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ms-excel.sheet.macroEnabled.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5.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24226"/>
  <mc:AlternateContent xmlns:mc="http://schemas.openxmlformats.org/markup-compatibility/2006">
    <mc:Choice Requires="x15">
      <x15ac:absPath xmlns:x15ac="http://schemas.microsoft.com/office/spreadsheetml/2010/11/ac" url="https://unitednations.sharepoint.com/sites/MLFKnowledgeManagementSystem/Shared Documents/General/02-DRIs/04- Annual Progress Report/07_ Generated reports/"/>
    </mc:Choice>
  </mc:AlternateContent>
  <xr:revisionPtr revIDLastSave="71" documentId="8_{501D25D6-3752-4064-8BA3-3313FA53E401}" xr6:coauthVersionLast="47" xr6:coauthVersionMax="47" xr10:uidLastSave="{447A826B-6D53-4ED1-A952-2FFABC19A024}"/>
  <bookViews>
    <workbookView xWindow="-120" yWindow="-120" windowWidth="38640" windowHeight="21120" tabRatio="823" firstSheet="2" activeTab="2" xr2:uid="{520F450D-44FB-441F-9F08-F2C1EC207F8C}"/>
  </bookViews>
  <sheets>
    <sheet name="Sheet3" sheetId="44" state="hidden" r:id="rId1"/>
    <sheet name="Sheet1" sheetId="57" state="hidden" r:id="rId2"/>
    <sheet name="I.1 Summary Data " sheetId="54" r:id="rId3"/>
    <sheet name="I.2 Summary data by cluster" sheetId="55" r:id="rId4"/>
    <sheet name="Project completion_Rep year" sheetId="56" r:id="rId5"/>
    <sheet name="Annex I (a)" sheetId="45" r:id="rId6"/>
    <sheet name="Annex I (b)" sheetId="46" r:id="rId7"/>
    <sheet name="Annex I (c)" sheetId="47" r:id="rId8"/>
    <sheet name="Annex I (d)" sheetId="48" r:id="rId9"/>
    <sheet name="Annex I (e)" sheetId="52" r:id="rId10"/>
    <sheet name="Annex I (f)" sheetId="50" r:id="rId11"/>
    <sheet name="Annex I (g)" sheetId="51" r:id="rId12"/>
    <sheet name="Format for EDW" sheetId="34" state="hidden" r:id="rId13"/>
    <sheet name="Template for analysis tables" sheetId="35" state="hidden" r:id="rId14"/>
    <sheet name="TemplateforMacro" sheetId="33" state="hidden" r:id="rId15"/>
    <sheet name="Date" sheetId="38" state="hidden" r:id="rId16"/>
    <sheet name="Phaseout " sheetId="37" state="hidden" r:id="rId17"/>
    <sheet name="Financial " sheetId="39" state="hidden" r:id="rId18"/>
    <sheet name="Narrative &amp; Indicators " sheetId="40" state="hidden" r:id="rId19"/>
    <sheet name="CLO and TRF" sheetId="20" state="hidden" r:id="rId20"/>
    <sheet name="Annual Summary" sheetId="23" state="hidden" r:id="rId21"/>
    <sheet name="Total Funds" sheetId="21" state="hidden" r:id="rId22"/>
    <sheet name="Summary Data by Project Type" sheetId="25" state="hidden" r:id="rId23"/>
    <sheet name="Cumulative Completed Investment" sheetId="26" state="hidden" r:id="rId24"/>
    <sheet name="Cumulative Ongoing Investment" sheetId="27" state="hidden" r:id="rId25"/>
    <sheet name="Cumulative Completed Non-Invest" sheetId="28" state="hidden" r:id="rId26"/>
    <sheet name="Cumulative Ongoing Non-Invest" sheetId="29" state="hidden" r:id="rId27"/>
    <sheet name="Project Preparation" sheetId="30" state="hidden" r:id="rId28"/>
  </sheets>
  <externalReferences>
    <externalReference r:id="rId29"/>
  </externalReferences>
  <definedNames>
    <definedName name="DATABASE\" localSheetId="20">#REF!</definedName>
    <definedName name="DATABASE\" localSheetId="23">#REF!</definedName>
    <definedName name="DATABASE\" localSheetId="25">#REF!</definedName>
    <definedName name="DATABASE\" localSheetId="24">#REF!</definedName>
    <definedName name="DATABASE\" localSheetId="26">#REF!</definedName>
    <definedName name="DATABASE\" localSheetId="27">#REF!</definedName>
    <definedName name="DATABASE\" localSheetId="22">#REF!</definedName>
    <definedName name="DATABASE\" localSheetId="21">#REF!</definedName>
    <definedName name="DATABASE\">#REF!</definedName>
    <definedName name="fgdhdh">[1]DataBase!#REF!</definedName>
  </definedNames>
  <calcPr calcId="191029"/>
  <pivotCaches>
    <pivotCache cacheId="1" r:id="rId3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11" i="35" l="1"/>
  <c r="AW11" i="35"/>
  <c r="AV11" i="35"/>
  <c r="AU11" i="35"/>
  <c r="BO2" i="35"/>
  <c r="BN2" i="35"/>
  <c r="BM2" i="35"/>
  <c r="BL2" i="35"/>
  <c r="AW2" i="35"/>
  <c r="AV2" i="35"/>
  <c r="AU2" i="35"/>
  <c r="AT2" i="35"/>
  <c r="AO2" i="35"/>
  <c r="AN2" i="35"/>
  <c r="AL2" i="35"/>
  <c r="AM2" i="35"/>
  <c r="AS2" i="35" l="1"/>
  <c r="BN2" i="33" l="1"/>
  <c r="BO2" i="33"/>
  <c r="BM2" i="33"/>
  <c r="BL2" i="33"/>
  <c r="AX2" i="33"/>
  <c r="AW2" i="33"/>
  <c r="AV2" i="33"/>
  <c r="AU2" i="33"/>
  <c r="AT2" i="33"/>
  <c r="AI2" i="33"/>
  <c r="Z2" i="33"/>
  <c r="AC2" i="33"/>
  <c r="AB2" i="33"/>
  <c r="AM2" i="33" l="1"/>
  <c r="AO2" i="33"/>
  <c r="AN2" i="33"/>
  <c r="AL2" i="33"/>
  <c r="AS2"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tc={20F1EB04-FB8B-4CCF-9C2E-EA40B70F71BC}</author>
  </authors>
  <commentList>
    <comment ref="F5" authorId="0" shapeId="0" xr:uid="{20F1EB04-FB8B-4CCF-9C2E-EA40B70F71BC}">
      <text>
        <t xml:space="preserve">[Threaded comment]
Your version of Excel allows you to read this threaded comment; however, any edits to it will get removed if the file is opened in a newer version of Excel. Learn more: https://go.microsoft.com/fwlink/?linkid=870924
Comment:
    Shouldn’t we add the Estimated PSC disbursed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tc={89867ED2-0332-41C9-B878-F3A56105D0CF}</author>
    <author>tc={5D4BEC1B-E2AC-4514-821F-24AF772F46BA}</author>
  </authors>
  <commentList>
    <comment ref="C5" authorId="0" shapeId="0" xr:uid="{89867ED2-0332-41C9-B878-F3A56105D0CF}">
      <text>
        <t>[Threaded comment]
Your version of Excel allows you to read this threaded comment; however, any edits to it will get removed if the file is opened in a newer version of Excel. Learn more: https://go.microsoft.com/fwlink/?linkid=870924
Comment:
    Remarks for the reporting period APR as of 31 Dec XXXX</t>
      </text>
    </comment>
    <comment ref="D5" authorId="1" shapeId="0" xr:uid="{5D4BEC1B-E2AC-4514-821F-24AF772F46BA}">
      <text>
        <t xml:space="preserve">[Threaded comment]
Your version of Excel allows you to read this threaded comment; however, any edits to it will get removed if the file is opened in a newer version of Excel. Learn more: https://go.microsoft.com/fwlink/?linkid=870924
Comment:
    The remarks of the “Current year” which represent Q1 of the second year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tc={6DAF2598-98F5-4380-B361-0190329834BA}</author>
  </authors>
  <commentList>
    <comment ref="M2" authorId="0" shapeId="0" xr:uid="{6DAF2598-98F5-4380-B361-0190329834BA}">
      <text>
        <t xml:space="preserve">[Threaded comment]
Your version of Excel allows you to read this threaded comment; however, any edits to it will get removed if the file is opened in a newer version of Excel. Learn more: https://go.microsoft.com/fwlink/?linkid=870924
Comment:
    Planned date of completion - Date completion per proposal </t>
      </text>
    </comment>
  </commentList>
</comments>
</file>

<file path=xl/sharedStrings.xml><?xml version="1.0" encoding="utf-8"?>
<sst xmlns="http://schemas.openxmlformats.org/spreadsheetml/2006/main" count="1212" uniqueCount="676">
  <si>
    <t>Approved Funding plus Adjustment (US$)</t>
  </si>
  <si>
    <t>Approved Funding Plus Adjustment (US$)</t>
  </si>
  <si>
    <t xml:space="preserve">Multi-Year/Multi-Year Partial Phase-out/One-off Phase-Out/Individual/RMP/RMP Update/RMP for Non-LVC/Halon Banking </t>
  </si>
  <si>
    <t>Support Cost Adjustments (US$)</t>
  </si>
  <si>
    <t>Adjustments (USS)</t>
  </si>
  <si>
    <t>Transferred Projects</t>
  </si>
  <si>
    <t>*Excludes Closed and Transferred Projects</t>
  </si>
  <si>
    <t>Grand Total (US$)*</t>
  </si>
  <si>
    <t>Aerosol</t>
  </si>
  <si>
    <t>Foam</t>
  </si>
  <si>
    <t>Halon</t>
  </si>
  <si>
    <t>Fumigants</t>
  </si>
  <si>
    <t>Other</t>
  </si>
  <si>
    <t>Production</t>
  </si>
  <si>
    <t>Refrigeration</t>
  </si>
  <si>
    <t>Several</t>
  </si>
  <si>
    <t>Solvents</t>
  </si>
  <si>
    <t>Sub-Total</t>
  </si>
  <si>
    <t>Agency fees/administrative costs</t>
  </si>
  <si>
    <t>GRAND TOTAL</t>
  </si>
  <si>
    <t>*13 per cent agency fees were charged starting in July 1995, prior to which actual administrative costs were charged as project preparation or technical assistance.</t>
  </si>
  <si>
    <t>Africa</t>
  </si>
  <si>
    <t>Asia &amp; Pacific</t>
  </si>
  <si>
    <t>Europe</t>
  </si>
  <si>
    <t>Latin America and Caribbean</t>
  </si>
  <si>
    <t>Global</t>
  </si>
  <si>
    <t>Number of Approvals*</t>
  </si>
  <si>
    <t>Number Completed</t>
  </si>
  <si>
    <t>Overall Cost-Effective-ness to the Fund (US$/kg.)*</t>
  </si>
  <si>
    <t>*Based on the ODS to be phased out according to the proposal.</t>
  </si>
  <si>
    <t>Approved Funds plus Adjustment (US $)</t>
  </si>
  <si>
    <t>Note:</t>
  </si>
  <si>
    <t>(1)  Per decision 22/11(a)(vi), project preparation is not included as a non-investment project.</t>
  </si>
  <si>
    <t>Number of Projects Disbursing</t>
  </si>
  <si>
    <t>Per Cent of Projects Disbursing</t>
  </si>
  <si>
    <t>Average Length of Delay in Project Planned Completion</t>
  </si>
  <si>
    <t>COMPLETED PROJECT PREPARATION</t>
  </si>
  <si>
    <t>ONGOING PROJECT PREPARATION</t>
  </si>
  <si>
    <t>Num-ber of Pro-jects</t>
  </si>
  <si>
    <t>Aver-age Num-ber of Months from Ap-proval to First Dis-burse-ment</t>
  </si>
  <si>
    <t>Approved Funds plus Adjust-ment (US$)</t>
  </si>
  <si>
    <t>Average Number of Months from Ap-proval to First Dis-burse-ment</t>
  </si>
  <si>
    <t>Year Approv-ed</t>
  </si>
  <si>
    <t>Number Com-pleted</t>
  </si>
  <si>
    <t>Per Cent  Com-pleted</t>
  </si>
  <si>
    <t>Approved Funding (US$)</t>
  </si>
  <si>
    <t>Funds Disbursed (US$)</t>
  </si>
  <si>
    <t>Per Cent of Funds Dis-burs-ed</t>
  </si>
  <si>
    <t>Balance (US$)</t>
  </si>
  <si>
    <t>Total</t>
  </si>
  <si>
    <t>World Bank</t>
  </si>
  <si>
    <t>Bilaterals</t>
  </si>
  <si>
    <t>Investment Projects</t>
  </si>
  <si>
    <t>Average Number of Months from Approval to Completion</t>
  </si>
  <si>
    <t>Overall Cost-Effectiveness to the Fund (US$/kg.)</t>
  </si>
  <si>
    <t>Approved Funds plus Adjustment (US$)</t>
  </si>
  <si>
    <t>Per Cent of Funds Dis-bursed</t>
  </si>
  <si>
    <t>Number of Projects Disburs-ing</t>
  </si>
  <si>
    <t>Per Cent of Projects Disburs-ing</t>
  </si>
  <si>
    <t>Average Number of Months from Approval to First Disburse-ment</t>
  </si>
  <si>
    <t>Average Number of Months from Approval to Planned Completion</t>
  </si>
  <si>
    <t>Average Length of Delay in Project Planned Comple-tion</t>
  </si>
  <si>
    <t>Per Cent Completed</t>
  </si>
  <si>
    <t>Approved Funding     (US$)</t>
  </si>
  <si>
    <t>Adjustment   (US $)</t>
  </si>
  <si>
    <t>Funds Disbursed    (US $)</t>
  </si>
  <si>
    <t>Balance    (US$)</t>
  </si>
  <si>
    <t>Demonstration Projects</t>
  </si>
  <si>
    <t>Institutional Strengthening Projects</t>
  </si>
  <si>
    <t>Technical Assistance Projects</t>
  </si>
  <si>
    <t>Training Projects</t>
  </si>
  <si>
    <t>Number of Projects</t>
  </si>
  <si>
    <t>Average Number of Months from Approval to First Disbursement</t>
  </si>
  <si>
    <t>Includes Project Preparation</t>
  </si>
  <si>
    <t>Correct Code</t>
  </si>
  <si>
    <t>Status</t>
  </si>
  <si>
    <t>Agency</t>
  </si>
  <si>
    <t>Project Title</t>
  </si>
  <si>
    <t>UNEP</t>
  </si>
  <si>
    <t>Project Preparation</t>
  </si>
  <si>
    <t>UNIDO</t>
  </si>
  <si>
    <t>Year of Contribution</t>
  </si>
  <si>
    <t>Com Imp Delay</t>
  </si>
  <si>
    <t>UNDP</t>
  </si>
  <si>
    <t>Region</t>
  </si>
  <si>
    <t>Country</t>
  </si>
  <si>
    <t>Sector</t>
  </si>
  <si>
    <t>Mtg</t>
  </si>
  <si>
    <t>Type</t>
  </si>
  <si>
    <t>Num</t>
  </si>
  <si>
    <t>A/N</t>
  </si>
  <si>
    <t>Date Approved</t>
  </si>
  <si>
    <t>Date of Compl  per Proposal</t>
  </si>
  <si>
    <t>Planned Date of Completion</t>
  </si>
  <si>
    <t>Date Completed (Actual)</t>
  </si>
  <si>
    <t>Date of Financial Completion</t>
  </si>
  <si>
    <t>Per Cent of Funds Disbursed</t>
  </si>
  <si>
    <t>Year Approved</t>
  </si>
  <si>
    <t>Months from Approval to First Disbursement</t>
  </si>
  <si>
    <t>Months from Approval to Completionper Proposal</t>
  </si>
  <si>
    <t>Months from Approval to Planned Completion</t>
  </si>
  <si>
    <t>Months from Approval to Completion</t>
  </si>
  <si>
    <t>Average Number of Months from Ap-proval to Planned Com-pletion</t>
  </si>
  <si>
    <t>Latin Amer./Car.</t>
  </si>
  <si>
    <t>Country Programme Preparation</t>
  </si>
  <si>
    <t>Item</t>
  </si>
  <si>
    <t>UNDP (US$)</t>
  </si>
  <si>
    <t>UNEP (US$)</t>
  </si>
  <si>
    <t>UNIDO (US$)</t>
  </si>
  <si>
    <t>World Bank (US$)*</t>
  </si>
  <si>
    <t>Bilaterals (US$)</t>
  </si>
  <si>
    <t>Number of Ap-prov-als*</t>
  </si>
  <si>
    <t>Support Costs Approved (US$)</t>
  </si>
  <si>
    <t>Estimated Disbursement in Current Year (US$)</t>
  </si>
  <si>
    <t>Sterilant</t>
  </si>
  <si>
    <t>Balances (US$)</t>
  </si>
  <si>
    <t>Percent of Funds Disbursed</t>
  </si>
  <si>
    <t>Closed Projects</t>
  </si>
  <si>
    <t>*Excludes Closed and Transferred Projects.</t>
  </si>
  <si>
    <t>Chemical</t>
  </si>
  <si>
    <t>Adjustment (US$)</t>
  </si>
  <si>
    <t>Approved Funding plus Adjustments (US$)</t>
  </si>
  <si>
    <t>Support Cost Approved (US$)</t>
  </si>
  <si>
    <t>Support Cost Adjustment (US$)</t>
  </si>
  <si>
    <t>Support Cost Disbursed (US$)</t>
  </si>
  <si>
    <t>Support Cost Balance (US$)</t>
  </si>
  <si>
    <t>Business Plan Allocation (Investment/Non-Investment)</t>
  </si>
  <si>
    <t>Destruction</t>
  </si>
  <si>
    <t>12 Months Delay</t>
  </si>
  <si>
    <t>Net Emissions</t>
  </si>
  <si>
    <t>18 months Delay</t>
  </si>
  <si>
    <t>Delay List Exclusions</t>
  </si>
  <si>
    <t>Latest Planned Date of Completion</t>
  </si>
  <si>
    <t>Remarks (Latest information)</t>
  </si>
  <si>
    <t>Sum of AN and AO</t>
  </si>
  <si>
    <t>ONG or COM AL</t>
  </si>
  <si>
    <t>ONG or COM AL for CPG,TAS,TRA AND INS</t>
  </si>
  <si>
    <t>Sum of AN and AO for CPG,TAS,TRA</t>
  </si>
  <si>
    <t>Remarks</t>
  </si>
  <si>
    <t>IRDX</t>
  </si>
  <si>
    <t>Disbursements made to final beneficiaries from FECO/ MEP</t>
  </si>
  <si>
    <t>Fire fighting</t>
  </si>
  <si>
    <t>Phase-out plan</t>
  </si>
  <si>
    <t>Process agent</t>
  </si>
  <si>
    <t>* Total phased out for the Fund is ____    includes ____ from completed non-investment projects and ____ from ongoing projects.</t>
  </si>
  <si>
    <t>Support Cost Committed (US$)</t>
  </si>
  <si>
    <t>Funds Committed (US$)</t>
  </si>
  <si>
    <t>Date of Completion per Agreements or per Decisions</t>
  </si>
  <si>
    <t>Funds Transferred (US$)</t>
  </si>
  <si>
    <t>Support Costs Transferred (US$)</t>
  </si>
  <si>
    <t>Consumption to be Phased Out*</t>
  </si>
  <si>
    <t>Consumption Phased Out*</t>
  </si>
  <si>
    <t>Per Cent of Consumption Phased Out</t>
  </si>
  <si>
    <t>Production to be Phased Out*</t>
  </si>
  <si>
    <t>Production Phased Out*</t>
  </si>
  <si>
    <t>Per Cent of Production Phased Out</t>
  </si>
  <si>
    <t>Consumption to Be Phased Out</t>
  </si>
  <si>
    <t xml:space="preserve">Consumption Phased Out </t>
  </si>
  <si>
    <t>Production to Be Phased Out</t>
  </si>
  <si>
    <t xml:space="preserve">Production Phased Out </t>
  </si>
  <si>
    <t>Consumption ODP to be Phased Out per Proposal</t>
  </si>
  <si>
    <t>Consumption ODP Phased Out</t>
  </si>
  <si>
    <t>Production ODP to be Phased Out per Proposal</t>
  </si>
  <si>
    <t>Production ODP Phased Out</t>
  </si>
  <si>
    <t>HFC phase-down plan</t>
  </si>
  <si>
    <t>Multiple sectors</t>
  </si>
  <si>
    <t>Consumption to be Phased Out per Proposal in CO2-eq Tonnes</t>
  </si>
  <si>
    <t>Consumption Phased Out in CO2-eq Tonnes</t>
  </si>
  <si>
    <t>Production to be Phased Out per Proposal in CO2-eq Tonnes</t>
  </si>
  <si>
    <t>Production Phased Out in CO2-eq Tonnes</t>
  </si>
  <si>
    <t>First Disbursement Date</t>
  </si>
  <si>
    <t>Mandatory requirements and performance indicators when submitting stages of multi-year agreement projects starting 94th meeting (Yes/No)</t>
  </si>
  <si>
    <t>Gender Policy for All Projects Approved from 85th Mtg (Yes/No)</t>
  </si>
  <si>
    <t>Energy efficiency</t>
  </si>
  <si>
    <t>Implementation Delays/Status Report Decisions (94th Meeting)</t>
  </si>
  <si>
    <t>Implementation Delays/Status Report Decisions (96th Meeting)</t>
  </si>
  <si>
    <t>Code</t>
  </si>
  <si>
    <t>Meta Code</t>
  </si>
  <si>
    <t>Clusters</t>
  </si>
  <si>
    <t>Support Costs Approved Funding plus Adjustments (US$)</t>
  </si>
  <si>
    <t>This table is used to run the macros for summary tables.</t>
  </si>
  <si>
    <t>Changes will be made after changing the format of the summary tables.</t>
  </si>
  <si>
    <t xml:space="preserve">Date data fields </t>
  </si>
  <si>
    <t>Financial data fields</t>
  </si>
  <si>
    <t>Phaseout data fields</t>
  </si>
  <si>
    <t>Consumption ODP/MT to be Phased Out per Proposal</t>
  </si>
  <si>
    <t>Production ODP/MT to be Phased Out per Proposal</t>
  </si>
  <si>
    <t>Consumption ODP/MT Phased Out</t>
  </si>
  <si>
    <t>Production ODP/MT Phased Out</t>
  </si>
  <si>
    <t xml:space="preserve">Narrative &amp; Imdicators Data Fields </t>
  </si>
  <si>
    <t xml:space="preserve">Remarks (as of 31 December XXXX) </t>
  </si>
  <si>
    <t>Remarks (Current year)</t>
  </si>
  <si>
    <t xml:space="preserve">Derived </t>
  </si>
  <si>
    <t xml:space="preserve">Calculated Field </t>
  </si>
  <si>
    <t>Input</t>
  </si>
  <si>
    <t xml:space="preserve">Those need to be enhanced to include CO2 eq 
for all the analysis reports </t>
  </si>
  <si>
    <t xml:space="preserve">Unique Code </t>
  </si>
  <si>
    <t>Phaseout</t>
  </si>
  <si>
    <t>Project Code</t>
  </si>
  <si>
    <t>Date</t>
  </si>
  <si>
    <t xml:space="preserve">Financial </t>
  </si>
  <si>
    <t>ECU/REF/91/INV/81</t>
  </si>
  <si>
    <t>BOL/EEF/93/DEM/62</t>
  </si>
  <si>
    <t>ECU/EEF/93/DEM/85</t>
  </si>
  <si>
    <t>ARG/PHA/87/INV/194</t>
  </si>
  <si>
    <t>MEX/PHA/86/INV/194</t>
  </si>
  <si>
    <t>JOR/REF/81/INV/103</t>
  </si>
  <si>
    <t>GLO/SEV/91/TAS/364</t>
  </si>
  <si>
    <t>GLO/SEV/93/TAS/369</t>
  </si>
  <si>
    <t>MEX/PHA/92/INV/205</t>
  </si>
  <si>
    <t>ALG/SEV/84/TAS/83</t>
  </si>
  <si>
    <t>EGY/EEF/93/DEM/157</t>
  </si>
  <si>
    <t>MEX/EEF/93/DEM/213</t>
  </si>
  <si>
    <t>SOA/EEF/93/DEM/17</t>
  </si>
  <si>
    <t>SYR/SEV/73/INS/104</t>
  </si>
  <si>
    <t>SYR/SEV/90/INS/110</t>
  </si>
  <si>
    <t>TUN/SEV/84/INS/77</t>
  </si>
  <si>
    <t>TUR/SEV/84/INS/110</t>
  </si>
  <si>
    <t>YUG/SEV/84/INS/53</t>
  </si>
  <si>
    <t>ECU/SEV/87/INS/77</t>
  </si>
  <si>
    <t>YUG/SEV/88/INS/56</t>
  </si>
  <si>
    <t>TUN/SEV/74/INS/64</t>
  </si>
  <si>
    <t>ARM/SEV/91/INS/28</t>
  </si>
  <si>
    <t>ECU/SEV/92/INS/81</t>
  </si>
  <si>
    <t>TUR/SEV/91/INS/114</t>
  </si>
  <si>
    <t>TUN/SEV/93/INS/83</t>
  </si>
  <si>
    <t>MEX/SEV/86/INS/193</t>
  </si>
  <si>
    <t>MEX/SEV/91/INS/203</t>
  </si>
  <si>
    <t>TKM/SEV/86/INS/16</t>
  </si>
  <si>
    <t>TKM/SEV/90/INS/20</t>
  </si>
  <si>
    <t>MDN/SEV/88/INS/48</t>
  </si>
  <si>
    <t>BHE/SEV/92/INS/42</t>
  </si>
  <si>
    <t>MDN/SEV/92/INS/49</t>
  </si>
  <si>
    <t>EGY/SEV/91/INS/154</t>
  </si>
  <si>
    <t>GLO/REF/80/DEM/344</t>
  </si>
  <si>
    <t>MDN/PHA/88/INV/47</t>
  </si>
  <si>
    <t>SOA/PHA/91/INV/16</t>
  </si>
  <si>
    <t>BOT/PHA/75/INV/18</t>
  </si>
  <si>
    <t>MAU/PHA/88/INV/28</t>
  </si>
  <si>
    <t>MOZ/PHA/66/INV/23</t>
  </si>
  <si>
    <t>SYR/PHA/86/INV/107</t>
  </si>
  <si>
    <t>ALG/PHA/66/INV/77</t>
  </si>
  <si>
    <t>ALG/PHA/66/INV/76</t>
  </si>
  <si>
    <t>KUW/PHA/66/INV/21</t>
  </si>
  <si>
    <t>LIB/PHA/75/INV/36</t>
  </si>
  <si>
    <t>DRK/PHA/73/INV/59</t>
  </si>
  <si>
    <t>SOA/FOA/67/INV/03</t>
  </si>
  <si>
    <t>LIB/PHA/75/INV/37</t>
  </si>
  <si>
    <t>AFG/PHA/85/INV/28</t>
  </si>
  <si>
    <t>SUR/PHA/92/INV/32</t>
  </si>
  <si>
    <t>TUR/PHA/93/INV/115</t>
  </si>
  <si>
    <t>BHE/PHA/82/INV/36</t>
  </si>
  <si>
    <t>KUW/PHA/88/INV/45</t>
  </si>
  <si>
    <t>KUW/PHA/88/INV/46</t>
  </si>
  <si>
    <t>SOA/PHA/83/TAS/13</t>
  </si>
  <si>
    <t>BOT/PHA/82/INV/21</t>
  </si>
  <si>
    <t>AFG/PHA/77/INV/20</t>
  </si>
  <si>
    <t>MAU/PHA/91/INV/29</t>
  </si>
  <si>
    <t>MYA/PHA/80/INV/19</t>
  </si>
  <si>
    <t>NER/PHA/84/INV/39</t>
  </si>
  <si>
    <t>SYR/PHA/91/INV/111</t>
  </si>
  <si>
    <t>BHE/PHA/72/INV/29</t>
  </si>
  <si>
    <t>KUW/PHA/74/INV/25</t>
  </si>
  <si>
    <t>DRK/PHA/75/INV/62</t>
  </si>
  <si>
    <t>SYR/PHA/91/INV/113</t>
  </si>
  <si>
    <t>KUW/PHA/74/INV/24</t>
  </si>
  <si>
    <t>SYR/PHA/91/INV/112</t>
  </si>
  <si>
    <t>TUR/PHA/75/INV/107</t>
  </si>
  <si>
    <t>IRQ/PHA/74/INV/23</t>
  </si>
  <si>
    <t>LIB/PHA/82/INV/42</t>
  </si>
  <si>
    <t>SOM/PHA/77/INV/12</t>
  </si>
  <si>
    <t>SOA/PHA/71/INV/06</t>
  </si>
  <si>
    <t>MOZ/PHA/83/INV/31</t>
  </si>
  <si>
    <t>AFG/PHA/79/INV/22</t>
  </si>
  <si>
    <t>IVC/PHA/84/INV/45</t>
  </si>
  <si>
    <t>GAB/PHA/79/INV/34</t>
  </si>
  <si>
    <t>GUI/PHA/85/INV/34</t>
  </si>
  <si>
    <t>NER/PHA/88/INV/41</t>
  </si>
  <si>
    <t>SEN/PHA/85/INV/41</t>
  </si>
  <si>
    <t>SOM/PHA/88/INV/16</t>
  </si>
  <si>
    <t>ZAM/PHA/77/INV/33</t>
  </si>
  <si>
    <t>BHE/PHA/76/INV/33</t>
  </si>
  <si>
    <t>DRK/PHA/77/INV/64</t>
  </si>
  <si>
    <t>SOA/PHA/76/INV/10</t>
  </si>
  <si>
    <t>TUR/PHA/84/INV/111</t>
  </si>
  <si>
    <t>IRQ/PHA/84/INV/29</t>
  </si>
  <si>
    <t>KUW/PHA/83/TAS/37</t>
  </si>
  <si>
    <t>SOA/PHA/76/TAS/11</t>
  </si>
  <si>
    <t>BEN/EEF/93/TAS/47</t>
  </si>
  <si>
    <t>ALB/EEF/93/TAS/54</t>
  </si>
  <si>
    <t>GRN/EEF/93/TAS/33</t>
  </si>
  <si>
    <t>BOL/EEF/93/TAS/61</t>
  </si>
  <si>
    <t>ECU/EEF/93/TAS/84</t>
  </si>
  <si>
    <t>GAM/EEF/93/TAS/50</t>
  </si>
  <si>
    <t>GUA/EEF/93/TAS/67</t>
  </si>
  <si>
    <t>SIL/EEF/93/TAS/48</t>
  </si>
  <si>
    <t>MOR/PHA/91/INV/78</t>
  </si>
  <si>
    <t>MEX/PHA/92/INV/206</t>
  </si>
  <si>
    <t>BRA/PHA/88/INV/327</t>
  </si>
  <si>
    <t>CPR/PHA/91/INV/613</t>
  </si>
  <si>
    <t>AFG/PHA/85/INV/30</t>
  </si>
  <si>
    <t>BOT/PHA/86/INV/27</t>
  </si>
  <si>
    <t>CMR/PHA/82/INV/45</t>
  </si>
  <si>
    <t>ALB/PHA/85/INV/41</t>
  </si>
  <si>
    <t>BHA/PHA/90/INV/32</t>
  </si>
  <si>
    <t>BEN/PHA/90/INV/44</t>
  </si>
  <si>
    <t>BOL/PHA/87/INV/50</t>
  </si>
  <si>
    <t>BHE/PHA/87/INV/39</t>
  </si>
  <si>
    <t>BRU/PHA/91/INV/32</t>
  </si>
  <si>
    <t>BKF/PHA/92/INV/48</t>
  </si>
  <si>
    <t>CHD/PHA/90/INV/40</t>
  </si>
  <si>
    <t>ECU/PHA/86/INV/75</t>
  </si>
  <si>
    <t>ECU/PHA/87/TAS/79</t>
  </si>
  <si>
    <t>ERI/PHA/91/INV/23</t>
  </si>
  <si>
    <t>ETH/PHA/88/INV/34</t>
  </si>
  <si>
    <t>GAM/PHA/86/INV/41</t>
  </si>
  <si>
    <t>GRN/PHA/90/INV/30</t>
  </si>
  <si>
    <t>GUA/PHA/86/INV/57</t>
  </si>
  <si>
    <t>GUI/PHA/93/INV/43</t>
  </si>
  <si>
    <t>HON/PHA/86/INV/50</t>
  </si>
  <si>
    <t>IRQ/PHA/87/INV/31</t>
  </si>
  <si>
    <t>KUW/PHA/88/INV/43</t>
  </si>
  <si>
    <t>LIR/PHA/90/INV/32</t>
  </si>
  <si>
    <t>MAG/PHA/90/INV/37</t>
  </si>
  <si>
    <t>MLW/PHA/85/INV/48</t>
  </si>
  <si>
    <t>MOG/PHA/85/INV/16</t>
  </si>
  <si>
    <t>MOR/PHA/88/INV/76</t>
  </si>
  <si>
    <t>NIC/PHA/86/INV/40</t>
  </si>
  <si>
    <t>NER/PHA/90/TAS/44</t>
  </si>
  <si>
    <t>MDN/PHA/88/INV/46</t>
  </si>
  <si>
    <t>QAT/PHA/88/INV/26</t>
  </si>
  <si>
    <t>RWA/PHA/86/INV/35</t>
  </si>
  <si>
    <t>STL/PHA/87/INV/35</t>
  </si>
  <si>
    <t>SEN/PHA/88/INV/48</t>
  </si>
  <si>
    <t>YUG/PHA/85/INV/54</t>
  </si>
  <si>
    <t>SIL/PHA/87/INV/40</t>
  </si>
  <si>
    <t>SOA/PHA/91/INV/15</t>
  </si>
  <si>
    <t>SUR/PHA/93/INV/35</t>
  </si>
  <si>
    <t>URT/PHA/87/INV/42</t>
  </si>
  <si>
    <t>TOG/PHA/91/INV/40</t>
  </si>
  <si>
    <t>TKM/PHA/86/INV/17</t>
  </si>
  <si>
    <t>UGA/PHA/86/INV/30</t>
  </si>
  <si>
    <t>ZAM/PHA/86/INV/41</t>
  </si>
  <si>
    <t>PHI/PHA/83/INV/104</t>
  </si>
  <si>
    <t>MEX/PHA/73/INV/174</t>
  </si>
  <si>
    <t>BRA/PHA/75/INV/311</t>
  </si>
  <si>
    <t>BAH/PHA/88/INV/43</t>
  </si>
  <si>
    <t>SUD/PHA/75/INV/38</t>
  </si>
  <si>
    <t>ARG/PHA/80/INV/184</t>
  </si>
  <si>
    <t>IRA/PHA/77/INV/228</t>
  </si>
  <si>
    <t>TUN/PHA/84/INV/75</t>
  </si>
  <si>
    <t>ARG/PHA/80/TAS/185</t>
  </si>
  <si>
    <t>LIB/PHA/90/INV/45</t>
  </si>
  <si>
    <t>PAK/PHA/76/INV/94</t>
  </si>
  <si>
    <t>EGY/PHA/79/INV/133</t>
  </si>
  <si>
    <t>JOR/PHA/77/INV/100</t>
  </si>
  <si>
    <t>BRA/PHA/75/TAS/308</t>
  </si>
  <si>
    <t>ARG/PHA/79/INV/180</t>
  </si>
  <si>
    <t>JOR/PHA/77/INV/101</t>
  </si>
  <si>
    <t>PHI/PHA/83/TAS/105</t>
  </si>
  <si>
    <t>TUN/PHA/84/INV/74</t>
  </si>
  <si>
    <t>CPR/PHA/77/INV/576</t>
  </si>
  <si>
    <t>BAH/PHA/88/TAS/41</t>
  </si>
  <si>
    <t>LIB/PHA/90/INV/46</t>
  </si>
  <si>
    <t>MEX/PHA/90/INV/200</t>
  </si>
  <si>
    <t>PAK/PHA/90/INV/110</t>
  </si>
  <si>
    <t>CPR/PHA/88/INV/607</t>
  </si>
  <si>
    <t>ALB/PHA/91/INV/47</t>
  </si>
  <si>
    <t>BAH/PHA/93/INV/46</t>
  </si>
  <si>
    <t>BOL/PHA/93/INV/55</t>
  </si>
  <si>
    <t>CMR/PHA/88/INV/48</t>
  </si>
  <si>
    <t>ECU/PHA/93/INV/82</t>
  </si>
  <si>
    <t>GAM/PHA/93/INV/48</t>
  </si>
  <si>
    <t>GUA/PHA/93/INV/63</t>
  </si>
  <si>
    <t>HON/PHA/92/INV/58</t>
  </si>
  <si>
    <t>MLW/PHA/92/INV/54</t>
  </si>
  <si>
    <t>MOG/PHA/91/INV/19</t>
  </si>
  <si>
    <t>MOR/PHA/93/INV/80</t>
  </si>
  <si>
    <t>NIC/PHA/92/INV/48</t>
  </si>
  <si>
    <t>MDN/PHA/93/INV/50</t>
  </si>
  <si>
    <t>QAT/PHA/93/INV/30</t>
  </si>
  <si>
    <t>YUG/PHA/91/INV/60</t>
  </si>
  <si>
    <t>SIL/PHA/93/INV/46</t>
  </si>
  <si>
    <t>TUN/PHA/92/INV/82</t>
  </si>
  <si>
    <t>TKM/PHA/91/INV/21</t>
  </si>
  <si>
    <t>EGY/PHA/84/TAS/145</t>
  </si>
  <si>
    <t>PAK/PHA/83/INV/99</t>
  </si>
  <si>
    <t>NIC/EEF/92/TAS/49</t>
  </si>
  <si>
    <t>HON/EEF/92/TAS/59</t>
  </si>
  <si>
    <t>CPR/PHA/80/INV/584</t>
  </si>
  <si>
    <t>ARG/PHA/84/INV/189</t>
  </si>
  <si>
    <t>ARG/PHA/84/INV/192</t>
  </si>
  <si>
    <t>IRA/PHA/84/INV/239</t>
  </si>
  <si>
    <t>ARG/PHA/84/TAS/191</t>
  </si>
  <si>
    <t>PAK/PHA/83/INV/102</t>
  </si>
  <si>
    <t>JOR/PHA/84/INV/106</t>
  </si>
  <si>
    <t>PAK/PHA/83/TAS/100</t>
  </si>
  <si>
    <t>ARG/PHA/84/TAS/190</t>
  </si>
  <si>
    <t>EGY/PHA/84/INV/141</t>
  </si>
  <si>
    <t>ARG/PHA/84/TAS/193</t>
  </si>
  <si>
    <t>CHI/PHA/81/TAS/196</t>
  </si>
  <si>
    <t>IRA/PHA/84/TAS/240</t>
  </si>
  <si>
    <t>MEX/PHA/77/INV/183</t>
  </si>
  <si>
    <t>JOR/PHA/84/TAS/107</t>
  </si>
  <si>
    <t>EGY/PHA/84/INV/147</t>
  </si>
  <si>
    <t>CPR/PHA/81/INV/588</t>
  </si>
  <si>
    <t>VEN/PHA/91/INV/137</t>
  </si>
  <si>
    <t>CPR/PHA/93/INV/621</t>
  </si>
  <si>
    <t>JOR/PHA/91/INV/114</t>
  </si>
  <si>
    <t>VEN/PHA/93/INV/140</t>
  </si>
  <si>
    <t>ARG/PHA/92/INV/198</t>
  </si>
  <si>
    <t>BRA/PHA/82/INV/320</t>
  </si>
  <si>
    <t>EGY/PHA/88/INV/150</t>
  </si>
  <si>
    <t>IRA/PHA/86/INV/246</t>
  </si>
  <si>
    <t>ARG/PHA/92/INV/199</t>
  </si>
  <si>
    <t>EGY/PHA/88/INV/151</t>
  </si>
  <si>
    <t>ARG/PHA/92/INV/200</t>
  </si>
  <si>
    <t>CHI/PHA/85/TAS/200</t>
  </si>
  <si>
    <t>MEX/PHA/81/INV/189</t>
  </si>
  <si>
    <t>EGY/PHA/88/INV/149</t>
  </si>
  <si>
    <t>CPR/PHA/88/INV/605</t>
  </si>
  <si>
    <t>SUD/PHA/88/INV/48</t>
  </si>
  <si>
    <t>CHI/PHA/88/INV/205</t>
  </si>
  <si>
    <t>OMA/PHA/88/INV/44</t>
  </si>
  <si>
    <t>PHI/PHA/93/INV/111</t>
  </si>
  <si>
    <t>PAK/PHA/90/INV/111</t>
  </si>
  <si>
    <t>PAK/PHA/90/INV/112</t>
  </si>
  <si>
    <t>NIR/PHA/91/INV/164</t>
  </si>
  <si>
    <t>PAK/PHA/90/INV/113</t>
  </si>
  <si>
    <t>OMA/PHA/93/INV/48</t>
  </si>
  <si>
    <t>URU/PHA/92/INV/79</t>
  </si>
  <si>
    <t>NER/KIP/93/INV/50</t>
  </si>
  <si>
    <t>ALB/KIP/93/INV/55</t>
  </si>
  <si>
    <t>BOL/KIP/93/INV/63</t>
  </si>
  <si>
    <t>CMR/KIP/92/INV/50</t>
  </si>
  <si>
    <t>PRC/KIP/93/INV/41</t>
  </si>
  <si>
    <t>DOM/KIP/93/INV/81</t>
  </si>
  <si>
    <t>ECU/KIP/93/INV/86</t>
  </si>
  <si>
    <t>MLW/KIP/93/INV/58</t>
  </si>
  <si>
    <t>NIC/KIP/93/INV/57</t>
  </si>
  <si>
    <t>MDN/KIP/93/INV/52</t>
  </si>
  <si>
    <t>TKM/KIP/93/INV/25</t>
  </si>
  <si>
    <t>JOR/KIP/93/INV/118</t>
  </si>
  <si>
    <t>JOR/KIP/93/INV/117</t>
  </si>
  <si>
    <t>JOR/KIP/93/INV/120</t>
  </si>
  <si>
    <t>MEX/KIP/93/INV/215</t>
  </si>
  <si>
    <t>JOR/KIP/93/INV/119</t>
  </si>
  <si>
    <t>JOR/KIP/93/INV/116</t>
  </si>
  <si>
    <t>MEX/KIP/93/INV/214</t>
  </si>
  <si>
    <t>NER/KIP/91/INV/46</t>
  </si>
  <si>
    <t>IRQ/PHA/58/INV/09</t>
  </si>
  <si>
    <t>PAK/FOA/84/INV/103</t>
  </si>
  <si>
    <t>SYR/REF/62/INV/103</t>
  </si>
  <si>
    <t>NIC/EEF/93/DEM/56</t>
  </si>
  <si>
    <t>NIR/EEF/93/DEM/168</t>
  </si>
  <si>
    <t>TKM/EEF/93/DEM/24</t>
  </si>
  <si>
    <t>ARG/PHA/90/PRP/196</t>
  </si>
  <si>
    <t>LIB/FOA/82/PRP/41</t>
  </si>
  <si>
    <t>ALG/PHA/85/PRP/85</t>
  </si>
  <si>
    <t>BKF/PHA/84/PRP/41</t>
  </si>
  <si>
    <t>BDI/PHA/85/PRP/40</t>
  </si>
  <si>
    <t>IVC/PHA/84/PRP/47</t>
  </si>
  <si>
    <t>GAB/PHA/84/PRP/38</t>
  </si>
  <si>
    <t>GUI/PHA/86/PRP/37</t>
  </si>
  <si>
    <t>MAG/PHA/84/PRP/33</t>
  </si>
  <si>
    <t>MYA/PHA/83/PRP/20</t>
  </si>
  <si>
    <t>SEN/PHA/85/PRP/43</t>
  </si>
  <si>
    <t>ALG/PHA/85/PRP/86</t>
  </si>
  <si>
    <t>SAU/REF/86/PRP/35</t>
  </si>
  <si>
    <t>ALG/PHA/85/PRP/84</t>
  </si>
  <si>
    <t>NIR/PHA/83/PRP/153</t>
  </si>
  <si>
    <t>BEN/KIP/90/PRP/42</t>
  </si>
  <si>
    <t>BHE/KIP/91/PRP/41</t>
  </si>
  <si>
    <t>BOT/KIP/90/PRP/29</t>
  </si>
  <si>
    <t>BDI/KIP/92/PRP/44</t>
  </si>
  <si>
    <t>CHD/KIP/90/PRP/38</t>
  </si>
  <si>
    <t>PRC/KIP/91/PRP/38</t>
  </si>
  <si>
    <t>IVC/KIP/91/PRP/50</t>
  </si>
  <si>
    <t>ETH/KIP/90/PRP/35</t>
  </si>
  <si>
    <t>GAB/KIP/91/PRP/42</t>
  </si>
  <si>
    <t>GAM/KIP/90/PRP/44</t>
  </si>
  <si>
    <t>GUI/KIP/90/PRP/39</t>
  </si>
  <si>
    <t>GBS/KIP/91/PRP/31</t>
  </si>
  <si>
    <t>HON/KIP/90/PRP/55</t>
  </si>
  <si>
    <t>MOR/KIP/91/PRP/77</t>
  </si>
  <si>
    <t>STL/KIP/91/PRP/37</t>
  </si>
  <si>
    <t>YUG/KIP/90/PRP/59</t>
  </si>
  <si>
    <t>SOM/KIP/90/PRP/19</t>
  </si>
  <si>
    <t>URT/KIP/91/PRP/44</t>
  </si>
  <si>
    <t>TOG/KIP/90/PRP/38</t>
  </si>
  <si>
    <t>TUR/KIP/90/PRP/113</t>
  </si>
  <si>
    <t>VEN/KIP/92/PRP/138</t>
  </si>
  <si>
    <t>BRA/KIP/93/PRP/334</t>
  </si>
  <si>
    <t>EGY/KIP/93/PRP/158</t>
  </si>
  <si>
    <t>ERI/KIP/93/PRP/28</t>
  </si>
  <si>
    <t>STV/KIP/93/PRP/30</t>
  </si>
  <si>
    <t>MON/KIP/93/PRP/37</t>
  </si>
  <si>
    <t>MOR/KIP/92/PRP/79</t>
  </si>
  <si>
    <t>SOM/PHA/88/PRP/17</t>
  </si>
  <si>
    <t>IRA/PHA/87/PRP/257</t>
  </si>
  <si>
    <t>ALB/PHA/92/PRP/50</t>
  </si>
  <si>
    <t>BRA/PHA/88/PRP/331</t>
  </si>
  <si>
    <t>IRA/PHA/87/PRP/253</t>
  </si>
  <si>
    <t>JOR/PHA/88/PRP/111</t>
  </si>
  <si>
    <t>JOR/PHA/92/PRP/115</t>
  </si>
  <si>
    <t>MEX/PHA/91/PRP/202</t>
  </si>
  <si>
    <t>PHI/PHA/88/PRP/108</t>
  </si>
  <si>
    <t>ALB/KIP/87/PRP/43</t>
  </si>
  <si>
    <t>ARG/KIP/88/PRP/195</t>
  </si>
  <si>
    <t>BOL/KIP/87/PRP/52</t>
  </si>
  <si>
    <t>CMR/KIP/88/PRP/49</t>
  </si>
  <si>
    <t>ECU/KIP/87/PRP/76</t>
  </si>
  <si>
    <t>JOR/KIP/87/PRP/109</t>
  </si>
  <si>
    <t>LES/KIP/88/PRP/28</t>
  </si>
  <si>
    <t>MLW/KIP/88/PRP/51</t>
  </si>
  <si>
    <t>MEX/KIP/87/PRP/196</t>
  </si>
  <si>
    <t>MOG/KIP/87/PRP/17</t>
  </si>
  <si>
    <t>NAM/KIP/88/PRP/28</t>
  </si>
  <si>
    <t>NIC/KIP/87/PRP/45</t>
  </si>
  <si>
    <t>NER/KIP/87/PRP/40</t>
  </si>
  <si>
    <t>NIR/KIP/87/PRP/158</t>
  </si>
  <si>
    <t>MDN/KIP/87/PRP/45</t>
  </si>
  <si>
    <t>RWA/KIP/88/PRP/38</t>
  </si>
  <si>
    <t>SEN/KIP/87/PRP/45</t>
  </si>
  <si>
    <t>SIL/KIP/88/PRP/43</t>
  </si>
  <si>
    <t>SOA/KIP/87/PRP/14</t>
  </si>
  <si>
    <t>SYR/KIP/88/PRP/109</t>
  </si>
  <si>
    <t>TUN/KIP/88/PRP/80</t>
  </si>
  <si>
    <t>TKM/KIP/92/PRP/22</t>
  </si>
  <si>
    <t>UGA/KIP/88/PRP/32</t>
  </si>
  <si>
    <t>ZAM/KIP/88/PRP/44</t>
  </si>
  <si>
    <t>BEN/DES/93/PRP/49</t>
  </si>
  <si>
    <t>BKF/DES/93/PRP/50</t>
  </si>
  <si>
    <t>BDI/DES/93/PRP/46</t>
  </si>
  <si>
    <t>CMR/DES/93/PRP/51</t>
  </si>
  <si>
    <t>ECU/DES/93/PRP/83</t>
  </si>
  <si>
    <t>GUA/DES/93/PRP/65</t>
  </si>
  <si>
    <t>HON/DES/93/PRP/62</t>
  </si>
  <si>
    <t>MEX/DES/93/PRP/208</t>
  </si>
  <si>
    <t>MOG/DES/93/PRP/20</t>
  </si>
  <si>
    <t>NIC/DES/93/PRP/53</t>
  </si>
  <si>
    <t>MDN/DES/93/PRP/51</t>
  </si>
  <si>
    <t>TOG/DES/93/PRP/44</t>
  </si>
  <si>
    <t>TKM/DES/93/PRP/23</t>
  </si>
  <si>
    <t>VEN/DES/93/PRP/141</t>
  </si>
  <si>
    <t>BOL/DES/93/PRP/58</t>
  </si>
  <si>
    <t>LEB/REF/88/PRP/99</t>
  </si>
  <si>
    <t>ALB/SEV/93/INS/51</t>
  </si>
  <si>
    <t>OMA/SEV/92/INS/46</t>
  </si>
  <si>
    <t>OMA/SEV/86/INS/42</t>
  </si>
  <si>
    <t>LIB/SEV/85/INS/44</t>
  </si>
  <si>
    <t>LIB/SEV/91/INS/47</t>
  </si>
  <si>
    <t>BHE/PHA/86/TAS/38</t>
  </si>
  <si>
    <t>ALB/PHA/88/TAS/46</t>
  </si>
  <si>
    <t>BOL/PHA/91/TAS/53</t>
  </si>
  <si>
    <t>ECU/PHA/91/TAS/80</t>
  </si>
  <si>
    <t>GUA/PHA/91/TAS/61</t>
  </si>
  <si>
    <t>HON/PHA/88/TAS/54</t>
  </si>
  <si>
    <t>MOG/PHA/88/TAS/18</t>
  </si>
  <si>
    <t>NER/PHA/92/TAS/48</t>
  </si>
  <si>
    <t>YUG/PHA/88/TAS/57</t>
  </si>
  <si>
    <t>TKM/PHA/88/TAS/19</t>
  </si>
  <si>
    <t xml:space="preserve">Funds advanced (US$) 
</t>
  </si>
  <si>
    <t xml:space="preserve">Narrative &amp; Indicators </t>
  </si>
  <si>
    <t>Cluster</t>
  </si>
  <si>
    <t>INV</t>
  </si>
  <si>
    <t>GLO</t>
  </si>
  <si>
    <t>ASP</t>
  </si>
  <si>
    <t>AFR</t>
  </si>
  <si>
    <t>EUR</t>
  </si>
  <si>
    <t>LAC</t>
  </si>
  <si>
    <t>ONG</t>
  </si>
  <si>
    <t>ARS</t>
  </si>
  <si>
    <t>REF</t>
  </si>
  <si>
    <t>EEF</t>
  </si>
  <si>
    <t>PRO</t>
  </si>
  <si>
    <t>HAL</t>
  </si>
  <si>
    <t>SEV</t>
  </si>
  <si>
    <t>PHA</t>
  </si>
  <si>
    <t>FUM</t>
  </si>
  <si>
    <t>FOA</t>
  </si>
  <si>
    <t>SOL</t>
  </si>
  <si>
    <t>KIP</t>
  </si>
  <si>
    <t>PAG</t>
  </si>
  <si>
    <t>OTH</t>
  </si>
  <si>
    <t>DES</t>
  </si>
  <si>
    <t>STE</t>
  </si>
  <si>
    <t>MUS</t>
  </si>
  <si>
    <t>Institutional strengthening</t>
  </si>
  <si>
    <t>Completed project flag</t>
  </si>
  <si>
    <t>Row Labels</t>
  </si>
  <si>
    <t>Grand Total</t>
  </si>
  <si>
    <t>Average of Average number of months from approval to first disbursement</t>
  </si>
  <si>
    <t>Count of Legacy Code</t>
  </si>
  <si>
    <t xml:space="preserve">Number of Approvals </t>
  </si>
  <si>
    <t xml:space="preserve">Number of completed </t>
  </si>
  <si>
    <t xml:space="preserve">Per cent completed (%) </t>
  </si>
  <si>
    <t xml:space="preserve">Approved funding plus adjustments (US$) </t>
  </si>
  <si>
    <t xml:space="preserve">Funds disbursed (US$) </t>
  </si>
  <si>
    <t xml:space="preserve">Balance (US$) </t>
  </si>
  <si>
    <t>Per cent of funds disbursed (%)</t>
  </si>
  <si>
    <t xml:space="preserve">Average number of months from approval to first disbursement  </t>
  </si>
  <si>
    <t xml:space="preserve">Average number of months from approval to completion </t>
  </si>
  <si>
    <t>Cost effectiveness to fund (US$/kg.)</t>
  </si>
  <si>
    <t xml:space="preserve">Number of Projects </t>
  </si>
  <si>
    <t xml:space="preserve">Average number of months from approval to planned completion </t>
  </si>
  <si>
    <t>Number of projects</t>
  </si>
  <si>
    <t xml:space="preserve">  Funds Disbursed (US$)</t>
  </si>
  <si>
    <t xml:space="preserve"> Funds Disbursed (US$)</t>
  </si>
  <si>
    <t>Number of projects disbursing</t>
  </si>
  <si>
    <t xml:space="preserve">Per cent of projects disbursing (%) </t>
  </si>
  <si>
    <t>(f) Cumulative ongoing non-investment projects</t>
  </si>
  <si>
    <t>(g) Cumulative ongoing project preparation activities</t>
  </si>
  <si>
    <t>(e) Cumulative ongoing investment projects</t>
  </si>
  <si>
    <t>(d) Cumulative completed project preparation activities</t>
  </si>
  <si>
    <t>(c) Cumulative completed non-investment projects</t>
  </si>
  <si>
    <t>(b) Cumulative completed investment projects</t>
  </si>
  <si>
    <t>(a) Annual summary data</t>
  </si>
  <si>
    <t xml:space="preserve">Sum of Phasout combined (Consumption + Productions) planned (Kg) </t>
  </si>
  <si>
    <t xml:space="preserve">Average of months from approval to first disbursement  </t>
  </si>
  <si>
    <t>Average of months from approval to planned completion</t>
  </si>
  <si>
    <t>Average length of
delay in project
planned
completion</t>
  </si>
  <si>
    <t>Total funds approved (US$)</t>
  </si>
  <si>
    <t>Total funds disbursed (US$)</t>
  </si>
  <si>
    <t>*Excluding cancelled and transferred projects</t>
  </si>
  <si>
    <t>Cumulative since 1991*</t>
  </si>
  <si>
    <t xml:space="preserve">Items </t>
  </si>
  <si>
    <t>Approved</t>
  </si>
  <si>
    <t xml:space="preserve">completed </t>
  </si>
  <si>
    <t xml:space="preserve">Approved </t>
  </si>
  <si>
    <t xml:space="preserve">Disbursed </t>
  </si>
  <si>
    <t>Balance</t>
  </si>
  <si>
    <t xml:space="preserve"> % disbursed</t>
  </si>
  <si>
    <t>HPMP stage I</t>
  </si>
  <si>
    <t>HPMP stage II</t>
  </si>
  <si>
    <t>KIP stage I</t>
  </si>
  <si>
    <t>etc…</t>
  </si>
  <si>
    <t>Number of projects*</t>
  </si>
  <si>
    <t>Funding (US$)*</t>
  </si>
  <si>
    <t>% completed</t>
  </si>
  <si>
    <t xml:space="preserve">Number of projects completed </t>
  </si>
  <si>
    <t>Project completion in the reporting year</t>
  </si>
  <si>
    <t>I.2 Summary data by cluster</t>
  </si>
  <si>
    <t>I.1 Summary data</t>
  </si>
  <si>
    <t xml:space="preserve">Region </t>
  </si>
  <si>
    <t>Overall cost-effectiveness
to
the Fund
(US$/kg)</t>
  </si>
  <si>
    <t xml:space="preserve"> Consumption Phased Out (ODP tonnes)</t>
  </si>
  <si>
    <t xml:space="preserve"> Production Phased Out (metric tonnes)</t>
  </si>
  <si>
    <t xml:space="preserve"> Production Phased Out (ODP tonnes)</t>
  </si>
  <si>
    <t xml:space="preserve"> Consumption Phased Out (metric tonnes)</t>
  </si>
  <si>
    <t xml:space="preserve">  Consumption Phased Out (Co2-eq tonnes)</t>
  </si>
  <si>
    <t xml:space="preserve"> Production Phased Out (CO2-eq tonnes)</t>
  </si>
  <si>
    <t xml:space="preserve">Year approval </t>
  </si>
  <si>
    <t>ODP</t>
  </si>
  <si>
    <t>Metric</t>
  </si>
  <si>
    <t xml:space="preserve">CO2-eq </t>
  </si>
  <si>
    <t>Phase-out (tonnes)</t>
  </si>
  <si>
    <t>*Excluding cancelled and transferred projects.</t>
  </si>
  <si>
    <t>**Including consumption and production.</t>
  </si>
  <si>
    <t>***For HFC related projects only (including consumption and production).</t>
  </si>
  <si>
    <t>Total approved phase-out (ODP tonnes)**</t>
  </si>
  <si>
    <t>Total actual phase-out (ODP tonnes)**</t>
  </si>
  <si>
    <t>Total approved phase-out (metric tonnes)***</t>
  </si>
  <si>
    <t>Total actual phase-out (metric tonnes)***</t>
  </si>
  <si>
    <r>
      <t>Total approved phase-out (CO</t>
    </r>
    <r>
      <rPr>
        <vertAlign val="subscript"/>
        <sz val="11"/>
        <rFont val="Times New Roman"/>
        <family val="1"/>
      </rPr>
      <t>2</t>
    </r>
    <r>
      <rPr>
        <sz val="11"/>
        <rFont val="Times New Roman"/>
        <family val="1"/>
      </rPr>
      <t>-eq tonnes)***</t>
    </r>
  </si>
  <si>
    <r>
      <t>Total actual phase-out (CO</t>
    </r>
    <r>
      <rPr>
        <vertAlign val="subscript"/>
        <sz val="11"/>
        <rFont val="Times New Roman"/>
        <family val="1"/>
      </rPr>
      <t>2</t>
    </r>
    <r>
      <rPr>
        <sz val="11"/>
        <rFont val="Times New Roman"/>
        <family val="1"/>
      </rPr>
      <t>-eq tonnes)***</t>
    </r>
  </si>
  <si>
    <t xml:space="preserve">Project database </t>
  </si>
  <si>
    <t xml:space="preserve">APR </t>
  </si>
  <si>
    <t xml:space="preserve">Project XY </t>
  </si>
  <si>
    <t>Amount $10,000</t>
  </si>
  <si>
    <t xml:space="preserve">APR open </t>
  </si>
  <si>
    <t>Amount $12,000</t>
  </si>
  <si>
    <t xml:space="preserve">Refresh data </t>
  </si>
  <si>
    <t xml:space="preserve">USER MLF admin </t>
  </si>
  <si>
    <t xml:space="preserve">disb </t>
  </si>
  <si>
    <t xml:space="preserve"> saved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</si>
</sst>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quot;$&quot;#,##0.00_);\(&quot;$&quot;#,##0.00\)"/>
    <numFmt numFmtId="165" formatCode="###0_);\(###0\);\ \-\ \ "/>
    <numFmt numFmtId="166" formatCode="#,##0.0"/>
    <numFmt numFmtId="167" formatCode="#,##0;\(#,##0\);&quot;n/a&quot;"/>
    <numFmt numFmtId="168" formatCode="[$-409]mmm\-yy;@"/>
    <numFmt numFmtId="169" formatCode="[$-1009]mmmm\ d\,\ yyyy;@"/>
    <numFmt numFmtId="170" formatCode="dd/mm/yyyy;@"/>
    <numFmt numFmtId="171" formatCode="_-* #,##0_-;\-* #,##0_-;_-* &quot;-&quot;??_-;_-@_-"/>
  </numFmts>
  <fonts count="34" x14ac:knownFonts="1">
    <font>
      <sz val="10"/>
      <name val="Arial"/>
    </font>
    <font>
      <sz val="11"/>
      <color theme="1"/>
      <name val="Calibri"/>
      <family val="2"/>
      <scheme val="minor"/>
    </font>
    <font>
      <sz val="10"/>
      <name val="Arial"/>
      <family val="2"/>
    </font>
    <font>
      <b/>
      <sz val="8"/>
      <name val="Times New Roman"/>
      <family val="1"/>
    </font>
    <font>
      <sz val="8"/>
      <name val="Times New Roman"/>
      <family val="1"/>
    </font>
    <font>
      <sz val="10"/>
      <name val="Times New Roman"/>
      <family val="1"/>
    </font>
    <font>
      <sz val="8"/>
      <name val="Arial"/>
      <family val="2"/>
    </font>
    <font>
      <b/>
      <sz val="10"/>
      <name val="Times New Roman"/>
      <family val="1"/>
    </font>
    <font>
      <sz val="10"/>
      <color indexed="8"/>
      <name val="Arial"/>
      <family val="2"/>
    </font>
    <font>
      <sz val="10"/>
      <color indexed="8"/>
      <name val="Times New Roman"/>
      <family val="1"/>
    </font>
    <font>
      <b/>
      <sz val="10"/>
      <color theme="1"/>
      <name val="Times New Roman"/>
      <family val="1"/>
    </font>
    <font>
      <b/>
      <sz val="10"/>
      <color rgb="FFFF0000"/>
      <name val="Times New Roman"/>
      <family val="1"/>
    </font>
    <font>
      <sz val="10"/>
      <color rgb="FFFF0000"/>
      <name val="Times New Roman"/>
      <family val="1"/>
    </font>
    <font>
      <sz val="10"/>
      <color theme="1"/>
      <name val="Times New Roman"/>
      <family val="1"/>
    </font>
    <font>
      <sz val="10"/>
      <color theme="3"/>
      <name val="Times New Roman"/>
      <family val="1"/>
    </font>
    <font>
      <b/>
      <sz val="11"/>
      <color theme="1"/>
      <name val="Calibri"/>
      <family val="2"/>
      <scheme val="minor"/>
    </font>
    <font>
      <b/>
      <sz val="10"/>
      <color theme="0"/>
      <name val="Times New Roman"/>
      <family val="1"/>
    </font>
    <font>
      <b/>
      <sz val="8"/>
      <color theme="0"/>
      <name val="Times New Roman"/>
      <family val="1"/>
    </font>
    <font>
      <sz val="8"/>
      <color theme="0"/>
      <name val="Times New Roman"/>
      <family val="1"/>
    </font>
    <font>
      <b/>
      <sz val="8"/>
      <color theme="1"/>
      <name val="Times New Roman"/>
      <family val="1"/>
    </font>
    <font>
      <sz val="8"/>
      <color theme="1"/>
      <name val="Times New Roman"/>
      <family val="1"/>
    </font>
    <font>
      <sz val="9"/>
      <name val="Times New Roman"/>
      <family val="1"/>
    </font>
    <font>
      <sz val="10"/>
      <name val="Arial"/>
      <family val="2"/>
    </font>
    <font>
      <b/>
      <sz val="10"/>
      <color theme="1"/>
      <name val="Arial"/>
      <family val="2"/>
    </font>
    <font>
      <b/>
      <sz val="12"/>
      <name val="Arial"/>
      <family val="2"/>
    </font>
    <font>
      <sz val="10"/>
      <color rgb="FFFF0000"/>
      <name val="Arial"/>
      <family val="2"/>
    </font>
    <font>
      <sz val="9"/>
      <name val="Arial"/>
      <family val="2"/>
    </font>
    <font>
      <b/>
      <sz val="10"/>
      <name val="Arial"/>
      <family val="2"/>
    </font>
    <font>
      <sz val="12"/>
      <color theme="3"/>
      <name val="Arial"/>
      <family val="2"/>
    </font>
    <font>
      <b/>
      <sz val="10"/>
      <color theme="1"/>
      <name val="Arial"/>
      <family val="2"/>
    </font>
    <font>
      <vertAlign val="subscript"/>
      <sz val="11"/>
      <name val="Times New Roman"/>
      <family val="1"/>
    </font>
    <font>
      <sz val="11"/>
      <name val="Times New Roman"/>
      <family val="1"/>
    </font>
    <font>
      <sz val="10"/>
      <color theme="1"/>
      <name val="Arial"/>
      <family val="2"/>
    </font>
    <font>
      <sz val="11"/>
      <name val="Segoe UI"/>
      <family val="2"/>
    </font>
  </fonts>
  <fills count="15">
    <fill>
      <patternFill patternType="none"/>
    </fill>
    <fill>
      <patternFill patternType="gray125"/>
    </fill>
    <fill>
      <patternFill patternType="solid">
        <fgColor indexed="13"/>
        <bgColor indexed="64"/>
      </patternFill>
    </fill>
    <fill>
      <patternFill patternType="solid">
        <fgColor theme="0" tint="-0.249977111117893"/>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4" tint="-0.249977111117893"/>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3" tint="0.89999084444715716"/>
        <bgColor indexed="64"/>
      </patternFill>
    </fill>
    <fill>
      <patternFill patternType="solid">
        <fgColor theme="0"/>
        <bgColor theme="0"/>
      </patternFill>
    </fill>
  </fills>
  <borders count="2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diagonal/>
    </border>
    <border>
      <left/>
      <right/>
      <top style="thin">
        <color theme="1" tint="0.499984740745262"/>
      </top>
      <bottom style="thin">
        <color theme="1" tint="0.499984740745262"/>
      </bottom>
      <diagonal/>
    </border>
    <border>
      <left style="double">
        <color rgb="FF00B050"/>
      </left>
      <right/>
      <top/>
      <bottom/>
      <diagonal/>
    </border>
    <border>
      <left style="double">
        <color rgb="FF00B050"/>
      </left>
      <right style="thin">
        <color indexed="64"/>
      </right>
      <top style="thin">
        <color indexed="64"/>
      </top>
      <bottom style="thin">
        <color indexed="64"/>
      </bottom>
      <diagonal/>
    </border>
    <border>
      <left style="double">
        <color rgb="FF00B050"/>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theme="6"/>
      </left>
      <right/>
      <top/>
      <bottom/>
      <diagonal/>
    </border>
    <border>
      <left style="double">
        <color theme="6"/>
      </left>
      <right style="thin">
        <color indexed="64"/>
      </right>
      <top style="thin">
        <color indexed="64"/>
      </top>
      <bottom style="thin">
        <color indexed="64"/>
      </bottom>
      <diagonal/>
    </border>
    <border>
      <left style="double">
        <color theme="6"/>
      </left>
      <right/>
      <top style="thin">
        <color indexed="64"/>
      </top>
      <bottom style="thin">
        <color indexed="64"/>
      </bottom>
      <diagonal/>
    </border>
  </borders>
  <cellStyleXfs count="11">
    <xf numFmtId="0" fontId="0" fillId="0" borderId="0">
      <alignment vertical="top"/>
    </xf>
    <xf numFmtId="0" fontId="5" fillId="0" borderId="0"/>
    <xf numFmtId="0" fontId="5" fillId="0" borderId="0"/>
    <xf numFmtId="0" fontId="8" fillId="0" borderId="0"/>
    <xf numFmtId="0" fontId="2" fillId="0" borderId="0"/>
    <xf numFmtId="0" fontId="5" fillId="0" borderId="0"/>
    <xf numFmtId="9" fontId="2" fillId="0" borderId="0" applyFont="0" applyFill="0" applyBorder="0" applyAlignment="0" applyProtection="0"/>
    <xf numFmtId="0" fontId="4" fillId="0" borderId="0"/>
    <xf numFmtId="0" fontId="1" fillId="0" borderId="0"/>
    <xf numFmtId="43" fontId="1" fillId="0" borderId="0" applyFont="0" applyFill="0" applyBorder="0" applyAlignment="0" applyProtection="0"/>
    <xf numFmtId="43" fontId="22" fillId="0" borderId="0" applyFont="0" applyFill="0" applyBorder="0" applyAlignment="0" applyProtection="0"/>
  </cellStyleXfs>
  <cellXfs count="381">
    <xf numFmtId="0" fontId="0" fillId="0" borderId="0" xfId="0" applyAlignment="1"/>
    <xf numFmtId="0" fontId="4" fillId="0" borderId="0" xfId="2" applyFont="1" applyProtection="1">
      <protection locked="0"/>
    </xf>
    <xf numFmtId="0" fontId="4" fillId="0" borderId="0" xfId="2" applyFont="1" applyAlignment="1" applyProtection="1">
      <alignment horizontal="right"/>
      <protection locked="0"/>
    </xf>
    <xf numFmtId="3" fontId="4" fillId="0" borderId="1" xfId="0" applyNumberFormat="1" applyFont="1" applyBorder="1" applyAlignment="1"/>
    <xf numFmtId="9" fontId="4" fillId="0" borderId="1" xfId="0" applyNumberFormat="1" applyFont="1" applyBorder="1" applyAlignment="1"/>
    <xf numFmtId="167" fontId="4" fillId="0" borderId="1" xfId="0" quotePrefix="1" applyNumberFormat="1" applyFont="1" applyBorder="1" applyAlignment="1">
      <alignment horizontal="right"/>
    </xf>
    <xf numFmtId="0" fontId="3" fillId="0" borderId="1" xfId="2" applyFont="1" applyBorder="1" applyAlignment="1" applyProtection="1">
      <alignment horizontal="center" vertical="top" wrapText="1"/>
      <protection locked="0"/>
    </xf>
    <xf numFmtId="0" fontId="3" fillId="0" borderId="1" xfId="2" applyFont="1" applyBorder="1" applyProtection="1">
      <protection locked="0"/>
    </xf>
    <xf numFmtId="9" fontId="4" fillId="0" borderId="1" xfId="2" applyNumberFormat="1" applyFont="1" applyBorder="1" applyProtection="1">
      <protection locked="0"/>
    </xf>
    <xf numFmtId="0" fontId="4" fillId="0" borderId="1" xfId="2" applyFont="1" applyBorder="1" applyProtection="1">
      <protection locked="0"/>
    </xf>
    <xf numFmtId="3" fontId="4" fillId="0" borderId="1" xfId="0" quotePrefix="1" applyNumberFormat="1" applyFont="1" applyBorder="1" applyAlignment="1"/>
    <xf numFmtId="9" fontId="4" fillId="0" borderId="1" xfId="0" applyNumberFormat="1" applyFont="1" applyBorder="1" applyAlignment="1">
      <alignment horizontal="right"/>
    </xf>
    <xf numFmtId="9" fontId="4" fillId="0" borderId="1" xfId="2" applyNumberFormat="1" applyFont="1" applyBorder="1" applyAlignment="1" applyProtection="1">
      <alignment horizontal="right"/>
      <protection locked="0"/>
    </xf>
    <xf numFmtId="167" fontId="4" fillId="0" borderId="0" xfId="2" applyNumberFormat="1" applyFont="1" applyAlignment="1" applyProtection="1">
      <alignment horizontal="right"/>
      <protection locked="0"/>
    </xf>
    <xf numFmtId="3" fontId="4" fillId="0" borderId="0" xfId="2" applyNumberFormat="1" applyFont="1" applyAlignment="1" applyProtection="1">
      <alignment horizontal="right"/>
      <protection locked="0"/>
    </xf>
    <xf numFmtId="0" fontId="4" fillId="0" borderId="2" xfId="2" applyFont="1" applyBorder="1" applyAlignment="1" applyProtection="1">
      <alignment horizontal="right"/>
      <protection locked="0"/>
    </xf>
    <xf numFmtId="0" fontId="4" fillId="0" borderId="0" xfId="0" applyFont="1" applyAlignment="1"/>
    <xf numFmtId="3" fontId="4" fillId="0" borderId="0" xfId="0" quotePrefix="1" applyNumberFormat="1" applyFont="1" applyAlignment="1"/>
    <xf numFmtId="9" fontId="4" fillId="0" borderId="0" xfId="2" applyNumberFormat="1" applyFont="1" applyProtection="1">
      <protection locked="0"/>
    </xf>
    <xf numFmtId="0" fontId="4" fillId="0" borderId="3" xfId="2" applyFont="1" applyBorder="1" applyProtection="1">
      <protection locked="0"/>
    </xf>
    <xf numFmtId="0" fontId="3" fillId="0" borderId="3" xfId="2" applyFont="1" applyBorder="1" applyProtection="1">
      <protection locked="0"/>
    </xf>
    <xf numFmtId="167" fontId="4" fillId="0" borderId="4" xfId="2" applyNumberFormat="1" applyFont="1" applyBorder="1" applyAlignment="1" applyProtection="1">
      <alignment horizontal="right"/>
      <protection locked="0"/>
    </xf>
    <xf numFmtId="3" fontId="4" fillId="0" borderId="0" xfId="2" applyNumberFormat="1" applyFont="1" applyProtection="1">
      <protection locked="0"/>
    </xf>
    <xf numFmtId="0" fontId="4" fillId="0" borderId="4" xfId="2" applyFont="1" applyBorder="1" applyAlignment="1" applyProtection="1">
      <alignment horizontal="right"/>
      <protection locked="0"/>
    </xf>
    <xf numFmtId="3" fontId="4" fillId="0" borderId="0" xfId="0" applyNumberFormat="1" applyFont="1" applyAlignment="1"/>
    <xf numFmtId="9" fontId="4" fillId="0" borderId="0" xfId="0" applyNumberFormat="1" applyFont="1" applyAlignment="1"/>
    <xf numFmtId="3" fontId="4" fillId="0" borderId="4" xfId="2" applyNumberFormat="1" applyFont="1" applyBorder="1" applyProtection="1">
      <protection locked="0"/>
    </xf>
    <xf numFmtId="0" fontId="4" fillId="0" borderId="4" xfId="2" applyFont="1" applyBorder="1" applyProtection="1">
      <protection locked="0"/>
    </xf>
    <xf numFmtId="0" fontId="4" fillId="0" borderId="2" xfId="2" applyFont="1" applyBorder="1" applyProtection="1">
      <protection locked="0"/>
    </xf>
    <xf numFmtId="0" fontId="4" fillId="0" borderId="6" xfId="2" applyFont="1" applyBorder="1" applyProtection="1">
      <protection locked="0"/>
    </xf>
    <xf numFmtId="3" fontId="4" fillId="0" borderId="1" xfId="0" applyNumberFormat="1" applyFont="1" applyBorder="1">
      <alignment vertical="top"/>
    </xf>
    <xf numFmtId="3" fontId="4" fillId="0" borderId="1" xfId="0" applyNumberFormat="1" applyFont="1" applyBorder="1" applyAlignment="1">
      <alignment vertical="top" wrapText="1"/>
    </xf>
    <xf numFmtId="9" fontId="4" fillId="0" borderId="1" xfId="0" applyNumberFormat="1" applyFont="1" applyBorder="1" applyAlignment="1">
      <alignment horizontal="right" vertical="top" wrapText="1"/>
    </xf>
    <xf numFmtId="0" fontId="4" fillId="0" borderId="7" xfId="0" applyFont="1" applyBorder="1" applyAlignment="1">
      <alignment vertical="top" wrapText="1"/>
    </xf>
    <xf numFmtId="3" fontId="4" fillId="0" borderId="7" xfId="2" applyNumberFormat="1" applyFont="1" applyBorder="1" applyAlignment="1" applyProtection="1">
      <alignment vertical="top" wrapText="1"/>
      <protection locked="0"/>
    </xf>
    <xf numFmtId="9" fontId="4" fillId="0" borderId="1" xfId="6" applyFont="1" applyFill="1" applyBorder="1" applyAlignment="1" applyProtection="1">
      <alignment horizontal="right" vertical="top" wrapText="1"/>
      <protection locked="0"/>
    </xf>
    <xf numFmtId="0" fontId="4" fillId="0" borderId="6" xfId="0" applyFont="1" applyBorder="1" applyAlignment="1"/>
    <xf numFmtId="0" fontId="4" fillId="0" borderId="1" xfId="2" applyFont="1" applyBorder="1" applyAlignment="1" applyProtection="1">
      <alignment vertical="top" wrapText="1"/>
      <protection locked="0"/>
    </xf>
    <xf numFmtId="0" fontId="3" fillId="0" borderId="1" xfId="5" applyFont="1" applyBorder="1" applyAlignment="1" applyProtection="1">
      <alignment horizontal="center" vertical="top" wrapText="1"/>
      <protection locked="0"/>
    </xf>
    <xf numFmtId="0" fontId="4" fillId="0" borderId="0" xfId="5" applyFont="1"/>
    <xf numFmtId="0" fontId="4" fillId="0" borderId="0" xfId="5" applyFont="1" applyAlignment="1" applyProtection="1">
      <alignment horizontal="center" vertical="top" wrapText="1"/>
      <protection locked="0"/>
    </xf>
    <xf numFmtId="0" fontId="4" fillId="0" borderId="1" xfId="5" applyFont="1" applyBorder="1" applyAlignment="1" applyProtection="1">
      <alignment vertical="top" wrapText="1"/>
      <protection locked="0"/>
    </xf>
    <xf numFmtId="0" fontId="4" fillId="0" borderId="0" xfId="5" applyFont="1" applyAlignment="1" applyProtection="1">
      <alignment vertical="top" wrapText="1"/>
      <protection locked="0"/>
    </xf>
    <xf numFmtId="0" fontId="4" fillId="0" borderId="1" xfId="5" applyFont="1" applyBorder="1" applyAlignment="1">
      <alignment vertical="top" wrapText="1"/>
    </xf>
    <xf numFmtId="0" fontId="3" fillId="0" borderId="1" xfId="5" applyFont="1" applyBorder="1" applyAlignment="1" applyProtection="1">
      <alignment horizontal="left" vertical="top" wrapText="1"/>
      <protection locked="0"/>
    </xf>
    <xf numFmtId="0" fontId="3" fillId="0" borderId="0" xfId="5" applyFont="1" applyAlignment="1" applyProtection="1">
      <alignment vertical="top" wrapText="1"/>
      <protection locked="0"/>
    </xf>
    <xf numFmtId="0" fontId="4" fillId="0" borderId="3" xfId="0" applyFont="1" applyBorder="1" applyAlignment="1"/>
    <xf numFmtId="0" fontId="4" fillId="0" borderId="0" xfId="5" applyFont="1" applyProtection="1">
      <protection locked="0"/>
    </xf>
    <xf numFmtId="0" fontId="4" fillId="0" borderId="2" xfId="0" applyFont="1" applyBorder="1" applyAlignment="1"/>
    <xf numFmtId="164" fontId="4" fillId="0" borderId="1" xfId="0" quotePrefix="1" applyNumberFormat="1" applyFont="1" applyBorder="1" applyAlignment="1">
      <alignment horizontal="right"/>
    </xf>
    <xf numFmtId="167" fontId="4" fillId="0" borderId="0" xfId="0" applyNumberFormat="1" applyFont="1" applyAlignment="1">
      <alignment horizontal="right"/>
    </xf>
    <xf numFmtId="164" fontId="4" fillId="0" borderId="4" xfId="0" quotePrefix="1" applyNumberFormat="1" applyFont="1" applyBorder="1" applyAlignment="1">
      <alignment horizontal="right"/>
    </xf>
    <xf numFmtId="164" fontId="4" fillId="0" borderId="4" xfId="2" applyNumberFormat="1" applyFont="1" applyBorder="1" applyAlignment="1" applyProtection="1">
      <alignment horizontal="right"/>
      <protection locked="0"/>
    </xf>
    <xf numFmtId="4" fontId="4" fillId="0" borderId="0" xfId="2" applyNumberFormat="1" applyFont="1" applyProtection="1">
      <protection locked="0"/>
    </xf>
    <xf numFmtId="164" fontId="4" fillId="0" borderId="1" xfId="0" applyNumberFormat="1" applyFont="1" applyBorder="1" applyAlignment="1">
      <alignment horizontal="right"/>
    </xf>
    <xf numFmtId="0" fontId="4" fillId="0" borderId="5" xfId="2" applyFont="1" applyBorder="1" applyAlignment="1" applyProtection="1">
      <alignment horizontal="right"/>
      <protection locked="0"/>
    </xf>
    <xf numFmtId="3" fontId="4" fillId="0" borderId="1" xfId="0" quotePrefix="1" applyNumberFormat="1" applyFont="1" applyBorder="1" applyAlignment="1">
      <alignment horizontal="right"/>
    </xf>
    <xf numFmtId="0" fontId="4" fillId="0" borderId="0" xfId="0" applyFont="1" applyAlignment="1">
      <alignment horizontal="right"/>
    </xf>
    <xf numFmtId="0" fontId="4" fillId="0" borderId="1" xfId="1" applyFont="1" applyBorder="1" applyAlignment="1" applyProtection="1">
      <alignment vertical="top" wrapText="1"/>
      <protection locked="0"/>
    </xf>
    <xf numFmtId="3" fontId="4" fillId="0" borderId="1" xfId="1" applyNumberFormat="1" applyFont="1" applyBorder="1" applyAlignment="1" applyProtection="1">
      <alignment horizontal="centerContinuous" vertical="top" wrapText="1"/>
      <protection locked="0"/>
    </xf>
    <xf numFmtId="2" fontId="4" fillId="0" borderId="1" xfId="1" applyNumberFormat="1" applyFont="1" applyBorder="1" applyAlignment="1" applyProtection="1">
      <alignment horizontal="centerContinuous" vertical="top" wrapText="1"/>
      <protection locked="0"/>
    </xf>
    <xf numFmtId="0" fontId="4" fillId="0" borderId="1" xfId="1" applyFont="1" applyBorder="1" applyAlignment="1" applyProtection="1">
      <alignment horizontal="centerContinuous" vertical="top" wrapText="1"/>
      <protection locked="0"/>
    </xf>
    <xf numFmtId="0" fontId="4" fillId="0" borderId="0" xfId="1" applyFont="1" applyAlignment="1" applyProtection="1">
      <alignment vertical="top" wrapText="1"/>
      <protection locked="0"/>
    </xf>
    <xf numFmtId="0" fontId="3" fillId="0" borderId="1" xfId="1" applyFont="1" applyBorder="1" applyAlignment="1" applyProtection="1">
      <alignment horizontal="center" vertical="top" wrapText="1"/>
      <protection locked="0"/>
    </xf>
    <xf numFmtId="167" fontId="4" fillId="0" borderId="1" xfId="0" quotePrefix="1" applyNumberFormat="1" applyFont="1" applyBorder="1" applyAlignment="1">
      <alignment horizontal="right" vertical="top" wrapText="1"/>
    </xf>
    <xf numFmtId="3" fontId="4" fillId="0" borderId="1" xfId="1" applyNumberFormat="1" applyFont="1" applyBorder="1" applyAlignment="1" applyProtection="1">
      <alignment horizontal="right" vertical="top" wrapText="1"/>
      <protection locked="0"/>
    </xf>
    <xf numFmtId="3" fontId="4" fillId="0" borderId="1" xfId="1" applyNumberFormat="1" applyFont="1" applyBorder="1" applyAlignment="1" applyProtection="1">
      <alignment horizontal="right" vertical="top"/>
      <protection locked="0"/>
    </xf>
    <xf numFmtId="0" fontId="3" fillId="0" borderId="8" xfId="2" applyFont="1" applyBorder="1" applyAlignment="1" applyProtection="1">
      <alignment vertical="top" wrapText="1"/>
      <protection locked="0"/>
    </xf>
    <xf numFmtId="0" fontId="4" fillId="0" borderId="7" xfId="2" applyFont="1" applyBorder="1" applyAlignment="1" applyProtection="1">
      <alignment vertical="top" wrapText="1"/>
      <protection locked="0"/>
    </xf>
    <xf numFmtId="167" fontId="4" fillId="0" borderId="7" xfId="2" applyNumberFormat="1" applyFont="1" applyBorder="1" applyAlignment="1" applyProtection="1">
      <alignment horizontal="right" vertical="top" wrapText="1"/>
      <protection locked="0"/>
    </xf>
    <xf numFmtId="0" fontId="4" fillId="0" borderId="7" xfId="1" applyFont="1" applyBorder="1" applyAlignment="1" applyProtection="1">
      <alignment vertical="top" wrapText="1"/>
      <protection locked="0"/>
    </xf>
    <xf numFmtId="0" fontId="4" fillId="0" borderId="1" xfId="2" applyFont="1" applyBorder="1" applyAlignment="1" applyProtection="1">
      <alignment vertical="top"/>
      <protection locked="0"/>
    </xf>
    <xf numFmtId="3" fontId="4" fillId="0" borderId="0" xfId="1" applyNumberFormat="1" applyFont="1" applyAlignment="1" applyProtection="1">
      <alignment vertical="top" wrapText="1"/>
      <protection locked="0"/>
    </xf>
    <xf numFmtId="2" fontId="4" fillId="0" borderId="0" xfId="1" applyNumberFormat="1" applyFont="1" applyAlignment="1" applyProtection="1">
      <alignment vertical="top" wrapText="1"/>
      <protection locked="0"/>
    </xf>
    <xf numFmtId="0" fontId="5" fillId="0" borderId="0" xfId="0" applyFont="1" applyAlignment="1">
      <alignment horizontal="center" vertical="top" wrapText="1"/>
    </xf>
    <xf numFmtId="0" fontId="7" fillId="0" borderId="0" xfId="0" applyFont="1" applyAlignment="1">
      <alignment horizontal="center" vertical="top"/>
    </xf>
    <xf numFmtId="0" fontId="5" fillId="0" borderId="0" xfId="0" applyFont="1" applyAlignment="1">
      <alignment horizontal="center" vertical="top"/>
    </xf>
    <xf numFmtId="0" fontId="5" fillId="0" borderId="0" xfId="0" applyFont="1">
      <alignment vertical="top"/>
    </xf>
    <xf numFmtId="0" fontId="5" fillId="0" borderId="0" xfId="0" applyFont="1" applyAlignment="1">
      <alignment vertical="top" wrapText="1"/>
    </xf>
    <xf numFmtId="3" fontId="5" fillId="0" borderId="0" xfId="0" applyNumberFormat="1" applyFont="1" applyAlignment="1">
      <alignment vertical="top" wrapText="1"/>
    </xf>
    <xf numFmtId="9" fontId="5" fillId="0" borderId="0" xfId="0" applyNumberFormat="1" applyFont="1" applyAlignment="1">
      <alignment vertical="top" wrapText="1"/>
    </xf>
    <xf numFmtId="0" fontId="2" fillId="0" borderId="0" xfId="0" applyFont="1" applyAlignment="1"/>
    <xf numFmtId="9" fontId="4" fillId="0" borderId="1" xfId="0" applyNumberFormat="1" applyFont="1" applyBorder="1">
      <alignment vertical="top"/>
    </xf>
    <xf numFmtId="3" fontId="4" fillId="0" borderId="1" xfId="5" applyNumberFormat="1" applyFont="1" applyBorder="1" applyAlignment="1" applyProtection="1">
      <alignment vertical="top" wrapText="1"/>
      <protection locked="0"/>
    </xf>
    <xf numFmtId="167" fontId="4" fillId="0" borderId="1" xfId="0" applyNumberFormat="1" applyFont="1" applyBorder="1" applyAlignment="1"/>
    <xf numFmtId="3" fontId="3" fillId="0" borderId="1" xfId="1" applyNumberFormat="1" applyFont="1" applyBorder="1" applyAlignment="1" applyProtection="1">
      <alignment horizontal="centerContinuous" vertical="top" wrapText="1"/>
      <protection locked="0"/>
    </xf>
    <xf numFmtId="0" fontId="3" fillId="0" borderId="1" xfId="1" applyFont="1" applyBorder="1" applyAlignment="1" applyProtection="1">
      <alignment horizontal="centerContinuous" vertical="top" wrapText="1"/>
      <protection locked="0"/>
    </xf>
    <xf numFmtId="49" fontId="7" fillId="0" borderId="0" xfId="0" applyNumberFormat="1" applyFont="1" applyAlignment="1">
      <alignment horizontal="center" vertical="top" wrapText="1"/>
    </xf>
    <xf numFmtId="166" fontId="7" fillId="0" borderId="0" xfId="0" applyNumberFormat="1" applyFont="1" applyAlignment="1">
      <alignment horizontal="center" vertical="top" wrapText="1"/>
    </xf>
    <xf numFmtId="168" fontId="7" fillId="0" borderId="0" xfId="0" applyNumberFormat="1" applyFont="1" applyAlignment="1">
      <alignment horizontal="center" vertical="top" wrapText="1"/>
    </xf>
    <xf numFmtId="3" fontId="7" fillId="0" borderId="0" xfId="0" applyNumberFormat="1" applyFont="1" applyAlignment="1">
      <alignment horizontal="center" vertical="top" wrapText="1"/>
    </xf>
    <xf numFmtId="9" fontId="7" fillId="0" borderId="0" xfId="6" applyFont="1" applyFill="1" applyBorder="1" applyAlignment="1">
      <alignment horizontal="center" vertical="top" wrapText="1"/>
    </xf>
    <xf numFmtId="0" fontId="7" fillId="0" borderId="0" xfId="0" applyFont="1" applyAlignment="1">
      <alignment horizontal="center" vertical="top" wrapText="1"/>
    </xf>
    <xf numFmtId="17" fontId="7" fillId="0" borderId="0" xfId="0" applyNumberFormat="1" applyFont="1" applyAlignment="1">
      <alignment horizontal="center" vertical="top" wrapText="1"/>
    </xf>
    <xf numFmtId="3" fontId="10" fillId="0" borderId="0" xfId="0" applyNumberFormat="1" applyFont="1" applyAlignment="1">
      <alignment horizontal="center" vertical="top" wrapText="1"/>
    </xf>
    <xf numFmtId="166" fontId="11" fillId="0" borderId="0" xfId="0" applyNumberFormat="1" applyFont="1" applyAlignment="1">
      <alignment horizontal="center" vertical="top" wrapText="1"/>
    </xf>
    <xf numFmtId="49" fontId="7" fillId="3" borderId="0" xfId="0" applyNumberFormat="1" applyFont="1" applyFill="1" applyAlignment="1">
      <alignment horizontal="center" vertical="top" wrapText="1"/>
    </xf>
    <xf numFmtId="166" fontId="7" fillId="3" borderId="0" xfId="0" applyNumberFormat="1" applyFont="1" applyFill="1" applyAlignment="1">
      <alignment horizontal="center" vertical="top" wrapText="1"/>
    </xf>
    <xf numFmtId="168" fontId="7" fillId="3" borderId="0" xfId="0" applyNumberFormat="1" applyFont="1" applyFill="1" applyAlignment="1">
      <alignment horizontal="center" vertical="top" wrapText="1"/>
    </xf>
    <xf numFmtId="3" fontId="7" fillId="3" borderId="0" xfId="0" applyNumberFormat="1" applyFont="1" applyFill="1" applyAlignment="1">
      <alignment horizontal="center" vertical="top" wrapText="1"/>
    </xf>
    <xf numFmtId="0" fontId="10" fillId="3" borderId="0" xfId="0" applyFont="1" applyFill="1" applyAlignment="1">
      <alignment horizontal="center" vertical="top" wrapText="1"/>
    </xf>
    <xf numFmtId="3" fontId="11" fillId="0" borderId="0" xfId="0" applyNumberFormat="1" applyFont="1" applyAlignment="1">
      <alignment horizontal="center" vertical="top" wrapText="1"/>
    </xf>
    <xf numFmtId="0" fontId="5" fillId="0" borderId="0" xfId="0" applyFont="1" applyAlignment="1"/>
    <xf numFmtId="0" fontId="12" fillId="0" borderId="0" xfId="0" applyFont="1" applyAlignment="1"/>
    <xf numFmtId="1" fontId="7" fillId="0" borderId="0" xfId="0" applyNumberFormat="1" applyFont="1" applyAlignment="1">
      <alignment horizontal="center" vertical="top" wrapText="1"/>
    </xf>
    <xf numFmtId="1" fontId="7" fillId="0" borderId="0" xfId="0" applyNumberFormat="1" applyFont="1" applyAlignment="1">
      <alignment vertical="top" wrapText="1"/>
    </xf>
    <xf numFmtId="0" fontId="7" fillId="0" borderId="0" xfId="0" applyFont="1" applyAlignment="1">
      <alignment vertical="top" wrapText="1"/>
    </xf>
    <xf numFmtId="0" fontId="10" fillId="0" borderId="0" xfId="0" applyFont="1" applyAlignment="1">
      <alignment horizontal="center" vertical="top" wrapText="1"/>
    </xf>
    <xf numFmtId="3" fontId="7" fillId="2" borderId="0" xfId="0" applyNumberFormat="1" applyFont="1" applyFill="1" applyAlignment="1">
      <alignment horizontal="center" vertical="top" wrapText="1"/>
    </xf>
    <xf numFmtId="166" fontId="7" fillId="2" borderId="0" xfId="0" applyNumberFormat="1" applyFont="1" applyFill="1" applyAlignment="1">
      <alignment horizontal="center" vertical="top" wrapText="1"/>
    </xf>
    <xf numFmtId="0" fontId="7" fillId="2" borderId="0" xfId="0" applyFont="1" applyFill="1" applyAlignment="1">
      <alignment horizontal="center" vertical="top" wrapText="1"/>
    </xf>
    <xf numFmtId="0" fontId="13" fillId="0" borderId="0" xfId="0" applyFont="1" applyAlignment="1"/>
    <xf numFmtId="0" fontId="13" fillId="0" borderId="0" xfId="0" applyFont="1" applyAlignment="1">
      <alignment horizontal="left"/>
    </xf>
    <xf numFmtId="49" fontId="13" fillId="0" borderId="0" xfId="0" applyNumberFormat="1" applyFont="1" applyAlignment="1"/>
    <xf numFmtId="0" fontId="13" fillId="0" borderId="0" xfId="0" applyFont="1" applyAlignment="1">
      <alignment horizontal="center"/>
    </xf>
    <xf numFmtId="166" fontId="13" fillId="0" borderId="0" xfId="0" applyNumberFormat="1" applyFont="1" applyAlignment="1">
      <alignment horizontal="right"/>
    </xf>
    <xf numFmtId="166" fontId="13" fillId="0" borderId="0" xfId="0" applyNumberFormat="1" applyFont="1" applyAlignment="1"/>
    <xf numFmtId="168" fontId="13" fillId="0" borderId="0" xfId="0" applyNumberFormat="1" applyFont="1" applyAlignment="1"/>
    <xf numFmtId="3" fontId="13" fillId="0" borderId="0" xfId="0" applyNumberFormat="1" applyFont="1" applyAlignment="1">
      <alignment horizontal="right"/>
    </xf>
    <xf numFmtId="3" fontId="5" fillId="0" borderId="0" xfId="0" applyNumberFormat="1" applyFont="1" applyAlignment="1"/>
    <xf numFmtId="3" fontId="13" fillId="0" borderId="0" xfId="0" applyNumberFormat="1" applyFont="1" applyAlignment="1"/>
    <xf numFmtId="9" fontId="5" fillId="0" borderId="0" xfId="6" applyFont="1" applyAlignment="1"/>
    <xf numFmtId="1" fontId="13" fillId="0" borderId="0" xfId="0" applyNumberFormat="1" applyFont="1" applyAlignment="1"/>
    <xf numFmtId="0" fontId="13" fillId="0" borderId="0" xfId="0" applyFont="1">
      <alignment vertical="top"/>
    </xf>
    <xf numFmtId="1" fontId="5" fillId="0" borderId="0" xfId="0" applyNumberFormat="1" applyFont="1">
      <alignment vertical="top"/>
    </xf>
    <xf numFmtId="1" fontId="5" fillId="0" borderId="0" xfId="0" applyNumberFormat="1" applyFont="1" applyProtection="1">
      <alignment vertical="top"/>
      <protection locked="0"/>
    </xf>
    <xf numFmtId="17" fontId="13" fillId="0" borderId="0" xfId="0" applyNumberFormat="1" applyFont="1" applyAlignment="1"/>
    <xf numFmtId="3" fontId="5" fillId="0" borderId="0" xfId="4" applyNumberFormat="1" applyFont="1" applyAlignment="1">
      <alignment vertical="top"/>
    </xf>
    <xf numFmtId="0" fontId="9" fillId="0" borderId="0" xfId="3" applyFont="1" applyAlignment="1">
      <alignment vertical="top"/>
    </xf>
    <xf numFmtId="1" fontId="5" fillId="0" borderId="0" xfId="0" applyNumberFormat="1" applyFont="1" applyAlignment="1"/>
    <xf numFmtId="0" fontId="5" fillId="0" borderId="0" xfId="0" applyFont="1" applyAlignment="1">
      <alignment horizontal="center"/>
    </xf>
    <xf numFmtId="168" fontId="5" fillId="0" borderId="0" xfId="0" applyNumberFormat="1" applyFont="1" applyAlignment="1"/>
    <xf numFmtId="0" fontId="14" fillId="0" borderId="0" xfId="0" applyFont="1" applyAlignment="1"/>
    <xf numFmtId="9" fontId="7" fillId="3" borderId="0" xfId="6" applyFont="1" applyFill="1" applyBorder="1" applyAlignment="1">
      <alignment horizontal="center" vertical="top" wrapText="1"/>
    </xf>
    <xf numFmtId="0" fontId="7" fillId="0" borderId="0" xfId="0" applyFont="1" applyAlignment="1"/>
    <xf numFmtId="0" fontId="7" fillId="0" borderId="0" xfId="0" applyFont="1" applyAlignment="1">
      <alignment wrapText="1"/>
    </xf>
    <xf numFmtId="49" fontId="7" fillId="4" borderId="0" xfId="0" applyNumberFormat="1" applyFont="1" applyFill="1" applyAlignment="1">
      <alignment horizontal="center" vertical="top" wrapText="1"/>
    </xf>
    <xf numFmtId="168" fontId="7" fillId="4" borderId="0" xfId="0" applyNumberFormat="1" applyFont="1" applyFill="1" applyAlignment="1">
      <alignment horizontal="center" vertical="top" wrapText="1"/>
    </xf>
    <xf numFmtId="0" fontId="5" fillId="4" borderId="0" xfId="0" applyFont="1" applyFill="1" applyAlignment="1">
      <alignment vertical="top" wrapText="1"/>
    </xf>
    <xf numFmtId="166" fontId="7" fillId="5" borderId="0" xfId="0" applyNumberFormat="1" applyFont="1" applyFill="1" applyAlignment="1">
      <alignment horizontal="center" vertical="top" wrapText="1"/>
    </xf>
    <xf numFmtId="0" fontId="5" fillId="5" borderId="0" xfId="0" applyFont="1" applyFill="1" applyAlignment="1">
      <alignment vertical="top" wrapText="1"/>
    </xf>
    <xf numFmtId="3" fontId="7" fillId="6" borderId="0" xfId="0" applyNumberFormat="1" applyFont="1" applyFill="1" applyAlignment="1">
      <alignment horizontal="center" vertical="top" wrapText="1"/>
    </xf>
    <xf numFmtId="17" fontId="7" fillId="6" borderId="0" xfId="0" applyNumberFormat="1" applyFont="1" applyFill="1" applyAlignment="1">
      <alignment horizontal="center" vertical="top" wrapText="1"/>
    </xf>
    <xf numFmtId="0" fontId="5" fillId="6" borderId="0" xfId="0" applyFont="1" applyFill="1" applyAlignment="1">
      <alignment vertical="top" wrapText="1"/>
    </xf>
    <xf numFmtId="49" fontId="7" fillId="7" borderId="0" xfId="0" applyNumberFormat="1" applyFont="1" applyFill="1" applyAlignment="1">
      <alignment horizontal="center" vertical="top" wrapText="1"/>
    </xf>
    <xf numFmtId="166" fontId="7" fillId="7" borderId="0" xfId="0" applyNumberFormat="1" applyFont="1" applyFill="1" applyAlignment="1">
      <alignment horizontal="center" vertical="top" wrapText="1"/>
    </xf>
    <xf numFmtId="0" fontId="5" fillId="7" borderId="0" xfId="0" applyFont="1" applyFill="1" applyAlignment="1">
      <alignment vertical="top" wrapText="1"/>
    </xf>
    <xf numFmtId="1" fontId="11" fillId="0" borderId="0" xfId="0" applyNumberFormat="1" applyFont="1" applyAlignment="1">
      <alignment horizontal="center" vertical="top" wrapText="1"/>
    </xf>
    <xf numFmtId="0" fontId="12" fillId="0" borderId="0" xfId="0" applyFont="1" applyAlignment="1">
      <alignment horizontal="center" vertical="top" wrapText="1"/>
    </xf>
    <xf numFmtId="49" fontId="11" fillId="0" borderId="0" xfId="0" applyNumberFormat="1" applyFont="1" applyAlignment="1">
      <alignment horizontal="center" vertical="top" wrapText="1"/>
    </xf>
    <xf numFmtId="0" fontId="11" fillId="0" borderId="0" xfId="0" applyFont="1" applyAlignment="1">
      <alignment horizontal="center" vertical="top" wrapText="1"/>
    </xf>
    <xf numFmtId="169" fontId="5" fillId="0" borderId="0" xfId="0" applyNumberFormat="1" applyFont="1" applyAlignment="1">
      <alignment horizontal="center"/>
    </xf>
    <xf numFmtId="169" fontId="5" fillId="0" borderId="0" xfId="0" applyNumberFormat="1" applyFont="1" applyAlignment="1"/>
    <xf numFmtId="0" fontId="11" fillId="0" borderId="0" xfId="0" applyFont="1" applyAlignment="1">
      <alignment horizontal="left" vertical="top"/>
    </xf>
    <xf numFmtId="0" fontId="4" fillId="0" borderId="8" xfId="2" applyFont="1" applyBorder="1" applyAlignment="1" applyProtection="1">
      <alignment vertical="top" wrapText="1"/>
      <protection locked="0"/>
    </xf>
    <xf numFmtId="3" fontId="4" fillId="0" borderId="7" xfId="0" applyNumberFormat="1" applyFont="1" applyBorder="1" applyAlignment="1">
      <alignment vertical="top" wrapText="1"/>
    </xf>
    <xf numFmtId="9" fontId="4" fillId="0" borderId="7" xfId="0" applyNumberFormat="1" applyFont="1" applyBorder="1" applyAlignment="1">
      <alignment horizontal="right" vertical="top" wrapText="1"/>
    </xf>
    <xf numFmtId="167" fontId="4" fillId="0" borderId="7" xfId="0" quotePrefix="1" applyNumberFormat="1" applyFont="1" applyBorder="1" applyAlignment="1">
      <alignment horizontal="right" vertical="top" wrapText="1"/>
    </xf>
    <xf numFmtId="9" fontId="4" fillId="0" borderId="7" xfId="6" applyFont="1" applyFill="1" applyBorder="1" applyAlignment="1" applyProtection="1">
      <alignment horizontal="right" vertical="top" wrapText="1"/>
      <protection locked="0"/>
    </xf>
    <xf numFmtId="167" fontId="4" fillId="0" borderId="7" xfId="0" quotePrefix="1" applyNumberFormat="1" applyFont="1" applyBorder="1" applyAlignment="1">
      <alignment horizontal="right"/>
    </xf>
    <xf numFmtId="3" fontId="4" fillId="0" borderId="7" xfId="1" applyNumberFormat="1" applyFont="1" applyBorder="1" applyAlignment="1" applyProtection="1">
      <alignment horizontal="right" vertical="top" wrapText="1"/>
      <protection locked="0"/>
    </xf>
    <xf numFmtId="0" fontId="3" fillId="8" borderId="1" xfId="2" applyFont="1" applyFill="1" applyBorder="1" applyAlignment="1" applyProtection="1">
      <alignment vertical="top" wrapText="1"/>
      <protection locked="0"/>
    </xf>
    <xf numFmtId="3" fontId="4" fillId="8" borderId="1" xfId="2" applyNumberFormat="1" applyFont="1" applyFill="1" applyBorder="1" applyAlignment="1" applyProtection="1">
      <alignment vertical="top" wrapText="1"/>
      <protection locked="0"/>
    </xf>
    <xf numFmtId="9" fontId="4" fillId="8" borderId="1" xfId="0" applyNumberFormat="1" applyFont="1" applyFill="1" applyBorder="1" applyAlignment="1">
      <alignment vertical="top" wrapText="1"/>
    </xf>
    <xf numFmtId="167" fontId="4" fillId="8" borderId="1" xfId="0" quotePrefix="1" applyNumberFormat="1" applyFont="1" applyFill="1" applyBorder="1" applyAlignment="1">
      <alignment horizontal="right" vertical="top" wrapText="1"/>
    </xf>
    <xf numFmtId="167" fontId="3" fillId="8" borderId="1" xfId="0" quotePrefix="1" applyNumberFormat="1" applyFont="1" applyFill="1" applyBorder="1" applyAlignment="1">
      <alignment horizontal="right"/>
    </xf>
    <xf numFmtId="3" fontId="4" fillId="8" borderId="1" xfId="1" applyNumberFormat="1" applyFont="1" applyFill="1" applyBorder="1" applyAlignment="1" applyProtection="1">
      <alignment horizontal="right" vertical="top" wrapText="1"/>
      <protection locked="0"/>
    </xf>
    <xf numFmtId="9" fontId="4" fillId="8" borderId="1" xfId="0" applyNumberFormat="1" applyFont="1" applyFill="1" applyBorder="1" applyAlignment="1">
      <alignment horizontal="right"/>
    </xf>
    <xf numFmtId="167" fontId="4" fillId="8" borderId="1" xfId="0" quotePrefix="1" applyNumberFormat="1" applyFont="1" applyFill="1" applyBorder="1" applyAlignment="1">
      <alignment horizontal="right"/>
    </xf>
    <xf numFmtId="0" fontId="3" fillId="8" borderId="1" xfId="2" applyFont="1" applyFill="1" applyBorder="1" applyProtection="1">
      <protection locked="0"/>
    </xf>
    <xf numFmtId="3" fontId="3" fillId="8" borderId="1" xfId="0" applyNumberFormat="1" applyFont="1" applyFill="1" applyBorder="1" applyAlignment="1"/>
    <xf numFmtId="9" fontId="3" fillId="8" borderId="1" xfId="0" applyNumberFormat="1" applyFont="1" applyFill="1" applyBorder="1" applyAlignment="1">
      <alignment horizontal="right"/>
    </xf>
    <xf numFmtId="3" fontId="3" fillId="8" borderId="1" xfId="0" quotePrefix="1" applyNumberFormat="1" applyFont="1" applyFill="1" applyBorder="1" applyAlignment="1"/>
    <xf numFmtId="9" fontId="3" fillId="8" borderId="1" xfId="2" applyNumberFormat="1" applyFont="1" applyFill="1" applyBorder="1" applyAlignment="1" applyProtection="1">
      <alignment horizontal="right"/>
      <protection locked="0"/>
    </xf>
    <xf numFmtId="3" fontId="4" fillId="8" borderId="1" xfId="2" applyNumberFormat="1" applyFont="1" applyFill="1" applyBorder="1" applyProtection="1">
      <protection locked="0"/>
    </xf>
    <xf numFmtId="164" fontId="4" fillId="8" borderId="1" xfId="0" quotePrefix="1" applyNumberFormat="1" applyFont="1" applyFill="1" applyBorder="1" applyAlignment="1">
      <alignment horizontal="right"/>
    </xf>
    <xf numFmtId="3" fontId="3" fillId="8" borderId="1" xfId="2" applyNumberFormat="1" applyFont="1" applyFill="1" applyBorder="1" applyProtection="1">
      <protection locked="0"/>
    </xf>
    <xf numFmtId="9" fontId="3" fillId="8" borderId="1" xfId="0" applyNumberFormat="1" applyFont="1" applyFill="1" applyBorder="1" applyAlignment="1"/>
    <xf numFmtId="9" fontId="3" fillId="8" borderId="1" xfId="2" applyNumberFormat="1" applyFont="1" applyFill="1" applyBorder="1" applyProtection="1">
      <protection locked="0"/>
    </xf>
    <xf numFmtId="3" fontId="3" fillId="8" borderId="1" xfId="0" quotePrefix="1" applyNumberFormat="1" applyFont="1" applyFill="1" applyBorder="1" applyAlignment="1">
      <alignment horizontal="right"/>
    </xf>
    <xf numFmtId="164" fontId="3" fillId="8" borderId="1" xfId="0" quotePrefix="1" applyNumberFormat="1" applyFont="1" applyFill="1" applyBorder="1" applyAlignment="1">
      <alignment horizontal="right"/>
    </xf>
    <xf numFmtId="3" fontId="4" fillId="8" borderId="1" xfId="2" applyNumberFormat="1" applyFont="1" applyFill="1" applyBorder="1" applyAlignment="1" applyProtection="1">
      <alignment horizontal="right"/>
      <protection locked="0"/>
    </xf>
    <xf numFmtId="0" fontId="16" fillId="9" borderId="1" xfId="0" applyFont="1" applyFill="1" applyBorder="1" applyAlignment="1">
      <alignment horizontal="center" vertical="top" wrapText="1"/>
    </xf>
    <xf numFmtId="3" fontId="16" fillId="9" borderId="1" xfId="0" applyNumberFormat="1" applyFont="1" applyFill="1" applyBorder="1" applyAlignment="1">
      <alignment horizontal="center" vertical="top" wrapText="1"/>
    </xf>
    <xf numFmtId="9" fontId="16" fillId="9" borderId="1" xfId="0" applyNumberFormat="1" applyFont="1" applyFill="1" applyBorder="1" applyAlignment="1">
      <alignment horizontal="center" vertical="top" wrapText="1"/>
    </xf>
    <xf numFmtId="0" fontId="7" fillId="10" borderId="3" xfId="0" applyFont="1" applyFill="1" applyBorder="1" applyAlignment="1">
      <alignment horizontal="center" vertical="top"/>
    </xf>
    <xf numFmtId="0" fontId="7" fillId="10" borderId="0" xfId="0" applyFont="1" applyFill="1" applyAlignment="1">
      <alignment horizontal="center" vertical="top"/>
    </xf>
    <xf numFmtId="3" fontId="7" fillId="10" borderId="0" xfId="0" applyNumberFormat="1" applyFont="1" applyFill="1" applyAlignment="1">
      <alignment horizontal="center" vertical="top"/>
    </xf>
    <xf numFmtId="9" fontId="7" fillId="10" borderId="0" xfId="0" applyNumberFormat="1" applyFont="1" applyFill="1" applyAlignment="1">
      <alignment horizontal="center" vertical="top"/>
    </xf>
    <xf numFmtId="0" fontId="5" fillId="10" borderId="0" xfId="0" applyFont="1" applyFill="1" applyAlignment="1">
      <alignment horizontal="center" vertical="top"/>
    </xf>
    <xf numFmtId="0" fontId="7" fillId="10" borderId="3" xfId="0" applyFont="1" applyFill="1" applyBorder="1" applyAlignment="1">
      <alignment horizontal="left" vertical="top"/>
    </xf>
    <xf numFmtId="0" fontId="5" fillId="10" borderId="0" xfId="0" applyFont="1" applyFill="1">
      <alignment vertical="top"/>
    </xf>
    <xf numFmtId="0" fontId="5" fillId="10" borderId="3" xfId="0" applyFont="1" applyFill="1" applyBorder="1">
      <alignment vertical="top"/>
    </xf>
    <xf numFmtId="3" fontId="5" fillId="10" borderId="0" xfId="0" applyNumberFormat="1" applyFont="1" applyFill="1">
      <alignment vertical="top"/>
    </xf>
    <xf numFmtId="9" fontId="5" fillId="10" borderId="0" xfId="0" applyNumberFormat="1" applyFont="1" applyFill="1">
      <alignment vertical="top"/>
    </xf>
    <xf numFmtId="0" fontId="7" fillId="10" borderId="0" xfId="0" applyFont="1" applyFill="1" applyAlignment="1">
      <alignment horizontal="left" vertical="top"/>
    </xf>
    <xf numFmtId="3" fontId="7" fillId="10" borderId="0" xfId="0" applyNumberFormat="1" applyFont="1" applyFill="1" applyAlignment="1">
      <alignment horizontal="left" vertical="top"/>
    </xf>
    <xf numFmtId="9" fontId="7" fillId="10" borderId="0" xfId="0" applyNumberFormat="1" applyFont="1" applyFill="1" applyAlignment="1">
      <alignment horizontal="left" vertical="top"/>
    </xf>
    <xf numFmtId="0" fontId="5" fillId="10" borderId="0" xfId="0" applyFont="1" applyFill="1" applyAlignment="1">
      <alignment vertical="top" wrapText="1"/>
    </xf>
    <xf numFmtId="3" fontId="5" fillId="10" borderId="0" xfId="0" applyNumberFormat="1" applyFont="1" applyFill="1" applyAlignment="1">
      <alignment vertical="top" wrapText="1"/>
    </xf>
    <xf numFmtId="9" fontId="5" fillId="10" borderId="0" xfId="0" applyNumberFormat="1" applyFont="1" applyFill="1" applyAlignment="1">
      <alignment vertical="top" wrapText="1"/>
    </xf>
    <xf numFmtId="0" fontId="11" fillId="10" borderId="0" xfId="0" applyFont="1" applyFill="1" applyAlignment="1">
      <alignment horizontal="left" vertical="top"/>
    </xf>
    <xf numFmtId="0" fontId="5" fillId="10" borderId="0" xfId="0" applyFont="1" applyFill="1" applyAlignment="1">
      <alignment horizontal="center" vertical="top" wrapText="1"/>
    </xf>
    <xf numFmtId="0" fontId="16" fillId="9" borderId="1" xfId="0" applyFont="1" applyFill="1" applyBorder="1">
      <alignment vertical="top"/>
    </xf>
    <xf numFmtId="3" fontId="16" fillId="9" borderId="1" xfId="0" applyNumberFormat="1" applyFont="1" applyFill="1" applyBorder="1">
      <alignment vertical="top"/>
    </xf>
    <xf numFmtId="9" fontId="16" fillId="9" borderId="1" xfId="0" applyNumberFormat="1" applyFont="1" applyFill="1" applyBorder="1">
      <alignment vertical="top"/>
    </xf>
    <xf numFmtId="0" fontId="5" fillId="4" borderId="1" xfId="0" applyFont="1" applyFill="1" applyBorder="1">
      <alignment vertical="top"/>
    </xf>
    <xf numFmtId="3" fontId="5" fillId="4" borderId="1" xfId="0" applyNumberFormat="1" applyFont="1" applyFill="1" applyBorder="1">
      <alignment vertical="top"/>
    </xf>
    <xf numFmtId="9" fontId="5" fillId="4" borderId="1" xfId="0" applyNumberFormat="1" applyFont="1" applyFill="1" applyBorder="1">
      <alignment vertical="top"/>
    </xf>
    <xf numFmtId="0" fontId="5" fillId="11" borderId="1" xfId="0" applyFont="1" applyFill="1" applyBorder="1">
      <alignment vertical="top"/>
    </xf>
    <xf numFmtId="3" fontId="5" fillId="11" borderId="1" xfId="0" applyNumberFormat="1" applyFont="1" applyFill="1" applyBorder="1">
      <alignment vertical="top"/>
    </xf>
    <xf numFmtId="9" fontId="5" fillId="11" borderId="1" xfId="0" applyNumberFormat="1" applyFont="1" applyFill="1" applyBorder="1">
      <alignment vertical="top"/>
    </xf>
    <xf numFmtId="165" fontId="17" fillId="9" borderId="1" xfId="0" applyNumberFormat="1" applyFont="1" applyFill="1" applyBorder="1" applyAlignment="1">
      <alignment horizontal="center" vertical="top" wrapText="1"/>
    </xf>
    <xf numFmtId="3" fontId="17" fillId="9" borderId="1" xfId="0" applyNumberFormat="1" applyFont="1" applyFill="1" applyBorder="1" applyAlignment="1">
      <alignment horizontal="center" vertical="top" wrapText="1"/>
    </xf>
    <xf numFmtId="9" fontId="17" fillId="9" borderId="1" xfId="0" applyNumberFormat="1" applyFont="1" applyFill="1" applyBorder="1" applyAlignment="1">
      <alignment horizontal="center" vertical="top" wrapText="1"/>
    </xf>
    <xf numFmtId="165" fontId="3" fillId="10" borderId="3" xfId="0" applyNumberFormat="1" applyFont="1" applyFill="1" applyBorder="1" applyAlignment="1">
      <alignment horizontal="left" vertical="top" wrapText="1"/>
    </xf>
    <xf numFmtId="3" fontId="4" fillId="10" borderId="0" xfId="0" applyNumberFormat="1" applyFont="1" applyFill="1" applyAlignment="1"/>
    <xf numFmtId="9" fontId="4" fillId="10" borderId="0" xfId="0" applyNumberFormat="1" applyFont="1" applyFill="1" applyAlignment="1"/>
    <xf numFmtId="3" fontId="4" fillId="10" borderId="4" xfId="0" applyNumberFormat="1" applyFont="1" applyFill="1" applyBorder="1" applyAlignment="1"/>
    <xf numFmtId="0" fontId="4" fillId="10" borderId="0" xfId="0" applyFont="1" applyFill="1" applyAlignment="1"/>
    <xf numFmtId="0" fontId="4" fillId="10" borderId="3" xfId="0" applyFont="1" applyFill="1" applyBorder="1" applyAlignment="1" applyProtection="1">
      <protection locked="0"/>
    </xf>
    <xf numFmtId="0" fontId="4" fillId="10" borderId="6" xfId="0" applyFont="1" applyFill="1" applyBorder="1" applyAlignment="1"/>
    <xf numFmtId="3" fontId="4" fillId="10" borderId="2" xfId="0" applyNumberFormat="1" applyFont="1" applyFill="1" applyBorder="1" applyAlignment="1"/>
    <xf numFmtId="9" fontId="4" fillId="10" borderId="2" xfId="0" applyNumberFormat="1" applyFont="1" applyFill="1" applyBorder="1" applyAlignment="1"/>
    <xf numFmtId="3" fontId="4" fillId="10" borderId="5" xfId="0" applyNumberFormat="1" applyFont="1" applyFill="1" applyBorder="1" applyAlignment="1"/>
    <xf numFmtId="3" fontId="4" fillId="4" borderId="1" xfId="0" applyNumberFormat="1" applyFont="1" applyFill="1" applyBorder="1" applyAlignment="1"/>
    <xf numFmtId="9" fontId="4" fillId="4" borderId="1" xfId="0" applyNumberFormat="1" applyFont="1" applyFill="1" applyBorder="1" applyAlignment="1"/>
    <xf numFmtId="3" fontId="4" fillId="11" borderId="1" xfId="0" applyNumberFormat="1" applyFont="1" applyFill="1" applyBorder="1" applyAlignment="1"/>
    <xf numFmtId="9" fontId="4" fillId="11" borderId="1" xfId="0" applyNumberFormat="1" applyFont="1" applyFill="1" applyBorder="1" applyAlignment="1"/>
    <xf numFmtId="165" fontId="17" fillId="9" borderId="1" xfId="0" applyNumberFormat="1" applyFont="1" applyFill="1" applyBorder="1" applyAlignment="1">
      <alignment horizontal="left" vertical="top"/>
    </xf>
    <xf numFmtId="3" fontId="17" fillId="9" borderId="1" xfId="0" applyNumberFormat="1" applyFont="1" applyFill="1" applyBorder="1" applyAlignment="1"/>
    <xf numFmtId="9" fontId="17" fillId="9" borderId="1" xfId="0" applyNumberFormat="1" applyFont="1" applyFill="1" applyBorder="1" applyAlignment="1"/>
    <xf numFmtId="165" fontId="3" fillId="4" borderId="1" xfId="0" applyNumberFormat="1" applyFont="1" applyFill="1" applyBorder="1" applyAlignment="1">
      <alignment horizontal="left" vertical="top"/>
    </xf>
    <xf numFmtId="165" fontId="3" fillId="11" borderId="1" xfId="0" applyNumberFormat="1" applyFont="1" applyFill="1" applyBorder="1" applyAlignment="1">
      <alignment horizontal="left" vertical="top"/>
    </xf>
    <xf numFmtId="0" fontId="3" fillId="0" borderId="10" xfId="2" applyFont="1" applyBorder="1" applyProtection="1">
      <protection locked="0"/>
    </xf>
    <xf numFmtId="3" fontId="4" fillId="0" borderId="10" xfId="2" applyNumberFormat="1" applyFont="1" applyBorder="1" applyProtection="1">
      <protection locked="0"/>
    </xf>
    <xf numFmtId="3" fontId="4" fillId="0" borderId="10" xfId="0" applyNumberFormat="1" applyFont="1" applyBorder="1" applyAlignment="1"/>
    <xf numFmtId="0" fontId="17" fillId="9" borderId="1" xfId="2" applyFont="1" applyFill="1" applyBorder="1" applyAlignment="1" applyProtection="1">
      <alignment horizontal="center" vertical="top" wrapText="1"/>
      <protection locked="0"/>
    </xf>
    <xf numFmtId="0" fontId="4" fillId="4" borderId="1" xfId="2" applyFont="1" applyFill="1" applyBorder="1" applyProtection="1">
      <protection locked="0"/>
    </xf>
    <xf numFmtId="0" fontId="4" fillId="11" borderId="1" xfId="2" applyFont="1" applyFill="1" applyBorder="1" applyProtection="1">
      <protection locked="0"/>
    </xf>
    <xf numFmtId="0" fontId="19" fillId="12" borderId="1" xfId="2" applyFont="1" applyFill="1" applyBorder="1" applyProtection="1">
      <protection locked="0"/>
    </xf>
    <xf numFmtId="3" fontId="20" fillId="12" borderId="1" xfId="2" applyNumberFormat="1" applyFont="1" applyFill="1" applyBorder="1" applyProtection="1">
      <protection locked="0"/>
    </xf>
    <xf numFmtId="0" fontId="17" fillId="9" borderId="1" xfId="2" applyFont="1" applyFill="1" applyBorder="1" applyProtection="1">
      <protection locked="0"/>
    </xf>
    <xf numFmtId="3" fontId="18" fillId="9" borderId="1" xfId="2" applyNumberFormat="1" applyFont="1" applyFill="1" applyBorder="1" applyProtection="1">
      <protection locked="0"/>
    </xf>
    <xf numFmtId="0" fontId="4" fillId="10" borderId="3" xfId="2" applyFont="1" applyFill="1" applyBorder="1" applyProtection="1">
      <protection locked="0"/>
    </xf>
    <xf numFmtId="0" fontId="4" fillId="10" borderId="0" xfId="2" applyFont="1" applyFill="1" applyProtection="1">
      <protection locked="0"/>
    </xf>
    <xf numFmtId="0" fontId="4" fillId="10" borderId="4" xfId="2" applyFont="1" applyFill="1" applyBorder="1" applyProtection="1">
      <protection locked="0"/>
    </xf>
    <xf numFmtId="0" fontId="3" fillId="10" borderId="3" xfId="2" applyFont="1" applyFill="1" applyBorder="1" applyProtection="1">
      <protection locked="0"/>
    </xf>
    <xf numFmtId="0" fontId="1" fillId="10" borderId="0" xfId="8" applyFill="1"/>
    <xf numFmtId="0" fontId="1" fillId="10" borderId="0" xfId="8" applyFill="1" applyAlignment="1">
      <alignment horizontal="left" vertical="top"/>
    </xf>
    <xf numFmtId="0" fontId="1" fillId="0" borderId="0" xfId="8"/>
    <xf numFmtId="0" fontId="15" fillId="13" borderId="0" xfId="8" applyFont="1" applyFill="1" applyAlignment="1">
      <alignment horizontal="left" vertical="top"/>
    </xf>
    <xf numFmtId="0" fontId="15" fillId="13" borderId="0" xfId="8" applyFont="1" applyFill="1"/>
    <xf numFmtId="0" fontId="1" fillId="10" borderId="0" xfId="8" applyFill="1" applyAlignment="1">
      <alignment vertical="top" wrapText="1"/>
    </xf>
    <xf numFmtId="0" fontId="15" fillId="13" borderId="11" xfId="8" applyFont="1" applyFill="1" applyBorder="1" applyAlignment="1">
      <alignment horizontal="left" vertical="top" wrapText="1"/>
    </xf>
    <xf numFmtId="0" fontId="15" fillId="13" borderId="11" xfId="8" applyFont="1" applyFill="1" applyBorder="1" applyAlignment="1">
      <alignment vertical="top" wrapText="1"/>
    </xf>
    <xf numFmtId="0" fontId="1" fillId="0" borderId="0" xfId="8" applyAlignment="1">
      <alignment vertical="top" wrapText="1"/>
    </xf>
    <xf numFmtId="0" fontId="21" fillId="10" borderId="11" xfId="8" applyFont="1" applyFill="1" applyBorder="1" applyAlignment="1">
      <alignment horizontal="left" vertical="top"/>
    </xf>
    <xf numFmtId="166" fontId="21" fillId="10" borderId="11" xfId="8" applyNumberFormat="1" applyFont="1" applyFill="1" applyBorder="1"/>
    <xf numFmtId="166" fontId="21" fillId="10" borderId="11" xfId="9" applyNumberFormat="1" applyFont="1" applyFill="1" applyBorder="1" applyAlignment="1"/>
    <xf numFmtId="0" fontId="21" fillId="0" borderId="11" xfId="8" applyFont="1" applyBorder="1" applyAlignment="1">
      <alignment horizontal="left" vertical="top"/>
    </xf>
    <xf numFmtId="166" fontId="21" fillId="0" borderId="11" xfId="8" applyNumberFormat="1" applyFont="1" applyBorder="1"/>
    <xf numFmtId="166" fontId="21" fillId="0" borderId="11" xfId="9" applyNumberFormat="1" applyFont="1" applyBorder="1" applyAlignment="1"/>
    <xf numFmtId="0" fontId="1" fillId="0" borderId="11" xfId="8" applyBorder="1" applyAlignment="1">
      <alignment horizontal="left" vertical="top"/>
    </xf>
    <xf numFmtId="0" fontId="1" fillId="0" borderId="11" xfId="8" applyBorder="1"/>
    <xf numFmtId="0" fontId="1" fillId="0" borderId="0" xfId="8" applyAlignment="1">
      <alignment horizontal="left" vertical="top"/>
    </xf>
    <xf numFmtId="170" fontId="1" fillId="10" borderId="0" xfId="8" applyNumberFormat="1" applyFill="1"/>
    <xf numFmtId="170" fontId="15" fillId="13" borderId="11" xfId="8" applyNumberFormat="1" applyFont="1" applyFill="1" applyBorder="1" applyAlignment="1">
      <alignment vertical="top" wrapText="1"/>
    </xf>
    <xf numFmtId="170" fontId="1" fillId="10" borderId="11" xfId="8" applyNumberFormat="1" applyFill="1" applyBorder="1"/>
    <xf numFmtId="0" fontId="21" fillId="0" borderId="0" xfId="8" applyFont="1" applyAlignment="1">
      <alignment horizontal="left" vertical="top"/>
    </xf>
    <xf numFmtId="170" fontId="1" fillId="0" borderId="0" xfId="8" applyNumberFormat="1"/>
    <xf numFmtId="0" fontId="1" fillId="10" borderId="0" xfId="8" applyFill="1" applyAlignment="1">
      <alignment wrapText="1"/>
    </xf>
    <xf numFmtId="0" fontId="1" fillId="10" borderId="11" xfId="8" applyFill="1" applyBorder="1" applyAlignment="1">
      <alignment vertical="top" wrapText="1"/>
    </xf>
    <xf numFmtId="0" fontId="1" fillId="10" borderId="11" xfId="8" applyFill="1" applyBorder="1"/>
    <xf numFmtId="0" fontId="0" fillId="0" borderId="0" xfId="0" pivotButton="1" applyAlignment="1"/>
    <xf numFmtId="0" fontId="0" fillId="0" borderId="0" xfId="0" applyAlignment="1">
      <alignment horizontal="left"/>
    </xf>
    <xf numFmtId="171" fontId="0" fillId="0" borderId="0" xfId="10" applyNumberFormat="1" applyFont="1" applyAlignment="1"/>
    <xf numFmtId="171" fontId="0" fillId="0" borderId="0" xfId="0" applyNumberFormat="1" applyAlignment="1"/>
    <xf numFmtId="0" fontId="0" fillId="0" borderId="0" xfId="0" applyAlignment="1">
      <alignment horizontal="center" vertical="center" wrapText="1"/>
    </xf>
    <xf numFmtId="0" fontId="24" fillId="0" borderId="0" xfId="0" applyFont="1" applyAlignment="1"/>
    <xf numFmtId="0" fontId="25" fillId="0" borderId="0" xfId="0" applyFont="1" applyAlignment="1"/>
    <xf numFmtId="0" fontId="0" fillId="0" borderId="1" xfId="0" applyBorder="1" applyAlignment="1"/>
    <xf numFmtId="0" fontId="27" fillId="0" borderId="1" xfId="0" applyFont="1" applyBorder="1" applyAlignment="1">
      <alignment horizontal="center" vertical="center"/>
    </xf>
    <xf numFmtId="0" fontId="27" fillId="0" borderId="1" xfId="0" applyFont="1" applyBorder="1" applyAlignment="1"/>
    <xf numFmtId="171" fontId="0" fillId="0" borderId="1" xfId="10" applyNumberFormat="1" applyFont="1" applyBorder="1" applyAlignment="1"/>
    <xf numFmtId="0" fontId="0" fillId="0" borderId="1" xfId="10" applyNumberFormat="1" applyFont="1" applyBorder="1" applyAlignment="1"/>
    <xf numFmtId="171" fontId="27" fillId="0" borderId="1" xfId="10" applyNumberFormat="1" applyFont="1" applyBorder="1" applyAlignment="1"/>
    <xf numFmtId="0" fontId="27" fillId="0" borderId="1" xfId="0" applyFont="1" applyBorder="1" applyAlignment="1">
      <alignment horizontal="center" vertical="center" wrapText="1"/>
    </xf>
    <xf numFmtId="43" fontId="27" fillId="0" borderId="1" xfId="10" applyFont="1" applyBorder="1" applyAlignment="1"/>
    <xf numFmtId="0" fontId="28" fillId="0" borderId="0" xfId="0" applyFont="1" applyAlignment="1"/>
    <xf numFmtId="43" fontId="0" fillId="0" borderId="1" xfId="10" applyFont="1" applyBorder="1" applyAlignment="1"/>
    <xf numFmtId="9" fontId="0" fillId="0" borderId="1" xfId="6" applyFont="1" applyBorder="1" applyAlignment="1"/>
    <xf numFmtId="9" fontId="27" fillId="0" borderId="1" xfId="6" applyFont="1" applyBorder="1" applyAlignment="1"/>
    <xf numFmtId="3" fontId="27" fillId="0" borderId="1" xfId="0" applyNumberFormat="1" applyFont="1" applyBorder="1" applyAlignment="1"/>
    <xf numFmtId="3" fontId="0" fillId="0" borderId="1" xfId="0" applyNumberFormat="1" applyBorder="1" applyAlignment="1"/>
    <xf numFmtId="0" fontId="23" fillId="0" borderId="1" xfId="0" applyFont="1" applyBorder="1" applyAlignment="1">
      <alignment horizontal="center" vertical="center" wrapText="1"/>
    </xf>
    <xf numFmtId="9" fontId="0" fillId="0" borderId="1" xfId="0" applyNumberFormat="1" applyBorder="1" applyAlignment="1"/>
    <xf numFmtId="166" fontId="0" fillId="0" borderId="1" xfId="0" applyNumberFormat="1" applyBorder="1" applyAlignment="1"/>
    <xf numFmtId="9" fontId="27" fillId="0" borderId="1" xfId="0" applyNumberFormat="1" applyFont="1" applyBorder="1" applyAlignment="1"/>
    <xf numFmtId="0" fontId="0" fillId="0" borderId="14" xfId="0" applyBorder="1" applyAlignment="1"/>
    <xf numFmtId="0" fontId="24" fillId="0" borderId="14" xfId="0" applyFont="1" applyBorder="1" applyAlignment="1"/>
    <xf numFmtId="0" fontId="27" fillId="0" borderId="15" xfId="0" applyFont="1" applyBorder="1" applyAlignment="1">
      <alignment horizontal="center" vertical="center" wrapText="1"/>
    </xf>
    <xf numFmtId="0" fontId="0" fillId="0" borderId="15" xfId="0" applyBorder="1" applyAlignment="1"/>
    <xf numFmtId="0" fontId="27" fillId="0" borderId="15" xfId="0" applyFont="1" applyBorder="1" applyAlignment="1"/>
    <xf numFmtId="0" fontId="6" fillId="0" borderId="14" xfId="0" applyFont="1" applyBorder="1" applyAlignment="1"/>
    <xf numFmtId="0" fontId="29" fillId="0" borderId="13" xfId="0" applyFont="1" applyBorder="1" applyAlignment="1">
      <alignment horizontal="center" vertical="center" wrapText="1"/>
    </xf>
    <xf numFmtId="0" fontId="27" fillId="0" borderId="12" xfId="0" applyFont="1" applyBorder="1" applyAlignment="1"/>
    <xf numFmtId="3" fontId="27" fillId="0" borderId="12" xfId="0" applyNumberFormat="1" applyFont="1" applyBorder="1" applyAlignment="1"/>
    <xf numFmtId="0" fontId="27" fillId="0" borderId="16" xfId="0" applyFont="1" applyBorder="1" applyAlignment="1"/>
    <xf numFmtId="0" fontId="27" fillId="0" borderId="17" xfId="0" applyFont="1" applyBorder="1" applyAlignment="1"/>
    <xf numFmtId="3" fontId="27" fillId="0" borderId="10" xfId="0" applyNumberFormat="1" applyFont="1" applyBorder="1" applyAlignment="1"/>
    <xf numFmtId="3" fontId="27" fillId="0" borderId="18" xfId="0" applyNumberFormat="1" applyFont="1" applyBorder="1" applyAlignment="1"/>
    <xf numFmtId="0" fontId="0" fillId="0" borderId="9" xfId="0" applyBorder="1" applyAlignment="1"/>
    <xf numFmtId="3" fontId="0" fillId="0" borderId="9" xfId="0" applyNumberFormat="1" applyBorder="1" applyAlignment="1"/>
    <xf numFmtId="9" fontId="0" fillId="0" borderId="9" xfId="0" applyNumberFormat="1" applyBorder="1" applyAlignment="1"/>
    <xf numFmtId="0" fontId="27" fillId="0" borderId="17" xfId="0" applyFont="1" applyBorder="1" applyAlignment="1">
      <alignment horizontal="center" vertical="center" wrapText="1"/>
    </xf>
    <xf numFmtId="0" fontId="27" fillId="0" borderId="10" xfId="0" applyFont="1" applyBorder="1" applyAlignment="1">
      <alignment horizontal="center" vertical="center" wrapText="1"/>
    </xf>
    <xf numFmtId="0" fontId="27" fillId="0" borderId="18" xfId="0" applyFont="1" applyBorder="1" applyAlignment="1">
      <alignment horizontal="center" vertical="center" wrapText="1"/>
    </xf>
    <xf numFmtId="0" fontId="27" fillId="0" borderId="16" xfId="0" applyFont="1" applyBorder="1" applyAlignment="1">
      <alignment horizontal="left" vertical="center" wrapText="1"/>
    </xf>
    <xf numFmtId="9" fontId="27" fillId="0" borderId="12" xfId="0" applyNumberFormat="1" applyFont="1" applyBorder="1" applyAlignment="1"/>
    <xf numFmtId="166" fontId="27" fillId="0" borderId="12" xfId="0" applyNumberFormat="1" applyFont="1" applyBorder="1" applyAlignment="1"/>
    <xf numFmtId="4" fontId="23" fillId="14" borderId="12" xfId="0" applyNumberFormat="1" applyFont="1" applyFill="1" applyBorder="1" applyAlignment="1"/>
    <xf numFmtId="0" fontId="27" fillId="0" borderId="10" xfId="0" applyFont="1" applyBorder="1" applyAlignment="1"/>
    <xf numFmtId="0" fontId="23" fillId="0" borderId="18" xfId="0" applyFont="1" applyBorder="1" applyAlignment="1">
      <alignment horizontal="center" vertical="center" wrapText="1"/>
    </xf>
    <xf numFmtId="166" fontId="0" fillId="0" borderId="9" xfId="0" applyNumberFormat="1" applyBorder="1" applyAlignment="1"/>
    <xf numFmtId="43" fontId="0" fillId="0" borderId="9" xfId="10" applyFont="1" applyBorder="1" applyAlignment="1"/>
    <xf numFmtId="3" fontId="0" fillId="0" borderId="12" xfId="0" applyNumberFormat="1" applyBorder="1" applyAlignment="1"/>
    <xf numFmtId="0" fontId="29" fillId="0" borderId="17" xfId="0" applyFont="1" applyBorder="1" applyAlignment="1">
      <alignment horizontal="center" vertical="center" wrapText="1"/>
    </xf>
    <xf numFmtId="3" fontId="27" fillId="0" borderId="17" xfId="0" applyNumberFormat="1" applyFont="1" applyBorder="1" applyAlignment="1"/>
    <xf numFmtId="0" fontId="27" fillId="0" borderId="0" xfId="0" applyFont="1" applyAlignment="1"/>
    <xf numFmtId="3" fontId="0" fillId="0" borderId="1" xfId="0" applyNumberFormat="1" applyBorder="1" applyAlignment="1">
      <alignment horizontal="center" vertical="center" wrapText="1"/>
    </xf>
    <xf numFmtId="4" fontId="0" fillId="0" borderId="1" xfId="0" applyNumberFormat="1" applyBorder="1" applyAlignment="1"/>
    <xf numFmtId="3" fontId="27" fillId="0" borderId="12" xfId="0" applyNumberFormat="1" applyFont="1" applyBorder="1" applyAlignment="1">
      <alignment horizontal="center" vertical="center" wrapText="1"/>
    </xf>
    <xf numFmtId="4" fontId="27" fillId="0" borderId="12" xfId="0" applyNumberFormat="1" applyFont="1" applyBorder="1" applyAlignment="1"/>
    <xf numFmtId="0" fontId="0" fillId="0" borderId="12" xfId="0" applyBorder="1" applyAlignment="1"/>
    <xf numFmtId="3" fontId="0" fillId="0" borderId="12" xfId="0" applyNumberFormat="1" applyBorder="1" applyAlignment="1">
      <alignment horizontal="center" vertical="center" wrapText="1"/>
    </xf>
    <xf numFmtId="4" fontId="0" fillId="0" borderId="12" xfId="0" applyNumberFormat="1" applyBorder="1" applyAlignment="1"/>
    <xf numFmtId="3" fontId="0" fillId="0" borderId="9" xfId="0" applyNumberFormat="1" applyBorder="1" applyAlignment="1">
      <alignment horizontal="center" vertical="center" wrapText="1"/>
    </xf>
    <xf numFmtId="4" fontId="0" fillId="0" borderId="9" xfId="0" applyNumberFormat="1" applyBorder="1" applyAlignment="1"/>
    <xf numFmtId="0" fontId="27" fillId="0" borderId="18" xfId="0" applyFont="1" applyBorder="1" applyAlignment="1"/>
    <xf numFmtId="0" fontId="0" fillId="0" borderId="19" xfId="0" applyBorder="1" applyAlignment="1"/>
    <xf numFmtId="0" fontId="27" fillId="0" borderId="20" xfId="0" applyFont="1" applyBorder="1" applyAlignment="1">
      <alignment horizontal="center" vertical="center" wrapText="1"/>
    </xf>
    <xf numFmtId="0" fontId="27" fillId="0" borderId="20" xfId="0" applyFont="1" applyBorder="1" applyAlignment="1"/>
    <xf numFmtId="0" fontId="27" fillId="0" borderId="21" xfId="0" applyFont="1" applyBorder="1" applyAlignment="1">
      <alignment horizontal="left" vertical="center" wrapText="1"/>
    </xf>
    <xf numFmtId="0" fontId="0" fillId="0" borderId="20" xfId="0" applyBorder="1" applyAlignment="1"/>
    <xf numFmtId="0" fontId="27" fillId="0" borderId="21" xfId="0" applyFont="1" applyBorder="1" applyAlignment="1"/>
    <xf numFmtId="171" fontId="27" fillId="0" borderId="12" xfId="10" applyNumberFormat="1" applyFont="1" applyFill="1" applyBorder="1" applyAlignment="1"/>
    <xf numFmtId="171" fontId="27" fillId="0" borderId="10" xfId="10" applyNumberFormat="1" applyFont="1" applyBorder="1" applyAlignment="1">
      <alignment horizontal="center" vertical="center" wrapText="1"/>
    </xf>
    <xf numFmtId="171" fontId="0" fillId="0" borderId="9" xfId="10" applyNumberFormat="1" applyFont="1" applyBorder="1" applyAlignment="1"/>
    <xf numFmtId="171" fontId="0" fillId="0" borderId="12" xfId="10" applyNumberFormat="1" applyFont="1" applyBorder="1" applyAlignment="1"/>
    <xf numFmtId="171" fontId="27" fillId="0" borderId="10" xfId="10" applyNumberFormat="1" applyFont="1" applyBorder="1" applyAlignment="1"/>
    <xf numFmtId="0" fontId="2" fillId="0" borderId="1" xfId="0" applyFont="1" applyBorder="1" applyAlignment="1"/>
    <xf numFmtId="0" fontId="33" fillId="0" borderId="0" xfId="0" applyFont="1" applyAlignment="1">
      <alignment vertical="center"/>
    </xf>
    <xf numFmtId="17" fontId="0" fillId="0" borderId="0" xfId="0" applyNumberFormat="1" applyAlignment="1"/>
    <xf numFmtId="0" fontId="27" fillId="0" borderId="1" xfId="0" applyFont="1" applyBorder="1" applyAlignment="1">
      <alignment horizontal="center"/>
    </xf>
    <xf numFmtId="0" fontId="27" fillId="0" borderId="17" xfId="0" applyFont="1" applyBorder="1" applyAlignment="1">
      <alignment horizontal="center" wrapText="1"/>
    </xf>
    <xf numFmtId="0" fontId="27" fillId="0" borderId="10" xfId="0" applyFont="1" applyBorder="1" applyAlignment="1">
      <alignment horizontal="center" wrapText="1"/>
    </xf>
    <xf numFmtId="0" fontId="27" fillId="0" borderId="18" xfId="0" applyFont="1" applyBorder="1" applyAlignment="1">
      <alignment horizontal="center" wrapText="1"/>
    </xf>
    <xf numFmtId="0" fontId="7" fillId="5" borderId="0" xfId="0" applyFont="1" applyFill="1" applyAlignment="1">
      <alignment horizontal="center" vertical="top" wrapText="1"/>
    </xf>
    <xf numFmtId="0" fontId="7" fillId="4" borderId="0" xfId="0" applyFont="1" applyFill="1" applyAlignment="1">
      <alignment horizontal="center" vertical="top" wrapText="1"/>
    </xf>
    <xf numFmtId="0" fontId="7" fillId="6" borderId="0" xfId="0" applyFont="1" applyFill="1" applyAlignment="1">
      <alignment horizontal="center" vertical="top"/>
    </xf>
    <xf numFmtId="0" fontId="7" fillId="7" borderId="0" xfId="0" applyFont="1" applyFill="1" applyAlignment="1">
      <alignment horizontal="center" vertical="top" wrapText="1"/>
    </xf>
    <xf numFmtId="0" fontId="0" fillId="0" borderId="0" xfId="0" applyBorder="1" applyAlignment="1"/>
    <xf numFmtId="0" fontId="24" fillId="0" borderId="0" xfId="0" applyFont="1" applyBorder="1" applyAlignment="1"/>
    <xf numFmtId="0" fontId="27" fillId="0" borderId="0" xfId="0" applyFont="1" applyBorder="1" applyAlignment="1"/>
    <xf numFmtId="0" fontId="6" fillId="0" borderId="0" xfId="0" applyFont="1" applyBorder="1" applyAlignment="1"/>
    <xf numFmtId="0" fontId="27" fillId="0" borderId="18" xfId="0" applyFont="1" applyBorder="1" applyAlignment="1">
      <alignment horizontal="center" vertical="center"/>
    </xf>
    <xf numFmtId="0" fontId="0" fillId="0" borderId="18" xfId="0" applyBorder="1" applyAlignment="1"/>
    <xf numFmtId="0" fontId="26" fillId="0" borderId="0" xfId="0" applyFont="1" applyBorder="1" applyAlignment="1"/>
    <xf numFmtId="0" fontId="27" fillId="0" borderId="17" xfId="0" applyFont="1" applyBorder="1" applyAlignment="1">
      <alignment horizontal="center" vertical="center" wrapText="1"/>
    </xf>
    <xf numFmtId="0" fontId="0" fillId="0" borderId="17" xfId="0" applyBorder="1" applyAlignment="1"/>
    <xf numFmtId="43" fontId="27" fillId="0" borderId="17" xfId="10" applyFont="1" applyBorder="1" applyAlignment="1"/>
    <xf numFmtId="0" fontId="0" fillId="0" borderId="8" xfId="0" applyBorder="1" applyAlignment="1"/>
    <xf numFmtId="0" fontId="0" fillId="0" borderId="7" xfId="0" applyBorder="1" applyAlignment="1"/>
    <xf numFmtId="0" fontId="0" fillId="0" borderId="3" xfId="0" applyBorder="1" applyAlignment="1"/>
    <xf numFmtId="0" fontId="27" fillId="0" borderId="9" xfId="0" applyFont="1" applyBorder="1" applyAlignment="1">
      <alignment horizontal="center"/>
    </xf>
    <xf numFmtId="0" fontId="0" fillId="0" borderId="0" xfId="0" applyBorder="1" applyAlignment="1">
      <alignment horizontal="center" vertical="center" wrapText="1"/>
    </xf>
    <xf numFmtId="0" fontId="0" fillId="0" borderId="18" xfId="0" applyBorder="1" applyAlignment="1">
      <alignment horizontal="left"/>
    </xf>
    <xf numFmtId="0" fontId="28" fillId="0" borderId="0" xfId="0" applyFont="1" applyBorder="1" applyAlignment="1"/>
    <xf numFmtId="3" fontId="32" fillId="0" borderId="1" xfId="0" applyNumberFormat="1" applyFont="1" applyBorder="1" applyAlignment="1"/>
    <xf numFmtId="0" fontId="25" fillId="0" borderId="0" xfId="0" applyFont="1" applyBorder="1" applyAlignment="1"/>
  </cellXfs>
  <cellStyles count="11">
    <cellStyle name="Comma" xfId="10" builtinId="3"/>
    <cellStyle name="Comma 2" xfId="9" xr:uid="{83677AFC-B05C-4FD0-8B52-53EC065A8440}"/>
    <cellStyle name="Normal" xfId="0" builtinId="0"/>
    <cellStyle name="Normal 2" xfId="8" xr:uid="{AAC12CB3-A9F2-4D65-B368-AC5ADDCEE771}"/>
    <cellStyle name="Normal_Active Project Preparation" xfId="1" xr:uid="{4A458E38-B7FE-4449-BAA2-3FE29E145A11}"/>
    <cellStyle name="Normal_Cumulative Completed Investment" xfId="2" xr:uid="{10686BFD-1854-41A0-BDB6-757176DAA75A}"/>
    <cellStyle name="Normal_DataBase_1" xfId="3" xr:uid="{A4BAE23F-ADDF-454B-8775-3014BBA11BFC}"/>
    <cellStyle name="Normal_OG-PR(revised)(Macro)_JVE1" xfId="4" xr:uid="{B115A6B3-0E1A-416E-81DD-EECA8798A2D2}"/>
    <cellStyle name="Normal_Summary Data by Project Type" xfId="5" xr:uid="{5129C82C-F2F1-4426-8172-E9CD289BCD08}"/>
    <cellStyle name="Percent" xfId="6" builtinId="5"/>
    <cellStyle name="標準_Sheet1" xfId="7" xr:uid="{0BCA743E-86EE-46FE-AAF0-EAD872CC9E42}"/>
  </cellStyles>
  <dxfs count="2">
    <dxf>
      <numFmt numFmtId="171" formatCode="_-* #,##0_-;\-* #,##0_-;_-* &quot;-&quot;??_-;_-@_-"/>
    </dxf>
    <dxf>
      <numFmt numFmtId="171" formatCode="_-* #,##0_-;\-* #,##0_-;_-* &quot;-&quot;??_-;_-@_-"/>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1.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2.xml.rels><?xml version="1.0" encoding="UTF-8" standalone="yes"?>
<Relationships xmlns="http://schemas.openxmlformats.org/package/2006/relationships"><Relationship Id="rId1" Type="http://schemas.openxmlformats.org/officeDocument/2006/relationships/hyperlink" Target="#'Financial '!A1"/></Relationships>
</file>

<file path=xl/drawings/_rels/drawing3.xml.rels><?xml version="1.0" encoding="UTF-8" standalone="yes"?>
<Relationships xmlns="http://schemas.openxmlformats.org/package/2006/relationships"><Relationship Id="rId1" Type="http://schemas.openxmlformats.org/officeDocument/2006/relationships/hyperlink" Target="#Date!A1"/></Relationships>
</file>

<file path=xl/drawings/_rels/drawing4.xml.rels><?xml version="1.0" encoding="UTF-8" standalone="yes"?>
<Relationships xmlns="http://schemas.openxmlformats.org/package/2006/relationships"><Relationship Id="rId1" Type="http://schemas.openxmlformats.org/officeDocument/2006/relationships/hyperlink" Target="#Narrative!A1"/></Relationships>
</file>

<file path=xl/drawings/_rels/drawing5.xml.rels><?xml version="1.0" encoding="UTF-8" standalone="yes"?>
<Relationships xmlns="http://schemas.openxmlformats.org/package/2006/relationships"><Relationship Id="rId1" Type="http://schemas.openxmlformats.org/officeDocument/2006/relationships/hyperlink" Target="#'Indicators_Impact '!A1"/></Relationships>
</file>

<file path=xl/drawings/drawing1.xml><?xml version="1.0" encoding="utf-8"?>
<xdr:wsDr xmlns:xdr="http://schemas.openxmlformats.org/drawingml/2006/spreadsheetDrawing" xmlns:a="http://schemas.openxmlformats.org/drawingml/2006/main">
  <xdr:twoCellAnchor>
    <xdr:from>
      <xdr:col>3</xdr:col>
      <xdr:colOff>152400</xdr:colOff>
      <xdr:row>10</xdr:row>
      <xdr:rowOff>152400</xdr:rowOff>
    </xdr:from>
    <xdr:to>
      <xdr:col>5</xdr:col>
      <xdr:colOff>533400</xdr:colOff>
      <xdr:row>11</xdr:row>
      <xdr:rowOff>0</xdr:rowOff>
    </xdr:to>
    <xdr:cxnSp macro="">
      <xdr:nvCxnSpPr>
        <xdr:cNvPr id="3" name="Straight Arrow Connector 2">
          <a:extLst>
            <a:ext uri="{FF2B5EF4-FFF2-40B4-BE49-F238E27FC236}">
              <a16:creationId xmlns:a16="http://schemas.microsoft.com/office/drawing/2014/main" id="{0EB2E990-7F0A-E4A8-6303-E3CDCD675E43}"/>
            </a:ext>
          </a:extLst>
        </xdr:cNvPr>
        <xdr:cNvCxnSpPr/>
      </xdr:nvCxnSpPr>
      <xdr:spPr>
        <a:xfrm flipV="1">
          <a:off x="4229100" y="1771650"/>
          <a:ext cx="16002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152400</xdr:colOff>
      <xdr:row>18</xdr:row>
      <xdr:rowOff>152400</xdr:rowOff>
    </xdr:from>
    <xdr:to>
      <xdr:col>5</xdr:col>
      <xdr:colOff>533400</xdr:colOff>
      <xdr:row>19</xdr:row>
      <xdr:rowOff>0</xdr:rowOff>
    </xdr:to>
    <xdr:cxnSp macro="">
      <xdr:nvCxnSpPr>
        <xdr:cNvPr id="4" name="Straight Arrow Connector 3">
          <a:extLst>
            <a:ext uri="{FF2B5EF4-FFF2-40B4-BE49-F238E27FC236}">
              <a16:creationId xmlns:a16="http://schemas.microsoft.com/office/drawing/2014/main" id="{A6D3D9DE-F41F-4F54-99B5-6C046F8E3C2A}"/>
            </a:ext>
          </a:extLst>
        </xdr:cNvPr>
        <xdr:cNvCxnSpPr/>
      </xdr:nvCxnSpPr>
      <xdr:spPr>
        <a:xfrm flipV="1">
          <a:off x="4229100" y="1771650"/>
          <a:ext cx="16002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984249</xdr:colOff>
      <xdr:row>1</xdr:row>
      <xdr:rowOff>0</xdr:rowOff>
    </xdr:from>
    <xdr:to>
      <xdr:col>6</xdr:col>
      <xdr:colOff>1006229</xdr:colOff>
      <xdr:row>3</xdr:row>
      <xdr:rowOff>36635</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AA1BB8A7-C39F-4492-B72C-262B6F6D83AE}"/>
            </a:ext>
          </a:extLst>
        </xdr:cNvPr>
        <xdr:cNvSpPr/>
      </xdr:nvSpPr>
      <xdr:spPr>
        <a:xfrm>
          <a:off x="6184899" y="190500"/>
          <a:ext cx="1260230" cy="417635"/>
        </a:xfrm>
        <a:prstGeom prst="roundRect">
          <a:avLst>
            <a:gd name="adj" fmla="val 7576"/>
          </a:avLst>
        </a:prstGeom>
        <a:solidFill>
          <a:schemeClr val="tx2">
            <a:lumMod val="25000"/>
            <a:lumOff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CA" sz="1600"/>
            <a:t>Save</a:t>
          </a:r>
          <a:r>
            <a:rPr lang="en-CA" sz="1600" baseline="0"/>
            <a:t> &amp; Next </a:t>
          </a:r>
        </a:p>
        <a:p>
          <a:pPr algn="ctr"/>
          <a:endParaRPr lang="en-CA" sz="16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563563</xdr:colOff>
      <xdr:row>0</xdr:row>
      <xdr:rowOff>119062</xdr:rowOff>
    </xdr:from>
    <xdr:to>
      <xdr:col>5</xdr:col>
      <xdr:colOff>1823793</xdr:colOff>
      <xdr:row>2</xdr:row>
      <xdr:rowOff>155697</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F4E2F109-5544-4D2D-B82F-591F42977C84}"/>
            </a:ext>
          </a:extLst>
        </xdr:cNvPr>
        <xdr:cNvSpPr/>
      </xdr:nvSpPr>
      <xdr:spPr>
        <a:xfrm>
          <a:off x="8021638" y="119062"/>
          <a:ext cx="1260230" cy="417635"/>
        </a:xfrm>
        <a:prstGeom prst="roundRect">
          <a:avLst>
            <a:gd name="adj" fmla="val 7576"/>
          </a:avLst>
        </a:prstGeom>
        <a:solidFill>
          <a:schemeClr val="tx2">
            <a:lumMod val="25000"/>
            <a:lumOff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CA" sz="1600"/>
            <a:t>Save</a:t>
          </a:r>
          <a:r>
            <a:rPr lang="en-CA" sz="1600" baseline="0"/>
            <a:t> &amp; Next </a:t>
          </a:r>
        </a:p>
        <a:p>
          <a:pPr algn="ctr"/>
          <a:endParaRPr lang="en-CA" sz="16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238124</xdr:colOff>
      <xdr:row>0</xdr:row>
      <xdr:rowOff>182563</xdr:rowOff>
    </xdr:from>
    <xdr:to>
      <xdr:col>8</xdr:col>
      <xdr:colOff>1498354</xdr:colOff>
      <xdr:row>3</xdr:row>
      <xdr:rowOff>28698</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8C970246-6C71-4450-9680-A8BF4E9688BD}"/>
            </a:ext>
          </a:extLst>
        </xdr:cNvPr>
        <xdr:cNvSpPr/>
      </xdr:nvSpPr>
      <xdr:spPr>
        <a:xfrm>
          <a:off x="11136312" y="182563"/>
          <a:ext cx="1260230" cy="417635"/>
        </a:xfrm>
        <a:prstGeom prst="roundRect">
          <a:avLst>
            <a:gd name="adj" fmla="val 7576"/>
          </a:avLst>
        </a:prstGeom>
        <a:solidFill>
          <a:schemeClr val="tx2">
            <a:lumMod val="25000"/>
            <a:lumOff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CA" sz="1600"/>
            <a:t>Save</a:t>
          </a:r>
          <a:r>
            <a:rPr lang="en-CA" sz="1600" baseline="0"/>
            <a:t> &amp; Next </a:t>
          </a:r>
        </a:p>
        <a:p>
          <a:pPr algn="ctr"/>
          <a:endParaRPr lang="en-CA" sz="16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885093</xdr:colOff>
      <xdr:row>2</xdr:row>
      <xdr:rowOff>186983</xdr:rowOff>
    </xdr:from>
    <xdr:to>
      <xdr:col>7</xdr:col>
      <xdr:colOff>613997</xdr:colOff>
      <xdr:row>4</xdr:row>
      <xdr:rowOff>224204</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8CF7C670-660F-4BDE-8398-223699EB269A}"/>
            </a:ext>
          </a:extLst>
        </xdr:cNvPr>
        <xdr:cNvSpPr/>
      </xdr:nvSpPr>
      <xdr:spPr>
        <a:xfrm>
          <a:off x="9120555" y="472733"/>
          <a:ext cx="1260230" cy="418221"/>
        </a:xfrm>
        <a:prstGeom prst="roundRect">
          <a:avLst>
            <a:gd name="adj" fmla="val 7576"/>
          </a:avLst>
        </a:prstGeom>
        <a:solidFill>
          <a:schemeClr val="tx2">
            <a:lumMod val="25000"/>
            <a:lumOff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CA" sz="1600"/>
            <a:t>Save</a:t>
          </a:r>
          <a:r>
            <a:rPr lang="en-CA" sz="1600" baseline="0"/>
            <a:t> &amp; Next </a:t>
          </a:r>
        </a:p>
        <a:p>
          <a:pPr algn="ctr"/>
          <a:endParaRPr lang="en-CA" sz="1600"/>
        </a:p>
      </xdr:txBody>
    </xdr:sp>
    <xdr:clientData/>
  </xdr:twoCellAnchor>
  <xdr:twoCellAnchor>
    <xdr:from>
      <xdr:col>3</xdr:col>
      <xdr:colOff>1550378</xdr:colOff>
      <xdr:row>0</xdr:row>
      <xdr:rowOff>46303</xdr:rowOff>
    </xdr:from>
    <xdr:to>
      <xdr:col>4</xdr:col>
      <xdr:colOff>593481</xdr:colOff>
      <xdr:row>2</xdr:row>
      <xdr:rowOff>131884</xdr:rowOff>
    </xdr:to>
    <xdr:sp macro="" textlink="">
      <xdr:nvSpPr>
        <xdr:cNvPr id="3" name="Rectangle: Rounded Corners 2">
          <a:extLst>
            <a:ext uri="{FF2B5EF4-FFF2-40B4-BE49-F238E27FC236}">
              <a16:creationId xmlns:a16="http://schemas.microsoft.com/office/drawing/2014/main" id="{B25984CE-C39F-4766-A0AF-DDA6000EF4DD}"/>
            </a:ext>
          </a:extLst>
        </xdr:cNvPr>
        <xdr:cNvSpPr/>
      </xdr:nvSpPr>
      <xdr:spPr>
        <a:xfrm>
          <a:off x="5199186" y="46303"/>
          <a:ext cx="786910" cy="371331"/>
        </a:xfrm>
        <a:prstGeom prst="roundRect">
          <a:avLst>
            <a:gd name="adj" fmla="val 7576"/>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CA" sz="1600"/>
            <a:t>Save</a:t>
          </a:r>
        </a:p>
        <a:p>
          <a:pPr algn="ctr"/>
          <a:endParaRPr lang="en-CA" sz="1600" baseline="0"/>
        </a:p>
        <a:p>
          <a:pPr algn="ctr"/>
          <a:endParaRPr lang="en-CA" sz="1600"/>
        </a:p>
      </xdr:txBody>
    </xdr:sp>
    <xdr:clientData/>
  </xdr:twoCellAnchor>
  <xdr:twoCellAnchor>
    <xdr:from>
      <xdr:col>0</xdr:col>
      <xdr:colOff>83528</xdr:colOff>
      <xdr:row>0</xdr:row>
      <xdr:rowOff>22861</xdr:rowOff>
    </xdr:from>
    <xdr:to>
      <xdr:col>1</xdr:col>
      <xdr:colOff>775188</xdr:colOff>
      <xdr:row>1</xdr:row>
      <xdr:rowOff>153867</xdr:rowOff>
    </xdr:to>
    <xdr:sp macro="" textlink="">
      <xdr:nvSpPr>
        <xdr:cNvPr id="4" name="Rectangle: Rounded Corners 3">
          <a:extLst>
            <a:ext uri="{FF2B5EF4-FFF2-40B4-BE49-F238E27FC236}">
              <a16:creationId xmlns:a16="http://schemas.microsoft.com/office/drawing/2014/main" id="{52CB7B1F-FCA3-46A5-92F7-B03F9C04BEED}"/>
            </a:ext>
          </a:extLst>
        </xdr:cNvPr>
        <xdr:cNvSpPr/>
      </xdr:nvSpPr>
      <xdr:spPr>
        <a:xfrm>
          <a:off x="83528" y="22861"/>
          <a:ext cx="786910" cy="226256"/>
        </a:xfrm>
        <a:prstGeom prst="roundRect">
          <a:avLst>
            <a:gd name="adj" fmla="val 7576"/>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CA" sz="1600"/>
            <a:t>Back</a:t>
          </a:r>
        </a:p>
      </xdr:txBody>
    </xdr:sp>
    <xdr:clientData/>
  </xdr:twoCellAnchor>
  <xdr:twoCellAnchor>
    <xdr:from>
      <xdr:col>4</xdr:col>
      <xdr:colOff>816221</xdr:colOff>
      <xdr:row>0</xdr:row>
      <xdr:rowOff>44840</xdr:rowOff>
    </xdr:from>
    <xdr:to>
      <xdr:col>5</xdr:col>
      <xdr:colOff>27842</xdr:colOff>
      <xdr:row>2</xdr:row>
      <xdr:rowOff>117231</xdr:rowOff>
    </xdr:to>
    <xdr:sp macro="" textlink="">
      <xdr:nvSpPr>
        <xdr:cNvPr id="5" name="Rectangle: Rounded Corners 4">
          <a:extLst>
            <a:ext uri="{FF2B5EF4-FFF2-40B4-BE49-F238E27FC236}">
              <a16:creationId xmlns:a16="http://schemas.microsoft.com/office/drawing/2014/main" id="{9C0A583A-84EC-460C-B666-90B2326B84B9}"/>
            </a:ext>
          </a:extLst>
        </xdr:cNvPr>
        <xdr:cNvSpPr/>
      </xdr:nvSpPr>
      <xdr:spPr>
        <a:xfrm>
          <a:off x="6208836" y="44840"/>
          <a:ext cx="786910" cy="358141"/>
        </a:xfrm>
        <a:prstGeom prst="roundRect">
          <a:avLst>
            <a:gd name="adj" fmla="val 7576"/>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CA" sz="1600"/>
            <a:t>Exit</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J:\34th\Progress%20Report\Consolidated\PR-CPR-34th-Fi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Module2"/>
      <sheetName val="Sheet2"/>
      <sheetName val="Average Delays of ONG"/>
      <sheetName val="Net emission delays"/>
      <sheetName val="Sheet3"/>
      <sheetName val="DataBase"/>
      <sheetName val="Sheet1"/>
      <sheetName val="Implementation Delays Final"/>
      <sheetName val="CLO and TRF Summary"/>
      <sheetName val="Total Funds"/>
      <sheetName val="Annual Summary detail"/>
      <sheetName val="Annual Summary"/>
      <sheetName val="Agency Comparisons"/>
      <sheetName val="Summary Data by Project Type"/>
      <sheetName val="ODP Phase-out Profile"/>
      <sheetName val="Cumulative Completed Investment"/>
      <sheetName val="Cumulative Ongoing Investment"/>
      <sheetName val="ODP Phase-out by Status"/>
      <sheetName val="Cumulative Completed Non-Invest"/>
      <sheetName val="Cumulative Ongoing Non-Invest"/>
      <sheetName val="Project Preparation"/>
      <sheetName val="Speed of Delivery Indicators"/>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persons/person.xml><?xml version="1.0" encoding="utf-8"?>
<personList xmlns="http://schemas.microsoft.com/office/spreadsheetml/2018/threadedcomments" xmlns:x="http://schemas.openxmlformats.org/spreadsheetml/2006/main">
  <person displayName="Rony Salim Aoun" id="{9D47D3A9-7B91-416C-8071-F3D350708777}" userId="S::aounr@un.org::888d2962-29b7-4eea-9e65-43180e7d851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ny Salim Aoun" refreshedDate="46073.518669675927" createdVersion="8" refreshedVersion="8" minRefreshableVersion="3" recordCount="9875" xr:uid="{84AA120A-E2EA-465E-9E5A-DE9EC631406D}">
  <cacheSource type="worksheet">
    <worksheetSource ref="A5:BJ9880" sheet="Annex I APR report "/>
  </cacheSource>
  <cacheFields count="62">
    <cacheField name="Meta Code" numFmtId="0">
      <sharedItems containsNonDate="0" containsString="0" containsBlank="1"/>
    </cacheField>
    <cacheField name="Project Code" numFmtId="0">
      <sharedItems containsNonDate="0" containsString="0" containsBlank="1"/>
    </cacheField>
    <cacheField name="Legacy Code" numFmtId="0">
      <sharedItems/>
    </cacheField>
    <cacheField name="Agency" numFmtId="0">
      <sharedItems/>
    </cacheField>
    <cacheField name="Cluster" numFmtId="0">
      <sharedItems containsNonDate="0" containsString="0" containsBlank="1"/>
    </cacheField>
    <cacheField name="Region" numFmtId="0">
      <sharedItems count="5">
        <s v="AFR"/>
        <s v="LAC"/>
        <s v="ASP"/>
        <s v="GLO"/>
        <s v="EUR"/>
      </sharedItems>
    </cacheField>
    <cacheField name="Country" numFmtId="0">
      <sharedItems/>
    </cacheField>
    <cacheField name="Type" numFmtId="0">
      <sharedItems count="7">
        <s v="INV"/>
        <s v="DEM"/>
        <s v="TRA"/>
        <s v="TAS"/>
        <s v="INS"/>
        <s v="PRP"/>
        <s v="CPG"/>
      </sharedItems>
    </cacheField>
    <cacheField name="Sector" numFmtId="0">
      <sharedItems/>
    </cacheField>
    <cacheField name="Project Title" numFmtId="0">
      <sharedItems/>
    </cacheField>
    <cacheField name="Date Approved" numFmtId="0">
      <sharedItems containsSemiMixedTypes="0" containsNonDate="0" containsDate="1" containsString="0" minDate="1991-06-01T00:00:00" maxDate="2023-12-02T00:00:00"/>
    </cacheField>
    <cacheField name="Date of Completion per Proposal" numFmtId="0">
      <sharedItems containsSemiMixedTypes="0" containsNonDate="0" containsDate="1" containsString="0" minDate="1991-11-01T00:00:00" maxDate="2027-06-02T00:00:00"/>
    </cacheField>
    <cacheField name="Status" numFmtId="0">
      <sharedItems/>
    </cacheField>
    <cacheField name="First Disbursement Date" numFmtId="0">
      <sharedItems containsNonDate="0" containsDate="1" containsString="0" containsBlank="1" minDate="1991-06-01T00:00:00" maxDate="2024-01-01T00:00:00"/>
    </cacheField>
    <cacheField name="Planned Date of Completion" numFmtId="0">
      <sharedItems containsNonDate="0" containsDate="1" containsString="0" containsBlank="1" minDate="1994-09-01T00:00:00" maxDate="2027-12-02T00:00:00"/>
    </cacheField>
    <cacheField name="Date Completed (Actual)" numFmtId="0">
      <sharedItems containsNonDate="0" containsDate="1" containsString="0" containsBlank="1" minDate="1991-11-01T00:00:00" maxDate="2024-01-01T00:00:00"/>
    </cacheField>
    <cacheField name="Date of Financial Completion" numFmtId="0">
      <sharedItems containsNonDate="0" containsDate="1" containsString="0" containsBlank="1" minDate="1991-12-01T00:00:00" maxDate="2024-01-01T00:00:00"/>
    </cacheField>
    <cacheField name="Consumption to be Phased Out per Proposal (ODP tonnes)" numFmtId="0">
      <sharedItems containsSemiMixedTypes="0" containsString="0" containsNumber="1" minValue="0" maxValue="6896"/>
    </cacheField>
    <cacheField name="Consumption to be Phased Out per Proposal (metric tonnes) " numFmtId="0">
      <sharedItems containsNonDate="0" containsString="0" containsBlank="1"/>
    </cacheField>
    <cacheField name="Consumption to be Phased Out per Proposal (CO2-eq tonnes)" numFmtId="0">
      <sharedItems containsNonDate="0" containsString="0" containsBlank="1"/>
    </cacheField>
    <cacheField name="Production to be Phased Out per Proposal (ODP tonnes)" numFmtId="0">
      <sharedItems containsString="0" containsBlank="1" containsNumber="1" minValue="0" maxValue="16171"/>
    </cacheField>
    <cacheField name="Production to be Phased Out per Proposal (metric tonnes) " numFmtId="0">
      <sharedItems containsNonDate="0" containsString="0" containsBlank="1"/>
    </cacheField>
    <cacheField name="Production to be Phased Out per Proposal (CO2-eq tonnes)" numFmtId="0">
      <sharedItems containsNonDate="0" containsString="0" containsBlank="1"/>
    </cacheField>
    <cacheField name="Consumption Phased Out (ODP tonnes)" numFmtId="166">
      <sharedItems containsString="0" containsBlank="1" containsNumber="1" minValue="0" maxValue="9939"/>
    </cacheField>
    <cacheField name="Consumption Phased Out (metric tonnes)" numFmtId="0">
      <sharedItems containsNonDate="0" containsString="0" containsBlank="1"/>
    </cacheField>
    <cacheField name="Consumption Phased Out (Co2-eq tonnes)" numFmtId="0">
      <sharedItems containsNonDate="0" containsString="0" containsBlank="1"/>
    </cacheField>
    <cacheField name="Production Phased Out (ODP tonnes)" numFmtId="166">
      <sharedItems containsString="0" containsBlank="1" containsNumber="1" minValue="0" maxValue="16171"/>
    </cacheField>
    <cacheField name="Production Phased Out (metric tonnes)" numFmtId="166">
      <sharedItems containsNonDate="0" containsString="0" containsBlank="1"/>
    </cacheField>
    <cacheField name="Production Phased Out (CO2-eq tonnes)" numFmtId="0">
      <sharedItems containsNonDate="0" containsString="0" containsBlank="1"/>
    </cacheField>
    <cacheField name="Approved Funding (US$)" numFmtId="3">
      <sharedItems containsSemiMixedTypes="0" containsString="0" containsNumber="1" containsInteger="1" minValue="0" maxValue="38859000"/>
    </cacheField>
    <cacheField name="Adjustment (US$)" numFmtId="3">
      <sharedItems containsSemiMixedTypes="0" containsString="0" containsNumber="1" minValue="-4661715" maxValue="10000000"/>
    </cacheField>
    <cacheField name="Approved Funding plus Adjustments (US$)" numFmtId="3">
      <sharedItems containsSemiMixedTypes="0" containsString="0" containsNumber="1" minValue="0" maxValue="38859000"/>
    </cacheField>
    <cacheField name="Per Cent of Funds Disbursed" numFmtId="9">
      <sharedItems containsSemiMixedTypes="0" containsString="0" containsNumber="1" minValue="-9.4062758672714677E-9" maxValue="10.241253408513195"/>
    </cacheField>
    <cacheField name="Balance (US$)" numFmtId="3">
      <sharedItems containsSemiMixedTypes="0" containsString="0" containsNumber="1" minValue="-1104913" maxValue="21997213"/>
    </cacheField>
    <cacheField name="Test balance " numFmtId="3">
      <sharedItems containsSemiMixedTypes="0" containsString="0" containsNumber="1" minValue="-1104913" maxValue="21997213"/>
    </cacheField>
    <cacheField name="validation " numFmtId="3">
      <sharedItems containsSemiMixedTypes="0" containsString="0" containsNumber="1" containsInteger="1" minValue="0" maxValue="0"/>
    </cacheField>
    <cacheField name="Support Cost Approved (US$)" numFmtId="3">
      <sharedItems containsString="0" containsBlank="1" containsNumber="1" containsInteger="1" minValue="0" maxValue="2914000"/>
    </cacheField>
    <cacheField name="Support Cost Adjustment (US$)" numFmtId="3">
      <sharedItems containsString="0" containsBlank="1" containsNumber="1" minValue="-670186" maxValue="1344000"/>
    </cacheField>
    <cacheField name="Support Costs Approved Funding plus Adjustments (US$)" numFmtId="3">
      <sharedItems containsSemiMixedTypes="0" containsString="0" containsNumber="1" minValue="-0.4500000000007276" maxValue="2914000"/>
    </cacheField>
    <cacheField name="Support Cost Balance (US$)" numFmtId="0">
      <sharedItems containsString="0" containsBlank="1" containsNumber="1" minValue="-241.67289999999775" maxValue="2357835"/>
    </cacheField>
    <cacheField name="Funds Disbursed (US$)" numFmtId="3">
      <sharedItems containsString="0" containsBlank="1" containsNumber="1" minValue="-0.10000000000013642" maxValue="38859000"/>
    </cacheField>
    <cacheField name="Funds Committed (US$)" numFmtId="0">
      <sharedItems containsString="0" containsBlank="1" containsNumber="1" minValue="-82440.63" maxValue="21997213"/>
    </cacheField>
    <cacheField name="Estimated Disbursement in Current Year (US$)" numFmtId="0">
      <sharedItems containsBlank="1" containsMixedTypes="1" containsNumber="1" minValue="-0.45999999999912689" maxValue="11000000"/>
    </cacheField>
    <cacheField name="Support Cost Disbursed (US$)" numFmtId="0">
      <sharedItems containsString="0" containsBlank="1" containsNumber="1" minValue="-8.0000000000109133E-3" maxValue="2914000"/>
    </cacheField>
    <cacheField name="Support Cost Committed (US$)" numFmtId="0">
      <sharedItems containsString="0" containsBlank="1" containsNumber="1" minValue="-5770.80060664554" maxValue="1947145"/>
    </cacheField>
    <cacheField name="Disbursements made to final beneficiaries from FECO/ MEP" numFmtId="0">
      <sharedItems containsBlank="1" containsMixedTypes="1" containsNumber="1" minValue="0" maxValue="38859000"/>
    </cacheField>
    <cacheField name="Funds advanced (US$) " numFmtId="0">
      <sharedItems containsString="0" containsBlank="1" containsNumber="1" minValue="-0.47000000000002728" maxValue="759750"/>
    </cacheField>
    <cacheField name="Implementation Delays/Status Report Decisions " numFmtId="0">
      <sharedItems containsBlank="1"/>
    </cacheField>
    <cacheField name="Date of Completion per Agreements or per Decisions" numFmtId="0">
      <sharedItems containsDate="1" containsString="0" containsBlank="1" containsMixedTypes="1" minDate="2015-12-01T00:00:00" maxDate="2032-12-02T00:00:00"/>
    </cacheField>
    <cacheField name="Remarks (as of 31 December XXXX) " numFmtId="0">
      <sharedItems containsBlank="1" longText="1"/>
    </cacheField>
    <cacheField name="Remarks (Current year)" numFmtId="0">
      <sharedItems containsBlank="1" longText="1"/>
    </cacheField>
    <cacheField name="Gender Policy for All Projects Approved from 85th Mtg (Yes/No)" numFmtId="0">
      <sharedItems containsBlank="1" longText="1"/>
    </cacheField>
    <cacheField name="empty" numFmtId="0">
      <sharedItems containsNonDate="0" containsString="0" containsBlank="1"/>
    </cacheField>
    <cacheField name="Completed project flag" numFmtId="0">
      <sharedItems containsSemiMixedTypes="0" containsString="0" containsNumber="1" containsInteger="1" minValue="0" maxValue="1" count="2">
        <n v="0"/>
        <n v="1"/>
      </sharedItems>
    </cacheField>
    <cacheField name="Not completed flag " numFmtId="0">
      <sharedItems containsSemiMixedTypes="0" containsString="0" containsNumber="1" containsInteger="1" minValue="0" maxValue="1"/>
    </cacheField>
    <cacheField name="Disbursed project flag" numFmtId="0">
      <sharedItems containsSemiMixedTypes="0" containsString="0" containsNumber="1" containsInteger="1" minValue="0" maxValue="1"/>
    </cacheField>
    <cacheField name="Average number of months from approval to first disbursement" numFmtId="171">
      <sharedItems containsMixedTypes="1" containsNumber="1" containsInteger="1" minValue="0" maxValue="149"/>
    </cacheField>
    <cacheField name="Average number of months from Completion per Proposal" numFmtId="0">
      <sharedItems containsSemiMixedTypes="0" containsString="0" containsNumber="1" containsInteger="1" minValue="0" maxValue="181"/>
    </cacheField>
    <cacheField name="Completion implementation delays " numFmtId="0">
      <sharedItems containsSemiMixedTypes="0" containsString="0" containsNumber="1" containsInteger="1" minValue="-24" maxValue="140"/>
    </cacheField>
    <cacheField name="Average number of months from approval to planned completion" numFmtId="0">
      <sharedItems containsSemiMixedTypes="0" containsString="0" containsNumber="1" containsInteger="1" minValue="0" maxValue="168"/>
    </cacheField>
    <cacheField name="Phasout combined (Consumption + Productions) planned (Kg) " numFmtId="166">
      <sharedItems containsSemiMixedTypes="0" containsString="0" containsNumber="1" minValue="0" maxValue="20727000"/>
    </cacheField>
    <cacheField name="Approval year " numFmtId="0">
      <sharedItems containsSemiMixedTypes="0" containsString="0" containsNumber="1" containsInteger="1" minValue="1991" maxValue="202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75">
  <r>
    <m/>
    <m/>
    <s v="IVC/ARS/46/INV/23"/>
    <s v="UNIDO"/>
    <m/>
    <x v="0"/>
    <s v="IVC"/>
    <x v="0"/>
    <s v="ARS"/>
    <s v=" Phase-out of CFC-12 in the manufacture of cosmetics aerosols (deodorants) by conversion to hydrocarbon aerosol propellant (HAP) at COPACI, Abidjan (terminal aerosol sector project)"/>
    <d v="2005-07-01T00:00:00"/>
    <d v="2007-09-01T00:00:00"/>
    <s v="CLO"/>
    <d v="2005-10-01T00:00:00"/>
    <m/>
    <m/>
    <d v="2009-06-01T00:00:00"/>
    <n v="43.4"/>
    <m/>
    <m/>
    <n v="0"/>
    <m/>
    <m/>
    <n v="0"/>
    <m/>
    <m/>
    <n v="0"/>
    <m/>
    <m/>
    <n v="110428"/>
    <n v="-109351.01"/>
    <n v="1076.9900000000052"/>
    <n v="1.0000092851372759"/>
    <n v="-9.9999999947613105E-3"/>
    <n v="-9.9999999947613105E-3"/>
    <n v="0"/>
    <n v="9939"/>
    <n v="-9842"/>
    <n v="97"/>
    <m/>
    <n v="1077"/>
    <n v="0"/>
    <m/>
    <n v="97"/>
    <n v="0"/>
    <m/>
    <m/>
    <m/>
    <m/>
    <e v="#N/A"/>
    <e v="#N/A"/>
    <m/>
    <m/>
    <x v="0"/>
    <n v="0"/>
    <n v="1"/>
    <n v="3"/>
    <n v="26"/>
    <n v="0"/>
    <n v="0"/>
    <n v="43400"/>
    <n v="2005"/>
  </r>
  <r>
    <m/>
    <m/>
    <s v="ECU/REF/91/INV/81"/>
    <s v="UNIDO"/>
    <m/>
    <x v="1"/>
    <s v="ECU"/>
    <x v="0"/>
    <s v="REF"/>
    <s v="_x0009_Conversion of the manufacturing of domestic and commercial refrigerators from HFC-134a to isobutane (R-600a) and propane (R-290) at Induglob"/>
    <d v="2022-12-01T00:00:00"/>
    <d v="2024-12-01T00:00:00"/>
    <s v="ONG"/>
    <d v="2023-04-01T00:00:00"/>
    <d v="2024-12-01T00:00:00"/>
    <m/>
    <m/>
    <n v="10.4"/>
    <m/>
    <m/>
    <n v="0"/>
    <m/>
    <m/>
    <n v="0"/>
    <m/>
    <m/>
    <n v="0"/>
    <m/>
    <m/>
    <n v="267885"/>
    <n v="0"/>
    <n v="267885"/>
    <n v="3.9318998824122292E-2"/>
    <n v="257352.03"/>
    <n v="257352.03"/>
    <n v="0"/>
    <n v="18752"/>
    <n v="0"/>
    <n v="18752"/>
    <m/>
    <n v="10532.97"/>
    <n v="241674.84"/>
    <n v="100000"/>
    <n v="737.30986594994113"/>
    <n v="16917.283907945573"/>
    <m/>
    <m/>
    <m/>
    <d v="2030-12-31T00:00:00"/>
    <s v="TOR being prepared. The tender took longer than expected and therefore there was a delay in delivery.  Requirements are adjusted in the TOR. First disbursement took place in April 2023. "/>
    <s v=" The tender took longer than expected and therefore there was a delay in delivery. Equipment expected to be delivered in June 2024. Training in equipment management with an international expert is planned for the second half of 2024."/>
    <s v="Yes"/>
    <m/>
    <x v="0"/>
    <n v="1"/>
    <n v="1"/>
    <n v="4"/>
    <n v="24"/>
    <n v="0"/>
    <n v="24"/>
    <n v="10400"/>
    <n v="2022"/>
  </r>
  <r>
    <m/>
    <m/>
    <s v="IND/EEF/93/DEM/507"/>
    <s v="Germany"/>
    <m/>
    <x v="2"/>
    <s v="IND"/>
    <x v="1"/>
    <s v="EEF"/>
    <s v="_x0009_Design and development of a pilot scale energy-efficient rotary compressor along with microchannel heat exchanger compatible with R-290 technology at Godrej &amp; Boyce Mfg. Ltd., for use in manufacturing of room air conditioners (decision 91/65)"/>
    <d v="2023-12-01T00:00:00"/>
    <d v="2025-12-01T00:00:00"/>
    <s v="ONG"/>
    <m/>
    <d v="2025-12-01T00:00:00"/>
    <m/>
    <m/>
    <n v="0"/>
    <m/>
    <m/>
    <n v="0"/>
    <m/>
    <m/>
    <m/>
    <m/>
    <m/>
    <m/>
    <m/>
    <m/>
    <n v="123745"/>
    <n v="0"/>
    <n v="123745"/>
    <n v="0"/>
    <n v="123745"/>
    <n v="123745"/>
    <n v="0"/>
    <n v="14280"/>
    <n v="0"/>
    <n v="14280"/>
    <m/>
    <n v="0"/>
    <n v="123745"/>
    <n v="123745"/>
    <n v="0"/>
    <n v="14280"/>
    <m/>
    <m/>
    <m/>
    <m/>
    <s v="Approved only in Dec. 2023. Preparation work started with approval"/>
    <s v="Implementation is progressing as planned. A technical consultant has been hired. Financial agreement with beneficiary is being prepared. Progress monitoring mission conducted in June at manufacturing plant."/>
    <s v="Yes"/>
    <m/>
    <x v="0"/>
    <n v="1"/>
    <n v="0"/>
    <s v=""/>
    <n v="24"/>
    <n v="0"/>
    <n v="24"/>
    <n v="0"/>
    <n v="2023"/>
  </r>
  <r>
    <m/>
    <m/>
    <s v="BOL/EEF/93/DEM/62"/>
    <s v="UNIDO"/>
    <m/>
    <x v="1"/>
    <s v="BOL"/>
    <x v="1"/>
    <s v="EEF"/>
    <s v="_x0009_Pilot project to maintain and/or enhance the energy efficiency of replacement technologies and equipment in the context of HFC phase-down (non-investment activities)"/>
    <d v="2023-12-01T00:00:00"/>
    <d v="2026-12-01T00:00:00"/>
    <s v="ONG"/>
    <m/>
    <d v="2026-12-31T00:00:00"/>
    <m/>
    <m/>
    <n v="0"/>
    <m/>
    <m/>
    <n v="0"/>
    <m/>
    <m/>
    <n v="0"/>
    <m/>
    <m/>
    <n v="0"/>
    <m/>
    <m/>
    <n v="96000"/>
    <n v="0"/>
    <n v="96000"/>
    <n v="0"/>
    <n v="96000"/>
    <n v="96000"/>
    <n v="0"/>
    <n v="8640"/>
    <n v="0"/>
    <n v="8640"/>
    <m/>
    <n v="0"/>
    <n v="0"/>
    <n v="30000"/>
    <n v="0"/>
    <n v="0"/>
    <m/>
    <m/>
    <m/>
    <m/>
    <s v="Project approved at the 93rd meeting in December 2023."/>
    <s v="Site visits to the potential centres for the establishing a didactic module for training in maintaining and enhancing energy efficiency of commercial refrigeration. Site visit and identification of supermarket for Implementing one demonstration project for maintaining and enhancing energy efficiency. First disbursement took place in April 2024."/>
    <s v="Yes"/>
    <m/>
    <x v="0"/>
    <n v="1"/>
    <n v="0"/>
    <s v=""/>
    <n v="36"/>
    <n v="0"/>
    <n v="36"/>
    <n v="0"/>
    <n v="2023"/>
  </r>
  <r>
    <m/>
    <m/>
    <s v="ECU/EEF/93/DEM/85"/>
    <s v="UNIDO"/>
    <m/>
    <x v="1"/>
    <s v="ECU"/>
    <x v="1"/>
    <s v="EEF"/>
    <s v="_x0009_Pilot project to maintain and/or enhance the energy efficiency of replacement technologies and equipment in the context of HFC phase-down (non-investment activities)"/>
    <d v="2023-12-01T00:00:00"/>
    <d v="2026-12-01T00:00:00"/>
    <s v="ONG"/>
    <m/>
    <d v="2026-12-31T00:00:00"/>
    <m/>
    <m/>
    <n v="0"/>
    <m/>
    <m/>
    <n v="0"/>
    <m/>
    <m/>
    <n v="0"/>
    <m/>
    <m/>
    <n v="0"/>
    <m/>
    <m/>
    <n v="190000"/>
    <n v="0"/>
    <n v="190000"/>
    <n v="0"/>
    <n v="190000"/>
    <n v="190000"/>
    <n v="0"/>
    <n v="17100"/>
    <n v="0"/>
    <n v="17100"/>
    <m/>
    <n v="0"/>
    <n v="0"/>
    <n v="60000"/>
    <n v="0"/>
    <n v="0"/>
    <m/>
    <m/>
    <m/>
    <m/>
    <s v="Project approved at the 93rd meeting in December 2023."/>
    <s v="Workshop to integrate the national authorities on energy efficiency and climate change, the NOU, customs authorities, and equipment manufacturers and importers. Identification the technical parameters for the establishment of a didactic module on commercial refrigeration in one training centre. First disbursement took place in April 2024."/>
    <s v="Yes"/>
    <m/>
    <x v="0"/>
    <n v="1"/>
    <n v="0"/>
    <s v=""/>
    <n v="36"/>
    <n v="0"/>
    <n v="36"/>
    <n v="0"/>
    <n v="2023"/>
  </r>
  <r>
    <m/>
    <m/>
    <s v="IND/PRO/59/INV/435"/>
    <s v="IBRD"/>
    <m/>
    <x v="2"/>
    <s v="IND"/>
    <x v="0"/>
    <s v="PRO"/>
    <s v="Accelerated CFC production phase-out (first tranche)"/>
    <d v="2009-11-01T00:00:00"/>
    <d v="2010-11-01T00:00:00"/>
    <s v="FIN"/>
    <d v="2012-01-01T00:00:00"/>
    <m/>
    <d v="2011-12-01T00:00:00"/>
    <d v="2015-11-01T00:00:00"/>
    <n v="0"/>
    <m/>
    <m/>
    <n v="690"/>
    <m/>
    <m/>
    <n v="0"/>
    <m/>
    <m/>
    <n v="690"/>
    <m/>
    <m/>
    <n v="2113000"/>
    <n v="0"/>
    <n v="2113000"/>
    <n v="1"/>
    <n v="0"/>
    <n v="0"/>
    <n v="0"/>
    <n v="0"/>
    <n v="0"/>
    <n v="0"/>
    <m/>
    <n v="2113000"/>
    <n v="0"/>
    <n v="0"/>
    <n v="0"/>
    <n v="0"/>
    <n v="0"/>
    <m/>
    <m/>
    <m/>
    <s v="Funding disbursed to the country in Jan 2012."/>
    <m/>
    <m/>
    <m/>
    <x v="1"/>
    <n v="0"/>
    <n v="1"/>
    <n v="26"/>
    <n v="12"/>
    <n v="0"/>
    <n v="0"/>
    <n v="690000"/>
    <n v="2009"/>
  </r>
  <r>
    <m/>
    <m/>
    <s v="IND/PRO/69/INV/447"/>
    <s v="IBRD"/>
    <m/>
    <x v="2"/>
    <s v="IND"/>
    <x v="0"/>
    <s v="PRO"/>
    <s v="Accelerated CFC production phase-out (remaining of the second tranche)"/>
    <d v="2013-04-01T00:00:00"/>
    <d v="2014-04-01T00:00:00"/>
    <s v="TRF"/>
    <m/>
    <m/>
    <m/>
    <d v="2015-11-01T00:00:00"/>
    <n v="0"/>
    <m/>
    <m/>
    <n v="0"/>
    <m/>
    <m/>
    <n v="0"/>
    <m/>
    <m/>
    <n v="0"/>
    <m/>
    <m/>
    <n v="317000"/>
    <n v="-317000"/>
    <n v="0"/>
    <n v="0"/>
    <n v="0"/>
    <n v="0"/>
    <n v="0"/>
    <n v="24032"/>
    <n v="-24032"/>
    <n v="0"/>
    <m/>
    <n v="0"/>
    <n v="0"/>
    <n v="0"/>
    <n v="0"/>
    <n v="0"/>
    <n v="0"/>
    <m/>
    <m/>
    <m/>
    <s v="Project and balance of funds transferred to UNDP at the 75th Meeting."/>
    <m/>
    <m/>
    <m/>
    <x v="0"/>
    <n v="0"/>
    <n v="0"/>
    <s v=""/>
    <n v="12"/>
    <n v="0"/>
    <n v="0"/>
    <n v="0"/>
    <n v="2013"/>
  </r>
  <r>
    <m/>
    <m/>
    <s v="IND/PRO/67/INV/446"/>
    <s v="IBRD"/>
    <m/>
    <x v="2"/>
    <s v="IND"/>
    <x v="0"/>
    <s v="PRO"/>
    <s v="Accelerated CFC production phase-out (second tranche)"/>
    <d v="2012-07-01T00:00:00"/>
    <d v="2013-07-01T00:00:00"/>
    <s v="TRF"/>
    <m/>
    <m/>
    <m/>
    <d v="2015-11-01T00:00:00"/>
    <n v="0"/>
    <m/>
    <m/>
    <n v="0"/>
    <m/>
    <m/>
    <n v="0"/>
    <m/>
    <m/>
    <n v="0"/>
    <m/>
    <m/>
    <n v="739900"/>
    <n v="-739900"/>
    <n v="0"/>
    <n v="0"/>
    <n v="0"/>
    <n v="0"/>
    <n v="0"/>
    <n v="213968"/>
    <n v="-213968"/>
    <n v="0"/>
    <m/>
    <n v="0"/>
    <n v="0"/>
    <n v="0"/>
    <n v="0"/>
    <n v="0"/>
    <n v="0"/>
    <m/>
    <m/>
    <m/>
    <s v="Project and balance of funds transferred to UNDP at the 75th Meeting."/>
    <m/>
    <m/>
    <m/>
    <x v="0"/>
    <n v="0"/>
    <n v="0"/>
    <s v=""/>
    <n v="12"/>
    <n v="0"/>
    <n v="0"/>
    <n v="0"/>
    <n v="2012"/>
  </r>
  <r>
    <m/>
    <m/>
    <s v="IND/PRO/75/INV/447"/>
    <s v="UNDP"/>
    <m/>
    <x v="2"/>
    <s v="IND"/>
    <x v="0"/>
    <s v="PRO"/>
    <s v="Accelerated CFC production phase-out (second tranche)"/>
    <d v="2015-11-01T00:00:00"/>
    <d v="2017-11-01T00:00:00"/>
    <s v="FIN"/>
    <d v="2016-02-01T00:00:00"/>
    <m/>
    <d v="2017-11-01T00:00:00"/>
    <d v="2018-11-01T00:00:00"/>
    <n v="0"/>
    <m/>
    <m/>
    <m/>
    <m/>
    <m/>
    <n v="0"/>
    <m/>
    <m/>
    <m/>
    <m/>
    <m/>
    <n v="1056900"/>
    <n v="-900"/>
    <n v="1056000"/>
    <n v="1"/>
    <n v="0"/>
    <n v="0"/>
    <n v="0"/>
    <n v="79268"/>
    <n v="-68"/>
    <n v="79200"/>
    <m/>
    <n v="1056000"/>
    <n v="0"/>
    <n v="0"/>
    <n v="79200.499574226502"/>
    <n v="0"/>
    <m/>
    <m/>
    <m/>
    <m/>
    <s v="Financially completed in 2018."/>
    <m/>
    <m/>
    <m/>
    <x v="1"/>
    <n v="0"/>
    <n v="1"/>
    <n v="3"/>
    <n v="24"/>
    <n v="0"/>
    <n v="0"/>
    <n v="0"/>
    <n v="2015"/>
  </r>
  <r>
    <m/>
    <m/>
    <s v="ARG/PRO/53/INV/155"/>
    <s v="IBRD"/>
    <m/>
    <x v="1"/>
    <s v="ARG"/>
    <x v="0"/>
    <s v="PRO"/>
    <s v="Accelerated phase-out plan for CFC production"/>
    <d v="2007-11-01T00:00:00"/>
    <d v="2009-11-01T00:00:00"/>
    <s v="FIN"/>
    <d v="2008-03-01T00:00:00"/>
    <m/>
    <d v="2008-03-01T00:00:00"/>
    <d v="2010-11-01T00:00:00"/>
    <n v="0"/>
    <m/>
    <m/>
    <n v="0"/>
    <m/>
    <m/>
    <n v="0"/>
    <m/>
    <m/>
    <n v="0"/>
    <m/>
    <m/>
    <n v="2300000"/>
    <n v="0"/>
    <n v="2300000"/>
    <n v="1"/>
    <n v="0"/>
    <n v="0"/>
    <n v="0"/>
    <n v="172500"/>
    <n v="0"/>
    <n v="172500"/>
    <m/>
    <n v="2300000"/>
    <n v="0"/>
    <n v="0"/>
    <n v="172500"/>
    <n v="0"/>
    <n v="0"/>
    <m/>
    <m/>
    <m/>
    <s v="Accounting and technical monitoring was carried out to verify that no CFCs were produced during 2008, and it was verified that the plant did not operate during that period. All remaining CTC in storage was sold and exported."/>
    <m/>
    <m/>
    <m/>
    <x v="1"/>
    <n v="0"/>
    <n v="1"/>
    <n v="4"/>
    <n v="24"/>
    <n v="0"/>
    <n v="0"/>
    <n v="0"/>
    <n v="2007"/>
  </r>
  <r>
    <m/>
    <m/>
    <s v="IND/ARS/22/INV/114"/>
    <s v="IBRD"/>
    <m/>
    <x v="2"/>
    <s v="IND"/>
    <x v="0"/>
    <s v="ARS"/>
    <s v="Accra Pack India Pvt. Ltd. aerosol conversion"/>
    <d v="1997-05-01T00:00:00"/>
    <d v="1998-06-01T00:00:00"/>
    <s v="FIN"/>
    <d v="1999-02-01T00:00:00"/>
    <m/>
    <d v="2001-07-01T00:00:00"/>
    <d v="2002-04-01T00:00:00"/>
    <n v="52"/>
    <m/>
    <m/>
    <n v="0"/>
    <m/>
    <m/>
    <n v="52"/>
    <m/>
    <m/>
    <n v="0"/>
    <m/>
    <m/>
    <n v="129690"/>
    <n v="-7545"/>
    <n v="122145"/>
    <n v="1"/>
    <n v="0"/>
    <n v="0"/>
    <n v="0"/>
    <n v="16860"/>
    <n v="-981"/>
    <n v="15879"/>
    <m/>
    <n v="122145"/>
    <n v="0"/>
    <n v="0"/>
    <n v="15879"/>
    <n v="0"/>
    <n v="0"/>
    <m/>
    <m/>
    <m/>
    <s v="PCR to be finalized and submitted in 2003."/>
    <m/>
    <m/>
    <m/>
    <x v="1"/>
    <n v="0"/>
    <n v="1"/>
    <n v="21"/>
    <n v="13"/>
    <n v="0"/>
    <n v="0"/>
    <n v="52000"/>
    <n v="1997"/>
  </r>
  <r>
    <m/>
    <m/>
    <s v="CPR/HAL/12/INV/66"/>
    <s v="UNDP"/>
    <m/>
    <x v="2"/>
    <s v="CPR"/>
    <x v="0"/>
    <s v="HAL"/>
    <s v="Acquisition of local air compressors for halon recycling machines"/>
    <d v="1994-03-01T00:00:00"/>
    <d v="1995-03-01T00:00:00"/>
    <s v="FIN"/>
    <d v="1994-04-01T00:00:00"/>
    <m/>
    <d v="1996-12-01T00:00:00"/>
    <d v="1998-12-01T00:00:00"/>
    <n v="0"/>
    <m/>
    <m/>
    <m/>
    <m/>
    <m/>
    <n v="0"/>
    <m/>
    <m/>
    <m/>
    <m/>
    <m/>
    <n v="155000"/>
    <n v="0"/>
    <n v="155000"/>
    <n v="1"/>
    <n v="0"/>
    <n v="0"/>
    <n v="0"/>
    <n v="20150"/>
    <n v="0"/>
    <n v="20150"/>
    <m/>
    <n v="155000"/>
    <n v="0"/>
    <n v="0"/>
    <n v="20150"/>
    <n v="0"/>
    <m/>
    <m/>
    <m/>
    <m/>
    <s v="Completed in 1996. Financially completed in 1998."/>
    <m/>
    <m/>
    <m/>
    <x v="1"/>
    <n v="0"/>
    <n v="1"/>
    <n v="1"/>
    <n v="12"/>
    <n v="0"/>
    <n v="0"/>
    <n v="0"/>
    <n v="1994"/>
  </r>
  <r>
    <m/>
    <m/>
    <s v="CPR/SEV/11/TRA/52"/>
    <s v="Canada"/>
    <m/>
    <x v="2"/>
    <s v="CPR"/>
    <x v="2"/>
    <s v="SEV"/>
    <s v="Activities in Sichuan Province"/>
    <d v="1993-11-01T00:00:00"/>
    <d v="1994-11-01T00:00:00"/>
    <s v="FIN"/>
    <m/>
    <m/>
    <d v="1993-10-01T00:00:00"/>
    <d v="1994-11-01T00:00:00"/>
    <n v="0"/>
    <m/>
    <m/>
    <n v="0"/>
    <m/>
    <m/>
    <m/>
    <m/>
    <m/>
    <m/>
    <m/>
    <m/>
    <n v="172500"/>
    <n v="0"/>
    <n v="172500"/>
    <n v="1"/>
    <n v="0"/>
    <n v="0"/>
    <n v="0"/>
    <n v="0"/>
    <n v="0"/>
    <n v="0"/>
    <m/>
    <n v="172500"/>
    <m/>
    <n v="0"/>
    <n v="0"/>
    <m/>
    <m/>
    <m/>
    <m/>
    <m/>
    <s v="Workshop held in October 1993 and approved by retroactive funding in September 1994."/>
    <m/>
    <m/>
    <m/>
    <x v="1"/>
    <n v="0"/>
    <n v="1"/>
    <s v=""/>
    <n v="12"/>
    <n v="0"/>
    <n v="0"/>
    <n v="0"/>
    <n v="1993"/>
  </r>
  <r>
    <m/>
    <m/>
    <s v="GLO/SEV/19/TAS/103"/>
    <s v="UNEP"/>
    <m/>
    <x v="3"/>
    <s v="GLO"/>
    <x v="3"/>
    <s v="SEV"/>
    <s v="Ad hoc Group meetings"/>
    <d v="1996-05-01T00:00:00"/>
    <d v="1996-12-01T00:00:00"/>
    <s v="FIN"/>
    <d v="1996-07-01T00:00:00"/>
    <m/>
    <d v="1997-06-01T00:00:00"/>
    <d v="1999-01-01T00:00:00"/>
    <n v="0"/>
    <m/>
    <m/>
    <n v="0"/>
    <m/>
    <m/>
    <n v="0"/>
    <m/>
    <m/>
    <n v="0"/>
    <m/>
    <m/>
    <n v="50000"/>
    <n v="0"/>
    <n v="50000"/>
    <n v="1"/>
    <n v="0"/>
    <n v="0"/>
    <n v="0"/>
    <n v="6500"/>
    <n v="0"/>
    <n v="6500"/>
    <m/>
    <n v="50000"/>
    <n v="0"/>
    <n v="0"/>
    <n v="6500"/>
    <n v="0"/>
    <m/>
    <n v="0"/>
    <m/>
    <m/>
    <m/>
    <m/>
    <m/>
    <m/>
    <x v="1"/>
    <n v="0"/>
    <n v="1"/>
    <n v="2"/>
    <n v="7"/>
    <n v="0"/>
    <n v="0"/>
    <n v="0"/>
    <n v="1996"/>
  </r>
  <r>
    <m/>
    <m/>
    <s v="GLO/SEV/12/TAS/59"/>
    <s v="UNEP"/>
    <m/>
    <x v="3"/>
    <s v="GLO"/>
    <x v="3"/>
    <s v="SEV"/>
    <s v="Ad hoc Group meetings (1994)"/>
    <d v="1994-03-01T00:00:00"/>
    <d v="1995-03-01T00:00:00"/>
    <s v="FIN"/>
    <d v="1994-04-01T00:00:00"/>
    <m/>
    <d v="1995-02-01T00:00:00"/>
    <d v="1995-12-01T00:00:00"/>
    <n v="0"/>
    <m/>
    <m/>
    <n v="0"/>
    <m/>
    <m/>
    <n v="0"/>
    <m/>
    <m/>
    <n v="0"/>
    <m/>
    <m/>
    <n v="80000"/>
    <n v="0"/>
    <n v="80000"/>
    <n v="1"/>
    <n v="0"/>
    <n v="0"/>
    <n v="0"/>
    <n v="10400"/>
    <n v="0"/>
    <n v="10400"/>
    <m/>
    <n v="80000"/>
    <n v="0"/>
    <n v="0"/>
    <n v="10400"/>
    <n v="0"/>
    <m/>
    <n v="0"/>
    <m/>
    <m/>
    <m/>
    <m/>
    <m/>
    <m/>
    <x v="1"/>
    <n v="0"/>
    <n v="1"/>
    <n v="1"/>
    <n v="12"/>
    <n v="0"/>
    <n v="0"/>
    <n v="0"/>
    <n v="1994"/>
  </r>
  <r>
    <m/>
    <m/>
    <s v="GLO/SEV/16/TAS/88"/>
    <s v="UNEP"/>
    <m/>
    <x v="3"/>
    <s v="GLO"/>
    <x v="3"/>
    <s v="SEV"/>
    <s v="Ad hoc group meetings (1995)"/>
    <d v="1995-03-01T00:00:00"/>
    <d v="1996-03-01T00:00:00"/>
    <s v="FIN"/>
    <d v="1995-07-01T00:00:00"/>
    <m/>
    <d v="1997-06-01T00:00:00"/>
    <d v="1999-02-01T00:00:00"/>
    <n v="0"/>
    <m/>
    <m/>
    <n v="0"/>
    <m/>
    <m/>
    <n v="0"/>
    <m/>
    <m/>
    <n v="0"/>
    <m/>
    <m/>
    <n v="70000"/>
    <n v="0"/>
    <n v="70000"/>
    <n v="1"/>
    <n v="0"/>
    <n v="0"/>
    <n v="0"/>
    <n v="9100"/>
    <n v="0"/>
    <n v="9100"/>
    <m/>
    <n v="70000"/>
    <n v="0"/>
    <n v="0"/>
    <n v="9100"/>
    <n v="0"/>
    <m/>
    <n v="0"/>
    <m/>
    <m/>
    <m/>
    <m/>
    <m/>
    <m/>
    <x v="1"/>
    <n v="0"/>
    <n v="1"/>
    <n v="4"/>
    <n v="12"/>
    <n v="0"/>
    <n v="0"/>
    <n v="0"/>
    <n v="1995"/>
  </r>
  <r>
    <m/>
    <m/>
    <s v="GLO/SEV/30/TAS/208"/>
    <s v="UNEP"/>
    <m/>
    <x v="3"/>
    <s v="GLO"/>
    <x v="3"/>
    <s v="SEV"/>
    <s v="Adapting existing audiovisual materials to promote control of illegal trade in ODS"/>
    <d v="2000-03-01T00:00:00"/>
    <d v="2001-04-01T00:00:00"/>
    <s v="FIN"/>
    <d v="2000-04-01T00:00:00"/>
    <m/>
    <d v="2003-06-01T00:00:00"/>
    <d v="2003-10-01T00:00:00"/>
    <n v="0"/>
    <m/>
    <m/>
    <n v="0"/>
    <m/>
    <m/>
    <n v="0"/>
    <m/>
    <m/>
    <n v="0"/>
    <m/>
    <m/>
    <n v="50000"/>
    <n v="-2353"/>
    <n v="47647"/>
    <n v="1"/>
    <n v="0"/>
    <n v="0"/>
    <n v="0"/>
    <n v="6500"/>
    <n v="-306"/>
    <n v="6194"/>
    <m/>
    <n v="47647"/>
    <n v="0"/>
    <n v="0"/>
    <n v="6193.9999999999991"/>
    <n v="0"/>
    <m/>
    <n v="0"/>
    <m/>
    <m/>
    <m/>
    <m/>
    <m/>
    <m/>
    <x v="1"/>
    <n v="0"/>
    <n v="1"/>
    <n v="1"/>
    <n v="13"/>
    <n v="0"/>
    <n v="0"/>
    <n v="0"/>
    <n v="2000"/>
  </r>
  <r>
    <m/>
    <m/>
    <s v="GUY/EEF/93/TAS/38"/>
    <s v="UNDP"/>
    <m/>
    <x v="1"/>
    <s v="GUY"/>
    <x v="3"/>
    <s v="EEF"/>
    <s v="Additional activities to maintain energy efficiency for the servicing sector under decision 89/6(b)"/>
    <d v="2023-12-01T00:00:00"/>
    <d v="2026-12-01T00:00:00"/>
    <s v="ONG"/>
    <m/>
    <d v="2026-12-01T00:00:00"/>
    <m/>
    <m/>
    <n v="0"/>
    <m/>
    <m/>
    <n v="0"/>
    <m/>
    <m/>
    <m/>
    <m/>
    <m/>
    <n v="0"/>
    <m/>
    <m/>
    <n v="100000"/>
    <n v="0"/>
    <n v="100000"/>
    <n v="0"/>
    <n v="100000"/>
    <n v="100000"/>
    <n v="0"/>
    <n v="7000"/>
    <n v="0"/>
    <n v="7000"/>
    <m/>
    <m/>
    <m/>
    <n v="23000"/>
    <m/>
    <m/>
    <m/>
    <m/>
    <m/>
    <d v="2031-12-01T00:00:00"/>
    <s v="Newly Approved"/>
    <s v="Proposal developed. International Consultant recruited."/>
    <s v="Yes"/>
    <m/>
    <x v="0"/>
    <n v="1"/>
    <n v="0"/>
    <s v=""/>
    <n v="36"/>
    <n v="0"/>
    <n v="36"/>
    <n v="0"/>
    <n v="2023"/>
  </r>
  <r>
    <m/>
    <m/>
    <s v="ARM/EEF/93/TAS/30"/>
    <s v="UNEP"/>
    <m/>
    <x v="4"/>
    <s v="ARM"/>
    <x v="3"/>
    <s v="EEF"/>
    <s v="Additional activities to maintain energy efficiency for the servicing sector under decision 89/6(b)"/>
    <d v="2023-12-01T00:00:00"/>
    <d v="2026-12-01T00:00:00"/>
    <s v="ONG"/>
    <m/>
    <d v="2026-12-01T00:00:00"/>
    <m/>
    <m/>
    <n v="0"/>
    <m/>
    <m/>
    <n v="0"/>
    <m/>
    <m/>
    <m/>
    <m/>
    <m/>
    <m/>
    <m/>
    <m/>
    <n v="100000"/>
    <n v="0"/>
    <n v="100000"/>
    <n v="0"/>
    <n v="100000"/>
    <n v="100000"/>
    <n v="0"/>
    <n v="13000"/>
    <n v="0"/>
    <n v="13000"/>
    <m/>
    <n v="0"/>
    <n v="0"/>
    <n v="25000"/>
    <n v="0"/>
    <n v="0"/>
    <m/>
    <n v="0"/>
    <m/>
    <m/>
    <s v="Project approved in December 2023."/>
    <s v="SSFA signed in February 2024 and payment 1 of USD 49,000 released in March 2024."/>
    <s v="Yes"/>
    <m/>
    <x v="0"/>
    <n v="1"/>
    <n v="0"/>
    <s v=""/>
    <n v="36"/>
    <n v="0"/>
    <n v="36"/>
    <n v="0"/>
    <n v="2023"/>
  </r>
  <r>
    <m/>
    <m/>
    <s v="DMI/SEV/80/INS/23"/>
    <s v="UNEP"/>
    <m/>
    <x v="1"/>
    <s v="DMI"/>
    <x v="4"/>
    <s v="SEV"/>
    <s v="Additional emergency assistance for institutional strengthening"/>
    <d v="2017-11-01T00:00:00"/>
    <d v="2018-12-01T00:00:00"/>
    <s v="FIN"/>
    <d v="2023-03-30T00:00:00"/>
    <m/>
    <d v="2022-12-01T00:00:00"/>
    <d v="2023-12-01T00:00:00"/>
    <n v="0"/>
    <m/>
    <m/>
    <n v="0"/>
    <m/>
    <m/>
    <m/>
    <m/>
    <m/>
    <m/>
    <m/>
    <m/>
    <n v="20000"/>
    <n v="0"/>
    <n v="20000"/>
    <n v="1"/>
    <n v="0"/>
    <n v="0"/>
    <n v="0"/>
    <n v="0"/>
    <n v="0"/>
    <n v="0"/>
    <m/>
    <n v="20000"/>
    <n v="0"/>
    <n v="0"/>
    <n v="0"/>
    <n v="0"/>
    <m/>
    <n v="0"/>
    <m/>
    <m/>
    <s v="Project is financially completed "/>
    <s v="The project is financialy completed "/>
    <s v="N/a"/>
    <m/>
    <x v="1"/>
    <n v="0"/>
    <n v="1"/>
    <n v="64"/>
    <n v="13"/>
    <n v="0"/>
    <n v="0"/>
    <n v="0"/>
    <n v="2017"/>
  </r>
  <r>
    <m/>
    <m/>
    <s v="HAI/SEV/61/INS/17"/>
    <s v="UNEP"/>
    <m/>
    <x v="1"/>
    <s v="HAI"/>
    <x v="4"/>
    <s v="SEV"/>
    <s v="Additional emergency assistance for institutional strengthening"/>
    <d v="2010-07-01T00:00:00"/>
    <d v="2011-06-01T00:00:00"/>
    <s v="FIN"/>
    <d v="2012-04-01T00:00:00"/>
    <m/>
    <d v="2014-12-01T00:00:00"/>
    <d v="2014-12-01T00:00:00"/>
    <n v="0"/>
    <m/>
    <m/>
    <n v="0"/>
    <m/>
    <m/>
    <n v="0"/>
    <m/>
    <m/>
    <n v="0"/>
    <m/>
    <m/>
    <n v="20000"/>
    <n v="-2936.16"/>
    <n v="17063.84"/>
    <n v="1.0000093765529916"/>
    <n v="-0.15999999999985448"/>
    <n v="-0.15999999999985448"/>
    <n v="0"/>
    <n v="0"/>
    <n v="0"/>
    <n v="0"/>
    <m/>
    <n v="17064"/>
    <n v="0"/>
    <n v="0"/>
    <n v="0"/>
    <n v="0"/>
    <m/>
    <n v="0"/>
    <m/>
    <m/>
    <m/>
    <m/>
    <m/>
    <m/>
    <x v="1"/>
    <n v="0"/>
    <n v="1"/>
    <n v="21"/>
    <n v="11"/>
    <n v="0"/>
    <n v="0"/>
    <n v="0"/>
    <n v="2010"/>
  </r>
  <r>
    <m/>
    <m/>
    <s v="CPR/HAL/20/PRP/184"/>
    <s v="IBRD"/>
    <m/>
    <x v="2"/>
    <s v="CPR"/>
    <x v="5"/>
    <s v="HAL"/>
    <s v="Additional preparation of halon sector approach"/>
    <d v="1996-10-01T00:00:00"/>
    <d v="1997-08-01T00:00:00"/>
    <s v="FIN"/>
    <d v="1997-03-01T00:00:00"/>
    <m/>
    <d v="1997-09-01T00:00:00"/>
    <d v="1997-09-01T00:00:00"/>
    <n v="0"/>
    <m/>
    <m/>
    <n v="0"/>
    <m/>
    <m/>
    <n v="0"/>
    <m/>
    <m/>
    <n v="0"/>
    <m/>
    <m/>
    <n v="132500"/>
    <n v="0"/>
    <n v="132500"/>
    <n v="1"/>
    <n v="0"/>
    <n v="0"/>
    <n v="0"/>
    <n v="17225"/>
    <n v="0"/>
    <n v="17225"/>
    <m/>
    <n v="132500"/>
    <n v="0"/>
    <n v="0"/>
    <n v="17225"/>
    <n v="0"/>
    <n v="0"/>
    <m/>
    <m/>
    <m/>
    <m/>
    <m/>
    <m/>
    <m/>
    <x v="1"/>
    <n v="0"/>
    <n v="1"/>
    <n v="5"/>
    <n v="10"/>
    <n v="0"/>
    <n v="0"/>
    <n v="0"/>
    <n v="1996"/>
  </r>
  <r>
    <m/>
    <m/>
    <s v="ASP/SEV/50/TAS/52"/>
    <s v="Australia"/>
    <m/>
    <x v="2"/>
    <s v="ASP"/>
    <x v="3"/>
    <s v="SEV"/>
    <s v="Additional support for the regional strategy for 11 Article 5 countries in the Pacific (PIC strategy)"/>
    <d v="2006-11-01T00:00:00"/>
    <d v="2007-11-01T00:00:00"/>
    <s v="FIN"/>
    <d v="2007-07-01T00:00:00"/>
    <m/>
    <d v="2011-03-01T00:00:00"/>
    <d v="2012-05-01T00:00:00"/>
    <n v="0"/>
    <m/>
    <m/>
    <n v="0"/>
    <m/>
    <m/>
    <m/>
    <m/>
    <m/>
    <m/>
    <m/>
    <m/>
    <n v="115000"/>
    <n v="0"/>
    <n v="115000"/>
    <n v="1"/>
    <n v="0"/>
    <n v="0"/>
    <n v="0"/>
    <n v="14950"/>
    <n v="0"/>
    <n v="14950"/>
    <m/>
    <n v="115000"/>
    <n v="0"/>
    <n v="0"/>
    <n v="14950"/>
    <n v="0"/>
    <m/>
    <m/>
    <m/>
    <m/>
    <s v="completed"/>
    <m/>
    <m/>
    <m/>
    <x v="1"/>
    <n v="0"/>
    <n v="1"/>
    <n v="8"/>
    <n v="12"/>
    <n v="0"/>
    <n v="0"/>
    <n v="0"/>
    <n v="2006"/>
  </r>
  <r>
    <m/>
    <m/>
    <s v="GLO/SEV/04/TAS/04"/>
    <s v="IBRD"/>
    <m/>
    <x v="3"/>
    <s v="GLO"/>
    <x v="3"/>
    <s v="SEV"/>
    <s v="Administration, coordination, financial, legal (1991)"/>
    <d v="1991-06-01T00:00:00"/>
    <d v="1991-12-01T00:00:00"/>
    <s v="FIN"/>
    <m/>
    <m/>
    <d v="1991-12-01T00:00:00"/>
    <d v="1991-12-01T00:00:00"/>
    <n v="0"/>
    <m/>
    <m/>
    <n v="0"/>
    <m/>
    <m/>
    <n v="0"/>
    <m/>
    <m/>
    <n v="0"/>
    <m/>
    <m/>
    <n v="0"/>
    <n v="0"/>
    <n v="0"/>
    <n v="0"/>
    <n v="0"/>
    <n v="0"/>
    <n v="0"/>
    <n v="320000"/>
    <n v="-34564"/>
    <n v="285436"/>
    <m/>
    <n v="0"/>
    <n v="0"/>
    <n v="0"/>
    <n v="285436"/>
    <n v="0"/>
    <n v="0"/>
    <m/>
    <m/>
    <m/>
    <m/>
    <m/>
    <m/>
    <m/>
    <x v="1"/>
    <n v="0"/>
    <n v="0"/>
    <s v=""/>
    <n v="6"/>
    <n v="0"/>
    <n v="0"/>
    <n v="0"/>
    <n v="1991"/>
  </r>
  <r>
    <m/>
    <m/>
    <s v="GLO/SEV/06/TAS/23"/>
    <s v="IBRD"/>
    <m/>
    <x v="3"/>
    <s v="GLO"/>
    <x v="3"/>
    <s v="SEV"/>
    <s v="Administration, coordination, financial, legal (1992)"/>
    <d v="1992-02-01T00:00:00"/>
    <d v="1992-12-01T00:00:00"/>
    <s v="FIN"/>
    <m/>
    <m/>
    <d v="1992-12-01T00:00:00"/>
    <d v="1992-12-01T00:00:00"/>
    <n v="0"/>
    <m/>
    <m/>
    <n v="0"/>
    <m/>
    <m/>
    <n v="0"/>
    <m/>
    <m/>
    <n v="0"/>
    <m/>
    <m/>
    <n v="0"/>
    <n v="0"/>
    <n v="0"/>
    <n v="0"/>
    <n v="0"/>
    <n v="0"/>
    <n v="0"/>
    <n v="1347550"/>
    <n v="-396573"/>
    <n v="950977"/>
    <n v="0"/>
    <n v="0"/>
    <n v="0"/>
    <n v="0"/>
    <n v="950977"/>
    <n v="0"/>
    <n v="0"/>
    <m/>
    <m/>
    <m/>
    <m/>
    <m/>
    <m/>
    <m/>
    <x v="1"/>
    <n v="0"/>
    <n v="0"/>
    <s v=""/>
    <n v="10"/>
    <n v="0"/>
    <n v="0"/>
    <n v="0"/>
    <n v="1992"/>
  </r>
  <r>
    <m/>
    <m/>
    <s v="GLO/SEV/16/TAS/212"/>
    <s v="IBRD"/>
    <m/>
    <x v="3"/>
    <s v="GLO"/>
    <x v="3"/>
    <s v="SEV"/>
    <s v="Administration, coordination, financial, legal (1995)"/>
    <d v="1995-03-01T00:00:00"/>
    <d v="1995-12-01T00:00:00"/>
    <s v="FIN"/>
    <m/>
    <m/>
    <d v="1995-12-01T00:00:00"/>
    <d v="1995-12-01T00:00:00"/>
    <n v="0"/>
    <m/>
    <m/>
    <n v="0"/>
    <m/>
    <m/>
    <n v="0"/>
    <m/>
    <m/>
    <n v="0"/>
    <m/>
    <m/>
    <n v="0"/>
    <n v="0"/>
    <n v="0"/>
    <n v="0"/>
    <n v="0"/>
    <n v="0"/>
    <n v="0"/>
    <n v="1450646"/>
    <n v="0"/>
    <n v="1450646"/>
    <n v="0"/>
    <n v="0"/>
    <n v="0"/>
    <n v="0"/>
    <n v="1450646"/>
    <n v="0"/>
    <n v="0"/>
    <m/>
    <m/>
    <m/>
    <m/>
    <m/>
    <m/>
    <m/>
    <x v="1"/>
    <n v="0"/>
    <n v="0"/>
    <s v=""/>
    <n v="9"/>
    <n v="0"/>
    <n v="0"/>
    <n v="0"/>
    <n v="1995"/>
  </r>
  <r>
    <m/>
    <m/>
    <s v="GLO/SEV/09/TAS/43"/>
    <s v="IBRD"/>
    <m/>
    <x v="3"/>
    <s v="GLO"/>
    <x v="3"/>
    <s v="SEV"/>
    <s v="Administration, coordination, financial, legal and OORG meetings (1993)"/>
    <d v="1993-03-01T00:00:00"/>
    <d v="1993-12-01T00:00:00"/>
    <s v="FIN"/>
    <m/>
    <m/>
    <d v="1993-12-01T00:00:00"/>
    <d v="1993-12-01T00:00:00"/>
    <n v="0"/>
    <m/>
    <m/>
    <n v="0"/>
    <m/>
    <m/>
    <n v="0"/>
    <m/>
    <m/>
    <n v="0"/>
    <m/>
    <m/>
    <n v="0"/>
    <n v="0"/>
    <n v="0"/>
    <n v="0"/>
    <n v="0"/>
    <n v="0"/>
    <n v="0"/>
    <n v="1179000"/>
    <n v="-309745"/>
    <n v="869255"/>
    <n v="0"/>
    <n v="0"/>
    <n v="0"/>
    <n v="0"/>
    <n v="869255"/>
    <n v="0"/>
    <n v="0"/>
    <m/>
    <m/>
    <m/>
    <m/>
    <m/>
    <m/>
    <m/>
    <x v="1"/>
    <n v="0"/>
    <n v="0"/>
    <s v=""/>
    <n v="9"/>
    <n v="0"/>
    <n v="0"/>
    <n v="0"/>
    <n v="1993"/>
  </r>
  <r>
    <m/>
    <m/>
    <s v="GLO/SEV/12/TAS/52"/>
    <s v="IBRD"/>
    <m/>
    <x v="3"/>
    <s v="GLO"/>
    <x v="3"/>
    <s v="SEV"/>
    <s v="Administration, coordination, financial, legal and OORG meetings (1994)"/>
    <d v="1994-03-01T00:00:00"/>
    <d v="1994-12-01T00:00:00"/>
    <s v="FIN"/>
    <m/>
    <m/>
    <d v="1994-12-01T00:00:00"/>
    <d v="1994-12-01T00:00:00"/>
    <n v="0"/>
    <m/>
    <m/>
    <n v="0"/>
    <m/>
    <m/>
    <n v="0"/>
    <m/>
    <m/>
    <n v="0"/>
    <m/>
    <m/>
    <n v="0"/>
    <n v="0"/>
    <n v="0"/>
    <n v="0"/>
    <n v="0"/>
    <n v="0"/>
    <n v="0"/>
    <n v="1418963"/>
    <n v="-47607"/>
    <n v="1371356"/>
    <n v="0"/>
    <n v="0"/>
    <n v="0"/>
    <n v="0"/>
    <n v="1371356"/>
    <n v="0"/>
    <n v="0"/>
    <m/>
    <m/>
    <m/>
    <m/>
    <m/>
    <m/>
    <m/>
    <x v="1"/>
    <n v="0"/>
    <n v="0"/>
    <s v=""/>
    <n v="9"/>
    <n v="0"/>
    <n v="0"/>
    <n v="0"/>
    <n v="1994"/>
  </r>
  <r>
    <m/>
    <m/>
    <s v="GLO/PHA/54/PRP/289"/>
    <s v="UNDP"/>
    <m/>
    <x v="3"/>
    <s v="GLO"/>
    <x v="5"/>
    <s v="PHA"/>
    <s v="Advance for preparation of HPMPs"/>
    <d v="2008-04-01T00:00:00"/>
    <d v="2008-07-01T00:00:00"/>
    <s v="CLO"/>
    <m/>
    <m/>
    <m/>
    <d v="2008-11-01T00:00:00"/>
    <n v="0"/>
    <m/>
    <m/>
    <m/>
    <m/>
    <m/>
    <n v="0"/>
    <m/>
    <m/>
    <m/>
    <m/>
    <m/>
    <n v="257000"/>
    <n v="-257000"/>
    <n v="0"/>
    <n v="0"/>
    <n v="0"/>
    <n v="0"/>
    <n v="0"/>
    <n v="19275"/>
    <n v="-19275"/>
    <n v="0"/>
    <n v="0"/>
    <n v="0"/>
    <n v="0"/>
    <n v="0"/>
    <n v="0"/>
    <n v="0"/>
    <m/>
    <m/>
    <m/>
    <m/>
    <s v="Canceled in 2008. Financially Completed in 2008."/>
    <m/>
    <m/>
    <m/>
    <x v="0"/>
    <n v="0"/>
    <n v="0"/>
    <s v=""/>
    <n v="3"/>
    <n v="0"/>
    <n v="0"/>
    <n v="0"/>
    <n v="2008"/>
  </r>
  <r>
    <m/>
    <m/>
    <s v="GLO/PHA/54/PRP/290"/>
    <s v="UNEP"/>
    <m/>
    <x v="3"/>
    <s v="GLO"/>
    <x v="5"/>
    <s v="PHA"/>
    <s v="Advance for preparation of HPMPs"/>
    <d v="2008-04-01T00:00:00"/>
    <d v="2008-07-01T00:00:00"/>
    <s v="CLO"/>
    <m/>
    <m/>
    <m/>
    <d v="2008-12-01T00:00:00"/>
    <n v="0"/>
    <m/>
    <m/>
    <n v="0"/>
    <m/>
    <m/>
    <n v="0"/>
    <m/>
    <m/>
    <n v="0"/>
    <m/>
    <m/>
    <n v="408000"/>
    <n v="-408000"/>
    <n v="0"/>
    <n v="0"/>
    <n v="0"/>
    <n v="0"/>
    <n v="0"/>
    <n v="53040"/>
    <n v="-53040"/>
    <n v="0"/>
    <n v="0"/>
    <n v="0"/>
    <n v="0"/>
    <n v="0"/>
    <n v="0"/>
    <n v="0"/>
    <m/>
    <n v="0"/>
    <m/>
    <m/>
    <m/>
    <m/>
    <m/>
    <m/>
    <x v="0"/>
    <n v="0"/>
    <n v="0"/>
    <s v=""/>
    <n v="3"/>
    <n v="0"/>
    <n v="0"/>
    <n v="0"/>
    <n v="2008"/>
  </r>
  <r>
    <m/>
    <m/>
    <s v="GLO/PHA/54/PRP/288"/>
    <s v="UNIDO"/>
    <m/>
    <x v="3"/>
    <s v="GLO"/>
    <x v="5"/>
    <s v="PHA"/>
    <s v="Advance for preparation of HPMPs"/>
    <d v="2008-04-01T00:00:00"/>
    <d v="2008-07-01T00:00:00"/>
    <s v="CLO"/>
    <m/>
    <m/>
    <m/>
    <d v="2008-09-01T00:00:00"/>
    <n v="0"/>
    <m/>
    <m/>
    <n v="0"/>
    <m/>
    <m/>
    <n v="0"/>
    <m/>
    <m/>
    <n v="0"/>
    <m/>
    <m/>
    <n v="390000"/>
    <n v="-390000"/>
    <n v="0"/>
    <n v="0"/>
    <n v="0"/>
    <n v="0"/>
    <n v="0"/>
    <n v="29250"/>
    <n v="-29250"/>
    <n v="0"/>
    <n v="0"/>
    <n v="0"/>
    <n v="0"/>
    <m/>
    <n v="0"/>
    <n v="0"/>
    <m/>
    <m/>
    <m/>
    <m/>
    <e v="#N/A"/>
    <e v="#N/A"/>
    <m/>
    <m/>
    <x v="0"/>
    <n v="0"/>
    <n v="0"/>
    <s v=""/>
    <n v="3"/>
    <n v="0"/>
    <n v="0"/>
    <n v="0"/>
    <n v="2008"/>
  </r>
  <r>
    <m/>
    <m/>
    <s v="GLO/SEV/23/PRP/149"/>
    <s v="IBRD"/>
    <m/>
    <x v="3"/>
    <s v="GLO"/>
    <x v="5"/>
    <s v="SEV"/>
    <s v="Advance for project preparation as indicated in the 1998 business plan"/>
    <d v="1997-11-01T00:00:00"/>
    <d v="1998-12-01T00:00:00"/>
    <s v="CLO"/>
    <m/>
    <m/>
    <m/>
    <d v="1998-12-01T00:00:00"/>
    <n v="0"/>
    <m/>
    <m/>
    <n v="0"/>
    <m/>
    <m/>
    <n v="0"/>
    <m/>
    <m/>
    <n v="0"/>
    <m/>
    <m/>
    <n v="275600"/>
    <n v="-275600"/>
    <n v="0"/>
    <n v="0"/>
    <n v="0"/>
    <n v="0"/>
    <n v="0"/>
    <n v="35828"/>
    <n v="-35828"/>
    <n v="0"/>
    <n v="0"/>
    <n v="0"/>
    <n v="0"/>
    <n v="0"/>
    <n v="0"/>
    <n v="0"/>
    <n v="0"/>
    <m/>
    <m/>
    <m/>
    <s v="The resources allocated for this project were granted to The World Bank as an advance for project preparation for the Year 1998. During the 24th meeting the resources were taken out of the total project prepartion approvals. To indicate this transaction a negative entry with the same ID is created in 24th meeting."/>
    <m/>
    <m/>
    <m/>
    <x v="0"/>
    <n v="0"/>
    <n v="0"/>
    <s v=""/>
    <n v="13"/>
    <n v="0"/>
    <n v="0"/>
    <n v="0"/>
    <n v="1997"/>
  </r>
  <r>
    <m/>
    <m/>
    <s v="GLO/SEV/23/PRP/154"/>
    <s v="UNDP"/>
    <m/>
    <x v="3"/>
    <s v="GLO"/>
    <x v="5"/>
    <s v="SEV"/>
    <s v="Advance for project preparation as indicated in the 1998 business plan"/>
    <d v="1997-11-01T00:00:00"/>
    <d v="1998-03-01T00:00:00"/>
    <s v="CLO"/>
    <m/>
    <m/>
    <m/>
    <d v="1998-03-01T00:00:00"/>
    <n v="0"/>
    <m/>
    <m/>
    <m/>
    <m/>
    <m/>
    <n v="0"/>
    <m/>
    <m/>
    <m/>
    <m/>
    <m/>
    <n v="256000"/>
    <n v="-256000"/>
    <n v="0"/>
    <n v="0"/>
    <n v="0"/>
    <n v="0"/>
    <n v="0"/>
    <n v="33280"/>
    <n v="-33280"/>
    <n v="0"/>
    <n v="0"/>
    <n v="0"/>
    <n v="0"/>
    <n v="0"/>
    <n v="0"/>
    <n v="0"/>
    <m/>
    <m/>
    <m/>
    <m/>
    <s v="Canceled in 1998. Financially Completed in 1998."/>
    <m/>
    <m/>
    <m/>
    <x v="0"/>
    <n v="0"/>
    <n v="0"/>
    <s v=""/>
    <n v="4"/>
    <n v="0"/>
    <n v="0"/>
    <n v="0"/>
    <n v="1997"/>
  </r>
  <r>
    <m/>
    <m/>
    <s v="GLO/SEV/21/TAS/122"/>
    <s v="UNEP"/>
    <m/>
    <x v="3"/>
    <s v="GLO"/>
    <x v="3"/>
    <s v="SEV"/>
    <s v="Advisory and expert group meetings"/>
    <d v="1997-02-01T00:00:00"/>
    <d v="1997-12-01T00:00:00"/>
    <s v="FIN"/>
    <d v="1997-06-01T00:00:00"/>
    <m/>
    <d v="1997-12-01T00:00:00"/>
    <d v="1999-01-01T00:00:00"/>
    <n v="0"/>
    <m/>
    <m/>
    <n v="0"/>
    <m/>
    <m/>
    <n v="0"/>
    <m/>
    <m/>
    <n v="0"/>
    <m/>
    <m/>
    <n v="75000"/>
    <n v="0"/>
    <n v="75000"/>
    <n v="1"/>
    <n v="0"/>
    <n v="0"/>
    <n v="0"/>
    <n v="9750"/>
    <n v="0"/>
    <n v="9750"/>
    <n v="0"/>
    <n v="75000"/>
    <n v="0"/>
    <n v="0"/>
    <n v="9750"/>
    <n v="0"/>
    <m/>
    <n v="0"/>
    <m/>
    <m/>
    <m/>
    <m/>
    <m/>
    <m/>
    <x v="1"/>
    <n v="0"/>
    <n v="1"/>
    <n v="4"/>
    <n v="10"/>
    <n v="0"/>
    <n v="0"/>
    <n v="0"/>
    <n v="1997"/>
  </r>
  <r>
    <m/>
    <m/>
    <s v="GLO/SEV/23/TAS/144"/>
    <s v="UNEP"/>
    <m/>
    <x v="3"/>
    <s v="GLO"/>
    <x v="3"/>
    <s v="SEV"/>
    <s v="Advisory and expert group meetings (1998)"/>
    <d v="1997-11-01T00:00:00"/>
    <d v="1998-11-01T00:00:00"/>
    <s v="FIN"/>
    <d v="1998-01-01T00:00:00"/>
    <m/>
    <d v="1998-12-01T00:00:00"/>
    <d v="2000-06-01T00:00:00"/>
    <n v="0"/>
    <m/>
    <m/>
    <n v="0"/>
    <m/>
    <m/>
    <n v="0"/>
    <m/>
    <m/>
    <n v="0"/>
    <m/>
    <m/>
    <n v="75000"/>
    <n v="-10000"/>
    <n v="65000"/>
    <n v="1"/>
    <n v="0"/>
    <n v="0"/>
    <n v="0"/>
    <n v="9750"/>
    <n v="-1300"/>
    <n v="8450"/>
    <n v="0"/>
    <n v="65000"/>
    <n v="0"/>
    <n v="0"/>
    <n v="8450"/>
    <n v="0"/>
    <m/>
    <n v="0"/>
    <m/>
    <m/>
    <m/>
    <m/>
    <m/>
    <m/>
    <x v="1"/>
    <n v="0"/>
    <n v="1"/>
    <n v="2"/>
    <n v="12"/>
    <n v="0"/>
    <n v="0"/>
    <n v="0"/>
    <n v="1997"/>
  </r>
  <r>
    <m/>
    <m/>
    <s v="GLO/SEV/26/TAS/169"/>
    <s v="UNEP"/>
    <m/>
    <x v="3"/>
    <s v="GLO"/>
    <x v="3"/>
    <s v="SEV"/>
    <s v="Advisory and expert group meetings (1999)"/>
    <d v="1998-11-01T00:00:00"/>
    <d v="1999-12-01T00:00:00"/>
    <s v="FIN"/>
    <d v="1999-01-01T00:00:00"/>
    <m/>
    <d v="1999-12-01T00:00:00"/>
    <d v="2000-01-01T00:00:00"/>
    <n v="0"/>
    <m/>
    <m/>
    <n v="0"/>
    <m/>
    <m/>
    <n v="0"/>
    <m/>
    <m/>
    <n v="0"/>
    <m/>
    <m/>
    <n v="75000"/>
    <n v="-3500"/>
    <n v="71500"/>
    <n v="1"/>
    <n v="0"/>
    <n v="0"/>
    <n v="0"/>
    <n v="9750"/>
    <n v="-455"/>
    <n v="9295"/>
    <n v="0"/>
    <n v="71500"/>
    <n v="0"/>
    <n v="0"/>
    <n v="9295"/>
    <n v="0"/>
    <m/>
    <n v="0"/>
    <m/>
    <m/>
    <m/>
    <m/>
    <m/>
    <m/>
    <x v="1"/>
    <n v="0"/>
    <n v="1"/>
    <n v="2"/>
    <n v="13"/>
    <n v="0"/>
    <n v="0"/>
    <n v="0"/>
    <n v="1998"/>
  </r>
  <r>
    <m/>
    <m/>
    <s v="GLO/SEV/29/TAS/199"/>
    <s v="UNEP"/>
    <m/>
    <x v="3"/>
    <s v="GLO"/>
    <x v="3"/>
    <s v="SEV"/>
    <s v="Advisory and expert group meetings (2000)"/>
    <d v="1999-11-01T00:00:00"/>
    <d v="2000-12-01T00:00:00"/>
    <s v="FIN"/>
    <d v="2000-01-01T00:00:00"/>
    <m/>
    <d v="2000-12-01T00:00:00"/>
    <d v="2001-01-01T00:00:00"/>
    <n v="0"/>
    <m/>
    <m/>
    <n v="0"/>
    <m/>
    <m/>
    <n v="0"/>
    <m/>
    <m/>
    <n v="0"/>
    <m/>
    <m/>
    <n v="75000"/>
    <n v="0"/>
    <n v="75000"/>
    <n v="1"/>
    <n v="0"/>
    <n v="0"/>
    <n v="0"/>
    <n v="9750"/>
    <n v="0"/>
    <n v="9750"/>
    <n v="0"/>
    <n v="75000"/>
    <n v="0"/>
    <n v="0"/>
    <n v="9750"/>
    <n v="0"/>
    <m/>
    <n v="0"/>
    <m/>
    <m/>
    <m/>
    <m/>
    <m/>
    <m/>
    <x v="1"/>
    <n v="0"/>
    <n v="1"/>
    <n v="2"/>
    <n v="13"/>
    <n v="0"/>
    <n v="0"/>
    <n v="0"/>
    <n v="1999"/>
  </r>
  <r>
    <m/>
    <m/>
    <s v="GLO/SEV/32/TAS/223"/>
    <s v="UNEP"/>
    <m/>
    <x v="3"/>
    <s v="GLO"/>
    <x v="3"/>
    <s v="SEV"/>
    <s v="Advisory and expert group meetings for 2001"/>
    <d v="2000-12-01T00:00:00"/>
    <d v="2001-12-01T00:00:00"/>
    <s v="FIN"/>
    <d v="2001-01-01T00:00:00"/>
    <m/>
    <d v="2001-12-01T00:00:00"/>
    <d v="2003-06-01T00:00:00"/>
    <n v="0"/>
    <m/>
    <m/>
    <n v="0"/>
    <m/>
    <m/>
    <n v="0"/>
    <m/>
    <m/>
    <n v="0"/>
    <m/>
    <m/>
    <n v="75000"/>
    <n v="-7392"/>
    <n v="67608"/>
    <n v="1"/>
    <n v="0"/>
    <n v="0"/>
    <n v="0"/>
    <n v="9750"/>
    <n v="-960.96"/>
    <n v="8789.0400000000009"/>
    <n v="0"/>
    <n v="67608"/>
    <n v="0"/>
    <n v="0"/>
    <n v="8789.0400000000009"/>
    <n v="0"/>
    <m/>
    <n v="0"/>
    <m/>
    <m/>
    <m/>
    <m/>
    <m/>
    <m/>
    <x v="1"/>
    <n v="0"/>
    <n v="1"/>
    <n v="1"/>
    <n v="12"/>
    <n v="0"/>
    <n v="0"/>
    <n v="0"/>
    <n v="2000"/>
  </r>
  <r>
    <m/>
    <m/>
    <s v="GLO/SEV/04/TAS/03"/>
    <s v="UNEP"/>
    <m/>
    <x v="3"/>
    <s v="GLO"/>
    <x v="3"/>
    <s v="SEV"/>
    <s v="Advisory group meeting (1991)"/>
    <d v="1991-06-01T00:00:00"/>
    <d v="1992-06-01T00:00:00"/>
    <s v="FIN"/>
    <d v="1991-07-01T00:00:00"/>
    <m/>
    <d v="1992-03-01T00:00:00"/>
    <d v="1992-12-01T00:00:00"/>
    <n v="0"/>
    <m/>
    <m/>
    <n v="0"/>
    <m/>
    <m/>
    <n v="0"/>
    <m/>
    <m/>
    <n v="0"/>
    <m/>
    <m/>
    <n v="70000"/>
    <n v="0"/>
    <n v="70000"/>
    <n v="1"/>
    <n v="0"/>
    <n v="0"/>
    <n v="0"/>
    <n v="9100"/>
    <n v="0"/>
    <n v="9100"/>
    <n v="0"/>
    <n v="70000"/>
    <n v="0"/>
    <n v="0"/>
    <n v="9100"/>
    <n v="0"/>
    <m/>
    <n v="0"/>
    <m/>
    <m/>
    <m/>
    <m/>
    <m/>
    <m/>
    <x v="1"/>
    <n v="0"/>
    <n v="1"/>
    <n v="1"/>
    <n v="12"/>
    <n v="0"/>
    <n v="0"/>
    <n v="0"/>
    <n v="1991"/>
  </r>
  <r>
    <m/>
    <m/>
    <s v="GLO/SEV/06/TAS/21"/>
    <s v="UNEP"/>
    <m/>
    <x v="3"/>
    <s v="GLO"/>
    <x v="3"/>
    <s v="SEV"/>
    <s v="Advisory group meeting (1992)"/>
    <d v="1992-02-01T00:00:00"/>
    <d v="1993-02-01T00:00:00"/>
    <s v="FIN"/>
    <d v="1992-06-01T00:00:00"/>
    <m/>
    <d v="1993-03-01T00:00:00"/>
    <d v="1993-12-01T00:00:00"/>
    <n v="0"/>
    <m/>
    <m/>
    <n v="0"/>
    <m/>
    <m/>
    <n v="0"/>
    <m/>
    <m/>
    <n v="0"/>
    <m/>
    <m/>
    <n v="35000"/>
    <n v="0"/>
    <n v="35000"/>
    <n v="1"/>
    <n v="0"/>
    <n v="0"/>
    <n v="0"/>
    <n v="4550"/>
    <n v="0"/>
    <n v="4550"/>
    <n v="0"/>
    <n v="35000"/>
    <n v="0"/>
    <n v="0"/>
    <n v="4550"/>
    <n v="0"/>
    <m/>
    <n v="0"/>
    <m/>
    <m/>
    <m/>
    <m/>
    <m/>
    <m/>
    <x v="1"/>
    <n v="0"/>
    <n v="1"/>
    <n v="4"/>
    <n v="12"/>
    <n v="0"/>
    <n v="0"/>
    <n v="0"/>
    <n v="1992"/>
  </r>
  <r>
    <m/>
    <m/>
    <s v="GLO/SEV/09/TAS/40"/>
    <s v="UNEP"/>
    <m/>
    <x v="3"/>
    <s v="GLO"/>
    <x v="3"/>
    <s v="SEV"/>
    <s v="Advisory group meeting (1993)"/>
    <d v="1993-03-01T00:00:00"/>
    <d v="1994-03-01T00:00:00"/>
    <s v="FIN"/>
    <d v="1993-05-01T00:00:00"/>
    <m/>
    <d v="1994-03-01T00:00:00"/>
    <d v="1994-12-01T00:00:00"/>
    <n v="0"/>
    <m/>
    <m/>
    <n v="0"/>
    <m/>
    <m/>
    <n v="0"/>
    <m/>
    <m/>
    <n v="0"/>
    <m/>
    <m/>
    <n v="110000"/>
    <n v="0"/>
    <n v="110000"/>
    <n v="1"/>
    <n v="0"/>
    <n v="0"/>
    <n v="0"/>
    <n v="14300"/>
    <n v="0"/>
    <n v="14300"/>
    <n v="0"/>
    <n v="110000"/>
    <n v="0"/>
    <n v="0"/>
    <n v="14300"/>
    <n v="0"/>
    <m/>
    <n v="0"/>
    <m/>
    <m/>
    <m/>
    <m/>
    <m/>
    <m/>
    <x v="1"/>
    <n v="0"/>
    <n v="1"/>
    <n v="2"/>
    <n v="12"/>
    <n v="0"/>
    <n v="0"/>
    <n v="0"/>
    <n v="1993"/>
  </r>
  <r>
    <m/>
    <m/>
    <s v="IND/ARS/22/INV/139"/>
    <s v="IBRD"/>
    <m/>
    <x v="2"/>
    <s v="IND"/>
    <x v="0"/>
    <s v="ARS"/>
    <s v="Aero Industries aerosol conversion, Vapi"/>
    <d v="1997-05-01T00:00:00"/>
    <d v="1998-06-01T00:00:00"/>
    <s v="FIN"/>
    <d v="1998-05-01T00:00:00"/>
    <m/>
    <d v="1999-06-01T00:00:00"/>
    <d v="1999-05-01T00:00:00"/>
    <n v="27.6"/>
    <m/>
    <m/>
    <n v="0"/>
    <m/>
    <m/>
    <n v="27.6"/>
    <m/>
    <m/>
    <n v="0"/>
    <m/>
    <m/>
    <n v="121735"/>
    <n v="-3903"/>
    <n v="117832"/>
    <n v="1"/>
    <n v="0"/>
    <n v="0"/>
    <n v="0"/>
    <n v="15826"/>
    <n v="-507.39"/>
    <n v="15318.61"/>
    <n v="-0.38999999999941792"/>
    <n v="117832"/>
    <n v="0"/>
    <n v="0"/>
    <n v="15319"/>
    <n v="0"/>
    <n v="0"/>
    <m/>
    <m/>
    <m/>
    <s v="Project completed and PCR submitted."/>
    <m/>
    <m/>
    <m/>
    <x v="1"/>
    <n v="0"/>
    <n v="1"/>
    <n v="12"/>
    <n v="13"/>
    <n v="0"/>
    <n v="0"/>
    <n v="27600"/>
    <n v="1997"/>
  </r>
  <r>
    <m/>
    <m/>
    <s v="IND/ARS/22/INV/138"/>
    <s v="UNDP"/>
    <m/>
    <x v="2"/>
    <s v="IND"/>
    <x v="0"/>
    <s v="ARS"/>
    <s v="Aero Pack Products aerosol conversion"/>
    <d v="1997-05-01T00:00:00"/>
    <d v="1998-06-01T00:00:00"/>
    <s v="FIN"/>
    <d v="1998-11-01T00:00:00"/>
    <m/>
    <d v="1999-11-01T00:00:00"/>
    <d v="2002-04-01T00:00:00"/>
    <n v="20.399999999999999"/>
    <m/>
    <m/>
    <m/>
    <m/>
    <m/>
    <n v="20.399999999999999"/>
    <m/>
    <m/>
    <m/>
    <m/>
    <m/>
    <n v="69450"/>
    <n v="0"/>
    <n v="69450"/>
    <n v="1"/>
    <n v="0"/>
    <n v="0"/>
    <n v="0"/>
    <n v="9029"/>
    <n v="0"/>
    <n v="9029"/>
    <n v="0.5"/>
    <n v="69450"/>
    <n v="0"/>
    <n v="0"/>
    <n v="9028.5"/>
    <n v="0"/>
    <m/>
    <m/>
    <m/>
    <m/>
    <s v="Completed in 1999. Financially completed in 2002."/>
    <m/>
    <m/>
    <m/>
    <x v="1"/>
    <n v="0"/>
    <n v="1"/>
    <n v="18"/>
    <n v="13"/>
    <n v="0"/>
    <n v="0"/>
    <n v="20400"/>
    <n v="1997"/>
  </r>
  <r>
    <m/>
    <m/>
    <s v="IND/ARS/11/INV/10"/>
    <s v="IBRD"/>
    <m/>
    <x v="2"/>
    <s v="IND"/>
    <x v="0"/>
    <s v="ARS"/>
    <s v="Aero Pharma aerosol conversion"/>
    <d v="1993-11-01T00:00:00"/>
    <d v="1994-11-01T00:00:00"/>
    <s v="FIN"/>
    <d v="1996-08-01T00:00:00"/>
    <m/>
    <d v="2000-10-01T00:00:00"/>
    <d v="1998-06-01T00:00:00"/>
    <n v="36"/>
    <m/>
    <m/>
    <n v="0"/>
    <m/>
    <m/>
    <n v="36"/>
    <m/>
    <m/>
    <n v="0"/>
    <m/>
    <m/>
    <n v="62520"/>
    <n v="0"/>
    <n v="62520"/>
    <n v="1"/>
    <n v="0"/>
    <n v="0"/>
    <n v="0"/>
    <n v="0"/>
    <n v="0"/>
    <n v="0"/>
    <n v="0"/>
    <n v="62520"/>
    <n v="0"/>
    <n v="0"/>
    <n v="0"/>
    <n v="0"/>
    <n v="0"/>
    <m/>
    <m/>
    <m/>
    <s v="No change in previous status"/>
    <m/>
    <m/>
    <m/>
    <x v="1"/>
    <n v="0"/>
    <n v="1"/>
    <n v="33"/>
    <n v="12"/>
    <n v="0"/>
    <n v="0"/>
    <n v="36000"/>
    <n v="1993"/>
  </r>
  <r>
    <m/>
    <m/>
    <s v="IND/ARS/22/INV/118"/>
    <s v="UNDP"/>
    <m/>
    <x v="2"/>
    <s v="IND"/>
    <x v="0"/>
    <s v="ARS"/>
    <s v="Aerol Formulations aerosol conversion"/>
    <d v="1997-05-01T00:00:00"/>
    <d v="1998-06-01T00:00:00"/>
    <s v="FIN"/>
    <d v="1998-11-01T00:00:00"/>
    <m/>
    <d v="1999-11-01T00:00:00"/>
    <d v="2001-12-01T00:00:00"/>
    <n v="31"/>
    <m/>
    <m/>
    <m/>
    <m/>
    <m/>
    <n v="31"/>
    <m/>
    <m/>
    <m/>
    <m/>
    <m/>
    <n v="69450"/>
    <n v="-791"/>
    <n v="68659"/>
    <n v="1"/>
    <n v="0"/>
    <n v="0"/>
    <n v="0"/>
    <n v="9029"/>
    <n v="-103"/>
    <n v="8926"/>
    <n v="0.32999999999992724"/>
    <n v="68659"/>
    <n v="0"/>
    <n v="0"/>
    <n v="8925.67"/>
    <n v="0"/>
    <m/>
    <m/>
    <m/>
    <m/>
    <s v="Completed in 1999. Financially completed in 2001."/>
    <m/>
    <m/>
    <m/>
    <x v="1"/>
    <n v="0"/>
    <n v="1"/>
    <n v="18"/>
    <n v="13"/>
    <n v="0"/>
    <n v="0"/>
    <n v="31000"/>
    <n v="1997"/>
  </r>
  <r>
    <m/>
    <m/>
    <s v="IND/ARS/22/INV/141"/>
    <s v="IBRD"/>
    <m/>
    <x v="2"/>
    <s v="IND"/>
    <x v="0"/>
    <s v="ARS"/>
    <s v="Aeropres aerosol conversion, Vapi"/>
    <d v="1997-05-01T00:00:00"/>
    <d v="1998-06-01T00:00:00"/>
    <s v="FIN"/>
    <d v="1998-05-01T00:00:00"/>
    <m/>
    <d v="1999-06-01T00:00:00"/>
    <d v="2000-10-01T00:00:00"/>
    <n v="50"/>
    <m/>
    <m/>
    <n v="0"/>
    <m/>
    <m/>
    <n v="50"/>
    <m/>
    <m/>
    <n v="0"/>
    <m/>
    <m/>
    <n v="146860"/>
    <n v="-4040"/>
    <n v="142820"/>
    <n v="1"/>
    <n v="0"/>
    <n v="0"/>
    <n v="0"/>
    <n v="19092"/>
    <n v="-525.20000000000005"/>
    <n v="18566.8"/>
    <n v="-0.2000000000007276"/>
    <n v="142820"/>
    <n v="0"/>
    <n v="0"/>
    <n v="18567"/>
    <n v="0"/>
    <n v="0"/>
    <m/>
    <m/>
    <m/>
    <s v="Project completed and PCR submitted."/>
    <m/>
    <m/>
    <m/>
    <x v="1"/>
    <n v="0"/>
    <n v="1"/>
    <n v="12"/>
    <n v="13"/>
    <n v="0"/>
    <n v="0"/>
    <n v="50000"/>
    <n v="1997"/>
  </r>
  <r>
    <m/>
    <m/>
    <s v="IND/ARS/24/INV/174"/>
    <s v="UNDP"/>
    <m/>
    <x v="2"/>
    <s v="IND"/>
    <x v="0"/>
    <s v="ARS"/>
    <s v="Aerosol conversion at Chem-Verse Consultants"/>
    <d v="1998-03-01T00:00:00"/>
    <d v="2000-04-01T00:00:00"/>
    <s v="FIN"/>
    <d v="1998-12-01T00:00:00"/>
    <m/>
    <d v="2000-06-01T00:00:00"/>
    <d v="2001-12-01T00:00:00"/>
    <n v="18"/>
    <m/>
    <m/>
    <m/>
    <m/>
    <m/>
    <n v="18"/>
    <m/>
    <m/>
    <m/>
    <m/>
    <m/>
    <n v="67324"/>
    <n v="-1872"/>
    <n v="65452"/>
    <n v="1"/>
    <n v="0"/>
    <n v="0"/>
    <n v="0"/>
    <n v="8752"/>
    <n v="-243"/>
    <n v="8509"/>
    <n v="-0.12000000000080036"/>
    <n v="65452"/>
    <n v="0"/>
    <n v="0"/>
    <n v="8509.1200000000008"/>
    <n v="0"/>
    <m/>
    <m/>
    <m/>
    <m/>
    <s v="Completed in 2000. Financially completed in 2001."/>
    <m/>
    <m/>
    <m/>
    <x v="1"/>
    <n v="0"/>
    <n v="1"/>
    <n v="9"/>
    <n v="25"/>
    <n v="0"/>
    <n v="0"/>
    <n v="18000"/>
    <n v="1998"/>
  </r>
  <r>
    <m/>
    <m/>
    <s v="MAR/ARS/12/INV/03"/>
    <s v="UNDP"/>
    <m/>
    <x v="0"/>
    <s v="MAR"/>
    <x v="0"/>
    <s v="ARS"/>
    <s v="Aerosol conversion at Compagnie Manufacturiere de Produits Cosmetiques Ltee."/>
    <d v="1994-03-01T00:00:00"/>
    <d v="1995-03-01T00:00:00"/>
    <s v="FIN"/>
    <d v="1996-06-01T00:00:00"/>
    <m/>
    <d v="1996-06-01T00:00:00"/>
    <d v="1998-12-01T00:00:00"/>
    <n v="25"/>
    <m/>
    <m/>
    <m/>
    <m/>
    <m/>
    <n v="25"/>
    <m/>
    <m/>
    <m/>
    <m/>
    <m/>
    <n v="62150"/>
    <n v="0"/>
    <n v="62150"/>
    <n v="1"/>
    <n v="0"/>
    <n v="0"/>
    <n v="0"/>
    <n v="8080"/>
    <n v="0"/>
    <n v="8080"/>
    <n v="0.5"/>
    <n v="62150"/>
    <n v="0"/>
    <n v="0"/>
    <n v="8079.5"/>
    <n v="0"/>
    <m/>
    <m/>
    <m/>
    <m/>
    <s v="Completed in 1996. Financially completed in 1998."/>
    <m/>
    <m/>
    <m/>
    <x v="1"/>
    <n v="0"/>
    <n v="1"/>
    <n v="27"/>
    <n v="12"/>
    <n v="0"/>
    <n v="0"/>
    <n v="25000"/>
    <n v="1994"/>
  </r>
  <r>
    <m/>
    <m/>
    <s v="JOR/ARS/20/INV/27"/>
    <s v="IBRD"/>
    <m/>
    <x v="2"/>
    <s v="JOR"/>
    <x v="0"/>
    <s v="ARS"/>
    <s v="Aerosol conversion at Jordan Antiseptics and Detergents Ind. Co. Ltd. (JADICO)"/>
    <d v="1996-10-01T00:00:00"/>
    <d v="1997-10-01T00:00:00"/>
    <s v="FIN"/>
    <d v="1999-03-01T00:00:00"/>
    <m/>
    <d v="1998-12-01T00:00:00"/>
    <d v="1999-05-01T00:00:00"/>
    <n v="20"/>
    <m/>
    <m/>
    <n v="0"/>
    <m/>
    <m/>
    <n v="20"/>
    <m/>
    <m/>
    <n v="0"/>
    <m/>
    <m/>
    <n v="65720"/>
    <n v="0"/>
    <n v="65720"/>
    <n v="1"/>
    <n v="0"/>
    <n v="0"/>
    <n v="0"/>
    <n v="8544"/>
    <n v="0"/>
    <n v="8544"/>
    <n v="0"/>
    <n v="65720"/>
    <n v="0"/>
    <n v="0"/>
    <n v="8544"/>
    <n v="0"/>
    <n v="0"/>
    <m/>
    <m/>
    <m/>
    <s v="Project completed."/>
    <m/>
    <m/>
    <m/>
    <x v="1"/>
    <n v="0"/>
    <n v="1"/>
    <n v="29"/>
    <n v="12"/>
    <n v="0"/>
    <n v="0"/>
    <n v="20000"/>
    <n v="1996"/>
  </r>
  <r>
    <m/>
    <m/>
    <s v="JOR/ARS/20/INV/28"/>
    <s v="IBRD"/>
    <m/>
    <x v="2"/>
    <s v="JOR"/>
    <x v="0"/>
    <s v="ARS"/>
    <s v="Aerosol conversion at Jordan Chemical Products Co. Ltd. (JCPCO)"/>
    <d v="1996-10-01T00:00:00"/>
    <d v="1997-10-01T00:00:00"/>
    <s v="FIN"/>
    <d v="1998-01-01T00:00:00"/>
    <m/>
    <d v="1998-12-01T00:00:00"/>
    <d v="1999-05-01T00:00:00"/>
    <n v="61"/>
    <m/>
    <m/>
    <n v="0"/>
    <m/>
    <m/>
    <n v="61"/>
    <m/>
    <m/>
    <n v="0"/>
    <m/>
    <m/>
    <n v="203328"/>
    <n v="0"/>
    <n v="203328"/>
    <n v="1"/>
    <n v="0"/>
    <n v="0"/>
    <n v="0"/>
    <n v="26433"/>
    <n v="0"/>
    <n v="26433"/>
    <n v="0"/>
    <n v="203328"/>
    <n v="0"/>
    <n v="0"/>
    <n v="26433"/>
    <n v="0"/>
    <n v="0"/>
    <m/>
    <m/>
    <m/>
    <s v="Project completed."/>
    <m/>
    <m/>
    <m/>
    <x v="1"/>
    <n v="0"/>
    <n v="1"/>
    <n v="15"/>
    <n v="12"/>
    <n v="0"/>
    <n v="0"/>
    <n v="61000"/>
    <n v="1996"/>
  </r>
  <r>
    <m/>
    <m/>
    <s v="JOR/ARS/20/INV/26"/>
    <s v="IBRD"/>
    <m/>
    <x v="2"/>
    <s v="JOR"/>
    <x v="0"/>
    <s v="ARS"/>
    <s v="Aerosol conversion at Jordan Industrial Petrochemical Co. Ltd. (JIPCO)"/>
    <d v="1996-10-01T00:00:00"/>
    <d v="1997-10-01T00:00:00"/>
    <s v="FIN"/>
    <d v="2002-12-01T00:00:00"/>
    <m/>
    <d v="2003-10-01T00:00:00"/>
    <d v="2003-12-01T00:00:00"/>
    <n v="98"/>
    <m/>
    <m/>
    <n v="0"/>
    <m/>
    <m/>
    <n v="98"/>
    <m/>
    <m/>
    <n v="0"/>
    <m/>
    <m/>
    <n v="102855"/>
    <n v="0"/>
    <n v="102855"/>
    <n v="1"/>
    <n v="0"/>
    <n v="0"/>
    <n v="0"/>
    <n v="13371"/>
    <n v="0"/>
    <n v="13371"/>
    <n v="0"/>
    <n v="102855"/>
    <n v="0"/>
    <n v="0"/>
    <n v="13371"/>
    <n v="0"/>
    <n v="0"/>
    <m/>
    <m/>
    <m/>
    <s v="Project completed."/>
    <m/>
    <m/>
    <m/>
    <x v="1"/>
    <n v="0"/>
    <n v="1"/>
    <n v="74"/>
    <n v="12"/>
    <n v="0"/>
    <n v="0"/>
    <n v="98000"/>
    <n v="1996"/>
  </r>
  <r>
    <m/>
    <m/>
    <s v="IND/ARS/24/INV/172"/>
    <s v="UNDP"/>
    <m/>
    <x v="2"/>
    <s v="IND"/>
    <x v="0"/>
    <s v="ARS"/>
    <s v="Aerosol conversion at Maja Cosmetics Pvt. Ltd."/>
    <d v="1998-03-01T00:00:00"/>
    <d v="2000-04-01T00:00:00"/>
    <s v="FIN"/>
    <d v="1998-12-01T00:00:00"/>
    <m/>
    <d v="2001-03-01T00:00:00"/>
    <d v="2002-03-01T00:00:00"/>
    <n v="31.3"/>
    <m/>
    <m/>
    <m/>
    <m/>
    <m/>
    <n v="31.3"/>
    <m/>
    <m/>
    <m/>
    <m/>
    <m/>
    <n v="125240"/>
    <n v="-705"/>
    <n v="124535"/>
    <n v="1"/>
    <n v="0"/>
    <n v="0"/>
    <n v="0"/>
    <n v="16281"/>
    <n v="-92"/>
    <n v="16189"/>
    <n v="-0.5499999999992724"/>
    <n v="124535"/>
    <n v="0"/>
    <n v="0"/>
    <n v="16189.55"/>
    <n v="0"/>
    <m/>
    <m/>
    <m/>
    <m/>
    <s v="Completed in 2001. Financially completed in 2002."/>
    <m/>
    <m/>
    <m/>
    <x v="1"/>
    <n v="0"/>
    <n v="1"/>
    <n v="9"/>
    <n v="25"/>
    <n v="0"/>
    <n v="0"/>
    <n v="31300"/>
    <n v="1998"/>
  </r>
  <r>
    <m/>
    <m/>
    <s v="IND/ARS/24/INV/179"/>
    <s v="UNDP"/>
    <m/>
    <x v="2"/>
    <s v="IND"/>
    <x v="0"/>
    <s v="ARS"/>
    <s v="Aerosol Conversion at Midas Care Pharmaceuticals"/>
    <d v="1998-03-01T00:00:00"/>
    <d v="2000-04-01T00:00:00"/>
    <s v="FIN"/>
    <d v="1998-12-01T00:00:00"/>
    <m/>
    <d v="1999-11-01T00:00:00"/>
    <d v="2001-12-01T00:00:00"/>
    <n v="25.2"/>
    <m/>
    <m/>
    <m/>
    <m/>
    <m/>
    <n v="25.2"/>
    <m/>
    <m/>
    <m/>
    <m/>
    <m/>
    <n v="110880"/>
    <n v="-2729"/>
    <n v="108151"/>
    <n v="1"/>
    <n v="0"/>
    <n v="0"/>
    <n v="0"/>
    <n v="14414"/>
    <n v="-355"/>
    <n v="14059"/>
    <n v="-0.3999999999996362"/>
    <n v="108151"/>
    <n v="0"/>
    <n v="0"/>
    <n v="14059.4"/>
    <n v="0"/>
    <m/>
    <m/>
    <m/>
    <m/>
    <s v="Completed in 1999. Financially completed in 2001."/>
    <m/>
    <m/>
    <m/>
    <x v="1"/>
    <n v="0"/>
    <n v="1"/>
    <n v="9"/>
    <n v="25"/>
    <n v="0"/>
    <n v="0"/>
    <n v="25200"/>
    <n v="1998"/>
  </r>
  <r>
    <m/>
    <m/>
    <s v="IND/ARS/24/INV/171"/>
    <s v="UNDP"/>
    <m/>
    <x v="2"/>
    <s v="IND"/>
    <x v="0"/>
    <s v="ARS"/>
    <s v="Aerosol conversion at Sara-Chem Pvt. Ltd."/>
    <d v="1998-03-01T00:00:00"/>
    <d v="2000-04-01T00:00:00"/>
    <s v="FIN"/>
    <d v="1998-11-01T00:00:00"/>
    <m/>
    <d v="2001-03-01T00:00:00"/>
    <d v="2002-03-01T00:00:00"/>
    <n v="23.3"/>
    <m/>
    <m/>
    <m/>
    <m/>
    <m/>
    <n v="23.3"/>
    <m/>
    <m/>
    <m/>
    <m/>
    <m/>
    <n v="89164"/>
    <n v="-29723"/>
    <n v="59441"/>
    <n v="1"/>
    <n v="0"/>
    <n v="0"/>
    <n v="0"/>
    <n v="11591"/>
    <n v="-3864"/>
    <n v="7727"/>
    <n v="-0.32999999999992724"/>
    <n v="59441"/>
    <n v="0"/>
    <n v="0"/>
    <n v="7727.33"/>
    <n v="0"/>
    <m/>
    <m/>
    <m/>
    <m/>
    <s v="Completed in 2001. Financially completed in 2002."/>
    <m/>
    <m/>
    <m/>
    <x v="1"/>
    <n v="0"/>
    <n v="1"/>
    <n v="8"/>
    <n v="25"/>
    <n v="0"/>
    <n v="0"/>
    <n v="23300"/>
    <n v="1998"/>
  </r>
  <r>
    <m/>
    <m/>
    <s v="IND/ARS/24/INV/173"/>
    <s v="UNDP"/>
    <m/>
    <x v="2"/>
    <s v="IND"/>
    <x v="0"/>
    <s v="ARS"/>
    <s v="Aerosol conversion at Spray Products"/>
    <d v="1998-03-01T00:00:00"/>
    <d v="2000-04-01T00:00:00"/>
    <s v="FIN"/>
    <d v="1998-11-01T00:00:00"/>
    <m/>
    <d v="1999-11-01T00:00:00"/>
    <d v="2001-12-01T00:00:00"/>
    <n v="16.8"/>
    <m/>
    <m/>
    <m/>
    <m/>
    <m/>
    <n v="16.8"/>
    <m/>
    <m/>
    <m/>
    <m/>
    <m/>
    <n v="65486"/>
    <n v="-2975"/>
    <n v="62511"/>
    <n v="1"/>
    <n v="0"/>
    <n v="0"/>
    <n v="0"/>
    <n v="8513"/>
    <n v="-387"/>
    <n v="8126"/>
    <n v="-0.18000000000029104"/>
    <n v="62511"/>
    <n v="0"/>
    <n v="0"/>
    <n v="8126.18"/>
    <n v="0"/>
    <m/>
    <m/>
    <m/>
    <m/>
    <s v="Completed in 1999. Financially completed in 2001."/>
    <m/>
    <m/>
    <m/>
    <x v="1"/>
    <n v="0"/>
    <n v="1"/>
    <n v="8"/>
    <n v="25"/>
    <n v="0"/>
    <n v="0"/>
    <n v="16800"/>
    <n v="1998"/>
  </r>
  <r>
    <m/>
    <m/>
    <s v="IND/ARS/24/INV/167"/>
    <s v="UNDP"/>
    <m/>
    <x v="2"/>
    <s v="IND"/>
    <x v="0"/>
    <s v="ARS"/>
    <s v="Aerosol conversion at Sunder Chemical"/>
    <d v="1998-03-01T00:00:00"/>
    <d v="2000-04-01T00:00:00"/>
    <s v="FIN"/>
    <d v="1998-12-01T00:00:00"/>
    <m/>
    <d v="2000-06-01T00:00:00"/>
    <d v="2001-12-01T00:00:00"/>
    <n v="15"/>
    <m/>
    <m/>
    <m/>
    <m/>
    <m/>
    <n v="15"/>
    <m/>
    <m/>
    <m/>
    <m/>
    <m/>
    <n v="59892"/>
    <n v="-3617"/>
    <n v="56275"/>
    <n v="1"/>
    <n v="0"/>
    <n v="0"/>
    <n v="0"/>
    <n v="7786"/>
    <n v="-470"/>
    <n v="7316"/>
    <n v="3.999999999996362E-2"/>
    <n v="56275"/>
    <n v="0"/>
    <n v="0"/>
    <n v="7315.96"/>
    <n v="0"/>
    <m/>
    <m/>
    <m/>
    <m/>
    <s v="Completed in 2000. Financially completed in 2001."/>
    <m/>
    <m/>
    <m/>
    <x v="1"/>
    <n v="0"/>
    <n v="1"/>
    <n v="9"/>
    <n v="25"/>
    <n v="0"/>
    <n v="0"/>
    <n v="15000"/>
    <n v="1998"/>
  </r>
  <r>
    <m/>
    <m/>
    <s v="GLO/ARS/09/TRA/34"/>
    <s v="UNEP"/>
    <m/>
    <x v="3"/>
    <s v="GLO"/>
    <x v="2"/>
    <s v="ARS"/>
    <s v="Aerosol training workshop"/>
    <d v="1993-03-01T00:00:00"/>
    <d v="1994-03-01T00:00:00"/>
    <s v="FIN"/>
    <d v="1993-04-01T00:00:00"/>
    <m/>
    <d v="1994-03-01T00:00:00"/>
    <d v="1994-12-01T00:00:00"/>
    <n v="0"/>
    <m/>
    <m/>
    <n v="0"/>
    <m/>
    <m/>
    <n v="0"/>
    <m/>
    <m/>
    <n v="0"/>
    <m/>
    <m/>
    <n v="90000"/>
    <n v="0"/>
    <n v="90000"/>
    <n v="1"/>
    <n v="0"/>
    <n v="0"/>
    <n v="0"/>
    <n v="11700"/>
    <n v="0"/>
    <n v="11700"/>
    <n v="0"/>
    <n v="90000"/>
    <n v="0"/>
    <n v="0"/>
    <n v="11700"/>
    <n v="0"/>
    <m/>
    <n v="0"/>
    <m/>
    <m/>
    <m/>
    <m/>
    <m/>
    <m/>
    <x v="1"/>
    <n v="0"/>
    <n v="1"/>
    <n v="1"/>
    <n v="12"/>
    <n v="0"/>
    <n v="0"/>
    <n v="0"/>
    <n v="1993"/>
  </r>
  <r>
    <m/>
    <m/>
    <s v="IND/ARS/22/INV/135"/>
    <s v="UNDP"/>
    <m/>
    <x v="2"/>
    <s v="IND"/>
    <x v="0"/>
    <s v="ARS"/>
    <s v="Aerosols D'Asia Pvt. Ltd. aerosol conversion"/>
    <d v="1997-05-01T00:00:00"/>
    <d v="1998-06-01T00:00:00"/>
    <s v="FIN"/>
    <d v="1998-11-01T00:00:00"/>
    <m/>
    <d v="1999-11-01T00:00:00"/>
    <d v="2001-12-01T00:00:00"/>
    <n v="18"/>
    <m/>
    <m/>
    <m/>
    <m/>
    <m/>
    <n v="18"/>
    <m/>
    <m/>
    <m/>
    <m/>
    <m/>
    <n v="69450"/>
    <n v="-2379"/>
    <n v="67071"/>
    <n v="1"/>
    <n v="0"/>
    <n v="0"/>
    <n v="0"/>
    <n v="9029"/>
    <n v="-309"/>
    <n v="8720"/>
    <n v="0.5"/>
    <n v="67071"/>
    <n v="0"/>
    <n v="0"/>
    <n v="8719.5"/>
    <n v="0"/>
    <m/>
    <m/>
    <m/>
    <m/>
    <s v="Completed in 1999. Financially completed in 2001."/>
    <m/>
    <m/>
    <m/>
    <x v="1"/>
    <n v="0"/>
    <n v="1"/>
    <n v="18"/>
    <n v="13"/>
    <n v="0"/>
    <n v="0"/>
    <n v="18000"/>
    <n v="1997"/>
  </r>
  <r>
    <m/>
    <m/>
    <s v="AFR/SEV/26/TAS/22"/>
    <s v="UNEP"/>
    <m/>
    <x v="0"/>
    <s v="AFR"/>
    <x v="3"/>
    <s v="SEV"/>
    <s v="Africa Region Network (French-speaking and English-speaking)"/>
    <d v="1998-11-01T00:00:00"/>
    <d v="1999-12-01T00:00:00"/>
    <s v="FIN"/>
    <d v="1999-01-01T00:00:00"/>
    <m/>
    <d v="1999-12-01T00:00:00"/>
    <d v="2000-12-01T00:00:00"/>
    <n v="0"/>
    <m/>
    <m/>
    <n v="0"/>
    <m/>
    <m/>
    <n v="0"/>
    <m/>
    <m/>
    <n v="0"/>
    <m/>
    <m/>
    <n v="431000"/>
    <n v="-14398"/>
    <n v="416602"/>
    <n v="1"/>
    <n v="0"/>
    <n v="0"/>
    <n v="0"/>
    <n v="56030"/>
    <n v="-1871.74"/>
    <n v="54158.26"/>
    <n v="0"/>
    <n v="416602"/>
    <n v="0"/>
    <n v="0"/>
    <n v="54158.26"/>
    <n v="0"/>
    <m/>
    <n v="0"/>
    <m/>
    <m/>
    <m/>
    <m/>
    <m/>
    <m/>
    <x v="1"/>
    <n v="0"/>
    <n v="1"/>
    <n v="2"/>
    <n v="13"/>
    <n v="0"/>
    <n v="0"/>
    <n v="0"/>
    <n v="1998"/>
  </r>
  <r>
    <m/>
    <m/>
    <s v="AFR/SEV/53/TAS/39"/>
    <s v="France"/>
    <m/>
    <x v="0"/>
    <s v="AFR"/>
    <x v="3"/>
    <s v="SEV"/>
    <s v="African customs enforcement networks for preventing illegal trade of ODS in the African sub-regional trade organizations (CEMAC, COMESA, SACU and UEMOA)"/>
    <d v="2007-11-01T00:00:00"/>
    <d v="2009-11-01T00:00:00"/>
    <s v="CLO"/>
    <m/>
    <m/>
    <m/>
    <d v="2014-12-01T00:00:00"/>
    <n v="0"/>
    <m/>
    <m/>
    <n v="0"/>
    <m/>
    <m/>
    <m/>
    <m/>
    <m/>
    <m/>
    <m/>
    <m/>
    <n v="75000"/>
    <n v="-75000"/>
    <n v="0"/>
    <n v="0"/>
    <n v="0"/>
    <n v="0"/>
    <n v="0"/>
    <n v="9750"/>
    <n v="-9750"/>
    <n v="0"/>
    <n v="0"/>
    <n v="0"/>
    <m/>
    <n v="0"/>
    <m/>
    <m/>
    <m/>
    <m/>
    <m/>
    <m/>
    <s v="Cancelled by decision 70/8/(c)."/>
    <m/>
    <m/>
    <m/>
    <x v="0"/>
    <n v="0"/>
    <n v="0"/>
    <s v=""/>
    <n v="24"/>
    <n v="0"/>
    <n v="0"/>
    <n v="0"/>
    <n v="2007"/>
  </r>
  <r>
    <m/>
    <m/>
    <s v="AFR/SEV/53/TAS/38"/>
    <s v="UNEP"/>
    <m/>
    <x v="0"/>
    <s v="AFR"/>
    <x v="3"/>
    <s v="SEV"/>
    <s v="African customs enforcement networks for preventing illegal trade of ODS in the African sub-regional trade organizations (CEMAC, COMESA, SACU and UEMOA)"/>
    <d v="2007-11-01T00:00:00"/>
    <d v="2009-11-01T00:00:00"/>
    <s v="FIN"/>
    <d v="2008-03-01T00:00:00"/>
    <m/>
    <d v="2009-07-01T00:00:00"/>
    <d v="2013-12-01T00:00:00"/>
    <n v="0"/>
    <m/>
    <m/>
    <n v="0"/>
    <m/>
    <m/>
    <n v="0"/>
    <m/>
    <m/>
    <n v="0"/>
    <m/>
    <m/>
    <n v="160000"/>
    <n v="-2684"/>
    <n v="157316"/>
    <n v="1"/>
    <n v="0"/>
    <n v="0"/>
    <n v="0"/>
    <n v="20800"/>
    <n v="-348.92"/>
    <n v="20451.080000000002"/>
    <n v="0"/>
    <n v="157316"/>
    <n v="0"/>
    <n v="0"/>
    <n v="20451.080000000002"/>
    <n v="0"/>
    <m/>
    <n v="0"/>
    <m/>
    <m/>
    <m/>
    <m/>
    <m/>
    <m/>
    <x v="1"/>
    <n v="0"/>
    <n v="1"/>
    <n v="4"/>
    <n v="24"/>
    <n v="0"/>
    <n v="0"/>
    <n v="0"/>
    <n v="2007"/>
  </r>
  <r>
    <m/>
    <m/>
    <s v="AFR/SEV/19/TAS/17"/>
    <s v="UNEP"/>
    <m/>
    <x v="0"/>
    <s v="AFR"/>
    <x v="3"/>
    <s v="SEV"/>
    <s v="African Network (1996)"/>
    <d v="1996-05-01T00:00:00"/>
    <d v="1997-05-01T00:00:00"/>
    <s v="FIN"/>
    <d v="1996-06-01T00:00:00"/>
    <m/>
    <d v="1996-12-01T00:00:00"/>
    <d v="1999-12-01T00:00:00"/>
    <n v="0"/>
    <m/>
    <m/>
    <n v="0"/>
    <m/>
    <m/>
    <n v="0"/>
    <m/>
    <m/>
    <n v="0"/>
    <m/>
    <m/>
    <n v="299400"/>
    <n v="0"/>
    <n v="299400"/>
    <n v="1"/>
    <n v="0"/>
    <n v="0"/>
    <n v="0"/>
    <n v="38922"/>
    <n v="0"/>
    <n v="38922"/>
    <n v="0"/>
    <n v="299400"/>
    <n v="0"/>
    <n v="0"/>
    <n v="38922"/>
    <n v="0"/>
    <m/>
    <n v="0"/>
    <m/>
    <m/>
    <m/>
    <m/>
    <m/>
    <m/>
    <x v="1"/>
    <n v="0"/>
    <n v="1"/>
    <n v="1"/>
    <n v="12"/>
    <n v="0"/>
    <n v="0"/>
    <n v="0"/>
    <n v="1996"/>
  </r>
  <r>
    <m/>
    <m/>
    <s v="AFR/SEV/21/TAS/19"/>
    <s v="UNEP"/>
    <m/>
    <x v="0"/>
    <s v="AFR"/>
    <x v="3"/>
    <s v="SEV"/>
    <s v="African Region Network (1997)"/>
    <d v="1997-02-01T00:00:00"/>
    <d v="1997-12-01T00:00:00"/>
    <s v="FIN"/>
    <d v="1997-03-01T00:00:00"/>
    <m/>
    <d v="1997-12-01T00:00:00"/>
    <d v="1999-12-01T00:00:00"/>
    <n v="0"/>
    <m/>
    <m/>
    <n v="0"/>
    <m/>
    <m/>
    <n v="0"/>
    <m/>
    <m/>
    <n v="0"/>
    <m/>
    <m/>
    <n v="411000"/>
    <n v="-33344"/>
    <n v="377656"/>
    <n v="1"/>
    <n v="0"/>
    <n v="0"/>
    <n v="0"/>
    <n v="53430"/>
    <n v="-4334.72"/>
    <n v="49095.28"/>
    <n v="0"/>
    <n v="377656"/>
    <n v="0"/>
    <n v="0"/>
    <n v="49095.28"/>
    <n v="0"/>
    <m/>
    <n v="0"/>
    <m/>
    <m/>
    <m/>
    <m/>
    <m/>
    <m/>
    <x v="1"/>
    <n v="0"/>
    <n v="1"/>
    <n v="1"/>
    <n v="10"/>
    <n v="0"/>
    <n v="0"/>
    <n v="0"/>
    <n v="1997"/>
  </r>
  <r>
    <m/>
    <m/>
    <s v="AFR/SEV/29/TAS/25"/>
    <s v="UNEP"/>
    <m/>
    <x v="0"/>
    <s v="AFR"/>
    <x v="3"/>
    <s v="SEV"/>
    <s v="African regional network (French-and English-speaking countries) (2000)"/>
    <d v="1999-11-01T00:00:00"/>
    <d v="2000-12-01T00:00:00"/>
    <s v="FIN"/>
    <d v="2000-01-01T00:00:00"/>
    <m/>
    <d v="2000-12-01T00:00:00"/>
    <d v="2005-01-01T00:00:00"/>
    <n v="0"/>
    <m/>
    <m/>
    <n v="0"/>
    <m/>
    <m/>
    <n v="0"/>
    <m/>
    <m/>
    <n v="0"/>
    <m/>
    <m/>
    <n v="452550"/>
    <n v="-30254"/>
    <n v="422296"/>
    <n v="1"/>
    <n v="0"/>
    <n v="0"/>
    <n v="0"/>
    <n v="58832"/>
    <n v="-3933"/>
    <n v="54899"/>
    <n v="0"/>
    <n v="422296"/>
    <n v="0"/>
    <n v="0"/>
    <n v="54899"/>
    <n v="0"/>
    <m/>
    <n v="0"/>
    <m/>
    <m/>
    <m/>
    <m/>
    <m/>
    <m/>
    <x v="1"/>
    <n v="0"/>
    <n v="1"/>
    <n v="2"/>
    <n v="13"/>
    <n v="0"/>
    <n v="0"/>
    <n v="0"/>
    <n v="1999"/>
  </r>
  <r>
    <m/>
    <m/>
    <s v="AFR/SEV/32/TAS/27"/>
    <s v="UNEP"/>
    <m/>
    <x v="0"/>
    <s v="AFR"/>
    <x v="3"/>
    <s v="SEV"/>
    <s v="African regional network (French-speaking, English-speaking) (2001)"/>
    <d v="2000-12-01T00:00:00"/>
    <d v="2001-12-01T00:00:00"/>
    <s v="FIN"/>
    <d v="2001-01-01T00:00:00"/>
    <m/>
    <d v="2001-12-01T00:00:00"/>
    <d v="2003-06-01T00:00:00"/>
    <n v="0"/>
    <m/>
    <m/>
    <n v="0"/>
    <m/>
    <m/>
    <n v="0"/>
    <m/>
    <m/>
    <n v="0"/>
    <m/>
    <m/>
    <n v="464000"/>
    <n v="-36863"/>
    <n v="427137"/>
    <n v="1"/>
    <n v="0"/>
    <n v="0"/>
    <n v="0"/>
    <n v="60320"/>
    <n v="-4792.1899999999996"/>
    <n v="55527.81"/>
    <n v="0"/>
    <n v="427137"/>
    <n v="0"/>
    <n v="0"/>
    <n v="55527.810000000005"/>
    <n v="0"/>
    <m/>
    <n v="0"/>
    <m/>
    <m/>
    <m/>
    <m/>
    <m/>
    <m/>
    <x v="1"/>
    <n v="0"/>
    <n v="1"/>
    <n v="1"/>
    <n v="12"/>
    <n v="0"/>
    <n v="0"/>
    <n v="0"/>
    <n v="2000"/>
  </r>
  <r>
    <m/>
    <m/>
    <s v="AFR/SEV/23/TAS/21"/>
    <s v="UNEP"/>
    <m/>
    <x v="0"/>
    <s v="AFR"/>
    <x v="3"/>
    <s v="SEV"/>
    <s v="African regional networks for French-speaking and English-speaking countries (1998)"/>
    <d v="1997-11-01T00:00:00"/>
    <d v="1998-01-01T00:00:00"/>
    <s v="FIN"/>
    <d v="1998-01-01T00:00:00"/>
    <m/>
    <d v="1998-12-01T00:00:00"/>
    <d v="2000-03-01T00:00:00"/>
    <n v="0"/>
    <m/>
    <m/>
    <n v="0"/>
    <m/>
    <m/>
    <n v="0"/>
    <m/>
    <m/>
    <n v="0"/>
    <m/>
    <m/>
    <n v="431000"/>
    <n v="-21369"/>
    <n v="409631"/>
    <n v="1"/>
    <n v="0"/>
    <n v="0"/>
    <n v="0"/>
    <n v="56030"/>
    <n v="-2777.97"/>
    <n v="53252.03"/>
    <n v="0"/>
    <n v="409631"/>
    <n v="0"/>
    <n v="0"/>
    <n v="53252.03"/>
    <n v="0"/>
    <m/>
    <n v="0"/>
    <m/>
    <m/>
    <m/>
    <m/>
    <m/>
    <m/>
    <x v="1"/>
    <n v="0"/>
    <n v="1"/>
    <n v="2"/>
    <n v="2"/>
    <n v="0"/>
    <n v="0"/>
    <n v="0"/>
    <n v="1997"/>
  </r>
  <r>
    <m/>
    <m/>
    <s v="MAL/ARS/18/INV/64"/>
    <s v="UNDP"/>
    <m/>
    <x v="2"/>
    <s v="MAL"/>
    <x v="0"/>
    <s v="ARS"/>
    <s v="Alloychem Malaysia Sdn., Bhd., aerosol conversion project"/>
    <d v="1995-11-01T00:00:00"/>
    <d v="1996-11-01T00:00:00"/>
    <s v="FIN"/>
    <d v="1997-01-01T00:00:00"/>
    <m/>
    <d v="2001-12-01T00:00:00"/>
    <d v="2003-11-01T00:00:00"/>
    <n v="29"/>
    <m/>
    <m/>
    <m/>
    <m/>
    <m/>
    <n v="29"/>
    <m/>
    <m/>
    <m/>
    <m/>
    <m/>
    <n v="99500"/>
    <n v="-13228"/>
    <n v="86272"/>
    <n v="1"/>
    <n v="0"/>
    <n v="0"/>
    <n v="0"/>
    <n v="12935"/>
    <n v="-1720"/>
    <n v="11215"/>
    <n v="-0.48999999999978172"/>
    <n v="86272"/>
    <n v="0"/>
    <n v="0"/>
    <n v="11215.49"/>
    <n v="0"/>
    <m/>
    <m/>
    <m/>
    <m/>
    <s v="Completed in 2001. Financially completed in 2003."/>
    <m/>
    <m/>
    <m/>
    <x v="1"/>
    <n v="0"/>
    <n v="1"/>
    <n v="14"/>
    <n v="12"/>
    <n v="0"/>
    <n v="0"/>
    <n v="29000"/>
    <n v="1995"/>
  </r>
  <r>
    <m/>
    <m/>
    <s v="SRL/FUM/27/DEM/13"/>
    <s v="UNDP"/>
    <m/>
    <x v="2"/>
    <s v="SRL"/>
    <x v="1"/>
    <s v="FUM"/>
    <s v="Alternatives to methyl bromide for eradication of tea nematodes in Sri Lanka"/>
    <d v="1999-03-01T00:00:00"/>
    <d v="2001-04-01T00:00:00"/>
    <s v="FIN"/>
    <d v="2000-07-01T00:00:00"/>
    <m/>
    <d v="2007-10-01T00:00:00"/>
    <d v="2012-06-01T00:00:00"/>
    <n v="3.9"/>
    <m/>
    <m/>
    <m/>
    <m/>
    <m/>
    <n v="3.9"/>
    <m/>
    <m/>
    <m/>
    <m/>
    <m/>
    <n v="310200"/>
    <n v="-7844"/>
    <n v="302356"/>
    <n v="1"/>
    <n v="0"/>
    <n v="0"/>
    <n v="0"/>
    <n v="40326"/>
    <n v="-1020"/>
    <n v="39306"/>
    <n v="-0.27999999999883585"/>
    <n v="302356"/>
    <n v="0"/>
    <n v="0"/>
    <n v="39306.28"/>
    <n v="0"/>
    <m/>
    <m/>
    <m/>
    <m/>
    <s v="Financially completed in 2012."/>
    <m/>
    <m/>
    <m/>
    <x v="1"/>
    <n v="0"/>
    <n v="1"/>
    <n v="16"/>
    <n v="25"/>
    <n v="0"/>
    <n v="0"/>
    <n v="3900"/>
    <n v="1999"/>
  </r>
  <r>
    <m/>
    <m/>
    <s v="COS/FUM/27/DEM/15"/>
    <s v="UNDP"/>
    <m/>
    <x v="1"/>
    <s v="COS"/>
    <x v="1"/>
    <s v="FUM"/>
    <s v="Alternatives to methyl bromide for soil fumigation on Costa Rican cut flowers"/>
    <d v="1999-03-01T00:00:00"/>
    <d v="2000-10-01T00:00:00"/>
    <s v="FIN"/>
    <d v="1999-11-01T00:00:00"/>
    <m/>
    <d v="2001-12-01T00:00:00"/>
    <d v="2003-06-01T00:00:00"/>
    <n v="0"/>
    <m/>
    <m/>
    <m/>
    <m/>
    <m/>
    <n v="0"/>
    <m/>
    <m/>
    <m/>
    <m/>
    <m/>
    <n v="193500"/>
    <n v="-117"/>
    <n v="193383"/>
    <n v="1"/>
    <n v="0"/>
    <n v="0"/>
    <n v="0"/>
    <n v="25155"/>
    <n v="-15"/>
    <n v="25140"/>
    <n v="0.20999999999912689"/>
    <n v="193383"/>
    <n v="0"/>
    <n v="0"/>
    <n v="25139.79"/>
    <n v="0"/>
    <m/>
    <m/>
    <m/>
    <m/>
    <s v="Completed in 2001. Financially completed in 2003."/>
    <m/>
    <m/>
    <m/>
    <x v="1"/>
    <n v="0"/>
    <n v="1"/>
    <n v="8"/>
    <n v="19"/>
    <n v="0"/>
    <n v="0"/>
    <n v="0"/>
    <n v="1999"/>
  </r>
  <r>
    <m/>
    <m/>
    <s v="COS/FUM/27/DEM/14"/>
    <s v="UNDP"/>
    <m/>
    <x v="1"/>
    <s v="COS"/>
    <x v="1"/>
    <s v="FUM"/>
    <s v="Alternatives to methyl bromide for soil fumigation on Costa Rican melons"/>
    <d v="1999-03-01T00:00:00"/>
    <d v="2000-10-01T00:00:00"/>
    <s v="FIN"/>
    <d v="1999-11-01T00:00:00"/>
    <m/>
    <d v="2001-12-01T00:00:00"/>
    <d v="2003-06-01T00:00:00"/>
    <n v="0"/>
    <m/>
    <m/>
    <m/>
    <m/>
    <m/>
    <n v="0"/>
    <m/>
    <m/>
    <m/>
    <m/>
    <m/>
    <n v="180500"/>
    <n v="0"/>
    <n v="180500"/>
    <n v="1"/>
    <n v="0"/>
    <n v="0"/>
    <n v="0"/>
    <n v="23465"/>
    <n v="0"/>
    <n v="23465"/>
    <n v="0"/>
    <n v="180500"/>
    <n v="0"/>
    <n v="0"/>
    <n v="23465"/>
    <n v="0"/>
    <m/>
    <m/>
    <m/>
    <m/>
    <s v="Completed in 2001. Financially completed in 2003."/>
    <m/>
    <m/>
    <m/>
    <x v="1"/>
    <n v="0"/>
    <n v="1"/>
    <n v="8"/>
    <n v="19"/>
    <n v="0"/>
    <n v="0"/>
    <n v="0"/>
    <n v="1999"/>
  </r>
  <r>
    <m/>
    <m/>
    <s v="MEX/FUM/26/DEM/86"/>
    <s v="UNDP"/>
    <m/>
    <x v="1"/>
    <s v="MEX"/>
    <x v="1"/>
    <s v="FUM"/>
    <s v="Alternatives to methyl bromide for structural fumigation in Mexico"/>
    <d v="1998-11-01T00:00:00"/>
    <d v="2000-12-01T00:00:00"/>
    <s v="FIN"/>
    <d v="1999-12-01T00:00:00"/>
    <m/>
    <d v="2010-10-01T00:00:00"/>
    <d v="2013-04-01T00:00:00"/>
    <n v="0"/>
    <m/>
    <m/>
    <m/>
    <m/>
    <m/>
    <n v="0"/>
    <m/>
    <m/>
    <m/>
    <m/>
    <m/>
    <n v="498300"/>
    <n v="-87984"/>
    <n v="410316"/>
    <n v="1"/>
    <n v="0"/>
    <n v="0"/>
    <n v="0"/>
    <n v="64779"/>
    <n v="-11438"/>
    <n v="53341"/>
    <n v="-8.000000000174623E-2"/>
    <n v="410316"/>
    <n v="0"/>
    <n v="0"/>
    <n v="53341.08"/>
    <n v="0"/>
    <m/>
    <m/>
    <m/>
    <m/>
    <s v="Financially completed in 2013."/>
    <m/>
    <m/>
    <m/>
    <x v="1"/>
    <n v="0"/>
    <n v="1"/>
    <n v="13"/>
    <n v="25"/>
    <n v="0"/>
    <n v="0"/>
    <n v="0"/>
    <n v="1998"/>
  </r>
  <r>
    <m/>
    <m/>
    <s v="URU/FUM/25/DEM/28"/>
    <s v="UNIDO"/>
    <m/>
    <x v="1"/>
    <s v="URU"/>
    <x v="1"/>
    <s v="FUM"/>
    <s v="Alternatives to the use of methyl bromide as a soil fumigant in protected horticultural crops (cucumbers and peppers), seedbeds, and nurseries (vegetables, tobacco and forestry)"/>
    <d v="1998-07-01T00:00:00"/>
    <d v="2000-08-01T00:00:00"/>
    <s v="FIN"/>
    <d v="1998-12-01T00:00:00"/>
    <m/>
    <d v="2001-12-01T00:00:00"/>
    <d v="2003-06-01T00:00:00"/>
    <n v="0"/>
    <m/>
    <m/>
    <n v="0"/>
    <m/>
    <m/>
    <n v="0"/>
    <m/>
    <m/>
    <n v="0"/>
    <m/>
    <m/>
    <n v="299200"/>
    <n v="-1381"/>
    <n v="297819"/>
    <n v="1"/>
    <n v="0"/>
    <n v="0"/>
    <n v="0"/>
    <n v="38896"/>
    <n v="-240.89"/>
    <n v="38655.11"/>
    <n v="0.11000000000058208"/>
    <n v="297819"/>
    <n v="0"/>
    <m/>
    <n v="38655"/>
    <n v="0"/>
    <m/>
    <m/>
    <m/>
    <m/>
    <m/>
    <m/>
    <m/>
    <m/>
    <x v="1"/>
    <n v="0"/>
    <n v="1"/>
    <n v="5"/>
    <n v="25"/>
    <n v="0"/>
    <n v="0"/>
    <n v="0"/>
    <n v="1998"/>
  </r>
  <r>
    <m/>
    <m/>
    <s v="TUR/FUM/25/DEM/46"/>
    <s v="UNIDO"/>
    <m/>
    <x v="4"/>
    <s v="TUR"/>
    <x v="1"/>
    <s v="FUM"/>
    <s v="Alternatives to the use of methyl bromide as soil fumigant in protected horticulture (tomatoes and cucumbers) and ornamental (carnations) crops"/>
    <d v="1998-07-01T00:00:00"/>
    <d v="2000-08-01T00:00:00"/>
    <s v="FIN"/>
    <d v="1999-02-01T00:00:00"/>
    <m/>
    <d v="2001-05-01T00:00:00"/>
    <d v="2002-12-01T00:00:00"/>
    <n v="0"/>
    <m/>
    <m/>
    <n v="0"/>
    <m/>
    <m/>
    <n v="0"/>
    <m/>
    <m/>
    <n v="0"/>
    <m/>
    <m/>
    <n v="314600"/>
    <n v="-9324"/>
    <n v="305276"/>
    <n v="1"/>
    <n v="0"/>
    <n v="0"/>
    <n v="0"/>
    <n v="40898"/>
    <n v="-1275.04"/>
    <n v="39622.959999999999"/>
    <n v="-4.0000000000873115E-2"/>
    <n v="305276"/>
    <n v="0"/>
    <m/>
    <n v="39623"/>
    <n v="0"/>
    <m/>
    <m/>
    <m/>
    <m/>
    <m/>
    <m/>
    <m/>
    <m/>
    <x v="1"/>
    <n v="0"/>
    <n v="1"/>
    <n v="7"/>
    <n v="25"/>
    <n v="0"/>
    <n v="0"/>
    <n v="0"/>
    <n v="1998"/>
  </r>
  <r>
    <m/>
    <m/>
    <s v="KEN/FUM/24/DEM/17"/>
    <s v="UNIDO"/>
    <m/>
    <x v="0"/>
    <s v="KEN"/>
    <x v="1"/>
    <s v="FUM"/>
    <s v="Alternatives to the use of methyl bromide for soil fumigation in cut-flowers at Kenya Agricultural Research Institute - KARI"/>
    <d v="1998-03-01T00:00:00"/>
    <d v="2000-04-01T00:00:00"/>
    <s v="FIN"/>
    <d v="1998-10-01T00:00:00"/>
    <m/>
    <d v="2003-03-01T00:00:00"/>
    <d v="2004-03-01T00:00:00"/>
    <n v="0"/>
    <m/>
    <m/>
    <n v="0"/>
    <m/>
    <m/>
    <n v="0"/>
    <m/>
    <m/>
    <n v="0"/>
    <m/>
    <m/>
    <n v="328900"/>
    <n v="-2958"/>
    <n v="325942"/>
    <n v="1"/>
    <n v="0"/>
    <n v="0"/>
    <n v="0"/>
    <n v="42757"/>
    <n v="-452"/>
    <n v="42305"/>
    <n v="0"/>
    <n v="325942"/>
    <n v="0"/>
    <m/>
    <n v="42305"/>
    <n v="0"/>
    <m/>
    <m/>
    <m/>
    <m/>
    <m/>
    <m/>
    <m/>
    <m/>
    <x v="1"/>
    <n v="0"/>
    <n v="1"/>
    <n v="7"/>
    <n v="25"/>
    <n v="0"/>
    <n v="0"/>
    <n v="0"/>
    <n v="1998"/>
  </r>
  <r>
    <m/>
    <m/>
    <s v="COL/FUM/26/DEM/32"/>
    <s v="UNIDO"/>
    <m/>
    <x v="1"/>
    <s v="COL"/>
    <x v="1"/>
    <s v="FUM"/>
    <s v="Alternatives to the use of methyl bromide in banana growing at Cenibanano"/>
    <d v="1998-11-01T00:00:00"/>
    <d v="2000-12-01T00:00:00"/>
    <s v="FIN"/>
    <d v="1999-08-01T00:00:00"/>
    <m/>
    <d v="2002-12-01T00:00:00"/>
    <d v="2003-06-01T00:00:00"/>
    <n v="0"/>
    <m/>
    <m/>
    <n v="0"/>
    <m/>
    <m/>
    <n v="0"/>
    <m/>
    <m/>
    <n v="0"/>
    <m/>
    <m/>
    <n v="123200"/>
    <n v="-377"/>
    <n v="122823"/>
    <n v="1"/>
    <n v="0"/>
    <n v="0"/>
    <n v="0"/>
    <n v="16016"/>
    <n v="-74.36"/>
    <n v="15941.64"/>
    <n v="-0.36000000000058208"/>
    <n v="122823"/>
    <n v="0"/>
    <m/>
    <n v="15942"/>
    <n v="0"/>
    <m/>
    <m/>
    <m/>
    <m/>
    <m/>
    <m/>
    <m/>
    <m/>
    <x v="1"/>
    <n v="0"/>
    <n v="1"/>
    <n v="9"/>
    <n v="25"/>
    <n v="0"/>
    <n v="0"/>
    <n v="0"/>
    <n v="1998"/>
  </r>
  <r>
    <m/>
    <m/>
    <s v="THA/FUM/25/DEM/97"/>
    <s v="UNIDO"/>
    <m/>
    <x v="2"/>
    <s v="THA"/>
    <x v="1"/>
    <s v="FUM"/>
    <s v="Alternatives to the use of methyl bromide in grain storage (rice, maize, tapioca, feed grains and pulses)"/>
    <d v="1998-07-01T00:00:00"/>
    <d v="2000-08-01T00:00:00"/>
    <s v="FIN"/>
    <d v="1999-04-01T00:00:00"/>
    <m/>
    <d v="2003-07-01T00:00:00"/>
    <d v="2004-12-01T00:00:00"/>
    <n v="0"/>
    <m/>
    <m/>
    <n v="0"/>
    <m/>
    <m/>
    <n v="0"/>
    <m/>
    <m/>
    <n v="0"/>
    <m/>
    <m/>
    <n v="280500"/>
    <n v="-21687"/>
    <n v="258813"/>
    <n v="1"/>
    <n v="0"/>
    <n v="0"/>
    <n v="0"/>
    <n v="36465"/>
    <n v="-2873"/>
    <n v="33592"/>
    <n v="0"/>
    <n v="258813"/>
    <n v="0"/>
    <m/>
    <n v="33592"/>
    <n v="0"/>
    <m/>
    <m/>
    <m/>
    <m/>
    <m/>
    <m/>
    <m/>
    <m/>
    <x v="1"/>
    <n v="0"/>
    <n v="1"/>
    <n v="9"/>
    <n v="25"/>
    <n v="0"/>
    <n v="0"/>
    <n v="0"/>
    <n v="1998"/>
  </r>
  <r>
    <m/>
    <m/>
    <s v="SYR/FUM/24/DEM/30"/>
    <s v="UNIDO"/>
    <m/>
    <x v="2"/>
    <s v="SYR"/>
    <x v="1"/>
    <s v="FUM"/>
    <s v="Alternatives to the use of methyl bromide in horticulture and commodities fumigation"/>
    <d v="1998-03-01T00:00:00"/>
    <d v="2000-04-01T00:00:00"/>
    <s v="FIN"/>
    <d v="1998-07-01T00:00:00"/>
    <m/>
    <d v="2001-05-01T00:00:00"/>
    <d v="2003-05-01T00:00:00"/>
    <n v="0"/>
    <m/>
    <m/>
    <n v="0"/>
    <m/>
    <m/>
    <n v="0"/>
    <m/>
    <m/>
    <n v="0"/>
    <m/>
    <m/>
    <n v="509850"/>
    <n v="-33283"/>
    <n v="476567"/>
    <n v="1"/>
    <n v="0"/>
    <n v="0"/>
    <n v="0"/>
    <n v="66281"/>
    <n v="-4424.9399999999996"/>
    <n v="61856.06"/>
    <n v="5.9999999997671694E-2"/>
    <n v="476567"/>
    <n v="0"/>
    <m/>
    <n v="61856"/>
    <n v="0"/>
    <m/>
    <m/>
    <m/>
    <m/>
    <m/>
    <m/>
    <m/>
    <m/>
    <x v="1"/>
    <n v="0"/>
    <n v="1"/>
    <n v="4"/>
    <n v="25"/>
    <n v="0"/>
    <n v="0"/>
    <n v="0"/>
    <n v="1998"/>
  </r>
  <r>
    <m/>
    <m/>
    <s v="TUN/FUM/24/DEM/29"/>
    <s v="UNIDO"/>
    <m/>
    <x v="0"/>
    <s v="TUN"/>
    <x v="1"/>
    <s v="FUM"/>
    <s v="Alternatives to the use of methyl bromide in horticulture at Societé Méditeranéene Fruitière"/>
    <d v="1998-03-01T00:00:00"/>
    <d v="2000-04-01T00:00:00"/>
    <s v="FIN"/>
    <d v="1998-09-01T00:00:00"/>
    <m/>
    <d v="2001-02-01T00:00:00"/>
    <d v="2003-05-01T00:00:00"/>
    <n v="0"/>
    <m/>
    <m/>
    <n v="0"/>
    <m/>
    <m/>
    <n v="0"/>
    <m/>
    <m/>
    <n v="0"/>
    <m/>
    <m/>
    <n v="301730"/>
    <n v="-11452"/>
    <n v="290278"/>
    <n v="1"/>
    <n v="0"/>
    <n v="0"/>
    <n v="0"/>
    <n v="39225"/>
    <n v="-1548.56"/>
    <n v="37676.44"/>
    <n v="0.44000000000232831"/>
    <n v="290278"/>
    <n v="0"/>
    <m/>
    <n v="37676"/>
    <n v="0"/>
    <m/>
    <m/>
    <m/>
    <m/>
    <m/>
    <m/>
    <m/>
    <m/>
    <x v="1"/>
    <n v="0"/>
    <n v="1"/>
    <n v="6"/>
    <n v="25"/>
    <n v="0"/>
    <n v="0"/>
    <n v="0"/>
    <n v="1998"/>
  </r>
  <r>
    <m/>
    <m/>
    <s v="IDS/FUM/26/DEM/94"/>
    <s v="UNIDO"/>
    <m/>
    <x v="2"/>
    <s v="IDS"/>
    <x v="1"/>
    <s v="FUM"/>
    <s v="Alternatives to the use of methyl bromide in stored products (rice, coffee and corn)"/>
    <d v="1998-11-01T00:00:00"/>
    <d v="2000-12-01T00:00:00"/>
    <s v="FIN"/>
    <d v="1999-03-01T00:00:00"/>
    <m/>
    <d v="2001-12-01T00:00:00"/>
    <d v="2003-10-01T00:00:00"/>
    <n v="0"/>
    <m/>
    <m/>
    <n v="0"/>
    <m/>
    <m/>
    <n v="0"/>
    <m/>
    <m/>
    <n v="0"/>
    <m/>
    <m/>
    <n v="332200"/>
    <n v="-5985"/>
    <n v="326215"/>
    <n v="1"/>
    <n v="0"/>
    <n v="0"/>
    <n v="0"/>
    <n v="43186"/>
    <n v="-845.26"/>
    <n v="42340.74"/>
    <n v="-0.26000000000203727"/>
    <n v="326215"/>
    <n v="0"/>
    <m/>
    <n v="42341"/>
    <n v="0"/>
    <m/>
    <m/>
    <m/>
    <m/>
    <m/>
    <m/>
    <m/>
    <m/>
    <x v="1"/>
    <n v="0"/>
    <n v="1"/>
    <n v="4"/>
    <n v="25"/>
    <n v="0"/>
    <n v="0"/>
    <n v="0"/>
    <n v="1998"/>
  </r>
  <r>
    <m/>
    <m/>
    <s v="JAM/FUM/26/DEM/10"/>
    <s v="UNIDO"/>
    <m/>
    <x v="1"/>
    <s v="JAM"/>
    <x v="1"/>
    <s v="FUM"/>
    <s v="Alternatives to the use of methyl bromide in structural and commodity fumigation"/>
    <d v="1998-11-01T00:00:00"/>
    <d v="1999-12-01T00:00:00"/>
    <s v="CLO"/>
    <m/>
    <m/>
    <m/>
    <d v="2001-07-01T00:00:00"/>
    <n v="0"/>
    <m/>
    <m/>
    <n v="0"/>
    <m/>
    <m/>
    <n v="0"/>
    <m/>
    <m/>
    <n v="0"/>
    <m/>
    <m/>
    <n v="102850"/>
    <n v="-102850"/>
    <n v="0"/>
    <n v="0"/>
    <n v="0"/>
    <n v="0"/>
    <n v="0"/>
    <n v="13371"/>
    <n v="-13371"/>
    <n v="0"/>
    <n v="0"/>
    <n v="0"/>
    <n v="0"/>
    <m/>
    <n v="0"/>
    <n v="0"/>
    <m/>
    <m/>
    <m/>
    <m/>
    <e v="#N/A"/>
    <e v="#N/A"/>
    <m/>
    <m/>
    <x v="0"/>
    <n v="0"/>
    <n v="0"/>
    <s v=""/>
    <n v="13"/>
    <n v="0"/>
    <n v="0"/>
    <n v="0"/>
    <n v="1998"/>
  </r>
  <r>
    <m/>
    <m/>
    <s v="MEX/FUM/25/DEM/81"/>
    <s v="UNIDO"/>
    <m/>
    <x v="1"/>
    <s v="MEX"/>
    <x v="1"/>
    <s v="FUM"/>
    <s v="Alternatives to the use of methyl bromide in the cultivation of tomatoes, strawberries, tobacco, melons, and cut flowers"/>
    <d v="1998-07-01T00:00:00"/>
    <d v="2001-08-01T00:00:00"/>
    <s v="FIN"/>
    <d v="1998-12-01T00:00:00"/>
    <m/>
    <d v="2004-12-01T00:00:00"/>
    <d v="2006-05-01T00:00:00"/>
    <n v="0"/>
    <m/>
    <m/>
    <n v="0"/>
    <m/>
    <m/>
    <n v="0"/>
    <m/>
    <m/>
    <n v="0"/>
    <m/>
    <m/>
    <n v="790350"/>
    <n v="-13975"/>
    <n v="776375"/>
    <n v="1"/>
    <n v="0"/>
    <n v="0"/>
    <n v="0"/>
    <n v="102746"/>
    <n v="-1976.78"/>
    <n v="100769.22"/>
    <n v="0.22000000000116415"/>
    <n v="776375"/>
    <n v="0"/>
    <m/>
    <n v="100769"/>
    <n v="0"/>
    <m/>
    <m/>
    <m/>
    <m/>
    <m/>
    <m/>
    <m/>
    <m/>
    <x v="1"/>
    <n v="0"/>
    <n v="1"/>
    <n v="5"/>
    <n v="37"/>
    <n v="0"/>
    <n v="0"/>
    <n v="0"/>
    <n v="1998"/>
  </r>
  <r>
    <m/>
    <m/>
    <s v="MAL/FUM/29/DEM/129"/>
    <s v="UNDP"/>
    <m/>
    <x v="2"/>
    <s v="MAL"/>
    <x v="1"/>
    <s v="FUM"/>
    <s v="Alternatives to the use of methyl bromide on Malaysian timbers"/>
    <d v="1999-11-01T00:00:00"/>
    <d v="2002-12-01T00:00:00"/>
    <s v="FIN"/>
    <d v="2003-02-01T00:00:00"/>
    <m/>
    <d v="2006-07-01T00:00:00"/>
    <d v="2010-10-01T00:00:00"/>
    <n v="0"/>
    <m/>
    <m/>
    <m/>
    <m/>
    <m/>
    <n v="0"/>
    <m/>
    <m/>
    <m/>
    <m/>
    <m/>
    <n v="230000"/>
    <n v="-8078"/>
    <n v="221922"/>
    <n v="1"/>
    <n v="0"/>
    <n v="0"/>
    <n v="0"/>
    <n v="29900"/>
    <n v="-1050"/>
    <n v="28850"/>
    <n v="0.13999999999941792"/>
    <n v="221922"/>
    <n v="0"/>
    <n v="0"/>
    <n v="28849.86"/>
    <n v="0"/>
    <m/>
    <m/>
    <m/>
    <m/>
    <s v="Financially completed in 2010."/>
    <m/>
    <m/>
    <m/>
    <x v="1"/>
    <n v="0"/>
    <n v="1"/>
    <n v="39"/>
    <n v="37"/>
    <n v="0"/>
    <n v="0"/>
    <n v="0"/>
    <n v="1999"/>
  </r>
  <r>
    <m/>
    <m/>
    <s v="ZIM/FUM/27/DEM/17"/>
    <s v="UNDP"/>
    <m/>
    <x v="0"/>
    <s v="ZIM"/>
    <x v="1"/>
    <s v="FUM"/>
    <s v="Alternatives to the use of methyl bromide on stacked bags of maize under gas proof PVC sheets and plastic cocoons (storage)"/>
    <d v="1999-03-01T00:00:00"/>
    <d v="2000-04-01T00:00:00"/>
    <s v="FIN"/>
    <d v="1999-09-01T00:00:00"/>
    <m/>
    <d v="2000-12-01T00:00:00"/>
    <d v="2003-04-01T00:00:00"/>
    <n v="0"/>
    <m/>
    <m/>
    <m/>
    <m/>
    <m/>
    <n v="0"/>
    <m/>
    <m/>
    <m/>
    <m/>
    <m/>
    <n v="212850"/>
    <n v="-10142"/>
    <n v="202708"/>
    <n v="1"/>
    <n v="0"/>
    <n v="0"/>
    <n v="0"/>
    <n v="27671"/>
    <n v="-1319"/>
    <n v="26352"/>
    <n v="2.0000000000436557E-2"/>
    <n v="202708"/>
    <n v="0"/>
    <n v="0"/>
    <n v="26351.98"/>
    <n v="0"/>
    <m/>
    <m/>
    <m/>
    <m/>
    <s v="Completed in 2000. Financially completed in 2003."/>
    <m/>
    <m/>
    <m/>
    <x v="1"/>
    <n v="0"/>
    <n v="1"/>
    <n v="6"/>
    <n v="13"/>
    <n v="0"/>
    <n v="0"/>
    <n v="0"/>
    <n v="1999"/>
  </r>
  <r>
    <m/>
    <m/>
    <s v="VIE/FUM/24/DEM/20"/>
    <s v="UNIDO"/>
    <m/>
    <x v="2"/>
    <s v="VIE"/>
    <x v="1"/>
    <s v="FUM"/>
    <s v="Alternatives to the use of methyl bromide on stacked bags of rice, grain in silos, and timber on a warehouse under tarps at Vietnam Fumigation Company"/>
    <d v="1998-03-01T00:00:00"/>
    <d v="2000-04-01T00:00:00"/>
    <s v="FIN"/>
    <d v="1998-11-01T00:00:00"/>
    <m/>
    <d v="2003-12-01T00:00:00"/>
    <d v="2004-12-01T00:00:00"/>
    <n v="0"/>
    <m/>
    <m/>
    <n v="0"/>
    <m/>
    <m/>
    <n v="0"/>
    <m/>
    <m/>
    <n v="0"/>
    <m/>
    <m/>
    <n v="411180"/>
    <n v="-9744"/>
    <n v="401436"/>
    <n v="1"/>
    <n v="0"/>
    <n v="0"/>
    <n v="0"/>
    <n v="53453"/>
    <n v="-1349"/>
    <n v="52104"/>
    <n v="0"/>
    <n v="401436"/>
    <n v="0"/>
    <m/>
    <n v="52104"/>
    <n v="0"/>
    <m/>
    <m/>
    <m/>
    <m/>
    <m/>
    <m/>
    <m/>
    <m/>
    <x v="1"/>
    <n v="0"/>
    <n v="1"/>
    <n v="8"/>
    <n v="25"/>
    <n v="0"/>
    <n v="0"/>
    <n v="0"/>
    <n v="1998"/>
  </r>
  <r>
    <m/>
    <m/>
    <s v="DOM/FUM/26/DEM/19"/>
    <s v="UNIDO"/>
    <m/>
    <x v="1"/>
    <s v="DOM"/>
    <x v="1"/>
    <s v="FUM"/>
    <s v="Alternatives to the use of methyl bromide: soil pasteurization (steam), non soil cultivation, solarization with biofumigation and low dose chemicals all in combination with IPM"/>
    <d v="1998-11-01T00:00:00"/>
    <d v="2000-12-01T00:00:00"/>
    <s v="FIN"/>
    <d v="1999-05-01T00:00:00"/>
    <m/>
    <d v="2002-03-01T00:00:00"/>
    <d v="2003-05-01T00:00:00"/>
    <n v="0"/>
    <m/>
    <m/>
    <n v="0"/>
    <m/>
    <m/>
    <n v="0"/>
    <m/>
    <m/>
    <n v="0"/>
    <m/>
    <m/>
    <n v="324500"/>
    <n v="-699"/>
    <n v="323801"/>
    <n v="1"/>
    <n v="0"/>
    <n v="0"/>
    <n v="0"/>
    <n v="42185"/>
    <n v="-157.56"/>
    <n v="42027.44"/>
    <n v="0.44000000000232831"/>
    <n v="323801"/>
    <n v="0"/>
    <m/>
    <n v="42027"/>
    <n v="0"/>
    <m/>
    <m/>
    <m/>
    <m/>
    <m/>
    <m/>
    <m/>
    <m/>
    <x v="1"/>
    <n v="0"/>
    <n v="1"/>
    <n v="6"/>
    <n v="25"/>
    <n v="0"/>
    <n v="0"/>
    <n v="0"/>
    <n v="1998"/>
  </r>
  <r>
    <m/>
    <m/>
    <s v="GLO/HAL/13/TAS/69"/>
    <s v="UNDP"/>
    <m/>
    <x v="3"/>
    <s v="GLO"/>
    <x v="3"/>
    <s v="HAL"/>
    <s v="Analysis and formulation of a halon action plan and phase out strategy for small consuming countries"/>
    <d v="1994-07-01T00:00:00"/>
    <d v="1995-07-01T00:00:00"/>
    <s v="FIN"/>
    <d v="1994-10-01T00:00:00"/>
    <m/>
    <d v="1995-06-01T00:00:00"/>
    <d v="1997-12-01T00:00:00"/>
    <n v="0"/>
    <m/>
    <m/>
    <m/>
    <m/>
    <m/>
    <n v="0"/>
    <m/>
    <m/>
    <m/>
    <m/>
    <m/>
    <n v="50000"/>
    <n v="0"/>
    <n v="50000"/>
    <n v="1"/>
    <n v="0"/>
    <n v="0"/>
    <n v="0"/>
    <n v="6500"/>
    <n v="0"/>
    <n v="6500"/>
    <n v="0"/>
    <n v="50000"/>
    <n v="0"/>
    <n v="0"/>
    <n v="6500"/>
    <n v="0"/>
    <m/>
    <m/>
    <m/>
    <m/>
    <s v="Completed in 1995. Financially completed in 1997."/>
    <m/>
    <m/>
    <m/>
    <x v="1"/>
    <n v="0"/>
    <n v="1"/>
    <n v="3"/>
    <n v="12"/>
    <n v="0"/>
    <n v="0"/>
    <n v="0"/>
    <n v="1994"/>
  </r>
  <r>
    <m/>
    <m/>
    <s v="CPR/REF/13/INV/77"/>
    <s v="IBRD"/>
    <m/>
    <x v="2"/>
    <s v="CPR"/>
    <x v="0"/>
    <s v="REF"/>
    <s v="Application development for conversion of compressor manufacturing to HFC-134a rotary compressor designs at Shanghai Refrigerator Compressor Co. Ltd."/>
    <d v="1994-07-01T00:00:00"/>
    <d v="1996-07-01T00:00:00"/>
    <s v="FIN"/>
    <d v="1996-07-01T00:00:00"/>
    <m/>
    <d v="1997-05-01T00:00:00"/>
    <d v="1997-06-01T00:00:00"/>
    <n v="0"/>
    <m/>
    <m/>
    <n v="0"/>
    <m/>
    <m/>
    <n v="0"/>
    <m/>
    <m/>
    <n v="0"/>
    <m/>
    <m/>
    <n v="1280000"/>
    <n v="0"/>
    <n v="1280000"/>
    <n v="1"/>
    <n v="0"/>
    <n v="0"/>
    <n v="0"/>
    <n v="0"/>
    <n v="0"/>
    <n v="0"/>
    <n v="0"/>
    <n v="1280000"/>
    <n v="0"/>
    <n v="0"/>
    <n v="0"/>
    <n v="0"/>
    <n v="0"/>
    <m/>
    <m/>
    <m/>
    <s v="Project completed; PCR submitted to ExCOM."/>
    <m/>
    <m/>
    <m/>
    <x v="1"/>
    <n v="0"/>
    <n v="1"/>
    <n v="24"/>
    <n v="24"/>
    <n v="0"/>
    <n v="0"/>
    <n v="0"/>
    <n v="1994"/>
  </r>
  <r>
    <m/>
    <m/>
    <s v="IND/FOA/11/INV/14"/>
    <s v="IBRD"/>
    <m/>
    <x v="2"/>
    <s v="IND"/>
    <x v="0"/>
    <s v="FOA"/>
    <s v="Application development for the conversion of CFC-11/polyol systems to low non-ODS formulations at Manali Petrochemical Ltd."/>
    <d v="1993-11-01T00:00:00"/>
    <d v="1996-11-01T00:00:00"/>
    <s v="FIN"/>
    <d v="1997-02-01T00:00:00"/>
    <m/>
    <d v="1998-01-01T00:00:00"/>
    <d v="2000-08-01T00:00:00"/>
    <n v="0"/>
    <m/>
    <m/>
    <n v="0"/>
    <m/>
    <m/>
    <n v="0"/>
    <m/>
    <m/>
    <n v="0"/>
    <m/>
    <m/>
    <n v="219000"/>
    <n v="211348"/>
    <n v="430348"/>
    <n v="1"/>
    <n v="0"/>
    <n v="0"/>
    <n v="0"/>
    <n v="0"/>
    <n v="0"/>
    <n v="0"/>
    <n v="0"/>
    <n v="430348"/>
    <n v="0"/>
    <n v="0"/>
    <n v="0"/>
    <n v="0"/>
    <n v="0"/>
    <m/>
    <m/>
    <m/>
    <s v="Project completed and PCR submitted"/>
    <m/>
    <m/>
    <m/>
    <x v="1"/>
    <n v="0"/>
    <n v="1"/>
    <n v="39"/>
    <n v="36"/>
    <n v="0"/>
    <n v="0"/>
    <n v="0"/>
    <n v="1993"/>
  </r>
  <r>
    <m/>
    <m/>
    <s v="IND/FOA/11/INV/13"/>
    <s v="IBRD"/>
    <m/>
    <x v="2"/>
    <s v="IND"/>
    <x v="0"/>
    <s v="FOA"/>
    <s v="Application development for the conversion of CFC-11/polyol systems to low non-ODS formulations at UB Petroproducts Ltd."/>
    <d v="1993-11-01T00:00:00"/>
    <d v="1996-11-01T00:00:00"/>
    <s v="FIN"/>
    <d v="1999-02-01T00:00:00"/>
    <m/>
    <d v="1999-08-01T00:00:00"/>
    <d v="2000-08-01T00:00:00"/>
    <n v="0"/>
    <m/>
    <m/>
    <n v="0"/>
    <m/>
    <m/>
    <n v="0"/>
    <m/>
    <m/>
    <n v="0"/>
    <m/>
    <m/>
    <n v="200000"/>
    <n v="291817"/>
    <n v="491817"/>
    <n v="1"/>
    <n v="0"/>
    <n v="0"/>
    <n v="0"/>
    <n v="0"/>
    <n v="0"/>
    <n v="0"/>
    <n v="0"/>
    <n v="491817"/>
    <n v="0"/>
    <n v="0"/>
    <n v="0"/>
    <n v="0"/>
    <n v="0"/>
    <m/>
    <m/>
    <m/>
    <s v="Project completed and PCR submitted"/>
    <m/>
    <m/>
    <m/>
    <x v="1"/>
    <n v="0"/>
    <n v="1"/>
    <n v="63"/>
    <n v="36"/>
    <n v="0"/>
    <n v="0"/>
    <n v="0"/>
    <n v="1993"/>
  </r>
  <r>
    <m/>
    <m/>
    <s v="PHI/REF/09/INV/07"/>
    <s v="IBRD"/>
    <m/>
    <x v="2"/>
    <s v="PHI"/>
    <x v="0"/>
    <s v="REF"/>
    <s v="Application of a reduced CFC blowing agent and non-CFC application preparation at Concepcion Industries"/>
    <d v="1993-03-01T00:00:00"/>
    <d v="1997-05-01T00:00:00"/>
    <s v="FIN"/>
    <d v="1996-01-01T00:00:00"/>
    <m/>
    <d v="1998-10-01T00:00:00"/>
    <d v="1999-02-01T00:00:00"/>
    <n v="40.799999999999997"/>
    <m/>
    <m/>
    <n v="0"/>
    <m/>
    <m/>
    <n v="78.3"/>
    <m/>
    <m/>
    <n v="0"/>
    <m/>
    <m/>
    <n v="790000"/>
    <n v="-46000"/>
    <n v="744000"/>
    <n v="1"/>
    <n v="0"/>
    <n v="0"/>
    <n v="0"/>
    <n v="0"/>
    <n v="0"/>
    <n v="0"/>
    <n v="0"/>
    <n v="744000"/>
    <n v="0"/>
    <n v="0"/>
    <n v="0"/>
    <n v="0"/>
    <n v="0"/>
    <m/>
    <m/>
    <m/>
    <s v="Full-production with C-pentane - Oct. 21, 1998. PCR was endorsed to WB on 01/12/99. Grant fund fully disbursed. No ODS eqpt. Dismantled - High pressure foam machine was used even at the start of operation."/>
    <m/>
    <m/>
    <m/>
    <x v="1"/>
    <n v="0"/>
    <n v="1"/>
    <n v="34"/>
    <n v="50"/>
    <n v="0"/>
    <n v="0"/>
    <n v="40800"/>
    <n v="1993"/>
  </r>
  <r>
    <m/>
    <m/>
    <s v="PHI/REF/09/INV/19"/>
    <s v="IBRD"/>
    <m/>
    <x v="2"/>
    <s v="PHI"/>
    <x v="0"/>
    <s v="REF"/>
    <s v="Application of a reduced CFC blowing agent and non-CFC application preparation at Philippines Appliance Corporation (Philacor)"/>
    <d v="1993-03-01T00:00:00"/>
    <d v="1997-05-01T00:00:00"/>
    <s v="FIN"/>
    <d v="1995-12-01T00:00:00"/>
    <m/>
    <d v="1998-04-01T00:00:00"/>
    <d v="1999-02-01T00:00:00"/>
    <n v="240"/>
    <m/>
    <m/>
    <n v="0"/>
    <m/>
    <m/>
    <n v="240"/>
    <m/>
    <m/>
    <n v="0"/>
    <m/>
    <m/>
    <n v="1770000"/>
    <n v="0"/>
    <n v="1770000"/>
    <n v="1"/>
    <n v="0"/>
    <n v="0"/>
    <n v="0"/>
    <n v="0"/>
    <n v="0"/>
    <n v="0"/>
    <n v="0"/>
    <n v="1770000"/>
    <n v="0"/>
    <n v="0"/>
    <n v="0"/>
    <n v="0"/>
    <n v="0"/>
    <m/>
    <m/>
    <m/>
    <s v="Project completed. PCR was endorsed to WB on 10/20/98. Date ODS Eqpt. Dismantled - 12/19/95. Grant fund fully disbursed."/>
    <m/>
    <m/>
    <m/>
    <x v="1"/>
    <n v="0"/>
    <n v="1"/>
    <n v="33"/>
    <n v="50"/>
    <n v="0"/>
    <n v="0"/>
    <n v="240000"/>
    <n v="1993"/>
  </r>
  <r>
    <m/>
    <m/>
    <s v="PHI/REF/09/INV/08"/>
    <s v="IBRD"/>
    <m/>
    <x v="2"/>
    <s v="PHI"/>
    <x v="0"/>
    <s v="REF"/>
    <s v="Application of a reduced CFC blowing agent and non-CFC application preparation at Sanyo Philippines"/>
    <d v="1993-03-01T00:00:00"/>
    <d v="1997-03-01T00:00:00"/>
    <s v="FIN"/>
    <d v="1996-01-01T00:00:00"/>
    <m/>
    <d v="1996-11-01T00:00:00"/>
    <d v="1999-01-01T00:00:00"/>
    <n v="12.6"/>
    <m/>
    <m/>
    <n v="0"/>
    <m/>
    <m/>
    <n v="23.9"/>
    <m/>
    <m/>
    <n v="0"/>
    <m/>
    <m/>
    <n v="660000"/>
    <n v="-37061"/>
    <n v="622939"/>
    <n v="1"/>
    <n v="0"/>
    <n v="0"/>
    <n v="0"/>
    <n v="0"/>
    <n v="0"/>
    <n v="0"/>
    <n v="0"/>
    <n v="622939"/>
    <n v="0"/>
    <n v="0"/>
    <n v="0"/>
    <n v="0"/>
    <n v="0"/>
    <m/>
    <m/>
    <m/>
    <s v="Phase 2 completed 11/96 - adoption of HCFC 141b foam. PCR was endorsed to WB on 10/12/98. Grant fund fully disbursed. Date ODS Eqpt. Dismantled - 12/19/95"/>
    <m/>
    <m/>
    <m/>
    <x v="1"/>
    <n v="0"/>
    <n v="1"/>
    <n v="34"/>
    <n v="48"/>
    <n v="0"/>
    <n v="0"/>
    <n v="12600"/>
    <n v="1993"/>
  </r>
  <r>
    <m/>
    <m/>
    <s v="PHI/REF/09/INV/09"/>
    <s v="IBRD"/>
    <m/>
    <x v="2"/>
    <s v="PHI"/>
    <x v="0"/>
    <s v="REF"/>
    <s v="Application of a reduced CFC blowing agent and non-CFC application preparation at Transunion (formerly called Federal Electric Company)"/>
    <d v="1993-03-01T00:00:00"/>
    <d v="1997-05-01T00:00:00"/>
    <s v="FIN"/>
    <d v="1997-09-01T00:00:00"/>
    <m/>
    <d v="1998-10-01T00:00:00"/>
    <d v="2000-12-01T00:00:00"/>
    <n v="6.6"/>
    <m/>
    <m/>
    <n v="0"/>
    <m/>
    <m/>
    <n v="26.4"/>
    <m/>
    <m/>
    <n v="0"/>
    <m/>
    <m/>
    <n v="770000"/>
    <n v="-204219"/>
    <n v="565781"/>
    <n v="1"/>
    <n v="0"/>
    <n v="0"/>
    <n v="0"/>
    <n v="0"/>
    <n v="0"/>
    <n v="0"/>
    <n v="0"/>
    <n v="565781"/>
    <n v="0"/>
    <n v="0"/>
    <n v="0"/>
    <n v="0"/>
    <n v="0"/>
    <m/>
    <m/>
    <m/>
    <s v="Full production with C-pentane - Oct.1, 1998. PCR was endorsed to WB on 2/2/99. Date ODS Eqpt. Dismantled - 12/02/98. All safety equipmpent and other items are installed and operational. Total grant fund disbursed is $547,732.15 only (excluding FI fees). Completed revision of PCR's Table 5. Revised PCR submitted to WB on 10 Jan"/>
    <m/>
    <m/>
    <m/>
    <x v="1"/>
    <n v="0"/>
    <n v="1"/>
    <n v="54"/>
    <n v="50"/>
    <n v="0"/>
    <n v="0"/>
    <n v="6600"/>
    <n v="1993"/>
  </r>
  <r>
    <m/>
    <m/>
    <s v="EGY/FUM/26/DEM/70"/>
    <s v="Germany"/>
    <m/>
    <x v="0"/>
    <s v="EGY"/>
    <x v="1"/>
    <s v="FUM"/>
    <s v="Application of methyl bromide alternatives in grain storage"/>
    <d v="1998-11-01T00:00:00"/>
    <d v="2000-12-01T00:00:00"/>
    <s v="FIN"/>
    <d v="1999-05-01T00:00:00"/>
    <m/>
    <d v="2001-03-01T00:00:00"/>
    <d v="2001-03-01T00:00:00"/>
    <n v="0"/>
    <m/>
    <m/>
    <n v="0"/>
    <m/>
    <m/>
    <n v="0"/>
    <m/>
    <m/>
    <n v="0"/>
    <m/>
    <m/>
    <n v="297000"/>
    <n v="0"/>
    <n v="297000"/>
    <n v="1"/>
    <n v="0"/>
    <n v="0"/>
    <n v="0"/>
    <n v="0"/>
    <n v="0"/>
    <n v="0"/>
    <n v="0"/>
    <n v="297000"/>
    <n v="0"/>
    <n v="0"/>
    <n v="0"/>
    <n v="0"/>
    <m/>
    <m/>
    <m/>
    <m/>
    <s v="Completion report  submitted."/>
    <m/>
    <m/>
    <m/>
    <x v="1"/>
    <n v="0"/>
    <n v="1"/>
    <n v="6"/>
    <n v="25"/>
    <n v="0"/>
    <n v="0"/>
    <n v="0"/>
    <n v="1998"/>
  </r>
  <r>
    <m/>
    <m/>
    <s v="ELS/SEV/22/INS/04"/>
    <s v="UNEP"/>
    <m/>
    <x v="1"/>
    <s v="ELS"/>
    <x v="4"/>
    <s v="SEV"/>
    <s v="Area of policies for the protection of the ozone layer (institutional strengthening)"/>
    <d v="1997-05-01T00:00:00"/>
    <d v="2000-05-01T00:00:00"/>
    <s v="FIN"/>
    <d v="1997-10-01T00:00:00"/>
    <m/>
    <d v="2001-06-01T00:00:00"/>
    <d v="2001-12-01T00:00:00"/>
    <n v="0"/>
    <m/>
    <m/>
    <n v="0"/>
    <m/>
    <m/>
    <n v="0"/>
    <m/>
    <m/>
    <n v="0"/>
    <m/>
    <m/>
    <n v="66900"/>
    <n v="0"/>
    <n v="66900"/>
    <n v="1"/>
    <n v="0"/>
    <n v="0"/>
    <n v="0"/>
    <n v="8697"/>
    <n v="0"/>
    <n v="8697"/>
    <n v="0"/>
    <n v="66900"/>
    <n v="0"/>
    <n v="0"/>
    <n v="8697"/>
    <n v="0"/>
    <m/>
    <n v="0"/>
    <m/>
    <m/>
    <m/>
    <m/>
    <m/>
    <m/>
    <x v="1"/>
    <n v="0"/>
    <n v="1"/>
    <n v="5"/>
    <n v="36"/>
    <n v="0"/>
    <n v="0"/>
    <n v="0"/>
    <n v="1997"/>
  </r>
  <r>
    <m/>
    <m/>
    <s v="ASP/SEV/29/TAS/30"/>
    <s v="UNEP"/>
    <m/>
    <x v="2"/>
    <s v="ASP"/>
    <x v="3"/>
    <s v="SEV"/>
    <s v="Asia and the Pacific Regional networks (South East Asia and Pacific and South Asia) (2000)"/>
    <d v="1999-11-01T00:00:00"/>
    <d v="2000-12-01T00:00:00"/>
    <s v="FIN"/>
    <d v="2001-01-01T00:00:00"/>
    <m/>
    <d v="2000-12-01T00:00:00"/>
    <d v="2005-12-01T00:00:00"/>
    <n v="0"/>
    <m/>
    <m/>
    <n v="0"/>
    <m/>
    <m/>
    <n v="0"/>
    <m/>
    <m/>
    <n v="0"/>
    <m/>
    <m/>
    <n v="219450"/>
    <n v="-18941"/>
    <n v="200509"/>
    <n v="1"/>
    <n v="0"/>
    <n v="0"/>
    <n v="0"/>
    <n v="28529"/>
    <n v="-2462.33"/>
    <n v="26066.67"/>
    <n v="0"/>
    <n v="200509"/>
    <n v="0"/>
    <n v="0"/>
    <n v="26066.669999999995"/>
    <n v="0"/>
    <m/>
    <n v="0"/>
    <m/>
    <m/>
    <m/>
    <m/>
    <m/>
    <m/>
    <x v="1"/>
    <n v="0"/>
    <n v="1"/>
    <n v="14"/>
    <n v="13"/>
    <n v="0"/>
    <n v="0"/>
    <n v="0"/>
    <n v="1999"/>
  </r>
  <r>
    <m/>
    <m/>
    <s v="ASP/SEV/26/TAS/27"/>
    <s v="UNEP"/>
    <m/>
    <x v="2"/>
    <s v="ASP"/>
    <x v="3"/>
    <s v="SEV"/>
    <s v="Asia Regional Networks (South-East and Pacific and South Asia)"/>
    <d v="1998-11-01T00:00:00"/>
    <d v="1999-12-01T00:00:00"/>
    <s v="FIN"/>
    <d v="1999-01-01T00:00:00"/>
    <m/>
    <d v="1999-12-01T00:00:00"/>
    <d v="2001-12-01T00:00:00"/>
    <n v="0"/>
    <m/>
    <m/>
    <n v="0"/>
    <m/>
    <m/>
    <n v="0"/>
    <m/>
    <m/>
    <n v="0"/>
    <m/>
    <m/>
    <n v="209000"/>
    <n v="0"/>
    <n v="209000"/>
    <n v="1"/>
    <n v="0"/>
    <n v="0"/>
    <n v="0"/>
    <n v="27170"/>
    <n v="0"/>
    <n v="27170"/>
    <n v="0"/>
    <n v="209000"/>
    <n v="0"/>
    <n v="0"/>
    <n v="27170"/>
    <n v="0"/>
    <m/>
    <n v="0"/>
    <m/>
    <m/>
    <m/>
    <m/>
    <m/>
    <m/>
    <x v="1"/>
    <n v="0"/>
    <n v="1"/>
    <n v="2"/>
    <n v="13"/>
    <n v="0"/>
    <n v="0"/>
    <n v="0"/>
    <n v="1998"/>
  </r>
  <r>
    <m/>
    <m/>
    <s v="ASP/SEV/23/TAS/25"/>
    <s v="UNEP"/>
    <m/>
    <x v="2"/>
    <s v="ASP"/>
    <x v="3"/>
    <s v="SEV"/>
    <s v="Asia Regional Networks for SEAP and East Asia (1998)"/>
    <d v="1997-11-01T00:00:00"/>
    <d v="1998-12-01T00:00:00"/>
    <s v="FIN"/>
    <d v="1998-01-01T00:00:00"/>
    <m/>
    <d v="1998-12-01T00:00:00"/>
    <d v="1999-12-01T00:00:00"/>
    <n v="0"/>
    <m/>
    <m/>
    <n v="0"/>
    <m/>
    <m/>
    <n v="0"/>
    <m/>
    <m/>
    <n v="0"/>
    <m/>
    <m/>
    <n v="209000"/>
    <n v="-48604"/>
    <n v="160396"/>
    <n v="1"/>
    <n v="0"/>
    <n v="0"/>
    <n v="0"/>
    <n v="27170"/>
    <n v="-6318.52"/>
    <n v="20851.48"/>
    <n v="0"/>
    <n v="160396"/>
    <n v="0"/>
    <n v="0"/>
    <n v="20851.48"/>
    <n v="0"/>
    <m/>
    <n v="0"/>
    <m/>
    <m/>
    <m/>
    <m/>
    <m/>
    <m/>
    <x v="1"/>
    <n v="0"/>
    <n v="1"/>
    <n v="2"/>
    <n v="13"/>
    <n v="0"/>
    <n v="0"/>
    <n v="0"/>
    <n v="1997"/>
  </r>
  <r>
    <m/>
    <m/>
    <s v="IND/ARS/22/INV/136"/>
    <s v="UNDP"/>
    <m/>
    <x v="2"/>
    <s v="IND"/>
    <x v="0"/>
    <s v="ARS"/>
    <s v="Asian Aerosols Pvt. Ltd. aerosol conversion"/>
    <d v="1997-05-01T00:00:00"/>
    <d v="1998-06-01T00:00:00"/>
    <s v="FIN"/>
    <d v="1998-12-01T00:00:00"/>
    <m/>
    <d v="1999-11-01T00:00:00"/>
    <d v="2001-12-01T00:00:00"/>
    <n v="25"/>
    <m/>
    <m/>
    <m/>
    <m/>
    <m/>
    <n v="25"/>
    <m/>
    <m/>
    <m/>
    <m/>
    <m/>
    <n v="90890"/>
    <n v="-7767"/>
    <n v="83123"/>
    <n v="1"/>
    <n v="0"/>
    <n v="0"/>
    <n v="0"/>
    <n v="11816"/>
    <n v="-1010"/>
    <n v="10806"/>
    <n v="0.2999999999992724"/>
    <n v="83123"/>
    <n v="0"/>
    <n v="0"/>
    <n v="10805.7"/>
    <n v="0"/>
    <m/>
    <m/>
    <m/>
    <m/>
    <s v="Completed in 1999. Financially completed in 2001."/>
    <m/>
    <m/>
    <m/>
    <x v="1"/>
    <n v="0"/>
    <n v="1"/>
    <n v="19"/>
    <n v="13"/>
    <n v="0"/>
    <n v="0"/>
    <n v="25000"/>
    <n v="1997"/>
  </r>
  <r>
    <m/>
    <m/>
    <s v="BRA/REF/07/INV/06"/>
    <s v="IBRD"/>
    <m/>
    <x v="1"/>
    <s v="BRA"/>
    <x v="0"/>
    <s v="REF"/>
    <s v="Assembly line refitting for HFC-134a refrigerator compressor, commercial production"/>
    <d v="1992-06-01T00:00:00"/>
    <d v="1995-06-01T00:00:00"/>
    <s v="CLO"/>
    <m/>
    <m/>
    <m/>
    <d v="1995-07-01T00:00:00"/>
    <n v="0"/>
    <m/>
    <m/>
    <n v="0"/>
    <m/>
    <m/>
    <n v="0"/>
    <m/>
    <m/>
    <n v="0"/>
    <m/>
    <m/>
    <n v="530000"/>
    <n v="-530000"/>
    <n v="0"/>
    <n v="0"/>
    <n v="0"/>
    <n v="0"/>
    <n v="0"/>
    <n v="0"/>
    <n v="0"/>
    <n v="0"/>
    <n v="0"/>
    <n v="0"/>
    <n v="0"/>
    <n v="0"/>
    <n v="0"/>
    <n v="0"/>
    <n v="0"/>
    <m/>
    <m/>
    <m/>
    <s v="Cancelled."/>
    <m/>
    <m/>
    <m/>
    <x v="0"/>
    <n v="0"/>
    <n v="0"/>
    <s v=""/>
    <n v="36"/>
    <n v="0"/>
    <n v="0"/>
    <n v="0"/>
    <n v="1992"/>
  </r>
  <r>
    <m/>
    <m/>
    <s v="GLO/PHA/52/TAS/280"/>
    <s v="IBRD"/>
    <m/>
    <x v="3"/>
    <s v="GLO"/>
    <x v="3"/>
    <s v="PHA"/>
    <s v="Assessment of CTC phase-out in the chlo-alkali sector"/>
    <d v="2007-07-01T00:00:00"/>
    <d v="2008-09-01T00:00:00"/>
    <s v="FIN"/>
    <d v="2008-07-01T00:00:00"/>
    <m/>
    <d v="2008-06-01T00:00:00"/>
    <d v="2008-07-01T00:00:00"/>
    <n v="0"/>
    <m/>
    <m/>
    <n v="0"/>
    <m/>
    <m/>
    <n v="0"/>
    <m/>
    <m/>
    <n v="0"/>
    <m/>
    <m/>
    <n v="100000"/>
    <n v="0"/>
    <n v="100000"/>
    <n v="1"/>
    <n v="0"/>
    <n v="0"/>
    <n v="0"/>
    <n v="9000"/>
    <n v="0"/>
    <n v="9000"/>
    <n v="0"/>
    <n v="100000"/>
    <n v="0"/>
    <n v="0"/>
    <n v="9000"/>
    <n v="0"/>
    <n v="0"/>
    <m/>
    <m/>
    <m/>
    <s v="Study completed and presented to the 55th ExCom."/>
    <m/>
    <m/>
    <m/>
    <x v="1"/>
    <n v="0"/>
    <n v="1"/>
    <n v="12"/>
    <n v="14"/>
    <n v="0"/>
    <n v="0"/>
    <n v="0"/>
    <n v="2007"/>
  </r>
  <r>
    <m/>
    <m/>
    <s v="NIR/SEV/38/TAS/104"/>
    <s v="Japan"/>
    <m/>
    <x v="0"/>
    <s v="NIR"/>
    <x v="3"/>
    <s v="SEV"/>
    <s v="Assistance for a national information, education and communication campaign for compliance with the Montreal Protocol"/>
    <d v="2002-11-01T00:00:00"/>
    <d v="2003-11-01T00:00:00"/>
    <s v="FIN"/>
    <d v="2004-12-01T00:00:00"/>
    <m/>
    <d v="2008-10-01T00:00:00"/>
    <d v="2018-12-01T00:00:00"/>
    <n v="5.6"/>
    <m/>
    <m/>
    <n v="0"/>
    <m/>
    <m/>
    <m/>
    <m/>
    <m/>
    <m/>
    <m/>
    <m/>
    <n v="68000"/>
    <n v="-60900"/>
    <n v="7100"/>
    <n v="1"/>
    <n v="0"/>
    <n v="0"/>
    <n v="0"/>
    <n v="8840"/>
    <n v="-7917"/>
    <n v="923"/>
    <n v="0"/>
    <n v="7100"/>
    <n v="0"/>
    <n v="0"/>
    <n v="923"/>
    <n v="0"/>
    <m/>
    <m/>
    <m/>
    <m/>
    <s v="The remaining fund will be used for mission of the NOU and relevant national expert to Japan to review the program."/>
    <m/>
    <m/>
    <m/>
    <x v="1"/>
    <n v="0"/>
    <n v="1"/>
    <n v="25"/>
    <n v="12"/>
    <n v="0"/>
    <n v="0"/>
    <n v="5600"/>
    <n v="2002"/>
  </r>
  <r>
    <m/>
    <m/>
    <s v="GAM/REF/23/PRP/07"/>
    <s v="UNEP"/>
    <m/>
    <x v="0"/>
    <s v="GAM"/>
    <x v="5"/>
    <s v="REF"/>
    <s v="Assistance for formulation of a refrigerant management plan"/>
    <d v="1997-11-01T00:00:00"/>
    <d v="1998-11-01T00:00:00"/>
    <s v="FIN"/>
    <d v="1998-08-01T00:00:00"/>
    <m/>
    <d v="1999-10-01T00:00:00"/>
    <d v="2000-12-01T00:00:00"/>
    <n v="0"/>
    <m/>
    <m/>
    <n v="0"/>
    <m/>
    <m/>
    <n v="0"/>
    <m/>
    <m/>
    <n v="0"/>
    <m/>
    <m/>
    <n v="30000"/>
    <n v="0"/>
    <n v="30000"/>
    <n v="1"/>
    <n v="0"/>
    <n v="0"/>
    <n v="0"/>
    <n v="3900"/>
    <n v="0"/>
    <n v="3900"/>
    <n v="0"/>
    <n v="30000"/>
    <n v="0"/>
    <n v="0"/>
    <n v="3900"/>
    <n v="0"/>
    <m/>
    <n v="0"/>
    <m/>
    <m/>
    <m/>
    <m/>
    <m/>
    <m/>
    <x v="1"/>
    <n v="0"/>
    <n v="1"/>
    <n v="9"/>
    <n v="12"/>
    <n v="0"/>
    <n v="0"/>
    <n v="0"/>
    <n v="1997"/>
  </r>
  <r>
    <m/>
    <m/>
    <s v="SYR/REF/23/PRP/28"/>
    <s v="UNEP"/>
    <m/>
    <x v="2"/>
    <s v="SYR"/>
    <x v="5"/>
    <s v="REF"/>
    <s v="Assistance for formulation of a refrigerant management plan"/>
    <d v="1997-11-01T00:00:00"/>
    <d v="1998-11-01T00:00:00"/>
    <s v="FIN"/>
    <d v="1998-10-01T00:00:00"/>
    <m/>
    <d v="1999-10-01T00:00:00"/>
    <d v="2000-12-01T00:00:00"/>
    <n v="0"/>
    <m/>
    <m/>
    <n v="0"/>
    <m/>
    <m/>
    <n v="0"/>
    <m/>
    <m/>
    <n v="0"/>
    <m/>
    <m/>
    <n v="30000"/>
    <n v="0"/>
    <n v="30000"/>
    <n v="1"/>
    <n v="0"/>
    <n v="0"/>
    <n v="0"/>
    <n v="3900"/>
    <n v="0"/>
    <n v="3900"/>
    <n v="0"/>
    <n v="30000"/>
    <n v="0"/>
    <n v="0"/>
    <n v="3900"/>
    <n v="0"/>
    <m/>
    <n v="0"/>
    <m/>
    <m/>
    <m/>
    <m/>
    <m/>
    <m/>
    <x v="1"/>
    <n v="0"/>
    <n v="1"/>
    <n v="11"/>
    <n v="12"/>
    <n v="0"/>
    <n v="0"/>
    <n v="0"/>
    <n v="1997"/>
  </r>
  <r>
    <m/>
    <m/>
    <s v="URU/REF/23/PRP/25"/>
    <s v="UNEP"/>
    <m/>
    <x v="1"/>
    <s v="URU"/>
    <x v="5"/>
    <s v="REF"/>
    <s v="Assistance for formulation of a refrigerant management plan"/>
    <d v="1997-11-01T00:00:00"/>
    <d v="1998-11-01T00:00:00"/>
    <s v="FIN"/>
    <d v="1998-04-01T00:00:00"/>
    <m/>
    <d v="1999-01-01T00:00:00"/>
    <d v="1999-12-01T00:00:00"/>
    <n v="0"/>
    <m/>
    <m/>
    <n v="0"/>
    <m/>
    <m/>
    <n v="0"/>
    <m/>
    <m/>
    <n v="0"/>
    <m/>
    <m/>
    <n v="30000"/>
    <n v="0"/>
    <n v="30000"/>
    <n v="1"/>
    <n v="0"/>
    <n v="0"/>
    <n v="0"/>
    <n v="3900"/>
    <n v="0"/>
    <n v="3900"/>
    <n v="0"/>
    <n v="30000"/>
    <n v="0"/>
    <n v="0"/>
    <n v="3900"/>
    <n v="0"/>
    <m/>
    <n v="0"/>
    <m/>
    <m/>
    <m/>
    <m/>
    <m/>
    <m/>
    <x v="1"/>
    <n v="0"/>
    <n v="1"/>
    <n v="5"/>
    <n v="12"/>
    <n v="0"/>
    <n v="0"/>
    <n v="0"/>
    <n v="1997"/>
  </r>
  <r>
    <m/>
    <m/>
    <s v="VIE/REF/23/PRP/18"/>
    <s v="UNEP"/>
    <m/>
    <x v="2"/>
    <s v="VIE"/>
    <x v="5"/>
    <s v="REF"/>
    <s v="Assistance for formulation of a refrigerant management plan"/>
    <d v="1997-11-01T00:00:00"/>
    <d v="1998-11-01T00:00:00"/>
    <s v="FIN"/>
    <d v="1998-03-01T00:00:00"/>
    <m/>
    <d v="2001-07-01T00:00:00"/>
    <d v="2002-07-01T00:00:00"/>
    <n v="0"/>
    <m/>
    <m/>
    <n v="0"/>
    <m/>
    <m/>
    <n v="0"/>
    <m/>
    <m/>
    <n v="0"/>
    <m/>
    <m/>
    <n v="30000"/>
    <n v="0"/>
    <n v="30000"/>
    <n v="1"/>
    <n v="0"/>
    <n v="0"/>
    <n v="0"/>
    <n v="3900"/>
    <n v="0"/>
    <n v="3900"/>
    <n v="0"/>
    <n v="30000"/>
    <n v="0"/>
    <n v="0"/>
    <n v="3900"/>
    <n v="0"/>
    <m/>
    <n v="0"/>
    <m/>
    <m/>
    <m/>
    <m/>
    <m/>
    <m/>
    <x v="1"/>
    <n v="0"/>
    <n v="1"/>
    <n v="4"/>
    <n v="12"/>
    <n v="0"/>
    <n v="0"/>
    <n v="0"/>
    <n v="1997"/>
  </r>
  <r>
    <m/>
    <m/>
    <s v="ANT/REF/21/PRP/02"/>
    <s v="UNEP"/>
    <m/>
    <x v="1"/>
    <s v="ANT"/>
    <x v="5"/>
    <s v="REF"/>
    <s v="Assistance for formulation refrigeration management plan"/>
    <d v="1997-02-01T00:00:00"/>
    <d v="1998-03-01T00:00:00"/>
    <s v="FIN"/>
    <d v="1997-05-01T00:00:00"/>
    <m/>
    <d v="1998-09-01T00:00:00"/>
    <d v="1999-04-01T00:00:00"/>
    <n v="0"/>
    <m/>
    <m/>
    <n v="0"/>
    <m/>
    <m/>
    <n v="0"/>
    <m/>
    <m/>
    <n v="0"/>
    <m/>
    <m/>
    <n v="30000"/>
    <n v="-5000"/>
    <n v="25000"/>
    <n v="1"/>
    <n v="0"/>
    <n v="0"/>
    <n v="0"/>
    <n v="3900"/>
    <n v="-650"/>
    <n v="3250"/>
    <n v="0"/>
    <n v="25000"/>
    <n v="0"/>
    <n v="0"/>
    <n v="3250"/>
    <n v="0"/>
    <m/>
    <n v="0"/>
    <m/>
    <m/>
    <m/>
    <m/>
    <m/>
    <m/>
    <x v="1"/>
    <n v="0"/>
    <n v="1"/>
    <n v="3"/>
    <n v="13"/>
    <n v="0"/>
    <n v="0"/>
    <n v="0"/>
    <n v="1997"/>
  </r>
  <r>
    <m/>
    <m/>
    <s v="FIJ/REF/21/PRP/03"/>
    <s v="UNEP"/>
    <m/>
    <x v="2"/>
    <s v="FIJ"/>
    <x v="5"/>
    <s v="REF"/>
    <s v="Assistance for formulation refrigeration management plan"/>
    <d v="1997-02-01T00:00:00"/>
    <d v="1998-03-01T00:00:00"/>
    <s v="FIN"/>
    <d v="1997-05-01T00:00:00"/>
    <m/>
    <d v="1999-11-01T00:00:00"/>
    <d v="2002-01-01T00:00:00"/>
    <n v="0"/>
    <m/>
    <m/>
    <n v="0"/>
    <m/>
    <m/>
    <n v="0"/>
    <m/>
    <m/>
    <n v="0"/>
    <m/>
    <m/>
    <n v="30000"/>
    <n v="0"/>
    <n v="30000"/>
    <n v="1"/>
    <n v="0"/>
    <n v="0"/>
    <n v="0"/>
    <n v="3900"/>
    <n v="0"/>
    <n v="3900"/>
    <n v="0"/>
    <n v="30000"/>
    <n v="0"/>
    <n v="0"/>
    <n v="3900"/>
    <n v="0"/>
    <m/>
    <n v="0"/>
    <m/>
    <m/>
    <m/>
    <m/>
    <m/>
    <m/>
    <x v="1"/>
    <n v="0"/>
    <n v="1"/>
    <n v="3"/>
    <n v="13"/>
    <n v="0"/>
    <n v="0"/>
    <n v="0"/>
    <n v="1997"/>
  </r>
  <r>
    <m/>
    <m/>
    <s v="GUY/REF/21/PRP/03"/>
    <s v="UNEP"/>
    <m/>
    <x v="1"/>
    <s v="GUY"/>
    <x v="5"/>
    <s v="REF"/>
    <s v="Assistance for formulation refrigeration management plan"/>
    <d v="1997-02-01T00:00:00"/>
    <d v="1998-03-01T00:00:00"/>
    <s v="FIN"/>
    <d v="1997-05-01T00:00:00"/>
    <m/>
    <d v="1997-10-01T00:00:00"/>
    <d v="1999-12-01T00:00:00"/>
    <n v="0"/>
    <m/>
    <m/>
    <n v="0"/>
    <m/>
    <m/>
    <n v="0"/>
    <m/>
    <m/>
    <n v="0"/>
    <m/>
    <m/>
    <n v="30000"/>
    <n v="-4000"/>
    <n v="26000"/>
    <n v="1"/>
    <n v="0"/>
    <n v="0"/>
    <n v="0"/>
    <n v="3900"/>
    <n v="-520"/>
    <n v="3380"/>
    <n v="0"/>
    <n v="26000"/>
    <n v="0"/>
    <n v="0"/>
    <n v="3380"/>
    <n v="0"/>
    <m/>
    <n v="0"/>
    <m/>
    <m/>
    <m/>
    <m/>
    <m/>
    <m/>
    <x v="1"/>
    <n v="0"/>
    <n v="1"/>
    <n v="3"/>
    <n v="13"/>
    <n v="0"/>
    <n v="0"/>
    <n v="0"/>
    <n v="1997"/>
  </r>
  <r>
    <m/>
    <m/>
    <s v="PNG/REF/21/PRP/03"/>
    <s v="UNEP"/>
    <m/>
    <x v="2"/>
    <s v="PNG"/>
    <x v="5"/>
    <s v="REF"/>
    <s v="Assistance for formulation refrigeration management plan"/>
    <d v="1997-02-01T00:00:00"/>
    <d v="1997-09-01T00:00:00"/>
    <s v="TRF"/>
    <m/>
    <m/>
    <m/>
    <d v="2002-03-01T00:00:00"/>
    <n v="0"/>
    <m/>
    <m/>
    <n v="0"/>
    <m/>
    <m/>
    <n v="0"/>
    <m/>
    <m/>
    <n v="0"/>
    <m/>
    <m/>
    <n v="30000"/>
    <n v="-30000"/>
    <n v="0"/>
    <n v="0"/>
    <n v="0"/>
    <n v="0"/>
    <n v="0"/>
    <n v="3900"/>
    <n v="-3900"/>
    <n v="0"/>
    <n v="0"/>
    <n v="0"/>
    <n v="0"/>
    <n v="0"/>
    <n v="0"/>
    <n v="0"/>
    <m/>
    <n v="0"/>
    <m/>
    <m/>
    <m/>
    <m/>
    <m/>
    <m/>
    <x v="0"/>
    <n v="0"/>
    <n v="0"/>
    <s v=""/>
    <n v="7"/>
    <n v="0"/>
    <n v="0"/>
    <n v="0"/>
    <n v="1997"/>
  </r>
  <r>
    <m/>
    <m/>
    <s v="STK/REF/21/PRP/03"/>
    <s v="UNEP"/>
    <m/>
    <x v="1"/>
    <s v="STK"/>
    <x v="5"/>
    <s v="REF"/>
    <s v="Assistance for formulation refrigeration management plan"/>
    <d v="1997-02-01T00:00:00"/>
    <d v="1998-03-01T00:00:00"/>
    <s v="FIN"/>
    <d v="1997-09-01T00:00:00"/>
    <m/>
    <d v="1998-03-01T00:00:00"/>
    <d v="1999-04-01T00:00:00"/>
    <n v="0"/>
    <m/>
    <m/>
    <n v="0"/>
    <m/>
    <m/>
    <n v="0"/>
    <m/>
    <m/>
    <n v="0"/>
    <m/>
    <m/>
    <n v="30000"/>
    <n v="0"/>
    <n v="30000"/>
    <n v="1"/>
    <n v="0"/>
    <n v="0"/>
    <n v="0"/>
    <n v="3900"/>
    <n v="0"/>
    <n v="3900"/>
    <n v="0"/>
    <n v="30000"/>
    <n v="0"/>
    <n v="0"/>
    <n v="3900"/>
    <n v="0"/>
    <m/>
    <n v="0"/>
    <m/>
    <m/>
    <m/>
    <m/>
    <m/>
    <m/>
    <x v="1"/>
    <n v="0"/>
    <n v="1"/>
    <n v="7"/>
    <n v="13"/>
    <n v="0"/>
    <n v="0"/>
    <n v="0"/>
    <n v="1997"/>
  </r>
  <r>
    <m/>
    <m/>
    <s v="GLO/SEV/37/TAS/241"/>
    <s v="UNEP"/>
    <m/>
    <x v="3"/>
    <s v="GLO"/>
    <x v="3"/>
    <s v="SEV"/>
    <s v="Assistance for regional awareness raising"/>
    <d v="2002-07-01T00:00:00"/>
    <d v="2003-08-01T00:00:00"/>
    <s v="FIN"/>
    <d v="2003-08-01T00:00:00"/>
    <m/>
    <d v="2005-12-01T00:00:00"/>
    <d v="2006-01-01T00:00:00"/>
    <n v="0"/>
    <m/>
    <m/>
    <n v="0"/>
    <m/>
    <m/>
    <n v="0"/>
    <m/>
    <m/>
    <n v="0"/>
    <m/>
    <m/>
    <n v="200000"/>
    <n v="-33111"/>
    <n v="166889"/>
    <n v="1"/>
    <n v="0"/>
    <n v="0"/>
    <n v="0"/>
    <n v="26000"/>
    <n v="-4304"/>
    <n v="21696"/>
    <n v="0"/>
    <n v="166889"/>
    <n v="0"/>
    <n v="0"/>
    <n v="21695.999999999996"/>
    <n v="0"/>
    <m/>
    <n v="0"/>
    <m/>
    <m/>
    <m/>
    <m/>
    <m/>
    <m/>
    <x v="1"/>
    <n v="0"/>
    <n v="1"/>
    <n v="13"/>
    <n v="13"/>
    <n v="0"/>
    <n v="0"/>
    <n v="0"/>
    <n v="2002"/>
  </r>
  <r>
    <m/>
    <m/>
    <s v="GLO/SEV/39/TAS/247"/>
    <s v="UNEP"/>
    <m/>
    <x v="3"/>
    <s v="GLO"/>
    <x v="3"/>
    <s v="SEV"/>
    <s v="Assistance for regional awareness raising"/>
    <d v="2003-04-01T00:00:00"/>
    <d v="2004-04-01T00:00:00"/>
    <s v="FIN"/>
    <d v="2004-02-01T00:00:00"/>
    <m/>
    <d v="2006-04-01T00:00:00"/>
    <d v="2007-12-01T00:00:00"/>
    <n v="0"/>
    <m/>
    <m/>
    <n v="0"/>
    <m/>
    <m/>
    <n v="0"/>
    <m/>
    <m/>
    <n v="0"/>
    <m/>
    <m/>
    <n v="200000"/>
    <n v="-77956"/>
    <n v="122044"/>
    <n v="1"/>
    <n v="0"/>
    <n v="0"/>
    <n v="0"/>
    <n v="26000"/>
    <n v="-10134"/>
    <n v="15866"/>
    <n v="0"/>
    <n v="122044"/>
    <n v="0"/>
    <n v="0"/>
    <n v="15866.000000000002"/>
    <n v="0"/>
    <m/>
    <n v="0"/>
    <m/>
    <m/>
    <m/>
    <m/>
    <m/>
    <m/>
    <x v="1"/>
    <n v="0"/>
    <n v="1"/>
    <n v="10"/>
    <n v="12"/>
    <n v="0"/>
    <n v="0"/>
    <n v="0"/>
    <n v="2003"/>
  </r>
  <r>
    <m/>
    <m/>
    <s v="GLO/SEV/42/TAS/255"/>
    <s v="UNEP"/>
    <m/>
    <x v="3"/>
    <s v="GLO"/>
    <x v="3"/>
    <s v="SEV"/>
    <s v="Assistance for regional awareness raising"/>
    <d v="2004-04-01T00:00:00"/>
    <d v="2005-04-01T00:00:00"/>
    <s v="FIN"/>
    <d v="2004-07-01T00:00:00"/>
    <m/>
    <d v="2006-04-01T00:00:00"/>
    <d v="2009-12-01T00:00:00"/>
    <n v="0"/>
    <m/>
    <m/>
    <n v="0"/>
    <m/>
    <m/>
    <n v="0"/>
    <m/>
    <m/>
    <n v="0"/>
    <m/>
    <m/>
    <n v="200000"/>
    <n v="-32056"/>
    <n v="167944"/>
    <n v="1"/>
    <n v="0"/>
    <n v="0"/>
    <n v="0"/>
    <n v="26000"/>
    <n v="-4166.9400000000005"/>
    <n v="21833.059999999998"/>
    <n v="0"/>
    <n v="167944"/>
    <n v="0"/>
    <n v="0"/>
    <n v="21833.059999999998"/>
    <n v="0"/>
    <m/>
    <n v="0"/>
    <m/>
    <m/>
    <m/>
    <m/>
    <m/>
    <m/>
    <x v="1"/>
    <n v="0"/>
    <n v="1"/>
    <n v="3"/>
    <n v="12"/>
    <n v="0"/>
    <n v="0"/>
    <n v="0"/>
    <n v="2004"/>
  </r>
  <r>
    <m/>
    <m/>
    <s v="GLO/SEV/45/TAS/262"/>
    <s v="UNEP"/>
    <m/>
    <x v="3"/>
    <s v="GLO"/>
    <x v="3"/>
    <s v="SEV"/>
    <s v="Assistance for regional awareness raising (2005)"/>
    <d v="2005-04-01T00:00:00"/>
    <d v="2006-04-01T00:00:00"/>
    <s v="FIN"/>
    <d v="2005-11-01T00:00:00"/>
    <m/>
    <d v="2008-12-01T00:00:00"/>
    <d v="2012-11-01T00:00:00"/>
    <n v="0"/>
    <m/>
    <m/>
    <n v="0"/>
    <m/>
    <m/>
    <n v="0"/>
    <m/>
    <m/>
    <n v="0"/>
    <m/>
    <m/>
    <n v="200000"/>
    <n v="-60190"/>
    <n v="139810"/>
    <n v="1"/>
    <n v="0"/>
    <n v="0"/>
    <n v="0"/>
    <n v="26000"/>
    <n v="-7824.7"/>
    <n v="18175.3"/>
    <n v="0"/>
    <n v="139810"/>
    <n v="0"/>
    <n v="0"/>
    <n v="18175.3"/>
    <n v="0"/>
    <m/>
    <n v="0"/>
    <m/>
    <m/>
    <m/>
    <m/>
    <m/>
    <m/>
    <x v="1"/>
    <n v="0"/>
    <n v="1"/>
    <n v="7"/>
    <n v="12"/>
    <n v="0"/>
    <n v="0"/>
    <n v="0"/>
    <n v="2005"/>
  </r>
  <r>
    <m/>
    <m/>
    <s v="PAK/SEV/36/CPG/46"/>
    <s v="IBRD"/>
    <m/>
    <x v="2"/>
    <s v="PAK"/>
    <x v="6"/>
    <s v="SEV"/>
    <s v="Assistance for the country programme update"/>
    <d v="2002-03-01T00:00:00"/>
    <d v="2003-04-01T00:00:00"/>
    <s v="FIN"/>
    <d v="2002-12-01T00:00:00"/>
    <m/>
    <d v="2003-12-01T00:00:00"/>
    <d v="2003-12-01T00:00:00"/>
    <n v="0"/>
    <m/>
    <m/>
    <n v="0"/>
    <m/>
    <m/>
    <n v="0"/>
    <m/>
    <m/>
    <n v="0"/>
    <m/>
    <m/>
    <n v="45000"/>
    <n v="0"/>
    <n v="45000"/>
    <n v="1"/>
    <n v="0"/>
    <n v="0"/>
    <n v="0"/>
    <n v="5850"/>
    <n v="0"/>
    <n v="5850"/>
    <n v="0"/>
    <n v="45000"/>
    <n v="0"/>
    <n v="0"/>
    <n v="5850"/>
    <n v="0"/>
    <n v="0"/>
    <m/>
    <m/>
    <m/>
    <s v="CPU submitted and approved at the 41st ExCom Meeting. "/>
    <m/>
    <m/>
    <m/>
    <x v="1"/>
    <n v="0"/>
    <n v="1"/>
    <n v="9"/>
    <n v="13"/>
    <n v="0"/>
    <n v="0"/>
    <n v="0"/>
    <n v="2002"/>
  </r>
  <r>
    <m/>
    <m/>
    <s v="DRK/REF/40/TRA/28"/>
    <s v="UNEP"/>
    <m/>
    <x v="2"/>
    <s v="DRK"/>
    <x v="2"/>
    <s v="REF"/>
    <s v="Assistance for the development of a licensing system and training of customs officers"/>
    <d v="2003-07-01T00:00:00"/>
    <d v="2006-07-01T00:00:00"/>
    <s v="FIN"/>
    <d v="2004-06-01T00:00:00"/>
    <m/>
    <d v="2005-08-01T00:00:00"/>
    <d v="2006-01-01T00:00:00"/>
    <n v="0"/>
    <m/>
    <m/>
    <n v="0"/>
    <m/>
    <m/>
    <n v="0"/>
    <m/>
    <m/>
    <n v="0"/>
    <m/>
    <m/>
    <n v="50000"/>
    <n v="-5486"/>
    <n v="44514"/>
    <n v="1"/>
    <n v="0"/>
    <n v="0"/>
    <n v="0"/>
    <n v="6500"/>
    <n v="-713"/>
    <n v="5787"/>
    <n v="0"/>
    <n v="44514"/>
    <n v="0"/>
    <n v="0"/>
    <n v="5787"/>
    <n v="0"/>
    <m/>
    <n v="0"/>
    <m/>
    <m/>
    <m/>
    <m/>
    <m/>
    <m/>
    <x v="1"/>
    <n v="0"/>
    <n v="1"/>
    <n v="11"/>
    <n v="36"/>
    <n v="0"/>
    <n v="0"/>
    <n v="0"/>
    <n v="2003"/>
  </r>
  <r>
    <m/>
    <m/>
    <s v="ASP/SEV/34/TAS/41"/>
    <s v="Japan"/>
    <m/>
    <x v="2"/>
    <s v="ASP"/>
    <x v="3"/>
    <s v="SEV"/>
    <s v="Assistance for the implementation of strategic planning of the Multilateral Fund to promote compliance with the Montreal Protocol in the Asia and Pacific region"/>
    <d v="2001-07-01T00:00:00"/>
    <d v="2002-08-01T00:00:00"/>
    <s v="FIN"/>
    <d v="2001-10-01T00:00:00"/>
    <m/>
    <d v="2003-05-01T00:00:00"/>
    <d v="2004-09-01T00:00:00"/>
    <n v="0"/>
    <m/>
    <m/>
    <n v="0"/>
    <m/>
    <m/>
    <m/>
    <m/>
    <m/>
    <m/>
    <m/>
    <m/>
    <n v="148500"/>
    <n v="0"/>
    <n v="148500"/>
    <n v="1"/>
    <n v="0"/>
    <n v="0"/>
    <n v="0"/>
    <n v="19305"/>
    <n v="0"/>
    <n v="19305"/>
    <n v="0"/>
    <n v="148500"/>
    <n v="0"/>
    <n v="0"/>
    <n v="19305"/>
    <n v="0"/>
    <m/>
    <m/>
    <m/>
    <m/>
    <s v="Project completed in May 2003. Balance of 25,000 USD transferred to Phase II for partly covering activities in Mongolia"/>
    <m/>
    <m/>
    <m/>
    <x v="1"/>
    <n v="0"/>
    <n v="1"/>
    <n v="3"/>
    <n v="13"/>
    <n v="0"/>
    <n v="0"/>
    <n v="0"/>
    <n v="2001"/>
  </r>
  <r>
    <m/>
    <m/>
    <s v="ASP/SEV/38/TAS/49"/>
    <s v="Japan"/>
    <m/>
    <x v="2"/>
    <s v="ASP"/>
    <x v="3"/>
    <s v="SEV"/>
    <s v="Assistance for the implementation of strategic planning of the Multilateral Fund to promote compliance with the Montreal Protocol in the Asia and Pacific region (phase 2)"/>
    <d v="2002-11-01T00:00:00"/>
    <d v="2003-11-01T00:00:00"/>
    <s v="FIN"/>
    <d v="2003-06-01T00:00:00"/>
    <m/>
    <d v="2004-03-01T00:00:00"/>
    <d v="2005-11-01T00:00:00"/>
    <n v="0"/>
    <m/>
    <m/>
    <n v="0"/>
    <m/>
    <m/>
    <m/>
    <m/>
    <m/>
    <m/>
    <m/>
    <m/>
    <n v="125000"/>
    <n v="0"/>
    <n v="125000"/>
    <n v="1"/>
    <n v="0"/>
    <n v="0"/>
    <n v="0"/>
    <n v="16250"/>
    <n v="0"/>
    <n v="16250"/>
    <n v="0"/>
    <n v="125000"/>
    <n v="0"/>
    <n v="0"/>
    <n v="16250"/>
    <n v="0"/>
    <m/>
    <m/>
    <m/>
    <m/>
    <s v="Mongolia: Public awareness and IEC activities; Task Force Meeting China/Mongolia August 2003 / Iran: 15-02-04 National Consultation Meeting. Some funds were also used for building urgent capacity in the two new Parties Afghanistan and Bhutan as part of UN"/>
    <m/>
    <m/>
    <m/>
    <x v="1"/>
    <n v="0"/>
    <n v="1"/>
    <n v="7"/>
    <n v="12"/>
    <n v="0"/>
    <n v="0"/>
    <n v="0"/>
    <n v="2002"/>
  </r>
  <r>
    <m/>
    <m/>
    <s v="BRA/FUM/38/TAS/263"/>
    <s v="UNIDO"/>
    <m/>
    <x v="1"/>
    <s v="BRA"/>
    <x v="3"/>
    <s v="FUM"/>
    <s v="Assistance for the preparation of a survey on the consumption of methyl bromide"/>
    <d v="2002-11-01T00:00:00"/>
    <d v="2003-12-01T00:00:00"/>
    <s v="FIN"/>
    <d v="2004-04-01T00:00:00"/>
    <m/>
    <d v="2005-09-01T00:00:00"/>
    <d v="2006-09-01T00:00:00"/>
    <n v="0"/>
    <m/>
    <m/>
    <n v="0"/>
    <m/>
    <m/>
    <n v="0"/>
    <m/>
    <m/>
    <n v="0"/>
    <m/>
    <m/>
    <n v="40000"/>
    <n v="-862"/>
    <n v="39138"/>
    <n v="1"/>
    <n v="0"/>
    <n v="0"/>
    <n v="0"/>
    <n v="5200"/>
    <n v="-112.06"/>
    <n v="5087.9399999999996"/>
    <n v="-6.0000000000400178E-2"/>
    <n v="39138"/>
    <n v="0"/>
    <m/>
    <n v="5088"/>
    <n v="0"/>
    <m/>
    <m/>
    <m/>
    <m/>
    <m/>
    <m/>
    <m/>
    <m/>
    <x v="1"/>
    <n v="0"/>
    <n v="1"/>
    <n v="17"/>
    <n v="13"/>
    <n v="0"/>
    <n v="0"/>
    <n v="0"/>
    <n v="2002"/>
  </r>
  <r>
    <m/>
    <m/>
    <s v="VEN/SEV/08/CPG/07"/>
    <s v="USA"/>
    <m/>
    <x v="1"/>
    <s v="VEN"/>
    <x v="6"/>
    <s v="SEV"/>
    <s v="Assistance in country programme preparation"/>
    <d v="1992-10-01T00:00:00"/>
    <d v="1993-10-01T00:00:00"/>
    <s v="FIN"/>
    <m/>
    <m/>
    <d v="1993-10-01T00:00:00"/>
    <d v="1993-10-01T00:00:00"/>
    <n v="0"/>
    <m/>
    <m/>
    <n v="0"/>
    <m/>
    <m/>
    <m/>
    <m/>
    <m/>
    <m/>
    <m/>
    <m/>
    <n v="43000"/>
    <n v="0"/>
    <n v="43000"/>
    <n v="1"/>
    <n v="0"/>
    <n v="0"/>
    <n v="0"/>
    <n v="0"/>
    <n v="0"/>
    <n v="0"/>
    <n v="0"/>
    <n v="43000"/>
    <m/>
    <n v="0"/>
    <m/>
    <m/>
    <m/>
    <m/>
    <m/>
    <m/>
    <s v="Completed."/>
    <m/>
    <m/>
    <m/>
    <x v="1"/>
    <n v="0"/>
    <n v="1"/>
    <s v=""/>
    <n v="12"/>
    <n v="0"/>
    <n v="0"/>
    <n v="0"/>
    <n v="1992"/>
  </r>
  <r>
    <m/>
    <m/>
    <s v="DRC/REF/32/TAS/03"/>
    <s v="UNEP"/>
    <m/>
    <x v="0"/>
    <s v="DRC"/>
    <x v="3"/>
    <s v="REF"/>
    <s v="Assistance in developing the RMP project proposal"/>
    <d v="2000-12-01T00:00:00"/>
    <d v="2002-01-01T00:00:00"/>
    <s v="FIN"/>
    <d v="2002-07-01T00:00:00"/>
    <m/>
    <d v="2003-12-01T00:00:00"/>
    <d v="2010-12-01T00:00:00"/>
    <n v="0"/>
    <m/>
    <m/>
    <n v="0"/>
    <m/>
    <m/>
    <n v="0"/>
    <m/>
    <m/>
    <n v="0"/>
    <m/>
    <m/>
    <n v="60000"/>
    <n v="-16985"/>
    <n v="43015"/>
    <n v="1"/>
    <n v="0"/>
    <n v="0"/>
    <n v="0"/>
    <n v="7800"/>
    <n v="-2208.4"/>
    <n v="5591.6"/>
    <n v="0"/>
    <n v="43015"/>
    <n v="0"/>
    <n v="0"/>
    <n v="5591.6"/>
    <n v="0"/>
    <m/>
    <n v="0"/>
    <m/>
    <m/>
    <m/>
    <m/>
    <m/>
    <m/>
    <x v="1"/>
    <n v="0"/>
    <n v="1"/>
    <n v="19"/>
    <n v="13"/>
    <n v="0"/>
    <n v="0"/>
    <n v="0"/>
    <n v="2000"/>
  </r>
  <r>
    <m/>
    <m/>
    <s v="ECU/SEV/11/CPG/14"/>
    <s v="USA"/>
    <m/>
    <x v="1"/>
    <s v="ECU"/>
    <x v="6"/>
    <s v="SEV"/>
    <s v="Assistance in implementation of country programme"/>
    <d v="1993-11-01T00:00:00"/>
    <d v="1994-11-01T00:00:00"/>
    <s v="FIN"/>
    <m/>
    <m/>
    <d v="1994-11-01T00:00:00"/>
    <d v="1994-11-01T00:00:00"/>
    <n v="0"/>
    <m/>
    <m/>
    <n v="0"/>
    <m/>
    <m/>
    <m/>
    <m/>
    <m/>
    <m/>
    <m/>
    <m/>
    <n v="11000"/>
    <n v="0"/>
    <n v="11000"/>
    <n v="1"/>
    <n v="0"/>
    <n v="0"/>
    <n v="0"/>
    <n v="0"/>
    <n v="0"/>
    <n v="0"/>
    <n v="0"/>
    <n v="11000"/>
    <m/>
    <n v="0"/>
    <m/>
    <m/>
    <m/>
    <m/>
    <m/>
    <m/>
    <s v="Completed."/>
    <m/>
    <m/>
    <m/>
    <x v="1"/>
    <n v="0"/>
    <n v="1"/>
    <s v=""/>
    <n v="12"/>
    <n v="0"/>
    <n v="0"/>
    <n v="0"/>
    <n v="1993"/>
  </r>
  <r>
    <m/>
    <m/>
    <s v="COS/SEV/08/PRP/07"/>
    <s v="UNDP"/>
    <m/>
    <x v="1"/>
    <s v="COS"/>
    <x v="5"/>
    <s v="SEV"/>
    <s v="Assistance in project preparation"/>
    <d v="1992-10-01T00:00:00"/>
    <d v="1995-10-01T00:00:00"/>
    <s v="FIN"/>
    <d v="1993-10-01T00:00:00"/>
    <m/>
    <d v="1997-05-01T00:00:00"/>
    <d v="1998-12-01T00:00:00"/>
    <n v="0"/>
    <m/>
    <m/>
    <m/>
    <m/>
    <m/>
    <n v="0"/>
    <m/>
    <m/>
    <m/>
    <m/>
    <m/>
    <n v="50000"/>
    <n v="0"/>
    <n v="50000"/>
    <n v="1"/>
    <n v="0"/>
    <n v="0"/>
    <n v="0"/>
    <n v="6500"/>
    <n v="0"/>
    <n v="6500"/>
    <n v="0"/>
    <n v="50000"/>
    <n v="0"/>
    <n v="0"/>
    <n v="6500"/>
    <n v="0"/>
    <m/>
    <m/>
    <m/>
    <m/>
    <s v="Completed in 1997. Financially completed in 1998."/>
    <m/>
    <m/>
    <m/>
    <x v="1"/>
    <n v="0"/>
    <n v="1"/>
    <n v="12"/>
    <n v="36"/>
    <n v="0"/>
    <n v="0"/>
    <n v="0"/>
    <n v="1992"/>
  </r>
  <r>
    <m/>
    <m/>
    <s v="IND/SEV/08/PRP/01"/>
    <s v="UNDP"/>
    <m/>
    <x v="2"/>
    <s v="IND"/>
    <x v="5"/>
    <s v="SEV"/>
    <s v="Assistance in project preparation in all sectors"/>
    <d v="1992-10-01T00:00:00"/>
    <d v="1993-10-01T00:00:00"/>
    <s v="FIN"/>
    <d v="1992-11-01T00:00:00"/>
    <m/>
    <d v="1994-03-01T00:00:00"/>
    <d v="1997-12-01T00:00:00"/>
    <n v="0"/>
    <m/>
    <m/>
    <m/>
    <m/>
    <m/>
    <n v="0"/>
    <m/>
    <m/>
    <m/>
    <m/>
    <m/>
    <n v="100000"/>
    <n v="-18339"/>
    <n v="81661"/>
    <n v="1"/>
    <n v="0"/>
    <n v="0"/>
    <n v="0"/>
    <n v="13000"/>
    <n v="-2384"/>
    <n v="10616"/>
    <n v="6.9999999999708962E-2"/>
    <n v="81661"/>
    <n v="0"/>
    <n v="0"/>
    <n v="10615.93"/>
    <n v="0"/>
    <m/>
    <m/>
    <m/>
    <m/>
    <s v="Completed in 1994. Financially completed in 1997."/>
    <m/>
    <m/>
    <m/>
    <x v="1"/>
    <n v="0"/>
    <n v="1"/>
    <n v="1"/>
    <n v="12"/>
    <n v="0"/>
    <n v="0"/>
    <n v="0"/>
    <n v="1992"/>
  </r>
  <r>
    <m/>
    <m/>
    <s v="ARG/SEV/45/TAS/144"/>
    <s v="UNDP"/>
    <m/>
    <x v="1"/>
    <s v="ARG"/>
    <x v="3"/>
    <s v="SEV"/>
    <s v="Assistance to carry out an HCFC survey"/>
    <d v="2005-04-01T00:00:00"/>
    <d v="2006-12-01T00:00:00"/>
    <s v="FIN"/>
    <d v="2006-04-01T00:00:00"/>
    <m/>
    <d v="2008-08-01T00:00:00"/>
    <d v="2009-12-01T00:00:00"/>
    <n v="0"/>
    <m/>
    <m/>
    <m/>
    <m/>
    <m/>
    <n v="0"/>
    <m/>
    <m/>
    <m/>
    <m/>
    <m/>
    <n v="68807"/>
    <n v="-10271"/>
    <n v="58536"/>
    <n v="1"/>
    <n v="0"/>
    <n v="0"/>
    <n v="0"/>
    <n v="6193"/>
    <n v="-924"/>
    <n v="5269"/>
    <n v="0.4452000000001135"/>
    <n v="58536"/>
    <n v="0"/>
    <n v="0"/>
    <n v="5268.5547999999999"/>
    <n v="0"/>
    <m/>
    <m/>
    <m/>
    <m/>
    <s v="Completed in 2008. Financially completed in 2009."/>
    <m/>
    <m/>
    <m/>
    <x v="1"/>
    <n v="0"/>
    <n v="1"/>
    <n v="12"/>
    <n v="20"/>
    <n v="0"/>
    <n v="0"/>
    <n v="0"/>
    <n v="2005"/>
  </r>
  <r>
    <m/>
    <m/>
    <s v="BRA/SEV/45/TAS/271"/>
    <s v="UNDP"/>
    <m/>
    <x v="1"/>
    <s v="BRA"/>
    <x v="3"/>
    <s v="SEV"/>
    <s v="Assistance to carry out an HCFC survey"/>
    <d v="2005-04-01T00:00:00"/>
    <d v="2006-12-01T00:00:00"/>
    <s v="FIN"/>
    <d v="2006-04-01T00:00:00"/>
    <m/>
    <d v="2008-08-01T00:00:00"/>
    <d v="2009-12-01T00:00:00"/>
    <n v="0"/>
    <m/>
    <m/>
    <m/>
    <m/>
    <m/>
    <n v="0"/>
    <m/>
    <m/>
    <m/>
    <m/>
    <m/>
    <n v="183486"/>
    <n v="-16859"/>
    <n v="166627"/>
    <n v="1"/>
    <n v="0"/>
    <n v="0"/>
    <n v="0"/>
    <n v="16514"/>
    <n v="-1517"/>
    <n v="14997"/>
    <n v="0.33389999999963038"/>
    <n v="166627"/>
    <n v="0"/>
    <n v="0"/>
    <n v="14996.6661"/>
    <n v="0"/>
    <m/>
    <m/>
    <m/>
    <m/>
    <s v="Completed in 2008. Financially completed in 2009."/>
    <m/>
    <m/>
    <m/>
    <x v="1"/>
    <n v="0"/>
    <n v="1"/>
    <n v="12"/>
    <n v="20"/>
    <n v="0"/>
    <n v="0"/>
    <n v="0"/>
    <n v="2005"/>
  </r>
  <r>
    <m/>
    <m/>
    <s v="COL/SEV/45/TAS/62"/>
    <s v="UNDP"/>
    <m/>
    <x v="1"/>
    <s v="COL"/>
    <x v="3"/>
    <s v="SEV"/>
    <s v="Assistance to carry out an HCFC survey"/>
    <d v="2005-04-01T00:00:00"/>
    <d v="2006-12-01T00:00:00"/>
    <s v="FIN"/>
    <d v="2006-04-01T00:00:00"/>
    <m/>
    <d v="2008-08-01T00:00:00"/>
    <d v="2009-12-01T00:00:00"/>
    <n v="0"/>
    <m/>
    <m/>
    <m/>
    <m/>
    <m/>
    <n v="0"/>
    <m/>
    <m/>
    <m/>
    <m/>
    <m/>
    <n v="68807"/>
    <n v="-10271"/>
    <n v="58536"/>
    <n v="1"/>
    <n v="0"/>
    <n v="0"/>
    <n v="0"/>
    <n v="6193"/>
    <n v="-924"/>
    <n v="5269"/>
    <n v="0.4452000000001135"/>
    <n v="58536"/>
    <n v="0"/>
    <n v="0"/>
    <n v="5268.5547999999999"/>
    <n v="0"/>
    <m/>
    <m/>
    <m/>
    <m/>
    <s v="Completed in 2008. Financially completed in 2009."/>
    <m/>
    <m/>
    <m/>
    <x v="1"/>
    <n v="0"/>
    <n v="1"/>
    <n v="12"/>
    <n v="20"/>
    <n v="0"/>
    <n v="0"/>
    <n v="0"/>
    <n v="2005"/>
  </r>
  <r>
    <m/>
    <m/>
    <s v="IND/SEV/45/TAS/391"/>
    <s v="UNDP"/>
    <m/>
    <x v="2"/>
    <s v="IND"/>
    <x v="3"/>
    <s v="SEV"/>
    <s v="Assistance to carry out an HCFC survey"/>
    <d v="2005-04-01T00:00:00"/>
    <d v="2006-12-01T00:00:00"/>
    <s v="FIN"/>
    <d v="2006-10-01T00:00:00"/>
    <m/>
    <d v="2008-08-01T00:00:00"/>
    <d v="2011-12-01T00:00:00"/>
    <n v="0"/>
    <m/>
    <m/>
    <m/>
    <m/>
    <m/>
    <n v="0"/>
    <m/>
    <m/>
    <m/>
    <m/>
    <m/>
    <n v="183486"/>
    <n v="-16859"/>
    <n v="166627"/>
    <n v="1"/>
    <n v="0"/>
    <n v="0"/>
    <n v="0"/>
    <n v="16514"/>
    <n v="-1517"/>
    <n v="14997"/>
    <n v="0.33389999999963038"/>
    <n v="166627"/>
    <n v="0"/>
    <n v="0"/>
    <n v="14996.6661"/>
    <n v="0"/>
    <m/>
    <m/>
    <m/>
    <m/>
    <s v="Completed in 2008. Financially completed in 2011."/>
    <m/>
    <m/>
    <m/>
    <x v="1"/>
    <n v="0"/>
    <n v="1"/>
    <n v="18"/>
    <n v="20"/>
    <n v="0"/>
    <n v="0"/>
    <n v="0"/>
    <n v="2005"/>
  </r>
  <r>
    <m/>
    <m/>
    <s v="IDS/SEV/45/TAS/169"/>
    <s v="UNDP"/>
    <m/>
    <x v="2"/>
    <s v="IDS"/>
    <x v="3"/>
    <s v="SEV"/>
    <s v="Assistance to carry out an HCFC survey"/>
    <d v="2005-04-01T00:00:00"/>
    <d v="2006-12-01T00:00:00"/>
    <s v="FIN"/>
    <d v="2006-07-01T00:00:00"/>
    <m/>
    <d v="2008-08-01T00:00:00"/>
    <d v="2009-12-01T00:00:00"/>
    <n v="0"/>
    <m/>
    <m/>
    <m/>
    <m/>
    <m/>
    <n v="0"/>
    <m/>
    <m/>
    <m/>
    <m/>
    <m/>
    <n v="114679"/>
    <n v="-17119"/>
    <n v="97560"/>
    <n v="1"/>
    <n v="0"/>
    <n v="0"/>
    <n v="0"/>
    <n v="10321"/>
    <n v="-1541"/>
    <n v="8780"/>
    <n v="-0.30639999999948486"/>
    <n v="97560"/>
    <n v="0"/>
    <n v="0"/>
    <n v="8780.3063999999995"/>
    <n v="0"/>
    <m/>
    <m/>
    <m/>
    <m/>
    <s v="Completed in 2008. Financially completed in 2009."/>
    <m/>
    <m/>
    <m/>
    <x v="1"/>
    <n v="0"/>
    <n v="1"/>
    <n v="15"/>
    <n v="20"/>
    <n v="0"/>
    <n v="0"/>
    <n v="0"/>
    <n v="2005"/>
  </r>
  <r>
    <m/>
    <m/>
    <s v="IRA/SEV/45/TAS/172"/>
    <s v="UNDP"/>
    <m/>
    <x v="2"/>
    <s v="IRA"/>
    <x v="3"/>
    <s v="SEV"/>
    <s v="Assistance to carry out an HCFC survey"/>
    <d v="2005-04-01T00:00:00"/>
    <d v="2006-12-01T00:00:00"/>
    <s v="FIN"/>
    <d v="2006-10-01T00:00:00"/>
    <m/>
    <d v="2008-08-01T00:00:00"/>
    <d v="2009-12-01T00:00:00"/>
    <n v="0"/>
    <m/>
    <m/>
    <m/>
    <m/>
    <m/>
    <n v="0"/>
    <m/>
    <m/>
    <m/>
    <m/>
    <m/>
    <n v="68807"/>
    <n v="-10271"/>
    <n v="58536"/>
    <n v="1"/>
    <n v="0"/>
    <n v="0"/>
    <n v="0"/>
    <n v="6193"/>
    <n v="-924"/>
    <n v="5269"/>
    <n v="0.4452000000001135"/>
    <n v="58536"/>
    <n v="0"/>
    <n v="0"/>
    <n v="5268.5547999999999"/>
    <n v="0"/>
    <m/>
    <m/>
    <m/>
    <m/>
    <s v="Completed in 2008. Financially completed in 2009."/>
    <m/>
    <m/>
    <m/>
    <x v="1"/>
    <n v="0"/>
    <n v="1"/>
    <n v="18"/>
    <n v="20"/>
    <n v="0"/>
    <n v="0"/>
    <n v="0"/>
    <n v="2005"/>
  </r>
  <r>
    <m/>
    <m/>
    <s v="LEB/SEV/45/TAS/60"/>
    <s v="UNDP"/>
    <m/>
    <x v="2"/>
    <s v="LEB"/>
    <x v="3"/>
    <s v="SEV"/>
    <s v="Assistance to carry out an HCFC survey"/>
    <d v="2005-04-01T00:00:00"/>
    <d v="2006-12-01T00:00:00"/>
    <s v="FIN"/>
    <d v="2006-09-01T00:00:00"/>
    <m/>
    <d v="2008-08-01T00:00:00"/>
    <d v="2009-12-01T00:00:00"/>
    <n v="0"/>
    <m/>
    <m/>
    <m/>
    <m/>
    <m/>
    <n v="0"/>
    <m/>
    <m/>
    <m/>
    <m/>
    <m/>
    <n v="45872"/>
    <n v="-6848"/>
    <n v="39024"/>
    <n v="1"/>
    <n v="0"/>
    <n v="0"/>
    <n v="0"/>
    <n v="4128"/>
    <n v="-616"/>
    <n v="3512"/>
    <n v="0.24830000000019936"/>
    <n v="39024"/>
    <n v="0"/>
    <n v="0"/>
    <n v="3511.7516999999998"/>
    <n v="0"/>
    <m/>
    <m/>
    <m/>
    <m/>
    <s v="Completed in 2008. Financially completed in 2009."/>
    <m/>
    <m/>
    <m/>
    <x v="1"/>
    <n v="0"/>
    <n v="1"/>
    <n v="17"/>
    <n v="20"/>
    <n v="0"/>
    <n v="0"/>
    <n v="0"/>
    <n v="2005"/>
  </r>
  <r>
    <m/>
    <m/>
    <s v="MAL/SEV/45/TAS/155"/>
    <s v="UNDP"/>
    <m/>
    <x v="2"/>
    <s v="MAL"/>
    <x v="3"/>
    <s v="SEV"/>
    <s v="Assistance to carry out an HCFC survey"/>
    <d v="2005-04-01T00:00:00"/>
    <d v="2006-12-01T00:00:00"/>
    <s v="FIN"/>
    <d v="2006-04-01T00:00:00"/>
    <m/>
    <d v="2008-08-01T00:00:00"/>
    <d v="2009-12-01T00:00:00"/>
    <n v="0"/>
    <m/>
    <m/>
    <m/>
    <m/>
    <m/>
    <n v="0"/>
    <m/>
    <m/>
    <m/>
    <m/>
    <m/>
    <n v="91743"/>
    <n v="-13695"/>
    <n v="78048"/>
    <n v="1"/>
    <n v="0"/>
    <n v="0"/>
    <n v="0"/>
    <n v="8257"/>
    <n v="-1233"/>
    <n v="7024"/>
    <n v="-0.43059999999968568"/>
    <n v="78048"/>
    <n v="0"/>
    <n v="0"/>
    <n v="7024.4305999999997"/>
    <n v="0"/>
    <m/>
    <m/>
    <m/>
    <m/>
    <s v="Completed in 2008. Financially completed in 2009."/>
    <m/>
    <m/>
    <m/>
    <x v="1"/>
    <n v="0"/>
    <n v="1"/>
    <n v="12"/>
    <n v="20"/>
    <n v="0"/>
    <n v="0"/>
    <n v="0"/>
    <n v="2005"/>
  </r>
  <r>
    <m/>
    <m/>
    <s v="MEX/SEV/45/TAS/127"/>
    <s v="UNDP"/>
    <m/>
    <x v="1"/>
    <s v="MEX"/>
    <x v="3"/>
    <s v="SEV"/>
    <s v="Assistance to carry out an HCFC survey"/>
    <d v="2005-04-01T00:00:00"/>
    <d v="2006-12-01T00:00:00"/>
    <s v="FIN"/>
    <d v="2006-07-01T00:00:00"/>
    <m/>
    <d v="2008-08-01T00:00:00"/>
    <d v="2009-12-01T00:00:00"/>
    <n v="0"/>
    <m/>
    <m/>
    <m/>
    <m/>
    <m/>
    <n v="0"/>
    <m/>
    <m/>
    <m/>
    <m/>
    <m/>
    <n v="114679"/>
    <n v="-17119"/>
    <n v="97560"/>
    <n v="1"/>
    <n v="0"/>
    <n v="0"/>
    <n v="0"/>
    <n v="10321"/>
    <n v="-1541"/>
    <n v="8780"/>
    <n v="-0.30639999999948486"/>
    <n v="97560"/>
    <n v="0"/>
    <n v="0"/>
    <n v="8780.3063999999995"/>
    <n v="0"/>
    <m/>
    <m/>
    <m/>
    <m/>
    <s v="Completed in 2008. Financially completed in 2009."/>
    <m/>
    <m/>
    <m/>
    <x v="1"/>
    <n v="0"/>
    <n v="1"/>
    <n v="15"/>
    <n v="20"/>
    <n v="0"/>
    <n v="0"/>
    <n v="0"/>
    <n v="2005"/>
  </r>
  <r>
    <m/>
    <m/>
    <s v="SRL/SEV/45/TAS/30"/>
    <s v="UNDP"/>
    <m/>
    <x v="2"/>
    <s v="SRL"/>
    <x v="3"/>
    <s v="SEV"/>
    <s v="Assistance to carry out an HCFC survey"/>
    <d v="2005-04-01T00:00:00"/>
    <d v="2006-12-01T00:00:00"/>
    <s v="FIN"/>
    <d v="2006-04-01T00:00:00"/>
    <m/>
    <d v="2008-08-01T00:00:00"/>
    <d v="2009-12-01T00:00:00"/>
    <n v="0"/>
    <m/>
    <m/>
    <m/>
    <m/>
    <m/>
    <n v="0"/>
    <m/>
    <m/>
    <m/>
    <m/>
    <m/>
    <n v="36697"/>
    <n v="-5478"/>
    <n v="31219"/>
    <n v="1"/>
    <n v="0"/>
    <n v="0"/>
    <n v="0"/>
    <n v="3303"/>
    <n v="-493"/>
    <n v="2810"/>
    <n v="6.0300000000097498E-2"/>
    <n v="31219"/>
    <n v="0"/>
    <n v="0"/>
    <n v="2809.9396999999999"/>
    <n v="0"/>
    <m/>
    <m/>
    <m/>
    <m/>
    <s v="Completed in 2008. Financially completed in 2009."/>
    <m/>
    <m/>
    <m/>
    <x v="1"/>
    <n v="0"/>
    <n v="1"/>
    <n v="12"/>
    <n v="20"/>
    <n v="0"/>
    <n v="0"/>
    <n v="0"/>
    <n v="2005"/>
  </r>
  <r>
    <m/>
    <m/>
    <s v="SYR/SEV/45/TAS/90"/>
    <s v="UNDP"/>
    <m/>
    <x v="2"/>
    <s v="SYR"/>
    <x v="3"/>
    <s v="SEV"/>
    <s v="Assistance to carry out an HCFC survey"/>
    <d v="2005-04-01T00:00:00"/>
    <d v="2006-12-01T00:00:00"/>
    <s v="FIN"/>
    <d v="2006-04-01T00:00:00"/>
    <m/>
    <d v="2008-08-01T00:00:00"/>
    <d v="2009-12-01T00:00:00"/>
    <n v="0"/>
    <m/>
    <m/>
    <m/>
    <m/>
    <m/>
    <n v="0"/>
    <m/>
    <m/>
    <m/>
    <m/>
    <m/>
    <n v="45872"/>
    <n v="-6848"/>
    <n v="39024"/>
    <n v="1"/>
    <n v="0"/>
    <n v="0"/>
    <n v="0"/>
    <n v="4128"/>
    <n v="-616"/>
    <n v="3512"/>
    <n v="0.24830000000019936"/>
    <n v="39024"/>
    <n v="0"/>
    <n v="0"/>
    <n v="3511.7516999999998"/>
    <n v="0"/>
    <m/>
    <m/>
    <m/>
    <m/>
    <s v="Completed in 2008. Financially completed in 2009."/>
    <m/>
    <m/>
    <m/>
    <x v="1"/>
    <n v="0"/>
    <n v="1"/>
    <n v="12"/>
    <n v="20"/>
    <n v="0"/>
    <n v="0"/>
    <n v="0"/>
    <n v="2005"/>
  </r>
  <r>
    <m/>
    <m/>
    <s v="VEN/SEV/45/TAS/102"/>
    <s v="UNDP"/>
    <m/>
    <x v="1"/>
    <s v="VEN"/>
    <x v="3"/>
    <s v="SEV"/>
    <s v="Assistance to carry out an HCFC survey"/>
    <d v="2005-04-01T00:00:00"/>
    <d v="2006-12-01T00:00:00"/>
    <s v="FIN"/>
    <d v="2006-04-01T00:00:00"/>
    <m/>
    <d v="2008-08-01T00:00:00"/>
    <d v="2009-12-01T00:00:00"/>
    <n v="0"/>
    <m/>
    <m/>
    <m/>
    <m/>
    <m/>
    <n v="0"/>
    <m/>
    <m/>
    <m/>
    <m/>
    <m/>
    <n v="45872"/>
    <n v="-27909"/>
    <n v="17963"/>
    <n v="1"/>
    <n v="0"/>
    <n v="0"/>
    <n v="0"/>
    <n v="4128"/>
    <n v="-2512"/>
    <n v="1616"/>
    <n v="-0.4819999999999709"/>
    <n v="17963"/>
    <n v="0"/>
    <n v="0"/>
    <n v="1616.482"/>
    <n v="0"/>
    <m/>
    <m/>
    <m/>
    <m/>
    <s v="Completed in 2008. Financially completed in 2009."/>
    <m/>
    <m/>
    <m/>
    <x v="1"/>
    <n v="0"/>
    <n v="1"/>
    <n v="12"/>
    <n v="20"/>
    <n v="0"/>
    <n v="0"/>
    <n v="0"/>
    <n v="2005"/>
  </r>
  <r>
    <m/>
    <m/>
    <s v="MEX/SEV/08/CPG/18"/>
    <s v="USA"/>
    <m/>
    <x v="1"/>
    <s v="MEX"/>
    <x v="6"/>
    <s v="SEV"/>
    <s v="Assistance to country programme and investment projects preparation"/>
    <d v="1992-10-01T00:00:00"/>
    <d v="1993-10-01T00:00:00"/>
    <s v="FIN"/>
    <m/>
    <m/>
    <d v="1993-10-01T00:00:00"/>
    <d v="1993-10-01T00:00:00"/>
    <n v="0"/>
    <m/>
    <m/>
    <n v="0"/>
    <m/>
    <m/>
    <m/>
    <m/>
    <m/>
    <m/>
    <m/>
    <m/>
    <n v="28000"/>
    <n v="0"/>
    <n v="28000"/>
    <n v="1"/>
    <n v="0"/>
    <n v="0"/>
    <n v="0"/>
    <n v="0"/>
    <n v="0"/>
    <n v="0"/>
    <n v="0"/>
    <n v="28000"/>
    <m/>
    <n v="0"/>
    <m/>
    <m/>
    <m/>
    <m/>
    <m/>
    <m/>
    <s v="Completed."/>
    <m/>
    <m/>
    <m/>
    <x v="1"/>
    <n v="0"/>
    <n v="1"/>
    <s v=""/>
    <n v="12"/>
    <n v="0"/>
    <n v="0"/>
    <n v="0"/>
    <n v="1992"/>
  </r>
  <r>
    <m/>
    <m/>
    <s v="YUG/PHA/40/PRP/20"/>
    <s v="UNIDO"/>
    <m/>
    <x v="4"/>
    <s v="YUG"/>
    <x v="5"/>
    <s v="PHA"/>
    <s v="Assistance to prepare a national CFC phase-out plan (manufacturing sector)"/>
    <d v="2003-07-01T00:00:00"/>
    <d v="2004-07-01T00:00:00"/>
    <s v="FIN"/>
    <d v="2003-12-01T00:00:00"/>
    <m/>
    <d v="2005-04-01T00:00:00"/>
    <d v="2005-09-01T00:00:00"/>
    <n v="0"/>
    <m/>
    <m/>
    <n v="0"/>
    <m/>
    <m/>
    <n v="0"/>
    <m/>
    <m/>
    <n v="0"/>
    <m/>
    <m/>
    <n v="40000"/>
    <n v="-7481"/>
    <n v="32519"/>
    <n v="1"/>
    <n v="0"/>
    <n v="0"/>
    <n v="0"/>
    <n v="3000"/>
    <n v="-564.98"/>
    <n v="2435.02"/>
    <n v="1.999999999998181E-2"/>
    <n v="32519"/>
    <n v="0"/>
    <m/>
    <n v="2435"/>
    <n v="0"/>
    <m/>
    <m/>
    <m/>
    <m/>
    <m/>
    <m/>
    <m/>
    <m/>
    <x v="1"/>
    <n v="0"/>
    <n v="1"/>
    <n v="5"/>
    <n v="12"/>
    <n v="0"/>
    <n v="0"/>
    <n v="0"/>
    <n v="2003"/>
  </r>
  <r>
    <m/>
    <m/>
    <s v="YUG/PHA/40/PRP/21"/>
    <s v="Sweden"/>
    <m/>
    <x v="4"/>
    <s v="YUG"/>
    <x v="5"/>
    <s v="PHA"/>
    <s v="Assistance to prepare a national CFC phase-out plan (servicing sector)"/>
    <d v="2003-07-01T00:00:00"/>
    <d v="2004-07-01T00:00:00"/>
    <s v="FIN"/>
    <d v="2003-12-01T00:00:00"/>
    <m/>
    <d v="2004-07-01T00:00:00"/>
    <d v="2004-11-01T00:00:00"/>
    <n v="0"/>
    <m/>
    <m/>
    <n v="0"/>
    <m/>
    <m/>
    <m/>
    <m/>
    <m/>
    <m/>
    <m/>
    <m/>
    <n v="65000"/>
    <n v="0"/>
    <n v="65000"/>
    <n v="1"/>
    <n v="0"/>
    <n v="0"/>
    <n v="0"/>
    <n v="8450"/>
    <n v="0"/>
    <n v="8450"/>
    <n v="0"/>
    <n v="65000"/>
    <m/>
    <m/>
    <n v="8450"/>
    <n v="0"/>
    <m/>
    <m/>
    <m/>
    <m/>
    <s v="The assistance to Serbia and Montenegro (SEM) to develop a NCPP for the servicing sector was completed in a joint undertaking with UNIDO during the spring 2004 and the plan was approved in July 2004."/>
    <m/>
    <m/>
    <m/>
    <x v="1"/>
    <n v="0"/>
    <n v="1"/>
    <n v="5"/>
    <n v="12"/>
    <n v="0"/>
    <n v="0"/>
    <n v="0"/>
    <n v="2003"/>
  </r>
  <r>
    <m/>
    <m/>
    <s v="GEO/PHA/47/PRP/19"/>
    <s v="Sweden"/>
    <m/>
    <x v="4"/>
    <s v="GEO"/>
    <x v="5"/>
    <s v="PHA"/>
    <s v="Assistance to prepare a terminal phase-out management plan"/>
    <d v="2005-11-01T00:00:00"/>
    <d v="2006-12-01T00:00:00"/>
    <s v="FIN"/>
    <d v="2006-01-01T00:00:00"/>
    <m/>
    <d v="2006-12-01T00:00:00"/>
    <d v="2006-12-01T00:00:00"/>
    <n v="0"/>
    <m/>
    <m/>
    <n v="0"/>
    <m/>
    <m/>
    <m/>
    <m/>
    <m/>
    <m/>
    <m/>
    <m/>
    <n v="30000"/>
    <n v="0"/>
    <n v="30000"/>
    <n v="1"/>
    <n v="0"/>
    <n v="0"/>
    <n v="0"/>
    <n v="3900"/>
    <n v="0"/>
    <n v="3900"/>
    <n v="0"/>
    <n v="30000"/>
    <n v="0"/>
    <n v="0"/>
    <n v="3900"/>
    <n v="0"/>
    <m/>
    <m/>
    <m/>
    <m/>
    <s v="In December 2005 at the 47th Meeting of the Executive Committee, the Government of Sweden received approval for the preparation of a Terminal phase-out management plan in Georgia. The final TPMP was submitted to the 50th ExCom meeting and approved. The TPMP is implemented by UNDP as sole implementing agency."/>
    <m/>
    <m/>
    <m/>
    <x v="1"/>
    <n v="0"/>
    <n v="1"/>
    <n v="2"/>
    <n v="13"/>
    <n v="0"/>
    <n v="0"/>
    <n v="0"/>
    <n v="2005"/>
  </r>
  <r>
    <m/>
    <m/>
    <s v="CRO/REF/36/PRP/15"/>
    <s v="Sweden"/>
    <m/>
    <x v="4"/>
    <s v="CRO"/>
    <x v="5"/>
    <s v="REF"/>
    <s v="Assistance to prepare an RMP update"/>
    <d v="2002-03-01T00:00:00"/>
    <d v="2003-04-01T00:00:00"/>
    <s v="FIN"/>
    <d v="2002-11-01T00:00:00"/>
    <m/>
    <d v="2004-03-01T00:00:00"/>
    <d v="2004-04-01T00:00:00"/>
    <n v="0"/>
    <m/>
    <m/>
    <n v="0"/>
    <m/>
    <m/>
    <m/>
    <m/>
    <m/>
    <m/>
    <m/>
    <m/>
    <n v="15000"/>
    <n v="0"/>
    <n v="15000"/>
    <n v="1"/>
    <n v="0"/>
    <n v="0"/>
    <n v="0"/>
    <n v="1950"/>
    <n v="0"/>
    <n v="1950"/>
    <n v="0"/>
    <n v="15000"/>
    <m/>
    <m/>
    <n v="1950"/>
    <n v="0"/>
    <m/>
    <m/>
    <m/>
    <m/>
    <s v="At the 36th meeting in March 2002 Sweden received approval for assisting the Government of Croatia in updating their Refrigerant Management Plan (RMP Update). International and National consultants were contracted in June 2002. A survey of current ODS consumption and use in the servicing sector were conducted followed by a desk study and sector review. Due to ExCom decision regarding Terminal Phase-out Management Plans (TPMP) the Update was submitted in January 2003 as a TPMP, with Sweden as co-implementing agency and UNIDO as lead Implementing Agency, and approved at the 39th ExCom meeting."/>
    <m/>
    <m/>
    <m/>
    <x v="1"/>
    <n v="0"/>
    <n v="1"/>
    <n v="8"/>
    <n v="13"/>
    <n v="0"/>
    <n v="0"/>
    <n v="0"/>
    <n v="2002"/>
  </r>
  <r>
    <m/>
    <m/>
    <s v="ROM/PHA/43/PRP/24"/>
    <s v="Sweden"/>
    <m/>
    <x v="4"/>
    <s v="ROM"/>
    <x v="5"/>
    <s v="PHA"/>
    <s v="Assistance to prepare the national CFC phase-out plan (refrigeration servicing sector)"/>
    <d v="2004-07-01T00:00:00"/>
    <d v="2005-07-01T00:00:00"/>
    <s v="FIN"/>
    <d v="2004-12-01T00:00:00"/>
    <m/>
    <d v="2005-04-01T00:00:00"/>
    <d v="2005-07-01T00:00:00"/>
    <n v="0"/>
    <m/>
    <m/>
    <n v="0"/>
    <m/>
    <m/>
    <m/>
    <m/>
    <m/>
    <m/>
    <m/>
    <m/>
    <n v="59400"/>
    <n v="0"/>
    <n v="59400"/>
    <n v="1"/>
    <n v="0"/>
    <n v="0"/>
    <n v="0"/>
    <n v="7722"/>
    <n v="0"/>
    <n v="7722"/>
    <n v="0"/>
    <n v="59400"/>
    <m/>
    <m/>
    <n v="7722"/>
    <n v="0"/>
    <m/>
    <m/>
    <m/>
    <m/>
    <s v="In July 2004, at the 43rd Meeting of the Executive Committee, the Government of Sweden received approval for the preparation of a national CFC phase-out plan for the servicing sector in Romania. After recruitment of consultants a mission was held in November 2004. The NCPP was prepared during the autumn 2004 and was approved at the 45th ExCom meeting in April 2005."/>
    <m/>
    <m/>
    <m/>
    <x v="1"/>
    <n v="0"/>
    <n v="1"/>
    <n v="5"/>
    <n v="12"/>
    <n v="0"/>
    <n v="0"/>
    <n v="0"/>
    <n v="2004"/>
  </r>
  <r>
    <m/>
    <m/>
    <s v="IND/ARS/22/INV/137"/>
    <s v="IBRD"/>
    <m/>
    <x v="2"/>
    <s v="IND"/>
    <x v="0"/>
    <s v="ARS"/>
    <s v="Attarwala and Co. Pvt. Ltd. aerosol conversion, Bombay"/>
    <d v="1997-05-01T00:00:00"/>
    <d v="1998-06-01T00:00:00"/>
    <s v="FIN"/>
    <d v="2001-07-01T00:00:00"/>
    <m/>
    <d v="2002-12-01T00:00:00"/>
    <d v="2005-01-01T00:00:00"/>
    <n v="30.6"/>
    <m/>
    <m/>
    <n v="0"/>
    <m/>
    <m/>
    <n v="30.6"/>
    <m/>
    <m/>
    <n v="0"/>
    <m/>
    <m/>
    <n v="134250"/>
    <n v="-12102"/>
    <n v="122148"/>
    <n v="1"/>
    <n v="0"/>
    <n v="0"/>
    <n v="0"/>
    <n v="17453"/>
    <n v="-1573.26"/>
    <n v="15879.74"/>
    <n v="-0.26000000000021828"/>
    <n v="122148"/>
    <n v="0"/>
    <n v="0"/>
    <n v="15880"/>
    <n v="0"/>
    <n v="0"/>
    <m/>
    <m/>
    <m/>
    <s v="Project financially completed and balance funds returned to ExCom. PCR submitted."/>
    <m/>
    <m/>
    <m/>
    <x v="1"/>
    <n v="0"/>
    <n v="1"/>
    <n v="50"/>
    <n v="13"/>
    <n v="0"/>
    <n v="0"/>
    <n v="30600"/>
    <n v="1997"/>
  </r>
  <r>
    <m/>
    <m/>
    <s v="TRI/PHA/51/TAS/22"/>
    <s v="UNDP"/>
    <m/>
    <x v="1"/>
    <s v="TRI"/>
    <x v="3"/>
    <s v="PHA"/>
    <s v="Audit for an ongoing terminal phase-out management plan"/>
    <d v="2007-03-01T00:00:00"/>
    <d v="2008-03-01T00:00:00"/>
    <s v="FIN"/>
    <d v="2008-10-01T00:00:00"/>
    <m/>
    <d v="2008-12-01T00:00:00"/>
    <d v="2011-11-01T00:00:00"/>
    <n v="0"/>
    <m/>
    <m/>
    <m/>
    <m/>
    <m/>
    <n v="0"/>
    <m/>
    <m/>
    <m/>
    <m/>
    <m/>
    <n v="20000"/>
    <n v="-7261"/>
    <n v="12739"/>
    <n v="1"/>
    <n v="0"/>
    <n v="0"/>
    <n v="0"/>
    <n v="1500"/>
    <n v="-545"/>
    <n v="955"/>
    <n v="-0.42499999999995453"/>
    <n v="12739"/>
    <n v="0"/>
    <n v="0"/>
    <n v="955.42499999999995"/>
    <n v="0"/>
    <m/>
    <m/>
    <m/>
    <m/>
    <s v="Completed in 2008."/>
    <m/>
    <m/>
    <m/>
    <x v="1"/>
    <n v="0"/>
    <n v="1"/>
    <n v="19"/>
    <n v="12"/>
    <n v="0"/>
    <n v="0"/>
    <n v="0"/>
    <n v="2007"/>
  </r>
  <r>
    <m/>
    <m/>
    <s v="OMA/PHA/57/TAS/20"/>
    <s v="UNIDO"/>
    <m/>
    <x v="2"/>
    <s v="OMA"/>
    <x v="3"/>
    <s v="PHA"/>
    <s v="Audit for the terminal phase-out management plan"/>
    <d v="2009-04-01T00:00:00"/>
    <d v="2010-03-01T00:00:00"/>
    <s v="FIN"/>
    <d v="2010-09-01T00:00:00"/>
    <m/>
    <d v="2010-12-01T00:00:00"/>
    <d v="2011-07-01T00:00:00"/>
    <n v="0"/>
    <m/>
    <m/>
    <n v="0"/>
    <m/>
    <m/>
    <n v="0"/>
    <m/>
    <m/>
    <n v="0"/>
    <m/>
    <m/>
    <n v="20000"/>
    <n v="0"/>
    <n v="20000"/>
    <n v="1"/>
    <n v="0"/>
    <n v="0"/>
    <n v="0"/>
    <n v="1800"/>
    <n v="0"/>
    <n v="1800"/>
    <n v="0"/>
    <n v="20000"/>
    <n v="0"/>
    <m/>
    <n v="1800"/>
    <n v="0"/>
    <m/>
    <m/>
    <m/>
    <m/>
    <m/>
    <m/>
    <m/>
    <m/>
    <x v="1"/>
    <n v="0"/>
    <n v="1"/>
    <n v="17"/>
    <n v="11"/>
    <n v="0"/>
    <n v="0"/>
    <n v="0"/>
    <n v="2009"/>
  </r>
  <r>
    <m/>
    <m/>
    <s v="CPR/FUM/35/TAS/381"/>
    <s v="UNEP"/>
    <m/>
    <x v="2"/>
    <s v="CPR"/>
    <x v="3"/>
    <s v="FUM"/>
    <s v="Awareness raising workshop to support ratification of the Copenhagen Amendment"/>
    <d v="2001-12-01T00:00:00"/>
    <d v="2002-12-01T00:00:00"/>
    <s v="FIN"/>
    <d v="2002-05-01T00:00:00"/>
    <m/>
    <d v="2004-12-01T00:00:00"/>
    <d v="2010-12-01T00:00:00"/>
    <n v="0"/>
    <m/>
    <m/>
    <n v="0"/>
    <m/>
    <m/>
    <n v="0"/>
    <m/>
    <m/>
    <n v="0"/>
    <m/>
    <m/>
    <n v="100000"/>
    <n v="-53818"/>
    <n v="46182"/>
    <n v="1"/>
    <n v="0"/>
    <n v="0"/>
    <n v="0"/>
    <n v="13000"/>
    <n v="-6996"/>
    <n v="6004"/>
    <n v="0"/>
    <n v="46182"/>
    <n v="0"/>
    <n v="0"/>
    <n v="6004"/>
    <n v="0"/>
    <m/>
    <n v="0"/>
    <m/>
    <m/>
    <m/>
    <m/>
    <m/>
    <m/>
    <x v="1"/>
    <n v="0"/>
    <n v="1"/>
    <n v="5"/>
    <n v="12"/>
    <n v="0"/>
    <n v="0"/>
    <n v="0"/>
    <n v="2001"/>
  </r>
  <r>
    <m/>
    <m/>
    <s v="OMA/FUM/44/TRA/10"/>
    <s v="UNIDO"/>
    <m/>
    <x v="2"/>
    <s v="OMA"/>
    <x v="2"/>
    <s v="FUM"/>
    <s v="Awareness workshop and training on methyl bromide alternatives"/>
    <d v="2004-12-01T00:00:00"/>
    <d v="2005-12-01T00:00:00"/>
    <s v="FIN"/>
    <d v="2006-05-01T00:00:00"/>
    <m/>
    <d v="2006-09-01T00:00:00"/>
    <d v="2007-10-01T00:00:00"/>
    <n v="0"/>
    <m/>
    <m/>
    <n v="0"/>
    <m/>
    <m/>
    <n v="0"/>
    <m/>
    <m/>
    <n v="0"/>
    <m/>
    <m/>
    <n v="35000"/>
    <n v="-2078"/>
    <n v="32922"/>
    <n v="1"/>
    <n v="0"/>
    <n v="0"/>
    <n v="0"/>
    <n v="3150"/>
    <n v="-187"/>
    <n v="2963"/>
    <n v="0"/>
    <n v="32922"/>
    <n v="0"/>
    <m/>
    <n v="2963"/>
    <n v="0"/>
    <m/>
    <m/>
    <m/>
    <m/>
    <m/>
    <m/>
    <m/>
    <m/>
    <x v="1"/>
    <n v="0"/>
    <n v="1"/>
    <n v="17"/>
    <n v="12"/>
    <n v="0"/>
    <n v="0"/>
    <n v="0"/>
    <n v="2004"/>
  </r>
  <r>
    <m/>
    <m/>
    <s v="CPR/SEV/56/TAS/476"/>
    <s v="UNEP"/>
    <m/>
    <x v="2"/>
    <s v="CPR"/>
    <x v="3"/>
    <s v="SEV"/>
    <s v="Awareness/outreach activities on HCFC phase-out and its challenges during HPMP preparatory phase"/>
    <d v="2008-11-01T00:00:00"/>
    <d v="2010-12-01T00:00:00"/>
    <s v="FIN"/>
    <d v="2009-06-01T00:00:00"/>
    <m/>
    <d v="2011-06-01T00:00:00"/>
    <d v="2012-06-01T00:00:00"/>
    <n v="0"/>
    <m/>
    <m/>
    <n v="0"/>
    <m/>
    <m/>
    <n v="0"/>
    <m/>
    <m/>
    <n v="0"/>
    <m/>
    <m/>
    <n v="140000"/>
    <n v="0"/>
    <n v="140000"/>
    <n v="1"/>
    <n v="0"/>
    <n v="0"/>
    <n v="0"/>
    <n v="18200"/>
    <n v="0"/>
    <n v="18200"/>
    <n v="0"/>
    <n v="140000"/>
    <n v="0"/>
    <n v="0"/>
    <n v="18200"/>
    <n v="0"/>
    <m/>
    <n v="0"/>
    <m/>
    <m/>
    <m/>
    <m/>
    <m/>
    <m/>
    <x v="1"/>
    <n v="0"/>
    <n v="1"/>
    <n v="7"/>
    <n v="25"/>
    <n v="0"/>
    <n v="0"/>
    <n v="0"/>
    <n v="2008"/>
  </r>
  <r>
    <m/>
    <m/>
    <s v="CPR/HAL/07/INV/18"/>
    <s v="IBRD"/>
    <m/>
    <x v="2"/>
    <s v="CPR"/>
    <x v="0"/>
    <s v="HAL"/>
    <s v="Beijing ABC powder production project"/>
    <d v="1992-06-01T00:00:00"/>
    <d v="1993-06-01T00:00:00"/>
    <s v="FIN"/>
    <d v="1994-05-01T00:00:00"/>
    <m/>
    <d v="1996-04-01T00:00:00"/>
    <d v="1996-08-01T00:00:00"/>
    <n v="1200"/>
    <m/>
    <m/>
    <n v="0"/>
    <m/>
    <m/>
    <n v="1200"/>
    <m/>
    <m/>
    <n v="0"/>
    <m/>
    <m/>
    <n v="403000"/>
    <n v="527000"/>
    <n v="930000"/>
    <n v="1"/>
    <n v="0"/>
    <n v="0"/>
    <n v="0"/>
    <n v="0"/>
    <n v="0"/>
    <n v="0"/>
    <n v="0"/>
    <n v="930000"/>
    <n v="0"/>
    <n v="0"/>
    <n v="0"/>
    <n v="0"/>
    <n v="0"/>
    <m/>
    <m/>
    <m/>
    <s v="Project complete."/>
    <m/>
    <m/>
    <m/>
    <x v="1"/>
    <n v="0"/>
    <n v="1"/>
    <n v="23"/>
    <n v="12"/>
    <n v="0"/>
    <n v="0"/>
    <n v="1200000"/>
    <n v="1992"/>
  </r>
  <r>
    <m/>
    <m/>
    <s v="CHI/FUM/15/DEM/06"/>
    <s v="Canada"/>
    <m/>
    <x v="1"/>
    <s v="CHI"/>
    <x v="1"/>
    <s v="FUM"/>
    <s v="Bromosorb technology in commodity fumigation"/>
    <d v="1994-12-01T00:00:00"/>
    <d v="1995-12-01T00:00:00"/>
    <s v="FIN"/>
    <m/>
    <m/>
    <d v="1997-04-01T00:00:00"/>
    <d v="1997-04-01T00:00:00"/>
    <n v="0"/>
    <m/>
    <m/>
    <n v="0"/>
    <m/>
    <m/>
    <m/>
    <m/>
    <m/>
    <m/>
    <m/>
    <m/>
    <n v="300000"/>
    <n v="17000"/>
    <n v="317000"/>
    <n v="1"/>
    <n v="0"/>
    <n v="0"/>
    <n v="0"/>
    <n v="0"/>
    <n v="0"/>
    <n v="0"/>
    <n v="0"/>
    <n v="317000"/>
    <m/>
    <n v="0"/>
    <n v="0"/>
    <m/>
    <m/>
    <m/>
    <m/>
    <m/>
    <m/>
    <m/>
    <m/>
    <m/>
    <x v="1"/>
    <n v="0"/>
    <n v="1"/>
    <s v=""/>
    <n v="12"/>
    <n v="0"/>
    <n v="0"/>
    <n v="0"/>
    <n v="1994"/>
  </r>
  <r>
    <m/>
    <m/>
    <s v="MEX/REF/13/TRA/25"/>
    <s v="USA"/>
    <m/>
    <x v="1"/>
    <s v="MEX"/>
    <x v="2"/>
    <s v="REF"/>
    <s v="Cancun chiller workshop"/>
    <d v="1994-07-01T00:00:00"/>
    <d v="1995-07-01T00:00:00"/>
    <s v="FIN"/>
    <m/>
    <m/>
    <d v="1995-07-01T00:00:00"/>
    <d v="1995-07-01T00:00:00"/>
    <n v="0"/>
    <m/>
    <m/>
    <n v="0"/>
    <m/>
    <m/>
    <m/>
    <m/>
    <m/>
    <m/>
    <m/>
    <m/>
    <n v="9000"/>
    <n v="0"/>
    <n v="9000"/>
    <n v="1"/>
    <n v="0"/>
    <n v="0"/>
    <n v="0"/>
    <n v="0"/>
    <n v="0"/>
    <n v="0"/>
    <n v="0"/>
    <n v="9000"/>
    <m/>
    <n v="0"/>
    <m/>
    <m/>
    <m/>
    <m/>
    <m/>
    <m/>
    <s v="Completed."/>
    <m/>
    <m/>
    <m/>
    <x v="1"/>
    <n v="0"/>
    <n v="1"/>
    <s v=""/>
    <n v="12"/>
    <n v="0"/>
    <n v="0"/>
    <n v="0"/>
    <n v="1994"/>
  </r>
  <r>
    <m/>
    <m/>
    <s v="TLS/PHA/63/INV/07"/>
    <s v="UNDP"/>
    <m/>
    <x v="2"/>
    <s v="TLS"/>
    <x v="0"/>
    <s v="PHA"/>
    <s v="CFC and HCFC phase-out management plan (stage I, first tranche)"/>
    <d v="2011-04-01T00:00:00"/>
    <d v="2012-03-01T00:00:00"/>
    <s v="FIN"/>
    <d v="2012-10-01T00:00:00"/>
    <m/>
    <d v="2018-12-01T00:00:00"/>
    <d v="2019-12-01T00:00:00"/>
    <n v="0"/>
    <m/>
    <m/>
    <m/>
    <m/>
    <m/>
    <n v="0"/>
    <m/>
    <m/>
    <m/>
    <m/>
    <m/>
    <n v="96120"/>
    <n v="0"/>
    <n v="96120"/>
    <n v="1"/>
    <n v="0"/>
    <n v="0"/>
    <n v="0"/>
    <n v="8651"/>
    <n v="0"/>
    <n v="8651"/>
    <n v="0"/>
    <n v="96120"/>
    <n v="0"/>
    <n v="0"/>
    <n v="8651"/>
    <n v="0"/>
    <m/>
    <m/>
    <m/>
    <d v="2016-12-01T00:00:00"/>
    <s v="Financially completed in 2019."/>
    <m/>
    <m/>
    <m/>
    <x v="1"/>
    <n v="0"/>
    <n v="1"/>
    <n v="18"/>
    <n v="11"/>
    <n v="0"/>
    <n v="0"/>
    <n v="0"/>
    <n v="2011"/>
  </r>
  <r>
    <m/>
    <m/>
    <s v="SYR/REF/29/INV/56"/>
    <s v="France"/>
    <m/>
    <x v="2"/>
    <s v="SYR"/>
    <x v="0"/>
    <s v="REF"/>
    <s v="CFC emission reduction in central air conditioning"/>
    <d v="1999-11-01T00:00:00"/>
    <d v="2002-06-01T00:00:00"/>
    <s v="FIN"/>
    <d v="2006-09-01T00:00:00"/>
    <m/>
    <d v="2006-12-01T00:00:00"/>
    <d v="2009-08-01T00:00:00"/>
    <n v="0.9"/>
    <m/>
    <m/>
    <n v="0"/>
    <m/>
    <m/>
    <m/>
    <m/>
    <m/>
    <m/>
    <m/>
    <m/>
    <n v="143000"/>
    <n v="-36617"/>
    <n v="106383"/>
    <n v="1"/>
    <n v="0"/>
    <n v="0"/>
    <n v="0"/>
    <n v="7150"/>
    <n v="-1831"/>
    <n v="5319"/>
    <n v="0"/>
    <n v="106383"/>
    <m/>
    <n v="0"/>
    <n v="5319"/>
    <m/>
    <m/>
    <m/>
    <m/>
    <m/>
    <s v="Project completed."/>
    <m/>
    <m/>
    <m/>
    <x v="1"/>
    <n v="0"/>
    <n v="1"/>
    <n v="82"/>
    <n v="31"/>
    <n v="0"/>
    <n v="0"/>
    <n v="900"/>
    <n v="1999"/>
  </r>
  <r>
    <m/>
    <m/>
    <s v="VIE/REF/28/INV/22"/>
    <s v="France"/>
    <m/>
    <x v="2"/>
    <s v="VIE"/>
    <x v="0"/>
    <s v="REF"/>
    <s v="CFC emission reductions in spinning halls air conditioning systems chillers (pilot project)"/>
    <d v="1999-07-01T00:00:00"/>
    <d v="2001-08-01T00:00:00"/>
    <s v="FIN"/>
    <d v="2001-06-01T00:00:00"/>
    <m/>
    <d v="2002-12-01T00:00:00"/>
    <d v="2002-12-01T00:00:00"/>
    <n v="3.6"/>
    <m/>
    <m/>
    <n v="0"/>
    <m/>
    <m/>
    <n v="3.6"/>
    <m/>
    <m/>
    <m/>
    <m/>
    <m/>
    <n v="197340"/>
    <n v="0"/>
    <n v="197340"/>
    <n v="1"/>
    <n v="0"/>
    <n v="0"/>
    <n v="0"/>
    <n v="0"/>
    <n v="0"/>
    <n v="0"/>
    <n v="0"/>
    <n v="197340"/>
    <m/>
    <m/>
    <n v="0"/>
    <m/>
    <m/>
    <m/>
    <m/>
    <m/>
    <s v="Project completed"/>
    <m/>
    <m/>
    <m/>
    <x v="1"/>
    <n v="0"/>
    <n v="1"/>
    <n v="23"/>
    <n v="25"/>
    <n v="0"/>
    <n v="0"/>
    <n v="3600"/>
    <n v="1999"/>
  </r>
  <r>
    <m/>
    <m/>
    <s v="CHI/FOA/07/INV/19"/>
    <s v="IBRD"/>
    <m/>
    <x v="1"/>
    <s v="CHI"/>
    <x v="0"/>
    <s v="FOA"/>
    <s v="CFC phase out at Frigocar"/>
    <d v="1992-06-01T00:00:00"/>
    <d v="1996-10-01T00:00:00"/>
    <s v="FIN"/>
    <d v="1996-10-01T00:00:00"/>
    <m/>
    <d v="1996-10-01T00:00:00"/>
    <d v="1996-10-01T00:00:00"/>
    <n v="0.6"/>
    <m/>
    <m/>
    <n v="0"/>
    <m/>
    <m/>
    <n v="0.6"/>
    <m/>
    <m/>
    <n v="0"/>
    <m/>
    <m/>
    <n v="15784"/>
    <n v="0"/>
    <n v="15784"/>
    <n v="1"/>
    <n v="0"/>
    <n v="0"/>
    <n v="0"/>
    <n v="0"/>
    <n v="0"/>
    <n v="0"/>
    <n v="0"/>
    <n v="15784"/>
    <n v="0"/>
    <n v="0"/>
    <n v="0"/>
    <n v="0"/>
    <n v="0"/>
    <m/>
    <m/>
    <m/>
    <s v="Completed. Foam project"/>
    <m/>
    <m/>
    <m/>
    <x v="1"/>
    <n v="0"/>
    <n v="1"/>
    <n v="52"/>
    <n v="52"/>
    <n v="0"/>
    <n v="0"/>
    <n v="600"/>
    <n v="1992"/>
  </r>
  <r>
    <m/>
    <m/>
    <s v="CHI/FOA/07/INV/28"/>
    <s v="IBRD"/>
    <m/>
    <x v="1"/>
    <s v="CHI"/>
    <x v="0"/>
    <s v="FOA"/>
    <s v="CFC phase out at Himmer &amp; Himmer"/>
    <d v="1992-06-01T00:00:00"/>
    <d v="1997-03-01T00:00:00"/>
    <s v="CLO"/>
    <m/>
    <m/>
    <m/>
    <d v="1997-03-01T00:00:00"/>
    <n v="0"/>
    <m/>
    <m/>
    <n v="0"/>
    <m/>
    <m/>
    <n v="0"/>
    <m/>
    <m/>
    <n v="0"/>
    <m/>
    <m/>
    <n v="0"/>
    <n v="0"/>
    <n v="0"/>
    <n v="0"/>
    <n v="0"/>
    <n v="0"/>
    <n v="0"/>
    <n v="0"/>
    <n v="0"/>
    <n v="0"/>
    <n v="0"/>
    <n v="0"/>
    <n v="0"/>
    <n v="0"/>
    <n v="0"/>
    <n v="0"/>
    <n v="0"/>
    <m/>
    <m/>
    <m/>
    <s v="Not funded. Eliminate from inventory"/>
    <m/>
    <m/>
    <m/>
    <x v="0"/>
    <n v="0"/>
    <n v="0"/>
    <s v=""/>
    <n v="57"/>
    <n v="0"/>
    <n v="0"/>
    <n v="0"/>
    <n v="1992"/>
  </r>
  <r>
    <m/>
    <m/>
    <s v="CHI/FOA/07/INV/30"/>
    <s v="IBRD"/>
    <m/>
    <x v="1"/>
    <s v="CHI"/>
    <x v="0"/>
    <s v="FOA"/>
    <s v="CFC phase out at Instapanel (IPAC)"/>
    <d v="1992-06-01T00:00:00"/>
    <d v="1997-03-01T00:00:00"/>
    <s v="FIN"/>
    <d v="1997-02-01T00:00:00"/>
    <m/>
    <d v="1996-12-01T00:00:00"/>
    <d v="1997-02-01T00:00:00"/>
    <n v="64.2"/>
    <m/>
    <m/>
    <n v="0"/>
    <m/>
    <m/>
    <n v="64.2"/>
    <m/>
    <m/>
    <n v="0"/>
    <m/>
    <m/>
    <n v="131607"/>
    <n v="0"/>
    <n v="131607"/>
    <n v="1"/>
    <n v="0"/>
    <n v="0"/>
    <n v="0"/>
    <n v="0"/>
    <n v="0"/>
    <n v="0"/>
    <n v="0"/>
    <n v="131607"/>
    <n v="0"/>
    <n v="0"/>
    <n v="0"/>
    <n v="0"/>
    <n v="0"/>
    <m/>
    <m/>
    <m/>
    <s v="Completed"/>
    <m/>
    <m/>
    <m/>
    <x v="1"/>
    <n v="0"/>
    <n v="1"/>
    <n v="56"/>
    <n v="57"/>
    <n v="0"/>
    <n v="0"/>
    <n v="64200"/>
    <n v="1992"/>
  </r>
  <r>
    <m/>
    <m/>
    <s v="CHI/FOA/07/INV/31"/>
    <s v="IBRD"/>
    <m/>
    <x v="1"/>
    <s v="CHI"/>
    <x v="0"/>
    <s v="FOA"/>
    <s v="CFC phase out at Inversiones Overjuna (Metalcargo)"/>
    <d v="1992-06-01T00:00:00"/>
    <d v="1997-03-01T00:00:00"/>
    <s v="FIN"/>
    <d v="1996-12-01T00:00:00"/>
    <m/>
    <d v="1996-12-01T00:00:00"/>
    <d v="1996-12-01T00:00:00"/>
    <n v="0.2"/>
    <m/>
    <m/>
    <n v="0"/>
    <m/>
    <m/>
    <n v="0.2"/>
    <m/>
    <m/>
    <n v="0"/>
    <m/>
    <m/>
    <n v="4740"/>
    <n v="0"/>
    <n v="4740"/>
    <n v="1"/>
    <n v="0"/>
    <n v="0"/>
    <n v="0"/>
    <n v="0"/>
    <n v="0"/>
    <n v="0"/>
    <n v="0"/>
    <n v="4740"/>
    <n v="0"/>
    <n v="0"/>
    <n v="0"/>
    <n v="0"/>
    <n v="0"/>
    <m/>
    <m/>
    <m/>
    <s v="Completed"/>
    <m/>
    <m/>
    <m/>
    <x v="1"/>
    <n v="0"/>
    <n v="1"/>
    <n v="54"/>
    <n v="57"/>
    <n v="0"/>
    <n v="0"/>
    <n v="200"/>
    <n v="1992"/>
  </r>
  <r>
    <m/>
    <m/>
    <s v="CHI/FOA/07/INV/20"/>
    <s v="IBRD"/>
    <m/>
    <x v="1"/>
    <s v="CHI"/>
    <x v="0"/>
    <s v="FOA"/>
    <s v="CFC phase out at Kifafi"/>
    <d v="1992-06-01T00:00:00"/>
    <d v="1997-03-01T00:00:00"/>
    <s v="FIN"/>
    <d v="1997-05-01T00:00:00"/>
    <m/>
    <d v="1997-02-01T00:00:00"/>
    <d v="1997-05-01T00:00:00"/>
    <n v="0.9"/>
    <m/>
    <m/>
    <n v="0"/>
    <m/>
    <m/>
    <n v="0.8"/>
    <m/>
    <m/>
    <n v="0"/>
    <m/>
    <m/>
    <n v="20000"/>
    <n v="0"/>
    <n v="20000"/>
    <n v="1"/>
    <n v="0"/>
    <n v="0"/>
    <n v="0"/>
    <n v="0"/>
    <n v="0"/>
    <n v="0"/>
    <n v="0"/>
    <n v="20000"/>
    <n v="0"/>
    <n v="0"/>
    <n v="0"/>
    <n v="0"/>
    <n v="0"/>
    <m/>
    <m/>
    <m/>
    <s v="Completed"/>
    <m/>
    <m/>
    <m/>
    <x v="1"/>
    <n v="0"/>
    <n v="1"/>
    <n v="59"/>
    <n v="57"/>
    <n v="0"/>
    <n v="0"/>
    <n v="900"/>
    <n v="1992"/>
  </r>
  <r>
    <m/>
    <m/>
    <s v="CHI/FOA/07/INV/23"/>
    <s v="IBRD"/>
    <m/>
    <x v="1"/>
    <s v="CHI"/>
    <x v="0"/>
    <s v="FOA"/>
    <s v="CFC phase out at Polimin"/>
    <d v="1992-06-01T00:00:00"/>
    <d v="1997-03-01T00:00:00"/>
    <s v="FIN"/>
    <d v="1997-05-01T00:00:00"/>
    <m/>
    <d v="1997-02-01T00:00:00"/>
    <d v="1997-05-01T00:00:00"/>
    <n v="0.3"/>
    <m/>
    <m/>
    <n v="0"/>
    <m/>
    <m/>
    <n v="0.3"/>
    <m/>
    <m/>
    <n v="0"/>
    <m/>
    <m/>
    <n v="9120"/>
    <n v="0"/>
    <n v="9120"/>
    <n v="1"/>
    <n v="0"/>
    <n v="0"/>
    <n v="0"/>
    <n v="0"/>
    <n v="0"/>
    <n v="0"/>
    <n v="0"/>
    <n v="9120"/>
    <n v="0"/>
    <n v="0"/>
    <n v="0"/>
    <n v="0"/>
    <n v="0"/>
    <m/>
    <m/>
    <m/>
    <s v="Completed"/>
    <m/>
    <m/>
    <m/>
    <x v="1"/>
    <n v="0"/>
    <n v="1"/>
    <n v="59"/>
    <n v="57"/>
    <n v="0"/>
    <n v="0"/>
    <n v="300"/>
    <n v="1992"/>
  </r>
  <r>
    <m/>
    <m/>
    <s v="CHI/FOA/07/INV/29"/>
    <s v="IBRD"/>
    <m/>
    <x v="1"/>
    <s v="CHI"/>
    <x v="0"/>
    <s v="FOA"/>
    <s v="CFC phase out at SAAM, S.A."/>
    <d v="1992-06-01T00:00:00"/>
    <d v="1997-03-01T00:00:00"/>
    <s v="CLO"/>
    <m/>
    <m/>
    <m/>
    <d v="1997-03-01T00:00:00"/>
    <n v="0"/>
    <m/>
    <m/>
    <n v="0"/>
    <m/>
    <m/>
    <n v="0"/>
    <m/>
    <m/>
    <n v="0"/>
    <m/>
    <m/>
    <n v="0"/>
    <n v="0"/>
    <n v="0"/>
    <n v="0"/>
    <n v="0"/>
    <n v="0"/>
    <n v="0"/>
    <n v="0"/>
    <n v="0"/>
    <n v="0"/>
    <n v="0"/>
    <n v="0"/>
    <n v="0"/>
    <n v="0"/>
    <n v="0"/>
    <n v="0"/>
    <n v="0"/>
    <m/>
    <m/>
    <m/>
    <s v="Not funded. Eliminate from Inventory"/>
    <m/>
    <m/>
    <m/>
    <x v="0"/>
    <n v="0"/>
    <n v="0"/>
    <s v=""/>
    <n v="57"/>
    <n v="0"/>
    <n v="0"/>
    <n v="0"/>
    <n v="1992"/>
  </r>
  <r>
    <m/>
    <m/>
    <s v="ANT/PHA/44/INV/10"/>
    <s v="IBRD"/>
    <m/>
    <x v="1"/>
    <s v="ANT"/>
    <x v="0"/>
    <s v="PHA"/>
    <s v="CFC phase-out management plan"/>
    <d v="2004-12-01T00:00:00"/>
    <d v="2006-12-01T00:00:00"/>
    <s v="FIN"/>
    <d v="2012-05-01T00:00:00"/>
    <m/>
    <d v="2011-12-01T00:00:00"/>
    <d v="2012-05-01T00:00:00"/>
    <n v="2"/>
    <m/>
    <m/>
    <n v="0"/>
    <m/>
    <m/>
    <n v="3"/>
    <m/>
    <m/>
    <n v="0"/>
    <m/>
    <m/>
    <n v="69400"/>
    <n v="-6413"/>
    <n v="62987"/>
    <n v="1"/>
    <n v="0"/>
    <n v="0"/>
    <n v="0"/>
    <n v="6246"/>
    <n v="-577"/>
    <n v="5669"/>
    <n v="0"/>
    <n v="62987"/>
    <n v="0"/>
    <n v="0"/>
    <n v="5669"/>
    <n v="0"/>
    <n v="0"/>
    <m/>
    <m/>
    <m/>
    <s v="Project operationally completed (Dec. 11) and financially closed (May 12)."/>
    <m/>
    <m/>
    <m/>
    <x v="1"/>
    <n v="0"/>
    <n v="1"/>
    <n v="89"/>
    <n v="24"/>
    <n v="0"/>
    <n v="0"/>
    <n v="2000"/>
    <n v="2004"/>
  </r>
  <r>
    <m/>
    <m/>
    <s v="ANT/PHA/61/INV/13"/>
    <s v="IBRD"/>
    <m/>
    <x v="1"/>
    <s v="ANT"/>
    <x v="0"/>
    <s v="PHA"/>
    <s v="CFC phase-out management plan (second tranche)"/>
    <d v="2010-07-01T00:00:00"/>
    <d v="2011-12-01T00:00:00"/>
    <s v="FIN"/>
    <m/>
    <m/>
    <d v="2011-12-01T00:00:00"/>
    <d v="2012-05-01T00:00:00"/>
    <n v="0"/>
    <m/>
    <m/>
    <n v="0"/>
    <m/>
    <m/>
    <n v="0"/>
    <m/>
    <m/>
    <n v="0"/>
    <m/>
    <m/>
    <n v="27900"/>
    <n v="-27900"/>
    <n v="0"/>
    <n v="0"/>
    <n v="0"/>
    <n v="0"/>
    <n v="0"/>
    <n v="2511"/>
    <n v="-2511"/>
    <n v="0"/>
    <n v="0"/>
    <n v="0"/>
    <n v="0"/>
    <n v="0"/>
    <n v="0"/>
    <n v="0"/>
    <n v="0"/>
    <m/>
    <m/>
    <m/>
    <s v="Project operationally completed (link to ANT/PHA/61/INV/13) Dec. 11 and financially closed May 12."/>
    <m/>
    <m/>
    <m/>
    <x v="1"/>
    <n v="0"/>
    <n v="0"/>
    <s v=""/>
    <n v="17"/>
    <n v="0"/>
    <n v="0"/>
    <n v="0"/>
    <n v="2010"/>
  </r>
  <r>
    <m/>
    <m/>
    <s v="ARG/PRO/38/INV/133"/>
    <s v="IBRD"/>
    <m/>
    <x v="1"/>
    <s v="ARG"/>
    <x v="0"/>
    <s v="PRO"/>
    <s v="CFC production closure plan (first tranche)"/>
    <d v="2002-11-01T00:00:00"/>
    <d v="2003-12-01T00:00:00"/>
    <s v="FIN"/>
    <d v="2004-12-01T00:00:00"/>
    <m/>
    <d v="2003-12-01T00:00:00"/>
    <d v="2010-11-01T00:00:00"/>
    <n v="0"/>
    <m/>
    <m/>
    <n v="0"/>
    <m/>
    <m/>
    <n v="0"/>
    <m/>
    <m/>
    <n v="0"/>
    <m/>
    <m/>
    <n v="500000"/>
    <n v="0"/>
    <n v="500000"/>
    <n v="1"/>
    <n v="0"/>
    <n v="0"/>
    <n v="0"/>
    <n v="20000"/>
    <n v="0"/>
    <n v="20000"/>
    <n v="0"/>
    <n v="500000"/>
    <n v="0"/>
    <n v="0"/>
    <n v="20000"/>
    <n v="0"/>
    <n v="0"/>
    <m/>
    <m/>
    <m/>
    <s v="An accounting and technical monitoring was carried out to verify that no CFCs were produced during 2009, and it was verified that the plant didn't operate during that period. The entire production sector project is 100% completed within expected deadlines, including destruction of equipment. Funds were fully disbursed according to the disbursement schedule and prior annual audits –technical and financial- according to UNEP’s regulations. Production cessation initially expected to be done by 2010 was done by 2007, when the company ceased definitely producing CFCs."/>
    <m/>
    <m/>
    <m/>
    <x v="1"/>
    <n v="0"/>
    <n v="1"/>
    <n v="25"/>
    <n v="13"/>
    <n v="0"/>
    <n v="0"/>
    <n v="0"/>
    <n v="2002"/>
  </r>
  <r>
    <m/>
    <m/>
    <s v="IND/PRO/45/INV/390"/>
    <s v="IBRD"/>
    <m/>
    <x v="2"/>
    <s v="IND"/>
    <x v="0"/>
    <s v="PRO"/>
    <s v="CFC production sector gradual phase-out:  2005 annual implementation plan"/>
    <d v="2005-04-01T00:00:00"/>
    <d v="2006-04-01T00:00:00"/>
    <s v="FIN"/>
    <d v="2005-11-01T00:00:00"/>
    <m/>
    <d v="2006-04-01T00:00:00"/>
    <d v="2011-11-01T00:00:00"/>
    <n v="0"/>
    <m/>
    <m/>
    <n v="1882"/>
    <m/>
    <m/>
    <n v="0"/>
    <m/>
    <m/>
    <n v="1882"/>
    <m/>
    <m/>
    <n v="5850000"/>
    <n v="0"/>
    <n v="5850000"/>
    <n v="1"/>
    <n v="0"/>
    <n v="0"/>
    <n v="0"/>
    <n v="438750"/>
    <n v="0"/>
    <n v="438750"/>
    <n v="0"/>
    <n v="5850000"/>
    <n v="0"/>
    <n v="0"/>
    <n v="438750"/>
    <n v="0"/>
    <n v="0"/>
    <m/>
    <m/>
    <m/>
    <s v="Production sector plan fully completed."/>
    <m/>
    <m/>
    <m/>
    <x v="1"/>
    <n v="0"/>
    <n v="1"/>
    <n v="7"/>
    <n v="12"/>
    <n v="0"/>
    <n v="0"/>
    <n v="1882000"/>
    <n v="2005"/>
  </r>
  <r>
    <m/>
    <m/>
    <s v="IND/PRO/29/INV/238"/>
    <s v="IBRD"/>
    <m/>
    <x v="2"/>
    <s v="IND"/>
    <x v="0"/>
    <s v="PRO"/>
    <s v="CFC production sector gradual phase-out: 1999 annual programme"/>
    <d v="1999-11-01T00:00:00"/>
    <d v="2000-11-01T00:00:00"/>
    <s v="FIN"/>
    <d v="2000-08-01T00:00:00"/>
    <m/>
    <d v="2000-11-01T00:00:00"/>
    <d v="2011-11-01T00:00:00"/>
    <n v="0"/>
    <m/>
    <m/>
    <n v="0"/>
    <m/>
    <m/>
    <n v="0"/>
    <m/>
    <m/>
    <n v="0"/>
    <m/>
    <m/>
    <n v="12000000"/>
    <n v="0"/>
    <n v="12000000"/>
    <n v="1"/>
    <n v="0"/>
    <n v="0"/>
    <n v="0"/>
    <n v="960000"/>
    <n v="0"/>
    <n v="960000"/>
    <n v="0"/>
    <n v="12000000"/>
    <n v="0"/>
    <n v="0"/>
    <n v="960000"/>
    <n v="0"/>
    <n v="0"/>
    <m/>
    <m/>
    <m/>
    <s v="Production sector plan fully completed."/>
    <m/>
    <m/>
    <m/>
    <x v="1"/>
    <n v="0"/>
    <n v="1"/>
    <n v="9"/>
    <n v="12"/>
    <n v="0"/>
    <n v="0"/>
    <n v="0"/>
    <n v="1999"/>
  </r>
  <r>
    <m/>
    <m/>
    <s v="IND/PRO/31/INV/262"/>
    <s v="IBRD"/>
    <m/>
    <x v="2"/>
    <s v="IND"/>
    <x v="0"/>
    <s v="PRO"/>
    <s v="CFC production sector gradual phase-out: 2000 annual programme"/>
    <d v="2000-07-01T00:00:00"/>
    <d v="2000-12-01T00:00:00"/>
    <s v="FIN"/>
    <d v="2000-09-01T00:00:00"/>
    <m/>
    <d v="2000-12-01T00:00:00"/>
    <d v="2011-11-01T00:00:00"/>
    <n v="0"/>
    <m/>
    <m/>
    <n v="1882"/>
    <m/>
    <m/>
    <n v="0"/>
    <m/>
    <m/>
    <n v="1882"/>
    <m/>
    <m/>
    <n v="11000000"/>
    <n v="0"/>
    <n v="11000000"/>
    <n v="1"/>
    <n v="0"/>
    <n v="0"/>
    <n v="0"/>
    <n v="880000"/>
    <n v="0"/>
    <n v="880000"/>
    <n v="0"/>
    <n v="11000000"/>
    <n v="0"/>
    <n v="0"/>
    <n v="880000"/>
    <n v="0"/>
    <n v="0"/>
    <m/>
    <m/>
    <m/>
    <s v="Production sector plan fully completed."/>
    <m/>
    <m/>
    <m/>
    <x v="1"/>
    <n v="0"/>
    <n v="1"/>
    <n v="2"/>
    <n v="5"/>
    <n v="0"/>
    <n v="0"/>
    <n v="1882000"/>
    <n v="2000"/>
  </r>
  <r>
    <m/>
    <m/>
    <s v="IND/PRO/33/INV/295"/>
    <s v="IBRD"/>
    <m/>
    <x v="2"/>
    <s v="IND"/>
    <x v="0"/>
    <s v="PRO"/>
    <s v="CFC production sector gradual phase-out: 2001 annual programme"/>
    <d v="2001-03-01T00:00:00"/>
    <d v="2001-12-01T00:00:00"/>
    <s v="FIN"/>
    <d v="2001-04-01T00:00:00"/>
    <m/>
    <d v="2001-12-01T00:00:00"/>
    <d v="2011-11-01T00:00:00"/>
    <n v="0"/>
    <m/>
    <m/>
    <n v="1583"/>
    <m/>
    <m/>
    <n v="0"/>
    <m/>
    <m/>
    <n v="1583"/>
    <m/>
    <m/>
    <n v="11000000"/>
    <n v="0"/>
    <n v="11000000"/>
    <n v="1"/>
    <n v="0"/>
    <n v="0"/>
    <n v="0"/>
    <n v="880000"/>
    <n v="0"/>
    <n v="880000"/>
    <n v="0"/>
    <n v="11000000"/>
    <n v="0"/>
    <n v="0"/>
    <n v="880000"/>
    <n v="0"/>
    <n v="0"/>
    <m/>
    <m/>
    <m/>
    <s v="Production sector plan fully completed."/>
    <m/>
    <m/>
    <m/>
    <x v="1"/>
    <n v="0"/>
    <n v="1"/>
    <n v="1"/>
    <n v="9"/>
    <n v="0"/>
    <n v="0"/>
    <n v="1583000"/>
    <n v="2001"/>
  </r>
  <r>
    <m/>
    <m/>
    <s v="IND/PRO/36/INV/352"/>
    <s v="IBRD"/>
    <m/>
    <x v="2"/>
    <s v="IND"/>
    <x v="0"/>
    <s v="PRO"/>
    <s v="CFC production sector gradual phase-out: 2002 annual programme"/>
    <d v="2002-03-01T00:00:00"/>
    <d v="2002-12-01T00:00:00"/>
    <s v="FIN"/>
    <d v="2002-12-01T00:00:00"/>
    <m/>
    <d v="2002-12-01T00:00:00"/>
    <d v="2011-11-01T00:00:00"/>
    <n v="0"/>
    <m/>
    <m/>
    <n v="1883"/>
    <m/>
    <m/>
    <n v="0"/>
    <m/>
    <m/>
    <n v="1883"/>
    <m/>
    <m/>
    <n v="6000000"/>
    <n v="0"/>
    <n v="6000000"/>
    <n v="1"/>
    <n v="0"/>
    <n v="0"/>
    <n v="0"/>
    <n v="480000"/>
    <n v="0"/>
    <n v="480000"/>
    <n v="0"/>
    <n v="6000000"/>
    <n v="0"/>
    <n v="0"/>
    <n v="480000"/>
    <n v="0"/>
    <n v="0"/>
    <m/>
    <m/>
    <m/>
    <s v="Production sector plan fully completed."/>
    <m/>
    <m/>
    <m/>
    <x v="1"/>
    <n v="0"/>
    <n v="1"/>
    <n v="9"/>
    <n v="9"/>
    <n v="0"/>
    <n v="0"/>
    <n v="1883000"/>
    <n v="2002"/>
  </r>
  <r>
    <m/>
    <m/>
    <s v="IND/PRO/39/INV/361"/>
    <s v="IBRD"/>
    <m/>
    <x v="2"/>
    <s v="IND"/>
    <x v="0"/>
    <s v="PRO"/>
    <s v="CFC production sector gradual phase-out: 2003 annual programme"/>
    <d v="2003-04-01T00:00:00"/>
    <d v="2004-04-01T00:00:00"/>
    <s v="FIN"/>
    <d v="2003-12-01T00:00:00"/>
    <m/>
    <d v="2004-04-01T00:00:00"/>
    <d v="2011-11-01T00:00:00"/>
    <n v="0"/>
    <m/>
    <m/>
    <n v="1883"/>
    <m/>
    <m/>
    <n v="0"/>
    <m/>
    <m/>
    <n v="1883"/>
    <m/>
    <m/>
    <n v="6000000"/>
    <n v="0"/>
    <n v="6000000"/>
    <n v="1"/>
    <n v="0"/>
    <n v="0"/>
    <n v="0"/>
    <n v="450000"/>
    <n v="0"/>
    <n v="450000"/>
    <n v="0"/>
    <n v="6000000"/>
    <n v="0"/>
    <n v="0"/>
    <n v="450000"/>
    <n v="0"/>
    <n v="0"/>
    <m/>
    <m/>
    <m/>
    <s v="Production sector plan fully completed."/>
    <m/>
    <m/>
    <m/>
    <x v="1"/>
    <n v="0"/>
    <n v="1"/>
    <n v="8"/>
    <n v="12"/>
    <n v="0"/>
    <n v="0"/>
    <n v="1883000"/>
    <n v="2003"/>
  </r>
  <r>
    <m/>
    <m/>
    <s v="IND/PRO/42/INV/372"/>
    <s v="IBRD"/>
    <m/>
    <x v="2"/>
    <s v="IND"/>
    <x v="0"/>
    <s v="PRO"/>
    <s v="CFC production sector gradual phase-out: 2004 annual programme"/>
    <d v="2004-04-01T00:00:00"/>
    <d v="2005-04-01T00:00:00"/>
    <s v="FIN"/>
    <d v="2004-06-01T00:00:00"/>
    <m/>
    <d v="2005-01-01T00:00:00"/>
    <d v="2011-11-01T00:00:00"/>
    <n v="0"/>
    <m/>
    <m/>
    <n v="1832"/>
    <m/>
    <m/>
    <n v="0"/>
    <m/>
    <m/>
    <n v="1832"/>
    <m/>
    <m/>
    <n v="6000000"/>
    <n v="0"/>
    <n v="6000000"/>
    <n v="1"/>
    <n v="0"/>
    <n v="0"/>
    <n v="0"/>
    <n v="450000"/>
    <n v="0"/>
    <n v="450000"/>
    <n v="0"/>
    <n v="6000000"/>
    <n v="0"/>
    <n v="0"/>
    <n v="450000"/>
    <n v="0"/>
    <n v="0"/>
    <m/>
    <m/>
    <m/>
    <s v="Production sector plan fully completed."/>
    <m/>
    <m/>
    <m/>
    <x v="1"/>
    <n v="0"/>
    <n v="1"/>
    <n v="2"/>
    <n v="12"/>
    <n v="0"/>
    <n v="0"/>
    <n v="1832000"/>
    <n v="2004"/>
  </r>
  <r>
    <m/>
    <m/>
    <s v="IND/PRO/48/INV/397"/>
    <s v="IBRD"/>
    <m/>
    <x v="2"/>
    <s v="IND"/>
    <x v="0"/>
    <s v="PRO"/>
    <s v="CFC production sector gradual phase-out: 2006 annual implementation plan"/>
    <d v="2006-04-01T00:00:00"/>
    <d v="2007-04-01T00:00:00"/>
    <s v="FIN"/>
    <d v="2006-08-01T00:00:00"/>
    <m/>
    <d v="2007-04-01T00:00:00"/>
    <d v="2011-11-01T00:00:00"/>
    <n v="0"/>
    <m/>
    <m/>
    <n v="3389"/>
    <m/>
    <m/>
    <n v="0"/>
    <m/>
    <m/>
    <n v="3389"/>
    <m/>
    <m/>
    <n v="6000000"/>
    <n v="0"/>
    <n v="6000000"/>
    <n v="1"/>
    <n v="0"/>
    <n v="0"/>
    <n v="0"/>
    <n v="450000"/>
    <n v="0"/>
    <n v="450000"/>
    <n v="0"/>
    <n v="6000000"/>
    <n v="0"/>
    <n v="0"/>
    <n v="450000"/>
    <n v="0"/>
    <n v="0"/>
    <m/>
    <m/>
    <m/>
    <s v="Production sector plan fully completed."/>
    <m/>
    <m/>
    <m/>
    <x v="1"/>
    <n v="0"/>
    <n v="1"/>
    <n v="4"/>
    <n v="12"/>
    <n v="0"/>
    <n v="0"/>
    <n v="3389000"/>
    <n v="2006"/>
  </r>
  <r>
    <m/>
    <m/>
    <s v="IND/PRO/51/INV/407"/>
    <s v="IBRD"/>
    <m/>
    <x v="2"/>
    <s v="IND"/>
    <x v="0"/>
    <s v="PRO"/>
    <s v="CFC production sector gradual phase-out: 2007 annual implementation plan"/>
    <d v="2007-03-01T00:00:00"/>
    <d v="2008-03-01T00:00:00"/>
    <s v="FIN"/>
    <d v="2007-11-01T00:00:00"/>
    <m/>
    <d v="2008-04-01T00:00:00"/>
    <d v="2011-11-01T00:00:00"/>
    <n v="0"/>
    <m/>
    <m/>
    <n v="3953"/>
    <m/>
    <m/>
    <n v="0"/>
    <m/>
    <m/>
    <n v="3953"/>
    <m/>
    <m/>
    <n v="6000000"/>
    <n v="0"/>
    <n v="6000000"/>
    <n v="1"/>
    <n v="0"/>
    <n v="0"/>
    <n v="0"/>
    <n v="450000"/>
    <n v="0"/>
    <n v="450000"/>
    <n v="0"/>
    <n v="6000000"/>
    <n v="0"/>
    <n v="0"/>
    <n v="450000"/>
    <n v="0"/>
    <n v="0"/>
    <m/>
    <m/>
    <m/>
    <s v="Production sector plan fully completed."/>
    <m/>
    <m/>
    <m/>
    <x v="1"/>
    <n v="0"/>
    <n v="1"/>
    <n v="8"/>
    <n v="12"/>
    <n v="0"/>
    <n v="0"/>
    <n v="3953000"/>
    <n v="2007"/>
  </r>
  <r>
    <m/>
    <m/>
    <s v="IND/PRO/54/INV/417"/>
    <s v="IBRD"/>
    <m/>
    <x v="2"/>
    <s v="IND"/>
    <x v="0"/>
    <s v="PRO"/>
    <s v="CFC production sector gradual phase-out: 2008 annual implementation plan"/>
    <d v="2008-04-01T00:00:00"/>
    <d v="2009-03-01T00:00:00"/>
    <s v="FIN"/>
    <d v="2008-12-01T00:00:00"/>
    <m/>
    <d v="2009-12-01T00:00:00"/>
    <d v="2011-11-01T00:00:00"/>
    <n v="0"/>
    <m/>
    <m/>
    <n v="1130"/>
    <m/>
    <m/>
    <n v="0"/>
    <m/>
    <m/>
    <n v="1130"/>
    <m/>
    <m/>
    <n v="6000000"/>
    <n v="0"/>
    <n v="6000000"/>
    <n v="1"/>
    <n v="0"/>
    <n v="0"/>
    <n v="0"/>
    <n v="450000"/>
    <n v="0"/>
    <n v="450000"/>
    <n v="0"/>
    <n v="6000000"/>
    <n v="0"/>
    <n v="0"/>
    <n v="450000"/>
    <n v="0"/>
    <n v="0"/>
    <m/>
    <m/>
    <m/>
    <s v="Production sector plan fully completed."/>
    <m/>
    <m/>
    <m/>
    <x v="1"/>
    <n v="0"/>
    <n v="1"/>
    <n v="8"/>
    <n v="11"/>
    <n v="0"/>
    <n v="0"/>
    <n v="1130000"/>
    <n v="2008"/>
  </r>
  <r>
    <m/>
    <m/>
    <s v="IND/PRO/59/INV/434"/>
    <s v="IBRD"/>
    <m/>
    <x v="2"/>
    <s v="IND"/>
    <x v="0"/>
    <s v="PRO"/>
    <s v="CFC production sector gradual phase-out: 2009 annual implementation plan"/>
    <d v="2009-11-01T00:00:00"/>
    <d v="2010-11-01T00:00:00"/>
    <s v="FIN"/>
    <d v="2010-12-01T00:00:00"/>
    <m/>
    <d v="2011-04-01T00:00:00"/>
    <d v="2011-11-01T00:00:00"/>
    <n v="0"/>
    <m/>
    <m/>
    <n v="3171"/>
    <m/>
    <m/>
    <n v="0"/>
    <m/>
    <m/>
    <n v="3171"/>
    <m/>
    <m/>
    <n v="6000000"/>
    <n v="0"/>
    <n v="6000000"/>
    <n v="1"/>
    <n v="0"/>
    <n v="0"/>
    <n v="0"/>
    <n v="450000"/>
    <n v="0"/>
    <n v="450000"/>
    <n v="0"/>
    <n v="6000000"/>
    <n v="0"/>
    <n v="0"/>
    <n v="450000"/>
    <n v="0"/>
    <n v="0"/>
    <m/>
    <m/>
    <m/>
    <s v="Production sector plan fully completed."/>
    <m/>
    <m/>
    <m/>
    <x v="1"/>
    <n v="0"/>
    <n v="1"/>
    <n v="13"/>
    <n v="12"/>
    <n v="0"/>
    <n v="0"/>
    <n v="3171000"/>
    <n v="2009"/>
  </r>
  <r>
    <m/>
    <m/>
    <s v="IND/PRO/48/INV/398"/>
    <s v="IBRD"/>
    <m/>
    <x v="2"/>
    <s v="IND"/>
    <x v="0"/>
    <s v="PRO"/>
    <s v="CFC production sector gradual phase-out: balance from the 2005 annual implementation plan"/>
    <d v="2006-04-01T00:00:00"/>
    <d v="2007-04-01T00:00:00"/>
    <s v="FIN"/>
    <d v="2008-05-01T00:00:00"/>
    <m/>
    <d v="2008-07-01T00:00:00"/>
    <d v="2011-11-01T00:00:00"/>
    <n v="0"/>
    <m/>
    <m/>
    <n v="0"/>
    <m/>
    <m/>
    <n v="0"/>
    <m/>
    <m/>
    <n v="0"/>
    <m/>
    <m/>
    <n v="150000"/>
    <n v="0"/>
    <n v="150000"/>
    <n v="1"/>
    <n v="0"/>
    <n v="0"/>
    <n v="0"/>
    <n v="11250"/>
    <n v="0"/>
    <n v="11250"/>
    <n v="0"/>
    <n v="150000"/>
    <n v="0"/>
    <n v="0"/>
    <n v="11250"/>
    <n v="0"/>
    <n v="0"/>
    <m/>
    <m/>
    <m/>
    <s v="Production sector plan fully completed."/>
    <m/>
    <m/>
    <m/>
    <x v="1"/>
    <n v="0"/>
    <n v="1"/>
    <n v="25"/>
    <n v="12"/>
    <n v="0"/>
    <n v="0"/>
    <n v="0"/>
    <n v="2006"/>
  </r>
  <r>
    <m/>
    <m/>
    <s v="MEX/REF/05/TAS/08"/>
    <s v="IBRD"/>
    <m/>
    <x v="1"/>
    <s v="MEX"/>
    <x v="3"/>
    <s v="REF"/>
    <s v="CFC recovery and recycling of refrigeration equipment in Monterrey City (Climas Jiménez)"/>
    <d v="1991-11-01T00:00:00"/>
    <d v="1992-11-01T00:00:00"/>
    <s v="FIN"/>
    <d v="1995-10-01T00:00:00"/>
    <m/>
    <d v="1994-06-01T00:00:00"/>
    <d v="1995-12-01T00:00:00"/>
    <n v="4"/>
    <m/>
    <m/>
    <n v="0"/>
    <m/>
    <m/>
    <n v="0.3"/>
    <m/>
    <m/>
    <n v="0"/>
    <m/>
    <m/>
    <n v="29328"/>
    <n v="0"/>
    <n v="29328"/>
    <n v="1"/>
    <n v="0"/>
    <n v="0"/>
    <n v="0"/>
    <n v="0"/>
    <n v="0"/>
    <n v="0"/>
    <n v="0"/>
    <n v="29328"/>
    <n v="0"/>
    <n v="0"/>
    <n v="0"/>
    <n v="0"/>
    <n v="0"/>
    <m/>
    <m/>
    <m/>
    <s v="Project completed"/>
    <m/>
    <m/>
    <m/>
    <x v="1"/>
    <n v="0"/>
    <n v="1"/>
    <n v="47"/>
    <n v="12"/>
    <n v="0"/>
    <n v="0"/>
    <n v="4000"/>
    <n v="1991"/>
  </r>
  <r>
    <m/>
    <m/>
    <s v="MEX/REF/05/TAS/13"/>
    <s v="IBRD"/>
    <m/>
    <x v="1"/>
    <s v="MEX"/>
    <x v="3"/>
    <s v="REF"/>
    <s v="CFC recovery and recycling programme through Quimobasicos, S.A."/>
    <d v="1991-11-01T00:00:00"/>
    <d v="1992-11-01T00:00:00"/>
    <s v="FIN"/>
    <d v="1994-10-01T00:00:00"/>
    <m/>
    <d v="1994-07-01T00:00:00"/>
    <d v="1994-12-01T00:00:00"/>
    <n v="140"/>
    <m/>
    <m/>
    <n v="0"/>
    <m/>
    <m/>
    <n v="260"/>
    <m/>
    <m/>
    <n v="0"/>
    <m/>
    <m/>
    <n v="222540"/>
    <n v="0"/>
    <n v="222540"/>
    <n v="1"/>
    <n v="0"/>
    <n v="0"/>
    <n v="0"/>
    <n v="0"/>
    <n v="0"/>
    <n v="0"/>
    <n v="0"/>
    <n v="222540"/>
    <n v="0"/>
    <n v="0"/>
    <n v="0"/>
    <n v="0"/>
    <n v="0"/>
    <m/>
    <m/>
    <m/>
    <s v="The annual rate of ODS phaseout has been determined and has exceeded phaseout expectations, resulting in a phase out of 260 tons of CFC phaseout. Project completed."/>
    <m/>
    <m/>
    <m/>
    <x v="1"/>
    <n v="0"/>
    <n v="1"/>
    <n v="35"/>
    <n v="12"/>
    <n v="0"/>
    <n v="0"/>
    <n v="140000"/>
    <n v="1991"/>
  </r>
  <r>
    <m/>
    <m/>
    <s v="THA/REF/07/TAS/07"/>
    <s v="IBRD"/>
    <m/>
    <x v="2"/>
    <s v="THA"/>
    <x v="3"/>
    <s v="REF"/>
    <s v="CFC recycling in MAC"/>
    <d v="1992-06-01T00:00:00"/>
    <d v="1994-12-01T00:00:00"/>
    <s v="FIN"/>
    <d v="1999-01-01T00:00:00"/>
    <m/>
    <d v="2003-12-01T00:00:00"/>
    <d v="2004-03-01T00:00:00"/>
    <n v="250"/>
    <m/>
    <m/>
    <n v="0"/>
    <m/>
    <m/>
    <n v="86.9"/>
    <m/>
    <m/>
    <n v="0"/>
    <m/>
    <m/>
    <n v="900000"/>
    <n v="-74881"/>
    <n v="825119"/>
    <n v="1"/>
    <n v="0"/>
    <n v="0"/>
    <n v="0"/>
    <n v="0"/>
    <n v="0"/>
    <n v="0"/>
    <n v="0"/>
    <n v="825119"/>
    <n v="0"/>
    <n v="0"/>
    <n v="0"/>
    <n v="0"/>
    <n v="0"/>
    <m/>
    <m/>
    <m/>
    <s v="Project completed."/>
    <m/>
    <m/>
    <m/>
    <x v="1"/>
    <n v="0"/>
    <n v="1"/>
    <n v="79"/>
    <n v="30"/>
    <n v="0"/>
    <n v="0"/>
    <n v="250000"/>
    <n v="1992"/>
  </r>
  <r>
    <m/>
    <m/>
    <s v="ZIM/REF/17/TAS/04"/>
    <s v="UNIDO"/>
    <m/>
    <x v="0"/>
    <s v="ZIM"/>
    <x v="3"/>
    <s v="REF"/>
    <s v="CFC refrigerant recovery and reclaim project"/>
    <d v="1995-07-01T00:00:00"/>
    <d v="1996-07-01T00:00:00"/>
    <s v="FIN"/>
    <d v="1996-03-01T00:00:00"/>
    <m/>
    <d v="1996-12-01T00:00:00"/>
    <d v="1998-08-01T00:00:00"/>
    <n v="47"/>
    <m/>
    <m/>
    <n v="0"/>
    <m/>
    <m/>
    <n v="47"/>
    <m/>
    <m/>
    <n v="0"/>
    <m/>
    <m/>
    <n v="312300"/>
    <n v="-143"/>
    <n v="312157"/>
    <n v="1"/>
    <n v="0"/>
    <n v="0"/>
    <n v="0"/>
    <n v="40599"/>
    <n v="-82.94"/>
    <n v="40516.06"/>
    <n v="5.9999999997671694E-2"/>
    <n v="312157"/>
    <n v="0"/>
    <m/>
    <n v="40516"/>
    <n v="0"/>
    <m/>
    <m/>
    <m/>
    <m/>
    <m/>
    <m/>
    <m/>
    <m/>
    <x v="1"/>
    <n v="0"/>
    <n v="1"/>
    <n v="8"/>
    <n v="12"/>
    <n v="0"/>
    <n v="0"/>
    <n v="47000"/>
    <n v="1995"/>
  </r>
  <r>
    <m/>
    <m/>
    <s v="MEX/FOA/05/INV/60"/>
    <s v="IBRD"/>
    <m/>
    <x v="1"/>
    <s v="MEX"/>
    <x v="0"/>
    <s v="FOA"/>
    <s v="CFC-11 phase out at Refrigeración Ojeda"/>
    <d v="1991-11-01T00:00:00"/>
    <d v="1996-06-01T00:00:00"/>
    <s v="FIN"/>
    <d v="1996-09-01T00:00:00"/>
    <m/>
    <d v="1996-12-01T00:00:00"/>
    <d v="1996-12-01T00:00:00"/>
    <n v="15.6"/>
    <m/>
    <m/>
    <n v="0"/>
    <m/>
    <m/>
    <n v="13"/>
    <m/>
    <m/>
    <n v="0"/>
    <m/>
    <m/>
    <n v="390000"/>
    <n v="0"/>
    <n v="390000"/>
    <n v="1"/>
    <n v="0"/>
    <n v="0"/>
    <n v="0"/>
    <n v="0"/>
    <n v="0"/>
    <n v="0"/>
    <n v="0"/>
    <n v="390000"/>
    <n v="0"/>
    <n v="0"/>
    <n v="0"/>
    <n v="0"/>
    <n v="0"/>
    <m/>
    <m/>
    <m/>
    <s v="Project completed"/>
    <m/>
    <m/>
    <m/>
    <x v="1"/>
    <n v="0"/>
    <n v="1"/>
    <n v="58"/>
    <n v="55"/>
    <n v="0"/>
    <n v="0"/>
    <n v="15600"/>
    <n v="1991"/>
  </r>
  <r>
    <m/>
    <m/>
    <s v="BRA/REF/07/TAS/07"/>
    <s v="IBRD"/>
    <m/>
    <x v="1"/>
    <s v="BRA"/>
    <x v="3"/>
    <s v="REF"/>
    <s v="CFC-12 collection, recycling and conservation programme for household refrigerator maintenance and repair shops"/>
    <d v="1992-06-01T00:00:00"/>
    <d v="1995-06-01T00:00:00"/>
    <s v="CLO"/>
    <d v="1999-06-01T00:00:00"/>
    <m/>
    <m/>
    <d v="2001-07-01T00:00:00"/>
    <n v="0"/>
    <m/>
    <m/>
    <n v="0"/>
    <m/>
    <m/>
    <n v="0"/>
    <m/>
    <m/>
    <n v="0"/>
    <m/>
    <m/>
    <n v="2000000"/>
    <n v="-1980000"/>
    <n v="20000"/>
    <n v="1"/>
    <n v="0"/>
    <n v="0"/>
    <n v="0"/>
    <n v="0"/>
    <n v="0"/>
    <n v="0"/>
    <n v="0"/>
    <n v="20000"/>
    <n v="0"/>
    <n v="0"/>
    <n v="0"/>
    <n v="0"/>
    <n v="0"/>
    <m/>
    <m/>
    <m/>
    <s v="Cancelled."/>
    <m/>
    <m/>
    <m/>
    <x v="0"/>
    <n v="0"/>
    <n v="1"/>
    <n v="84"/>
    <n v="36"/>
    <n v="0"/>
    <n v="0"/>
    <n v="0"/>
    <n v="1992"/>
  </r>
  <r>
    <m/>
    <m/>
    <s v="BAR/REF/18/TAS/04"/>
    <s v="UNIDO"/>
    <m/>
    <x v="1"/>
    <s v="BAR"/>
    <x v="3"/>
    <s v="REF"/>
    <s v="CFC-recovery, recycling and training in refrigeration"/>
    <d v="1995-11-01T00:00:00"/>
    <d v="1998-11-01T00:00:00"/>
    <s v="FIN"/>
    <d v="1996-09-01T00:00:00"/>
    <m/>
    <d v="1997-06-01T00:00:00"/>
    <d v="2000-07-01T00:00:00"/>
    <n v="14"/>
    <m/>
    <m/>
    <n v="0"/>
    <m/>
    <m/>
    <n v="14"/>
    <m/>
    <m/>
    <n v="0"/>
    <m/>
    <m/>
    <n v="165170"/>
    <n v="-222"/>
    <n v="164948"/>
    <n v="1"/>
    <n v="0"/>
    <n v="0"/>
    <n v="0"/>
    <n v="21472"/>
    <n v="-62.79"/>
    <n v="21409.21"/>
    <n v="0.20999999999912689"/>
    <n v="164948"/>
    <n v="0"/>
    <m/>
    <n v="21409"/>
    <n v="0"/>
    <m/>
    <m/>
    <m/>
    <m/>
    <m/>
    <m/>
    <m/>
    <m/>
    <x v="1"/>
    <n v="0"/>
    <n v="1"/>
    <n v="10"/>
    <n v="36"/>
    <n v="0"/>
    <n v="0"/>
    <n v="14000"/>
    <n v="1995"/>
  </r>
  <r>
    <m/>
    <m/>
    <s v="CPR/PRO/44/INV/425"/>
    <s v="USA"/>
    <m/>
    <x v="2"/>
    <s v="CPR"/>
    <x v="0"/>
    <s v="PRO"/>
    <s v="CFCs, CTC and halon accelerated phase-out plan (first tranche)"/>
    <d v="2004-12-01T00:00:00"/>
    <d v="2005-12-01T00:00:00"/>
    <s v="FIN"/>
    <d v="2006-10-01T00:00:00"/>
    <m/>
    <d v="2006-10-01T00:00:00"/>
    <m/>
    <n v="0"/>
    <m/>
    <m/>
    <n v="0"/>
    <m/>
    <m/>
    <m/>
    <m/>
    <m/>
    <m/>
    <m/>
    <m/>
    <n v="5000000"/>
    <n v="0"/>
    <n v="5000000"/>
    <n v="1"/>
    <n v="0"/>
    <n v="0"/>
    <n v="0"/>
    <n v="375000"/>
    <n v="0"/>
    <n v="375000"/>
    <n v="0"/>
    <n v="5000000"/>
    <n v="0"/>
    <n v="0"/>
    <n v="375000"/>
    <n v="0"/>
    <m/>
    <m/>
    <m/>
    <m/>
    <s v="Completed.  Funds disbursed in Oct. 2006."/>
    <m/>
    <m/>
    <m/>
    <x v="1"/>
    <n v="0"/>
    <n v="1"/>
    <n v="22"/>
    <n v="12"/>
    <n v="0"/>
    <n v="0"/>
    <n v="0"/>
    <n v="2004"/>
  </r>
  <r>
    <m/>
    <m/>
    <s v="CPR/PRO/47/INV/439"/>
    <s v="USA"/>
    <m/>
    <x v="2"/>
    <s v="CPR"/>
    <x v="0"/>
    <s v="PRO"/>
    <s v="CFCs, CTC and halon accelerated phase-out-plan (second tranche)"/>
    <d v="2005-11-01T00:00:00"/>
    <d v="2007-12-01T00:00:00"/>
    <s v="FIN"/>
    <m/>
    <m/>
    <d v="2009-01-01T00:00:00"/>
    <m/>
    <n v="0"/>
    <m/>
    <m/>
    <n v="0"/>
    <m/>
    <m/>
    <m/>
    <m/>
    <m/>
    <m/>
    <m/>
    <m/>
    <n v="5000000"/>
    <n v="0"/>
    <n v="5000000"/>
    <n v="1"/>
    <n v="0"/>
    <n v="0"/>
    <n v="0"/>
    <n v="375000"/>
    <n v="0"/>
    <n v="375000"/>
    <n v="0"/>
    <n v="5000000"/>
    <m/>
    <m/>
    <n v="375000"/>
    <m/>
    <m/>
    <m/>
    <m/>
    <m/>
    <s v="Ongoing."/>
    <m/>
    <m/>
    <m/>
    <x v="1"/>
    <n v="0"/>
    <n v="1"/>
    <s v=""/>
    <n v="25"/>
    <n v="0"/>
    <n v="0"/>
    <n v="0"/>
    <n v="2005"/>
  </r>
  <r>
    <m/>
    <m/>
    <s v="CPR/FOA/10/INV/44"/>
    <s v="IBRD"/>
    <m/>
    <x v="2"/>
    <s v="CPR"/>
    <x v="0"/>
    <s v="FOA"/>
    <s v="Chengde conversion to 50% reduced CFC foam in insulation panel and in-situ foaming formulations"/>
    <d v="1993-06-01T00:00:00"/>
    <d v="1997-06-01T00:00:00"/>
    <s v="FIN"/>
    <d v="1994-11-01T00:00:00"/>
    <m/>
    <d v="1994-10-01T00:00:00"/>
    <d v="1996-09-01T00:00:00"/>
    <n v="32"/>
    <m/>
    <m/>
    <n v="0"/>
    <m/>
    <m/>
    <n v="50"/>
    <m/>
    <m/>
    <n v="0"/>
    <m/>
    <m/>
    <n v="187000"/>
    <n v="-24000"/>
    <n v="163000"/>
    <n v="1"/>
    <n v="0"/>
    <n v="0"/>
    <n v="0"/>
    <n v="0"/>
    <n v="0"/>
    <n v="0"/>
    <n v="0"/>
    <n v="163000"/>
    <n v="0"/>
    <n v="0"/>
    <n v="0"/>
    <n v="0"/>
    <n v="0"/>
    <m/>
    <m/>
    <m/>
    <s v="Project completed and commissioned. Actual ODP phaseout exceeded target."/>
    <m/>
    <m/>
    <m/>
    <x v="1"/>
    <n v="0"/>
    <n v="1"/>
    <n v="17"/>
    <n v="48"/>
    <n v="0"/>
    <n v="0"/>
    <n v="32000"/>
    <n v="1993"/>
  </r>
  <r>
    <m/>
    <m/>
    <s v="MEX/REF/28/INV/95"/>
    <s v="UK"/>
    <m/>
    <x v="1"/>
    <s v="MEX"/>
    <x v="0"/>
    <s v="REF"/>
    <s v="Chiller concessional lending pilot project"/>
    <d v="1999-07-01T00:00:00"/>
    <d v="2004-02-01T00:00:00"/>
    <s v="FIN"/>
    <d v="2001-02-22T00:00:00"/>
    <m/>
    <d v="2004-03-01T00:00:00"/>
    <m/>
    <n v="5"/>
    <m/>
    <m/>
    <n v="0"/>
    <m/>
    <m/>
    <n v="7.8"/>
    <m/>
    <m/>
    <m/>
    <m/>
    <m/>
    <n v="565000"/>
    <n v="0"/>
    <n v="565000"/>
    <n v="1"/>
    <n v="0"/>
    <n v="0"/>
    <n v="0"/>
    <n v="0"/>
    <n v="0"/>
    <n v="0"/>
    <n v="0"/>
    <n v="565000"/>
    <m/>
    <n v="0"/>
    <n v="0"/>
    <n v="0"/>
    <m/>
    <m/>
    <m/>
    <m/>
    <s v="Phase I is completed and accomplished its objectives improving expected results: Twelve chillers were financed instead of the ten expected, with an additional two chillers financed from accumulated funds.  7.8 ODP tons were eliminated instead of 5 tons as expected. Disbursements have been made on schedule with 100% disbursement achieved in August 2002. 100% of building owners that participated in the program have made their monthly repayment on time. Energy savings were 36% higher than proposed.  The project will be completed in March 2004."/>
    <m/>
    <m/>
    <m/>
    <x v="1"/>
    <n v="0"/>
    <n v="1"/>
    <n v="19"/>
    <n v="55"/>
    <n v="0"/>
    <n v="0"/>
    <n v="5000"/>
    <n v="1999"/>
  </r>
  <r>
    <m/>
    <m/>
    <s v="MEX/REF/08/TRA/19"/>
    <s v="USA"/>
    <m/>
    <x v="1"/>
    <s v="MEX"/>
    <x v="2"/>
    <s v="REF"/>
    <s v="Chiller hands-on training"/>
    <d v="1992-10-01T00:00:00"/>
    <d v="1993-10-01T00:00:00"/>
    <s v="FIN"/>
    <m/>
    <m/>
    <d v="1993-10-01T00:00:00"/>
    <d v="1993-10-01T00:00:00"/>
    <n v="0"/>
    <m/>
    <m/>
    <n v="0"/>
    <m/>
    <m/>
    <m/>
    <m/>
    <m/>
    <m/>
    <m/>
    <m/>
    <n v="81000"/>
    <n v="259000"/>
    <n v="340000"/>
    <n v="1"/>
    <n v="0"/>
    <n v="0"/>
    <n v="0"/>
    <n v="0"/>
    <n v="0"/>
    <n v="0"/>
    <n v="0"/>
    <n v="340000"/>
    <m/>
    <n v="0"/>
    <m/>
    <m/>
    <m/>
    <m/>
    <m/>
    <m/>
    <s v="Completed.  Adjustment of US $259,000 credited against 1993 contributions (11th Meeting)."/>
    <m/>
    <m/>
    <m/>
    <x v="1"/>
    <n v="0"/>
    <n v="1"/>
    <s v=""/>
    <n v="12"/>
    <n v="0"/>
    <n v="0"/>
    <n v="0"/>
    <n v="1992"/>
  </r>
  <r>
    <m/>
    <m/>
    <s v="CPR/SOL/12/TAS/61"/>
    <s v="UNDP"/>
    <m/>
    <x v="2"/>
    <s v="CPR"/>
    <x v="3"/>
    <s v="SOL"/>
    <s v="Cleaning applications deployment center for replication of ODS-free process across China"/>
    <d v="1994-03-01T00:00:00"/>
    <d v="1995-03-01T00:00:00"/>
    <s v="FIN"/>
    <d v="1996-03-01T00:00:00"/>
    <m/>
    <d v="1998-05-01T00:00:00"/>
    <d v="2000-12-01T00:00:00"/>
    <n v="0"/>
    <m/>
    <m/>
    <m/>
    <m/>
    <m/>
    <n v="0"/>
    <m/>
    <m/>
    <m/>
    <m/>
    <m/>
    <n v="489400"/>
    <n v="-66345"/>
    <n v="423055"/>
    <n v="1"/>
    <n v="0"/>
    <n v="0"/>
    <n v="0"/>
    <n v="63622"/>
    <n v="-8625"/>
    <n v="54997"/>
    <n v="-0.15000000000145519"/>
    <n v="423055"/>
    <n v="0"/>
    <n v="0"/>
    <n v="54997.15"/>
    <n v="0"/>
    <m/>
    <m/>
    <m/>
    <m/>
    <s v="Completed in 1998. Financially completed in 2000."/>
    <m/>
    <m/>
    <m/>
    <x v="1"/>
    <n v="0"/>
    <n v="1"/>
    <n v="24"/>
    <n v="12"/>
    <n v="0"/>
    <n v="0"/>
    <n v="0"/>
    <n v="1994"/>
  </r>
  <r>
    <m/>
    <m/>
    <s v="DRK/PRO/36/INV/17"/>
    <s v="UNIDO"/>
    <m/>
    <x v="2"/>
    <s v="DRK"/>
    <x v="0"/>
    <s v="PRO"/>
    <s v="Closure of ODS production plant"/>
    <d v="2002-03-01T00:00:00"/>
    <d v="2003-03-01T00:00:00"/>
    <s v="FIN"/>
    <d v="2002-10-01T00:00:00"/>
    <m/>
    <d v="2002-10-01T00:00:00"/>
    <d v="2003-05-01T00:00:00"/>
    <n v="0"/>
    <m/>
    <m/>
    <n v="500"/>
    <m/>
    <m/>
    <n v="0"/>
    <m/>
    <m/>
    <n v="500"/>
    <m/>
    <m/>
    <n v="1344350"/>
    <n v="0"/>
    <n v="1344350"/>
    <n v="1"/>
    <n v="0"/>
    <n v="0"/>
    <n v="0"/>
    <n v="67217"/>
    <n v="0"/>
    <n v="67217"/>
    <n v="0"/>
    <n v="1344350"/>
    <n v="0"/>
    <m/>
    <n v="67217"/>
    <n v="0"/>
    <m/>
    <m/>
    <m/>
    <m/>
    <m/>
    <m/>
    <m/>
    <m/>
    <x v="1"/>
    <n v="0"/>
    <n v="1"/>
    <n v="7"/>
    <n v="12"/>
    <n v="0"/>
    <n v="0"/>
    <n v="500000"/>
    <n v="2002"/>
  </r>
  <r>
    <m/>
    <m/>
    <s v="DRK/PRO/49/INV/43"/>
    <s v="UNIDO"/>
    <m/>
    <x v="2"/>
    <s v="DRK"/>
    <x v="0"/>
    <s v="PRO"/>
    <s v="Closure of ODS production plant (third tranche)"/>
    <d v="2006-07-01T00:00:00"/>
    <d v="2008-12-01T00:00:00"/>
    <s v="FIN"/>
    <d v="2006-11-01T00:00:00"/>
    <m/>
    <d v="2006-12-01T00:00:00"/>
    <d v="2008-04-01T00:00:00"/>
    <n v="0"/>
    <m/>
    <m/>
    <n v="2530"/>
    <m/>
    <m/>
    <n v="0"/>
    <m/>
    <m/>
    <n v="2530"/>
    <m/>
    <m/>
    <n v="488750"/>
    <n v="0"/>
    <n v="488750"/>
    <n v="1"/>
    <n v="0"/>
    <n v="0"/>
    <n v="0"/>
    <n v="24438"/>
    <n v="0"/>
    <n v="24438"/>
    <n v="0"/>
    <n v="488750"/>
    <n v="0"/>
    <m/>
    <n v="24438"/>
    <n v="0"/>
    <m/>
    <m/>
    <m/>
    <m/>
    <m/>
    <m/>
    <m/>
    <m/>
    <x v="1"/>
    <n v="0"/>
    <n v="1"/>
    <n v="4"/>
    <n v="29"/>
    <n v="0"/>
    <n v="0"/>
    <n v="2530000"/>
    <n v="2006"/>
  </r>
  <r>
    <m/>
    <m/>
    <s v="DRK/PRO/42/INV/33"/>
    <s v="UNIDO"/>
    <m/>
    <x v="2"/>
    <s v="DRK"/>
    <x v="0"/>
    <s v="PRO"/>
    <s v="Closure of ODS production plant: (second tranche)"/>
    <d v="2004-04-01T00:00:00"/>
    <d v="2005-04-01T00:00:00"/>
    <s v="FIN"/>
    <d v="2004-09-01T00:00:00"/>
    <m/>
    <d v="2004-06-01T00:00:00"/>
    <d v="2004-12-01T00:00:00"/>
    <n v="0"/>
    <m/>
    <m/>
    <n v="1250"/>
    <m/>
    <m/>
    <n v="0"/>
    <m/>
    <m/>
    <n v="1250"/>
    <m/>
    <m/>
    <n v="733700"/>
    <n v="0"/>
    <n v="733700"/>
    <n v="1"/>
    <n v="0"/>
    <n v="0"/>
    <n v="0"/>
    <n v="36685"/>
    <n v="0"/>
    <n v="36685"/>
    <n v="0"/>
    <n v="733700"/>
    <n v="0"/>
    <m/>
    <n v="36685"/>
    <n v="0"/>
    <m/>
    <m/>
    <m/>
    <m/>
    <m/>
    <m/>
    <m/>
    <m/>
    <x v="1"/>
    <n v="0"/>
    <n v="1"/>
    <n v="5"/>
    <n v="12"/>
    <n v="0"/>
    <n v="0"/>
    <n v="1250000"/>
    <n v="2004"/>
  </r>
  <r>
    <m/>
    <m/>
    <s v="GLO/SEV/21/TAS/120"/>
    <s v="UNEP"/>
    <m/>
    <x v="3"/>
    <s v="GLO"/>
    <x v="3"/>
    <s v="SEV"/>
    <s v="Collect prioritized sectoral data from worldwide sources"/>
    <d v="1997-02-01T00:00:00"/>
    <d v="1997-12-01T00:00:00"/>
    <s v="FIN"/>
    <d v="1997-02-01T00:00:00"/>
    <m/>
    <d v="1997-12-01T00:00:00"/>
    <d v="1999-01-01T00:00:00"/>
    <n v="0"/>
    <m/>
    <m/>
    <n v="0"/>
    <m/>
    <m/>
    <n v="0"/>
    <m/>
    <m/>
    <n v="0"/>
    <m/>
    <m/>
    <n v="107000"/>
    <n v="0"/>
    <n v="107000"/>
    <n v="1"/>
    <n v="0"/>
    <n v="0"/>
    <n v="0"/>
    <n v="13910"/>
    <n v="0"/>
    <n v="13910"/>
    <n v="0"/>
    <n v="107000"/>
    <n v="0"/>
    <n v="0"/>
    <n v="13910"/>
    <n v="0"/>
    <m/>
    <n v="0"/>
    <m/>
    <m/>
    <m/>
    <m/>
    <m/>
    <m/>
    <x v="1"/>
    <n v="0"/>
    <n v="1"/>
    <n v="0"/>
    <n v="10"/>
    <n v="0"/>
    <n v="0"/>
    <n v="0"/>
    <n v="1997"/>
  </r>
  <r>
    <m/>
    <m/>
    <s v="GLO/SEV/23/TAS/139"/>
    <s v="UNEP"/>
    <m/>
    <x v="3"/>
    <s v="GLO"/>
    <x v="3"/>
    <s v="SEV"/>
    <s v="Collect prioritized sectoral data from worldwide sources"/>
    <d v="1997-11-01T00:00:00"/>
    <d v="1998-11-01T00:00:00"/>
    <s v="FIN"/>
    <d v="1998-01-01T00:00:00"/>
    <m/>
    <d v="1998-12-01T00:00:00"/>
    <d v="1999-12-01T00:00:00"/>
    <n v="0"/>
    <m/>
    <m/>
    <n v="0"/>
    <m/>
    <m/>
    <n v="0"/>
    <m/>
    <m/>
    <n v="0"/>
    <m/>
    <m/>
    <n v="112000"/>
    <n v="0"/>
    <n v="112000"/>
    <n v="1"/>
    <n v="0"/>
    <n v="0"/>
    <n v="0"/>
    <n v="14560"/>
    <n v="0"/>
    <n v="14560"/>
    <n v="0"/>
    <n v="112000"/>
    <n v="0"/>
    <n v="0"/>
    <n v="14560"/>
    <n v="0"/>
    <m/>
    <n v="0"/>
    <m/>
    <m/>
    <m/>
    <m/>
    <m/>
    <m/>
    <x v="1"/>
    <n v="0"/>
    <n v="1"/>
    <n v="2"/>
    <n v="12"/>
    <n v="0"/>
    <n v="0"/>
    <n v="0"/>
    <n v="1997"/>
  </r>
  <r>
    <m/>
    <m/>
    <s v="GLO/SEV/29/TAS/193"/>
    <s v="UNEP"/>
    <m/>
    <x v="3"/>
    <s v="GLO"/>
    <x v="3"/>
    <s v="SEV"/>
    <s v="Collect prioritized sectoral data from worldwide sources"/>
    <d v="1999-11-01T00:00:00"/>
    <d v="2000-12-01T00:00:00"/>
    <s v="FIN"/>
    <d v="2000-01-01T00:00:00"/>
    <m/>
    <d v="2000-12-01T00:00:00"/>
    <d v="2001-01-01T00:00:00"/>
    <n v="0"/>
    <m/>
    <m/>
    <n v="0"/>
    <m/>
    <m/>
    <n v="0"/>
    <m/>
    <m/>
    <n v="0"/>
    <m/>
    <m/>
    <n v="117600"/>
    <n v="0"/>
    <n v="117600"/>
    <n v="1"/>
    <n v="0"/>
    <n v="0"/>
    <n v="0"/>
    <n v="15288"/>
    <n v="0"/>
    <n v="15288"/>
    <n v="0"/>
    <n v="117600"/>
    <n v="0"/>
    <n v="0"/>
    <n v="15288"/>
    <n v="0"/>
    <m/>
    <n v="0"/>
    <m/>
    <m/>
    <m/>
    <m/>
    <m/>
    <m/>
    <x v="1"/>
    <n v="0"/>
    <n v="1"/>
    <n v="2"/>
    <n v="13"/>
    <n v="0"/>
    <n v="0"/>
    <n v="0"/>
    <n v="1999"/>
  </r>
  <r>
    <m/>
    <m/>
    <s v="GLO/SEV/26/TAS/163"/>
    <s v="UNEP"/>
    <m/>
    <x v="3"/>
    <s v="GLO"/>
    <x v="3"/>
    <s v="SEV"/>
    <s v="Collect prioritized sectoral data from worldwide sources (1999)"/>
    <d v="1998-11-01T00:00:00"/>
    <d v="1999-12-01T00:00:00"/>
    <s v="FIN"/>
    <d v="1999-01-01T00:00:00"/>
    <m/>
    <d v="1999-12-01T00:00:00"/>
    <d v="2000-01-01T00:00:00"/>
    <n v="0"/>
    <m/>
    <m/>
    <n v="0"/>
    <m/>
    <m/>
    <n v="0"/>
    <m/>
    <m/>
    <n v="0"/>
    <m/>
    <m/>
    <n v="112000"/>
    <n v="0"/>
    <n v="112000"/>
    <n v="1"/>
    <n v="0"/>
    <n v="0"/>
    <n v="0"/>
    <n v="14560"/>
    <n v="0"/>
    <n v="14560"/>
    <n v="0"/>
    <n v="112000"/>
    <n v="0"/>
    <n v="0"/>
    <n v="14560"/>
    <n v="0"/>
    <m/>
    <n v="0"/>
    <m/>
    <m/>
    <m/>
    <m/>
    <m/>
    <m/>
    <x v="1"/>
    <n v="0"/>
    <n v="1"/>
    <n v="2"/>
    <n v="13"/>
    <n v="0"/>
    <n v="0"/>
    <n v="0"/>
    <n v="1998"/>
  </r>
  <r>
    <m/>
    <m/>
    <s v="GLO/SEV/19/TAS/100"/>
    <s v="UNEP"/>
    <m/>
    <x v="3"/>
    <s v="GLO"/>
    <x v="3"/>
    <s v="SEV"/>
    <s v="Collect sectoral data from worldwide sources"/>
    <d v="1996-05-01T00:00:00"/>
    <d v="1996-12-01T00:00:00"/>
    <s v="FIN"/>
    <d v="1996-06-01T00:00:00"/>
    <m/>
    <d v="1997-12-01T00:00:00"/>
    <d v="1999-01-01T00:00:00"/>
    <n v="0"/>
    <m/>
    <m/>
    <n v="0"/>
    <m/>
    <m/>
    <n v="0"/>
    <m/>
    <m/>
    <n v="0"/>
    <m/>
    <m/>
    <n v="104500"/>
    <n v="0"/>
    <n v="104500"/>
    <n v="1"/>
    <n v="0"/>
    <n v="0"/>
    <n v="0"/>
    <n v="13585"/>
    <n v="0"/>
    <n v="13585"/>
    <n v="0"/>
    <n v="104500"/>
    <n v="0"/>
    <n v="0"/>
    <n v="13585"/>
    <n v="0"/>
    <m/>
    <n v="0"/>
    <m/>
    <m/>
    <m/>
    <m/>
    <m/>
    <m/>
    <x v="1"/>
    <n v="0"/>
    <n v="1"/>
    <n v="1"/>
    <n v="7"/>
    <n v="0"/>
    <n v="0"/>
    <n v="0"/>
    <n v="1996"/>
  </r>
  <r>
    <m/>
    <m/>
    <s v="GLO/SEV/16/TAS/82"/>
    <s v="UNEP"/>
    <m/>
    <x v="3"/>
    <s v="GLO"/>
    <x v="3"/>
    <s v="SEV"/>
    <s v="Collect sectoral data from worldwide sources (1995)"/>
    <d v="1995-03-01T00:00:00"/>
    <d v="1996-03-01T00:00:00"/>
    <s v="FIN"/>
    <d v="1995-08-01T00:00:00"/>
    <m/>
    <d v="1996-03-01T00:00:00"/>
    <d v="1999-02-01T00:00:00"/>
    <n v="0"/>
    <m/>
    <m/>
    <n v="0"/>
    <m/>
    <m/>
    <n v="0"/>
    <m/>
    <m/>
    <n v="0"/>
    <m/>
    <m/>
    <n v="180000"/>
    <n v="0"/>
    <n v="180000"/>
    <n v="1"/>
    <n v="0"/>
    <n v="0"/>
    <n v="0"/>
    <n v="23400"/>
    <n v="0"/>
    <n v="23400"/>
    <n v="0"/>
    <n v="180000"/>
    <n v="0"/>
    <n v="0"/>
    <n v="23400"/>
    <n v="0"/>
    <m/>
    <n v="0"/>
    <m/>
    <m/>
    <m/>
    <m/>
    <m/>
    <m/>
    <x v="1"/>
    <n v="0"/>
    <n v="1"/>
    <n v="5"/>
    <n v="12"/>
    <n v="0"/>
    <n v="0"/>
    <n v="0"/>
    <n v="1995"/>
  </r>
  <r>
    <m/>
    <m/>
    <s v="GLO/SEV/47/TAS/269"/>
    <s v="Portugal"/>
    <m/>
    <x v="3"/>
    <s v="GLO"/>
    <x v="3"/>
    <s v="SEV"/>
    <s v="Communication and cooperation support to Portuguese speaking countries (Angola, Cape Verde, East Timor, Guinea Bissau, Mozambique and Sao Tome and Principe)"/>
    <d v="2005-11-01T00:00:00"/>
    <d v="2007-12-01T00:00:00"/>
    <s v="FIN"/>
    <m/>
    <m/>
    <d v="2011-07-01T00:00:00"/>
    <m/>
    <n v="0"/>
    <m/>
    <m/>
    <n v="0"/>
    <m/>
    <m/>
    <m/>
    <m/>
    <m/>
    <m/>
    <m/>
    <m/>
    <n v="90000"/>
    <n v="-42257"/>
    <n v="47743"/>
    <n v="1"/>
    <n v="0"/>
    <n v="0"/>
    <n v="0"/>
    <n v="11700"/>
    <n v="-11700"/>
    <n v="0"/>
    <n v="0"/>
    <n v="47743"/>
    <n v="0"/>
    <n v="0"/>
    <n v="0"/>
    <n v="0"/>
    <m/>
    <m/>
    <m/>
    <m/>
    <s v="The education pack for primary schools were distributed to all Portuguese-speaking African countries in March 2011, The OzonAction Education pack for Secondary Schools will be  translated and it will be distributed electronically  in June 2011."/>
    <m/>
    <m/>
    <m/>
    <x v="1"/>
    <n v="0"/>
    <n v="1"/>
    <s v=""/>
    <n v="25"/>
    <n v="0"/>
    <n v="0"/>
    <n v="0"/>
    <n v="2005"/>
  </r>
  <r>
    <m/>
    <m/>
    <s v="KUW/REF/75/TAS/29"/>
    <s v="UNEP"/>
    <m/>
    <x v="2"/>
    <s v="KUW"/>
    <x v="3"/>
    <s v="REF"/>
    <s v="Comparative analysis of three not-in-kind technologies for use in central air-conditioning (feasibility study for district cooling)"/>
    <d v="2015-11-01T00:00:00"/>
    <d v="2016-12-01T00:00:00"/>
    <s v="FIN"/>
    <d v="2017-09-01T00:00:00"/>
    <m/>
    <d v="2018-06-01T00:00:00"/>
    <d v="2021-12-01T00:00:00"/>
    <n v="0"/>
    <m/>
    <m/>
    <n v="0"/>
    <m/>
    <m/>
    <m/>
    <m/>
    <m/>
    <m/>
    <m/>
    <m/>
    <n v="27223"/>
    <n v="-544"/>
    <n v="26679"/>
    <n v="1"/>
    <n v="0"/>
    <n v="0"/>
    <n v="0"/>
    <n v="3539"/>
    <n v="-70.72"/>
    <n v="3468.28"/>
    <n v="0"/>
    <n v="26679"/>
    <n v="0"/>
    <n v="0"/>
    <n v="3468.2799999999997"/>
    <n v="0"/>
    <m/>
    <n v="0"/>
    <m/>
    <d v="2018-06-01T00:00:00"/>
    <m/>
    <m/>
    <m/>
    <m/>
    <x v="1"/>
    <n v="0"/>
    <n v="1"/>
    <n v="22"/>
    <n v="13"/>
    <n v="0"/>
    <n v="0"/>
    <n v="0"/>
    <n v="2015"/>
  </r>
  <r>
    <m/>
    <m/>
    <s v="KUW/REF/75/TAS/28"/>
    <s v="UNIDO"/>
    <m/>
    <x v="2"/>
    <s v="KUW"/>
    <x v="3"/>
    <s v="REF"/>
    <s v="Comparative analysis of three not-in-kind technologies for use in central air-conditioning (feasibility study for district cooling)"/>
    <d v="2015-11-01T00:00:00"/>
    <d v="2017-12-01T00:00:00"/>
    <s v="FIN"/>
    <d v="2016-12-01T00:00:00"/>
    <m/>
    <d v="2018-12-01T00:00:00"/>
    <d v="2019-09-01T00:00:00"/>
    <n v="0"/>
    <m/>
    <m/>
    <n v="0"/>
    <m/>
    <m/>
    <n v="0"/>
    <m/>
    <m/>
    <n v="0"/>
    <m/>
    <m/>
    <n v="63521"/>
    <n v="-1332"/>
    <n v="62189"/>
    <n v="1"/>
    <n v="0"/>
    <n v="0"/>
    <n v="0"/>
    <n v="5717"/>
    <n v="-120"/>
    <n v="5597"/>
    <n v="0"/>
    <n v="62189"/>
    <n v="0"/>
    <m/>
    <n v="5597"/>
    <n v="0"/>
    <m/>
    <m/>
    <m/>
    <d v="2018-06-01T00:00:00"/>
    <m/>
    <m/>
    <m/>
    <m/>
    <x v="1"/>
    <n v="0"/>
    <n v="1"/>
    <n v="13"/>
    <n v="25"/>
    <n v="0"/>
    <n v="0"/>
    <n v="0"/>
    <n v="2015"/>
  </r>
  <r>
    <m/>
    <m/>
    <s v="GLO/FUM/24/TAS/160"/>
    <s v="UNEP"/>
    <m/>
    <x v="3"/>
    <s v="GLO"/>
    <x v="3"/>
    <s v="FUM"/>
    <s v="Compilation of case studies on commercial, low-impact methyl bromide alternatives successfully implemented"/>
    <d v="1998-03-01T00:00:00"/>
    <d v="1999-03-01T00:00:00"/>
    <s v="FIN"/>
    <d v="1998-06-01T00:00:00"/>
    <m/>
    <d v="2000-09-01T00:00:00"/>
    <d v="2001-12-01T00:00:00"/>
    <n v="0"/>
    <m/>
    <m/>
    <n v="0"/>
    <m/>
    <m/>
    <n v="0"/>
    <m/>
    <m/>
    <n v="0"/>
    <m/>
    <m/>
    <n v="40000"/>
    <n v="0"/>
    <n v="40000"/>
    <n v="1"/>
    <n v="0"/>
    <n v="0"/>
    <n v="0"/>
    <n v="5200"/>
    <n v="0"/>
    <n v="5200"/>
    <n v="0"/>
    <n v="40000"/>
    <n v="0"/>
    <n v="0"/>
    <n v="5200"/>
    <n v="0"/>
    <m/>
    <n v="0"/>
    <m/>
    <m/>
    <m/>
    <m/>
    <m/>
    <m/>
    <x v="1"/>
    <n v="0"/>
    <n v="1"/>
    <n v="3"/>
    <n v="12"/>
    <n v="0"/>
    <n v="0"/>
    <n v="0"/>
    <n v="1998"/>
  </r>
  <r>
    <m/>
    <m/>
    <s v="GLO/FUM/24/TAS/155"/>
    <s v="UNEP"/>
    <m/>
    <x v="3"/>
    <s v="GLO"/>
    <x v="3"/>
    <s v="FUM"/>
    <s v="Compilation of legislations for regulatory authorities from Article 5 countries that discourage methyl bromide use and promote alternatives"/>
    <d v="1998-03-01T00:00:00"/>
    <d v="1999-06-01T00:00:00"/>
    <s v="FIN"/>
    <d v="1998-06-01T00:00:00"/>
    <m/>
    <d v="1999-12-01T00:00:00"/>
    <d v="1999-12-01T00:00:00"/>
    <n v="0"/>
    <m/>
    <m/>
    <n v="0"/>
    <m/>
    <m/>
    <n v="0"/>
    <m/>
    <m/>
    <n v="0"/>
    <m/>
    <m/>
    <n v="50000"/>
    <n v="0"/>
    <n v="50000"/>
    <n v="1"/>
    <n v="0"/>
    <n v="0"/>
    <n v="0"/>
    <n v="6500"/>
    <n v="0"/>
    <n v="6500"/>
    <n v="0"/>
    <n v="50000"/>
    <n v="0"/>
    <n v="0"/>
    <n v="6500"/>
    <n v="0"/>
    <m/>
    <n v="0"/>
    <m/>
    <m/>
    <m/>
    <m/>
    <m/>
    <m/>
    <x v="1"/>
    <n v="0"/>
    <n v="1"/>
    <n v="3"/>
    <n v="15"/>
    <n v="0"/>
    <n v="0"/>
    <n v="0"/>
    <n v="1998"/>
  </r>
  <r>
    <m/>
    <m/>
    <s v="GLO/REF/16/TAS/87"/>
    <s v="UNEP"/>
    <m/>
    <x v="3"/>
    <s v="GLO"/>
    <x v="3"/>
    <s v="REF"/>
    <s v="Compilation of recommendations for a Code of Good Practices in refrigeration in Article 5 countries"/>
    <d v="1995-03-01T00:00:00"/>
    <d v="1995-09-01T00:00:00"/>
    <s v="FIN"/>
    <d v="1996-07-01T00:00:00"/>
    <m/>
    <d v="1998-07-01T00:00:00"/>
    <d v="1999-04-01T00:00:00"/>
    <n v="0"/>
    <m/>
    <m/>
    <n v="0"/>
    <m/>
    <m/>
    <n v="0"/>
    <m/>
    <m/>
    <n v="0"/>
    <m/>
    <m/>
    <n v="38000"/>
    <n v="0"/>
    <n v="38000"/>
    <n v="1"/>
    <n v="0"/>
    <n v="0"/>
    <n v="0"/>
    <n v="4940"/>
    <n v="0"/>
    <n v="4940"/>
    <n v="0"/>
    <n v="38000"/>
    <n v="0"/>
    <n v="0"/>
    <n v="4940"/>
    <n v="0"/>
    <m/>
    <n v="0"/>
    <m/>
    <m/>
    <m/>
    <m/>
    <m/>
    <m/>
    <x v="1"/>
    <n v="0"/>
    <n v="1"/>
    <n v="16"/>
    <n v="6"/>
    <n v="0"/>
    <n v="0"/>
    <n v="0"/>
    <n v="1995"/>
  </r>
  <r>
    <m/>
    <m/>
    <s v="MAR/SEV/09/CPG/01"/>
    <s v="UNEP"/>
    <m/>
    <x v="0"/>
    <s v="MAR"/>
    <x v="6"/>
    <s v="SEV"/>
    <s v="Complement for country programme preparation"/>
    <d v="1993-03-01T00:00:00"/>
    <d v="1994-06-01T00:00:00"/>
    <s v="FIN"/>
    <d v="1993-04-01T00:00:00"/>
    <m/>
    <d v="1993-06-01T00:00:00"/>
    <d v="1993-12-01T00:00:00"/>
    <n v="0"/>
    <m/>
    <m/>
    <n v="0"/>
    <m/>
    <m/>
    <n v="0"/>
    <m/>
    <m/>
    <n v="0"/>
    <m/>
    <m/>
    <n v="10000"/>
    <n v="0"/>
    <n v="10000"/>
    <n v="1"/>
    <n v="0"/>
    <n v="0"/>
    <n v="0"/>
    <n v="1300"/>
    <n v="0"/>
    <n v="1300"/>
    <n v="0"/>
    <n v="10000"/>
    <n v="0"/>
    <n v="0"/>
    <n v="1300"/>
    <n v="0"/>
    <m/>
    <n v="0"/>
    <m/>
    <m/>
    <m/>
    <m/>
    <m/>
    <m/>
    <x v="1"/>
    <n v="0"/>
    <n v="1"/>
    <n v="1"/>
    <n v="15"/>
    <n v="0"/>
    <n v="0"/>
    <n v="0"/>
    <n v="1993"/>
  </r>
  <r>
    <m/>
    <m/>
    <s v="GLO/SEV/29/TAS/198"/>
    <s v="UNEP"/>
    <m/>
    <x v="3"/>
    <s v="GLO"/>
    <x v="3"/>
    <s v="SEV"/>
    <s v="Complement for translation and printing of four guidelines and training modules into Arabic, Chinese, French and Spanish"/>
    <d v="1999-11-01T00:00:00"/>
    <d v="2000-12-01T00:00:00"/>
    <s v="FIN"/>
    <d v="2001-01-01T00:00:00"/>
    <m/>
    <d v="2005-04-01T00:00:00"/>
    <d v="2007-07-01T00:00:00"/>
    <n v="0"/>
    <m/>
    <m/>
    <n v="0"/>
    <m/>
    <m/>
    <n v="0"/>
    <m/>
    <m/>
    <n v="0"/>
    <m/>
    <m/>
    <n v="120000"/>
    <n v="-22000"/>
    <n v="98000"/>
    <n v="1"/>
    <n v="0"/>
    <n v="0"/>
    <n v="0"/>
    <n v="15600"/>
    <n v="-2860"/>
    <n v="12740"/>
    <n v="0"/>
    <n v="98000"/>
    <n v="0"/>
    <n v="0"/>
    <n v="12740"/>
    <n v="0"/>
    <m/>
    <n v="0"/>
    <m/>
    <m/>
    <m/>
    <m/>
    <m/>
    <m/>
    <x v="1"/>
    <n v="0"/>
    <n v="1"/>
    <n v="14"/>
    <n v="13"/>
    <n v="0"/>
    <n v="0"/>
    <n v="0"/>
    <n v="1999"/>
  </r>
  <r>
    <m/>
    <m/>
    <s v="IND/REF/38/INV/357"/>
    <s v="IBRD"/>
    <m/>
    <x v="2"/>
    <s v="IND"/>
    <x v="0"/>
    <s v="REF"/>
    <s v="Complete phase out of CFC-12 to non-ODS technology (HFC-134a) for manufacturing of mobile air-conditioners (MACs) at Subros Limited (phase II)"/>
    <d v="2002-11-01T00:00:00"/>
    <d v="2003-11-01T00:00:00"/>
    <s v="FIN"/>
    <d v="2003-11-01T00:00:00"/>
    <m/>
    <d v="2003-11-01T00:00:00"/>
    <d v="2005-01-01T00:00:00"/>
    <n v="0"/>
    <m/>
    <m/>
    <n v="0"/>
    <m/>
    <m/>
    <n v="0"/>
    <m/>
    <m/>
    <n v="0"/>
    <m/>
    <m/>
    <n v="1181693"/>
    <n v="-83277"/>
    <n v="1098416"/>
    <n v="1"/>
    <n v="0"/>
    <n v="0"/>
    <n v="0"/>
    <n v="222895"/>
    <n v="-15708"/>
    <n v="207187"/>
    <n v="0"/>
    <n v="1098416"/>
    <n v="0"/>
    <n v="0"/>
    <n v="207187"/>
    <n v="0"/>
    <n v="0"/>
    <m/>
    <m/>
    <m/>
    <s v="Project financially completed and balance funds returned. PCR submitted to ExCom."/>
    <m/>
    <m/>
    <m/>
    <x v="1"/>
    <n v="0"/>
    <n v="1"/>
    <n v="12"/>
    <n v="12"/>
    <n v="0"/>
    <n v="0"/>
    <n v="0"/>
    <n v="2002"/>
  </r>
  <r>
    <m/>
    <m/>
    <s v="JOR/FUM/29/INV/54"/>
    <s v="Germany"/>
    <m/>
    <x v="2"/>
    <s v="JOR"/>
    <x v="0"/>
    <s v="FUM"/>
    <s v="Complete phase-out of the use of methyl bromide in Jordan"/>
    <d v="1999-11-01T00:00:00"/>
    <d v="2014-12-01T00:00:00"/>
    <s v="FIN"/>
    <d v="2000-03-01T00:00:00"/>
    <m/>
    <d v="2017-06-01T00:00:00"/>
    <d v="2017-09-01T00:00:00"/>
    <n v="180"/>
    <m/>
    <m/>
    <n v="0"/>
    <m/>
    <m/>
    <n v="164"/>
    <m/>
    <m/>
    <m/>
    <m/>
    <m/>
    <n v="3063000"/>
    <n v="0"/>
    <n v="3063000"/>
    <n v="1"/>
    <n v="0"/>
    <n v="0"/>
    <n v="0"/>
    <n v="398190"/>
    <n v="0"/>
    <n v="398190"/>
    <n v="0"/>
    <n v="3063000"/>
    <n v="0"/>
    <n v="0"/>
    <n v="398190"/>
    <n v="0"/>
    <m/>
    <m/>
    <m/>
    <m/>
    <s v="All project activities implemented and financing agreement completed"/>
    <m/>
    <m/>
    <m/>
    <x v="1"/>
    <n v="0"/>
    <n v="1"/>
    <n v="4"/>
    <n v="181"/>
    <n v="0"/>
    <n v="0"/>
    <n v="180000"/>
    <n v="1999"/>
  </r>
  <r>
    <m/>
    <m/>
    <s v="URU/REF/19/INV/21"/>
    <s v="IBRD"/>
    <m/>
    <x v="1"/>
    <s v="URU"/>
    <x v="0"/>
    <s v="REF"/>
    <s v="Completing the elimination of CFC use in domestic refrigeration manufacturing by adoption of HCFC-141b as blowing agent and HFC-134a as refrigerant at Nevol S.A."/>
    <d v="1996-05-01T00:00:00"/>
    <d v="1997-07-01T00:00:00"/>
    <s v="FIN"/>
    <d v="1997-08-01T00:00:00"/>
    <m/>
    <d v="2000-02-01T00:00:00"/>
    <d v="1999-07-01T00:00:00"/>
    <n v="4.5999999999999996"/>
    <m/>
    <m/>
    <n v="0"/>
    <m/>
    <m/>
    <n v="4.5999999999999996"/>
    <m/>
    <m/>
    <n v="0"/>
    <m/>
    <m/>
    <n v="141512"/>
    <n v="0"/>
    <n v="141512"/>
    <n v="1"/>
    <n v="0"/>
    <n v="0"/>
    <n v="0"/>
    <n v="18397"/>
    <n v="0"/>
    <n v="18397"/>
    <n v="0"/>
    <n v="141512"/>
    <n v="0"/>
    <n v="0"/>
    <n v="18397"/>
    <n v="0"/>
    <n v="0"/>
    <m/>
    <m/>
    <m/>
    <s v="The project was completed in July 99"/>
    <m/>
    <m/>
    <m/>
    <x v="1"/>
    <n v="0"/>
    <n v="1"/>
    <n v="15"/>
    <n v="14"/>
    <n v="0"/>
    <n v="0"/>
    <n v="4600"/>
    <n v="1996"/>
  </r>
  <r>
    <m/>
    <m/>
    <s v="BOL/SEV/16/CPG/01"/>
    <s v="UNEP"/>
    <m/>
    <x v="1"/>
    <s v="BOL"/>
    <x v="6"/>
    <s v="SEV"/>
    <s v="Completion of country programme preparation"/>
    <d v="1995-03-01T00:00:00"/>
    <d v="1996-06-01T00:00:00"/>
    <s v="FIN"/>
    <d v="1995-04-01T00:00:00"/>
    <m/>
    <d v="1995-10-01T00:00:00"/>
    <d v="1999-01-01T00:00:00"/>
    <n v="0"/>
    <m/>
    <m/>
    <n v="0"/>
    <m/>
    <m/>
    <n v="0"/>
    <m/>
    <m/>
    <n v="0"/>
    <m/>
    <m/>
    <n v="10000"/>
    <n v="0"/>
    <n v="10000"/>
    <n v="1"/>
    <n v="0"/>
    <n v="0"/>
    <n v="0"/>
    <n v="1300"/>
    <n v="0"/>
    <n v="1300"/>
    <n v="0"/>
    <n v="10000"/>
    <n v="0"/>
    <n v="0"/>
    <n v="1300"/>
    <n v="0"/>
    <m/>
    <n v="0"/>
    <m/>
    <m/>
    <m/>
    <m/>
    <m/>
    <m/>
    <x v="1"/>
    <n v="0"/>
    <n v="1"/>
    <n v="1"/>
    <n v="15"/>
    <n v="0"/>
    <n v="0"/>
    <n v="0"/>
    <n v="1995"/>
  </r>
  <r>
    <m/>
    <m/>
    <s v="IDS/SEV/12/PRP/13"/>
    <s v="IBRD"/>
    <m/>
    <x v="2"/>
    <s v="IDS"/>
    <x v="5"/>
    <s v="SEV"/>
    <s v="Completion of processing of investment projects approved at the 11th ExCom Meeting"/>
    <d v="1994-03-01T00:00:00"/>
    <d v="1995-03-01T00:00:00"/>
    <s v="FIN"/>
    <d v="1994-03-01T00:00:00"/>
    <m/>
    <d v="1994-12-01T00:00:00"/>
    <d v="1994-12-01T00:00:00"/>
    <n v="0"/>
    <m/>
    <m/>
    <n v="0"/>
    <m/>
    <m/>
    <n v="0"/>
    <m/>
    <m/>
    <n v="0"/>
    <m/>
    <m/>
    <n v="128899"/>
    <n v="43396"/>
    <n v="172295"/>
    <n v="1"/>
    <n v="0"/>
    <n v="0"/>
    <n v="0"/>
    <n v="0"/>
    <n v="0"/>
    <n v="0"/>
    <n v="0"/>
    <n v="172295"/>
    <n v="0"/>
    <n v="0"/>
    <n v="0"/>
    <n v="0"/>
    <n v="0"/>
    <m/>
    <m/>
    <m/>
    <s v="Project preparation and processing complete."/>
    <m/>
    <m/>
    <m/>
    <x v="1"/>
    <n v="0"/>
    <n v="1"/>
    <n v="0"/>
    <n v="12"/>
    <n v="0"/>
    <n v="0"/>
    <n v="0"/>
    <n v="1994"/>
  </r>
  <r>
    <m/>
    <m/>
    <s v="GLO/SEV/35/TAS/237"/>
    <s v="UNEP"/>
    <m/>
    <x v="3"/>
    <s v="GLO"/>
    <x v="3"/>
    <s v="SEV"/>
    <s v="Compliance Assistance Programme: 2002 budget"/>
    <d v="2001-12-01T00:00:00"/>
    <d v="2002-12-01T00:00:00"/>
    <s v="FIN"/>
    <d v="2002-01-01T00:00:00"/>
    <m/>
    <d v="2002-12-01T00:00:00"/>
    <d v="2005-01-01T00:00:00"/>
    <n v="0"/>
    <m/>
    <m/>
    <n v="0"/>
    <m/>
    <m/>
    <n v="0"/>
    <m/>
    <m/>
    <n v="0"/>
    <m/>
    <m/>
    <n v="5351450"/>
    <n v="-1500591.3"/>
    <n v="3850858.7"/>
    <n v="1.000000077904702"/>
    <n v="-0.29999999981373549"/>
    <n v="-0.29999999981373549"/>
    <n v="0"/>
    <n v="428116"/>
    <n v="-120046.9"/>
    <n v="308069.09999999998"/>
    <n v="-2.4000031466130167E-2"/>
    <n v="3850859"/>
    <n v="0"/>
    <n v="0"/>
    <n v="308069.12400003144"/>
    <n v="0"/>
    <m/>
    <n v="0"/>
    <m/>
    <m/>
    <m/>
    <m/>
    <m/>
    <m/>
    <x v="1"/>
    <n v="0"/>
    <n v="1"/>
    <n v="1"/>
    <n v="12"/>
    <n v="0"/>
    <n v="0"/>
    <n v="0"/>
    <n v="2001"/>
  </r>
  <r>
    <m/>
    <m/>
    <s v="GLO/SEV/38/TAS/242"/>
    <s v="UNEP"/>
    <m/>
    <x v="3"/>
    <s v="GLO"/>
    <x v="3"/>
    <s v="SEV"/>
    <s v="Compliance Assistance Programme: 2003 budget"/>
    <d v="2002-11-01T00:00:00"/>
    <d v="2003-12-01T00:00:00"/>
    <s v="FIN"/>
    <d v="2003-01-01T00:00:00"/>
    <m/>
    <d v="2003-12-01T00:00:00"/>
    <d v="2005-07-01T00:00:00"/>
    <n v="0"/>
    <m/>
    <m/>
    <n v="0"/>
    <m/>
    <m/>
    <n v="0"/>
    <m/>
    <m/>
    <n v="0"/>
    <m/>
    <m/>
    <n v="5830885"/>
    <n v="-466383"/>
    <n v="5364502"/>
    <n v="1"/>
    <n v="0"/>
    <n v="0"/>
    <n v="0"/>
    <n v="466471"/>
    <n v="-37310.839999999997"/>
    <n v="429160.16000000003"/>
    <n v="0"/>
    <n v="5364502"/>
    <n v="0"/>
    <n v="0"/>
    <n v="429160.16000000003"/>
    <n v="0"/>
    <m/>
    <n v="0"/>
    <m/>
    <m/>
    <m/>
    <m/>
    <m/>
    <m/>
    <x v="1"/>
    <n v="0"/>
    <n v="1"/>
    <n v="2"/>
    <n v="13"/>
    <n v="0"/>
    <n v="0"/>
    <n v="0"/>
    <n v="2002"/>
  </r>
  <r>
    <m/>
    <m/>
    <s v="GLO/SEV/41/TAS/252"/>
    <s v="UNEP"/>
    <m/>
    <x v="3"/>
    <s v="GLO"/>
    <x v="3"/>
    <s v="SEV"/>
    <s v="Compliance Assistance Programme: 2004 budget"/>
    <d v="2003-12-01T00:00:00"/>
    <d v="2004-12-01T00:00:00"/>
    <s v="FIN"/>
    <d v="2004-01-01T00:00:00"/>
    <m/>
    <d v="2004-12-01T00:00:00"/>
    <d v="2006-12-01T00:00:00"/>
    <n v="0"/>
    <m/>
    <m/>
    <n v="0"/>
    <m/>
    <m/>
    <n v="0"/>
    <m/>
    <m/>
    <n v="0"/>
    <m/>
    <m/>
    <n v="6757900"/>
    <n v="-190217"/>
    <n v="6567683"/>
    <n v="1"/>
    <n v="0"/>
    <n v="0"/>
    <n v="0"/>
    <n v="540632"/>
    <n v="-15218"/>
    <n v="525414"/>
    <n v="0"/>
    <n v="6567683"/>
    <n v="0"/>
    <n v="0"/>
    <n v="525414"/>
    <n v="0"/>
    <m/>
    <n v="0"/>
    <m/>
    <m/>
    <m/>
    <m/>
    <m/>
    <m/>
    <x v="1"/>
    <n v="0"/>
    <n v="1"/>
    <n v="1"/>
    <n v="12"/>
    <n v="0"/>
    <n v="0"/>
    <n v="0"/>
    <n v="2003"/>
  </r>
  <r>
    <m/>
    <m/>
    <s v="GLO/SEV/44/TAS/260"/>
    <s v="UNEP"/>
    <m/>
    <x v="3"/>
    <s v="GLO"/>
    <x v="3"/>
    <s v="SEV"/>
    <s v="Compliance Assistance Programme: 2005 budget"/>
    <d v="2004-12-01T00:00:00"/>
    <d v="2005-12-01T00:00:00"/>
    <s v="FIN"/>
    <d v="2005-01-01T00:00:00"/>
    <m/>
    <d v="2005-12-01T00:00:00"/>
    <d v="2008-12-01T00:00:00"/>
    <n v="0"/>
    <m/>
    <m/>
    <n v="0"/>
    <m/>
    <m/>
    <n v="0"/>
    <m/>
    <m/>
    <n v="0"/>
    <m/>
    <m/>
    <n v="7157544"/>
    <n v="-304536"/>
    <n v="6853008"/>
    <n v="1"/>
    <n v="0"/>
    <n v="0"/>
    <n v="0"/>
    <n v="572604"/>
    <n v="-24362.84"/>
    <n v="548241.16"/>
    <n v="0"/>
    <n v="6853008"/>
    <n v="0"/>
    <n v="0"/>
    <n v="548241.16"/>
    <n v="0"/>
    <m/>
    <n v="0"/>
    <m/>
    <m/>
    <m/>
    <m/>
    <m/>
    <m/>
    <x v="1"/>
    <n v="0"/>
    <n v="1"/>
    <n v="1"/>
    <n v="12"/>
    <n v="0"/>
    <n v="0"/>
    <n v="0"/>
    <n v="2004"/>
  </r>
  <r>
    <m/>
    <m/>
    <s v="GLO/SEV/47/TAS/270"/>
    <s v="UNEP"/>
    <m/>
    <x v="3"/>
    <s v="GLO"/>
    <x v="3"/>
    <s v="SEV"/>
    <s v="Compliance Assistance Programme: 2006 budget"/>
    <d v="2005-11-01T00:00:00"/>
    <d v="2006-12-01T00:00:00"/>
    <s v="FIN"/>
    <d v="2006-02-01T00:00:00"/>
    <m/>
    <d v="2006-12-01T00:00:00"/>
    <d v="2009-04-01T00:00:00"/>
    <n v="0"/>
    <m/>
    <m/>
    <n v="0"/>
    <m/>
    <m/>
    <n v="0"/>
    <m/>
    <m/>
    <n v="0"/>
    <m/>
    <m/>
    <n v="7770000"/>
    <n v="-364599"/>
    <n v="7405401"/>
    <n v="1"/>
    <n v="0"/>
    <n v="0"/>
    <n v="0"/>
    <n v="621600"/>
    <n v="-29167.440000000002"/>
    <n v="592432.56000000006"/>
    <n v="0"/>
    <n v="7405401"/>
    <n v="0"/>
    <n v="0"/>
    <n v="592432.56000000006"/>
    <n v="0"/>
    <m/>
    <n v="0"/>
    <m/>
    <m/>
    <m/>
    <m/>
    <m/>
    <m/>
    <x v="1"/>
    <n v="0"/>
    <n v="1"/>
    <n v="3"/>
    <n v="13"/>
    <n v="0"/>
    <n v="0"/>
    <n v="0"/>
    <n v="2005"/>
  </r>
  <r>
    <m/>
    <m/>
    <s v="GLO/SEV/50/TAS/276"/>
    <s v="UNEP"/>
    <m/>
    <x v="3"/>
    <s v="GLO"/>
    <x v="3"/>
    <s v="SEV"/>
    <s v="Compliance Assistance Programme: 2007 budget"/>
    <d v="2006-11-01T00:00:00"/>
    <d v="2007-12-01T00:00:00"/>
    <s v="FIN"/>
    <d v="2007-01-01T00:00:00"/>
    <m/>
    <d v="2007-12-01T00:00:00"/>
    <d v="2009-12-01T00:00:00"/>
    <n v="0"/>
    <m/>
    <m/>
    <n v="0"/>
    <m/>
    <m/>
    <n v="0"/>
    <m/>
    <m/>
    <n v="0"/>
    <m/>
    <m/>
    <n v="8003000"/>
    <n v="-409308"/>
    <n v="7593692"/>
    <n v="1"/>
    <n v="0"/>
    <n v="0"/>
    <n v="0"/>
    <n v="640240"/>
    <n v="-32744.639999999999"/>
    <n v="607495.36"/>
    <n v="0"/>
    <n v="7593692"/>
    <n v="0"/>
    <n v="0"/>
    <n v="607495.36"/>
    <n v="0"/>
    <m/>
    <n v="0"/>
    <m/>
    <m/>
    <m/>
    <m/>
    <m/>
    <m/>
    <x v="1"/>
    <n v="0"/>
    <n v="1"/>
    <n v="2"/>
    <n v="13"/>
    <n v="0"/>
    <n v="0"/>
    <n v="0"/>
    <n v="2006"/>
  </r>
  <r>
    <m/>
    <m/>
    <s v="GLO/SEV/53/TAS/284"/>
    <s v="UNEP"/>
    <m/>
    <x v="3"/>
    <s v="GLO"/>
    <x v="3"/>
    <s v="SEV"/>
    <s v="Compliance Assistance Programme: 2008 budget"/>
    <d v="2007-11-01T00:00:00"/>
    <d v="2008-12-01T00:00:00"/>
    <s v="FIN"/>
    <d v="2008-01-01T00:00:00"/>
    <m/>
    <d v="2008-12-01T00:00:00"/>
    <d v="2009-12-01T00:00:00"/>
    <n v="0"/>
    <m/>
    <m/>
    <n v="0"/>
    <m/>
    <m/>
    <n v="0"/>
    <m/>
    <m/>
    <n v="0"/>
    <m/>
    <m/>
    <n v="8243090"/>
    <n v="0"/>
    <n v="8243090"/>
    <n v="1"/>
    <n v="0"/>
    <n v="0"/>
    <n v="0"/>
    <n v="659447"/>
    <n v="0"/>
    <n v="659447"/>
    <n v="0"/>
    <n v="8243090"/>
    <n v="0"/>
    <n v="0"/>
    <n v="659447"/>
    <n v="0"/>
    <m/>
    <n v="0"/>
    <m/>
    <m/>
    <m/>
    <m/>
    <m/>
    <m/>
    <x v="1"/>
    <n v="0"/>
    <n v="1"/>
    <n v="2"/>
    <n v="13"/>
    <n v="0"/>
    <n v="0"/>
    <n v="0"/>
    <n v="2007"/>
  </r>
  <r>
    <m/>
    <m/>
    <s v="GLO/SEV/56/TAS/292"/>
    <s v="UNEP"/>
    <m/>
    <x v="3"/>
    <s v="GLO"/>
    <x v="3"/>
    <s v="SEV"/>
    <s v="Compliance Assistance Programme: 2009 budget"/>
    <d v="2008-11-01T00:00:00"/>
    <d v="2009-12-01T00:00:00"/>
    <s v="FIN"/>
    <d v="2009-01-01T00:00:00"/>
    <m/>
    <d v="2009-12-01T00:00:00"/>
    <d v="2011-02-01T00:00:00"/>
    <n v="0"/>
    <m/>
    <m/>
    <n v="0"/>
    <m/>
    <m/>
    <n v="0"/>
    <m/>
    <m/>
    <n v="0"/>
    <m/>
    <m/>
    <n v="8490000"/>
    <n v="-3520.35"/>
    <n v="8486479.6500000004"/>
    <n v="1.0000000412420713"/>
    <n v="-0.34999999962747097"/>
    <n v="-0.34999999962747097"/>
    <n v="0"/>
    <n v="679200"/>
    <n v="-281.60000000000002"/>
    <n v="678918.4"/>
    <n v="-2.8000001097097993E-2"/>
    <n v="8486480"/>
    <n v="0"/>
    <n v="0"/>
    <n v="678918.42800000112"/>
    <n v="0"/>
    <m/>
    <n v="0"/>
    <m/>
    <m/>
    <m/>
    <m/>
    <m/>
    <m/>
    <x v="1"/>
    <n v="0"/>
    <n v="1"/>
    <n v="2"/>
    <n v="13"/>
    <n v="0"/>
    <n v="0"/>
    <n v="0"/>
    <n v="2008"/>
  </r>
  <r>
    <m/>
    <m/>
    <s v="GLO/SEV/59/TAS/299"/>
    <s v="UNEP"/>
    <m/>
    <x v="3"/>
    <s v="GLO"/>
    <x v="3"/>
    <s v="SEV"/>
    <s v="Compliance Assistance Programme: 2010 budget"/>
    <d v="2009-11-01T00:00:00"/>
    <d v="2010-12-01T00:00:00"/>
    <s v="FIN"/>
    <d v="2010-01-01T00:00:00"/>
    <m/>
    <d v="2010-12-01T00:00:00"/>
    <d v="2013-12-01T00:00:00"/>
    <n v="0"/>
    <m/>
    <m/>
    <n v="0"/>
    <m/>
    <m/>
    <n v="0"/>
    <m/>
    <m/>
    <n v="0"/>
    <m/>
    <m/>
    <n v="8745000"/>
    <n v="-169753"/>
    <n v="8575247"/>
    <n v="1"/>
    <n v="0"/>
    <n v="0"/>
    <n v="0"/>
    <n v="699600"/>
    <n v="-13580.24"/>
    <n v="686019.76"/>
    <n v="0"/>
    <n v="8575247"/>
    <n v="0"/>
    <n v="0"/>
    <n v="686019.76"/>
    <n v="0"/>
    <m/>
    <n v="0"/>
    <m/>
    <m/>
    <m/>
    <m/>
    <m/>
    <m/>
    <x v="1"/>
    <n v="0"/>
    <n v="1"/>
    <n v="2"/>
    <n v="13"/>
    <n v="0"/>
    <n v="0"/>
    <n v="0"/>
    <n v="2009"/>
  </r>
  <r>
    <m/>
    <m/>
    <s v="GLO/SEV/62/TAS/302"/>
    <s v="UNEP"/>
    <m/>
    <x v="3"/>
    <s v="GLO"/>
    <x v="3"/>
    <s v="SEV"/>
    <s v="Compliance Assistance Programme: 2011 budget"/>
    <d v="2010-12-01T00:00:00"/>
    <d v="2011-12-01T00:00:00"/>
    <s v="FIN"/>
    <d v="2011-01-01T00:00:00"/>
    <m/>
    <d v="2011-12-01T00:00:00"/>
    <d v="2013-12-01T00:00:00"/>
    <n v="0"/>
    <m/>
    <m/>
    <n v="0"/>
    <m/>
    <m/>
    <n v="0"/>
    <m/>
    <m/>
    <n v="0"/>
    <m/>
    <m/>
    <n v="9007000"/>
    <n v="-585999"/>
    <n v="8421001"/>
    <n v="1"/>
    <n v="0"/>
    <n v="0"/>
    <n v="0"/>
    <n v="720560"/>
    <n v="-46879.92"/>
    <n v="673680.08"/>
    <n v="0"/>
    <n v="8421001"/>
    <n v="0"/>
    <n v="0"/>
    <n v="673680.08"/>
    <n v="0"/>
    <m/>
    <n v="0"/>
    <m/>
    <m/>
    <m/>
    <m/>
    <m/>
    <m/>
    <x v="1"/>
    <n v="0"/>
    <n v="1"/>
    <n v="1"/>
    <n v="12"/>
    <n v="0"/>
    <n v="0"/>
    <n v="0"/>
    <n v="2010"/>
  </r>
  <r>
    <m/>
    <m/>
    <s v="GLO/SEV/65/TAS/313"/>
    <s v="UNEP"/>
    <m/>
    <x v="3"/>
    <s v="GLO"/>
    <x v="3"/>
    <s v="SEV"/>
    <s v="Compliance Assistance Programme: 2012 budget"/>
    <d v="2011-11-01T00:00:00"/>
    <d v="2012-12-01T00:00:00"/>
    <s v="FIN"/>
    <d v="2012-01-01T00:00:00"/>
    <m/>
    <d v="2012-12-01T00:00:00"/>
    <d v="2017-12-01T00:00:00"/>
    <n v="0"/>
    <m/>
    <m/>
    <n v="0"/>
    <m/>
    <m/>
    <n v="0"/>
    <m/>
    <m/>
    <n v="0"/>
    <m/>
    <m/>
    <n v="8987000"/>
    <n v="-452976.38"/>
    <n v="8534023.6199999992"/>
    <n v="1.000000044527648"/>
    <n v="-0.38000000081956387"/>
    <n v="-0.38000000081956387"/>
    <n v="0"/>
    <n v="718960"/>
    <n v="-36237.750000000007"/>
    <n v="682722.25"/>
    <n v="-3.040001611225307E-2"/>
    <n v="8534024"/>
    <n v="0"/>
    <n v="0"/>
    <n v="682722.28040001611"/>
    <n v="0"/>
    <m/>
    <n v="0"/>
    <m/>
    <m/>
    <m/>
    <m/>
    <m/>
    <m/>
    <x v="1"/>
    <n v="0"/>
    <n v="1"/>
    <n v="2"/>
    <n v="13"/>
    <n v="0"/>
    <n v="0"/>
    <n v="0"/>
    <n v="2011"/>
  </r>
  <r>
    <m/>
    <m/>
    <s v="GLO/SEV/68/TAS/315"/>
    <s v="UNEP"/>
    <m/>
    <x v="3"/>
    <s v="GLO"/>
    <x v="3"/>
    <s v="SEV"/>
    <s v="Compliance Assistance Programme: 2013 budget"/>
    <d v="2012-12-01T00:00:00"/>
    <d v="2013-12-01T00:00:00"/>
    <s v="FIN"/>
    <d v="2013-01-01T00:00:00"/>
    <m/>
    <d v="2013-12-01T00:00:00"/>
    <d v="2018-12-01T00:00:00"/>
    <n v="0"/>
    <m/>
    <m/>
    <n v="0"/>
    <m/>
    <m/>
    <n v="0"/>
    <m/>
    <m/>
    <n v="0"/>
    <m/>
    <m/>
    <n v="9158000"/>
    <n v="-1050264"/>
    <n v="8107736"/>
    <n v="1"/>
    <n v="0"/>
    <n v="0"/>
    <n v="0"/>
    <n v="732640"/>
    <n v="-84021.119999999995"/>
    <n v="648618.88"/>
    <n v="0"/>
    <n v="8107736"/>
    <n v="0"/>
    <n v="0"/>
    <n v="648618.88"/>
    <n v="0"/>
    <m/>
    <n v="0"/>
    <m/>
    <m/>
    <m/>
    <m/>
    <m/>
    <m/>
    <x v="1"/>
    <n v="0"/>
    <n v="1"/>
    <n v="1"/>
    <n v="12"/>
    <n v="0"/>
    <n v="0"/>
    <n v="0"/>
    <n v="2012"/>
  </r>
  <r>
    <m/>
    <m/>
    <s v="GLO/SEV/71/TAS/321"/>
    <s v="UNEP"/>
    <m/>
    <x v="3"/>
    <s v="GLO"/>
    <x v="3"/>
    <s v="SEV"/>
    <s v="Compliance Assistance Programme: 2014 budget"/>
    <d v="2013-12-01T00:00:00"/>
    <d v="2014-12-01T00:00:00"/>
    <s v="FIN"/>
    <d v="2014-01-01T00:00:00"/>
    <m/>
    <d v="2015-12-01T00:00:00"/>
    <d v="2018-12-01T00:00:00"/>
    <n v="0"/>
    <m/>
    <m/>
    <n v="0"/>
    <m/>
    <m/>
    <n v="0"/>
    <m/>
    <m/>
    <n v="0"/>
    <m/>
    <m/>
    <n v="9338000"/>
    <n v="-1520134.62"/>
    <n v="7817865.3799999999"/>
    <n v="1"/>
    <n v="0"/>
    <n v="0"/>
    <n v="0"/>
    <n v="747040"/>
    <n v="-121610.76999999999"/>
    <n v="625429.23"/>
    <n v="0"/>
    <n v="7817865.3799999999"/>
    <n v="0"/>
    <n v="0"/>
    <n v="625429.23"/>
    <n v="0"/>
    <m/>
    <n v="0"/>
    <m/>
    <m/>
    <m/>
    <m/>
    <m/>
    <m/>
    <x v="1"/>
    <n v="0"/>
    <n v="1"/>
    <n v="1"/>
    <n v="12"/>
    <n v="0"/>
    <n v="0"/>
    <n v="0"/>
    <n v="2013"/>
  </r>
  <r>
    <m/>
    <m/>
    <s v="GLO/SEV/73/TAS/323"/>
    <s v="UNEP"/>
    <m/>
    <x v="3"/>
    <s v="GLO"/>
    <x v="3"/>
    <s v="SEV"/>
    <s v="Compliance Assistance Programme: 2015 budget"/>
    <d v="2014-11-01T00:00:00"/>
    <d v="2015-12-01T00:00:00"/>
    <s v="FIN"/>
    <d v="2015-01-01T00:00:00"/>
    <m/>
    <d v="2017-12-01T00:00:00"/>
    <d v="2019-12-01T00:00:00"/>
    <n v="0"/>
    <m/>
    <m/>
    <n v="0"/>
    <m/>
    <m/>
    <n v="0"/>
    <m/>
    <m/>
    <n v="0"/>
    <m/>
    <m/>
    <n v="9459000"/>
    <n v="-2244912.35"/>
    <n v="7214087.6500000004"/>
    <n v="1.0000000485161835"/>
    <n v="-0.34999999962747097"/>
    <n v="-0.34999999962747097"/>
    <n v="0"/>
    <n v="756720"/>
    <n v="-179592.97999999998"/>
    <n v="577127.02"/>
    <n v="-2.800000028219074E-2"/>
    <n v="7214088"/>
    <n v="0"/>
    <n v="0"/>
    <n v="577127.0480000003"/>
    <n v="0"/>
    <m/>
    <n v="0"/>
    <m/>
    <m/>
    <m/>
    <m/>
    <m/>
    <m/>
    <x v="1"/>
    <n v="0"/>
    <n v="1"/>
    <n v="2"/>
    <n v="13"/>
    <n v="0"/>
    <n v="0"/>
    <n v="0"/>
    <n v="2014"/>
  </r>
  <r>
    <m/>
    <m/>
    <s v="GLO/SEV/75/TAS/329"/>
    <s v="UNEP"/>
    <m/>
    <x v="3"/>
    <s v="GLO"/>
    <x v="3"/>
    <s v="SEV"/>
    <s v="Compliance Assistance Programme: 2016 budget"/>
    <d v="2015-11-01T00:00:00"/>
    <d v="2016-12-01T00:00:00"/>
    <s v="FIN"/>
    <d v="2016-01-01T00:00:00"/>
    <m/>
    <d v="2018-12-01T00:00:00"/>
    <d v="2019-12-01T00:00:00"/>
    <n v="0"/>
    <m/>
    <m/>
    <n v="0"/>
    <m/>
    <m/>
    <n v="0"/>
    <m/>
    <m/>
    <n v="0"/>
    <m/>
    <m/>
    <n v="9540000"/>
    <n v="-1688829.03"/>
    <n v="7851170.9699999997"/>
    <n v="0.99999997579978828"/>
    <n v="0.18999999947845936"/>
    <n v="0.18999999947845936"/>
    <n v="0"/>
    <n v="763200"/>
    <n v="-135106.65"/>
    <n v="628093.35"/>
    <n v="1.5199991990812123E-2"/>
    <n v="7851170.7800000003"/>
    <n v="0"/>
    <n v="0"/>
    <n v="628093.33480000799"/>
    <n v="0"/>
    <m/>
    <n v="0"/>
    <m/>
    <m/>
    <m/>
    <m/>
    <m/>
    <m/>
    <x v="1"/>
    <n v="0"/>
    <n v="1"/>
    <n v="2"/>
    <n v="13"/>
    <n v="0"/>
    <n v="0"/>
    <n v="0"/>
    <n v="2015"/>
  </r>
  <r>
    <m/>
    <m/>
    <s v="GLO/SEV/77/TAS/336"/>
    <s v="UNEP"/>
    <m/>
    <x v="3"/>
    <s v="GLO"/>
    <x v="3"/>
    <s v="SEV"/>
    <s v="Compliance Assistance Programme: 2017 budget"/>
    <d v="2016-12-01T00:00:00"/>
    <d v="2017-12-01T00:00:00"/>
    <s v="FIN"/>
    <d v="2017-01-01T00:00:00"/>
    <m/>
    <d v="2018-12-01T00:00:00"/>
    <d v="2019-12-01T00:00:00"/>
    <n v="0"/>
    <m/>
    <m/>
    <n v="0"/>
    <m/>
    <m/>
    <n v="0"/>
    <m/>
    <m/>
    <n v="0"/>
    <m/>
    <m/>
    <n v="9776000"/>
    <n v="-949808.55"/>
    <n v="8826191.4499999993"/>
    <n v="0.99999995128136498"/>
    <n v="0.42999999970197678"/>
    <n v="0.42999999970197678"/>
    <n v="0"/>
    <n v="782080"/>
    <n v="-75984.41"/>
    <n v="706095.59"/>
    <n v="3.4400013391859829E-2"/>
    <n v="8826191.0199999996"/>
    <n v="0"/>
    <n v="0"/>
    <n v="706095.55559998658"/>
    <n v="0"/>
    <m/>
    <n v="0"/>
    <m/>
    <m/>
    <m/>
    <m/>
    <m/>
    <m/>
    <x v="1"/>
    <n v="0"/>
    <n v="1"/>
    <n v="1"/>
    <n v="12"/>
    <n v="0"/>
    <n v="0"/>
    <n v="0"/>
    <n v="2016"/>
  </r>
  <r>
    <m/>
    <m/>
    <s v="GLO/SEV/80/TAS/341"/>
    <s v="UNEP"/>
    <m/>
    <x v="3"/>
    <s v="GLO"/>
    <x v="3"/>
    <s v="SEV"/>
    <s v="Compliance Assistance Programme: 2018 budget"/>
    <d v="2017-11-01T00:00:00"/>
    <d v="2018-12-01T00:00:00"/>
    <s v="FIN"/>
    <d v="2018-01-01T00:00:00"/>
    <m/>
    <d v="2019-12-01T00:00:00"/>
    <d v="2020-12-01T00:00:00"/>
    <n v="0"/>
    <m/>
    <m/>
    <n v="0"/>
    <m/>
    <m/>
    <n v="0"/>
    <m/>
    <m/>
    <n v="0"/>
    <m/>
    <m/>
    <n v="9863000"/>
    <n v="-2238903.37"/>
    <n v="7624096.6299999999"/>
    <n v="1.0000000485303397"/>
    <n v="-0.37000000011175871"/>
    <n v="-0.37000000011175871"/>
    <n v="0"/>
    <n v="789040"/>
    <n v="-179112.15"/>
    <n v="609927.85"/>
    <n v="-2.9600005829706788E-2"/>
    <n v="7624097"/>
    <n v="0"/>
    <n v="0"/>
    <n v="609927.87960000581"/>
    <n v="0"/>
    <m/>
    <n v="0"/>
    <m/>
    <m/>
    <m/>
    <m/>
    <m/>
    <m/>
    <x v="1"/>
    <n v="0"/>
    <n v="1"/>
    <n v="2"/>
    <n v="13"/>
    <n v="0"/>
    <n v="0"/>
    <n v="0"/>
    <n v="2017"/>
  </r>
  <r>
    <m/>
    <m/>
    <s v="GLO/SEV/82/TAS/347"/>
    <s v="UNEP"/>
    <m/>
    <x v="3"/>
    <s v="GLO"/>
    <x v="3"/>
    <s v="SEV"/>
    <s v="Compliance Assistance Programme: 2019 budget"/>
    <d v="2018-12-01T00:00:00"/>
    <d v="2019-12-01T00:00:00"/>
    <s v="FIN"/>
    <d v="2019-01-01T00:00:00"/>
    <m/>
    <d v="2019-12-01T00:00:00"/>
    <d v="2021-12-01T00:00:00"/>
    <n v="0"/>
    <m/>
    <m/>
    <n v="0"/>
    <m/>
    <m/>
    <m/>
    <m/>
    <m/>
    <m/>
    <m/>
    <m/>
    <n v="9974259"/>
    <n v="-1621414.8"/>
    <n v="8352844.2000000002"/>
    <n v="1"/>
    <n v="0"/>
    <n v="0"/>
    <n v="0"/>
    <n v="797941"/>
    <n v="-129713.23"/>
    <n v="668227.77"/>
    <n v="0"/>
    <n v="8352844.2000000002"/>
    <n v="0"/>
    <n v="0"/>
    <n v="668227.77"/>
    <n v="0"/>
    <m/>
    <n v="0"/>
    <m/>
    <m/>
    <m/>
    <m/>
    <m/>
    <m/>
    <x v="1"/>
    <n v="0"/>
    <n v="1"/>
    <n v="1"/>
    <n v="12"/>
    <n v="0"/>
    <n v="0"/>
    <n v="0"/>
    <n v="2018"/>
  </r>
  <r>
    <m/>
    <m/>
    <s v="GLO/SEV/84/TAS/350"/>
    <s v="UNEP"/>
    <m/>
    <x v="3"/>
    <s v="GLO"/>
    <x v="3"/>
    <s v="SEV"/>
    <s v="Compliance Assistance Programme: 2020 budget"/>
    <d v="2019-12-01T00:00:00"/>
    <d v="2020-12-01T00:00:00"/>
    <s v="FIN"/>
    <d v="2020-01-01T00:00:00"/>
    <m/>
    <d v="2020-12-01T00:00:00"/>
    <d v="2022-12-01T00:00:00"/>
    <n v="0"/>
    <m/>
    <m/>
    <n v="0"/>
    <m/>
    <m/>
    <m/>
    <m/>
    <m/>
    <m/>
    <m/>
    <m/>
    <n v="9974000"/>
    <n v="-3765255.29"/>
    <n v="6208744.71"/>
    <n v="1"/>
    <n v="0"/>
    <n v="0"/>
    <n v="0"/>
    <n v="797920"/>
    <n v="-301220.53999999998"/>
    <n v="496699.46"/>
    <n v="0"/>
    <n v="6208744.71"/>
    <n v="0"/>
    <n v="0"/>
    <n v="496699.45999999996"/>
    <n v="0"/>
    <m/>
    <n v="0"/>
    <m/>
    <m/>
    <m/>
    <m/>
    <m/>
    <m/>
    <x v="1"/>
    <n v="0"/>
    <n v="1"/>
    <n v="1"/>
    <n v="12"/>
    <n v="0"/>
    <n v="0"/>
    <n v="0"/>
    <n v="2019"/>
  </r>
  <r>
    <m/>
    <m/>
    <s v="GLO/SEV/86/TAS/356"/>
    <s v="UNEP"/>
    <m/>
    <x v="3"/>
    <s v="GLO"/>
    <x v="3"/>
    <s v="SEV"/>
    <s v="Compliance Assistance Programme: 2021 budget"/>
    <d v="2020-12-01T00:00:00"/>
    <d v="2021-12-01T00:00:00"/>
    <s v="FIN"/>
    <d v="2021-01-01T00:00:00"/>
    <m/>
    <d v="2021-12-01T00:00:00"/>
    <d v="2022-12-01T00:00:00"/>
    <n v="0"/>
    <m/>
    <m/>
    <n v="0"/>
    <m/>
    <m/>
    <m/>
    <m/>
    <m/>
    <m/>
    <m/>
    <m/>
    <n v="9974000"/>
    <n v="-3722748.44"/>
    <n v="6251251.5600000005"/>
    <n v="0.99999999999999989"/>
    <n v="0"/>
    <n v="0"/>
    <n v="0"/>
    <n v="797920"/>
    <n v="-297820.42000000004"/>
    <n v="500099.57999999996"/>
    <n v="0"/>
    <n v="6251251.5599999996"/>
    <n v="0"/>
    <n v="0"/>
    <n v="500099.5799999999"/>
    <n v="0"/>
    <m/>
    <n v="0"/>
    <m/>
    <m/>
    <m/>
    <m/>
    <s v="Yes"/>
    <m/>
    <x v="1"/>
    <n v="0"/>
    <n v="1"/>
    <n v="1"/>
    <n v="12"/>
    <n v="0"/>
    <n v="0"/>
    <n v="0"/>
    <n v="2020"/>
  </r>
  <r>
    <m/>
    <m/>
    <s v="GLO/SEV/88/TAS/357"/>
    <s v="UNEP"/>
    <m/>
    <x v="3"/>
    <s v="GLO"/>
    <x v="3"/>
    <s v="SEV"/>
    <s v="Compliance Assistance Programme: 2022 budget"/>
    <d v="2021-11-01T00:00:00"/>
    <d v="2022-12-01T00:00:00"/>
    <s v="FIN"/>
    <d v="2022-01-01T00:00:00"/>
    <m/>
    <d v="2022-12-01T00:00:00"/>
    <d v="2023-12-01T00:00:00"/>
    <n v="0"/>
    <m/>
    <m/>
    <n v="0"/>
    <m/>
    <m/>
    <m/>
    <m/>
    <m/>
    <m/>
    <m/>
    <m/>
    <n v="9988900"/>
    <n v="-1427921.75"/>
    <n v="8560978.25"/>
    <n v="0.97081277247725761"/>
    <n v="249871.21999999881"/>
    <n v="249871.21999999881"/>
    <n v="0"/>
    <n v="799112"/>
    <n v="-114233.73999999999"/>
    <n v="684878.26"/>
    <n v="19989.697599999956"/>
    <n v="8311107.0300000012"/>
    <n v="0"/>
    <n v="0"/>
    <n v="664888.56240000005"/>
    <n v="0"/>
    <m/>
    <n v="0"/>
    <m/>
    <m/>
    <s v="Project is completed."/>
    <s v="The project is financialy completed "/>
    <s v="Yes "/>
    <m/>
    <x v="1"/>
    <n v="0"/>
    <n v="1"/>
    <n v="2"/>
    <n v="13"/>
    <n v="0"/>
    <n v="0"/>
    <n v="0"/>
    <n v="2021"/>
  </r>
  <r>
    <m/>
    <m/>
    <s v="GLO/SEV/91/TAS/361"/>
    <s v="UNEP"/>
    <m/>
    <x v="3"/>
    <s v="GLO"/>
    <x v="3"/>
    <s v="SEV"/>
    <s v="Compliance Assistance Programme: 2023 budget"/>
    <d v="2022-12-01T00:00:00"/>
    <d v="2023-12-01T00:00:00"/>
    <s v="COM"/>
    <d v="2023-01-04T00:00:00"/>
    <m/>
    <d v="2023-12-01T00:00:00"/>
    <m/>
    <n v="0"/>
    <m/>
    <m/>
    <n v="0"/>
    <m/>
    <m/>
    <m/>
    <m/>
    <m/>
    <m/>
    <m/>
    <m/>
    <n v="10129160"/>
    <n v="0"/>
    <n v="10129160"/>
    <n v="0.8369364201967382"/>
    <n v="1651697.0900000073"/>
    <n v="1651697.0900000073"/>
    <n v="0"/>
    <n v="810333"/>
    <n v="0"/>
    <n v="810333"/>
    <n v="132135.79981271655"/>
    <n v="8477462.9099999927"/>
    <n v="642304.73"/>
    <n v="642304.73"/>
    <n v="678197.20018728345"/>
    <n v="51384.391082290145"/>
    <m/>
    <n v="10000"/>
    <m/>
    <m/>
    <s v="Project is completed."/>
    <s v="Project is completed."/>
    <s v="Yes "/>
    <m/>
    <x v="1"/>
    <n v="0"/>
    <n v="1"/>
    <n v="1"/>
    <n v="12"/>
    <n v="0"/>
    <n v="0"/>
    <n v="0"/>
    <n v="2022"/>
  </r>
  <r>
    <m/>
    <m/>
    <s v="GLO/SEV/93/TAS/368"/>
    <s v="UNEP"/>
    <m/>
    <x v="3"/>
    <s v="GLO"/>
    <x v="3"/>
    <s v="SEV"/>
    <s v="Compliance Assistance Programme: 2024 budget"/>
    <d v="2023-12-01T00:00:00"/>
    <d v="2024-12-01T00:00:00"/>
    <s v="ONG"/>
    <m/>
    <d v="2024-12-01T00:00:00"/>
    <m/>
    <m/>
    <n v="0"/>
    <m/>
    <m/>
    <n v="0"/>
    <m/>
    <m/>
    <m/>
    <m/>
    <m/>
    <m/>
    <m/>
    <m/>
    <n v="10631200"/>
    <n v="0"/>
    <n v="10631200"/>
    <n v="-9.4062758672714677E-9"/>
    <n v="10631200.1"/>
    <n v="10631200.1"/>
    <n v="0"/>
    <n v="850496"/>
    <n v="0"/>
    <n v="850496"/>
    <n v="850496.00800000003"/>
    <n v="-0.10000000000013642"/>
    <n v="44921"/>
    <n v="2657800.0249999999"/>
    <n v="-8.0000000000109133E-3"/>
    <n v="3593.6800000000003"/>
    <m/>
    <n v="0"/>
    <m/>
    <m/>
    <s v="Newly approved project. "/>
    <s v="Project activities are under the implementation "/>
    <s v="Yes "/>
    <m/>
    <x v="0"/>
    <n v="1"/>
    <n v="0"/>
    <s v=""/>
    <n v="12"/>
    <n v="0"/>
    <n v="12"/>
    <n v="0"/>
    <n v="2023"/>
  </r>
  <r>
    <m/>
    <m/>
    <s v="JOR/FUM/26/DEM/41"/>
    <s v="Germany"/>
    <m/>
    <x v="2"/>
    <s v="JOR"/>
    <x v="1"/>
    <s v="FUM"/>
    <s v="Comprehensive approach to disseminate soil solarization technology for methyl bromide substitution"/>
    <d v="1998-11-01T00:00:00"/>
    <d v="1999-12-01T00:00:00"/>
    <s v="FIN"/>
    <d v="1999-06-01T00:00:00"/>
    <m/>
    <d v="2000-08-01T00:00:00"/>
    <d v="2002-01-01T00:00:00"/>
    <n v="0"/>
    <m/>
    <m/>
    <n v="0"/>
    <m/>
    <m/>
    <n v="0"/>
    <m/>
    <m/>
    <n v="0"/>
    <m/>
    <m/>
    <n v="232789"/>
    <n v="0"/>
    <n v="232789"/>
    <n v="1"/>
    <n v="0"/>
    <n v="0"/>
    <n v="0"/>
    <n v="0"/>
    <n v="0"/>
    <n v="0"/>
    <n v="0"/>
    <n v="232789"/>
    <n v="0"/>
    <n v="0"/>
    <n v="0"/>
    <n v="0"/>
    <m/>
    <m/>
    <m/>
    <m/>
    <s v="Project completion report submitted"/>
    <m/>
    <m/>
    <m/>
    <x v="1"/>
    <n v="0"/>
    <n v="1"/>
    <n v="7"/>
    <n v="13"/>
    <n v="0"/>
    <n v="0"/>
    <n v="0"/>
    <n v="1998"/>
  </r>
  <r>
    <m/>
    <m/>
    <s v="GLO/SEV/16/TAS/80"/>
    <s v="UNEP"/>
    <m/>
    <x v="3"/>
    <s v="GLO"/>
    <x v="3"/>
    <s v="SEV"/>
    <s v="Conduct outreach at conferences and workshops (1995)"/>
    <d v="1995-03-01T00:00:00"/>
    <d v="1996-03-01T00:00:00"/>
    <s v="FIN"/>
    <d v="1995-04-01T00:00:00"/>
    <m/>
    <d v="1996-03-01T00:00:00"/>
    <d v="1999-02-01T00:00:00"/>
    <n v="0"/>
    <m/>
    <m/>
    <n v="0"/>
    <m/>
    <m/>
    <n v="0"/>
    <m/>
    <m/>
    <n v="0"/>
    <m/>
    <m/>
    <n v="60000"/>
    <n v="0"/>
    <n v="60000"/>
    <n v="1"/>
    <n v="0"/>
    <n v="0"/>
    <n v="0"/>
    <n v="7800"/>
    <n v="0"/>
    <n v="7800"/>
    <n v="0"/>
    <n v="60000"/>
    <n v="0"/>
    <n v="0"/>
    <n v="7800"/>
    <n v="0"/>
    <m/>
    <n v="0"/>
    <m/>
    <m/>
    <m/>
    <m/>
    <m/>
    <m/>
    <x v="1"/>
    <n v="0"/>
    <n v="1"/>
    <n v="1"/>
    <n v="12"/>
    <n v="0"/>
    <n v="0"/>
    <n v="0"/>
    <n v="1995"/>
  </r>
  <r>
    <m/>
    <m/>
    <s v="GLO/SEV/19/TAS/110"/>
    <s v="UNEP"/>
    <m/>
    <x v="3"/>
    <s v="GLO"/>
    <x v="3"/>
    <s v="SEV"/>
    <s v="Conduct outreach at conferences and workshops (1996)"/>
    <d v="1996-05-01T00:00:00"/>
    <d v="1996-12-01T00:00:00"/>
    <s v="FIN"/>
    <d v="1996-07-01T00:00:00"/>
    <m/>
    <d v="1996-12-01T00:00:00"/>
    <d v="1999-01-01T00:00:00"/>
    <n v="0"/>
    <m/>
    <m/>
    <n v="0"/>
    <m/>
    <m/>
    <n v="0"/>
    <m/>
    <m/>
    <n v="0"/>
    <m/>
    <m/>
    <n v="24000"/>
    <n v="0"/>
    <n v="24000"/>
    <n v="1"/>
    <n v="0"/>
    <n v="0"/>
    <n v="0"/>
    <n v="3120"/>
    <n v="0"/>
    <n v="3120"/>
    <n v="0"/>
    <n v="24000"/>
    <n v="0"/>
    <n v="0"/>
    <n v="3120"/>
    <n v="0"/>
    <m/>
    <n v="0"/>
    <m/>
    <m/>
    <m/>
    <m/>
    <m/>
    <m/>
    <x v="1"/>
    <n v="0"/>
    <n v="1"/>
    <n v="2"/>
    <n v="7"/>
    <n v="0"/>
    <n v="0"/>
    <n v="0"/>
    <n v="1996"/>
  </r>
  <r>
    <m/>
    <m/>
    <s v="GLO/SEV/21/TAS/123"/>
    <s v="UNEP"/>
    <m/>
    <x v="3"/>
    <s v="GLO"/>
    <x v="3"/>
    <s v="SEV"/>
    <s v="Conduct outreach at conferences and workshops (1997)"/>
    <d v="1997-02-01T00:00:00"/>
    <d v="1997-12-01T00:00:00"/>
    <s v="FIN"/>
    <d v="1997-03-01T00:00:00"/>
    <m/>
    <d v="1997-12-01T00:00:00"/>
    <d v="1999-01-01T00:00:00"/>
    <n v="0"/>
    <m/>
    <m/>
    <n v="0"/>
    <m/>
    <m/>
    <n v="0"/>
    <m/>
    <m/>
    <n v="0"/>
    <m/>
    <m/>
    <n v="50000"/>
    <n v="0"/>
    <n v="50000"/>
    <n v="1"/>
    <n v="0"/>
    <n v="0"/>
    <n v="0"/>
    <n v="6500"/>
    <n v="0"/>
    <n v="6500"/>
    <n v="0"/>
    <n v="50000"/>
    <n v="0"/>
    <n v="0"/>
    <n v="6500"/>
    <n v="0"/>
    <m/>
    <n v="0"/>
    <m/>
    <m/>
    <m/>
    <m/>
    <m/>
    <m/>
    <x v="1"/>
    <n v="0"/>
    <n v="1"/>
    <n v="1"/>
    <n v="10"/>
    <n v="0"/>
    <n v="0"/>
    <n v="0"/>
    <n v="1997"/>
  </r>
  <r>
    <m/>
    <m/>
    <s v="GLO/SEV/23/TAS/152"/>
    <s v="UNEP"/>
    <m/>
    <x v="3"/>
    <s v="GLO"/>
    <x v="3"/>
    <s v="SEV"/>
    <s v="Conduct outreach at conferences and workshops (1998)"/>
    <d v="1997-11-01T00:00:00"/>
    <d v="1998-11-01T00:00:00"/>
    <s v="FIN"/>
    <d v="1998-01-01T00:00:00"/>
    <m/>
    <d v="1998-12-01T00:00:00"/>
    <d v="1999-06-01T00:00:00"/>
    <n v="0"/>
    <m/>
    <m/>
    <n v="0"/>
    <m/>
    <m/>
    <n v="0"/>
    <m/>
    <m/>
    <n v="0"/>
    <m/>
    <m/>
    <n v="50000"/>
    <n v="0"/>
    <n v="50000"/>
    <n v="1"/>
    <n v="0"/>
    <n v="0"/>
    <n v="0"/>
    <n v="6500"/>
    <n v="0"/>
    <n v="6500"/>
    <n v="0"/>
    <n v="50000"/>
    <n v="0"/>
    <n v="0"/>
    <n v="6500"/>
    <n v="0"/>
    <m/>
    <n v="0"/>
    <m/>
    <m/>
    <m/>
    <m/>
    <m/>
    <m/>
    <x v="1"/>
    <n v="0"/>
    <n v="1"/>
    <n v="2"/>
    <n v="12"/>
    <n v="0"/>
    <n v="0"/>
    <n v="0"/>
    <n v="1997"/>
  </r>
  <r>
    <m/>
    <m/>
    <s v="GLO/SEV/26/TAS/170"/>
    <s v="UNEP"/>
    <m/>
    <x v="3"/>
    <s v="GLO"/>
    <x v="3"/>
    <s v="SEV"/>
    <s v="Conduct outreach at conferences and workshops (1999)"/>
    <d v="1998-11-01T00:00:00"/>
    <d v="1999-12-01T00:00:00"/>
    <s v="FIN"/>
    <d v="1999-01-01T00:00:00"/>
    <m/>
    <d v="1999-12-01T00:00:00"/>
    <d v="2000-01-01T00:00:00"/>
    <n v="0"/>
    <m/>
    <m/>
    <n v="0"/>
    <m/>
    <m/>
    <n v="0"/>
    <m/>
    <m/>
    <n v="0"/>
    <m/>
    <m/>
    <n v="55000"/>
    <n v="-6300"/>
    <n v="48700"/>
    <n v="1"/>
    <n v="0"/>
    <n v="0"/>
    <n v="0"/>
    <n v="7150"/>
    <n v="-819"/>
    <n v="6331"/>
    <n v="0"/>
    <n v="48700"/>
    <n v="0"/>
    <n v="0"/>
    <n v="6331"/>
    <n v="0"/>
    <m/>
    <n v="0"/>
    <m/>
    <m/>
    <m/>
    <m/>
    <m/>
    <m/>
    <x v="1"/>
    <n v="0"/>
    <n v="1"/>
    <n v="2"/>
    <n v="13"/>
    <n v="0"/>
    <n v="0"/>
    <n v="0"/>
    <n v="1998"/>
  </r>
  <r>
    <m/>
    <m/>
    <s v="GLO/SEV/29/TAS/192"/>
    <s v="UNEP"/>
    <m/>
    <x v="3"/>
    <s v="GLO"/>
    <x v="3"/>
    <s v="SEV"/>
    <s v="Conduct outreach at conferences and workshops (2000)"/>
    <d v="1999-11-01T00:00:00"/>
    <d v="2000-12-01T00:00:00"/>
    <s v="FIN"/>
    <d v="2000-01-01T00:00:00"/>
    <m/>
    <d v="2000-12-01T00:00:00"/>
    <d v="2001-01-01T00:00:00"/>
    <n v="0"/>
    <m/>
    <m/>
    <n v="0"/>
    <m/>
    <m/>
    <n v="0"/>
    <m/>
    <m/>
    <n v="0"/>
    <m/>
    <m/>
    <n v="55000"/>
    <n v="0"/>
    <n v="55000"/>
    <n v="1"/>
    <n v="0"/>
    <n v="0"/>
    <n v="0"/>
    <n v="7150"/>
    <n v="0"/>
    <n v="7150"/>
    <n v="0"/>
    <n v="55000"/>
    <n v="0"/>
    <n v="0"/>
    <n v="7150"/>
    <n v="0"/>
    <m/>
    <n v="0"/>
    <m/>
    <m/>
    <m/>
    <m/>
    <m/>
    <m/>
    <x v="1"/>
    <n v="0"/>
    <n v="1"/>
    <n v="2"/>
    <n v="13"/>
    <n v="0"/>
    <n v="0"/>
    <n v="0"/>
    <n v="1999"/>
  </r>
  <r>
    <m/>
    <m/>
    <s v="GLO/SEV/32/TAS/226"/>
    <s v="UNEP"/>
    <m/>
    <x v="3"/>
    <s v="GLO"/>
    <x v="3"/>
    <s v="SEV"/>
    <s v="Conduct outreach at conferences and workshops in 2001"/>
    <d v="2000-12-01T00:00:00"/>
    <d v="2001-12-01T00:00:00"/>
    <s v="FIN"/>
    <d v="2001-03-01T00:00:00"/>
    <m/>
    <d v="2001-12-01T00:00:00"/>
    <d v="2002-01-01T00:00:00"/>
    <n v="0"/>
    <m/>
    <m/>
    <n v="0"/>
    <m/>
    <m/>
    <n v="0"/>
    <m/>
    <m/>
    <n v="0"/>
    <m/>
    <m/>
    <n v="55000"/>
    <n v="-5"/>
    <n v="54995"/>
    <n v="1"/>
    <n v="0"/>
    <n v="0"/>
    <n v="0"/>
    <n v="7150"/>
    <n v="-1"/>
    <n v="7149"/>
    <n v="0"/>
    <n v="54995"/>
    <n v="0"/>
    <n v="0"/>
    <n v="7149"/>
    <n v="0"/>
    <m/>
    <n v="0"/>
    <m/>
    <m/>
    <m/>
    <m/>
    <m/>
    <m/>
    <x v="1"/>
    <n v="0"/>
    <n v="1"/>
    <n v="3"/>
    <n v="12"/>
    <n v="0"/>
    <n v="0"/>
    <n v="0"/>
    <n v="2000"/>
  </r>
  <r>
    <m/>
    <m/>
    <s v="MAL/SOL/11/TRA/14"/>
    <s v="USA"/>
    <m/>
    <x v="2"/>
    <s v="MAL"/>
    <x v="2"/>
    <s v="SOL"/>
    <s v="Conference on the elimination of ozone depleting solvents"/>
    <d v="1993-11-01T00:00:00"/>
    <d v="1994-11-01T00:00:00"/>
    <s v="FIN"/>
    <m/>
    <m/>
    <d v="1994-11-01T00:00:00"/>
    <d v="1994-11-01T00:00:00"/>
    <n v="0"/>
    <m/>
    <m/>
    <n v="0"/>
    <m/>
    <m/>
    <m/>
    <m/>
    <m/>
    <m/>
    <m/>
    <m/>
    <n v="24000"/>
    <n v="0"/>
    <n v="24000"/>
    <n v="1"/>
    <n v="0"/>
    <n v="0"/>
    <n v="0"/>
    <n v="0"/>
    <n v="0"/>
    <n v="0"/>
    <n v="0"/>
    <n v="24000"/>
    <m/>
    <n v="0"/>
    <m/>
    <m/>
    <m/>
    <m/>
    <m/>
    <m/>
    <s v="Completed."/>
    <m/>
    <m/>
    <m/>
    <x v="1"/>
    <n v="0"/>
    <n v="1"/>
    <s v=""/>
    <n v="12"/>
    <n v="0"/>
    <n v="0"/>
    <n v="0"/>
    <n v="1993"/>
  </r>
  <r>
    <m/>
    <m/>
    <s v="URU/REF/12/TAS/04"/>
    <s v="UNDP"/>
    <m/>
    <x v="1"/>
    <s v="URU"/>
    <x v="3"/>
    <s v="REF"/>
    <s v="Conservation and demonstration programme for domestic and commercial refrigeration and installation of recovery and recycling equipment"/>
    <d v="1994-03-01T00:00:00"/>
    <d v="1996-03-01T00:00:00"/>
    <s v="FIN"/>
    <d v="1994-09-01T00:00:00"/>
    <m/>
    <d v="1996-12-01T00:00:00"/>
    <d v="2004-01-01T00:00:00"/>
    <n v="22"/>
    <m/>
    <m/>
    <m/>
    <m/>
    <m/>
    <n v="22"/>
    <m/>
    <m/>
    <m/>
    <m/>
    <m/>
    <n v="175000"/>
    <n v="-96"/>
    <n v="174904"/>
    <n v="1"/>
    <n v="0"/>
    <n v="0"/>
    <n v="0"/>
    <n v="22750"/>
    <n v="-12"/>
    <n v="22738"/>
    <n v="0.47999999999956344"/>
    <n v="174904"/>
    <n v="0"/>
    <n v="0"/>
    <n v="22737.52"/>
    <n v="0"/>
    <m/>
    <m/>
    <m/>
    <m/>
    <s v="Completed in 1996. Financially completed in 2004."/>
    <m/>
    <m/>
    <m/>
    <x v="1"/>
    <n v="0"/>
    <n v="1"/>
    <n v="6"/>
    <n v="24"/>
    <n v="0"/>
    <n v="0"/>
    <n v="22000"/>
    <n v="1994"/>
  </r>
  <r>
    <m/>
    <m/>
    <s v="MAL/REF/06/TAS/05"/>
    <s v="IBRD"/>
    <m/>
    <x v="2"/>
    <s v="MAL"/>
    <x v="3"/>
    <s v="REF"/>
    <s v="Conservation, leakage control and recycling of CFC-12 and demonstration project in MAC sector"/>
    <d v="1992-02-01T00:00:00"/>
    <d v="1992-12-01T00:00:00"/>
    <s v="FIN"/>
    <d v="1994-03-01T00:00:00"/>
    <m/>
    <d v="1997-06-01T00:00:00"/>
    <d v="1997-07-01T00:00:00"/>
    <n v="370"/>
    <m/>
    <m/>
    <n v="0"/>
    <m/>
    <m/>
    <n v="370"/>
    <m/>
    <m/>
    <n v="0"/>
    <m/>
    <m/>
    <n v="910000"/>
    <n v="-1845"/>
    <n v="908155"/>
    <n v="1"/>
    <n v="0"/>
    <n v="0"/>
    <n v="0"/>
    <n v="0"/>
    <n v="0"/>
    <n v="0"/>
    <n v="0"/>
    <n v="908155"/>
    <n v="0"/>
    <n v="0"/>
    <n v="0"/>
    <n v="0"/>
    <n v="0"/>
    <m/>
    <m/>
    <m/>
    <s v="Project completed."/>
    <m/>
    <m/>
    <m/>
    <x v="1"/>
    <n v="0"/>
    <n v="1"/>
    <n v="25"/>
    <n v="10"/>
    <n v="0"/>
    <n v="0"/>
    <n v="370000"/>
    <n v="1992"/>
  </r>
  <r>
    <m/>
    <m/>
    <s v="URU/SEV/04/TAS/01"/>
    <s v="UNDP"/>
    <m/>
    <x v="1"/>
    <s v="URU"/>
    <x v="3"/>
    <s v="SEV"/>
    <s v="Consultant mission to assess technical assistance requirement"/>
    <d v="1991-06-01T00:00:00"/>
    <d v="1992-10-01T00:00:00"/>
    <s v="FIN"/>
    <d v="1991-08-01T00:00:00"/>
    <m/>
    <d v="1992-12-01T00:00:00"/>
    <d v="1997-12-01T00:00:00"/>
    <n v="0"/>
    <m/>
    <m/>
    <m/>
    <m/>
    <m/>
    <n v="0"/>
    <m/>
    <m/>
    <m/>
    <m/>
    <m/>
    <n v="13050"/>
    <n v="992"/>
    <n v="14042"/>
    <n v="1"/>
    <n v="0"/>
    <n v="0"/>
    <n v="0"/>
    <n v="1697"/>
    <n v="129"/>
    <n v="1826"/>
    <n v="0.53999999999996362"/>
    <n v="14042"/>
    <n v="0"/>
    <n v="0"/>
    <n v="1825.46"/>
    <n v="0"/>
    <m/>
    <m/>
    <m/>
    <m/>
    <s v="Completed in 1992. Financially completed in 1997."/>
    <m/>
    <m/>
    <m/>
    <x v="1"/>
    <n v="0"/>
    <n v="1"/>
    <n v="2"/>
    <n v="16"/>
    <n v="0"/>
    <n v="0"/>
    <n v="0"/>
    <n v="1991"/>
  </r>
  <r>
    <m/>
    <m/>
    <s v="CAF/FOA/19/INV/04"/>
    <s v="UNDP"/>
    <m/>
    <x v="0"/>
    <s v="CAF"/>
    <x v="0"/>
    <s v="FOA"/>
    <s v="Continuation of conversion to CFC-free technology in manufacturing of flexible polyurethane foam at Vita-Centrafrique"/>
    <d v="1996-05-01T00:00:00"/>
    <d v="1997-05-01T00:00:00"/>
    <s v="CLO"/>
    <d v="1998-10-01T00:00:00"/>
    <m/>
    <m/>
    <d v="2001-12-01T00:00:00"/>
    <n v="0"/>
    <m/>
    <m/>
    <m/>
    <m/>
    <m/>
    <n v="0"/>
    <m/>
    <m/>
    <m/>
    <m/>
    <m/>
    <n v="62000"/>
    <n v="-30537"/>
    <n v="31463"/>
    <n v="1"/>
    <n v="0"/>
    <n v="0"/>
    <n v="0"/>
    <n v="8060"/>
    <n v="-3970"/>
    <n v="4090"/>
    <n v="0"/>
    <n v="31463"/>
    <n v="0"/>
    <n v="0"/>
    <n v="4090"/>
    <n v="0"/>
    <m/>
    <m/>
    <m/>
    <m/>
    <s v="Canceled in 2001. Financially completed in 2001."/>
    <m/>
    <m/>
    <m/>
    <x v="0"/>
    <n v="0"/>
    <n v="1"/>
    <n v="29"/>
    <n v="12"/>
    <n v="0"/>
    <n v="0"/>
    <n v="0"/>
    <n v="1996"/>
  </r>
  <r>
    <m/>
    <m/>
    <s v="GLO/SEV/19/TAS/105"/>
    <s v="UNEP"/>
    <m/>
    <x v="3"/>
    <s v="GLO"/>
    <x v="3"/>
    <s v="SEV"/>
    <s v="Continue to maintain contact data base of experts and mailing list for OzonAction Programme publications"/>
    <d v="1996-05-01T00:00:00"/>
    <d v="1996-12-01T00:00:00"/>
    <s v="FIN"/>
    <d v="1996-06-01T00:00:00"/>
    <m/>
    <d v="1997-06-01T00:00:00"/>
    <d v="1999-01-01T00:00:00"/>
    <n v="0"/>
    <m/>
    <m/>
    <n v="0"/>
    <m/>
    <m/>
    <n v="0"/>
    <m/>
    <m/>
    <n v="0"/>
    <m/>
    <m/>
    <n v="30000"/>
    <n v="0"/>
    <n v="30000"/>
    <n v="1"/>
    <n v="0"/>
    <n v="0"/>
    <n v="0"/>
    <n v="3900"/>
    <n v="0"/>
    <n v="3900"/>
    <n v="0"/>
    <n v="30000"/>
    <n v="0"/>
    <n v="0"/>
    <n v="3900"/>
    <n v="0"/>
    <m/>
    <n v="0"/>
    <m/>
    <m/>
    <m/>
    <m/>
    <m/>
    <m/>
    <x v="1"/>
    <n v="0"/>
    <n v="1"/>
    <n v="1"/>
    <n v="7"/>
    <n v="0"/>
    <n v="0"/>
    <n v="0"/>
    <n v="1996"/>
  </r>
  <r>
    <m/>
    <m/>
    <s v="ARG/PHA/87/INV/194"/>
    <s v="UNIDO"/>
    <m/>
    <x v="1"/>
    <s v="ARG"/>
    <x v="0"/>
    <s v="PHA"/>
    <s v="Control and phase-out of HFC-23 emissions in production of HCFC-22 at FIASA (first tranche)"/>
    <d v="2021-07-01T00:00:00"/>
    <d v="2024-08-01T00:00:00"/>
    <s v="ONG"/>
    <d v="2022-06-01T00:00:00"/>
    <d v="2025-06-01T00:00:00"/>
    <m/>
    <m/>
    <n v="0"/>
    <m/>
    <m/>
    <n v="0"/>
    <m/>
    <m/>
    <n v="0"/>
    <m/>
    <m/>
    <n v="0"/>
    <m/>
    <m/>
    <n v="1527851"/>
    <n v="0"/>
    <n v="1527851"/>
    <n v="0.64282760557148577"/>
    <n v="545706.19999999995"/>
    <n v="545706.19999999995"/>
    <n v="0"/>
    <n v="106950"/>
    <n v="0"/>
    <n v="106950"/>
    <n v="38199.587584129593"/>
    <n v="982144.8"/>
    <n v="332719.2"/>
    <n v="150000"/>
    <n v="68750.412415870407"/>
    <n v="23290.437640843254"/>
    <m/>
    <m/>
    <m/>
    <d v="2031-12-01T00:00:00"/>
    <s v=" Government of Argentina is in compliance with the Agreement concluded between the Government of Argentina and the Executive Committee on the control of HFC-23 emissions"/>
    <s v="Audit is planned for Q3/Q4"/>
    <s v="No"/>
    <m/>
    <x v="0"/>
    <n v="1"/>
    <n v="1"/>
    <n v="11"/>
    <n v="37"/>
    <n v="10"/>
    <n v="47"/>
    <n v="0"/>
    <n v="2021"/>
  </r>
  <r>
    <m/>
    <m/>
    <s v="MEX/PHA/86/INV/194"/>
    <s v="UNIDO"/>
    <m/>
    <x v="1"/>
    <s v="MEX"/>
    <x v="0"/>
    <s v="PHA"/>
    <s v="Control and phase-out of HFC-23 emissions in production of HCFC-22 at Quimobasicos"/>
    <d v="2020-12-01T00:00:00"/>
    <d v="2024-04-01T00:00:00"/>
    <s v="ONG"/>
    <d v="2022-03-01T00:00:00"/>
    <d v="2024-06-01T00:00:00"/>
    <m/>
    <m/>
    <n v="0"/>
    <m/>
    <m/>
    <n v="0"/>
    <m/>
    <m/>
    <n v="0"/>
    <m/>
    <m/>
    <n v="0"/>
    <m/>
    <m/>
    <n v="483058"/>
    <n v="0"/>
    <n v="483058"/>
    <n v="0.99471311933556639"/>
    <n v="2553.8699999999953"/>
    <n v="2553.8699999999953"/>
    <n v="0"/>
    <n v="33814"/>
    <n v="0"/>
    <n v="33814"/>
    <n v="178.7705827871614"/>
    <n v="480504.13"/>
    <n v="0.01"/>
    <n v="2100"/>
    <n v="33635.229417212839"/>
    <n v="6.9999875791312849E-4"/>
    <m/>
    <m/>
    <m/>
    <d v="2031-12-01T00:00:00"/>
    <s v="Audit report submitted to ExCom and approved"/>
    <s v="Grant is being financially closed."/>
    <s v="No"/>
    <m/>
    <x v="0"/>
    <n v="1"/>
    <n v="1"/>
    <n v="15"/>
    <n v="40"/>
    <n v="2"/>
    <n v="42"/>
    <n v="0"/>
    <n v="2020"/>
  </r>
  <r>
    <m/>
    <m/>
    <s v="PHI/SEV/06/PRP/04"/>
    <s v="IBRD"/>
    <m/>
    <x v="2"/>
    <s v="PHI"/>
    <x v="5"/>
    <s v="SEV"/>
    <s v="Controlled substances engineering project"/>
    <d v="1992-02-01T00:00:00"/>
    <d v="1993-12-01T00:00:00"/>
    <s v="FIN"/>
    <d v="1992-08-01T00:00:00"/>
    <m/>
    <d v="1993-12-01T00:00:00"/>
    <d v="1993-12-01T00:00:00"/>
    <n v="0"/>
    <m/>
    <m/>
    <n v="0"/>
    <m/>
    <m/>
    <n v="0"/>
    <m/>
    <m/>
    <n v="0"/>
    <m/>
    <m/>
    <n v="400000"/>
    <n v="-6325"/>
    <n v="393675"/>
    <n v="1"/>
    <n v="0"/>
    <n v="0"/>
    <n v="0"/>
    <n v="0"/>
    <n v="0"/>
    <n v="0"/>
    <n v="0"/>
    <n v="393675"/>
    <n v="0"/>
    <n v="0"/>
    <n v="0"/>
    <n v="0"/>
    <n v="0"/>
    <m/>
    <m/>
    <m/>
    <s v="Project completed and closed. Balance of funds returned to Multilateral Fund."/>
    <m/>
    <m/>
    <m/>
    <x v="1"/>
    <n v="0"/>
    <n v="1"/>
    <n v="6"/>
    <n v="22"/>
    <n v="0"/>
    <n v="0"/>
    <n v="0"/>
    <n v="1992"/>
  </r>
  <r>
    <m/>
    <m/>
    <s v="THA/SEV/06/PRP/04"/>
    <s v="IBRD"/>
    <m/>
    <x v="2"/>
    <s v="THA"/>
    <x v="5"/>
    <s v="SEV"/>
    <s v="Controlled substances engineering project"/>
    <d v="1992-02-01T00:00:00"/>
    <d v="1993-12-01T00:00:00"/>
    <s v="FIN"/>
    <d v="1992-12-01T00:00:00"/>
    <m/>
    <d v="1993-12-01T00:00:00"/>
    <d v="1993-12-01T00:00:00"/>
    <n v="0"/>
    <m/>
    <m/>
    <n v="0"/>
    <m/>
    <m/>
    <n v="0"/>
    <m/>
    <m/>
    <n v="0"/>
    <m/>
    <m/>
    <n v="390000"/>
    <n v="-40"/>
    <n v="389960"/>
    <n v="1"/>
    <n v="0"/>
    <n v="0"/>
    <n v="0"/>
    <n v="0"/>
    <n v="0"/>
    <n v="0"/>
    <n v="0"/>
    <n v="389960"/>
    <n v="0"/>
    <n v="0"/>
    <n v="0"/>
    <n v="0"/>
    <n v="0"/>
    <m/>
    <m/>
    <m/>
    <s v="Completed and closed. Balance returned to Multilateral Fund."/>
    <m/>
    <m/>
    <m/>
    <x v="1"/>
    <n v="0"/>
    <n v="1"/>
    <n v="10"/>
    <n v="22"/>
    <n v="0"/>
    <n v="0"/>
    <n v="0"/>
    <n v="1992"/>
  </r>
  <r>
    <m/>
    <m/>
    <s v="IDS/ARS/22/INV/61"/>
    <s v="IBRD"/>
    <m/>
    <x v="2"/>
    <s v="IDS"/>
    <x v="0"/>
    <s v="ARS"/>
    <s v="Conversion and aerosol filling center at PT Candi Swadaya Sentosa"/>
    <d v="1997-05-01T00:00:00"/>
    <d v="1999-06-01T00:00:00"/>
    <s v="FIN"/>
    <d v="2001-07-01T00:00:00"/>
    <m/>
    <d v="2005-05-01T00:00:00"/>
    <d v="2004-10-01T00:00:00"/>
    <n v="460"/>
    <m/>
    <m/>
    <n v="0"/>
    <m/>
    <m/>
    <n v="460"/>
    <m/>
    <m/>
    <n v="0"/>
    <m/>
    <m/>
    <n v="1175340"/>
    <n v="0"/>
    <n v="1175340"/>
    <n v="1"/>
    <n v="0"/>
    <n v="0"/>
    <n v="0"/>
    <n v="152794"/>
    <n v="0"/>
    <n v="152794"/>
    <n v="0"/>
    <n v="1175340"/>
    <n v="0"/>
    <n v="0"/>
    <n v="152794"/>
    <n v="0"/>
    <n v="0"/>
    <m/>
    <m/>
    <m/>
    <s v="Project financially and physically completed.  "/>
    <m/>
    <m/>
    <m/>
    <x v="1"/>
    <n v="0"/>
    <n v="1"/>
    <n v="50"/>
    <n v="25"/>
    <n v="0"/>
    <n v="0"/>
    <n v="460000"/>
    <n v="1997"/>
  </r>
  <r>
    <m/>
    <m/>
    <s v="CPR/FOA/59/DEM/491"/>
    <s v="IBRD"/>
    <m/>
    <x v="2"/>
    <s v="CPR"/>
    <x v="1"/>
    <s v="FOA"/>
    <s v="Conversion demonstration from HCFC-141b-based to cyclopentane-based pre-blended polyol in the manufacture of rigid polyurethane foam at Guangdong Wanhua Rongwei Polyurethane Co. Ltd"/>
    <d v="2009-11-01T00:00:00"/>
    <d v="2011-11-01T00:00:00"/>
    <s v="FIN"/>
    <d v="2010-07-01T00:00:00"/>
    <m/>
    <d v="2017-12-01T00:00:00"/>
    <d v="2019-03-01T00:00:00"/>
    <n v="6.8"/>
    <m/>
    <m/>
    <n v="0"/>
    <m/>
    <m/>
    <n v="6.8"/>
    <m/>
    <m/>
    <n v="0"/>
    <m/>
    <m/>
    <n v="1214936"/>
    <n v="0"/>
    <n v="1214936"/>
    <n v="1"/>
    <n v="0"/>
    <n v="0"/>
    <n v="0"/>
    <n v="91120"/>
    <n v="0"/>
    <n v="91120"/>
    <n v="0"/>
    <n v="1214936"/>
    <n v="0"/>
    <n v="0"/>
    <n v="91120"/>
    <n v="0"/>
    <m/>
    <m/>
    <m/>
    <m/>
    <s v="Final disbursement for Vanward completed.  Project physically and financially completed as of Mar 19."/>
    <s v="Project physically and financially completed."/>
    <m/>
    <m/>
    <x v="1"/>
    <n v="0"/>
    <n v="1"/>
    <n v="8"/>
    <n v="24"/>
    <n v="0"/>
    <n v="0"/>
    <n v="6800"/>
    <n v="2009"/>
  </r>
  <r>
    <m/>
    <m/>
    <s v="TUR/REF/22/INV/26"/>
    <s v="IBRD"/>
    <m/>
    <x v="4"/>
    <s v="TUR"/>
    <x v="0"/>
    <s v="REF"/>
    <s v="Conversion from CFC-11 and CFC-12 into HCFC-141b and HFC-134a at Gumaksan"/>
    <d v="1997-05-01T00:00:00"/>
    <d v="1998-06-01T00:00:00"/>
    <s v="FIN"/>
    <d v="1998-04-01T00:00:00"/>
    <m/>
    <d v="1998-11-01T00:00:00"/>
    <d v="1999-01-01T00:00:00"/>
    <n v="2.2999999999999998"/>
    <m/>
    <m/>
    <n v="0"/>
    <m/>
    <m/>
    <n v="2.2999999999999998"/>
    <m/>
    <m/>
    <n v="0"/>
    <m/>
    <m/>
    <n v="35195"/>
    <n v="0"/>
    <n v="35195"/>
    <n v="1"/>
    <n v="0"/>
    <n v="0"/>
    <n v="0"/>
    <n v="4575"/>
    <n v="0"/>
    <n v="4575"/>
    <n v="0"/>
    <n v="35195"/>
    <n v="0"/>
    <n v="0"/>
    <n v="4575"/>
    <n v="0"/>
    <n v="0"/>
    <m/>
    <m/>
    <m/>
    <s v="Project fully implemented, 100% non-CFC production started. Draft PCR submitted to the Bank."/>
    <m/>
    <m/>
    <m/>
    <x v="1"/>
    <n v="0"/>
    <n v="1"/>
    <n v="11"/>
    <n v="13"/>
    <n v="0"/>
    <n v="0"/>
    <n v="2300"/>
    <n v="1997"/>
  </r>
  <r>
    <m/>
    <m/>
    <s v="TUR/REF/22/INV/27"/>
    <s v="IBRD"/>
    <m/>
    <x v="4"/>
    <s v="TUR"/>
    <x v="0"/>
    <s v="REF"/>
    <s v="Conversion from CFC-11 and CFC-12 into HCFC-141b and HFC-134a at Kulahcioglu"/>
    <d v="1997-05-01T00:00:00"/>
    <d v="1998-06-01T00:00:00"/>
    <s v="FIN"/>
    <d v="1998-06-01T00:00:00"/>
    <m/>
    <d v="1999-03-01T00:00:00"/>
    <d v="1999-06-01T00:00:00"/>
    <n v="4"/>
    <m/>
    <m/>
    <n v="0"/>
    <m/>
    <m/>
    <n v="4"/>
    <m/>
    <m/>
    <n v="0"/>
    <m/>
    <m/>
    <n v="60840"/>
    <n v="0"/>
    <n v="60840"/>
    <n v="1"/>
    <n v="0"/>
    <n v="0"/>
    <n v="0"/>
    <n v="7909"/>
    <n v="0"/>
    <n v="7909"/>
    <n v="0"/>
    <n v="60840"/>
    <n v="0"/>
    <n v="0"/>
    <n v="7909"/>
    <n v="0"/>
    <n v="0"/>
    <m/>
    <m/>
    <m/>
    <s v="The project is completed 100% non-CFC production started. Waiting for PCR."/>
    <m/>
    <m/>
    <m/>
    <x v="1"/>
    <n v="0"/>
    <n v="1"/>
    <n v="13"/>
    <n v="13"/>
    <n v="0"/>
    <n v="0"/>
    <n v="4000"/>
    <n v="1997"/>
  </r>
  <r>
    <m/>
    <m/>
    <s v="CPR/FOA/18/INV/146"/>
    <s v="IBRD"/>
    <m/>
    <x v="2"/>
    <s v="CPR"/>
    <x v="0"/>
    <s v="FOA"/>
    <s v="Conversion from CFC-11 foaming agent to cyclopentane at Chang Ling (Group) Co. Ltd."/>
    <d v="1995-11-01T00:00:00"/>
    <d v="1997-05-01T00:00:00"/>
    <s v="FIN"/>
    <d v="1997-12-01T00:00:00"/>
    <m/>
    <d v="1999-12-01T00:00:00"/>
    <d v="1999-01-01T00:00:00"/>
    <n v="190"/>
    <m/>
    <m/>
    <n v="0"/>
    <m/>
    <m/>
    <n v="190"/>
    <m/>
    <m/>
    <n v="0"/>
    <m/>
    <m/>
    <n v="2062000"/>
    <n v="0"/>
    <n v="2062000"/>
    <n v="1"/>
    <n v="0"/>
    <n v="0"/>
    <n v="0"/>
    <n v="268060"/>
    <n v="0"/>
    <n v="268060"/>
    <n v="0"/>
    <n v="2062000"/>
    <n v="0"/>
    <n v="0"/>
    <n v="268060"/>
    <n v="0"/>
    <n v="0"/>
    <m/>
    <m/>
    <m/>
    <s v="Project completed; PCR submitted December 2000."/>
    <m/>
    <m/>
    <m/>
    <x v="1"/>
    <n v="0"/>
    <n v="1"/>
    <n v="25"/>
    <n v="18"/>
    <n v="0"/>
    <n v="0"/>
    <n v="190000"/>
    <n v="1995"/>
  </r>
  <r>
    <m/>
    <m/>
    <s v="LAO/FOA/44/INV/14"/>
    <s v="UNDP"/>
    <m/>
    <x v="2"/>
    <s v="LAO"/>
    <x v="0"/>
    <s v="FOA"/>
    <s v="Conversion from CFC-11 in the manufacture of boxfoam (FPF) and insulated containers (RPF) in Prasert Sofa Shop Co., Ltd."/>
    <d v="2004-12-01T00:00:00"/>
    <d v="2006-12-01T00:00:00"/>
    <s v="CLO"/>
    <m/>
    <m/>
    <m/>
    <d v="2007-12-01T00:00:00"/>
    <n v="0"/>
    <m/>
    <m/>
    <m/>
    <m/>
    <m/>
    <n v="0"/>
    <m/>
    <m/>
    <m/>
    <m/>
    <m/>
    <n v="184660"/>
    <n v="-184660"/>
    <n v="0"/>
    <n v="0"/>
    <n v="0"/>
    <n v="0"/>
    <n v="0"/>
    <n v="16619"/>
    <n v="-16619"/>
    <n v="0"/>
    <n v="0"/>
    <n v="0"/>
    <n v="0"/>
    <n v="0"/>
    <n v="0"/>
    <n v="0"/>
    <m/>
    <m/>
    <m/>
    <m/>
    <s v="Canceled in 2006. Financially completed in 2007."/>
    <m/>
    <m/>
    <m/>
    <x v="0"/>
    <n v="0"/>
    <n v="0"/>
    <s v=""/>
    <n v="24"/>
    <n v="0"/>
    <n v="0"/>
    <n v="0"/>
    <n v="2004"/>
  </r>
  <r>
    <m/>
    <m/>
    <s v="TUR/FOA/24/INV/33"/>
    <s v="IBRD"/>
    <m/>
    <x v="4"/>
    <s v="TUR"/>
    <x v="0"/>
    <s v="FOA"/>
    <s v="Conversion from CFC-11 into all-water and HCFC-141b for integral skin foam at Polifleks Sentetik Maddeler Sanayii Ve Ticaret A.S."/>
    <d v="1998-03-01T00:00:00"/>
    <d v="2000-04-01T00:00:00"/>
    <s v="CLO"/>
    <m/>
    <m/>
    <m/>
    <d v="1999-11-01T00:00:00"/>
    <n v="0"/>
    <m/>
    <m/>
    <n v="0"/>
    <m/>
    <m/>
    <n v="0"/>
    <m/>
    <m/>
    <n v="0"/>
    <m/>
    <m/>
    <n v="252558"/>
    <n v="-252558"/>
    <n v="0"/>
    <n v="0"/>
    <n v="0"/>
    <n v="0"/>
    <n v="0"/>
    <n v="32833"/>
    <n v="-32832.54"/>
    <n v="0.45999999999912689"/>
    <n v="0.45999999999912689"/>
    <n v="0"/>
    <n v="0"/>
    <n v="0"/>
    <n v="0"/>
    <n v="0"/>
    <n v="0"/>
    <m/>
    <m/>
    <m/>
    <s v="Project was canceled. Ownership of the enterprise had changed to 100 % foreign before signing sub-agreement. Funds will be returned at 34th Meeting."/>
    <m/>
    <m/>
    <m/>
    <x v="0"/>
    <n v="0"/>
    <n v="0"/>
    <s v=""/>
    <n v="25"/>
    <n v="0"/>
    <n v="0"/>
    <n v="0"/>
    <n v="1998"/>
  </r>
  <r>
    <m/>
    <m/>
    <s v="TUR/FOA/24/INV/42"/>
    <s v="IBRD"/>
    <m/>
    <x v="4"/>
    <s v="TUR"/>
    <x v="0"/>
    <s v="FOA"/>
    <s v="Conversion from CFC-11 into all-water for flexible molded and HCFC-141b for integral skin foam at EPS Entegre Poliuretan Sunger Ve Koltuk San Tic. Ltd. Sti."/>
    <d v="1998-03-01T00:00:00"/>
    <d v="2000-04-01T00:00:00"/>
    <s v="FIN"/>
    <d v="1999-01-01T00:00:00"/>
    <m/>
    <d v="1999-12-01T00:00:00"/>
    <d v="1999-12-01T00:00:00"/>
    <n v="11.2"/>
    <m/>
    <m/>
    <n v="0"/>
    <m/>
    <m/>
    <n v="11.2"/>
    <m/>
    <m/>
    <n v="0"/>
    <m/>
    <m/>
    <n v="188280"/>
    <n v="-270"/>
    <n v="188010"/>
    <n v="1"/>
    <n v="0"/>
    <n v="0"/>
    <n v="0"/>
    <n v="24476"/>
    <n v="-35.119999999999997"/>
    <n v="24440.880000000001"/>
    <n v="-0.11999999999898137"/>
    <n v="188010"/>
    <n v="0"/>
    <n v="0"/>
    <n v="24441"/>
    <n v="0"/>
    <n v="0"/>
    <m/>
    <m/>
    <m/>
    <s v="100% non-CFC production started. Waiting for PCR."/>
    <m/>
    <m/>
    <m/>
    <x v="1"/>
    <n v="0"/>
    <n v="1"/>
    <n v="10"/>
    <n v="25"/>
    <n v="0"/>
    <n v="0"/>
    <n v="11200"/>
    <n v="1998"/>
  </r>
  <r>
    <m/>
    <m/>
    <s v="TUR/FOA/24/INV/38"/>
    <s v="IBRD"/>
    <m/>
    <x v="4"/>
    <s v="TUR"/>
    <x v="0"/>
    <s v="FOA"/>
    <s v="Conversion from CFC-11 into all-water for flexible slabstock foam at IDAS"/>
    <d v="1998-03-01T00:00:00"/>
    <d v="2000-04-01T00:00:00"/>
    <s v="FIN"/>
    <d v="1999-02-01T00:00:00"/>
    <m/>
    <d v="1998-11-01T00:00:00"/>
    <d v="1999-07-01T00:00:00"/>
    <n v="37"/>
    <m/>
    <m/>
    <n v="0"/>
    <m/>
    <m/>
    <n v="37"/>
    <m/>
    <m/>
    <n v="0"/>
    <m/>
    <m/>
    <n v="230510"/>
    <n v="-373"/>
    <n v="230137"/>
    <n v="1"/>
    <n v="0"/>
    <n v="0"/>
    <n v="0"/>
    <n v="29966"/>
    <n v="-48.49"/>
    <n v="29917.51"/>
    <n v="-0.49000000000160071"/>
    <n v="230137"/>
    <n v="0"/>
    <n v="0"/>
    <n v="29918"/>
    <n v="0"/>
    <n v="0"/>
    <m/>
    <m/>
    <m/>
    <s v="The project had been fully implemented. 100% non-CFC production started. The project is completed and the PCR has been submitted."/>
    <m/>
    <m/>
    <m/>
    <x v="1"/>
    <n v="0"/>
    <n v="1"/>
    <n v="11"/>
    <n v="25"/>
    <n v="0"/>
    <n v="0"/>
    <n v="37000"/>
    <n v="1998"/>
  </r>
  <r>
    <m/>
    <m/>
    <s v="TUR/FOA/32/INV/71"/>
    <s v="IBRD"/>
    <m/>
    <x v="4"/>
    <s v="TUR"/>
    <x v="0"/>
    <s v="FOA"/>
    <s v="Conversion from CFC-11 into all-water technology for flexible molded and HCFC-141b for integral skin foams at 11 enterprises (Erdogan Rurmenler; KarakayaCelik; Una Polyuretan; Iksan Ltd; Ak-Kom; Karsan; Goldsit; Buoflex; Gervener; Yaris Kabin; Hisarlar)"/>
    <d v="2000-12-01T00:00:00"/>
    <d v="2004-01-01T00:00:00"/>
    <s v="FIN"/>
    <d v="2002-12-01T00:00:00"/>
    <m/>
    <d v="2003-06-01T00:00:00"/>
    <d v="2005-07-01T00:00:00"/>
    <n v="48.5"/>
    <m/>
    <m/>
    <n v="0"/>
    <m/>
    <m/>
    <n v="48.5"/>
    <m/>
    <m/>
    <n v="0"/>
    <m/>
    <m/>
    <n v="398378"/>
    <n v="-277445.52"/>
    <n v="120932.47999999998"/>
    <n v="0.99999603084299615"/>
    <n v="0.47999999998137355"/>
    <n v="0.47999999998137355"/>
    <n v="0"/>
    <n v="51789"/>
    <n v="-36067.980000000003"/>
    <n v="15721.019999999997"/>
    <n v="1.9999999996798579E-2"/>
    <n v="120932"/>
    <n v="0"/>
    <n v="0"/>
    <n v="15721"/>
    <n v="0"/>
    <n v="0"/>
    <m/>
    <m/>
    <m/>
    <s v="Project completed and non-ODS production at all 5 participating companies underway."/>
    <m/>
    <m/>
    <m/>
    <x v="1"/>
    <n v="0"/>
    <n v="1"/>
    <n v="24"/>
    <n v="37"/>
    <n v="0"/>
    <n v="0"/>
    <n v="48500"/>
    <n v="2000"/>
  </r>
  <r>
    <m/>
    <m/>
    <s v="TUR/FOA/32/INV/70"/>
    <s v="IBRD"/>
    <m/>
    <x v="4"/>
    <s v="TUR"/>
    <x v="0"/>
    <s v="FOA"/>
    <s v="Conversion from CFC-11 into all-water technology for flexible molded and integral skin foams at Urosan"/>
    <d v="2000-12-01T00:00:00"/>
    <d v="2004-01-01T00:00:00"/>
    <s v="FIN"/>
    <d v="2002-12-01T00:00:00"/>
    <m/>
    <d v="2003-03-01T00:00:00"/>
    <d v="2004-12-01T00:00:00"/>
    <n v="39.5"/>
    <m/>
    <m/>
    <n v="0"/>
    <m/>
    <m/>
    <n v="39.5"/>
    <m/>
    <m/>
    <n v="0"/>
    <m/>
    <m/>
    <n v="291641"/>
    <n v="-815.56"/>
    <n v="290825.44"/>
    <n v="0.99999848706495553"/>
    <n v="0.44000000000232831"/>
    <n v="0.44000000000232831"/>
    <n v="0"/>
    <n v="37913"/>
    <n v="-106.02"/>
    <n v="37806.980000000003"/>
    <n v="-1.9999999996798579E-2"/>
    <n v="290825"/>
    <n v="0"/>
    <n v="0"/>
    <n v="37807"/>
    <n v="0"/>
    <n v="0"/>
    <m/>
    <m/>
    <m/>
    <s v="Project completed.  "/>
    <m/>
    <m/>
    <m/>
    <x v="1"/>
    <n v="0"/>
    <n v="1"/>
    <n v="24"/>
    <n v="37"/>
    <n v="0"/>
    <n v="0"/>
    <n v="39500"/>
    <n v="2000"/>
  </r>
  <r>
    <m/>
    <m/>
    <s v="TUR/FOA/22/INV/24"/>
    <s v="IBRD"/>
    <m/>
    <x v="4"/>
    <s v="TUR"/>
    <x v="0"/>
    <s v="FOA"/>
    <s v="Conversion from CFC-11 into carbon dioxide and water for flexible molded foam at Suntas Foam and Mattress Industry and Commerce, Inc."/>
    <d v="1997-05-01T00:00:00"/>
    <d v="1999-06-01T00:00:00"/>
    <s v="FIN"/>
    <d v="1997-11-01T00:00:00"/>
    <m/>
    <d v="1996-09-01T00:00:00"/>
    <d v="1998-07-01T00:00:00"/>
    <n v="9.1"/>
    <m/>
    <m/>
    <n v="0"/>
    <m/>
    <m/>
    <n v="12.1"/>
    <m/>
    <m/>
    <n v="0"/>
    <m/>
    <m/>
    <n v="148613"/>
    <n v="-5177"/>
    <n v="143436"/>
    <n v="1"/>
    <n v="0"/>
    <n v="0"/>
    <n v="0"/>
    <n v="19320"/>
    <n v="-580"/>
    <n v="18740"/>
    <n v="0"/>
    <n v="143436"/>
    <n v="0"/>
    <n v="0"/>
    <n v="18740"/>
    <n v="0"/>
    <n v="0"/>
    <m/>
    <m/>
    <m/>
    <s v="The project (retroactive) was fully implemented. 100% non-CFC production started. The project is completed and the final report has been submitted to the World Bank."/>
    <m/>
    <m/>
    <m/>
    <x v="1"/>
    <n v="0"/>
    <n v="1"/>
    <n v="6"/>
    <n v="25"/>
    <n v="0"/>
    <n v="0"/>
    <n v="9100"/>
    <n v="1997"/>
  </r>
  <r>
    <m/>
    <m/>
    <s v="TUR/FOA/22/INV/28"/>
    <s v="IBRD"/>
    <m/>
    <x v="4"/>
    <s v="TUR"/>
    <x v="0"/>
    <s v="FOA"/>
    <s v="Conversion from CFC-11 into HCFC-141b at Teba"/>
    <d v="1997-05-01T00:00:00"/>
    <d v="1998-06-01T00:00:00"/>
    <s v="FIN"/>
    <d v="1998-07-01T00:00:00"/>
    <m/>
    <d v="1998-11-01T00:00:00"/>
    <d v="1999-02-01T00:00:00"/>
    <n v="3.5"/>
    <m/>
    <m/>
    <n v="0"/>
    <m/>
    <m/>
    <n v="3.5"/>
    <m/>
    <m/>
    <n v="0"/>
    <m/>
    <m/>
    <n v="27468"/>
    <n v="-104"/>
    <n v="27364"/>
    <n v="1"/>
    <n v="0"/>
    <n v="0"/>
    <n v="0"/>
    <n v="3571"/>
    <n v="-13.52"/>
    <n v="3557.48"/>
    <n v="0.48000000000001819"/>
    <n v="27364"/>
    <n v="0"/>
    <n v="0"/>
    <n v="3557"/>
    <n v="0"/>
    <n v="0"/>
    <m/>
    <m/>
    <m/>
    <s v="The project had been fully implemented. 100% non-CFC production started. The project is completed and the PCR has been submitted."/>
    <m/>
    <m/>
    <m/>
    <x v="1"/>
    <n v="0"/>
    <n v="1"/>
    <n v="14"/>
    <n v="13"/>
    <n v="0"/>
    <n v="0"/>
    <n v="3500"/>
    <n v="1997"/>
  </r>
  <r>
    <m/>
    <m/>
    <s v="TUR/FOA/24/INV/40"/>
    <s v="IBRD"/>
    <m/>
    <x v="4"/>
    <s v="TUR"/>
    <x v="0"/>
    <s v="FOA"/>
    <s v="Conversion from CFC-11 into LCD for flexible molded foam at Elele Doseme Sanayii Ve Ticaret A.S."/>
    <d v="1998-03-01T00:00:00"/>
    <d v="2000-10-01T00:00:00"/>
    <s v="FIN"/>
    <d v="1999-04-01T00:00:00"/>
    <m/>
    <d v="1999-04-01T00:00:00"/>
    <d v="1999-07-01T00:00:00"/>
    <n v="41.4"/>
    <m/>
    <m/>
    <n v="0"/>
    <m/>
    <m/>
    <n v="41.4"/>
    <m/>
    <m/>
    <n v="0"/>
    <m/>
    <m/>
    <n v="311768"/>
    <n v="0"/>
    <n v="311768"/>
    <n v="1"/>
    <n v="0"/>
    <n v="0"/>
    <n v="0"/>
    <n v="40530"/>
    <n v="0"/>
    <n v="40530"/>
    <n v="0"/>
    <n v="311768"/>
    <n v="0"/>
    <n v="0"/>
    <n v="40530"/>
    <n v="0"/>
    <n v="0"/>
    <m/>
    <m/>
    <m/>
    <s v="100% non-CFC production started. Draft PCR prepared."/>
    <m/>
    <m/>
    <m/>
    <x v="1"/>
    <n v="0"/>
    <n v="1"/>
    <n v="13"/>
    <n v="31"/>
    <n v="0"/>
    <n v="0"/>
    <n v="41400"/>
    <n v="1998"/>
  </r>
  <r>
    <m/>
    <m/>
    <s v="TUR/FOA/23/INV/29"/>
    <s v="IBRD"/>
    <m/>
    <x v="4"/>
    <s v="TUR"/>
    <x v="0"/>
    <s v="FOA"/>
    <s v="Conversion from CFC-11 into LCD for flexible slabstock foam at Safas"/>
    <d v="1997-11-01T00:00:00"/>
    <d v="1999-03-01T00:00:00"/>
    <s v="FIN"/>
    <d v="1998-05-01T00:00:00"/>
    <m/>
    <d v="1999-09-01T00:00:00"/>
    <d v="1999-12-01T00:00:00"/>
    <n v="93.8"/>
    <m/>
    <m/>
    <n v="0"/>
    <m/>
    <m/>
    <n v="93.8"/>
    <m/>
    <m/>
    <n v="0"/>
    <m/>
    <m/>
    <n v="530000"/>
    <n v="0"/>
    <n v="530000"/>
    <n v="1"/>
    <n v="0"/>
    <n v="0"/>
    <n v="0"/>
    <n v="68900"/>
    <n v="0"/>
    <n v="68900"/>
    <n v="0"/>
    <n v="530000"/>
    <n v="0"/>
    <n v="0"/>
    <n v="68900"/>
    <n v="0"/>
    <n v="0"/>
    <m/>
    <m/>
    <m/>
    <s v="Project fully implemented, 100% non-CFC production started. Draft PCR submitted to the Bank."/>
    <m/>
    <m/>
    <m/>
    <x v="1"/>
    <n v="0"/>
    <n v="1"/>
    <n v="6"/>
    <n v="16"/>
    <n v="0"/>
    <n v="0"/>
    <n v="93800"/>
    <n v="1997"/>
  </r>
  <r>
    <m/>
    <m/>
    <s v="TUR/FOA/28/INV/55"/>
    <s v="IBRD"/>
    <m/>
    <x v="4"/>
    <s v="TUR"/>
    <x v="0"/>
    <s v="FOA"/>
    <s v="Conversion from CFC-11 into low index additive (LIA) technology for flexible slabstock foam at Elta"/>
    <d v="1999-07-01T00:00:00"/>
    <d v="2001-08-01T00:00:00"/>
    <s v="FIN"/>
    <d v="2001-02-01T00:00:00"/>
    <m/>
    <d v="2001-06-01T00:00:00"/>
    <d v="2001-10-01T00:00:00"/>
    <n v="21.3"/>
    <m/>
    <m/>
    <n v="0"/>
    <m/>
    <m/>
    <n v="21.3"/>
    <m/>
    <m/>
    <n v="0"/>
    <m/>
    <m/>
    <n v="130597"/>
    <n v="-20000"/>
    <n v="110597"/>
    <n v="1"/>
    <n v="0"/>
    <n v="0"/>
    <n v="0"/>
    <n v="16978"/>
    <n v="-2600"/>
    <n v="14378"/>
    <n v="0"/>
    <n v="110597"/>
    <n v="0"/>
    <n v="0"/>
    <n v="14378"/>
    <n v="0"/>
    <n v="0"/>
    <m/>
    <m/>
    <m/>
    <s v="Project fully implemented. 100% non-CFC production started. Awaiting PCR."/>
    <m/>
    <m/>
    <m/>
    <x v="1"/>
    <n v="0"/>
    <n v="1"/>
    <n v="19"/>
    <n v="25"/>
    <n v="0"/>
    <n v="0"/>
    <n v="21300"/>
    <n v="1999"/>
  </r>
  <r>
    <m/>
    <m/>
    <s v="TUR/FOA/24/INV/44"/>
    <s v="IBRD"/>
    <m/>
    <x v="4"/>
    <s v="TUR"/>
    <x v="0"/>
    <s v="FOA"/>
    <s v="Conversion from CFC-11 into methylene chloride and for flexible molded hot cured foam at Teknik Malzeme"/>
    <d v="1998-03-01T00:00:00"/>
    <d v="1999-10-01T00:00:00"/>
    <s v="FIN"/>
    <d v="1998-09-01T00:00:00"/>
    <m/>
    <d v="1998-06-01T00:00:00"/>
    <d v="1999-08-01T00:00:00"/>
    <n v="17.2"/>
    <m/>
    <m/>
    <n v="0"/>
    <m/>
    <m/>
    <n v="17.2"/>
    <m/>
    <m/>
    <n v="0"/>
    <m/>
    <m/>
    <n v="122443"/>
    <n v="-22079"/>
    <n v="100364"/>
    <n v="1"/>
    <n v="0"/>
    <n v="0"/>
    <n v="0"/>
    <n v="15918"/>
    <n v="-2870.27"/>
    <n v="13047.73"/>
    <n v="-0.27000000000043656"/>
    <n v="100364"/>
    <n v="0"/>
    <n v="0"/>
    <n v="13048"/>
    <n v="0"/>
    <n v="0"/>
    <m/>
    <m/>
    <m/>
    <s v="The project had been fully implemented. 100% non-CFC production started. The project is completed and the final report has been submitted to the World Bank."/>
    <m/>
    <m/>
    <m/>
    <x v="1"/>
    <n v="0"/>
    <n v="1"/>
    <n v="6"/>
    <n v="19"/>
    <n v="0"/>
    <n v="0"/>
    <n v="17200"/>
    <n v="1998"/>
  </r>
  <r>
    <m/>
    <m/>
    <s v="IRA/REF/29/INV/55"/>
    <s v="UNDP"/>
    <m/>
    <x v="2"/>
    <s v="IRA"/>
    <x v="0"/>
    <s v="REF"/>
    <s v="Conversion from CFC-11 tgo HCFC-141b technology and from CFC-12 to HFC-134a technology in the manufacture of commercial refrigeration equipment at Electro Shargh Mazandaran Co."/>
    <d v="1999-11-01T00:00:00"/>
    <d v="2002-12-01T00:00:00"/>
    <s v="FIN"/>
    <d v="2001-05-01T00:00:00"/>
    <m/>
    <d v="2002-07-01T00:00:00"/>
    <d v="2003-11-01T00:00:00"/>
    <n v="28.2"/>
    <m/>
    <m/>
    <m/>
    <m/>
    <m/>
    <n v="28.2"/>
    <m/>
    <m/>
    <m/>
    <m/>
    <m/>
    <n v="301715"/>
    <n v="-31900"/>
    <n v="269815"/>
    <n v="1"/>
    <n v="0"/>
    <n v="0"/>
    <n v="0"/>
    <n v="39223"/>
    <n v="-4147"/>
    <n v="35076"/>
    <n v="-8.000000000174623E-2"/>
    <n v="269815"/>
    <n v="0"/>
    <n v="0"/>
    <n v="35076.080000000002"/>
    <n v="0"/>
    <m/>
    <m/>
    <m/>
    <m/>
    <s v="Completed in 2002. Financially completed in 2003."/>
    <m/>
    <m/>
    <m/>
    <x v="1"/>
    <n v="0"/>
    <n v="1"/>
    <n v="18"/>
    <n v="37"/>
    <n v="0"/>
    <n v="0"/>
    <n v="28200"/>
    <n v="1999"/>
  </r>
  <r>
    <m/>
    <m/>
    <s v="IND/FOA/28/INV/218"/>
    <s v="UNDP"/>
    <m/>
    <x v="2"/>
    <s v="IND"/>
    <x v="0"/>
    <s v="FOA"/>
    <s v="Conversion from CFC-11 to CFC-free technology in the manufacture of rigid polyurethane foam chemical systems at Shivathene Linopack"/>
    <d v="1999-07-01T00:00:00"/>
    <d v="2002-02-01T00:00:00"/>
    <s v="FIN"/>
    <d v="2000-04-01T00:00:00"/>
    <m/>
    <d v="2000-11-01T00:00:00"/>
    <d v="2002-03-01T00:00:00"/>
    <n v="0"/>
    <m/>
    <m/>
    <m/>
    <m/>
    <m/>
    <n v="0"/>
    <m/>
    <m/>
    <m/>
    <m/>
    <m/>
    <n v="209000"/>
    <n v="-16227"/>
    <n v="192773"/>
    <n v="1"/>
    <n v="0"/>
    <n v="0"/>
    <n v="0"/>
    <n v="27170"/>
    <n v="-2110"/>
    <n v="25060"/>
    <n v="-0.49000000000160071"/>
    <n v="192773"/>
    <n v="0"/>
    <n v="0"/>
    <n v="25060.49"/>
    <n v="0"/>
    <m/>
    <m/>
    <m/>
    <m/>
    <s v="Completed in 2000. Financially completed in 2002."/>
    <m/>
    <m/>
    <m/>
    <x v="1"/>
    <n v="0"/>
    <n v="1"/>
    <n v="9"/>
    <n v="31"/>
    <n v="0"/>
    <n v="0"/>
    <n v="0"/>
    <n v="1999"/>
  </r>
  <r>
    <m/>
    <m/>
    <s v="SYR/FOA/31/INV/61"/>
    <s v="UNIDO"/>
    <m/>
    <x v="2"/>
    <s v="SYR"/>
    <x v="0"/>
    <s v="FOA"/>
    <s v="Conversion from CFC-11 to cyclopentane in the production of rigid foam panels at National Polyurethane Company (NPC)"/>
    <d v="2000-07-01T00:00:00"/>
    <d v="2002-08-01T00:00:00"/>
    <s v="FIN"/>
    <d v="2001-04-01T00:00:00"/>
    <m/>
    <d v="2004-10-01T00:00:00"/>
    <d v="2005-04-01T00:00:00"/>
    <n v="61.1"/>
    <m/>
    <m/>
    <n v="0"/>
    <m/>
    <m/>
    <n v="61.1"/>
    <m/>
    <m/>
    <n v="0"/>
    <m/>
    <m/>
    <n v="426104"/>
    <n v="0"/>
    <n v="426104"/>
    <n v="1"/>
    <n v="0"/>
    <n v="0"/>
    <n v="0"/>
    <n v="55394"/>
    <n v="-46.24"/>
    <n v="55347.76"/>
    <n v="-0.23999999999796273"/>
    <n v="426104"/>
    <n v="0"/>
    <m/>
    <n v="55348"/>
    <n v="0"/>
    <m/>
    <m/>
    <m/>
    <m/>
    <m/>
    <m/>
    <m/>
    <m/>
    <x v="1"/>
    <n v="0"/>
    <n v="1"/>
    <n v="9"/>
    <n v="25"/>
    <n v="0"/>
    <n v="0"/>
    <n v="61100"/>
    <n v="2000"/>
  </r>
  <r>
    <m/>
    <m/>
    <s v="IND/FOA/29/INV/240"/>
    <s v="UNDP"/>
    <m/>
    <x v="2"/>
    <s v="IND"/>
    <x v="0"/>
    <s v="FOA"/>
    <s v="Conversion from CFC-11 to fully water-based technology in the manufacture of flexible molded polyurethane foam and from CFC-11 to HCFC-141b technology in the manufacture of rigid polyurethane foam at Reactive Polymers Ltd."/>
    <d v="1999-11-01T00:00:00"/>
    <d v="2003-07-01T00:00:00"/>
    <s v="FIN"/>
    <d v="2000-12-01T00:00:00"/>
    <m/>
    <d v="2001-11-01T00:00:00"/>
    <d v="2003-04-01T00:00:00"/>
    <n v="29.6"/>
    <m/>
    <m/>
    <m/>
    <m/>
    <m/>
    <n v="29.6"/>
    <m/>
    <m/>
    <m/>
    <m/>
    <m/>
    <n v="354175"/>
    <n v="-56621"/>
    <n v="297554"/>
    <n v="1"/>
    <n v="0"/>
    <n v="0"/>
    <n v="0"/>
    <n v="46043"/>
    <n v="-7361"/>
    <n v="38682"/>
    <n v="-0.12000000000261934"/>
    <n v="297554"/>
    <n v="0"/>
    <n v="0"/>
    <n v="38682.120000000003"/>
    <n v="0"/>
    <m/>
    <m/>
    <m/>
    <m/>
    <s v="Completed in 2001. Financially completed in 2003."/>
    <m/>
    <m/>
    <m/>
    <x v="1"/>
    <n v="0"/>
    <n v="1"/>
    <n v="13"/>
    <n v="44"/>
    <n v="0"/>
    <n v="0"/>
    <n v="29600"/>
    <n v="1999"/>
  </r>
  <r>
    <m/>
    <m/>
    <s v="IND/FOA/29/INV/245"/>
    <s v="UNDP"/>
    <m/>
    <x v="2"/>
    <s v="IND"/>
    <x v="0"/>
    <s v="FOA"/>
    <s v="Conversion from CFC-11 to fully water-based technology in the manufacture of flexible molded polyurethane foam at Delite Foam and Polymers"/>
    <d v="1999-11-01T00:00:00"/>
    <d v="2003-07-01T00:00:00"/>
    <s v="FIN"/>
    <d v="2000-12-01T00:00:00"/>
    <m/>
    <d v="2001-11-01T00:00:00"/>
    <d v="2003-04-01T00:00:00"/>
    <n v="11.2"/>
    <m/>
    <m/>
    <m/>
    <m/>
    <m/>
    <n v="11.2"/>
    <m/>
    <m/>
    <m/>
    <m/>
    <m/>
    <n v="188832"/>
    <n v="-2784"/>
    <n v="186048"/>
    <n v="1"/>
    <n v="0"/>
    <n v="0"/>
    <n v="0"/>
    <n v="24548"/>
    <n v="-362"/>
    <n v="24186"/>
    <n v="-0.24000000000160071"/>
    <n v="186048"/>
    <n v="0"/>
    <n v="0"/>
    <n v="24186.240000000002"/>
    <n v="0"/>
    <m/>
    <m/>
    <m/>
    <m/>
    <s v="Completed in 2001. Financially completed in 2003."/>
    <m/>
    <m/>
    <m/>
    <x v="1"/>
    <n v="0"/>
    <n v="1"/>
    <n v="13"/>
    <n v="44"/>
    <n v="0"/>
    <n v="0"/>
    <n v="11200"/>
    <n v="1999"/>
  </r>
  <r>
    <m/>
    <m/>
    <s v="IRA/FOA/37/INV/153"/>
    <s v="Germany"/>
    <m/>
    <x v="2"/>
    <s v="IRA"/>
    <x v="0"/>
    <s v="FOA"/>
    <s v="Conversion from CFC-11 to fully water-based technology in the manufacture of flexible molded polyurethane foam at Nikou Esfandj"/>
    <d v="2002-07-01T00:00:00"/>
    <d v="2004-03-01T00:00:00"/>
    <s v="FIN"/>
    <d v="2002-08-01T00:00:00"/>
    <m/>
    <d v="2004-09-01T00:00:00"/>
    <d v="2007-12-01T00:00:00"/>
    <n v="18.600000000000001"/>
    <m/>
    <m/>
    <n v="0"/>
    <m/>
    <m/>
    <n v="18.600000000000001"/>
    <m/>
    <m/>
    <m/>
    <m/>
    <m/>
    <n v="228310"/>
    <n v="0"/>
    <n v="228310"/>
    <n v="1"/>
    <n v="0"/>
    <n v="0"/>
    <n v="0"/>
    <n v="29680"/>
    <n v="0"/>
    <n v="29680"/>
    <n v="0"/>
    <n v="228310"/>
    <n v="0"/>
    <n v="0"/>
    <n v="29680"/>
    <n v="0"/>
    <m/>
    <m/>
    <m/>
    <m/>
    <s v="Project completed. PCR has been submitted to the country"/>
    <m/>
    <m/>
    <m/>
    <x v="1"/>
    <n v="0"/>
    <n v="1"/>
    <n v="1"/>
    <n v="20"/>
    <n v="0"/>
    <n v="0"/>
    <n v="18600"/>
    <n v="2002"/>
  </r>
  <r>
    <m/>
    <m/>
    <s v="IRA/FOA/37/INV/156"/>
    <s v="Germany"/>
    <m/>
    <x v="2"/>
    <s v="IRA"/>
    <x v="0"/>
    <s v="FOA"/>
    <s v="Conversion from CFC-11 to fully water-based technology in the manufacture of flexible molded polyurethane foam at Phira Khodro"/>
    <d v="2002-07-01T00:00:00"/>
    <d v="2004-01-01T00:00:00"/>
    <s v="FIN"/>
    <d v="2002-08-01T00:00:00"/>
    <m/>
    <d v="2004-09-01T00:00:00"/>
    <d v="2007-12-01T00:00:00"/>
    <n v="20.2"/>
    <m/>
    <m/>
    <n v="0"/>
    <m/>
    <m/>
    <n v="20.2"/>
    <m/>
    <m/>
    <m/>
    <m/>
    <m/>
    <n v="158166"/>
    <n v="0"/>
    <n v="158166"/>
    <n v="1"/>
    <n v="0"/>
    <n v="0"/>
    <n v="0"/>
    <n v="20562"/>
    <n v="0"/>
    <n v="20562"/>
    <n v="0"/>
    <n v="158166"/>
    <n v="0"/>
    <n v="0"/>
    <n v="20562"/>
    <n v="0"/>
    <m/>
    <m/>
    <m/>
    <m/>
    <s v="Project is completed. PCR was signed by NOU in June 2007 and submitted by end 2007."/>
    <m/>
    <m/>
    <m/>
    <x v="1"/>
    <n v="0"/>
    <n v="1"/>
    <n v="1"/>
    <n v="18"/>
    <n v="0"/>
    <n v="0"/>
    <n v="20200"/>
    <n v="2002"/>
  </r>
  <r>
    <m/>
    <m/>
    <s v="IDS/FOA/35/INV/126"/>
    <s v="UNDP"/>
    <m/>
    <x v="2"/>
    <s v="IDS"/>
    <x v="0"/>
    <s v="FOA"/>
    <s v="Conversion from CFC-11 to fully water-based technology in the manufacture of flexible molded polyurethane foam at PT Kemenangan"/>
    <d v="2001-12-01T00:00:00"/>
    <d v="2004-07-01T00:00:00"/>
    <s v="FIN"/>
    <d v="2003-01-01T00:00:00"/>
    <m/>
    <d v="2003-11-01T00:00:00"/>
    <d v="2005-10-01T00:00:00"/>
    <n v="13.1"/>
    <m/>
    <m/>
    <m/>
    <m/>
    <m/>
    <n v="13.1"/>
    <m/>
    <m/>
    <m/>
    <m/>
    <m/>
    <n v="104817"/>
    <n v="-2098"/>
    <n v="102719"/>
    <n v="1"/>
    <n v="0"/>
    <n v="0"/>
    <n v="0"/>
    <n v="13626"/>
    <n v="-273"/>
    <n v="13353"/>
    <n v="-0.20999999999912689"/>
    <n v="102719"/>
    <n v="0"/>
    <n v="0"/>
    <n v="13353.21"/>
    <n v="0"/>
    <m/>
    <m/>
    <m/>
    <m/>
    <s v="Completed in 2003. Financially completed in 2005."/>
    <m/>
    <m/>
    <m/>
    <x v="1"/>
    <n v="0"/>
    <n v="1"/>
    <n v="13"/>
    <n v="31"/>
    <n v="0"/>
    <n v="0"/>
    <n v="13100"/>
    <n v="2001"/>
  </r>
  <r>
    <m/>
    <m/>
    <s v="IRA/FOA/37/INV/152"/>
    <s v="Germany"/>
    <m/>
    <x v="2"/>
    <s v="IRA"/>
    <x v="0"/>
    <s v="FOA"/>
    <s v="Conversion from CFC-11 to fully water-based technology in the manufacture of flexible molded PU foam at Sanayeh Dashboard Iran"/>
    <d v="2002-07-01T00:00:00"/>
    <d v="2004-03-01T00:00:00"/>
    <s v="FIN"/>
    <d v="2002-08-01T00:00:00"/>
    <m/>
    <d v="2007-12-01T00:00:00"/>
    <d v="2009-12-01T00:00:00"/>
    <n v="22"/>
    <m/>
    <m/>
    <n v="0"/>
    <m/>
    <m/>
    <n v="22"/>
    <m/>
    <m/>
    <m/>
    <m/>
    <m/>
    <n v="185632"/>
    <n v="-42000"/>
    <n v="143632"/>
    <n v="1"/>
    <n v="0"/>
    <n v="0"/>
    <n v="0"/>
    <n v="24132"/>
    <n v="-5459.96"/>
    <n v="18672.04"/>
    <n v="4.0000000000873115E-2"/>
    <n v="143632"/>
    <n v="0"/>
    <n v="0"/>
    <n v="18672"/>
    <n v="0"/>
    <m/>
    <m/>
    <m/>
    <m/>
    <s v="NOU acknowledged destruction of old equipment in December 2007. PCR was approved by NOU in Oct-2009. Funds of USD 42.000 have been returned to MFS."/>
    <m/>
    <m/>
    <m/>
    <x v="1"/>
    <n v="0"/>
    <n v="1"/>
    <n v="1"/>
    <n v="20"/>
    <n v="0"/>
    <n v="0"/>
    <n v="22000"/>
    <n v="2002"/>
  </r>
  <r>
    <m/>
    <m/>
    <s v="IND/FOA/31/INV/275"/>
    <s v="UNDP"/>
    <m/>
    <x v="2"/>
    <s v="IND"/>
    <x v="0"/>
    <s v="FOA"/>
    <s v="Conversion from CFC-11 to fully water-based technology in the manufacture of flexible moulded and from CFC-11 to HCFC-141b technology in the manufacture of rigid polyurethane foam at Enkay Foam P., Ltd."/>
    <d v="2000-07-01T00:00:00"/>
    <d v="2003-08-01T00:00:00"/>
    <s v="FIN"/>
    <d v="2000-12-01T00:00:00"/>
    <m/>
    <d v="2001-12-01T00:00:00"/>
    <d v="2003-11-01T00:00:00"/>
    <n v="16.600000000000001"/>
    <m/>
    <m/>
    <m/>
    <m/>
    <m/>
    <n v="16.600000000000001"/>
    <m/>
    <m/>
    <m/>
    <m/>
    <m/>
    <n v="162339"/>
    <n v="-4442"/>
    <n v="157897"/>
    <n v="1"/>
    <n v="0"/>
    <n v="0"/>
    <n v="0"/>
    <n v="21104"/>
    <n v="-577"/>
    <n v="20527"/>
    <n v="0.25999999999839929"/>
    <n v="157897"/>
    <n v="0"/>
    <n v="0"/>
    <n v="20526.740000000002"/>
    <n v="0"/>
    <m/>
    <m/>
    <m/>
    <m/>
    <s v="Completed in 2001. Financially completed in 2003."/>
    <m/>
    <m/>
    <m/>
    <x v="1"/>
    <n v="0"/>
    <n v="1"/>
    <n v="5"/>
    <n v="37"/>
    <n v="0"/>
    <n v="0"/>
    <n v="16600"/>
    <n v="2000"/>
  </r>
  <r>
    <m/>
    <m/>
    <s v="IND/FOA/31/INV/276"/>
    <s v="UNDP"/>
    <m/>
    <x v="2"/>
    <s v="IND"/>
    <x v="0"/>
    <s v="FOA"/>
    <s v="Conversion from CFC-11 to fully water-based technology in the manufacture of flexible moulded polyurethane foam at Alka International Ltd."/>
    <d v="2000-07-01T00:00:00"/>
    <d v="2003-08-01T00:00:00"/>
    <s v="FIN"/>
    <d v="2000-12-01T00:00:00"/>
    <m/>
    <d v="2001-12-01T00:00:00"/>
    <d v="2003-04-01T00:00:00"/>
    <n v="18.5"/>
    <m/>
    <m/>
    <m/>
    <m/>
    <m/>
    <n v="18.5"/>
    <m/>
    <m/>
    <m/>
    <m/>
    <m/>
    <n v="173155"/>
    <n v="-6690"/>
    <n v="166465"/>
    <n v="1"/>
    <n v="0"/>
    <n v="0"/>
    <n v="0"/>
    <n v="22510"/>
    <n v="-870"/>
    <n v="21640"/>
    <n v="-0.4500000000007276"/>
    <n v="166465"/>
    <n v="0"/>
    <n v="0"/>
    <n v="21640.45"/>
    <n v="0"/>
    <m/>
    <m/>
    <m/>
    <m/>
    <s v="Completed in 2001. Financially completed in 2003."/>
    <m/>
    <m/>
    <m/>
    <x v="1"/>
    <n v="0"/>
    <n v="1"/>
    <n v="5"/>
    <n v="37"/>
    <n v="0"/>
    <n v="0"/>
    <n v="18500"/>
    <n v="2000"/>
  </r>
  <r>
    <m/>
    <m/>
    <s v="IND/FOA/31/INV/273"/>
    <s v="UNDP"/>
    <m/>
    <x v="2"/>
    <s v="IND"/>
    <x v="0"/>
    <s v="FOA"/>
    <s v="Conversion from CFC-11 to fully water-based technology in the manufacture of flexible moulded polyurethane foam at Nindra Foams"/>
    <d v="2000-07-01T00:00:00"/>
    <d v="2003-08-01T00:00:00"/>
    <s v="FIN"/>
    <d v="2000-12-01T00:00:00"/>
    <m/>
    <d v="2001-12-01T00:00:00"/>
    <d v="2003-04-01T00:00:00"/>
    <n v="11"/>
    <m/>
    <m/>
    <m/>
    <m/>
    <m/>
    <n v="11"/>
    <m/>
    <m/>
    <m/>
    <m/>
    <m/>
    <n v="148804"/>
    <n v="-2244"/>
    <n v="146560"/>
    <n v="1"/>
    <n v="0"/>
    <n v="0"/>
    <n v="0"/>
    <n v="19345"/>
    <n v="-292"/>
    <n v="19053"/>
    <n v="6.9999999999708962E-2"/>
    <n v="146560"/>
    <n v="0"/>
    <n v="0"/>
    <n v="19052.93"/>
    <n v="0"/>
    <m/>
    <m/>
    <m/>
    <m/>
    <s v="Completed in 2001. Financially completed in 2003."/>
    <m/>
    <m/>
    <m/>
    <x v="1"/>
    <n v="0"/>
    <n v="1"/>
    <n v="5"/>
    <n v="37"/>
    <n v="0"/>
    <n v="0"/>
    <n v="11000"/>
    <n v="2000"/>
  </r>
  <r>
    <m/>
    <m/>
    <s v="IND/FOA/31/INV/272"/>
    <s v="UNDP"/>
    <m/>
    <x v="2"/>
    <s v="IND"/>
    <x v="0"/>
    <s v="FOA"/>
    <s v="Conversion from CFC-11 to fully water-based technology in the manufacture of flexible moulded polyurethane foam at Pinnacle Industries Ltd."/>
    <d v="2000-07-01T00:00:00"/>
    <d v="2003-08-01T00:00:00"/>
    <s v="FIN"/>
    <d v="2000-12-01T00:00:00"/>
    <m/>
    <d v="2002-06-01T00:00:00"/>
    <d v="2003-11-01T00:00:00"/>
    <n v="13"/>
    <m/>
    <m/>
    <m/>
    <m/>
    <m/>
    <n v="13"/>
    <m/>
    <m/>
    <m/>
    <m/>
    <m/>
    <n v="186392"/>
    <n v="0"/>
    <n v="186392"/>
    <n v="1"/>
    <n v="0"/>
    <n v="0"/>
    <n v="0"/>
    <n v="24231"/>
    <n v="0"/>
    <n v="24231"/>
    <n v="4.0000000000873115E-2"/>
    <n v="186392"/>
    <n v="0"/>
    <n v="0"/>
    <n v="24230.959999999999"/>
    <n v="0"/>
    <m/>
    <m/>
    <m/>
    <m/>
    <s v="Completed in 2002. Financially completed in 2003."/>
    <m/>
    <m/>
    <m/>
    <x v="1"/>
    <n v="0"/>
    <n v="1"/>
    <n v="5"/>
    <n v="37"/>
    <n v="0"/>
    <n v="0"/>
    <n v="13000"/>
    <n v="2000"/>
  </r>
  <r>
    <m/>
    <m/>
    <s v="IND/FOA/31/INV/270"/>
    <s v="UNDP"/>
    <m/>
    <x v="2"/>
    <s v="IND"/>
    <x v="0"/>
    <s v="FOA"/>
    <s v="Conversion from CFC-11 to fully water-based technology in the manufacture of flexible moulded polyurethane foam at Pyarelal Coir Products Ltd."/>
    <d v="2000-07-01T00:00:00"/>
    <d v="2003-08-01T00:00:00"/>
    <s v="FIN"/>
    <d v="2000-12-01T00:00:00"/>
    <m/>
    <d v="2001-11-01T00:00:00"/>
    <d v="2003-04-01T00:00:00"/>
    <n v="18.5"/>
    <m/>
    <m/>
    <m/>
    <m/>
    <m/>
    <n v="18.5"/>
    <m/>
    <m/>
    <m/>
    <m/>
    <m/>
    <n v="167381"/>
    <n v="-2886"/>
    <n v="164495"/>
    <n v="1"/>
    <n v="0"/>
    <n v="0"/>
    <n v="0"/>
    <n v="21760"/>
    <n v="-375"/>
    <n v="21385"/>
    <n v="0.65000000000145519"/>
    <n v="164495"/>
    <n v="0"/>
    <n v="0"/>
    <n v="21384.35"/>
    <n v="0"/>
    <m/>
    <m/>
    <m/>
    <m/>
    <s v="Completed in 2001. Financially completed in 2003."/>
    <m/>
    <m/>
    <m/>
    <x v="1"/>
    <n v="0"/>
    <n v="1"/>
    <n v="5"/>
    <n v="37"/>
    <n v="0"/>
    <n v="0"/>
    <n v="18500"/>
    <n v="2000"/>
  </r>
  <r>
    <m/>
    <m/>
    <s v="IND/FOA/31/INV/271"/>
    <s v="UNDP"/>
    <m/>
    <x v="2"/>
    <s v="IND"/>
    <x v="0"/>
    <s v="FOA"/>
    <s v="Conversion from CFC-11 to fully water-based technology in the manufacture of flexible moulded polyurethane foam at R.H. Industries"/>
    <d v="2000-07-01T00:00:00"/>
    <d v="2003-08-01T00:00:00"/>
    <s v="FIN"/>
    <d v="2000-12-01T00:00:00"/>
    <m/>
    <d v="2001-11-01T00:00:00"/>
    <d v="2003-04-01T00:00:00"/>
    <n v="11.3"/>
    <m/>
    <m/>
    <m/>
    <m/>
    <m/>
    <n v="11.3"/>
    <m/>
    <m/>
    <m/>
    <m/>
    <m/>
    <n v="153895"/>
    <n v="-2700"/>
    <n v="151195"/>
    <n v="1"/>
    <n v="0"/>
    <n v="0"/>
    <n v="0"/>
    <n v="20006"/>
    <n v="-351"/>
    <n v="19655"/>
    <n v="-0.34999999999854481"/>
    <n v="151195"/>
    <n v="0"/>
    <n v="0"/>
    <n v="19655.349999999999"/>
    <n v="0"/>
    <m/>
    <m/>
    <m/>
    <m/>
    <s v="Completed in 2001. Financially completed in 2003."/>
    <m/>
    <m/>
    <m/>
    <x v="1"/>
    <n v="0"/>
    <n v="1"/>
    <n v="5"/>
    <n v="37"/>
    <n v="0"/>
    <n v="0"/>
    <n v="11300"/>
    <n v="2000"/>
  </r>
  <r>
    <m/>
    <m/>
    <s v="IND/FOA/31/INV/269"/>
    <s v="UNDP"/>
    <m/>
    <x v="2"/>
    <s v="IND"/>
    <x v="0"/>
    <s v="FOA"/>
    <s v="Conversion from CFC-11 to fully water-based technology in the manufacture of flexible moulded polyurethane foam at Raipur Agencies"/>
    <d v="2000-07-01T00:00:00"/>
    <d v="2003-08-01T00:00:00"/>
    <s v="FIN"/>
    <d v="2000-12-01T00:00:00"/>
    <m/>
    <d v="2001-11-01T00:00:00"/>
    <d v="2003-04-01T00:00:00"/>
    <n v="16.3"/>
    <m/>
    <m/>
    <m/>
    <m/>
    <m/>
    <n v="16.3"/>
    <m/>
    <m/>
    <m/>
    <m/>
    <m/>
    <n v="144567"/>
    <n v="-2814"/>
    <n v="141753"/>
    <n v="1"/>
    <n v="0"/>
    <n v="0"/>
    <n v="0"/>
    <n v="18794"/>
    <n v="-366"/>
    <n v="18428"/>
    <n v="0.11000000000058208"/>
    <n v="141753"/>
    <n v="0"/>
    <n v="0"/>
    <n v="18427.89"/>
    <n v="0"/>
    <m/>
    <m/>
    <m/>
    <m/>
    <s v="Completed in 2001. Financially completed in 2003."/>
    <m/>
    <m/>
    <m/>
    <x v="1"/>
    <n v="0"/>
    <n v="1"/>
    <n v="5"/>
    <n v="37"/>
    <n v="0"/>
    <n v="0"/>
    <n v="16300"/>
    <n v="2000"/>
  </r>
  <r>
    <m/>
    <m/>
    <s v="IND/FOA/31/INV/274"/>
    <s v="UNDP"/>
    <m/>
    <x v="2"/>
    <s v="IND"/>
    <x v="0"/>
    <s v="FOA"/>
    <s v="Conversion from CFC-11 to fully water-based technology in the manufacture of flexible moulded polyurethane foam at SR Poly-steel P. Ltd."/>
    <d v="2000-07-01T00:00:00"/>
    <d v="2003-08-01T00:00:00"/>
    <s v="FIN"/>
    <d v="2000-12-01T00:00:00"/>
    <m/>
    <d v="2002-06-01T00:00:00"/>
    <d v="2003-11-01T00:00:00"/>
    <n v="14.9"/>
    <m/>
    <m/>
    <m/>
    <m/>
    <m/>
    <n v="14.9"/>
    <m/>
    <m/>
    <m/>
    <m/>
    <m/>
    <n v="144299"/>
    <n v="-1"/>
    <n v="144298"/>
    <n v="1"/>
    <n v="0"/>
    <n v="0"/>
    <n v="0"/>
    <n v="18759"/>
    <n v="0"/>
    <n v="18759"/>
    <n v="0.13000000000101863"/>
    <n v="144298"/>
    <n v="0"/>
    <n v="0"/>
    <n v="18758.87"/>
    <n v="0"/>
    <m/>
    <m/>
    <m/>
    <m/>
    <s v="Completed in 2002. Financially completed in 2003."/>
    <m/>
    <m/>
    <m/>
    <x v="1"/>
    <n v="0"/>
    <n v="1"/>
    <n v="5"/>
    <n v="37"/>
    <n v="0"/>
    <n v="0"/>
    <n v="14900"/>
    <n v="2000"/>
  </r>
  <r>
    <m/>
    <m/>
    <s v="IRA/REF/35/INV/121"/>
    <s v="UNIDO"/>
    <m/>
    <x v="2"/>
    <s v="IRA"/>
    <x v="0"/>
    <s v="REF"/>
    <s v="Conversion from CFC-11 to HCF-141b and CFC-12 to HFC-134a technology in the manufacture of domestic and commercial refrigeration equipment at Bouran Saz Karaj (Kohsar Co.)"/>
    <d v="2001-12-01T00:00:00"/>
    <d v="2004-05-01T00:00:00"/>
    <s v="FIN"/>
    <d v="2002-06-01T00:00:00"/>
    <m/>
    <d v="2004-09-01T00:00:00"/>
    <d v="2004-09-01T00:00:00"/>
    <n v="9.6"/>
    <m/>
    <m/>
    <n v="0"/>
    <m/>
    <m/>
    <n v="9.6"/>
    <m/>
    <m/>
    <n v="0"/>
    <m/>
    <m/>
    <n v="120526"/>
    <n v="-2024"/>
    <n v="118502"/>
    <n v="1"/>
    <n v="0"/>
    <n v="0"/>
    <n v="0"/>
    <n v="15668"/>
    <n v="-286.56"/>
    <n v="15381.44"/>
    <n v="0.44000000000050932"/>
    <n v="118502"/>
    <n v="0"/>
    <m/>
    <n v="15381"/>
    <n v="0"/>
    <m/>
    <m/>
    <m/>
    <m/>
    <m/>
    <m/>
    <m/>
    <m/>
    <x v="1"/>
    <n v="0"/>
    <n v="1"/>
    <n v="6"/>
    <n v="29"/>
    <n v="0"/>
    <n v="0"/>
    <n v="9600"/>
    <n v="2001"/>
  </r>
  <r>
    <m/>
    <m/>
    <s v="IND/FOA/34/INV/321"/>
    <s v="UNDP"/>
    <m/>
    <x v="2"/>
    <s v="IND"/>
    <x v="0"/>
    <s v="FOA"/>
    <s v="Conversion from CFC-11 to HCF-141b technology in the manufacture of rigid polyurethane foam spray and insitu insulation at 14 enterprises"/>
    <d v="2001-07-01T00:00:00"/>
    <d v="2004-08-01T00:00:00"/>
    <s v="FIN"/>
    <d v="2001-12-01T00:00:00"/>
    <m/>
    <d v="2003-09-01T00:00:00"/>
    <d v="2005-11-01T00:00:00"/>
    <n v="178.4"/>
    <m/>
    <m/>
    <m/>
    <m/>
    <m/>
    <n v="178.4"/>
    <m/>
    <m/>
    <m/>
    <m/>
    <m/>
    <n v="759165"/>
    <n v="-12566"/>
    <n v="746599"/>
    <n v="1"/>
    <n v="0"/>
    <n v="0"/>
    <n v="0"/>
    <n v="93508"/>
    <n v="-1382"/>
    <n v="92126"/>
    <n v="-0.14999999999417923"/>
    <n v="746599"/>
    <n v="0"/>
    <n v="0"/>
    <n v="92126.15"/>
    <n v="0"/>
    <m/>
    <m/>
    <m/>
    <m/>
    <s v="Completed in 2003. Financially completed in 2005."/>
    <m/>
    <m/>
    <m/>
    <x v="1"/>
    <n v="0"/>
    <n v="1"/>
    <n v="5"/>
    <n v="37"/>
    <n v="0"/>
    <n v="0"/>
    <n v="178400"/>
    <n v="2001"/>
  </r>
  <r>
    <m/>
    <m/>
    <s v="IND/REF/34/INV/323"/>
    <s v="UNDP"/>
    <m/>
    <x v="2"/>
    <s v="IND"/>
    <x v="0"/>
    <s v="REF"/>
    <s v="Conversion from CFC-11 to HCFC-141b and CFC-12 to HFC-134a in the manufacture of commercial refrigeration equipment at 5 enterprises (Ahmedabad Low Temp, Kalkura Cooling Machines, Mechelec Steel Products, Polfrost Aircon and Shri Ambica Engineering)"/>
    <d v="2001-07-01T00:00:00"/>
    <d v="2004-08-01T00:00:00"/>
    <s v="FIN"/>
    <d v="2001-12-01T00:00:00"/>
    <m/>
    <d v="2003-11-01T00:00:00"/>
    <d v="2005-11-01T00:00:00"/>
    <n v="22"/>
    <m/>
    <m/>
    <m/>
    <m/>
    <m/>
    <n v="22"/>
    <m/>
    <m/>
    <m/>
    <m/>
    <m/>
    <n v="323627"/>
    <n v="-7398"/>
    <n v="316229"/>
    <n v="1"/>
    <n v="0"/>
    <n v="0"/>
    <n v="0"/>
    <n v="42072"/>
    <n v="-962"/>
    <n v="41110"/>
    <n v="0.48999999999796273"/>
    <n v="316229"/>
    <n v="0"/>
    <n v="0"/>
    <n v="41109.51"/>
    <n v="0"/>
    <m/>
    <m/>
    <m/>
    <m/>
    <s v="Completed in 2003. Financially completed in 2005."/>
    <m/>
    <m/>
    <m/>
    <x v="1"/>
    <n v="0"/>
    <n v="1"/>
    <n v="5"/>
    <n v="37"/>
    <n v="0"/>
    <n v="0"/>
    <n v="22000"/>
    <n v="2001"/>
  </r>
  <r>
    <m/>
    <m/>
    <s v="SYR/REF/26/INV/38"/>
    <s v="UNDP"/>
    <m/>
    <x v="2"/>
    <s v="SYR"/>
    <x v="0"/>
    <s v="REF"/>
    <s v="Conversion from CFC-11 to HCFC-141b and CFC-12 to HFC-134a in the manufacture of domestic and commercial refrigeration equipment and foam sandwich panels at Ahmad Al-Hafez Al-Waha Refrigerator Co."/>
    <d v="1998-11-01T00:00:00"/>
    <d v="2000-12-01T00:00:00"/>
    <s v="FIN"/>
    <d v="1999-06-01T00:00:00"/>
    <m/>
    <d v="2001-01-01T00:00:00"/>
    <d v="2003-05-01T00:00:00"/>
    <n v="28.2"/>
    <m/>
    <m/>
    <m/>
    <m/>
    <m/>
    <n v="28.2"/>
    <m/>
    <m/>
    <m/>
    <m/>
    <m/>
    <n v="330486"/>
    <n v="0"/>
    <n v="330486"/>
    <n v="1"/>
    <n v="0"/>
    <n v="0"/>
    <n v="0"/>
    <n v="42963"/>
    <n v="0"/>
    <n v="42963"/>
    <n v="-0.18000000000029104"/>
    <n v="330486"/>
    <n v="0"/>
    <n v="0"/>
    <n v="42963.18"/>
    <n v="0"/>
    <m/>
    <m/>
    <m/>
    <m/>
    <s v="Completed in 2001. Financially completed in 2003."/>
    <m/>
    <m/>
    <m/>
    <x v="1"/>
    <n v="0"/>
    <n v="1"/>
    <n v="7"/>
    <n v="25"/>
    <n v="0"/>
    <n v="0"/>
    <n v="28200"/>
    <n v="1998"/>
  </r>
  <r>
    <m/>
    <m/>
    <s v="SYR/REF/28/INV/60"/>
    <s v="UNIDO"/>
    <m/>
    <x v="2"/>
    <s v="SYR"/>
    <x v="0"/>
    <s v="REF"/>
    <s v="Conversion from CFC-11 to HCFC-141b and CFC-12 to HFC-134A in the production of refrigerators and freezers at Alaman Co."/>
    <d v="1999-07-01T00:00:00"/>
    <d v="2001-02-01T00:00:00"/>
    <s v="FIN"/>
    <d v="2000-07-01T00:00:00"/>
    <m/>
    <d v="2001-12-01T00:00:00"/>
    <d v="2002-12-01T00:00:00"/>
    <n v="15.9"/>
    <m/>
    <m/>
    <n v="0"/>
    <m/>
    <m/>
    <n v="15.9"/>
    <m/>
    <m/>
    <n v="0"/>
    <m/>
    <m/>
    <n v="215910"/>
    <n v="-36884"/>
    <n v="179026"/>
    <n v="1"/>
    <n v="0"/>
    <n v="0"/>
    <n v="0"/>
    <n v="28068"/>
    <n v="-4831.84"/>
    <n v="23236.16"/>
    <n v="0.15999999999985448"/>
    <n v="179026"/>
    <n v="0"/>
    <m/>
    <n v="23236"/>
    <n v="0"/>
    <m/>
    <m/>
    <m/>
    <m/>
    <m/>
    <m/>
    <m/>
    <m/>
    <x v="1"/>
    <n v="0"/>
    <n v="1"/>
    <n v="12"/>
    <n v="19"/>
    <n v="0"/>
    <n v="0"/>
    <n v="15900"/>
    <n v="1999"/>
  </r>
  <r>
    <m/>
    <m/>
    <s v="SYR/REF/28/INV/45"/>
    <s v="UNIDO"/>
    <m/>
    <x v="2"/>
    <s v="SYR"/>
    <x v="0"/>
    <s v="REF"/>
    <s v="Conversion from CFC-11 to HCFC-141b and CFC-12 to HFC-134a in the production of refrigerators and freezers at Golden Penguin Co."/>
    <d v="1999-07-01T00:00:00"/>
    <d v="2001-02-01T00:00:00"/>
    <s v="FIN"/>
    <d v="2000-07-01T00:00:00"/>
    <m/>
    <d v="2001-12-01T00:00:00"/>
    <d v="2002-12-01T00:00:00"/>
    <n v="18.399999999999999"/>
    <m/>
    <m/>
    <n v="0"/>
    <m/>
    <m/>
    <n v="18.399999999999999"/>
    <m/>
    <m/>
    <n v="0"/>
    <m/>
    <m/>
    <n v="247481"/>
    <n v="-52260"/>
    <n v="195221"/>
    <n v="1"/>
    <n v="0"/>
    <n v="0"/>
    <n v="0"/>
    <n v="32173"/>
    <n v="-6833.97"/>
    <n v="25339.03"/>
    <n v="2.9999999998835847E-2"/>
    <n v="195221"/>
    <n v="0"/>
    <m/>
    <n v="25339"/>
    <n v="0"/>
    <m/>
    <m/>
    <m/>
    <m/>
    <m/>
    <m/>
    <m/>
    <m/>
    <x v="1"/>
    <n v="0"/>
    <n v="1"/>
    <n v="12"/>
    <n v="19"/>
    <n v="0"/>
    <n v="0"/>
    <n v="18400"/>
    <n v="1999"/>
  </r>
  <r>
    <m/>
    <m/>
    <s v="ALG/REF/37/INV/56"/>
    <s v="UNIDO"/>
    <m/>
    <x v="0"/>
    <s v="ALG"/>
    <x v="0"/>
    <s v="REF"/>
    <s v="Conversion from CFC-11 to HCFC-141b and CFC-12 to HFC-134a technology in the first group of commercial refrigerator manufacturers"/>
    <d v="2002-07-01T00:00:00"/>
    <d v="2005-01-01T00:00:00"/>
    <s v="FIN"/>
    <d v="2002-12-01T00:00:00"/>
    <m/>
    <d v="2004-12-01T00:00:00"/>
    <d v="2006-12-01T00:00:00"/>
    <n v="18.600000000000001"/>
    <m/>
    <m/>
    <n v="0"/>
    <m/>
    <m/>
    <n v="18.600000000000001"/>
    <m/>
    <m/>
    <n v="0"/>
    <m/>
    <m/>
    <n v="224320"/>
    <n v="-22701"/>
    <n v="201619"/>
    <n v="1"/>
    <n v="0"/>
    <n v="0"/>
    <n v="0"/>
    <n v="29162"/>
    <n v="-2952"/>
    <n v="26210"/>
    <n v="0"/>
    <n v="201619"/>
    <n v="0"/>
    <m/>
    <n v="26210"/>
    <n v="0"/>
    <m/>
    <m/>
    <m/>
    <m/>
    <m/>
    <m/>
    <m/>
    <m/>
    <x v="1"/>
    <n v="0"/>
    <n v="1"/>
    <n v="5"/>
    <n v="30"/>
    <n v="0"/>
    <n v="0"/>
    <n v="18600"/>
    <n v="2002"/>
  </r>
  <r>
    <m/>
    <m/>
    <s v="ALG/REF/32/INV/47"/>
    <s v="UNIDO"/>
    <m/>
    <x v="0"/>
    <s v="ALG"/>
    <x v="0"/>
    <s v="REF"/>
    <s v="Conversion from CFC-11 to HCFC-141b and CFC-12 to HFC-134a technology in the manufacture of commercial refrigeration at the RCA (Societe de Refrigeration et de Conditionnement de l'air)"/>
    <d v="2000-12-01T00:00:00"/>
    <d v="2003-05-01T00:00:00"/>
    <s v="FIN"/>
    <d v="2001-07-01T00:00:00"/>
    <m/>
    <d v="2003-12-01T00:00:00"/>
    <d v="2004-12-01T00:00:00"/>
    <n v="27.3"/>
    <m/>
    <m/>
    <n v="0"/>
    <m/>
    <m/>
    <n v="27.3"/>
    <m/>
    <m/>
    <n v="0"/>
    <m/>
    <m/>
    <n v="351768"/>
    <n v="-5863"/>
    <n v="345905"/>
    <n v="1"/>
    <n v="0"/>
    <n v="0"/>
    <n v="0"/>
    <n v="45730"/>
    <n v="-834"/>
    <n v="44896"/>
    <n v="0"/>
    <n v="345905"/>
    <n v="0"/>
    <m/>
    <n v="44896"/>
    <n v="0"/>
    <m/>
    <m/>
    <m/>
    <m/>
    <m/>
    <m/>
    <m/>
    <m/>
    <x v="1"/>
    <n v="0"/>
    <n v="1"/>
    <n v="7"/>
    <n v="29"/>
    <n v="0"/>
    <n v="0"/>
    <n v="27300"/>
    <n v="2000"/>
  </r>
  <r>
    <m/>
    <m/>
    <s v="IRA/REF/34/INV/98"/>
    <s v="UNIDO"/>
    <m/>
    <x v="2"/>
    <s v="IRA"/>
    <x v="0"/>
    <s v="REF"/>
    <s v="Conversion from CFC-11 to HCFC-141b and CFC-12 to HFC-134a technology in the manufacture of commercial refrigeration at the Takran Mobbarad Co."/>
    <d v="2001-07-01T00:00:00"/>
    <d v="2003-12-01T00:00:00"/>
    <s v="FIN"/>
    <d v="2001-11-01T00:00:00"/>
    <m/>
    <d v="2003-12-01T00:00:00"/>
    <d v="2004-09-01T00:00:00"/>
    <n v="9.6"/>
    <m/>
    <m/>
    <n v="0"/>
    <m/>
    <m/>
    <n v="9.6"/>
    <m/>
    <m/>
    <n v="0"/>
    <m/>
    <m/>
    <n v="119864"/>
    <n v="-2915"/>
    <n v="116949"/>
    <n v="1"/>
    <n v="0"/>
    <n v="0"/>
    <n v="0"/>
    <n v="15582"/>
    <n v="-403"/>
    <n v="15179"/>
    <n v="0"/>
    <n v="116949"/>
    <n v="0"/>
    <m/>
    <n v="15179"/>
    <n v="0"/>
    <m/>
    <m/>
    <m/>
    <m/>
    <m/>
    <m/>
    <m/>
    <m/>
    <x v="1"/>
    <n v="0"/>
    <n v="1"/>
    <n v="4"/>
    <n v="29"/>
    <n v="0"/>
    <n v="0"/>
    <n v="9600"/>
    <n v="2001"/>
  </r>
  <r>
    <m/>
    <m/>
    <s v="MOR/REF/43/INV/50"/>
    <s v="UNIDO"/>
    <m/>
    <x v="0"/>
    <s v="MOR"/>
    <x v="0"/>
    <s v="REF"/>
    <s v="Conversion from CFC-11 to HCFC-141b and CFC-12 to HFC-134a technology in the manufacture of commercial refrigeration equipment"/>
    <d v="2004-07-01T00:00:00"/>
    <d v="2006-07-01T00:00:00"/>
    <s v="FIN"/>
    <d v="2004-11-01T00:00:00"/>
    <m/>
    <d v="2006-12-01T00:00:00"/>
    <d v="2007-12-01T00:00:00"/>
    <n v="18.399999999999999"/>
    <m/>
    <m/>
    <n v="0"/>
    <m/>
    <m/>
    <n v="18.399999999999999"/>
    <m/>
    <m/>
    <n v="0"/>
    <m/>
    <m/>
    <n v="359864"/>
    <n v="0"/>
    <n v="359864"/>
    <n v="1"/>
    <n v="0"/>
    <n v="0"/>
    <n v="0"/>
    <n v="26990"/>
    <n v="0"/>
    <n v="26990"/>
    <n v="0"/>
    <n v="359864"/>
    <n v="0"/>
    <m/>
    <n v="26990"/>
    <n v="0"/>
    <m/>
    <m/>
    <m/>
    <m/>
    <m/>
    <m/>
    <m/>
    <m/>
    <x v="1"/>
    <n v="0"/>
    <n v="1"/>
    <n v="4"/>
    <n v="24"/>
    <n v="0"/>
    <n v="0"/>
    <n v="18400"/>
    <n v="2004"/>
  </r>
  <r>
    <m/>
    <m/>
    <s v="IDS/REF/26/INV/104"/>
    <s v="UNDP"/>
    <m/>
    <x v="2"/>
    <s v="IDS"/>
    <x v="0"/>
    <s v="REF"/>
    <s v="Conversion from CFC-11 to HCFC-141b and CFC-12 to HFC-134a technology in the manufacture of commercial refrigeration equipment at 3 enterprises: Bali Cool, Centrum Cool and Ever Cool"/>
    <d v="1998-11-01T00:00:00"/>
    <d v="2000-12-01T00:00:00"/>
    <s v="FIN"/>
    <d v="2000-06-01T00:00:00"/>
    <m/>
    <d v="2001-12-01T00:00:00"/>
    <d v="2003-12-01T00:00:00"/>
    <n v="15.2"/>
    <m/>
    <m/>
    <m/>
    <m/>
    <m/>
    <n v="15.2"/>
    <m/>
    <m/>
    <m/>
    <m/>
    <m/>
    <n v="231800"/>
    <n v="-1729"/>
    <n v="230071"/>
    <n v="1"/>
    <n v="0"/>
    <n v="0"/>
    <n v="0"/>
    <n v="30134"/>
    <n v="-225"/>
    <n v="29909"/>
    <n v="-0.22999999999956344"/>
    <n v="230071"/>
    <n v="0"/>
    <n v="0"/>
    <n v="29909.23"/>
    <n v="0"/>
    <m/>
    <m/>
    <m/>
    <m/>
    <s v="Completed in 2001. Financially completed in 2003."/>
    <m/>
    <m/>
    <m/>
    <x v="1"/>
    <n v="0"/>
    <n v="1"/>
    <n v="19"/>
    <n v="25"/>
    <n v="0"/>
    <n v="0"/>
    <n v="15200"/>
    <n v="1998"/>
  </r>
  <r>
    <m/>
    <m/>
    <s v="IRA/REF/35/INV/119"/>
    <s v="UNIDO"/>
    <m/>
    <x v="2"/>
    <s v="IRA"/>
    <x v="0"/>
    <s v="REF"/>
    <s v="Conversion from CFC-11 to HCFC-141b and CFC-12 to HFC-134a technology in the manufacture of commercial refrigeration equipment at Abbaspour Company"/>
    <d v="2001-12-01T00:00:00"/>
    <d v="2004-05-01T00:00:00"/>
    <s v="FIN"/>
    <d v="2002-06-01T00:00:00"/>
    <m/>
    <d v="2004-09-01T00:00:00"/>
    <d v="2004-09-01T00:00:00"/>
    <n v="9.6999999999999993"/>
    <m/>
    <m/>
    <n v="0"/>
    <m/>
    <m/>
    <n v="9.6999999999999993"/>
    <m/>
    <m/>
    <n v="0"/>
    <m/>
    <m/>
    <n v="144206"/>
    <n v="-741"/>
    <n v="143465"/>
    <n v="1"/>
    <n v="0"/>
    <n v="0"/>
    <n v="0"/>
    <n v="18747"/>
    <n v="-125.84"/>
    <n v="18621.16"/>
    <n v="0.15999999999985448"/>
    <n v="143465"/>
    <n v="0"/>
    <m/>
    <n v="18621"/>
    <n v="0"/>
    <m/>
    <m/>
    <m/>
    <m/>
    <m/>
    <m/>
    <m/>
    <m/>
    <x v="1"/>
    <n v="0"/>
    <n v="1"/>
    <n v="6"/>
    <n v="29"/>
    <n v="0"/>
    <n v="0"/>
    <n v="9700"/>
    <n v="2001"/>
  </r>
  <r>
    <m/>
    <m/>
    <s v="MOR/REF/35/INV/45"/>
    <s v="UNIDO"/>
    <m/>
    <x v="0"/>
    <s v="MOR"/>
    <x v="0"/>
    <s v="REF"/>
    <s v="Conversion from CFC-11 to HCFC-141b and CFC-12 to HFC-134a technology in the manufacture of commercial refrigeration equipment at Climatisation et Froid Loudaya (CFL)"/>
    <d v="2001-12-01T00:00:00"/>
    <d v="2004-01-01T00:00:00"/>
    <s v="FIN"/>
    <d v="2002-02-01T00:00:00"/>
    <m/>
    <d v="2003-12-01T00:00:00"/>
    <d v="2004-09-01T00:00:00"/>
    <n v="15"/>
    <m/>
    <m/>
    <n v="0"/>
    <m/>
    <m/>
    <n v="15"/>
    <m/>
    <m/>
    <n v="0"/>
    <m/>
    <m/>
    <n v="177312"/>
    <n v="-847"/>
    <n v="176465"/>
    <n v="1"/>
    <n v="0"/>
    <n v="0"/>
    <n v="0"/>
    <n v="23051"/>
    <n v="-146.51"/>
    <n v="22904.49"/>
    <n v="0.49000000000160071"/>
    <n v="176465"/>
    <n v="0"/>
    <m/>
    <n v="22904"/>
    <n v="0"/>
    <m/>
    <m/>
    <m/>
    <m/>
    <m/>
    <m/>
    <m/>
    <m/>
    <x v="1"/>
    <n v="0"/>
    <n v="1"/>
    <n v="2"/>
    <n v="25"/>
    <n v="0"/>
    <n v="0"/>
    <n v="15000"/>
    <n v="2001"/>
  </r>
  <r>
    <m/>
    <m/>
    <s v="IRA/REF/35/INV/126"/>
    <s v="UNIDO"/>
    <m/>
    <x v="2"/>
    <s v="IRA"/>
    <x v="0"/>
    <s v="REF"/>
    <s v="Conversion from CFC-11 to HCFC-141b and CFC-12 to HFC-134a technology in the manufacture of commercial refrigeration equipment at Darvish Mohamad Nazari company  (Jahan Nama)"/>
    <d v="2001-12-01T00:00:00"/>
    <d v="2004-05-01T00:00:00"/>
    <s v="FIN"/>
    <d v="2002-06-01T00:00:00"/>
    <m/>
    <d v="2004-12-01T00:00:00"/>
    <d v="2006-05-01T00:00:00"/>
    <n v="9.3000000000000007"/>
    <m/>
    <m/>
    <n v="0"/>
    <m/>
    <m/>
    <n v="9.3000000000000007"/>
    <m/>
    <m/>
    <n v="0"/>
    <m/>
    <m/>
    <n v="139970"/>
    <n v="-140"/>
    <n v="139830"/>
    <n v="1"/>
    <n v="0"/>
    <n v="0"/>
    <n v="0"/>
    <n v="18196"/>
    <n v="-47.06"/>
    <n v="18148.939999999999"/>
    <n v="-6.0000000001309672E-2"/>
    <n v="139830"/>
    <n v="0"/>
    <m/>
    <n v="18149"/>
    <n v="0"/>
    <m/>
    <m/>
    <m/>
    <m/>
    <m/>
    <m/>
    <m/>
    <m/>
    <x v="1"/>
    <n v="0"/>
    <n v="1"/>
    <n v="6"/>
    <n v="29"/>
    <n v="0"/>
    <n v="0"/>
    <n v="9300"/>
    <n v="2001"/>
  </r>
  <r>
    <m/>
    <m/>
    <s v="MOR/REF/35/INV/47"/>
    <s v="UNIDO"/>
    <m/>
    <x v="0"/>
    <s v="MOR"/>
    <x v="0"/>
    <s v="REF"/>
    <s v="Conversion from CFC-11 to HCFC-141b and CFC-12 to HFC-134a technology in the manufacture of commercial refrigeration equipment at Etablissement Lahdar"/>
    <d v="2001-12-01T00:00:00"/>
    <d v="2004-01-01T00:00:00"/>
    <s v="FIN"/>
    <d v="2002-06-01T00:00:00"/>
    <m/>
    <d v="2003-12-01T00:00:00"/>
    <d v="2005-09-01T00:00:00"/>
    <n v="7.4"/>
    <m/>
    <m/>
    <n v="0"/>
    <m/>
    <m/>
    <n v="7.4"/>
    <m/>
    <m/>
    <n v="0"/>
    <m/>
    <m/>
    <n v="101451"/>
    <n v="-1363"/>
    <n v="100088"/>
    <n v="1"/>
    <n v="0"/>
    <n v="0"/>
    <n v="0"/>
    <n v="13189"/>
    <n v="-197.86"/>
    <n v="12991.14"/>
    <n v="0.13999999999941792"/>
    <n v="100088"/>
    <n v="0"/>
    <m/>
    <n v="12991"/>
    <n v="0"/>
    <m/>
    <m/>
    <m/>
    <m/>
    <m/>
    <m/>
    <m/>
    <m/>
    <x v="1"/>
    <n v="0"/>
    <n v="1"/>
    <n v="6"/>
    <n v="25"/>
    <n v="0"/>
    <n v="0"/>
    <n v="7400"/>
    <n v="2001"/>
  </r>
  <r>
    <m/>
    <m/>
    <s v="MOR/REF/35/INV/46"/>
    <s v="UNIDO"/>
    <m/>
    <x v="0"/>
    <s v="MOR"/>
    <x v="0"/>
    <s v="REF"/>
    <s v="Conversion from CFC-11 to HCFC-141b and CFC-12 to HFC-134a technology in the manufacture of commercial refrigeration equipment at First Clima Co."/>
    <d v="2001-12-01T00:00:00"/>
    <d v="2004-01-01T00:00:00"/>
    <s v="FIN"/>
    <d v="2002-03-01T00:00:00"/>
    <m/>
    <d v="2003-12-01T00:00:00"/>
    <d v="2004-09-01T00:00:00"/>
    <n v="9"/>
    <m/>
    <m/>
    <n v="0"/>
    <m/>
    <m/>
    <n v="9"/>
    <m/>
    <m/>
    <n v="0"/>
    <m/>
    <m/>
    <n v="135258"/>
    <n v="-980"/>
    <n v="134278"/>
    <n v="1"/>
    <n v="0"/>
    <n v="0"/>
    <n v="0"/>
    <n v="17584"/>
    <n v="-156.09"/>
    <n v="17427.91"/>
    <n v="-9.0000000000145519E-2"/>
    <n v="134278"/>
    <n v="0"/>
    <m/>
    <n v="17428"/>
    <n v="0"/>
    <m/>
    <m/>
    <m/>
    <m/>
    <m/>
    <m/>
    <m/>
    <m/>
    <x v="1"/>
    <n v="0"/>
    <n v="1"/>
    <n v="3"/>
    <n v="25"/>
    <n v="0"/>
    <n v="0"/>
    <n v="9000"/>
    <n v="2001"/>
  </r>
  <r>
    <m/>
    <m/>
    <s v="YEM/REF/35/INV/11"/>
    <s v="UNIDO"/>
    <m/>
    <x v="2"/>
    <s v="YEM"/>
    <x v="0"/>
    <s v="REF"/>
    <s v="Conversion from CFC-11 to HCFC-141b and CFC-12 to HFC-134a technology in the manufacture of commercial refrigeration equipment at Nagman Co."/>
    <d v="2001-12-01T00:00:00"/>
    <d v="2003-07-01T00:00:00"/>
    <s v="FIN"/>
    <d v="2002-04-01T00:00:00"/>
    <m/>
    <d v="2003-12-01T00:00:00"/>
    <d v="2004-10-01T00:00:00"/>
    <n v="7.3"/>
    <m/>
    <m/>
    <n v="0"/>
    <m/>
    <m/>
    <n v="7.3"/>
    <m/>
    <m/>
    <n v="0"/>
    <m/>
    <m/>
    <n v="105641"/>
    <n v="-1328"/>
    <n v="104313"/>
    <n v="1"/>
    <n v="0"/>
    <n v="0"/>
    <n v="0"/>
    <n v="13733"/>
    <n v="-194"/>
    <n v="13539"/>
    <n v="0"/>
    <n v="104313"/>
    <n v="0"/>
    <m/>
    <n v="13539"/>
    <n v="0"/>
    <m/>
    <m/>
    <m/>
    <m/>
    <m/>
    <m/>
    <m/>
    <m/>
    <x v="1"/>
    <n v="0"/>
    <n v="1"/>
    <n v="4"/>
    <n v="19"/>
    <n v="0"/>
    <n v="0"/>
    <n v="7300"/>
    <n v="2001"/>
  </r>
  <r>
    <m/>
    <m/>
    <s v="IDS/REF/26/INV/102"/>
    <s v="UNDP"/>
    <m/>
    <x v="2"/>
    <s v="IDS"/>
    <x v="0"/>
    <s v="REF"/>
    <s v="Conversion from CFC-11 to HCFC-141b and CFC-12 to HFC-134a technology in the manufacture of commercial refrigeration equipment at PT Herry Alter's"/>
    <d v="1998-11-01T00:00:00"/>
    <d v="2000-12-01T00:00:00"/>
    <s v="FIN"/>
    <d v="1999-12-01T00:00:00"/>
    <m/>
    <d v="2001-07-01T00:00:00"/>
    <d v="2003-04-01T00:00:00"/>
    <n v="32.4"/>
    <m/>
    <m/>
    <m/>
    <m/>
    <m/>
    <n v="32.4"/>
    <m/>
    <m/>
    <m/>
    <m/>
    <m/>
    <n v="438060"/>
    <n v="-15658"/>
    <n v="422402"/>
    <n v="1"/>
    <n v="0"/>
    <n v="0"/>
    <n v="0"/>
    <n v="56948"/>
    <n v="-2036"/>
    <n v="54912"/>
    <n v="-0.26000000000203727"/>
    <n v="422402"/>
    <n v="0"/>
    <n v="0"/>
    <n v="54912.26"/>
    <n v="0"/>
    <m/>
    <m/>
    <m/>
    <m/>
    <s v="Completed in 2001. Financially completed in 2003."/>
    <m/>
    <m/>
    <m/>
    <x v="1"/>
    <n v="0"/>
    <n v="1"/>
    <n v="13"/>
    <n v="25"/>
    <n v="0"/>
    <n v="0"/>
    <n v="32400"/>
    <n v="1998"/>
  </r>
  <r>
    <m/>
    <m/>
    <s v="IDS/REF/26/INV/99"/>
    <s v="UNDP"/>
    <m/>
    <x v="2"/>
    <s v="IDS"/>
    <x v="0"/>
    <s v="REF"/>
    <s v="Conversion from CFC-11 to HCFC-141b and CFC-12 to HFC-134a technology in the manufacture of commercial refrigeration equipment at PT Tesaguna Sejati"/>
    <d v="1998-11-01T00:00:00"/>
    <d v="2000-12-01T00:00:00"/>
    <s v="FIN"/>
    <d v="2000-06-01T00:00:00"/>
    <m/>
    <d v="2001-12-01T00:00:00"/>
    <d v="2003-12-01T00:00:00"/>
    <n v="9.6999999999999993"/>
    <m/>
    <m/>
    <m/>
    <m/>
    <m/>
    <n v="9.6999999999999993"/>
    <m/>
    <m/>
    <m/>
    <m/>
    <m/>
    <n v="147900"/>
    <n v="0"/>
    <n v="147900"/>
    <n v="1"/>
    <n v="0"/>
    <n v="0"/>
    <n v="0"/>
    <n v="19227"/>
    <n v="0"/>
    <n v="19227"/>
    <n v="0"/>
    <n v="147900"/>
    <n v="0"/>
    <n v="0"/>
    <n v="19227"/>
    <n v="0"/>
    <m/>
    <m/>
    <m/>
    <m/>
    <s v="Completed in 2001. Financially completed in 2003."/>
    <m/>
    <m/>
    <m/>
    <x v="1"/>
    <n v="0"/>
    <n v="1"/>
    <n v="19"/>
    <n v="25"/>
    <n v="0"/>
    <n v="0"/>
    <n v="9700"/>
    <n v="1998"/>
  </r>
  <r>
    <m/>
    <m/>
    <s v="IRA/REF/35/INV/128"/>
    <s v="UNIDO"/>
    <m/>
    <x v="2"/>
    <s v="IRA"/>
    <x v="0"/>
    <s v="REF"/>
    <s v="Conversion from CFC-11 to HCFC-141b and CFC-12 to HFC-134a technology in the manufacture of commercial refrigeration equipment at Sard Va Garm"/>
    <d v="2001-12-01T00:00:00"/>
    <d v="2004-05-01T00:00:00"/>
    <s v="FIN"/>
    <d v="2002-06-01T00:00:00"/>
    <m/>
    <d v="2004-09-01T00:00:00"/>
    <d v="2006-03-01T00:00:00"/>
    <n v="8.4"/>
    <m/>
    <m/>
    <n v="0"/>
    <m/>
    <m/>
    <n v="8.4"/>
    <m/>
    <m/>
    <n v="0"/>
    <m/>
    <m/>
    <n v="125350"/>
    <n v="-4570"/>
    <n v="120780"/>
    <n v="1"/>
    <n v="0"/>
    <n v="0"/>
    <n v="0"/>
    <n v="16296"/>
    <n v="-618.92999999999995"/>
    <n v="15677.07"/>
    <n v="6.9999999999708962E-2"/>
    <n v="120780"/>
    <n v="0"/>
    <m/>
    <n v="15677"/>
    <n v="0"/>
    <m/>
    <m/>
    <m/>
    <m/>
    <m/>
    <m/>
    <m/>
    <m/>
    <x v="1"/>
    <n v="0"/>
    <n v="1"/>
    <n v="6"/>
    <n v="29"/>
    <n v="0"/>
    <n v="0"/>
    <n v="8400"/>
    <n v="2001"/>
  </r>
  <r>
    <m/>
    <m/>
    <s v="IRA/REF/35/INV/129"/>
    <s v="UNIDO"/>
    <m/>
    <x v="2"/>
    <s v="IRA"/>
    <x v="0"/>
    <s v="REF"/>
    <s v="Conversion from CFC-11 to HCFC-141b and CFC-12 to HFC-134a technology in the manufacture of commercial refrigeration equipment at Sardintous Co."/>
    <d v="2001-12-01T00:00:00"/>
    <d v="2004-05-01T00:00:00"/>
    <s v="FIN"/>
    <d v="2002-06-01T00:00:00"/>
    <m/>
    <d v="2004-09-01T00:00:00"/>
    <d v="2004-09-01T00:00:00"/>
    <n v="10.3"/>
    <m/>
    <m/>
    <n v="0"/>
    <m/>
    <m/>
    <n v="10.3"/>
    <m/>
    <m/>
    <n v="0"/>
    <m/>
    <m/>
    <n v="145879"/>
    <n v="-281"/>
    <n v="145598"/>
    <n v="1"/>
    <n v="0"/>
    <n v="0"/>
    <n v="0"/>
    <n v="18964"/>
    <n v="-65.56"/>
    <n v="18898.439999999999"/>
    <n v="0.43999999999869033"/>
    <n v="145598"/>
    <n v="0"/>
    <m/>
    <n v="18898"/>
    <n v="0"/>
    <m/>
    <m/>
    <m/>
    <m/>
    <m/>
    <m/>
    <m/>
    <m/>
    <x v="1"/>
    <n v="0"/>
    <n v="1"/>
    <n v="6"/>
    <n v="29"/>
    <n v="0"/>
    <n v="0"/>
    <n v="10300"/>
    <n v="2001"/>
  </r>
  <r>
    <m/>
    <m/>
    <s v="IRA/REF/35/INV/130"/>
    <s v="UNIDO"/>
    <m/>
    <x v="2"/>
    <s v="IRA"/>
    <x v="0"/>
    <s v="REF"/>
    <s v="Conversion from CFC-11 to HCFC-141b and CFC-12 to HFC-134a technology in the manufacture of commercial refrigeration equipment at Sarma Gostar Co."/>
    <d v="2001-12-01T00:00:00"/>
    <d v="2004-05-01T00:00:00"/>
    <s v="FIN"/>
    <d v="2002-06-01T00:00:00"/>
    <m/>
    <d v="2004-09-01T00:00:00"/>
    <d v="2004-09-01T00:00:00"/>
    <n v="9.3000000000000007"/>
    <m/>
    <m/>
    <n v="0"/>
    <m/>
    <m/>
    <n v="9.3000000000000007"/>
    <m/>
    <m/>
    <n v="0"/>
    <m/>
    <m/>
    <n v="100384"/>
    <n v="-3803"/>
    <n v="96581"/>
    <n v="1"/>
    <n v="0"/>
    <n v="0"/>
    <n v="0"/>
    <n v="13050"/>
    <n v="-514.28"/>
    <n v="12535.72"/>
    <n v="-0.28000000000065484"/>
    <n v="96581"/>
    <n v="0"/>
    <m/>
    <n v="12536"/>
    <n v="0"/>
    <m/>
    <m/>
    <m/>
    <m/>
    <m/>
    <m/>
    <m/>
    <m/>
    <x v="1"/>
    <n v="0"/>
    <n v="1"/>
    <n v="6"/>
    <n v="29"/>
    <n v="0"/>
    <n v="0"/>
    <n v="9300"/>
    <n v="2001"/>
  </r>
  <r>
    <m/>
    <m/>
    <s v="YEM/REF/35/INV/12"/>
    <s v="UNIDO"/>
    <m/>
    <x v="2"/>
    <s v="YEM"/>
    <x v="0"/>
    <s v="REF"/>
    <s v="Conversion from CFC-11 to HCFC-141b and CFC-12 to HFC-134a technology in the manufacture of commercial refrigeration equipment at Styrco"/>
    <d v="2001-12-01T00:00:00"/>
    <d v="2003-07-01T00:00:00"/>
    <s v="FIN"/>
    <d v="2002-05-01T00:00:00"/>
    <m/>
    <d v="2003-12-01T00:00:00"/>
    <d v="2004-10-01T00:00:00"/>
    <n v="6.1"/>
    <m/>
    <m/>
    <n v="0"/>
    <m/>
    <m/>
    <n v="6.1"/>
    <m/>
    <m/>
    <n v="0"/>
    <m/>
    <m/>
    <n v="90231"/>
    <n v="-1456"/>
    <n v="88775"/>
    <n v="1"/>
    <n v="0"/>
    <n v="0"/>
    <n v="0"/>
    <n v="11730"/>
    <n v="-208"/>
    <n v="11522"/>
    <n v="0"/>
    <n v="88775"/>
    <n v="0"/>
    <m/>
    <n v="11522"/>
    <n v="0"/>
    <m/>
    <m/>
    <m/>
    <m/>
    <m/>
    <m/>
    <m/>
    <m/>
    <x v="1"/>
    <n v="0"/>
    <n v="1"/>
    <n v="5"/>
    <n v="19"/>
    <n v="0"/>
    <n v="0"/>
    <n v="6100"/>
    <n v="2001"/>
  </r>
  <r>
    <m/>
    <m/>
    <s v="IRA/REF/34/INV/113"/>
    <s v="UNIDO"/>
    <m/>
    <x v="2"/>
    <s v="IRA"/>
    <x v="0"/>
    <s v="REF"/>
    <s v="Conversion from CFC-11 to HCFC-141b and CFC-12 to HFC-134a technology in the manufacture of commercial refrigeration equipment at the Gasso Co."/>
    <d v="2001-07-01T00:00:00"/>
    <d v="2003-12-01T00:00:00"/>
    <s v="FIN"/>
    <d v="2001-11-01T00:00:00"/>
    <m/>
    <d v="2004-06-01T00:00:00"/>
    <d v="2006-03-01T00:00:00"/>
    <n v="11.7"/>
    <m/>
    <m/>
    <n v="0"/>
    <m/>
    <m/>
    <n v="11.7"/>
    <m/>
    <m/>
    <n v="0"/>
    <m/>
    <m/>
    <n v="158232"/>
    <n v="-4811"/>
    <n v="153421"/>
    <n v="1"/>
    <n v="0"/>
    <n v="0"/>
    <n v="0"/>
    <n v="20570"/>
    <n v="-657.02"/>
    <n v="19912.98"/>
    <n v="-2.0000000000436557E-2"/>
    <n v="153421"/>
    <n v="0"/>
    <m/>
    <n v="19913"/>
    <n v="0"/>
    <m/>
    <m/>
    <m/>
    <m/>
    <m/>
    <m/>
    <m/>
    <m/>
    <x v="1"/>
    <n v="0"/>
    <n v="1"/>
    <n v="4"/>
    <n v="29"/>
    <n v="0"/>
    <n v="0"/>
    <n v="11700"/>
    <n v="2001"/>
  </r>
  <r>
    <m/>
    <m/>
    <s v="IRA/REF/35/INV/122"/>
    <s v="UNIDO"/>
    <m/>
    <x v="2"/>
    <s v="IRA"/>
    <x v="0"/>
    <s v="REF"/>
    <s v="Conversion from CFC-11 to HCFC-141b and CFC-12 to HFC-134a technology in the manufacture of commercial refrigeration equipment at the Sherkate Taavoni 435 (Khorsandi Co.)"/>
    <d v="2001-12-01T00:00:00"/>
    <d v="2004-05-01T00:00:00"/>
    <s v="FIN"/>
    <d v="2002-06-01T00:00:00"/>
    <m/>
    <d v="2004-09-01T00:00:00"/>
    <d v="2004-09-01T00:00:00"/>
    <n v="5.4"/>
    <m/>
    <m/>
    <n v="0"/>
    <m/>
    <m/>
    <n v="5.4"/>
    <m/>
    <m/>
    <n v="0"/>
    <m/>
    <m/>
    <n v="82107"/>
    <n v="-1871"/>
    <n v="80236"/>
    <n v="1"/>
    <n v="0"/>
    <n v="0"/>
    <n v="0"/>
    <n v="10674"/>
    <n v="-259.74"/>
    <n v="10414.26"/>
    <n v="0.26000000000021828"/>
    <n v="80236"/>
    <n v="0"/>
    <m/>
    <n v="10414"/>
    <n v="0"/>
    <m/>
    <m/>
    <m/>
    <m/>
    <m/>
    <m/>
    <m/>
    <m/>
    <x v="1"/>
    <n v="0"/>
    <n v="1"/>
    <n v="6"/>
    <n v="29"/>
    <n v="0"/>
    <n v="0"/>
    <n v="5400"/>
    <n v="2001"/>
  </r>
  <r>
    <m/>
    <m/>
    <s v="IRA/REF/31/INV/69"/>
    <s v="UNIDO"/>
    <m/>
    <x v="2"/>
    <s v="IRA"/>
    <x v="0"/>
    <s v="REF"/>
    <s v="Conversion from CFC-11 to HCFC-141b and CFC-12 to HFC-134a technology in the manufacture of domestic and commercial refrigeration at Sanayee Broudati Partou Sard Tawan (Barez-Himalia) and Sanayee Broudati Himalia (Himalia)"/>
    <d v="2000-07-01T00:00:00"/>
    <d v="2003-08-01T00:00:00"/>
    <s v="FIN"/>
    <d v="2000-11-01T00:00:00"/>
    <m/>
    <d v="2002-12-01T00:00:00"/>
    <d v="2004-06-01T00:00:00"/>
    <n v="36.1"/>
    <m/>
    <m/>
    <n v="0"/>
    <m/>
    <m/>
    <n v="36.1"/>
    <m/>
    <m/>
    <n v="0"/>
    <m/>
    <m/>
    <n v="377544"/>
    <n v="-3754"/>
    <n v="373790"/>
    <n v="1"/>
    <n v="0"/>
    <n v="0"/>
    <n v="0"/>
    <n v="49081"/>
    <n v="-564.98"/>
    <n v="48516.02"/>
    <n v="1.9999999996798579E-2"/>
    <n v="373790"/>
    <n v="0"/>
    <m/>
    <n v="48516"/>
    <n v="0"/>
    <m/>
    <m/>
    <m/>
    <m/>
    <m/>
    <m/>
    <m/>
    <m/>
    <x v="1"/>
    <n v="0"/>
    <n v="1"/>
    <n v="4"/>
    <n v="37"/>
    <n v="0"/>
    <n v="0"/>
    <n v="36100"/>
    <n v="2000"/>
  </r>
  <r>
    <m/>
    <m/>
    <s v="IRA/REF/34/INV/111"/>
    <s v="UNIDO"/>
    <m/>
    <x v="2"/>
    <s v="IRA"/>
    <x v="0"/>
    <s v="REF"/>
    <s v="Conversion from CFC-11 to HCFC-141b and CFC-12 to HFC-134a technology in the manufacture of domestic and commercial refrigeration at the Arjah Boroudat Co."/>
    <d v="2001-07-01T00:00:00"/>
    <d v="2003-12-01T00:00:00"/>
    <s v="FIN"/>
    <d v="2001-11-01T00:00:00"/>
    <m/>
    <d v="2005-06-01T00:00:00"/>
    <d v="2006-09-01T00:00:00"/>
    <n v="27.4"/>
    <m/>
    <m/>
    <n v="0"/>
    <m/>
    <m/>
    <n v="27.4"/>
    <m/>
    <m/>
    <n v="0"/>
    <m/>
    <m/>
    <n v="209425"/>
    <n v="-304"/>
    <n v="209121"/>
    <n v="1"/>
    <n v="0"/>
    <n v="0"/>
    <n v="0"/>
    <n v="27225"/>
    <n v="-38.520000000000003"/>
    <n v="27186.48"/>
    <n v="0.47999999999956344"/>
    <n v="209121"/>
    <n v="0"/>
    <m/>
    <n v="27186"/>
    <n v="0"/>
    <m/>
    <m/>
    <m/>
    <m/>
    <m/>
    <m/>
    <m/>
    <m/>
    <x v="1"/>
    <n v="0"/>
    <n v="1"/>
    <n v="4"/>
    <n v="29"/>
    <n v="0"/>
    <n v="0"/>
    <n v="27400"/>
    <n v="2001"/>
  </r>
  <r>
    <m/>
    <m/>
    <s v="IRA/REF/29/INV/59"/>
    <s v="UNIDO"/>
    <m/>
    <x v="2"/>
    <s v="IRA"/>
    <x v="0"/>
    <s v="REF"/>
    <s v="Conversion from CFC-11 to HCFC-141b and CFC-12 to HFC-134a technology in the manufacture of domestic and commercial refrigeration at the Forouzan Yakhchal Company (Forouzan Ref. Co.)"/>
    <d v="1999-11-01T00:00:00"/>
    <d v="2001-12-01T00:00:00"/>
    <s v="FIN"/>
    <d v="2000-01-01T00:00:00"/>
    <m/>
    <d v="2002-12-01T00:00:00"/>
    <d v="2003-12-01T00:00:00"/>
    <n v="16.7"/>
    <m/>
    <m/>
    <n v="0"/>
    <m/>
    <m/>
    <n v="16.7"/>
    <m/>
    <m/>
    <n v="0"/>
    <m/>
    <m/>
    <n v="192704"/>
    <n v="-5358"/>
    <n v="187346"/>
    <n v="1"/>
    <n v="0"/>
    <n v="0"/>
    <n v="0"/>
    <n v="25052"/>
    <n v="-736.15"/>
    <n v="24315.85"/>
    <n v="-0.15000000000145519"/>
    <n v="187346"/>
    <n v="0"/>
    <m/>
    <n v="24316"/>
    <n v="0"/>
    <m/>
    <m/>
    <m/>
    <m/>
    <m/>
    <m/>
    <m/>
    <m/>
    <x v="1"/>
    <n v="0"/>
    <n v="1"/>
    <n v="2"/>
    <n v="25"/>
    <n v="0"/>
    <n v="0"/>
    <n v="16700"/>
    <n v="1999"/>
  </r>
  <r>
    <m/>
    <m/>
    <s v="IRA/REF/29/INV/54"/>
    <s v="UNIDO"/>
    <m/>
    <x v="2"/>
    <s v="IRA"/>
    <x v="0"/>
    <s v="REF"/>
    <s v="Conversion from CFC-11 to HCFC-141b and CFC-12 to HFC-134a technology in the manufacture of domestic and commercial refrigeration at the Minavand Refrigeration Company"/>
    <d v="1999-11-01T00:00:00"/>
    <d v="2001-12-01T00:00:00"/>
    <s v="FIN"/>
    <d v="2000-01-01T00:00:00"/>
    <m/>
    <d v="2002-12-01T00:00:00"/>
    <d v="2003-12-01T00:00:00"/>
    <n v="13.4"/>
    <m/>
    <m/>
    <n v="0"/>
    <m/>
    <m/>
    <n v="13.4"/>
    <m/>
    <m/>
    <n v="0"/>
    <m/>
    <m/>
    <n v="176777"/>
    <n v="-3308"/>
    <n v="173469"/>
    <n v="1"/>
    <n v="0"/>
    <n v="0"/>
    <n v="0"/>
    <n v="22981"/>
    <n v="-465.79"/>
    <n v="22515.21"/>
    <n v="0.20999999999912689"/>
    <n v="173469"/>
    <n v="0"/>
    <m/>
    <n v="22515"/>
    <n v="0"/>
    <m/>
    <m/>
    <m/>
    <m/>
    <m/>
    <m/>
    <m/>
    <m/>
    <x v="1"/>
    <n v="0"/>
    <n v="1"/>
    <n v="2"/>
    <n v="25"/>
    <n v="0"/>
    <n v="0"/>
    <n v="13400"/>
    <n v="1999"/>
  </r>
  <r>
    <m/>
    <m/>
    <s v="IRA/REF/29/INV/52"/>
    <s v="UNIDO"/>
    <m/>
    <x v="2"/>
    <s v="IRA"/>
    <x v="0"/>
    <s v="REF"/>
    <s v="Conversion from CFC-11 to HCFC-141b and CFC-12 to HFC-134a technology in the manufacture of domestic and commercial refrigeration at the Saiwan Sannat Co."/>
    <d v="1999-11-01T00:00:00"/>
    <d v="2001-12-01T00:00:00"/>
    <s v="FIN"/>
    <d v="2000-01-01T00:00:00"/>
    <m/>
    <d v="2002-12-01T00:00:00"/>
    <d v="2003-03-01T00:00:00"/>
    <n v="14.9"/>
    <m/>
    <m/>
    <n v="0"/>
    <m/>
    <m/>
    <n v="14.9"/>
    <m/>
    <m/>
    <n v="0"/>
    <m/>
    <m/>
    <n v="200709"/>
    <n v="0"/>
    <n v="200709"/>
    <n v="1"/>
    <n v="0"/>
    <n v="0"/>
    <n v="0"/>
    <n v="26092"/>
    <n v="0"/>
    <n v="26092"/>
    <n v="0"/>
    <n v="200709"/>
    <n v="0"/>
    <m/>
    <n v="26092"/>
    <n v="0"/>
    <m/>
    <m/>
    <m/>
    <m/>
    <m/>
    <m/>
    <m/>
    <m/>
    <x v="1"/>
    <n v="0"/>
    <n v="1"/>
    <n v="2"/>
    <n v="25"/>
    <n v="0"/>
    <n v="0"/>
    <n v="14900"/>
    <n v="1999"/>
  </r>
  <r>
    <m/>
    <m/>
    <s v="IRA/REF/28/INV/47"/>
    <s v="UNIDO"/>
    <m/>
    <x v="2"/>
    <s v="IRA"/>
    <x v="0"/>
    <s v="REF"/>
    <s v="Conversion from CFC-11 to HCFC-141b and CFC-12 to HFC-134a technology in the manufacture of domestic and commercial refrigeration at the Sherkate Broudati Ghandil Iran (Ghandil Co.)"/>
    <d v="1999-07-01T00:00:00"/>
    <d v="2001-08-01T00:00:00"/>
    <s v="FIN"/>
    <d v="1999-09-01T00:00:00"/>
    <m/>
    <d v="2001-12-01T00:00:00"/>
    <d v="2002-12-01T00:00:00"/>
    <n v="27.5"/>
    <m/>
    <m/>
    <n v="0"/>
    <m/>
    <m/>
    <n v="27.5"/>
    <m/>
    <m/>
    <n v="0"/>
    <m/>
    <m/>
    <n v="335423"/>
    <n v="-3923"/>
    <n v="331500"/>
    <n v="1"/>
    <n v="0"/>
    <n v="0"/>
    <n v="0"/>
    <n v="43605"/>
    <n v="-578.24"/>
    <n v="43026.76"/>
    <n v="-0.23999999999796273"/>
    <n v="331500"/>
    <n v="0"/>
    <m/>
    <n v="43027"/>
    <n v="0"/>
    <m/>
    <m/>
    <m/>
    <m/>
    <m/>
    <m/>
    <m/>
    <m/>
    <x v="1"/>
    <n v="0"/>
    <n v="1"/>
    <n v="2"/>
    <n v="25"/>
    <n v="0"/>
    <n v="0"/>
    <n v="27500"/>
    <n v="1999"/>
  </r>
  <r>
    <m/>
    <m/>
    <s v="IRA/REF/29/INV/53"/>
    <s v="UNIDO"/>
    <m/>
    <x v="2"/>
    <s v="IRA"/>
    <x v="0"/>
    <s v="REF"/>
    <s v="Conversion from CFC-11 to HCFC-141b and CFC-12 to HFC-134a technology in the manufacture of domestic and commercial refrigeration at the Sherkate Sanaayee Toulidy Bard Co."/>
    <d v="1999-11-01T00:00:00"/>
    <d v="2001-12-01T00:00:00"/>
    <s v="FIN"/>
    <d v="2000-01-01T00:00:00"/>
    <m/>
    <d v="2002-12-01T00:00:00"/>
    <d v="2003-12-01T00:00:00"/>
    <n v="16.399999999999999"/>
    <m/>
    <m/>
    <n v="0"/>
    <m/>
    <m/>
    <n v="16.399999999999999"/>
    <m/>
    <m/>
    <n v="0"/>
    <m/>
    <m/>
    <n v="205529"/>
    <n v="0"/>
    <n v="205529"/>
    <n v="1"/>
    <n v="0"/>
    <n v="0"/>
    <n v="0"/>
    <n v="26719"/>
    <n v="-0.25999999999999979"/>
    <n v="26718.74"/>
    <n v="-0.25999999999839929"/>
    <n v="205529"/>
    <n v="0"/>
    <m/>
    <n v="26719"/>
    <n v="0"/>
    <m/>
    <m/>
    <m/>
    <m/>
    <m/>
    <m/>
    <m/>
    <m/>
    <x v="1"/>
    <n v="0"/>
    <n v="1"/>
    <n v="2"/>
    <n v="25"/>
    <n v="0"/>
    <n v="0"/>
    <n v="16400"/>
    <n v="1999"/>
  </r>
  <r>
    <m/>
    <m/>
    <s v="IRA/REF/28/INV/42"/>
    <s v="UNIDO"/>
    <m/>
    <x v="2"/>
    <s v="IRA"/>
    <x v="0"/>
    <s v="REF"/>
    <s v="Conversion from CFC-11 to HCFC-141b and CFC-12 to HFC-134a technology in the manufacture of domestic and commercial refrigeration at the Sherkate Sanayee Emerson (Emerson Co.)"/>
    <d v="1999-07-01T00:00:00"/>
    <d v="2001-08-01T00:00:00"/>
    <s v="FIN"/>
    <d v="1999-09-01T00:00:00"/>
    <m/>
    <d v="2001-12-01T00:00:00"/>
    <d v="2003-05-01T00:00:00"/>
    <n v="45.8"/>
    <m/>
    <m/>
    <n v="0"/>
    <m/>
    <m/>
    <n v="45.8"/>
    <m/>
    <m/>
    <n v="0"/>
    <m/>
    <m/>
    <n v="343873"/>
    <n v="-10039"/>
    <n v="333834"/>
    <n v="1"/>
    <n v="0"/>
    <n v="0"/>
    <n v="0"/>
    <n v="44703"/>
    <n v="-1372.84"/>
    <n v="43330.16"/>
    <n v="0.16000000000349246"/>
    <n v="333834"/>
    <n v="0"/>
    <m/>
    <n v="43330"/>
    <n v="0"/>
    <m/>
    <m/>
    <m/>
    <m/>
    <m/>
    <m/>
    <m/>
    <m/>
    <x v="1"/>
    <n v="0"/>
    <n v="1"/>
    <n v="2"/>
    <n v="25"/>
    <n v="0"/>
    <n v="0"/>
    <n v="45800"/>
    <n v="1999"/>
  </r>
  <r>
    <m/>
    <m/>
    <s v="IRA/REF/35/INV/123"/>
    <s v="UNIDO"/>
    <m/>
    <x v="2"/>
    <s v="IRA"/>
    <x v="0"/>
    <s v="REF"/>
    <s v="Conversion from CFC-11 to HCFC-141b and CFC-12 to HFC-134a technology in the manufacture of domestic and commercial refrigeration equipment at Alborz Neishabour"/>
    <d v="2001-12-01T00:00:00"/>
    <d v="2004-05-01T00:00:00"/>
    <s v="FIN"/>
    <d v="2002-06-01T00:00:00"/>
    <m/>
    <d v="2004-09-01T00:00:00"/>
    <d v="2005-08-01T00:00:00"/>
    <n v="16"/>
    <m/>
    <m/>
    <n v="0"/>
    <m/>
    <m/>
    <n v="16"/>
    <m/>
    <m/>
    <n v="0"/>
    <m/>
    <m/>
    <n v="189669"/>
    <n v="-4567"/>
    <n v="185102"/>
    <n v="1"/>
    <n v="0"/>
    <n v="0"/>
    <n v="0"/>
    <n v="24657"/>
    <n v="-631.79999999999995"/>
    <n v="24025.200000000001"/>
    <n v="0.2000000000007276"/>
    <n v="185102"/>
    <n v="0"/>
    <m/>
    <n v="24025"/>
    <n v="0"/>
    <m/>
    <m/>
    <m/>
    <m/>
    <m/>
    <m/>
    <m/>
    <m/>
    <x v="1"/>
    <n v="0"/>
    <n v="1"/>
    <n v="6"/>
    <n v="29"/>
    <n v="0"/>
    <n v="0"/>
    <n v="16000"/>
    <n v="2001"/>
  </r>
  <r>
    <m/>
    <m/>
    <s v="IRA/REF/35/INV/120"/>
    <s v="UNIDO"/>
    <m/>
    <x v="2"/>
    <s v="IRA"/>
    <x v="0"/>
    <s v="REF"/>
    <s v="Conversion from CFC-11 to HCFC-141b and CFC-12 to HFC-134a technology in the manufacture of domestic and commercial refrigeration equipment at Moradi company"/>
    <d v="2001-12-01T00:00:00"/>
    <d v="2004-05-01T00:00:00"/>
    <s v="FIN"/>
    <d v="2002-06-01T00:00:00"/>
    <m/>
    <d v="2004-12-01T00:00:00"/>
    <d v="2006-03-01T00:00:00"/>
    <n v="6.4"/>
    <m/>
    <m/>
    <n v="0"/>
    <m/>
    <m/>
    <n v="6.4"/>
    <m/>
    <m/>
    <n v="0"/>
    <m/>
    <m/>
    <n v="82400"/>
    <n v="-2031"/>
    <n v="80369"/>
    <n v="1"/>
    <n v="0"/>
    <n v="0"/>
    <n v="0"/>
    <n v="10712"/>
    <n v="-280.54000000000002"/>
    <n v="10431.459999999999"/>
    <n v="0.45999999999912689"/>
    <n v="80369"/>
    <n v="0"/>
    <m/>
    <n v="10431"/>
    <n v="0"/>
    <m/>
    <m/>
    <m/>
    <m/>
    <m/>
    <m/>
    <m/>
    <m/>
    <x v="1"/>
    <n v="0"/>
    <n v="1"/>
    <n v="6"/>
    <n v="29"/>
    <n v="0"/>
    <n v="0"/>
    <n v="6400"/>
    <n v="2001"/>
  </r>
  <r>
    <m/>
    <m/>
    <s v="IRA/REF/34/INV/108"/>
    <s v="UNIDO"/>
    <m/>
    <x v="2"/>
    <s v="IRA"/>
    <x v="0"/>
    <s v="REF"/>
    <s v="Conversion from CFC-11 to HCFC-141b and CFC-12 to HFC-134a technology in the manufacture of domestic and commercial refrigeration equipment at the Avaj Sarma Co."/>
    <d v="2001-07-01T00:00:00"/>
    <d v="2004-08-01T00:00:00"/>
    <s v="FIN"/>
    <d v="2001-11-01T00:00:00"/>
    <m/>
    <d v="2004-06-01T00:00:00"/>
    <d v="2005-08-01T00:00:00"/>
    <n v="15.2"/>
    <m/>
    <m/>
    <n v="0"/>
    <m/>
    <m/>
    <n v="15.2"/>
    <m/>
    <m/>
    <n v="0"/>
    <m/>
    <m/>
    <n v="176477"/>
    <n v="-534"/>
    <n v="175943"/>
    <n v="1"/>
    <n v="0"/>
    <n v="0"/>
    <n v="0"/>
    <n v="22942"/>
    <n v="-105.69"/>
    <n v="22836.31"/>
    <n v="0.31000000000130967"/>
    <n v="175943"/>
    <n v="0"/>
    <m/>
    <n v="22836"/>
    <n v="0"/>
    <m/>
    <m/>
    <m/>
    <m/>
    <m/>
    <m/>
    <m/>
    <m/>
    <x v="1"/>
    <n v="0"/>
    <n v="1"/>
    <n v="4"/>
    <n v="37"/>
    <n v="0"/>
    <n v="0"/>
    <n v="15200"/>
    <n v="2001"/>
  </r>
  <r>
    <m/>
    <m/>
    <s v="IRA/REF/34/INV/103"/>
    <s v="UNIDO"/>
    <m/>
    <x v="2"/>
    <s v="IRA"/>
    <x v="0"/>
    <s v="REF"/>
    <s v="Conversion from CFC-11 to HCFC-141b and CFC-12 to HFC-134a technology in the manufacture of domestic and commercial refrigeration equipment at the Donyaye Mojdeh Co."/>
    <d v="2001-07-01T00:00:00"/>
    <d v="2003-12-01T00:00:00"/>
    <s v="FIN"/>
    <d v="2001-11-01T00:00:00"/>
    <m/>
    <d v="2004-06-01T00:00:00"/>
    <d v="2004-09-01T00:00:00"/>
    <n v="15.4"/>
    <m/>
    <m/>
    <n v="0"/>
    <m/>
    <m/>
    <n v="15.4"/>
    <m/>
    <m/>
    <n v="0"/>
    <m/>
    <m/>
    <n v="191020"/>
    <n v="-2225"/>
    <n v="188795"/>
    <n v="1"/>
    <n v="0"/>
    <n v="0"/>
    <n v="0"/>
    <n v="24833"/>
    <n v="-329.12"/>
    <n v="24503.88"/>
    <n v="-0.11999999999898137"/>
    <n v="188795"/>
    <n v="0"/>
    <m/>
    <n v="24504"/>
    <n v="0"/>
    <m/>
    <m/>
    <m/>
    <m/>
    <m/>
    <m/>
    <m/>
    <m/>
    <x v="1"/>
    <n v="0"/>
    <n v="1"/>
    <n v="4"/>
    <n v="29"/>
    <n v="0"/>
    <n v="0"/>
    <n v="15400"/>
    <n v="2001"/>
  </r>
  <r>
    <m/>
    <m/>
    <s v="IRA/REF/34/INV/105"/>
    <s v="UNIDO"/>
    <m/>
    <x v="2"/>
    <s v="IRA"/>
    <x v="0"/>
    <s v="REF"/>
    <s v="Conversion from CFC-11 to HCFC-141b and CFC-12 to HFC-134a technology in the manufacture of domestic and commercial refrigeration equipment at the Novin Enjemad Co."/>
    <d v="2001-07-01T00:00:00"/>
    <d v="2003-12-01T00:00:00"/>
    <s v="FIN"/>
    <d v="2001-11-01T00:00:00"/>
    <m/>
    <d v="2003-12-01T00:00:00"/>
    <d v="2004-09-01T00:00:00"/>
    <n v="10.1"/>
    <m/>
    <m/>
    <n v="0"/>
    <m/>
    <m/>
    <n v="10.1"/>
    <m/>
    <m/>
    <n v="0"/>
    <m/>
    <m/>
    <n v="138702"/>
    <n v="-1665"/>
    <n v="137037"/>
    <n v="1"/>
    <n v="0"/>
    <n v="0"/>
    <n v="0"/>
    <n v="18031"/>
    <n v="-243.66"/>
    <n v="17787.34"/>
    <n v="0.34000000000014552"/>
    <n v="137037"/>
    <n v="0"/>
    <m/>
    <n v="17787"/>
    <n v="0"/>
    <m/>
    <m/>
    <m/>
    <m/>
    <m/>
    <m/>
    <m/>
    <m/>
    <x v="1"/>
    <n v="0"/>
    <n v="1"/>
    <n v="4"/>
    <n v="29"/>
    <n v="0"/>
    <n v="0"/>
    <n v="10100"/>
    <n v="2001"/>
  </r>
  <r>
    <m/>
    <m/>
    <s v="IRA/REF/34/INV/107"/>
    <s v="UNIDO"/>
    <m/>
    <x v="2"/>
    <s v="IRA"/>
    <x v="0"/>
    <s v="REF"/>
    <s v="Conversion from CFC-11 to HCFC-141b and CFC-12 to HFC-134a technology in the manufacture of domestic and commercial refrigeration equipment at the Roshan Ind. Group"/>
    <d v="2001-07-01T00:00:00"/>
    <d v="2003-12-01T00:00:00"/>
    <s v="FIN"/>
    <d v="2001-11-01T00:00:00"/>
    <m/>
    <d v="2004-06-01T00:00:00"/>
    <d v="2006-03-01T00:00:00"/>
    <n v="18.600000000000001"/>
    <m/>
    <m/>
    <n v="0"/>
    <m/>
    <m/>
    <n v="18.600000000000001"/>
    <m/>
    <m/>
    <n v="0"/>
    <m/>
    <m/>
    <n v="203960"/>
    <n v="-5201"/>
    <n v="198759"/>
    <n v="1"/>
    <n v="0"/>
    <n v="0"/>
    <n v="0"/>
    <n v="26515"/>
    <n v="-717.08"/>
    <n v="25797.919999999998"/>
    <n v="-8.000000000174623E-2"/>
    <n v="198759"/>
    <n v="0"/>
    <m/>
    <n v="25798"/>
    <n v="0"/>
    <m/>
    <m/>
    <m/>
    <m/>
    <m/>
    <m/>
    <m/>
    <m/>
    <x v="1"/>
    <n v="0"/>
    <n v="1"/>
    <n v="4"/>
    <n v="29"/>
    <n v="0"/>
    <n v="0"/>
    <n v="18600"/>
    <n v="2001"/>
  </r>
  <r>
    <m/>
    <m/>
    <s v="IRA/REF/34/INV/101"/>
    <s v="UNIDO"/>
    <m/>
    <x v="2"/>
    <s v="IRA"/>
    <x v="0"/>
    <s v="REF"/>
    <s v="Conversion from CFC-11 to HCFC-141b and CFC-12 to HFC-134a technology in the manufacture of domestic and commercial refrigeration equipment at the Tehran Shirak Co."/>
    <d v="2001-07-01T00:00:00"/>
    <d v="2003-12-01T00:00:00"/>
    <s v="FIN"/>
    <d v="2001-11-01T00:00:00"/>
    <m/>
    <d v="2004-06-01T00:00:00"/>
    <d v="2005-09-01T00:00:00"/>
    <n v="20.5"/>
    <m/>
    <m/>
    <n v="0"/>
    <m/>
    <m/>
    <n v="20.5"/>
    <m/>
    <m/>
    <n v="0"/>
    <m/>
    <m/>
    <n v="202836"/>
    <n v="-1649"/>
    <n v="201187"/>
    <n v="1"/>
    <n v="0"/>
    <n v="0"/>
    <n v="0"/>
    <n v="26369"/>
    <n v="-255.84"/>
    <n v="26113.16"/>
    <n v="0.15999999999985448"/>
    <n v="201187"/>
    <n v="0"/>
    <m/>
    <n v="26113"/>
    <n v="0"/>
    <m/>
    <m/>
    <m/>
    <m/>
    <m/>
    <m/>
    <m/>
    <m/>
    <x v="1"/>
    <n v="0"/>
    <n v="1"/>
    <n v="4"/>
    <n v="29"/>
    <n v="0"/>
    <n v="0"/>
    <n v="20500"/>
    <n v="2001"/>
  </r>
  <r>
    <m/>
    <m/>
    <s v="IRA/REF/34/INV/104"/>
    <s v="UNIDO"/>
    <m/>
    <x v="2"/>
    <s v="IRA"/>
    <x v="0"/>
    <s v="REF"/>
    <s v="Conversion from CFC-11 to HCFC-141b and CFC-12 to HFC-134a technology in the manufacture of domestic and commercial refrigeration equipment at the Zarifan Mashad Co."/>
    <d v="2001-07-01T00:00:00"/>
    <d v="2003-12-01T00:00:00"/>
    <s v="FIN"/>
    <d v="2002-03-01T00:00:00"/>
    <m/>
    <d v="2004-06-01T00:00:00"/>
    <d v="2005-12-01T00:00:00"/>
    <n v="22"/>
    <m/>
    <m/>
    <n v="0"/>
    <m/>
    <m/>
    <n v="22"/>
    <m/>
    <m/>
    <n v="0"/>
    <m/>
    <m/>
    <n v="200550"/>
    <n v="-1183"/>
    <n v="199367"/>
    <n v="1"/>
    <n v="0"/>
    <n v="0"/>
    <n v="0"/>
    <n v="26072"/>
    <n v="-194.87"/>
    <n v="25877.13"/>
    <n v="0.13000000000101863"/>
    <n v="199367"/>
    <n v="0"/>
    <m/>
    <n v="25877"/>
    <n v="0"/>
    <m/>
    <m/>
    <m/>
    <m/>
    <m/>
    <m/>
    <m/>
    <m/>
    <x v="1"/>
    <n v="0"/>
    <n v="1"/>
    <n v="8"/>
    <n v="29"/>
    <n v="0"/>
    <n v="0"/>
    <n v="22000"/>
    <n v="2001"/>
  </r>
  <r>
    <m/>
    <m/>
    <s v="IRA/REF/35/INV/124"/>
    <s v="UNIDO"/>
    <m/>
    <x v="2"/>
    <s v="IRA"/>
    <x v="0"/>
    <s v="REF"/>
    <s v="Conversion from CFC-11 to HCFC-141b and CFC-12 to HFC-134a technology in the manufacture of domestic refrigeration equipment at Ariz Pooyaye Sanat (Ariz Co.)"/>
    <d v="2001-12-01T00:00:00"/>
    <d v="2004-05-01T00:00:00"/>
    <s v="FIN"/>
    <d v="2002-06-01T00:00:00"/>
    <m/>
    <d v="2004-09-01T00:00:00"/>
    <d v="2006-03-01T00:00:00"/>
    <n v="7.6"/>
    <m/>
    <m/>
    <n v="0"/>
    <m/>
    <m/>
    <n v="7.6"/>
    <m/>
    <m/>
    <n v="0"/>
    <m/>
    <m/>
    <n v="86365"/>
    <n v="-3752"/>
    <n v="82613"/>
    <n v="1"/>
    <n v="0"/>
    <n v="0"/>
    <n v="0"/>
    <n v="11227"/>
    <n v="-503.79"/>
    <n v="10723.21"/>
    <n v="0.20999999999912689"/>
    <n v="82613"/>
    <n v="0"/>
    <m/>
    <n v="10723"/>
    <n v="0"/>
    <m/>
    <m/>
    <m/>
    <m/>
    <m/>
    <m/>
    <m/>
    <m/>
    <x v="1"/>
    <n v="0"/>
    <n v="1"/>
    <n v="6"/>
    <n v="29"/>
    <n v="0"/>
    <n v="0"/>
    <n v="7600"/>
    <n v="2001"/>
  </r>
  <r>
    <m/>
    <m/>
    <s v="IRA/REF/35/INV/127"/>
    <s v="UNIDO"/>
    <m/>
    <x v="2"/>
    <s v="IRA"/>
    <x v="0"/>
    <s v="REF"/>
    <s v="Conversion from CFC-11 to HCFC-141b and CFC-12 to HFC-134a technology in the manufacture of domestic refrigeration equipment at Borna Sanat Arak"/>
    <d v="2001-12-01T00:00:00"/>
    <d v="2004-05-01T00:00:00"/>
    <s v="FIN"/>
    <d v="2002-06-01T00:00:00"/>
    <m/>
    <d v="2004-09-01T00:00:00"/>
    <d v="2007-05-01T00:00:00"/>
    <n v="8"/>
    <m/>
    <m/>
    <n v="0"/>
    <m/>
    <m/>
    <n v="8"/>
    <m/>
    <m/>
    <n v="0"/>
    <m/>
    <m/>
    <n v="108238"/>
    <n v="-802"/>
    <n v="107436"/>
    <n v="1"/>
    <n v="0"/>
    <n v="0"/>
    <n v="0"/>
    <n v="14071"/>
    <n v="-104"/>
    <n v="13967"/>
    <n v="0"/>
    <n v="107436"/>
    <n v="0"/>
    <m/>
    <n v="13967"/>
    <n v="0"/>
    <m/>
    <m/>
    <m/>
    <m/>
    <m/>
    <m/>
    <m/>
    <m/>
    <x v="1"/>
    <n v="0"/>
    <n v="1"/>
    <n v="6"/>
    <n v="29"/>
    <n v="0"/>
    <n v="0"/>
    <n v="8000"/>
    <n v="2001"/>
  </r>
  <r>
    <m/>
    <m/>
    <s v="IRA/REF/35/INV/125"/>
    <s v="UNIDO"/>
    <m/>
    <x v="2"/>
    <s v="IRA"/>
    <x v="0"/>
    <s v="REF"/>
    <s v="Conversion from CFC-11 to HCFC-141b and CFC-12 to HFC-134a technology in the manufacture of domestic refrigeration equipment at Yaghoubali Bazdid Vahdat (Isun Co.)"/>
    <d v="2001-12-01T00:00:00"/>
    <d v="2004-05-01T00:00:00"/>
    <s v="FIN"/>
    <d v="2002-06-01T00:00:00"/>
    <m/>
    <d v="2004-09-01T00:00:00"/>
    <d v="2004-09-01T00:00:00"/>
    <n v="10.5"/>
    <m/>
    <m/>
    <n v="0"/>
    <m/>
    <m/>
    <n v="10.5"/>
    <m/>
    <m/>
    <n v="0"/>
    <m/>
    <m/>
    <n v="131605"/>
    <n v="-2900"/>
    <n v="128705"/>
    <n v="1"/>
    <n v="0"/>
    <n v="0"/>
    <n v="0"/>
    <n v="17109"/>
    <n v="-403.52"/>
    <n v="16705.48"/>
    <n v="0.47999999999956344"/>
    <n v="128705"/>
    <n v="0"/>
    <m/>
    <n v="16705"/>
    <n v="0"/>
    <m/>
    <m/>
    <m/>
    <m/>
    <m/>
    <m/>
    <m/>
    <m/>
    <x v="1"/>
    <n v="0"/>
    <n v="1"/>
    <n v="6"/>
    <n v="29"/>
    <n v="0"/>
    <n v="0"/>
    <n v="10500"/>
    <n v="2001"/>
  </r>
  <r>
    <m/>
    <m/>
    <s v="SYR/REF/26/INV/33"/>
    <s v="UNDP"/>
    <m/>
    <x v="2"/>
    <s v="SYR"/>
    <x v="0"/>
    <s v="REF"/>
    <s v="Conversion from CFC-11 to HCFC-141b and CFC-12 to HFC-134a technology in the manufacture of domestic refrigerators at Ammar Industrial Establishment"/>
    <d v="1998-11-01T00:00:00"/>
    <d v="2000-12-01T00:00:00"/>
    <s v="FIN"/>
    <d v="1999-06-01T00:00:00"/>
    <m/>
    <d v="2001-01-01T00:00:00"/>
    <d v="2003-05-01T00:00:00"/>
    <n v="56"/>
    <m/>
    <m/>
    <m/>
    <m/>
    <m/>
    <n v="56"/>
    <m/>
    <m/>
    <m/>
    <m/>
    <m/>
    <n v="331080"/>
    <n v="-222"/>
    <n v="330858"/>
    <n v="1"/>
    <n v="0"/>
    <n v="0"/>
    <n v="0"/>
    <n v="43040"/>
    <n v="-29"/>
    <n v="43011"/>
    <n v="-0.54000000000087311"/>
    <n v="330858"/>
    <n v="0"/>
    <n v="0"/>
    <n v="43011.54"/>
    <n v="0"/>
    <m/>
    <m/>
    <m/>
    <m/>
    <s v="Completed in 2001. Financially completed in 2003."/>
    <m/>
    <m/>
    <m/>
    <x v="1"/>
    <n v="0"/>
    <n v="1"/>
    <n v="7"/>
    <n v="25"/>
    <n v="0"/>
    <n v="0"/>
    <n v="56000"/>
    <n v="1998"/>
  </r>
  <r>
    <m/>
    <m/>
    <s v="SYR/REF/26/INV/39"/>
    <s v="UNDP"/>
    <m/>
    <x v="2"/>
    <s v="SYR"/>
    <x v="0"/>
    <s v="REF"/>
    <s v="Conversion from CFC-11 to HCFC-141b and CFC-12 to HFC-134a technology in the manufacture of domestic refrigerators at El-Effendi Refrigerator Plant"/>
    <d v="1998-11-01T00:00:00"/>
    <d v="2000-12-01T00:00:00"/>
    <s v="FIN"/>
    <d v="1999-06-01T00:00:00"/>
    <m/>
    <d v="2003-08-01T00:00:00"/>
    <d v="2007-01-01T00:00:00"/>
    <n v="13.3"/>
    <m/>
    <m/>
    <m/>
    <m/>
    <m/>
    <n v="13.3"/>
    <m/>
    <m/>
    <m/>
    <m/>
    <m/>
    <n v="182802"/>
    <n v="-25050"/>
    <n v="157752"/>
    <n v="1"/>
    <n v="0"/>
    <n v="0"/>
    <n v="0"/>
    <n v="23764"/>
    <n v="-3256"/>
    <n v="20508"/>
    <n v="0.20439999999871361"/>
    <n v="157752"/>
    <n v="0"/>
    <n v="0"/>
    <n v="20507.795600000001"/>
    <n v="0"/>
    <m/>
    <m/>
    <m/>
    <m/>
    <s v="Completed in 2003. Financially completed in 2007."/>
    <m/>
    <m/>
    <m/>
    <x v="1"/>
    <n v="0"/>
    <n v="1"/>
    <n v="7"/>
    <n v="25"/>
    <n v="0"/>
    <n v="0"/>
    <n v="13300"/>
    <n v="1998"/>
  </r>
  <r>
    <m/>
    <m/>
    <s v="IRA/REF/28/INV/65"/>
    <s v="UNDP"/>
    <m/>
    <x v="2"/>
    <s v="IRA"/>
    <x v="0"/>
    <s v="REF"/>
    <s v="Conversion from CFC-11 to HCFC-141b and from CFC-12 to HCFC-134a technology in the manufacture of commercial refrigeration equipment at Behsarma Co."/>
    <d v="1999-07-01T00:00:00"/>
    <d v="2002-02-01T00:00:00"/>
    <s v="FIN"/>
    <d v="2000-12-01T00:00:00"/>
    <m/>
    <d v="2000-12-01T00:00:00"/>
    <d v="2003-09-01T00:00:00"/>
    <n v="34.5"/>
    <m/>
    <m/>
    <m/>
    <m/>
    <m/>
    <n v="34.5"/>
    <m/>
    <m/>
    <m/>
    <m/>
    <m/>
    <n v="455593"/>
    <n v="-13588"/>
    <n v="442005"/>
    <n v="1"/>
    <n v="0"/>
    <n v="0"/>
    <n v="0"/>
    <n v="59227"/>
    <n v="-1766"/>
    <n v="57461"/>
    <n v="0.25"/>
    <n v="442005"/>
    <n v="0"/>
    <n v="0"/>
    <n v="57460.75"/>
    <n v="0"/>
    <m/>
    <m/>
    <m/>
    <m/>
    <s v="Completed in 2000. Financially completed in 2003."/>
    <m/>
    <m/>
    <m/>
    <x v="1"/>
    <n v="0"/>
    <n v="1"/>
    <n v="17"/>
    <n v="31"/>
    <n v="0"/>
    <n v="0"/>
    <n v="34500"/>
    <n v="1999"/>
  </r>
  <r>
    <m/>
    <m/>
    <s v="SYR/REF/29/INV/52"/>
    <s v="UNDP"/>
    <m/>
    <x v="2"/>
    <s v="SYR"/>
    <x v="0"/>
    <s v="REF"/>
    <s v="Conversion from CFC-11 to HCFC-141b and from CFC-12 to HFC-134a technology in the manufacture of commercial refrigerarion equipment at seven enterprises"/>
    <d v="1999-11-01T00:00:00"/>
    <d v="2002-12-01T00:00:00"/>
    <s v="FIN"/>
    <d v="2000-12-01T00:00:00"/>
    <m/>
    <d v="2003-08-01T00:00:00"/>
    <d v="2005-09-01T00:00:00"/>
    <n v="51.9"/>
    <m/>
    <m/>
    <m/>
    <m/>
    <m/>
    <n v="51.9"/>
    <m/>
    <m/>
    <m/>
    <m/>
    <m/>
    <n v="743419"/>
    <n v="-20056"/>
    <n v="723363"/>
    <n v="1"/>
    <n v="0"/>
    <n v="0"/>
    <n v="0"/>
    <n v="91776"/>
    <n v="-2206"/>
    <n v="89570"/>
    <n v="-2.0000000004074536E-2"/>
    <n v="723363"/>
    <n v="0"/>
    <n v="0"/>
    <n v="89570.02"/>
    <n v="0"/>
    <m/>
    <m/>
    <m/>
    <m/>
    <s v="Completed in 2003. Financially completed in 2005."/>
    <m/>
    <m/>
    <m/>
    <x v="1"/>
    <n v="0"/>
    <n v="1"/>
    <n v="13"/>
    <n v="37"/>
    <n v="0"/>
    <n v="0"/>
    <n v="51900"/>
    <n v="1999"/>
  </r>
  <r>
    <m/>
    <m/>
    <s v="SYR/REF/28/INV/46"/>
    <s v="UNDP"/>
    <m/>
    <x v="2"/>
    <s v="SYR"/>
    <x v="0"/>
    <s v="REF"/>
    <s v="Conversion from CFC-11 to HCFC-141b and from CFC-12 to HFC-134a technology in the manufacture of commercial refrigeration equipment at Al-Ihsan Co."/>
    <d v="1999-07-01T00:00:00"/>
    <d v="2002-02-01T00:00:00"/>
    <s v="FIN"/>
    <d v="2000-01-01T00:00:00"/>
    <m/>
    <d v="2001-01-01T00:00:00"/>
    <d v="2003-05-01T00:00:00"/>
    <n v="37.4"/>
    <m/>
    <m/>
    <m/>
    <m/>
    <m/>
    <n v="37.4"/>
    <m/>
    <m/>
    <m/>
    <m/>
    <m/>
    <n v="497250"/>
    <n v="-16958"/>
    <n v="480292"/>
    <n v="1"/>
    <n v="0"/>
    <n v="0"/>
    <n v="0"/>
    <n v="64643"/>
    <n v="-2205"/>
    <n v="62438"/>
    <n v="4.0000000000873115E-2"/>
    <n v="480292"/>
    <n v="0"/>
    <n v="0"/>
    <n v="62437.96"/>
    <n v="0"/>
    <m/>
    <m/>
    <m/>
    <m/>
    <s v="Completed in 2001. Financially completed in 2003."/>
    <m/>
    <m/>
    <m/>
    <x v="1"/>
    <n v="0"/>
    <n v="1"/>
    <n v="6"/>
    <n v="31"/>
    <n v="0"/>
    <n v="0"/>
    <n v="37400"/>
    <n v="1999"/>
  </r>
  <r>
    <m/>
    <m/>
    <s v="SYR/REF/35/INV/81"/>
    <s v="UNDP"/>
    <m/>
    <x v="2"/>
    <s v="SYR"/>
    <x v="0"/>
    <s v="REF"/>
    <s v="Conversion from CFC-11 to HCFC-141b and from CFC-12 to HFC-134a technology in the manufacture of commercial refrigeration equipment at Al-Saad Refrigeration"/>
    <d v="2001-12-01T00:00:00"/>
    <d v="2004-07-01T00:00:00"/>
    <s v="FIN"/>
    <d v="2004-07-01T00:00:00"/>
    <m/>
    <d v="2004-12-01T00:00:00"/>
    <d v="2006-06-01T00:00:00"/>
    <n v="20.100000000000001"/>
    <m/>
    <m/>
    <m/>
    <m/>
    <m/>
    <n v="20.100000000000001"/>
    <m/>
    <m/>
    <m/>
    <m/>
    <m/>
    <n v="166323"/>
    <n v="-8826"/>
    <n v="157497"/>
    <n v="1"/>
    <n v="0"/>
    <n v="0"/>
    <n v="0"/>
    <n v="21622"/>
    <n v="-1147"/>
    <n v="20475"/>
    <n v="9.9999999983992893E-3"/>
    <n v="157497"/>
    <n v="0"/>
    <n v="0"/>
    <n v="20474.990000000002"/>
    <n v="0"/>
    <m/>
    <m/>
    <m/>
    <m/>
    <s v="Completed in 2004. Financially completed in 2006."/>
    <m/>
    <m/>
    <m/>
    <x v="1"/>
    <n v="0"/>
    <n v="1"/>
    <n v="31"/>
    <n v="31"/>
    <n v="0"/>
    <n v="0"/>
    <n v="20100"/>
    <n v="2001"/>
  </r>
  <r>
    <m/>
    <m/>
    <s v="SYR/REF/29/INV/54"/>
    <s v="France"/>
    <m/>
    <x v="2"/>
    <s v="SYR"/>
    <x v="0"/>
    <s v="REF"/>
    <s v="Conversion from CFC-11 to HCFC-141b and from CFC-12 to HFC-134a technology in the manufacture of commercial refrigeration equipment at Bashar Refrigerators"/>
    <d v="1999-11-01T00:00:00"/>
    <d v="2002-12-01T00:00:00"/>
    <s v="FIN"/>
    <d v="2005-02-01T00:00:00"/>
    <m/>
    <d v="2005-02-01T00:00:00"/>
    <d v="2005-10-01T00:00:00"/>
    <n v="3.2"/>
    <m/>
    <m/>
    <n v="0"/>
    <m/>
    <m/>
    <n v="3.2"/>
    <m/>
    <m/>
    <m/>
    <m/>
    <m/>
    <n v="49113"/>
    <n v="-1615"/>
    <n v="47498"/>
    <n v="1"/>
    <n v="0"/>
    <n v="0"/>
    <n v="0"/>
    <n v="2456"/>
    <n v="-81"/>
    <n v="2375"/>
    <n v="0"/>
    <n v="47498"/>
    <m/>
    <n v="0"/>
    <n v="2375"/>
    <m/>
    <m/>
    <m/>
    <m/>
    <m/>
    <s v="Project completed."/>
    <m/>
    <m/>
    <m/>
    <x v="1"/>
    <n v="0"/>
    <n v="1"/>
    <n v="63"/>
    <n v="37"/>
    <n v="0"/>
    <n v="0"/>
    <n v="3200"/>
    <n v="1999"/>
  </r>
  <r>
    <m/>
    <m/>
    <s v="MAL/REF/32/INV/140"/>
    <s v="UNDP"/>
    <m/>
    <x v="2"/>
    <s v="MAL"/>
    <x v="0"/>
    <s v="REF"/>
    <s v="Conversion from CFC-11 to HCFC-141b and from CFC-12 to HFC-134a technology in the manufacture of commercial refrigeration equipment at eleven small and sedium-sized enterprises"/>
    <d v="2000-12-01T00:00:00"/>
    <d v="2004-01-01T00:00:00"/>
    <s v="FIN"/>
    <d v="2002-06-01T00:00:00"/>
    <m/>
    <d v="2003-11-01T00:00:00"/>
    <d v="2005-10-01T00:00:00"/>
    <n v="64.8"/>
    <m/>
    <m/>
    <m/>
    <m/>
    <m/>
    <n v="64.8"/>
    <m/>
    <m/>
    <m/>
    <m/>
    <m/>
    <n v="960658"/>
    <n v="-29788"/>
    <n v="930870"/>
    <n v="1"/>
    <n v="0"/>
    <n v="0"/>
    <n v="0"/>
    <n v="115672"/>
    <n v="-3276"/>
    <n v="112396"/>
    <n v="-0.39999999999417923"/>
    <n v="930870"/>
    <n v="0"/>
    <n v="0"/>
    <n v="112396.4"/>
    <n v="0"/>
    <m/>
    <m/>
    <m/>
    <m/>
    <s v="Completed in 2003. Financially completed in 2005."/>
    <m/>
    <m/>
    <m/>
    <x v="1"/>
    <n v="0"/>
    <n v="1"/>
    <n v="18"/>
    <n v="37"/>
    <n v="0"/>
    <n v="0"/>
    <n v="64800"/>
    <n v="2000"/>
  </r>
  <r>
    <m/>
    <m/>
    <s v="LEB/REF/29/INV/34"/>
    <s v="UNDP"/>
    <m/>
    <x v="2"/>
    <s v="LEB"/>
    <x v="0"/>
    <s v="REF"/>
    <s v="Conversion from CFC-11 to HCFC-141b and from CFC-12 to HFC-134a technology in the manufacture of commercial refrigeration equipment at Farjallah Co."/>
    <d v="1999-11-01T00:00:00"/>
    <d v="2002-12-01T00:00:00"/>
    <s v="FIN"/>
    <d v="2000-12-01T00:00:00"/>
    <m/>
    <d v="2002-05-01T00:00:00"/>
    <d v="2003-07-01T00:00:00"/>
    <n v="20.100000000000001"/>
    <m/>
    <m/>
    <m/>
    <m/>
    <m/>
    <n v="20.100000000000001"/>
    <m/>
    <m/>
    <m/>
    <m/>
    <m/>
    <n v="200046"/>
    <n v="0"/>
    <n v="200046"/>
    <n v="1"/>
    <n v="0"/>
    <n v="0"/>
    <n v="0"/>
    <n v="26006"/>
    <n v="0"/>
    <n v="26006"/>
    <n v="2.0000000000436557E-2"/>
    <n v="200046"/>
    <n v="0"/>
    <n v="0"/>
    <n v="26005.98"/>
    <n v="0"/>
    <m/>
    <m/>
    <m/>
    <m/>
    <s v="Completed in 2002. Financially completed in 2003."/>
    <m/>
    <m/>
    <m/>
    <x v="1"/>
    <n v="0"/>
    <n v="1"/>
    <n v="13"/>
    <n v="37"/>
    <n v="0"/>
    <n v="0"/>
    <n v="20100"/>
    <n v="1999"/>
  </r>
  <r>
    <m/>
    <m/>
    <s v="IND/REF/35/INV/339"/>
    <s v="UNDP"/>
    <m/>
    <x v="2"/>
    <s v="IND"/>
    <x v="0"/>
    <s v="REF"/>
    <s v="Conversion from CFC-11 to HCFC-141b and from CFC-12 to HFC-134a technology in the manufacture of commercial refrigeration equipment at fourteen enterprises"/>
    <d v="2001-12-01T00:00:00"/>
    <d v="2005-01-01T00:00:00"/>
    <s v="FIN"/>
    <d v="2002-12-01T00:00:00"/>
    <m/>
    <d v="2003-11-01T00:00:00"/>
    <d v="2005-10-01T00:00:00"/>
    <n v="68"/>
    <m/>
    <m/>
    <m/>
    <m/>
    <m/>
    <n v="68"/>
    <m/>
    <m/>
    <m/>
    <m/>
    <m/>
    <n v="960097"/>
    <n v="-5024"/>
    <n v="955073"/>
    <n v="1"/>
    <n v="0"/>
    <n v="0"/>
    <n v="0"/>
    <n v="115611"/>
    <n v="-553"/>
    <n v="115058"/>
    <n v="0.26995426100620534"/>
    <n v="955073"/>
    <n v="0"/>
    <n v="0"/>
    <n v="115057.73004573899"/>
    <n v="0"/>
    <m/>
    <m/>
    <m/>
    <m/>
    <s v="Completed in 2003. Financially completed in 2005."/>
    <m/>
    <m/>
    <m/>
    <x v="1"/>
    <n v="0"/>
    <n v="1"/>
    <n v="12"/>
    <n v="37"/>
    <n v="0"/>
    <n v="0"/>
    <n v="68000"/>
    <n v="2001"/>
  </r>
  <r>
    <m/>
    <m/>
    <s v="IRA/REF/28/INV/46"/>
    <s v="UNDP"/>
    <m/>
    <x v="2"/>
    <s v="IRA"/>
    <x v="0"/>
    <s v="REF"/>
    <s v="Conversion from CFC-11 to HCFC-141b and from CFC-12 to HFC-134a technology in the manufacture of commercial refrigeration equipment at Movaledsarma Co. (Zagross 1)"/>
    <d v="1999-07-01T00:00:00"/>
    <d v="2002-02-01T00:00:00"/>
    <s v="FIN"/>
    <d v="2000-12-01T00:00:00"/>
    <m/>
    <d v="2000-12-01T00:00:00"/>
    <d v="2004-01-01T00:00:00"/>
    <n v="77.599999999999994"/>
    <m/>
    <m/>
    <m/>
    <m/>
    <m/>
    <n v="77.599999999999994"/>
    <m/>
    <m/>
    <m/>
    <m/>
    <m/>
    <n v="816698"/>
    <n v="-12094"/>
    <n v="804604"/>
    <n v="1"/>
    <n v="0"/>
    <n v="0"/>
    <n v="0"/>
    <n v="99837"/>
    <n v="-1330"/>
    <n v="98507"/>
    <n v="0.58552576070360374"/>
    <n v="804604"/>
    <n v="0"/>
    <n v="0"/>
    <n v="98506.414474239296"/>
    <n v="0"/>
    <m/>
    <m/>
    <m/>
    <m/>
    <s v="Completed in 2000. Financially completed in 2004."/>
    <m/>
    <m/>
    <m/>
    <x v="1"/>
    <n v="0"/>
    <n v="1"/>
    <n v="17"/>
    <n v="31"/>
    <n v="0"/>
    <n v="0"/>
    <n v="77600"/>
    <n v="1999"/>
  </r>
  <r>
    <m/>
    <m/>
    <s v="PAK/REF/32/INV/40"/>
    <s v="IBRD"/>
    <m/>
    <x v="2"/>
    <s v="PAK"/>
    <x v="0"/>
    <s v="REF"/>
    <s v="Conversion from CFC-11 to HCFC-141b and from CFC-12 to HFC-134a technology in the manufacture of commercial refrigeration equipment at Mumtaz Engineers"/>
    <d v="2000-12-01T00:00:00"/>
    <d v="2004-01-01T00:00:00"/>
    <s v="FIN"/>
    <d v="2004-12-01T00:00:00"/>
    <m/>
    <d v="2005-11-01T00:00:00"/>
    <d v="2007-06-01T00:00:00"/>
    <n v="13.9"/>
    <m/>
    <m/>
    <n v="0"/>
    <m/>
    <m/>
    <n v="13.9"/>
    <m/>
    <m/>
    <n v="0"/>
    <m/>
    <m/>
    <n v="204736"/>
    <n v="-21870.06"/>
    <n v="182865.94"/>
    <n v="1.0000003281092149"/>
    <n v="-5.9999999997671694E-2"/>
    <n v="-5.9999999997671694E-2"/>
    <n v="0"/>
    <n v="26616"/>
    <n v="-2843.1"/>
    <n v="23772.9"/>
    <n v="-9.9999999998544808E-2"/>
    <n v="182866"/>
    <n v="0"/>
    <n v="0"/>
    <n v="23773"/>
    <n v="0"/>
    <n v="0"/>
    <m/>
    <m/>
    <m/>
    <s v="Project completed."/>
    <m/>
    <m/>
    <m/>
    <x v="1"/>
    <n v="0"/>
    <n v="1"/>
    <n v="48"/>
    <n v="37"/>
    <n v="0"/>
    <n v="0"/>
    <n v="13900"/>
    <n v="2000"/>
  </r>
  <r>
    <m/>
    <m/>
    <s v="IND/REF/32/INV/286"/>
    <s v="UNDP"/>
    <m/>
    <x v="2"/>
    <s v="IND"/>
    <x v="0"/>
    <s v="REF"/>
    <s v="Conversion from CFC-11 to HCFC-141b and from CFC-12 to HFC-134a technology in the manufacture of commercial refrigeration equipment at nine enterprises"/>
    <d v="2000-12-01T00:00:00"/>
    <d v="2004-01-01T00:00:00"/>
    <s v="FIN"/>
    <d v="2001-11-01T00:00:00"/>
    <m/>
    <d v="2003-11-01T00:00:00"/>
    <d v="2005-10-01T00:00:00"/>
    <n v="53.5"/>
    <m/>
    <m/>
    <m/>
    <m/>
    <m/>
    <n v="53.5"/>
    <m/>
    <m/>
    <m/>
    <m/>
    <m/>
    <n v="789425"/>
    <n v="-20719"/>
    <n v="768706"/>
    <n v="1"/>
    <n v="0"/>
    <n v="0"/>
    <n v="0"/>
    <n v="96837"/>
    <n v="-2279"/>
    <n v="94558"/>
    <n v="0.25"/>
    <n v="768706"/>
    <n v="0"/>
    <n v="0"/>
    <n v="94557.75"/>
    <n v="0"/>
    <m/>
    <m/>
    <m/>
    <m/>
    <s v="Completed in 2003. Financially completed in 2005."/>
    <m/>
    <m/>
    <m/>
    <x v="1"/>
    <n v="0"/>
    <n v="1"/>
    <n v="11"/>
    <n v="37"/>
    <n v="0"/>
    <n v="0"/>
    <n v="53500"/>
    <n v="2000"/>
  </r>
  <r>
    <m/>
    <m/>
    <s v="IND/REF/35/INV/342"/>
    <s v="UNDP"/>
    <m/>
    <x v="2"/>
    <s v="IND"/>
    <x v="0"/>
    <s v="REF"/>
    <s v="Conversion from CFC-11 to HCFC-141b and from CFC-12 to HFC-134a technology in the manufacture of commercial refrigeration equipment at nine enterprises"/>
    <d v="2001-12-01T00:00:00"/>
    <d v="2004-07-01T00:00:00"/>
    <s v="FIN"/>
    <d v="2002-12-01T00:00:00"/>
    <m/>
    <d v="2003-11-01T00:00:00"/>
    <d v="2007-03-01T00:00:00"/>
    <n v="56.5"/>
    <m/>
    <m/>
    <m/>
    <m/>
    <m/>
    <n v="56.5"/>
    <m/>
    <m/>
    <m/>
    <m/>
    <m/>
    <n v="726448"/>
    <n v="-9086"/>
    <n v="717362"/>
    <n v="1"/>
    <n v="0"/>
    <n v="0"/>
    <n v="0"/>
    <n v="89909"/>
    <n v="-999"/>
    <n v="88910"/>
    <n v="-0.10000000000582077"/>
    <n v="717362"/>
    <n v="0"/>
    <n v="0"/>
    <n v="88910.1"/>
    <n v="0"/>
    <m/>
    <m/>
    <m/>
    <m/>
    <s v="Completed in 2003. Financially completed in 2007."/>
    <m/>
    <m/>
    <m/>
    <x v="1"/>
    <n v="0"/>
    <n v="1"/>
    <n v="12"/>
    <n v="31"/>
    <n v="0"/>
    <n v="0"/>
    <n v="56500"/>
    <n v="2001"/>
  </r>
  <r>
    <m/>
    <m/>
    <s v="PAK/REF/32/INV/39"/>
    <s v="IBRD"/>
    <m/>
    <x v="2"/>
    <s v="PAK"/>
    <x v="0"/>
    <s v="REF"/>
    <s v="Conversion from CFC-11 to HCFC-141b and from CFC-12 to HFC-134a technology in the manufacture of commercial refrigeration equipment at Pakistan Air-conditioning Engineering Co. P. Ltd., (PAECO)"/>
    <d v="2000-12-01T00:00:00"/>
    <d v="2004-01-01T00:00:00"/>
    <s v="FIN"/>
    <d v="2004-12-01T00:00:00"/>
    <m/>
    <d v="2005-08-01T00:00:00"/>
    <d v="2006-02-01T00:00:00"/>
    <n v="19.7"/>
    <m/>
    <m/>
    <n v="0"/>
    <m/>
    <m/>
    <n v="19.7"/>
    <m/>
    <m/>
    <n v="0"/>
    <m/>
    <m/>
    <n v="176681"/>
    <n v="0"/>
    <n v="176681"/>
    <n v="1"/>
    <n v="0"/>
    <n v="0"/>
    <n v="0"/>
    <n v="22969"/>
    <n v="0"/>
    <n v="22969"/>
    <n v="0"/>
    <n v="176681"/>
    <n v="0"/>
    <n v="0"/>
    <n v="22969"/>
    <n v="0"/>
    <n v="0"/>
    <m/>
    <m/>
    <m/>
    <s v="Project completed."/>
    <m/>
    <m/>
    <m/>
    <x v="1"/>
    <n v="0"/>
    <n v="1"/>
    <n v="48"/>
    <n v="37"/>
    <n v="0"/>
    <n v="0"/>
    <n v="19700"/>
    <n v="2000"/>
  </r>
  <r>
    <m/>
    <m/>
    <s v="SYR/REF/34/INV/79"/>
    <s v="UNDP"/>
    <m/>
    <x v="2"/>
    <s v="SYR"/>
    <x v="0"/>
    <s v="REF"/>
    <s v="Conversion from CFC-11 to HCFC-141b and from CFC-12 to HFC-134a technology in the manufacture of commercial refrigeration equipment at Refrigeration House Co."/>
    <d v="2001-07-01T00:00:00"/>
    <d v="2004-08-01T00:00:00"/>
    <s v="FIN"/>
    <d v="2002-11-01T00:00:00"/>
    <m/>
    <d v="2003-09-01T00:00:00"/>
    <d v="2007-01-01T00:00:00"/>
    <n v="17.5"/>
    <m/>
    <m/>
    <m/>
    <m/>
    <m/>
    <n v="17.5"/>
    <m/>
    <m/>
    <m/>
    <m/>
    <m/>
    <n v="253653"/>
    <n v="0"/>
    <n v="253653"/>
    <n v="1"/>
    <n v="0"/>
    <n v="0"/>
    <n v="0"/>
    <n v="32975"/>
    <n v="0"/>
    <n v="32975"/>
    <n v="0.11000000000058208"/>
    <n v="253653"/>
    <n v="0"/>
    <n v="0"/>
    <n v="32974.89"/>
    <n v="0"/>
    <m/>
    <m/>
    <m/>
    <m/>
    <s v="Completed in 2003. Financially completed in 2007."/>
    <m/>
    <m/>
    <m/>
    <x v="1"/>
    <n v="0"/>
    <n v="1"/>
    <n v="16"/>
    <n v="37"/>
    <n v="0"/>
    <n v="0"/>
    <n v="17500"/>
    <n v="2001"/>
  </r>
  <r>
    <m/>
    <m/>
    <s v="IND/REF/32/INV/282"/>
    <s v="UNDP"/>
    <m/>
    <x v="2"/>
    <s v="IND"/>
    <x v="0"/>
    <s v="REF"/>
    <s v="Conversion from CFC-11 to HCFC-141b and from CFC-12 to HFC-134a technology in the manufacture of commercial refrigeration equipment at Sandlas Air-Con Systems P. Ltd."/>
    <d v="2000-12-01T00:00:00"/>
    <d v="2004-01-01T00:00:00"/>
    <s v="FIN"/>
    <d v="2001-12-01T00:00:00"/>
    <m/>
    <d v="2003-12-01T00:00:00"/>
    <d v="2005-09-01T00:00:00"/>
    <n v="23.3"/>
    <m/>
    <m/>
    <m/>
    <m/>
    <m/>
    <n v="23.3"/>
    <m/>
    <m/>
    <m/>
    <m/>
    <m/>
    <n v="228517"/>
    <n v="-9527"/>
    <n v="218990"/>
    <n v="1"/>
    <n v="0"/>
    <n v="0"/>
    <n v="0"/>
    <n v="29707"/>
    <n v="-1239"/>
    <n v="28468"/>
    <n v="-0.20999999999912689"/>
    <n v="218990"/>
    <n v="0"/>
    <n v="0"/>
    <n v="28468.21"/>
    <n v="0"/>
    <m/>
    <m/>
    <m/>
    <m/>
    <s v="Completed in 2003. Financially completed in 2005."/>
    <m/>
    <m/>
    <m/>
    <x v="1"/>
    <n v="0"/>
    <n v="1"/>
    <n v="12"/>
    <n v="37"/>
    <n v="0"/>
    <n v="0"/>
    <n v="23300"/>
    <n v="2000"/>
  </r>
  <r>
    <m/>
    <m/>
    <s v="SYR/REF/29/INV/48"/>
    <s v="France"/>
    <m/>
    <x v="2"/>
    <s v="SYR"/>
    <x v="0"/>
    <s v="REF"/>
    <s v="Conversion from CFC-11 to HCFC-141b and from CFC-12 to HFC-134a technology in the manufacture of commercial refrigeration equipment at Sarkisian Refrigerators"/>
    <d v="1999-11-01T00:00:00"/>
    <d v="2002-12-01T00:00:00"/>
    <s v="FIN"/>
    <d v="2007-03-01T00:00:00"/>
    <m/>
    <d v="2007-12-01T00:00:00"/>
    <d v="2011-05-01T00:00:00"/>
    <n v="3.8"/>
    <m/>
    <m/>
    <n v="0"/>
    <m/>
    <m/>
    <m/>
    <m/>
    <m/>
    <m/>
    <m/>
    <m/>
    <n v="57783"/>
    <n v="0"/>
    <n v="57783"/>
    <n v="1"/>
    <n v="0"/>
    <n v="0"/>
    <n v="0"/>
    <n v="2889"/>
    <n v="0"/>
    <n v="2889"/>
    <n v="0"/>
    <n v="57783"/>
    <m/>
    <n v="0"/>
    <n v="2889"/>
    <m/>
    <m/>
    <m/>
    <m/>
    <m/>
    <s v="Project completed."/>
    <m/>
    <m/>
    <m/>
    <x v="1"/>
    <n v="0"/>
    <n v="1"/>
    <n v="88"/>
    <n v="37"/>
    <n v="0"/>
    <n v="0"/>
    <n v="3800"/>
    <n v="1999"/>
  </r>
  <r>
    <m/>
    <m/>
    <s v="MAL/REF/32/INV/141"/>
    <s v="UNDP"/>
    <m/>
    <x v="2"/>
    <s v="MAL"/>
    <x v="0"/>
    <s v="REF"/>
    <s v="Conversion from CFC-11 to HCFC-141b and from CFC-12 to HFC-134a technology in the manufacture of commercial refrigeration equipment at three enterprises (SKE Fookmei, Master Shanghai Turnparts and Maltar Industries)"/>
    <d v="2000-12-01T00:00:00"/>
    <d v="2004-01-01T00:00:00"/>
    <s v="FIN"/>
    <d v="2002-12-01T00:00:00"/>
    <m/>
    <d v="2003-11-01T00:00:00"/>
    <d v="2005-09-01T00:00:00"/>
    <n v="34.9"/>
    <m/>
    <m/>
    <m/>
    <m/>
    <m/>
    <n v="34.9"/>
    <m/>
    <m/>
    <m/>
    <m/>
    <m/>
    <n v="505184"/>
    <n v="-12891"/>
    <n v="492293"/>
    <n v="1"/>
    <n v="0"/>
    <n v="0"/>
    <n v="0"/>
    <n v="65570"/>
    <n v="-1418"/>
    <n v="64152"/>
    <n v="-0.23999999999796273"/>
    <n v="492293"/>
    <n v="0"/>
    <n v="0"/>
    <n v="64152.24"/>
    <n v="0"/>
    <m/>
    <m/>
    <m/>
    <m/>
    <s v="Completed in 2003. Financially completed in 2005."/>
    <m/>
    <m/>
    <m/>
    <x v="1"/>
    <n v="0"/>
    <n v="1"/>
    <n v="24"/>
    <n v="37"/>
    <n v="0"/>
    <n v="0"/>
    <n v="34900"/>
    <n v="2000"/>
  </r>
  <r>
    <m/>
    <m/>
    <s v="SYR/REF/31/INV/66"/>
    <s v="UNDP"/>
    <m/>
    <x v="2"/>
    <s v="SYR"/>
    <x v="0"/>
    <s v="REF"/>
    <s v="Conversion from CFC-11 to HCFC-141b and from CFC-12 to HFC-134a technology in the manufacture of domestic and commercial refrigeration equipment at Alfa Refrigerators Co."/>
    <d v="2000-07-01T00:00:00"/>
    <d v="2003-08-01T00:00:00"/>
    <s v="FIN"/>
    <d v="2000-12-01T00:00:00"/>
    <m/>
    <d v="2003-08-01T00:00:00"/>
    <d v="2007-03-01T00:00:00"/>
    <n v="8.6999999999999993"/>
    <m/>
    <m/>
    <m/>
    <m/>
    <m/>
    <n v="8.6999999999999993"/>
    <m/>
    <m/>
    <m/>
    <m/>
    <m/>
    <n v="114461"/>
    <n v="-2201"/>
    <n v="112260"/>
    <n v="1"/>
    <n v="0"/>
    <n v="0"/>
    <n v="0"/>
    <n v="14880"/>
    <n v="-286"/>
    <n v="14594"/>
    <n v="0.20130000000062864"/>
    <n v="112260"/>
    <n v="0"/>
    <n v="0"/>
    <n v="14593.798699999999"/>
    <n v="0"/>
    <m/>
    <m/>
    <m/>
    <m/>
    <s v="Completed in 2003. Financially completed in 2007."/>
    <m/>
    <m/>
    <m/>
    <x v="1"/>
    <n v="0"/>
    <n v="1"/>
    <n v="5"/>
    <n v="37"/>
    <n v="0"/>
    <n v="0"/>
    <n v="8700"/>
    <n v="2000"/>
  </r>
  <r>
    <m/>
    <m/>
    <s v="SYR/REF/31/INV/64"/>
    <s v="UNDP"/>
    <m/>
    <x v="2"/>
    <s v="SYR"/>
    <x v="0"/>
    <s v="REF"/>
    <s v="Conversion from CFC-11 to HCFC-141b and from CFC-12 to HFC-134a technology in the manufacture of domestic and commercial refrigeration equipment at Al-Wattar Home Appliances Co."/>
    <d v="2000-07-01T00:00:00"/>
    <d v="2003-08-01T00:00:00"/>
    <s v="FIN"/>
    <d v="2000-12-01T00:00:00"/>
    <m/>
    <d v="2002-05-01T00:00:00"/>
    <d v="2004-01-01T00:00:00"/>
    <n v="18.899999999999999"/>
    <m/>
    <m/>
    <m/>
    <m/>
    <m/>
    <n v="18.899999999999999"/>
    <m/>
    <m/>
    <m/>
    <m/>
    <m/>
    <n v="235860"/>
    <n v="0"/>
    <n v="235860"/>
    <n v="1"/>
    <n v="0"/>
    <n v="0"/>
    <n v="0"/>
    <n v="30662"/>
    <n v="0"/>
    <n v="30662"/>
    <n v="0.2000000000007276"/>
    <n v="235860"/>
    <n v="0"/>
    <n v="0"/>
    <n v="30661.8"/>
    <n v="0"/>
    <m/>
    <m/>
    <m/>
    <m/>
    <s v="Completed in 2002. Financially completed in 2004."/>
    <m/>
    <m/>
    <m/>
    <x v="1"/>
    <n v="0"/>
    <n v="1"/>
    <n v="5"/>
    <n v="37"/>
    <n v="0"/>
    <n v="0"/>
    <n v="18900"/>
    <n v="2000"/>
  </r>
  <r>
    <m/>
    <m/>
    <s v="SYR/REF/31/INV/65"/>
    <s v="UNDP"/>
    <m/>
    <x v="2"/>
    <s v="SYR"/>
    <x v="0"/>
    <s v="REF"/>
    <s v="Conversion from CFC-11 to HCFC-141b and from CFC-12 to HFC-134a technology in the manufacture of domestic and commercial refrigeration equipment at Assalam Refrigerator Co."/>
    <d v="2000-07-01T00:00:00"/>
    <d v="2003-08-01T00:00:00"/>
    <s v="FIN"/>
    <d v="2001-07-01T00:00:00"/>
    <m/>
    <d v="2003-08-01T00:00:00"/>
    <d v="2005-10-01T00:00:00"/>
    <n v="10.8"/>
    <m/>
    <m/>
    <m/>
    <m/>
    <m/>
    <n v="10.8"/>
    <m/>
    <m/>
    <m/>
    <m/>
    <m/>
    <n v="144309"/>
    <n v="0"/>
    <n v="144309"/>
    <n v="1"/>
    <n v="0"/>
    <n v="0"/>
    <n v="0"/>
    <n v="18760"/>
    <n v="0"/>
    <n v="18760"/>
    <n v="-0.16999999999825377"/>
    <n v="144309"/>
    <n v="0"/>
    <n v="0"/>
    <n v="18760.169999999998"/>
    <n v="0"/>
    <m/>
    <m/>
    <m/>
    <m/>
    <s v="Completed in 2003. Financially completed in 2005."/>
    <m/>
    <m/>
    <m/>
    <x v="1"/>
    <n v="0"/>
    <n v="1"/>
    <n v="12"/>
    <n v="37"/>
    <n v="0"/>
    <n v="0"/>
    <n v="10800"/>
    <n v="2000"/>
  </r>
  <r>
    <m/>
    <m/>
    <s v="SYR/REF/31/INV/67"/>
    <s v="UNDP"/>
    <m/>
    <x v="2"/>
    <s v="SYR"/>
    <x v="0"/>
    <s v="REF"/>
    <s v="Conversion from CFC-11 to HCFC-141b and from CFC-12 to HFC-134a technology in the manufacture of domestic and commercial refrigeration equipment at Dolphin Refrigerators"/>
    <d v="2000-07-01T00:00:00"/>
    <d v="2003-08-01T00:00:00"/>
    <s v="FIN"/>
    <d v="2001-07-01T00:00:00"/>
    <m/>
    <d v="2003-08-01T00:00:00"/>
    <d v="2005-10-01T00:00:00"/>
    <n v="8.4"/>
    <m/>
    <m/>
    <m/>
    <m/>
    <m/>
    <n v="8.4"/>
    <m/>
    <m/>
    <m/>
    <m/>
    <m/>
    <n v="113045"/>
    <n v="0"/>
    <n v="113045"/>
    <n v="1"/>
    <n v="0"/>
    <n v="0"/>
    <n v="0"/>
    <n v="14696"/>
    <n v="0"/>
    <n v="14696"/>
    <n v="0.1499999999996362"/>
    <n v="113045"/>
    <n v="0"/>
    <n v="0"/>
    <n v="14695.85"/>
    <n v="0"/>
    <m/>
    <m/>
    <m/>
    <m/>
    <s v="Completed in 2003. Financially completed in 2005."/>
    <m/>
    <m/>
    <m/>
    <x v="1"/>
    <n v="0"/>
    <n v="1"/>
    <n v="12"/>
    <n v="37"/>
    <n v="0"/>
    <n v="0"/>
    <n v="8400"/>
    <n v="2000"/>
  </r>
  <r>
    <m/>
    <m/>
    <s v="IND/REF/31/INV/257"/>
    <s v="UNDP"/>
    <m/>
    <x v="2"/>
    <s v="IND"/>
    <x v="0"/>
    <s v="REF"/>
    <s v="Conversion from CFC-11 to HCFC-141b and from CFC-12 to HFC-134a technology in the manufacture of domestic and commercial refrigeration equipment at Fedders Lloyd Corporation Ltd."/>
    <d v="2000-07-01T00:00:00"/>
    <d v="2003-08-01T00:00:00"/>
    <s v="FIN"/>
    <d v="2000-12-01T00:00:00"/>
    <m/>
    <d v="2001-11-01T00:00:00"/>
    <d v="2003-04-01T00:00:00"/>
    <n v="21.2"/>
    <m/>
    <m/>
    <m/>
    <m/>
    <m/>
    <n v="21.2"/>
    <m/>
    <m/>
    <m/>
    <m/>
    <m/>
    <n v="257428"/>
    <n v="-2616"/>
    <n v="254812"/>
    <n v="1"/>
    <n v="0"/>
    <n v="0"/>
    <n v="0"/>
    <n v="33466"/>
    <n v="-340"/>
    <n v="33126"/>
    <n v="0.44000000000232831"/>
    <n v="254812"/>
    <n v="0"/>
    <n v="0"/>
    <n v="33125.56"/>
    <n v="0"/>
    <m/>
    <m/>
    <m/>
    <m/>
    <s v="Completed in 2001. Financially completed in 2003."/>
    <m/>
    <m/>
    <m/>
    <x v="1"/>
    <n v="0"/>
    <n v="1"/>
    <n v="5"/>
    <n v="37"/>
    <n v="0"/>
    <n v="0"/>
    <n v="21200"/>
    <n v="2000"/>
  </r>
  <r>
    <m/>
    <m/>
    <s v="BRA/FOA/31/INV/189"/>
    <s v="UNDP"/>
    <m/>
    <x v="1"/>
    <s v="BRA"/>
    <x v="0"/>
    <s v="FOA"/>
    <s v="Conversion from CFC-11 to HCFC-141b and water based technology in the manufacture of rigid polyurethane foam and flexible molded/integral skin foam at 50 small enterprises centered around their systems house Plastquim"/>
    <d v="2000-07-01T00:00:00"/>
    <d v="2003-08-01T00:00:00"/>
    <s v="FIN"/>
    <d v="2000-12-01T00:00:00"/>
    <m/>
    <d v="2003-12-01T00:00:00"/>
    <d v="2005-12-01T00:00:00"/>
    <n v="153.4"/>
    <m/>
    <m/>
    <m/>
    <m/>
    <m/>
    <n v="153.4"/>
    <m/>
    <m/>
    <m/>
    <m/>
    <m/>
    <n v="931599"/>
    <n v="-41480"/>
    <n v="890119"/>
    <n v="1"/>
    <n v="0"/>
    <n v="0"/>
    <n v="0"/>
    <n v="112476"/>
    <n v="-4563"/>
    <n v="107913"/>
    <n v="0.10000000000582077"/>
    <n v="890119"/>
    <n v="0"/>
    <n v="0"/>
    <n v="107912.9"/>
    <n v="0"/>
    <m/>
    <m/>
    <m/>
    <m/>
    <s v="Completed in 2003. Financially completed in 2005."/>
    <m/>
    <m/>
    <m/>
    <x v="1"/>
    <n v="0"/>
    <n v="1"/>
    <n v="5"/>
    <n v="37"/>
    <n v="0"/>
    <n v="0"/>
    <n v="153400"/>
    <n v="2000"/>
  </r>
  <r>
    <m/>
    <m/>
    <s v="BRA/FOA/28/INV/140"/>
    <s v="UNDP"/>
    <m/>
    <x v="1"/>
    <s v="BRA"/>
    <x v="0"/>
    <s v="FOA"/>
    <s v="Conversion from CFC-11 to HCFC-141b and water based technology in the manufacture of rigid polyurethane foam and integral skin foam at JNP Group"/>
    <d v="1999-07-01T00:00:00"/>
    <d v="2002-02-01T00:00:00"/>
    <s v="FIN"/>
    <d v="2000-01-01T00:00:00"/>
    <m/>
    <d v="2002-12-01T00:00:00"/>
    <d v="2006-10-01T00:00:00"/>
    <n v="80.3"/>
    <m/>
    <m/>
    <m/>
    <m/>
    <m/>
    <n v="80.3"/>
    <m/>
    <m/>
    <m/>
    <m/>
    <m/>
    <n v="823867"/>
    <n v="-22056"/>
    <n v="801811"/>
    <n v="1"/>
    <n v="0"/>
    <n v="0"/>
    <n v="0"/>
    <n v="100625"/>
    <n v="-2426"/>
    <n v="98199"/>
    <n v="-0.39999999999417923"/>
    <n v="801811"/>
    <n v="0"/>
    <n v="0"/>
    <n v="98199.4"/>
    <n v="0"/>
    <m/>
    <m/>
    <m/>
    <m/>
    <s v="Completed in 2002. Financially completed in 2006."/>
    <m/>
    <m/>
    <m/>
    <x v="1"/>
    <n v="0"/>
    <n v="1"/>
    <n v="6"/>
    <n v="31"/>
    <n v="0"/>
    <n v="0"/>
    <n v="80300"/>
    <n v="1999"/>
  </r>
  <r>
    <m/>
    <m/>
    <s v="BRA/FOA/28/INV/135"/>
    <s v="UNDP"/>
    <m/>
    <x v="1"/>
    <s v="BRA"/>
    <x v="0"/>
    <s v="FOA"/>
    <s v="Conversion from CFC-11 to HCFC-141b and water based technology in the manufacture of rigid polyurethane foam at Polsul Group"/>
    <d v="1999-07-01T00:00:00"/>
    <d v="2002-02-01T00:00:00"/>
    <s v="FIN"/>
    <d v="1999-12-01T00:00:00"/>
    <m/>
    <d v="2002-11-01T00:00:00"/>
    <d v="2006-10-01T00:00:00"/>
    <n v="55"/>
    <m/>
    <m/>
    <m/>
    <m/>
    <m/>
    <n v="55"/>
    <m/>
    <m/>
    <m/>
    <m/>
    <m/>
    <n v="536892"/>
    <n v="-24390"/>
    <n v="512502"/>
    <n v="1"/>
    <n v="0"/>
    <n v="0"/>
    <n v="0"/>
    <n v="69058"/>
    <n v="-2683"/>
    <n v="66375"/>
    <n v="-0.11999999999534339"/>
    <n v="512502"/>
    <n v="0"/>
    <n v="0"/>
    <n v="66375.12"/>
    <n v="0"/>
    <m/>
    <m/>
    <m/>
    <m/>
    <s v="Completed in 2002. Financially completed in 2006."/>
    <m/>
    <m/>
    <m/>
    <x v="1"/>
    <n v="0"/>
    <n v="1"/>
    <n v="5"/>
    <n v="31"/>
    <n v="0"/>
    <n v="0"/>
    <n v="55000"/>
    <n v="1999"/>
  </r>
  <r>
    <m/>
    <m/>
    <s v="COL/FOA/32/INV/47"/>
    <s v="UNDP"/>
    <m/>
    <x v="1"/>
    <s v="COL"/>
    <x v="0"/>
    <s v="FOA"/>
    <s v="Conversion from CFC-11 to HCFC-141b and water based technology in the manufacture of various polyurethane foam applications at Olaflex with a technical assistance programme covering 10 small customers"/>
    <d v="2000-12-01T00:00:00"/>
    <d v="2004-01-01T00:00:00"/>
    <s v="FIN"/>
    <d v="2001-06-01T00:00:00"/>
    <m/>
    <d v="2001-12-01T00:00:00"/>
    <d v="2003-10-01T00:00:00"/>
    <n v="15"/>
    <m/>
    <m/>
    <m/>
    <m/>
    <m/>
    <n v="15"/>
    <m/>
    <m/>
    <m/>
    <m/>
    <m/>
    <n v="191833"/>
    <n v="0"/>
    <n v="191833"/>
    <n v="1"/>
    <n v="0"/>
    <n v="0"/>
    <n v="0"/>
    <n v="24938"/>
    <n v="0"/>
    <n v="24938"/>
    <n v="-0.29000000000087311"/>
    <n v="191833"/>
    <n v="0"/>
    <n v="0"/>
    <n v="24938.29"/>
    <n v="0"/>
    <m/>
    <m/>
    <m/>
    <m/>
    <s v="Completed in 2001. Financially completed in 2003."/>
    <m/>
    <m/>
    <m/>
    <x v="1"/>
    <n v="0"/>
    <n v="1"/>
    <n v="6"/>
    <n v="37"/>
    <n v="0"/>
    <n v="0"/>
    <n v="15000"/>
    <n v="2000"/>
  </r>
  <r>
    <m/>
    <m/>
    <s v="BRA/FOA/32/INV/197"/>
    <s v="UNDP"/>
    <m/>
    <x v="1"/>
    <s v="BRA"/>
    <x v="0"/>
    <s v="FOA"/>
    <s v="Conversion from CFC-11 to HCFC-141b and water technology in the manufacture of rigid polyurethane foam at Ser Therm"/>
    <d v="2000-12-01T00:00:00"/>
    <d v="2004-01-01T00:00:00"/>
    <s v="FIN"/>
    <d v="2001-07-01T00:00:00"/>
    <m/>
    <d v="2003-12-01T00:00:00"/>
    <d v="2005-09-01T00:00:00"/>
    <n v="72"/>
    <m/>
    <m/>
    <m/>
    <m/>
    <m/>
    <n v="72"/>
    <m/>
    <m/>
    <m/>
    <m/>
    <m/>
    <n v="359791"/>
    <n v="-76117"/>
    <n v="283674"/>
    <n v="1"/>
    <n v="0"/>
    <n v="0"/>
    <n v="0"/>
    <n v="46773"/>
    <n v="-9895"/>
    <n v="36878"/>
    <n v="0.16999999999825377"/>
    <n v="283674"/>
    <n v="0"/>
    <n v="0"/>
    <n v="36877.83"/>
    <n v="0"/>
    <m/>
    <m/>
    <m/>
    <m/>
    <s v="Completed in 2003. Financially completed in 2005."/>
    <m/>
    <m/>
    <m/>
    <x v="1"/>
    <n v="0"/>
    <n v="1"/>
    <n v="7"/>
    <n v="37"/>
    <n v="0"/>
    <n v="0"/>
    <n v="72000"/>
    <n v="2000"/>
  </r>
  <r>
    <m/>
    <m/>
    <s v="BRA/FOA/31/INV/169"/>
    <s v="UNDP"/>
    <m/>
    <x v="1"/>
    <s v="BRA"/>
    <x v="0"/>
    <s v="FOA"/>
    <s v="Conversion from CFC-11 to HCFC-141b and water-based technology in the manufacture of rigid polyurethane foam at Polyfoam"/>
    <d v="2000-07-01T00:00:00"/>
    <d v="2003-08-01T00:00:00"/>
    <s v="FIN"/>
    <d v="2001-05-01T00:00:00"/>
    <m/>
    <d v="2003-10-01T00:00:00"/>
    <d v="2005-09-01T00:00:00"/>
    <n v="41.9"/>
    <m/>
    <m/>
    <m/>
    <m/>
    <m/>
    <n v="41.9"/>
    <m/>
    <m/>
    <m/>
    <m/>
    <m/>
    <n v="178873"/>
    <n v="-23652"/>
    <n v="155221"/>
    <n v="1"/>
    <n v="0"/>
    <n v="0"/>
    <n v="0"/>
    <n v="23253"/>
    <n v="-3075"/>
    <n v="20178"/>
    <n v="-0.49000000000160071"/>
    <n v="155221"/>
    <n v="0"/>
    <n v="0"/>
    <n v="20178.490000000002"/>
    <n v="0"/>
    <m/>
    <m/>
    <m/>
    <m/>
    <s v="Completed in 2003. Financially completed in 2005."/>
    <m/>
    <m/>
    <m/>
    <x v="1"/>
    <n v="0"/>
    <n v="1"/>
    <n v="10"/>
    <n v="37"/>
    <n v="0"/>
    <n v="0"/>
    <n v="41900"/>
    <n v="2000"/>
  </r>
  <r>
    <m/>
    <m/>
    <s v="BRA/FOA/34/INV/225"/>
    <s v="UNDP"/>
    <m/>
    <x v="1"/>
    <s v="BRA"/>
    <x v="0"/>
    <s v="FOA"/>
    <s v="Conversion from CFC-11 to HCFC-141b in the manufacture of rigid foam for cold room panels, freezers and coolers at Central Equipment"/>
    <d v="2001-07-01T00:00:00"/>
    <d v="2004-08-01T00:00:00"/>
    <s v="FIN"/>
    <d v="2002-07-01T00:00:00"/>
    <m/>
    <d v="2002-12-01T00:00:00"/>
    <d v="2004-01-01T00:00:00"/>
    <n v="15.1"/>
    <m/>
    <m/>
    <m/>
    <m/>
    <m/>
    <n v="15.1"/>
    <m/>
    <m/>
    <m/>
    <m/>
    <m/>
    <n v="118233"/>
    <n v="-8399"/>
    <n v="109834"/>
    <n v="1"/>
    <n v="0"/>
    <n v="0"/>
    <n v="0"/>
    <n v="15370"/>
    <n v="-1092"/>
    <n v="14278"/>
    <n v="-0.42000000000007276"/>
    <n v="109834"/>
    <n v="0"/>
    <n v="0"/>
    <n v="14278.42"/>
    <n v="0"/>
    <m/>
    <m/>
    <m/>
    <m/>
    <s v="Completed in 2002. Financially completed in 2004."/>
    <m/>
    <m/>
    <m/>
    <x v="1"/>
    <n v="0"/>
    <n v="1"/>
    <n v="12"/>
    <n v="37"/>
    <n v="0"/>
    <n v="0"/>
    <n v="15100"/>
    <n v="2001"/>
  </r>
  <r>
    <m/>
    <m/>
    <s v="ARG/FOA/34/INV/123"/>
    <s v="UNDP"/>
    <m/>
    <x v="1"/>
    <s v="ARG"/>
    <x v="0"/>
    <s v="FOA"/>
    <s v="Conversion from CFC-11 to HCFC-141b in the manufacture of rigid foam insulation panels at Frio Star"/>
    <d v="2001-07-01T00:00:00"/>
    <d v="2004-08-01T00:00:00"/>
    <s v="FIN"/>
    <d v="2002-12-01T00:00:00"/>
    <m/>
    <d v="2003-12-01T00:00:00"/>
    <d v="2005-09-01T00:00:00"/>
    <n v="18.899999999999999"/>
    <m/>
    <m/>
    <m/>
    <m/>
    <m/>
    <n v="18.899999999999999"/>
    <m/>
    <m/>
    <m/>
    <m/>
    <m/>
    <n v="147987"/>
    <n v="-53810"/>
    <n v="94177"/>
    <n v="1"/>
    <n v="0"/>
    <n v="0"/>
    <n v="0"/>
    <n v="19238"/>
    <n v="-6995"/>
    <n v="12243"/>
    <n v="-0.30999999999949068"/>
    <n v="94177"/>
    <n v="0"/>
    <n v="0"/>
    <n v="12243.31"/>
    <n v="0"/>
    <m/>
    <m/>
    <m/>
    <m/>
    <s v="Completed in 2003. Financially completed in 2005."/>
    <m/>
    <m/>
    <m/>
    <x v="1"/>
    <n v="0"/>
    <n v="1"/>
    <n v="17"/>
    <n v="37"/>
    <n v="0"/>
    <n v="0"/>
    <n v="18900"/>
    <n v="2001"/>
  </r>
  <r>
    <m/>
    <m/>
    <s v="BRA/FOA/29/INV/148"/>
    <s v="UNDP"/>
    <m/>
    <x v="1"/>
    <s v="BRA"/>
    <x v="0"/>
    <s v="FOA"/>
    <s v="Conversion from CFC-11 to HCFC-141b in the manufacture of rigid polyurethane foam for display cabinets at Vacuum Systems"/>
    <d v="1999-11-01T00:00:00"/>
    <d v="2003-07-01T00:00:00"/>
    <s v="FIN"/>
    <d v="2001-08-01T00:00:00"/>
    <m/>
    <d v="2001-12-01T00:00:00"/>
    <d v="2003-09-01T00:00:00"/>
    <n v="15"/>
    <m/>
    <m/>
    <m/>
    <m/>
    <m/>
    <n v="15"/>
    <m/>
    <m/>
    <m/>
    <m/>
    <m/>
    <n v="117450"/>
    <n v="-1"/>
    <n v="117449"/>
    <n v="1"/>
    <n v="0"/>
    <n v="0"/>
    <n v="0"/>
    <n v="15269"/>
    <n v="0"/>
    <n v="15269"/>
    <n v="0.62999999999919964"/>
    <n v="117449"/>
    <n v="0"/>
    <n v="0"/>
    <n v="15268.37"/>
    <n v="0"/>
    <m/>
    <m/>
    <m/>
    <m/>
    <s v="Completed in 2001. Financially completed in 2003."/>
    <m/>
    <m/>
    <m/>
    <x v="1"/>
    <n v="0"/>
    <n v="1"/>
    <n v="21"/>
    <n v="44"/>
    <n v="0"/>
    <n v="0"/>
    <n v="15000"/>
    <n v="1999"/>
  </r>
  <r>
    <m/>
    <m/>
    <s v="BRA/FOA/34/INV/235"/>
    <s v="UNDP"/>
    <m/>
    <x v="1"/>
    <s v="BRA"/>
    <x v="0"/>
    <s v="FOA"/>
    <s v="Conversion from CFC-11 to HCFC-141b in the manufacture of rigid polyurethane foam for truck bodies and panels at 9 enterprises (ABC Furgoes, Fricam Refri, Junges, Rafaeli, Refri Santos, Rondofrio, Tresmaiense, Trevosul Refrig, Verde Lago Furgoes)"/>
    <d v="2001-07-01T00:00:00"/>
    <d v="2004-08-01T00:00:00"/>
    <s v="FIN"/>
    <d v="2002-08-01T00:00:00"/>
    <m/>
    <d v="2003-05-01T00:00:00"/>
    <d v="2005-12-01T00:00:00"/>
    <n v="65.3"/>
    <m/>
    <m/>
    <m/>
    <m/>
    <m/>
    <n v="65.3"/>
    <m/>
    <m/>
    <m/>
    <m/>
    <m/>
    <n v="450479"/>
    <n v="-69602"/>
    <n v="380877"/>
    <n v="1"/>
    <n v="0"/>
    <n v="0"/>
    <n v="0"/>
    <n v="58562"/>
    <n v="-9048"/>
    <n v="49514"/>
    <n v="-0.54000000000087311"/>
    <n v="380877"/>
    <n v="0"/>
    <n v="0"/>
    <n v="49514.54"/>
    <n v="0"/>
    <m/>
    <m/>
    <m/>
    <m/>
    <s v="Completed in 2003. Financially completed in 2005."/>
    <m/>
    <m/>
    <m/>
    <x v="1"/>
    <n v="0"/>
    <n v="1"/>
    <n v="13"/>
    <n v="37"/>
    <n v="0"/>
    <n v="0"/>
    <n v="65300"/>
    <n v="2001"/>
  </r>
  <r>
    <m/>
    <m/>
    <s v="SYR/FOA/32/INV/68"/>
    <s v="UNIDO"/>
    <m/>
    <x v="2"/>
    <s v="SYR"/>
    <x v="0"/>
    <s v="FOA"/>
    <s v="Conversion from CFC-11 to HCFC-141b in the production of rigid foam panels at Bassam Baghdan"/>
    <d v="2000-12-01T00:00:00"/>
    <d v="2003-01-01T00:00:00"/>
    <s v="FIN"/>
    <d v="2001-11-01T00:00:00"/>
    <m/>
    <d v="2005-12-01T00:00:00"/>
    <d v="2006-12-01T00:00:00"/>
    <n v="16.399999999999999"/>
    <m/>
    <m/>
    <n v="0"/>
    <m/>
    <m/>
    <n v="16.399999999999999"/>
    <m/>
    <m/>
    <n v="0"/>
    <m/>
    <m/>
    <n v="126862"/>
    <n v="-2164"/>
    <n v="124698"/>
    <n v="1"/>
    <n v="0"/>
    <n v="0"/>
    <n v="0"/>
    <n v="16492"/>
    <n v="-281"/>
    <n v="16211"/>
    <n v="0"/>
    <n v="124698"/>
    <n v="0"/>
    <m/>
    <n v="16211"/>
    <n v="0"/>
    <m/>
    <m/>
    <m/>
    <m/>
    <m/>
    <m/>
    <m/>
    <m/>
    <x v="1"/>
    <n v="0"/>
    <n v="1"/>
    <n v="11"/>
    <n v="25"/>
    <n v="0"/>
    <n v="0"/>
    <n v="16400"/>
    <n v="2000"/>
  </r>
  <r>
    <m/>
    <m/>
    <s v="IRA/REF/31/INV/67"/>
    <s v="UNDP"/>
    <m/>
    <x v="2"/>
    <s v="IRA"/>
    <x v="0"/>
    <s v="REF"/>
    <s v="Conversion from CFC-11 to HCFC-141b technology and from CFC-12 to HFC-134a technology in the manufacture of commercial and domestic refrigeration equipment at Jaleh &amp; Segin Co."/>
    <d v="2000-07-01T00:00:00"/>
    <d v="2003-08-01T00:00:00"/>
    <s v="FIN"/>
    <d v="2001-06-01T00:00:00"/>
    <m/>
    <d v="2002-07-01T00:00:00"/>
    <d v="2003-04-01T00:00:00"/>
    <n v="23.6"/>
    <m/>
    <m/>
    <m/>
    <m/>
    <m/>
    <n v="23.6"/>
    <m/>
    <m/>
    <m/>
    <m/>
    <m/>
    <n v="322309"/>
    <n v="0"/>
    <n v="322309"/>
    <n v="1"/>
    <n v="0"/>
    <n v="0"/>
    <n v="0"/>
    <n v="41900"/>
    <n v="0"/>
    <n v="41900"/>
    <n v="-0.16999999999825377"/>
    <n v="322309"/>
    <n v="0"/>
    <n v="0"/>
    <n v="41900.17"/>
    <n v="0"/>
    <m/>
    <m/>
    <m/>
    <m/>
    <s v="Completed in 2002. Financially completed in 2003."/>
    <m/>
    <m/>
    <m/>
    <x v="1"/>
    <n v="0"/>
    <n v="1"/>
    <n v="11"/>
    <n v="37"/>
    <n v="0"/>
    <n v="0"/>
    <n v="23600"/>
    <n v="2000"/>
  </r>
  <r>
    <m/>
    <m/>
    <s v="IRA/REF/35/INV/135"/>
    <s v="UNDP"/>
    <m/>
    <x v="2"/>
    <s v="IRA"/>
    <x v="0"/>
    <s v="REF"/>
    <s v="Conversion from CFC-11 to HCFC-141b technology and from CFC-12 to HFC-134a technology in the manufacture of commercial refrigeration equipment and rigid foam at Mehran Sard, Co."/>
    <d v="2001-12-01T00:00:00"/>
    <d v="2004-07-01T00:00:00"/>
    <s v="FIN"/>
    <d v="2003-02-01T00:00:00"/>
    <m/>
    <d v="2004-11-01T00:00:00"/>
    <d v="2005-11-01T00:00:00"/>
    <n v="17.7"/>
    <m/>
    <m/>
    <m/>
    <m/>
    <m/>
    <n v="17.7"/>
    <m/>
    <m/>
    <m/>
    <m/>
    <m/>
    <n v="144715"/>
    <n v="-1097"/>
    <n v="143618"/>
    <n v="1"/>
    <n v="0"/>
    <n v="0"/>
    <n v="0"/>
    <n v="18813"/>
    <n v="-143"/>
    <n v="18670"/>
    <n v="-0.33961400000043795"/>
    <n v="143618"/>
    <n v="0"/>
    <n v="0"/>
    <n v="18670.339614"/>
    <n v="0"/>
    <m/>
    <m/>
    <m/>
    <m/>
    <s v="Completed in 2004. Financially completed in 2005."/>
    <m/>
    <m/>
    <m/>
    <x v="1"/>
    <n v="0"/>
    <n v="1"/>
    <n v="14"/>
    <n v="31"/>
    <n v="0"/>
    <n v="0"/>
    <n v="17700"/>
    <n v="2001"/>
  </r>
  <r>
    <m/>
    <m/>
    <s v="IDS/REF/35/INV/134"/>
    <s v="UNDP"/>
    <m/>
    <x v="2"/>
    <s v="IDS"/>
    <x v="0"/>
    <s v="REF"/>
    <s v="Conversion from CFC-11 to HCFC-141b technology and from CFC-12 to HFC-134a technology in the manufacture of commercial refrigeration equipment and rigid foam at PT Leoindo Kreasi"/>
    <d v="2001-12-01T00:00:00"/>
    <d v="2004-07-01T00:00:00"/>
    <s v="FIN"/>
    <d v="2003-01-01T00:00:00"/>
    <m/>
    <d v="2003-10-01T00:00:00"/>
    <d v="2005-10-01T00:00:00"/>
    <n v="15.7"/>
    <m/>
    <m/>
    <m/>
    <m/>
    <m/>
    <n v="15.7"/>
    <m/>
    <m/>
    <m/>
    <m/>
    <m/>
    <n v="119394"/>
    <n v="-4838"/>
    <n v="114556"/>
    <n v="1"/>
    <n v="0"/>
    <n v="0"/>
    <n v="0"/>
    <n v="15521"/>
    <n v="-629"/>
    <n v="14892"/>
    <n v="-0.21999999999934516"/>
    <n v="114556"/>
    <n v="0"/>
    <n v="0"/>
    <n v="14892.22"/>
    <n v="0"/>
    <m/>
    <m/>
    <m/>
    <m/>
    <s v="Completed in 2003. Financially completed in 2005."/>
    <m/>
    <m/>
    <m/>
    <x v="1"/>
    <n v="0"/>
    <n v="1"/>
    <n v="13"/>
    <n v="31"/>
    <n v="0"/>
    <n v="0"/>
    <n v="15700"/>
    <n v="2001"/>
  </r>
  <r>
    <m/>
    <m/>
    <s v="IDS/REF/35/INV/131"/>
    <s v="UNDP"/>
    <m/>
    <x v="2"/>
    <s v="IDS"/>
    <x v="0"/>
    <s v="REF"/>
    <s v="Conversion from CFC-11 to HCFC-141b technology and from CFC-12 to HFC-134a technology in the manufacture of commercial refrigeration equipment and rigid foam at PT Nikoteknik"/>
    <d v="2001-12-01T00:00:00"/>
    <d v="2004-07-01T00:00:00"/>
    <s v="FIN"/>
    <d v="2003-01-01T00:00:00"/>
    <m/>
    <d v="2003-11-01T00:00:00"/>
    <d v="2005-10-01T00:00:00"/>
    <n v="27.9"/>
    <m/>
    <m/>
    <m/>
    <m/>
    <m/>
    <n v="27.9"/>
    <m/>
    <m/>
    <m/>
    <m/>
    <m/>
    <n v="238903"/>
    <n v="-19314"/>
    <n v="219589"/>
    <n v="1"/>
    <n v="0"/>
    <n v="0"/>
    <n v="0"/>
    <n v="31057"/>
    <n v="-2511"/>
    <n v="28546"/>
    <n v="-0.38999999999941792"/>
    <n v="219589"/>
    <n v="0"/>
    <n v="0"/>
    <n v="28546.39"/>
    <n v="0"/>
    <m/>
    <m/>
    <m/>
    <m/>
    <s v="Completed in 2003. Financially completed in 2005."/>
    <m/>
    <m/>
    <m/>
    <x v="1"/>
    <n v="0"/>
    <n v="1"/>
    <n v="13"/>
    <n v="31"/>
    <n v="0"/>
    <n v="0"/>
    <n v="27900"/>
    <n v="2001"/>
  </r>
  <r>
    <m/>
    <m/>
    <s v="IRA/REF/35/INV/140"/>
    <s v="UNDP"/>
    <m/>
    <x v="2"/>
    <s v="IRA"/>
    <x v="0"/>
    <s v="REF"/>
    <s v="Conversion from CFC-11 to HCFC-141b technology and from CFC-12 to HFC-134a technology in the manufacture of commercial refrigeration equipment and rigid foam at Tehran Sardsazi Industrial Co."/>
    <d v="2001-12-01T00:00:00"/>
    <d v="2004-07-01T00:00:00"/>
    <s v="FIN"/>
    <d v="2003-08-01T00:00:00"/>
    <m/>
    <d v="2004-11-01T00:00:00"/>
    <d v="2005-11-01T00:00:00"/>
    <n v="15.5"/>
    <m/>
    <m/>
    <m/>
    <m/>
    <m/>
    <n v="15.5"/>
    <m/>
    <m/>
    <m/>
    <m/>
    <m/>
    <n v="125244"/>
    <n v="0"/>
    <n v="125244"/>
    <n v="1"/>
    <n v="0"/>
    <n v="0"/>
    <n v="0"/>
    <n v="16282"/>
    <n v="0"/>
    <n v="16282"/>
    <n v="0.28000000000065484"/>
    <n v="125244"/>
    <n v="0"/>
    <n v="0"/>
    <n v="16281.72"/>
    <n v="0"/>
    <m/>
    <m/>
    <m/>
    <m/>
    <s v="Completed in 2004. Financially completed in 2005."/>
    <m/>
    <m/>
    <m/>
    <x v="1"/>
    <n v="0"/>
    <n v="1"/>
    <n v="20"/>
    <n v="31"/>
    <n v="0"/>
    <n v="0"/>
    <n v="15500"/>
    <n v="2001"/>
  </r>
  <r>
    <m/>
    <m/>
    <s v="IRA/REF/31/INV/70"/>
    <s v="UNDP"/>
    <m/>
    <x v="2"/>
    <s v="IRA"/>
    <x v="0"/>
    <s v="REF"/>
    <s v="Conversion from CFC-11 to HCFC-141b technology and from CFC-12 to HFC-134a technology in the manufacture of commercial refrigeration equipment and rigid polyurethane foam at Baharanfarr Co."/>
    <d v="2000-07-01T00:00:00"/>
    <d v="2003-08-01T00:00:00"/>
    <s v="CLO"/>
    <d v="2002-01-01T00:00:00"/>
    <m/>
    <m/>
    <d v="2002-11-01T00:00:00"/>
    <n v="0"/>
    <m/>
    <m/>
    <m/>
    <m/>
    <m/>
    <n v="0"/>
    <m/>
    <m/>
    <m/>
    <m/>
    <m/>
    <n v="208070"/>
    <n v="-207415"/>
    <n v="655"/>
    <n v="1"/>
    <n v="0"/>
    <n v="0"/>
    <n v="0"/>
    <n v="27049"/>
    <n v="-26964"/>
    <n v="85"/>
    <n v="-0.149999999997803"/>
    <n v="655"/>
    <n v="0"/>
    <n v="0"/>
    <n v="85.149999999997803"/>
    <n v="0"/>
    <m/>
    <m/>
    <m/>
    <m/>
    <s v="Canceled in 2002. Financially completed in 2002."/>
    <m/>
    <m/>
    <m/>
    <x v="0"/>
    <n v="0"/>
    <n v="1"/>
    <n v="18"/>
    <n v="37"/>
    <n v="0"/>
    <n v="0"/>
    <n v="0"/>
    <n v="2000"/>
  </r>
  <r>
    <m/>
    <m/>
    <s v="IRA/REF/29/INV/60"/>
    <s v="UNDP"/>
    <m/>
    <x v="2"/>
    <s v="IRA"/>
    <x v="0"/>
    <s v="REF"/>
    <s v="Conversion from CFC-11 to HCFC-141b technology and from CFC-12 to HFC-134a technology in the manufacture of commercial refrigeration equipment and rigid polyurethane foam at Electro Sard Azna Co,."/>
    <d v="1999-11-01T00:00:00"/>
    <d v="2002-12-01T00:00:00"/>
    <s v="FIN"/>
    <d v="2001-06-01T00:00:00"/>
    <m/>
    <d v="2002-07-01T00:00:00"/>
    <d v="2003-11-01T00:00:00"/>
    <n v="18.7"/>
    <m/>
    <m/>
    <m/>
    <m/>
    <m/>
    <n v="18.7"/>
    <m/>
    <m/>
    <m/>
    <m/>
    <m/>
    <n v="191061"/>
    <n v="-33421"/>
    <n v="157640"/>
    <n v="1"/>
    <n v="0"/>
    <n v="0"/>
    <n v="0"/>
    <n v="24838"/>
    <n v="-4345"/>
    <n v="20493"/>
    <n v="-0.2000000000007276"/>
    <n v="157640"/>
    <n v="0"/>
    <n v="0"/>
    <n v="20493.2"/>
    <n v="0"/>
    <m/>
    <m/>
    <m/>
    <m/>
    <s v="Completed in 2002. Financially completed in 2003."/>
    <m/>
    <m/>
    <m/>
    <x v="1"/>
    <n v="0"/>
    <n v="1"/>
    <n v="19"/>
    <n v="37"/>
    <n v="0"/>
    <n v="0"/>
    <n v="18700"/>
    <n v="1999"/>
  </r>
  <r>
    <m/>
    <m/>
    <s v="IRA/REF/35/INV/131"/>
    <s v="UNDP"/>
    <m/>
    <x v="2"/>
    <s v="IRA"/>
    <x v="0"/>
    <s v="REF"/>
    <s v="Conversion from CFC-11 to HCFC-141b technology and from CFC-12 to HFC-134a technology in the manufacture of commercial refrigeration equipment at Alireza Abdolrezazadeh Co."/>
    <d v="2001-12-01T00:00:00"/>
    <d v="2004-07-01T00:00:00"/>
    <s v="FIN"/>
    <d v="2003-08-01T00:00:00"/>
    <m/>
    <d v="2004-11-01T00:00:00"/>
    <d v="2005-12-01T00:00:00"/>
    <n v="7.7"/>
    <m/>
    <m/>
    <m/>
    <m/>
    <m/>
    <n v="7.7"/>
    <m/>
    <m/>
    <m/>
    <m/>
    <m/>
    <n v="116646"/>
    <n v="-327"/>
    <n v="116319"/>
    <n v="1"/>
    <n v="0"/>
    <n v="0"/>
    <n v="0"/>
    <n v="15164"/>
    <n v="-43"/>
    <n v="15121"/>
    <n v="2.0000000000436557E-2"/>
    <n v="116319"/>
    <n v="0"/>
    <n v="0"/>
    <n v="15120.98"/>
    <n v="0"/>
    <m/>
    <m/>
    <m/>
    <m/>
    <s v="Completed in 2004. Financially completed in 2005."/>
    <m/>
    <m/>
    <m/>
    <x v="1"/>
    <n v="0"/>
    <n v="1"/>
    <n v="20"/>
    <n v="31"/>
    <n v="0"/>
    <n v="0"/>
    <n v="7700"/>
    <n v="2001"/>
  </r>
  <r>
    <m/>
    <m/>
    <s v="BAH/REF/29/INV/09"/>
    <s v="UNDP"/>
    <m/>
    <x v="2"/>
    <s v="BAH"/>
    <x v="0"/>
    <s v="REF"/>
    <s v="Conversion from CFC-11 to HCFC-141b technology and from CFC-12 to HFC-134a technology in the manufacture of commercial refrigeration equipment at Al-Jazira Cooling and Heating Factory"/>
    <d v="1999-11-01T00:00:00"/>
    <d v="2002-12-01T00:00:00"/>
    <s v="FIN"/>
    <d v="2000-12-01T00:00:00"/>
    <m/>
    <d v="2004-12-01T00:00:00"/>
    <d v="2011-12-01T00:00:00"/>
    <n v="10.7"/>
    <m/>
    <m/>
    <m/>
    <m/>
    <m/>
    <n v="10.7"/>
    <m/>
    <m/>
    <m/>
    <m/>
    <m/>
    <n v="173835"/>
    <n v="0"/>
    <n v="173835"/>
    <n v="1"/>
    <n v="0"/>
    <n v="0"/>
    <n v="0"/>
    <n v="22599"/>
    <n v="0"/>
    <n v="22599"/>
    <n v="0.4500000000007276"/>
    <n v="173835"/>
    <n v="0"/>
    <n v="0"/>
    <n v="22598.55"/>
    <n v="0"/>
    <m/>
    <m/>
    <m/>
    <m/>
    <s v="Completed in 2004. Financially completed in 2011."/>
    <m/>
    <m/>
    <m/>
    <x v="1"/>
    <n v="0"/>
    <n v="1"/>
    <n v="13"/>
    <n v="37"/>
    <n v="0"/>
    <n v="0"/>
    <n v="10700"/>
    <n v="1999"/>
  </r>
  <r>
    <m/>
    <m/>
    <s v="SYR/REF/32/INV/69"/>
    <s v="UNDP"/>
    <m/>
    <x v="2"/>
    <s v="SYR"/>
    <x v="0"/>
    <s v="REF"/>
    <s v="Conversion from CFC-11 to HCFC-141b technology and from CFC-12 to HFC-134a technology in the manufacture of commercial refrigeration equipment at Al-Raed Refrigeration"/>
    <d v="2000-12-01T00:00:00"/>
    <d v="2004-01-01T00:00:00"/>
    <s v="FIN"/>
    <d v="2002-03-01T00:00:00"/>
    <m/>
    <d v="2003-09-01T00:00:00"/>
    <d v="2005-11-01T00:00:00"/>
    <n v="13.9"/>
    <m/>
    <m/>
    <m/>
    <m/>
    <m/>
    <n v="13.9"/>
    <m/>
    <m/>
    <m/>
    <m/>
    <m/>
    <n v="211800"/>
    <n v="0"/>
    <n v="211800"/>
    <n v="1"/>
    <n v="0"/>
    <n v="0"/>
    <n v="0"/>
    <n v="27534"/>
    <n v="0"/>
    <n v="27534"/>
    <n v="0"/>
    <n v="211800"/>
    <n v="0"/>
    <n v="0"/>
    <n v="27534"/>
    <n v="0"/>
    <m/>
    <m/>
    <m/>
    <m/>
    <s v="Completed in 2003. Financially completed in 2005."/>
    <m/>
    <m/>
    <m/>
    <x v="1"/>
    <n v="0"/>
    <n v="1"/>
    <n v="15"/>
    <n v="37"/>
    <n v="0"/>
    <n v="0"/>
    <n v="13900"/>
    <n v="2000"/>
  </r>
  <r>
    <m/>
    <m/>
    <s v="BAH/REF/29/INV/10"/>
    <s v="UNDP"/>
    <m/>
    <x v="2"/>
    <s v="BAH"/>
    <x v="0"/>
    <s v="REF"/>
    <s v="Conversion from CFC-11 to HCFC-141b technology and from CFC-12 to HFC-134a technology in the manufacture of commercial refrigeration equipment at Awal Refrigeration and Air Conditioning"/>
    <d v="1999-11-01T00:00:00"/>
    <d v="2002-12-01T00:00:00"/>
    <s v="FIN"/>
    <d v="2000-12-01T00:00:00"/>
    <m/>
    <d v="2004-12-01T00:00:00"/>
    <d v="2006-06-01T00:00:00"/>
    <n v="6.3"/>
    <m/>
    <m/>
    <m/>
    <m/>
    <m/>
    <n v="6.3"/>
    <m/>
    <m/>
    <m/>
    <m/>
    <m/>
    <n v="224478"/>
    <n v="-51106"/>
    <n v="173372"/>
    <n v="1"/>
    <n v="0"/>
    <n v="0"/>
    <n v="0"/>
    <n v="29182"/>
    <n v="-6644"/>
    <n v="22538"/>
    <n v="-0.13999999999941792"/>
    <n v="173372"/>
    <n v="0"/>
    <n v="0"/>
    <n v="22538.14"/>
    <n v="0"/>
    <m/>
    <m/>
    <m/>
    <m/>
    <s v="Completed in 2004. Financially completed in 2006."/>
    <m/>
    <m/>
    <m/>
    <x v="1"/>
    <n v="0"/>
    <n v="1"/>
    <n v="13"/>
    <n v="37"/>
    <n v="0"/>
    <n v="0"/>
    <n v="6300"/>
    <n v="1999"/>
  </r>
  <r>
    <m/>
    <m/>
    <s v="IRA/REF/31/INV/66"/>
    <s v="UNDP"/>
    <m/>
    <x v="2"/>
    <s v="IRA"/>
    <x v="0"/>
    <s v="REF"/>
    <s v="Conversion from CFC-11 to HCFC-141b technology and from CFC-12 to HFC-134a technology in the manufacture of commercial refrigeration equipment at Fadak Refrigeration Industries"/>
    <d v="2000-07-01T00:00:00"/>
    <d v="2003-08-01T00:00:00"/>
    <s v="FIN"/>
    <d v="2001-06-01T00:00:00"/>
    <m/>
    <d v="2002-11-01T00:00:00"/>
    <d v="2003-11-01T00:00:00"/>
    <n v="17.3"/>
    <m/>
    <m/>
    <m/>
    <m/>
    <m/>
    <n v="17.3"/>
    <m/>
    <m/>
    <m/>
    <m/>
    <m/>
    <n v="258937"/>
    <n v="0"/>
    <n v="258937"/>
    <n v="1"/>
    <n v="0"/>
    <n v="0"/>
    <n v="0"/>
    <n v="33662"/>
    <n v="0"/>
    <n v="33662"/>
    <n v="0.19000000000232831"/>
    <n v="258937"/>
    <n v="0"/>
    <n v="0"/>
    <n v="33661.81"/>
    <n v="0"/>
    <m/>
    <m/>
    <m/>
    <m/>
    <s v="Completed in 2002. Financially completed in 2003."/>
    <m/>
    <m/>
    <m/>
    <x v="1"/>
    <n v="0"/>
    <n v="1"/>
    <n v="11"/>
    <n v="37"/>
    <n v="0"/>
    <n v="0"/>
    <n v="17300"/>
    <n v="2000"/>
  </r>
  <r>
    <m/>
    <m/>
    <s v="IRA/REF/31/INV/71"/>
    <s v="UNDP"/>
    <m/>
    <x v="2"/>
    <s v="IRA"/>
    <x v="0"/>
    <s v="REF"/>
    <s v="Conversion from CFC-11 to HCFC-141b technology and from CFC-12 to HFC-134a technology in the manufacture of commercial refrigeration equipment at Fereidooni Refrigerant Industries"/>
    <d v="2000-07-01T00:00:00"/>
    <d v="2003-08-01T00:00:00"/>
    <s v="FIN"/>
    <d v="2001-06-01T00:00:00"/>
    <m/>
    <d v="2002-07-01T00:00:00"/>
    <d v="2003-11-01T00:00:00"/>
    <n v="10.4"/>
    <m/>
    <m/>
    <m/>
    <m/>
    <m/>
    <n v="10.4"/>
    <m/>
    <m/>
    <m/>
    <m/>
    <m/>
    <n v="157454"/>
    <n v="0"/>
    <n v="157454"/>
    <n v="1"/>
    <n v="0"/>
    <n v="0"/>
    <n v="0"/>
    <n v="20469"/>
    <n v="0"/>
    <n v="20469"/>
    <n v="-2.0000000000436557E-2"/>
    <n v="157454"/>
    <n v="0"/>
    <n v="0"/>
    <n v="20469.02"/>
    <n v="0"/>
    <m/>
    <m/>
    <m/>
    <m/>
    <s v="Completed in 2002. Financially completed in 2003."/>
    <m/>
    <m/>
    <m/>
    <x v="1"/>
    <n v="0"/>
    <n v="1"/>
    <n v="11"/>
    <n v="37"/>
    <n v="0"/>
    <n v="0"/>
    <n v="10400"/>
    <n v="2000"/>
  </r>
  <r>
    <m/>
    <m/>
    <s v="IRA/REF/28/INV/43"/>
    <s v="UNDP"/>
    <m/>
    <x v="2"/>
    <s v="IRA"/>
    <x v="0"/>
    <s v="REF"/>
    <s v="Conversion from CFC-11 to HCFC-141b technology and from CFC-12 to HFC-134a technology in the manufacture of commercial refrigeration equipment at Foroughmanesh Co."/>
    <d v="1999-07-01T00:00:00"/>
    <d v="2002-02-01T00:00:00"/>
    <s v="FIN"/>
    <d v="2000-12-01T00:00:00"/>
    <m/>
    <d v="2000-12-01T00:00:00"/>
    <d v="2003-09-01T00:00:00"/>
    <n v="35.799999999999997"/>
    <m/>
    <m/>
    <m/>
    <m/>
    <m/>
    <n v="35.799999999999997"/>
    <m/>
    <m/>
    <m/>
    <m/>
    <m/>
    <n v="399803"/>
    <n v="-13456"/>
    <n v="386347"/>
    <n v="1"/>
    <n v="0"/>
    <n v="0"/>
    <n v="0"/>
    <n v="51974"/>
    <n v="-1749"/>
    <n v="50225"/>
    <n v="-0.20999999999912689"/>
    <n v="386347"/>
    <n v="0"/>
    <n v="0"/>
    <n v="50225.21"/>
    <n v="0"/>
    <m/>
    <m/>
    <m/>
    <m/>
    <s v="Completed in 2000. Financially completed in 2003."/>
    <m/>
    <m/>
    <m/>
    <x v="1"/>
    <n v="0"/>
    <n v="1"/>
    <n v="17"/>
    <n v="31"/>
    <n v="0"/>
    <n v="0"/>
    <n v="35800"/>
    <n v="1999"/>
  </r>
  <r>
    <m/>
    <m/>
    <s v="IRA/REF/35/INV/134"/>
    <s v="UNDP"/>
    <m/>
    <x v="2"/>
    <s v="IRA"/>
    <x v="0"/>
    <s v="REF"/>
    <s v="Conversion from CFC-11 to HCFC-141b technology and from CFC-12 to HFC-134a technology in the manufacture of commercial refrigeration equipment at Havasaz Manufacturing and Industrial Co."/>
    <d v="2001-12-01T00:00:00"/>
    <d v="2004-07-01T00:00:00"/>
    <s v="FIN"/>
    <d v="2002-12-01T00:00:00"/>
    <m/>
    <d v="2004-11-01T00:00:00"/>
    <d v="2005-11-01T00:00:00"/>
    <n v="24.5"/>
    <m/>
    <m/>
    <m/>
    <m/>
    <m/>
    <n v="24.5"/>
    <m/>
    <m/>
    <m/>
    <m/>
    <m/>
    <n v="252294"/>
    <n v="-19021"/>
    <n v="233273"/>
    <n v="1"/>
    <n v="0"/>
    <n v="0"/>
    <n v="0"/>
    <n v="32798"/>
    <n v="-2473"/>
    <n v="30325"/>
    <n v="-0.50653800020154449"/>
    <n v="233273"/>
    <n v="0"/>
    <n v="0"/>
    <n v="30325.506538000202"/>
    <n v="0"/>
    <m/>
    <m/>
    <m/>
    <m/>
    <s v="Completed in 2004. Financially completed in 2005."/>
    <m/>
    <m/>
    <m/>
    <x v="1"/>
    <n v="0"/>
    <n v="1"/>
    <n v="12"/>
    <n v="31"/>
    <n v="0"/>
    <n v="0"/>
    <n v="24500"/>
    <n v="2001"/>
  </r>
  <r>
    <m/>
    <m/>
    <s v="IND/REF/35/INV/340"/>
    <s v="UNDP"/>
    <m/>
    <x v="2"/>
    <s v="IND"/>
    <x v="0"/>
    <s v="REF"/>
    <s v="Conversion from CFC-11 to HCFC-141b technology and from CFC-12 to HFC-134a technology in the manufacture of commercial refrigeration equipment at Ice-Make Refrigeration"/>
    <d v="2001-12-01T00:00:00"/>
    <d v="2004-07-01T00:00:00"/>
    <s v="FIN"/>
    <d v="2002-12-01T00:00:00"/>
    <m/>
    <d v="2003-11-01T00:00:00"/>
    <d v="2005-12-01T00:00:00"/>
    <n v="12.4"/>
    <m/>
    <m/>
    <m/>
    <m/>
    <m/>
    <n v="12.4"/>
    <m/>
    <m/>
    <m/>
    <m/>
    <m/>
    <n v="157305"/>
    <n v="-1232"/>
    <n v="156073"/>
    <n v="1"/>
    <n v="0"/>
    <n v="0"/>
    <n v="0"/>
    <n v="20450"/>
    <n v="-160"/>
    <n v="20290"/>
    <n v="0.34999999999854481"/>
    <n v="156073"/>
    <n v="0"/>
    <n v="0"/>
    <n v="20289.650000000001"/>
    <n v="0"/>
    <m/>
    <m/>
    <m/>
    <m/>
    <s v="Completed in 2003. Financially completed in 2005."/>
    <m/>
    <m/>
    <m/>
    <x v="1"/>
    <n v="0"/>
    <n v="1"/>
    <n v="12"/>
    <n v="31"/>
    <n v="0"/>
    <n v="0"/>
    <n v="12400"/>
    <n v="2001"/>
  </r>
  <r>
    <m/>
    <m/>
    <s v="IRA/REF/29/INV/58"/>
    <s v="UNDP"/>
    <m/>
    <x v="2"/>
    <s v="IRA"/>
    <x v="0"/>
    <s v="REF"/>
    <s v="Conversion from CFC-11 to HCFC-141b technology and from CFC-12 to HFC-134a technology in the manufacture of commercial refrigeration equipment at Khozestan Technique Co."/>
    <d v="1999-11-01T00:00:00"/>
    <d v="2002-12-01T00:00:00"/>
    <s v="FIN"/>
    <d v="2001-06-01T00:00:00"/>
    <m/>
    <d v="2002-07-01T00:00:00"/>
    <d v="2003-04-01T00:00:00"/>
    <n v="9.6"/>
    <m/>
    <m/>
    <m/>
    <m/>
    <m/>
    <n v="9.6"/>
    <m/>
    <m/>
    <m/>
    <m/>
    <m/>
    <n v="132041"/>
    <n v="-1"/>
    <n v="132040"/>
    <n v="1"/>
    <n v="0"/>
    <n v="0"/>
    <n v="0"/>
    <n v="17165"/>
    <n v="0"/>
    <n v="17165"/>
    <n v="-0.33000000000174623"/>
    <n v="132040"/>
    <n v="0"/>
    <n v="0"/>
    <n v="17165.330000000002"/>
    <n v="0"/>
    <m/>
    <m/>
    <m/>
    <m/>
    <s v="Completed in 2002. Financially completed in 2003."/>
    <m/>
    <m/>
    <m/>
    <x v="1"/>
    <n v="0"/>
    <n v="1"/>
    <n v="19"/>
    <n v="37"/>
    <n v="0"/>
    <n v="0"/>
    <n v="9600"/>
    <n v="1999"/>
  </r>
  <r>
    <m/>
    <m/>
    <s v="IND/REF/35/INV/341"/>
    <s v="UNDP"/>
    <m/>
    <x v="2"/>
    <s v="IND"/>
    <x v="0"/>
    <s v="REF"/>
    <s v="Conversion from CFC-11 to HCFC-141b technology and from CFC-12 to HFC-134a technology in the manufacture of commercial refrigeration equipment at Konark Refrigeration Appliances P., Ltd."/>
    <d v="2001-12-01T00:00:00"/>
    <d v="2004-07-01T00:00:00"/>
    <s v="FIN"/>
    <d v="2002-12-01T00:00:00"/>
    <m/>
    <d v="2003-11-01T00:00:00"/>
    <d v="2005-09-01T00:00:00"/>
    <n v="13.1"/>
    <m/>
    <m/>
    <m/>
    <m/>
    <m/>
    <n v="13.1"/>
    <m/>
    <m/>
    <m/>
    <m/>
    <m/>
    <n v="182684"/>
    <n v="-1327"/>
    <n v="181357"/>
    <n v="1"/>
    <n v="0"/>
    <n v="0"/>
    <n v="0"/>
    <n v="23749"/>
    <n v="-173"/>
    <n v="23576"/>
    <n v="8.000000000174623E-2"/>
    <n v="181357"/>
    <n v="0"/>
    <n v="0"/>
    <n v="23575.919999999998"/>
    <n v="0"/>
    <m/>
    <m/>
    <m/>
    <m/>
    <s v="Completed in 2003. Financially completed in 2005."/>
    <m/>
    <m/>
    <m/>
    <x v="1"/>
    <n v="0"/>
    <n v="1"/>
    <n v="12"/>
    <n v="31"/>
    <n v="0"/>
    <n v="0"/>
    <n v="13100"/>
    <n v="2001"/>
  </r>
  <r>
    <m/>
    <m/>
    <s v="IRA/REF/31/INV/68"/>
    <s v="UNDP"/>
    <m/>
    <x v="2"/>
    <s v="IRA"/>
    <x v="0"/>
    <s v="REF"/>
    <s v="Conversion from CFC-11 to HCFC-141b technology and from CFC-12 to HFC-134a technology in the manufacture of commercial refrigeration equipment at MH Seyed Salaki Co."/>
    <d v="2000-07-01T00:00:00"/>
    <d v="2003-08-01T00:00:00"/>
    <s v="FIN"/>
    <d v="2001-06-01T00:00:00"/>
    <m/>
    <d v="2002-07-01T00:00:00"/>
    <d v="2003-04-01T00:00:00"/>
    <n v="9.8000000000000007"/>
    <m/>
    <m/>
    <m/>
    <m/>
    <m/>
    <n v="9.8000000000000007"/>
    <m/>
    <m/>
    <m/>
    <m/>
    <m/>
    <n v="141590"/>
    <n v="0"/>
    <n v="141590"/>
    <n v="1"/>
    <n v="0"/>
    <n v="0"/>
    <n v="0"/>
    <n v="18407"/>
    <n v="0"/>
    <n v="18407"/>
    <n v="0.2999999999992724"/>
    <n v="141590"/>
    <n v="0"/>
    <n v="0"/>
    <n v="18406.7"/>
    <n v="0"/>
    <m/>
    <m/>
    <m/>
    <m/>
    <s v="Completed in 2002. Financially completed in 2003."/>
    <m/>
    <m/>
    <m/>
    <x v="1"/>
    <n v="0"/>
    <n v="1"/>
    <n v="11"/>
    <n v="37"/>
    <n v="0"/>
    <n v="0"/>
    <n v="9800"/>
    <n v="2000"/>
  </r>
  <r>
    <m/>
    <m/>
    <s v="IRA/REF/34/INV/99"/>
    <s v="UNDP"/>
    <m/>
    <x v="2"/>
    <s v="IRA"/>
    <x v="0"/>
    <s v="REF"/>
    <s v="Conversion from CFC-11 to HCFC-141b technology and from CFC-12 to HFC-134a technology in the manufacture of commercial refrigeration equipment at Ojan Cooling Industries"/>
    <d v="2001-07-01T00:00:00"/>
    <d v="2004-08-01T00:00:00"/>
    <s v="FIN"/>
    <d v="2002-04-01T00:00:00"/>
    <m/>
    <d v="2003-06-01T00:00:00"/>
    <d v="2004-01-01T00:00:00"/>
    <n v="7.5"/>
    <m/>
    <m/>
    <m/>
    <m/>
    <m/>
    <n v="7.5"/>
    <m/>
    <m/>
    <m/>
    <m/>
    <m/>
    <n v="110863"/>
    <n v="0"/>
    <n v="110863"/>
    <n v="1"/>
    <n v="0"/>
    <n v="0"/>
    <n v="0"/>
    <n v="14412"/>
    <n v="0"/>
    <n v="14412"/>
    <n v="-0.19000000000050932"/>
    <n v="110863"/>
    <n v="0"/>
    <n v="0"/>
    <n v="14412.19"/>
    <n v="0"/>
    <m/>
    <m/>
    <m/>
    <m/>
    <s v="Completed in 2003. Financially completed in 2004."/>
    <m/>
    <m/>
    <m/>
    <x v="1"/>
    <n v="0"/>
    <n v="1"/>
    <n v="9"/>
    <n v="37"/>
    <n v="0"/>
    <n v="0"/>
    <n v="7500"/>
    <n v="2001"/>
  </r>
  <r>
    <m/>
    <m/>
    <s v="IDS/REF/35/INV/135"/>
    <s v="UNDP"/>
    <m/>
    <x v="2"/>
    <s v="IDS"/>
    <x v="0"/>
    <s v="REF"/>
    <s v="Conversion from CFC-11 to HCFC-141b technology and from CFC-12 to HFC-134a technology in the manufacture of commercial refrigeration equipment at PT Alfa Metalindo Agra"/>
    <d v="2001-12-01T00:00:00"/>
    <d v="2004-07-01T00:00:00"/>
    <s v="FIN"/>
    <d v="2003-01-01T00:00:00"/>
    <m/>
    <d v="2003-10-01T00:00:00"/>
    <d v="2005-10-01T00:00:00"/>
    <n v="9.6999999999999993"/>
    <m/>
    <m/>
    <m/>
    <m/>
    <m/>
    <n v="9.6999999999999993"/>
    <m/>
    <m/>
    <m/>
    <m/>
    <m/>
    <n v="146960"/>
    <n v="-3500"/>
    <n v="143460"/>
    <n v="1"/>
    <n v="0"/>
    <n v="0"/>
    <n v="0"/>
    <n v="19105"/>
    <n v="-455"/>
    <n v="18650"/>
    <n v="0.2000000000007276"/>
    <n v="143460"/>
    <n v="0"/>
    <n v="0"/>
    <n v="18649.8"/>
    <n v="0"/>
    <m/>
    <m/>
    <m/>
    <m/>
    <s v="Completed in 2003. Financially completed in 2005."/>
    <m/>
    <m/>
    <m/>
    <x v="1"/>
    <n v="0"/>
    <n v="1"/>
    <n v="13"/>
    <n v="31"/>
    <n v="0"/>
    <n v="0"/>
    <n v="9700"/>
    <n v="2001"/>
  </r>
  <r>
    <m/>
    <m/>
    <s v="IDS/REF/35/INV/136"/>
    <s v="UNDP"/>
    <m/>
    <x v="2"/>
    <s v="IDS"/>
    <x v="0"/>
    <s v="REF"/>
    <s v="Conversion from CFC-11 to HCFC-141b technology and from CFC-12 to HFC-134a technology in the manufacture of commercial refrigeration equipment at PT Gastro Gizi Sarana"/>
    <d v="2001-12-01T00:00:00"/>
    <d v="2004-07-01T00:00:00"/>
    <s v="FIN"/>
    <d v="2002-11-01T00:00:00"/>
    <m/>
    <d v="2003-11-01T00:00:00"/>
    <d v="2005-10-01T00:00:00"/>
    <n v="15.5"/>
    <m/>
    <m/>
    <m/>
    <m/>
    <m/>
    <n v="15.5"/>
    <m/>
    <m/>
    <m/>
    <m/>
    <m/>
    <n v="221049"/>
    <n v="-6055"/>
    <n v="214994"/>
    <n v="1"/>
    <n v="0"/>
    <n v="0"/>
    <n v="0"/>
    <n v="28736"/>
    <n v="-787"/>
    <n v="27949"/>
    <n v="-0.36999999999898137"/>
    <n v="214994"/>
    <n v="0"/>
    <n v="0"/>
    <n v="27949.37"/>
    <n v="0"/>
    <m/>
    <m/>
    <m/>
    <m/>
    <s v="Completed in 2003. Financially completed in 2005."/>
    <m/>
    <m/>
    <m/>
    <x v="1"/>
    <n v="0"/>
    <n v="1"/>
    <n v="11"/>
    <n v="31"/>
    <n v="0"/>
    <n v="0"/>
    <n v="15500"/>
    <n v="2001"/>
  </r>
  <r>
    <m/>
    <m/>
    <s v="IDS/REF/35/INV/133"/>
    <s v="UNDP"/>
    <m/>
    <x v="2"/>
    <s v="IDS"/>
    <x v="0"/>
    <s v="REF"/>
    <s v="Conversion from CFC-11 to HCFC-141b technology and from CFC-12 to HFC-134a technology in the manufacture of commercial refrigeration equipment at PT Hatindo Metal Utama"/>
    <d v="2001-12-01T00:00:00"/>
    <d v="2004-07-01T00:00:00"/>
    <s v="FIN"/>
    <d v="2003-01-01T00:00:00"/>
    <m/>
    <d v="2003-10-01T00:00:00"/>
    <d v="2006-10-01T00:00:00"/>
    <n v="9.6"/>
    <m/>
    <m/>
    <m/>
    <m/>
    <m/>
    <n v="9.6"/>
    <m/>
    <m/>
    <m/>
    <m/>
    <m/>
    <n v="145894"/>
    <n v="0"/>
    <n v="145894"/>
    <n v="1"/>
    <n v="0"/>
    <n v="0"/>
    <n v="0"/>
    <n v="18966"/>
    <n v="0"/>
    <n v="18966"/>
    <n v="-0.22000000000116415"/>
    <n v="145894"/>
    <n v="0"/>
    <n v="0"/>
    <n v="18966.22"/>
    <n v="0"/>
    <m/>
    <m/>
    <m/>
    <m/>
    <s v="Completed in 2003. Financially completed in 2006."/>
    <m/>
    <m/>
    <m/>
    <x v="1"/>
    <n v="0"/>
    <n v="1"/>
    <n v="13"/>
    <n v="31"/>
    <n v="0"/>
    <n v="0"/>
    <n v="9600"/>
    <n v="2001"/>
  </r>
  <r>
    <m/>
    <m/>
    <s v="IDS/REF/35/INV/132"/>
    <s v="UNDP"/>
    <m/>
    <x v="2"/>
    <s v="IDS"/>
    <x v="0"/>
    <s v="REF"/>
    <s v="Conversion from CFC-11 to HCFC-141b technology and from CFC-12 to HFC-134a technology in the manufacture of commercial refrigeration equipment at PT Sapporo Mestika"/>
    <d v="2001-12-01T00:00:00"/>
    <d v="2004-07-01T00:00:00"/>
    <s v="FIN"/>
    <d v="2003-01-01T00:00:00"/>
    <m/>
    <d v="2003-10-01T00:00:00"/>
    <d v="2005-10-01T00:00:00"/>
    <n v="11.2"/>
    <m/>
    <m/>
    <m/>
    <m/>
    <m/>
    <n v="11.2"/>
    <m/>
    <m/>
    <m/>
    <m/>
    <m/>
    <n v="153768"/>
    <n v="-4603"/>
    <n v="149165"/>
    <n v="1"/>
    <n v="0"/>
    <n v="0"/>
    <n v="0"/>
    <n v="19990"/>
    <n v="-598"/>
    <n v="19392"/>
    <n v="0.15999999999985448"/>
    <n v="149165"/>
    <n v="0"/>
    <n v="0"/>
    <n v="19391.84"/>
    <n v="0"/>
    <m/>
    <m/>
    <m/>
    <m/>
    <s v="Completed in 2003. Financially completed in 2005."/>
    <m/>
    <m/>
    <m/>
    <x v="1"/>
    <n v="0"/>
    <n v="1"/>
    <n v="13"/>
    <n v="31"/>
    <n v="0"/>
    <n v="0"/>
    <n v="11200"/>
    <n v="2001"/>
  </r>
  <r>
    <m/>
    <m/>
    <s v="IRA/REF/35/INV/138"/>
    <s v="UNDP"/>
    <m/>
    <x v="2"/>
    <s v="IRA"/>
    <x v="0"/>
    <s v="REF"/>
    <s v="Conversion from CFC-11 to HCFC-141b technology and from CFC-12 to HFC-134a technology in the manufacture of commercial refrigeration equipment at Sanaye Boroudati Maleki"/>
    <d v="2001-12-01T00:00:00"/>
    <d v="2004-07-01T00:00:00"/>
    <s v="FIN"/>
    <d v="2002-12-01T00:00:00"/>
    <m/>
    <d v="2004-11-01T00:00:00"/>
    <d v="2006-06-01T00:00:00"/>
    <n v="17.899999999999999"/>
    <m/>
    <m/>
    <m/>
    <m/>
    <m/>
    <n v="17.899999999999999"/>
    <m/>
    <m/>
    <m/>
    <m/>
    <m/>
    <n v="215052"/>
    <n v="-178"/>
    <n v="214874"/>
    <n v="1"/>
    <n v="0"/>
    <n v="0"/>
    <n v="0"/>
    <n v="27957"/>
    <n v="-23"/>
    <n v="27934"/>
    <n v="0.24000000000160071"/>
    <n v="214874"/>
    <n v="0"/>
    <n v="0"/>
    <n v="27933.759999999998"/>
    <n v="0"/>
    <m/>
    <m/>
    <m/>
    <m/>
    <s v="Completed in 2004. Financially completed in 2006."/>
    <m/>
    <m/>
    <m/>
    <x v="1"/>
    <n v="0"/>
    <n v="1"/>
    <n v="12"/>
    <n v="31"/>
    <n v="0"/>
    <n v="0"/>
    <n v="17900"/>
    <n v="2001"/>
  </r>
  <r>
    <m/>
    <m/>
    <s v="IRA/REF/34/INV/93"/>
    <s v="UNDP"/>
    <m/>
    <x v="2"/>
    <s v="IRA"/>
    <x v="0"/>
    <s v="REF"/>
    <s v="Conversion from CFC-11 to HCFC-141b technology and from CFC-12 to HFC-134a technology in the manufacture of commercial refrigeration equipment at Sanaye Part"/>
    <d v="2001-07-01T00:00:00"/>
    <d v="2004-08-01T00:00:00"/>
    <s v="FIN"/>
    <d v="2002-06-01T00:00:00"/>
    <m/>
    <d v="2003-06-01T00:00:00"/>
    <d v="2005-10-01T00:00:00"/>
    <n v="8.1999999999999993"/>
    <m/>
    <m/>
    <m/>
    <m/>
    <m/>
    <n v="8.1999999999999993"/>
    <m/>
    <m/>
    <m/>
    <m/>
    <m/>
    <n v="114770"/>
    <n v="0"/>
    <n v="114770"/>
    <n v="1"/>
    <n v="0"/>
    <n v="0"/>
    <n v="0"/>
    <n v="14920"/>
    <n v="0"/>
    <n v="14920"/>
    <n v="-0.1000000000003638"/>
    <n v="114770"/>
    <n v="0"/>
    <n v="0"/>
    <n v="14920.1"/>
    <n v="0"/>
    <m/>
    <m/>
    <m/>
    <m/>
    <s v="Completed in 2003. Financially completed in 2005."/>
    <m/>
    <m/>
    <m/>
    <x v="1"/>
    <n v="0"/>
    <n v="1"/>
    <n v="11"/>
    <n v="37"/>
    <n v="0"/>
    <n v="0"/>
    <n v="8200"/>
    <n v="2001"/>
  </r>
  <r>
    <m/>
    <m/>
    <s v="IRA/REF/29/INV/56"/>
    <s v="UNDP"/>
    <m/>
    <x v="2"/>
    <s v="IRA"/>
    <x v="0"/>
    <s v="REF"/>
    <s v="Conversion from CFC-11 to HCFC-141b technology and from CFC-12 to HFC-134a technology in the manufacture of commercial refrigeration equipment at Sardkaran Industrial Manufacturing Co."/>
    <d v="1999-11-01T00:00:00"/>
    <d v="2002-12-01T00:00:00"/>
    <s v="FIN"/>
    <d v="2001-02-01T00:00:00"/>
    <m/>
    <d v="2002-03-01T00:00:00"/>
    <d v="2003-11-01T00:00:00"/>
    <n v="25.3"/>
    <m/>
    <m/>
    <m/>
    <m/>
    <m/>
    <n v="25.3"/>
    <m/>
    <m/>
    <m/>
    <m/>
    <m/>
    <n v="155405"/>
    <n v="-6082"/>
    <n v="149323"/>
    <n v="1"/>
    <n v="0"/>
    <n v="0"/>
    <n v="0"/>
    <n v="20203"/>
    <n v="-791"/>
    <n v="19412"/>
    <n v="9.9999999983992893E-3"/>
    <n v="149323"/>
    <n v="0"/>
    <n v="0"/>
    <n v="19411.990000000002"/>
    <n v="0"/>
    <m/>
    <m/>
    <m/>
    <m/>
    <s v="Completed in 2002. Financially completed in 2003."/>
    <m/>
    <m/>
    <m/>
    <x v="1"/>
    <n v="0"/>
    <n v="1"/>
    <n v="15"/>
    <n v="37"/>
    <n v="0"/>
    <n v="0"/>
    <n v="25300"/>
    <n v="1999"/>
  </r>
  <r>
    <m/>
    <m/>
    <s v="IRA/REF/35/INV/139"/>
    <s v="UNDP"/>
    <m/>
    <x v="2"/>
    <s v="IRA"/>
    <x v="0"/>
    <s v="REF"/>
    <s v="Conversion from CFC-11 to HCFC-141b technology and from CFC-12 to HFC-134a technology in the manufacture of commercial refrigeration equipment at Sarma Fan, Co."/>
    <d v="2001-12-01T00:00:00"/>
    <d v="2004-07-01T00:00:00"/>
    <s v="FIN"/>
    <d v="2002-12-01T00:00:00"/>
    <m/>
    <d v="2004-11-01T00:00:00"/>
    <d v="2005-10-01T00:00:00"/>
    <n v="20.8"/>
    <m/>
    <m/>
    <m/>
    <m/>
    <m/>
    <n v="20.8"/>
    <m/>
    <m/>
    <m/>
    <m/>
    <m/>
    <n v="267075"/>
    <n v="-26729"/>
    <n v="240346"/>
    <n v="1"/>
    <n v="0"/>
    <n v="0"/>
    <n v="0"/>
    <n v="34720"/>
    <n v="-3475"/>
    <n v="31245"/>
    <n v="4.5005000200035283E-2"/>
    <n v="240346"/>
    <n v="0"/>
    <n v="0"/>
    <n v="31244.9549949998"/>
    <n v="0"/>
    <m/>
    <m/>
    <m/>
    <m/>
    <s v="Completed in 2004. Financially completed in 2005."/>
    <m/>
    <m/>
    <m/>
    <x v="1"/>
    <n v="0"/>
    <n v="1"/>
    <n v="12"/>
    <n v="31"/>
    <n v="0"/>
    <n v="0"/>
    <n v="20800"/>
    <n v="2001"/>
  </r>
  <r>
    <m/>
    <m/>
    <s v="IRA/REF/28/INV/44"/>
    <s v="UNDP"/>
    <m/>
    <x v="2"/>
    <s v="IRA"/>
    <x v="0"/>
    <s v="REF"/>
    <s v="Conversion from CFC-11 to HCFC-141b technology and from CFC-12 to HFC-134a technology in the manufacture of commercial refrigeration equipment at Tahvieh Garm va Sard Co."/>
    <d v="1999-07-01T00:00:00"/>
    <d v="2002-02-01T00:00:00"/>
    <s v="FIN"/>
    <d v="2000-12-01T00:00:00"/>
    <m/>
    <d v="2000-12-01T00:00:00"/>
    <d v="2003-02-01T00:00:00"/>
    <n v="20.5"/>
    <m/>
    <m/>
    <m/>
    <m/>
    <m/>
    <n v="20.5"/>
    <m/>
    <m/>
    <m/>
    <m/>
    <m/>
    <n v="278659"/>
    <n v="-13367"/>
    <n v="265292"/>
    <n v="1"/>
    <n v="0"/>
    <n v="0"/>
    <n v="0"/>
    <n v="36226"/>
    <n v="-1738"/>
    <n v="34488"/>
    <n v="0.33000000000174623"/>
    <n v="265292"/>
    <n v="0"/>
    <n v="0"/>
    <n v="34487.67"/>
    <n v="0"/>
    <m/>
    <m/>
    <m/>
    <m/>
    <s v="Completed in 2000. Financially completed in 2003."/>
    <m/>
    <m/>
    <m/>
    <x v="1"/>
    <n v="0"/>
    <n v="1"/>
    <n v="17"/>
    <n v="31"/>
    <n v="0"/>
    <n v="0"/>
    <n v="20500"/>
    <n v="1999"/>
  </r>
  <r>
    <m/>
    <m/>
    <s v="IRA/REF/35/INV/133"/>
    <s v="UNDP"/>
    <m/>
    <x v="2"/>
    <s v="IRA"/>
    <x v="0"/>
    <s v="REF"/>
    <s v="Conversion from CFC-11 to HCFC-141b technology and from CFC-12 to HFC-134a technology in the manufacture of domestic and commercial refrigeration equipment at Ghotb Jonoub Industrial Group"/>
    <d v="2001-12-01T00:00:00"/>
    <d v="2004-07-01T00:00:00"/>
    <s v="FIN"/>
    <d v="2004-06-01T00:00:00"/>
    <m/>
    <d v="2006-04-01T00:00:00"/>
    <d v="2011-07-01T00:00:00"/>
    <n v="14.6"/>
    <m/>
    <m/>
    <m/>
    <m/>
    <m/>
    <n v="14.6"/>
    <m/>
    <m/>
    <m/>
    <m/>
    <m/>
    <n v="170125"/>
    <n v="-2574"/>
    <n v="167551"/>
    <n v="1"/>
    <n v="0"/>
    <n v="0"/>
    <n v="0"/>
    <n v="22116"/>
    <n v="-335"/>
    <n v="21781"/>
    <n v="-0.63380000699908123"/>
    <n v="167551"/>
    <n v="0"/>
    <n v="0"/>
    <n v="21781.633800006999"/>
    <n v="0"/>
    <m/>
    <m/>
    <m/>
    <m/>
    <s v="Completed in 2006."/>
    <m/>
    <m/>
    <m/>
    <x v="1"/>
    <n v="0"/>
    <n v="1"/>
    <n v="30"/>
    <n v="31"/>
    <n v="0"/>
    <n v="0"/>
    <n v="14600"/>
    <n v="2001"/>
  </r>
  <r>
    <m/>
    <m/>
    <s v="IRA/REF/35/INV/137"/>
    <s v="UNDP"/>
    <m/>
    <x v="2"/>
    <s v="IRA"/>
    <x v="0"/>
    <s v="REF"/>
    <s v="Conversion from CFC-11 to HCFC-141b technology and from CFC-12 to HFC-134a technology in the manufacture of domestic and commercial refrigeration equipment at Sain Electric Co."/>
    <d v="2001-12-01T00:00:00"/>
    <d v="2004-07-01T00:00:00"/>
    <s v="FIN"/>
    <d v="2003-08-01T00:00:00"/>
    <m/>
    <d v="2004-11-01T00:00:00"/>
    <d v="2005-12-01T00:00:00"/>
    <n v="11.2"/>
    <m/>
    <m/>
    <m/>
    <m/>
    <m/>
    <n v="11.2"/>
    <m/>
    <m/>
    <m/>
    <m/>
    <m/>
    <n v="152024"/>
    <n v="-32223"/>
    <n v="119801"/>
    <n v="1"/>
    <n v="0"/>
    <n v="0"/>
    <n v="0"/>
    <n v="19763"/>
    <n v="-4189"/>
    <n v="15574"/>
    <n v="-0.12000000000080036"/>
    <n v="119801"/>
    <n v="0"/>
    <n v="0"/>
    <n v="15574.12"/>
    <n v="0"/>
    <m/>
    <m/>
    <m/>
    <m/>
    <s v="Completed in 2004. Financially completed in 2005."/>
    <m/>
    <m/>
    <m/>
    <x v="1"/>
    <n v="0"/>
    <n v="1"/>
    <n v="20"/>
    <n v="31"/>
    <n v="0"/>
    <n v="0"/>
    <n v="11200"/>
    <n v="2001"/>
  </r>
  <r>
    <m/>
    <m/>
    <s v="IRA/REF/34/INV/86"/>
    <s v="UNDP"/>
    <m/>
    <x v="2"/>
    <s v="IRA"/>
    <x v="0"/>
    <s v="REF"/>
    <s v="Conversion from CFC-11 to HCFC-141b technology and from CFC-12 to HFC-134a technology in the manufacture of domestic refrigerators and freezers at Boloorin Yazd Refrigerator Co."/>
    <d v="2001-07-01T00:00:00"/>
    <d v="2004-08-01T00:00:00"/>
    <s v="FIN"/>
    <d v="2002-04-01T00:00:00"/>
    <m/>
    <d v="2003-06-01T00:00:00"/>
    <d v="2005-09-01T00:00:00"/>
    <n v="20.5"/>
    <m/>
    <m/>
    <m/>
    <m/>
    <m/>
    <n v="20.5"/>
    <m/>
    <m/>
    <m/>
    <m/>
    <m/>
    <n v="212320"/>
    <n v="-37255"/>
    <n v="175065"/>
    <n v="1"/>
    <n v="0"/>
    <n v="0"/>
    <n v="0"/>
    <n v="27602"/>
    <n v="-4843"/>
    <n v="22759"/>
    <n v="0.40000000000145519"/>
    <n v="175065"/>
    <n v="0"/>
    <n v="0"/>
    <n v="22758.6"/>
    <n v="0"/>
    <m/>
    <m/>
    <m/>
    <m/>
    <s v="Completed in 2003. Financially completed in 2005."/>
    <m/>
    <m/>
    <m/>
    <x v="1"/>
    <n v="0"/>
    <n v="1"/>
    <n v="9"/>
    <n v="37"/>
    <n v="0"/>
    <n v="0"/>
    <n v="20500"/>
    <n v="2001"/>
  </r>
  <r>
    <m/>
    <m/>
    <s v="IRA/REF/34/INV/96"/>
    <s v="UNDP"/>
    <m/>
    <x v="2"/>
    <s v="IRA"/>
    <x v="0"/>
    <s v="REF"/>
    <s v="Conversion from CFC-11 to HCFC-141b technology and from CFC-12 to HFC-134a technology in the manufacture of domestic refrigerators and freezers at General Industries"/>
    <d v="2001-07-01T00:00:00"/>
    <d v="2004-08-01T00:00:00"/>
    <s v="FIN"/>
    <d v="2002-04-01T00:00:00"/>
    <m/>
    <d v="2004-11-01T00:00:00"/>
    <d v="2005-11-01T00:00:00"/>
    <n v="31.1"/>
    <m/>
    <m/>
    <m/>
    <m/>
    <m/>
    <n v="31.1"/>
    <m/>
    <m/>
    <m/>
    <m/>
    <m/>
    <n v="428197"/>
    <n v="0"/>
    <n v="428197"/>
    <n v="1"/>
    <n v="0"/>
    <n v="0"/>
    <n v="0"/>
    <n v="55666"/>
    <n v="0"/>
    <n v="55666"/>
    <n v="0.38999999999941792"/>
    <n v="428197"/>
    <n v="0"/>
    <n v="0"/>
    <n v="55665.61"/>
    <n v="0"/>
    <m/>
    <m/>
    <m/>
    <m/>
    <s v="Completed in 2004. Financially completed in 2005."/>
    <m/>
    <m/>
    <m/>
    <x v="1"/>
    <n v="0"/>
    <n v="1"/>
    <n v="9"/>
    <n v="37"/>
    <n v="0"/>
    <n v="0"/>
    <n v="31100"/>
    <n v="2001"/>
  </r>
  <r>
    <m/>
    <m/>
    <s v="IRA/REF/34/INV/110"/>
    <s v="UNDP"/>
    <m/>
    <x v="2"/>
    <s v="IRA"/>
    <x v="0"/>
    <s v="REF"/>
    <s v="Conversion from CFC-11 to HCFC-141b technology and from CFC-12 to HFC-134a technology in the manufacture of domestic refrigerators and freezers at Golsarma Co."/>
    <d v="2001-07-01T00:00:00"/>
    <d v="2004-08-01T00:00:00"/>
    <s v="FIN"/>
    <d v="2002-05-01T00:00:00"/>
    <m/>
    <d v="2003-06-01T00:00:00"/>
    <d v="2003-12-01T00:00:00"/>
    <n v="28.3"/>
    <m/>
    <m/>
    <m/>
    <m/>
    <m/>
    <n v="28.3"/>
    <m/>
    <m/>
    <m/>
    <m/>
    <m/>
    <n v="230066"/>
    <n v="-13115"/>
    <n v="216951"/>
    <n v="1"/>
    <n v="0"/>
    <n v="0"/>
    <n v="0"/>
    <n v="29909"/>
    <n v="-1705"/>
    <n v="28204"/>
    <n v="0.41999999999825377"/>
    <n v="216951"/>
    <n v="0"/>
    <n v="0"/>
    <n v="28203.58"/>
    <n v="0"/>
    <m/>
    <m/>
    <m/>
    <m/>
    <s v="Completed in 2003. Financially completed in 2003."/>
    <m/>
    <m/>
    <m/>
    <x v="1"/>
    <n v="0"/>
    <n v="1"/>
    <n v="10"/>
    <n v="37"/>
    <n v="0"/>
    <n v="0"/>
    <n v="28300"/>
    <n v="2001"/>
  </r>
  <r>
    <m/>
    <m/>
    <s v="IRA/REF/34/INV/87"/>
    <s v="UNDP"/>
    <m/>
    <x v="2"/>
    <s v="IRA"/>
    <x v="0"/>
    <s v="REF"/>
    <s v="Conversion from CFC-11 to HCFC-141b technology and from CFC-12 to HFC-134a technology in the manufacture of domestic refrigerators and freezers at Sarmaye Sepahan Co."/>
    <d v="2001-07-01T00:00:00"/>
    <d v="2004-08-01T00:00:00"/>
    <s v="FIN"/>
    <d v="2002-06-01T00:00:00"/>
    <m/>
    <d v="2002-11-01T00:00:00"/>
    <d v="2004-01-01T00:00:00"/>
    <n v="10.8"/>
    <m/>
    <m/>
    <m/>
    <m/>
    <m/>
    <n v="10.8"/>
    <m/>
    <m/>
    <m/>
    <m/>
    <m/>
    <n v="148525"/>
    <n v="0"/>
    <n v="148525"/>
    <n v="1"/>
    <n v="0"/>
    <n v="0"/>
    <n v="0"/>
    <n v="19308"/>
    <n v="0"/>
    <n v="19308"/>
    <n v="-0.25"/>
    <n v="148525"/>
    <n v="0"/>
    <n v="0"/>
    <n v="19308.25"/>
    <n v="0"/>
    <m/>
    <m/>
    <m/>
    <m/>
    <s v="Completed in 2002. Financially completed in 2004."/>
    <m/>
    <m/>
    <m/>
    <x v="1"/>
    <n v="0"/>
    <n v="1"/>
    <n v="11"/>
    <n v="37"/>
    <n v="0"/>
    <n v="0"/>
    <n v="10800"/>
    <n v="2001"/>
  </r>
  <r>
    <m/>
    <m/>
    <s v="IRA/REF/34/INV/112"/>
    <s v="UNDP"/>
    <m/>
    <x v="2"/>
    <s v="IRA"/>
    <x v="0"/>
    <s v="REF"/>
    <s v="Conversion from CFC-11 to HCFC-141b technology and from CFC-12 to HFC-134a technology in the manufacture of domestic refrigerators and freezers at Shagayegh Boroudat Co."/>
    <d v="2001-07-01T00:00:00"/>
    <d v="2004-08-01T00:00:00"/>
    <s v="FIN"/>
    <d v="2002-06-01T00:00:00"/>
    <m/>
    <d v="2002-11-01T00:00:00"/>
    <d v="2004-01-01T00:00:00"/>
    <n v="10"/>
    <m/>
    <m/>
    <m/>
    <m/>
    <m/>
    <n v="10"/>
    <m/>
    <m/>
    <m/>
    <m/>
    <m/>
    <n v="137985"/>
    <n v="-514"/>
    <n v="137471"/>
    <n v="1"/>
    <n v="0"/>
    <n v="0"/>
    <n v="0"/>
    <n v="17938"/>
    <n v="-67"/>
    <n v="17871"/>
    <n v="-4.9999999999272404E-2"/>
    <n v="137471"/>
    <n v="0"/>
    <n v="0"/>
    <n v="17871.05"/>
    <n v="0"/>
    <m/>
    <m/>
    <m/>
    <m/>
    <s v="Completed in 2002. Financially completed in 2004."/>
    <m/>
    <m/>
    <m/>
    <x v="1"/>
    <n v="0"/>
    <n v="1"/>
    <n v="11"/>
    <n v="37"/>
    <n v="0"/>
    <n v="0"/>
    <n v="10000"/>
    <n v="2001"/>
  </r>
  <r>
    <m/>
    <m/>
    <s v="IRA/REF/34/INV/82"/>
    <s v="UNDP"/>
    <m/>
    <x v="2"/>
    <s v="IRA"/>
    <x v="0"/>
    <s v="REF"/>
    <s v="Conversion from CFC-11 to HCFC-141b technology and from CFC-12 to HFC-134a technology in the manufacture of domestic refrigerators and freezers at Yakhchalsazi Yazd Co."/>
    <d v="2001-07-01T00:00:00"/>
    <d v="2004-08-01T00:00:00"/>
    <s v="FIN"/>
    <d v="2002-06-01T00:00:00"/>
    <m/>
    <d v="2003-06-01T00:00:00"/>
    <d v="2003-12-01T00:00:00"/>
    <n v="30"/>
    <m/>
    <m/>
    <m/>
    <m/>
    <m/>
    <n v="30"/>
    <m/>
    <m/>
    <m/>
    <m/>
    <m/>
    <n v="248646"/>
    <n v="-43159"/>
    <n v="205487"/>
    <n v="1"/>
    <n v="0"/>
    <n v="0"/>
    <n v="0"/>
    <n v="32324"/>
    <n v="-5611"/>
    <n v="26713"/>
    <n v="2.0000000000436557E-2"/>
    <n v="205487"/>
    <n v="0"/>
    <n v="0"/>
    <n v="26712.98"/>
    <n v="0"/>
    <m/>
    <m/>
    <m/>
    <m/>
    <s v="Completed in 2003. Financially completed in 2003."/>
    <m/>
    <m/>
    <m/>
    <x v="1"/>
    <n v="0"/>
    <n v="1"/>
    <n v="11"/>
    <n v="37"/>
    <n v="0"/>
    <n v="0"/>
    <n v="30000"/>
    <n v="2001"/>
  </r>
  <r>
    <m/>
    <m/>
    <s v="IRA/REF/34/INV/85"/>
    <s v="UNDP"/>
    <m/>
    <x v="2"/>
    <s v="IRA"/>
    <x v="0"/>
    <s v="REF"/>
    <s v="Conversion from CFC-11 to HCFC-141b technology and from CFC-12 to HFC-134a technology in the manufacture of domestic refrigerators at Electro Ara Co."/>
    <d v="2001-07-01T00:00:00"/>
    <d v="2004-08-01T00:00:00"/>
    <s v="FIN"/>
    <d v="2002-07-01T00:00:00"/>
    <m/>
    <d v="2003-06-01T00:00:00"/>
    <d v="2007-02-01T00:00:00"/>
    <n v="13"/>
    <m/>
    <m/>
    <m/>
    <m/>
    <m/>
    <n v="13"/>
    <m/>
    <m/>
    <m/>
    <m/>
    <m/>
    <n v="178784"/>
    <n v="-45309"/>
    <n v="133475"/>
    <n v="1"/>
    <n v="0"/>
    <n v="0"/>
    <n v="0"/>
    <n v="23242"/>
    <n v="-5890"/>
    <n v="17352"/>
    <n v="0.27030000000013388"/>
    <n v="133475"/>
    <n v="0"/>
    <n v="0"/>
    <n v="17351.7297"/>
    <n v="0"/>
    <m/>
    <m/>
    <m/>
    <m/>
    <s v="Completed in 2003. Financially completed in 2007."/>
    <m/>
    <m/>
    <m/>
    <x v="1"/>
    <n v="0"/>
    <n v="1"/>
    <n v="12"/>
    <n v="37"/>
    <n v="0"/>
    <n v="0"/>
    <n v="13000"/>
    <n v="2001"/>
  </r>
  <r>
    <m/>
    <m/>
    <s v="IRA/REF/35/INV/132"/>
    <s v="UNDP"/>
    <m/>
    <x v="2"/>
    <s v="IRA"/>
    <x v="0"/>
    <s v="REF"/>
    <s v="Conversion from CFC-11 to HCFC-141b technology and from CFC-12 to HFC-134a technology in the manufacture of domestic refrigerators at Garm Iran Co."/>
    <d v="2001-12-01T00:00:00"/>
    <d v="2004-07-01T00:00:00"/>
    <s v="FIN"/>
    <d v="2003-08-01T00:00:00"/>
    <m/>
    <d v="2004-11-01T00:00:00"/>
    <d v="2006-10-01T00:00:00"/>
    <n v="11.8"/>
    <m/>
    <m/>
    <m/>
    <m/>
    <m/>
    <n v="11.8"/>
    <m/>
    <m/>
    <m/>
    <m/>
    <m/>
    <n v="153447"/>
    <n v="-30506"/>
    <n v="122941"/>
    <n v="1"/>
    <n v="0"/>
    <n v="0"/>
    <n v="0"/>
    <n v="19948"/>
    <n v="-3966"/>
    <n v="15982"/>
    <n v="-0.11000000000058208"/>
    <n v="122941"/>
    <n v="0"/>
    <n v="0"/>
    <n v="15982.11"/>
    <n v="0"/>
    <m/>
    <m/>
    <m/>
    <m/>
    <s v="Completed in 2004. Financially completed in 2006."/>
    <m/>
    <m/>
    <m/>
    <x v="1"/>
    <n v="0"/>
    <n v="1"/>
    <n v="20"/>
    <n v="31"/>
    <n v="0"/>
    <n v="0"/>
    <n v="11800"/>
    <n v="2001"/>
  </r>
  <r>
    <m/>
    <m/>
    <s v="IRA/REF/34/INV/97"/>
    <s v="UNDP"/>
    <m/>
    <x v="2"/>
    <s v="IRA"/>
    <x v="0"/>
    <s v="REF"/>
    <s v="Conversion from CFC-11 to HCFC-141b technology and from CFC-12 to HFC-134a technology in the manufacture of domestic refrigerators at Ghaynar Khazar Co."/>
    <d v="2001-07-01T00:00:00"/>
    <d v="2004-08-01T00:00:00"/>
    <s v="FIN"/>
    <d v="2002-05-01T00:00:00"/>
    <m/>
    <d v="2002-11-01T00:00:00"/>
    <d v="2003-11-01T00:00:00"/>
    <n v="16.8"/>
    <m/>
    <m/>
    <m/>
    <m/>
    <m/>
    <n v="16.8"/>
    <m/>
    <m/>
    <m/>
    <m/>
    <m/>
    <n v="191092"/>
    <n v="-30740"/>
    <n v="160352"/>
    <n v="1"/>
    <n v="0"/>
    <n v="0"/>
    <n v="0"/>
    <n v="24842"/>
    <n v="-3996"/>
    <n v="20846"/>
    <n v="0.36999999999898137"/>
    <n v="160352"/>
    <n v="0"/>
    <n v="0"/>
    <n v="20845.63"/>
    <n v="0"/>
    <m/>
    <m/>
    <m/>
    <m/>
    <s v="Completed in 2002. Financially completed in 2003."/>
    <m/>
    <m/>
    <m/>
    <x v="1"/>
    <n v="0"/>
    <n v="1"/>
    <n v="10"/>
    <n v="37"/>
    <n v="0"/>
    <n v="0"/>
    <n v="16800"/>
    <n v="2001"/>
  </r>
  <r>
    <m/>
    <m/>
    <s v="IRA/REF/34/INV/100"/>
    <s v="UNDP"/>
    <m/>
    <x v="2"/>
    <s v="IRA"/>
    <x v="0"/>
    <s v="REF"/>
    <s v="Conversion from CFC-11 to HCFC-141b technology and from CFC-12 to HFC-134a technology in the manufacture of domestic refrigerators at Hanzad Co."/>
    <d v="2001-07-01T00:00:00"/>
    <d v="2004-08-01T00:00:00"/>
    <s v="FIN"/>
    <d v="2002-04-01T00:00:00"/>
    <m/>
    <d v="2003-08-01T00:00:00"/>
    <d v="2007-03-01T00:00:00"/>
    <n v="19.8"/>
    <m/>
    <m/>
    <m/>
    <m/>
    <m/>
    <n v="19.8"/>
    <m/>
    <m/>
    <m/>
    <m/>
    <m/>
    <n v="199627"/>
    <n v="-28424"/>
    <n v="171203"/>
    <n v="1"/>
    <n v="0"/>
    <n v="0"/>
    <n v="0"/>
    <n v="25952"/>
    <n v="-3695"/>
    <n v="22257"/>
    <n v="0.67980000000170548"/>
    <n v="171203"/>
    <n v="0"/>
    <n v="0"/>
    <n v="22256.320199999998"/>
    <n v="0"/>
    <m/>
    <m/>
    <m/>
    <m/>
    <s v="Completed in 2003. Financially completed in 2007."/>
    <m/>
    <m/>
    <m/>
    <x v="1"/>
    <n v="0"/>
    <n v="1"/>
    <n v="9"/>
    <n v="37"/>
    <n v="0"/>
    <n v="0"/>
    <n v="19800"/>
    <n v="2001"/>
  </r>
  <r>
    <m/>
    <m/>
    <s v="IRA/REF/34/INV/90"/>
    <s v="UNDP"/>
    <m/>
    <x v="2"/>
    <s v="IRA"/>
    <x v="0"/>
    <s v="REF"/>
    <s v="Conversion from CFC-11 to HCFC-141b technology and from CFC-12 to HFC-134a technology in the manufacture of domestic refrigerators at Ideal Sardsir Co."/>
    <d v="2001-07-01T00:00:00"/>
    <d v="2004-08-01T00:00:00"/>
    <s v="FIN"/>
    <d v="2002-04-01T00:00:00"/>
    <m/>
    <d v="2003-09-01T00:00:00"/>
    <d v="2005-09-01T00:00:00"/>
    <n v="16.2"/>
    <m/>
    <m/>
    <m/>
    <m/>
    <m/>
    <n v="16.2"/>
    <m/>
    <m/>
    <m/>
    <m/>
    <m/>
    <n v="187907"/>
    <n v="-13311"/>
    <n v="174596"/>
    <n v="1"/>
    <n v="0"/>
    <n v="0"/>
    <n v="0"/>
    <n v="24428"/>
    <n v="-1730"/>
    <n v="22698"/>
    <n v="9.0000000000145519E-2"/>
    <n v="174596"/>
    <n v="0"/>
    <n v="0"/>
    <n v="22697.91"/>
    <n v="0"/>
    <m/>
    <m/>
    <m/>
    <m/>
    <s v="Completed in 2003. Financially completed in 2005."/>
    <m/>
    <m/>
    <m/>
    <x v="1"/>
    <n v="0"/>
    <n v="1"/>
    <n v="9"/>
    <n v="37"/>
    <n v="0"/>
    <n v="0"/>
    <n v="16200"/>
    <n v="2001"/>
  </r>
  <r>
    <m/>
    <m/>
    <s v="IRA/REF/34/INV/89"/>
    <s v="UNDP"/>
    <m/>
    <x v="2"/>
    <s v="IRA"/>
    <x v="0"/>
    <s v="REF"/>
    <s v="Conversion from CFC-11 to HCFC-141b technology and from CFC-12 to HFC-134a technology in the manufacture of domestic refrigerators at Mersun Co."/>
    <d v="2001-07-01T00:00:00"/>
    <d v="2004-08-01T00:00:00"/>
    <s v="FIN"/>
    <d v="2002-06-01T00:00:00"/>
    <m/>
    <d v="2003-08-01T00:00:00"/>
    <d v="2005-10-01T00:00:00"/>
    <n v="11.8"/>
    <m/>
    <m/>
    <m/>
    <m/>
    <m/>
    <n v="11.8"/>
    <m/>
    <m/>
    <m/>
    <m/>
    <m/>
    <n v="162891"/>
    <n v="-25194"/>
    <n v="137697"/>
    <n v="1"/>
    <n v="0"/>
    <n v="0"/>
    <n v="0"/>
    <n v="21176"/>
    <n v="-3275"/>
    <n v="17901"/>
    <n v="0.16999999999825377"/>
    <n v="137697"/>
    <n v="0"/>
    <n v="0"/>
    <n v="17900.830000000002"/>
    <n v="0"/>
    <m/>
    <m/>
    <m/>
    <m/>
    <s v="Completed in 2003. Financially completed in 2005."/>
    <m/>
    <m/>
    <m/>
    <x v="1"/>
    <n v="0"/>
    <n v="1"/>
    <n v="11"/>
    <n v="37"/>
    <n v="0"/>
    <n v="0"/>
    <n v="11800"/>
    <n v="2001"/>
  </r>
  <r>
    <m/>
    <m/>
    <s v="IRA/REF/34/INV/91"/>
    <s v="UNDP"/>
    <m/>
    <x v="2"/>
    <s v="IRA"/>
    <x v="0"/>
    <s v="REF"/>
    <s v="Conversion from CFC-11 to HCFC-141b technology and from CFC-12 to HFC-134a technology in the manufacture of domestic refrigerators at Parsa Sazan Co."/>
    <d v="2001-07-01T00:00:00"/>
    <d v="2004-08-01T00:00:00"/>
    <s v="FIN"/>
    <d v="2002-04-01T00:00:00"/>
    <m/>
    <d v="2003-08-01T00:00:00"/>
    <d v="2005-09-01T00:00:00"/>
    <n v="20"/>
    <m/>
    <m/>
    <m/>
    <m/>
    <m/>
    <n v="20"/>
    <m/>
    <m/>
    <m/>
    <m/>
    <m/>
    <n v="212845"/>
    <n v="-60001"/>
    <n v="152844"/>
    <n v="1"/>
    <n v="0"/>
    <n v="0"/>
    <n v="0"/>
    <n v="27670"/>
    <n v="-7800"/>
    <n v="19870"/>
    <n v="0.15000000000145519"/>
    <n v="152844"/>
    <n v="0"/>
    <n v="0"/>
    <n v="19869.849999999999"/>
    <n v="0"/>
    <m/>
    <m/>
    <m/>
    <m/>
    <s v="Completed in 2003. Financially completed in 2005."/>
    <m/>
    <m/>
    <m/>
    <x v="1"/>
    <n v="0"/>
    <n v="1"/>
    <n v="9"/>
    <n v="37"/>
    <n v="0"/>
    <n v="0"/>
    <n v="20000"/>
    <n v="2001"/>
  </r>
  <r>
    <m/>
    <m/>
    <s v="IRA/REF/35/INV/136"/>
    <s v="UNDP"/>
    <m/>
    <x v="2"/>
    <s v="IRA"/>
    <x v="0"/>
    <s v="REF"/>
    <s v="Conversion from CFC-11 to HCFC-141b technology and from CFC-12 to HFC-134a technology in the manufacture of domestic refrigerators at Parto Shiva Sanaat"/>
    <d v="2001-12-01T00:00:00"/>
    <d v="2004-07-01T00:00:00"/>
    <s v="FIN"/>
    <d v="2002-12-01T00:00:00"/>
    <m/>
    <d v="2004-11-01T00:00:00"/>
    <d v="2007-01-01T00:00:00"/>
    <n v="23.9"/>
    <m/>
    <m/>
    <m/>
    <m/>
    <m/>
    <n v="23.9"/>
    <m/>
    <m/>
    <m/>
    <m/>
    <m/>
    <n v="283948"/>
    <n v="-36625"/>
    <n v="247323"/>
    <n v="1"/>
    <n v="0"/>
    <n v="0"/>
    <n v="0"/>
    <n v="36913"/>
    <n v="-4761"/>
    <n v="32152"/>
    <n v="-2.1000000000640284E-2"/>
    <n v="247323"/>
    <n v="0"/>
    <n v="0"/>
    <n v="32152.021000000001"/>
    <n v="0"/>
    <m/>
    <m/>
    <m/>
    <m/>
    <s v="Completed in 2004. Financially completed in 2007."/>
    <m/>
    <m/>
    <m/>
    <x v="1"/>
    <n v="0"/>
    <n v="1"/>
    <n v="12"/>
    <n v="31"/>
    <n v="0"/>
    <n v="0"/>
    <n v="23900"/>
    <n v="2001"/>
  </r>
  <r>
    <m/>
    <m/>
    <s v="IRA/REF/34/INV/84"/>
    <s v="UNDP"/>
    <m/>
    <x v="2"/>
    <s v="IRA"/>
    <x v="0"/>
    <s v="REF"/>
    <s v="Conversion from CFC-11 to HCFC-141b technology and from CFC-12 to HFC-134a technology in the manufacture of domestic refrigerators at Rezvan Co."/>
    <d v="2001-07-01T00:00:00"/>
    <d v="2004-08-01T00:00:00"/>
    <s v="FIN"/>
    <d v="2002-06-01T00:00:00"/>
    <m/>
    <d v="2003-09-01T00:00:00"/>
    <d v="2005-09-01T00:00:00"/>
    <n v="13.2"/>
    <m/>
    <m/>
    <m/>
    <m/>
    <m/>
    <n v="13.2"/>
    <m/>
    <m/>
    <m/>
    <m/>
    <m/>
    <n v="182182"/>
    <n v="-34099"/>
    <n v="148083"/>
    <n v="1"/>
    <n v="0"/>
    <n v="0"/>
    <n v="0"/>
    <n v="23684"/>
    <n v="-4433"/>
    <n v="19251"/>
    <n v="0.27360000000044238"/>
    <n v="148083"/>
    <n v="0"/>
    <n v="0"/>
    <n v="19250.7264"/>
    <n v="0"/>
    <m/>
    <m/>
    <m/>
    <m/>
    <s v="Completed in 2003. Financially completed in 2005."/>
    <m/>
    <m/>
    <m/>
    <x v="1"/>
    <n v="0"/>
    <n v="1"/>
    <n v="11"/>
    <n v="37"/>
    <n v="0"/>
    <n v="0"/>
    <n v="13200"/>
    <n v="2001"/>
  </r>
  <r>
    <m/>
    <m/>
    <s v="IRA/REF/34/INV/109"/>
    <s v="UNDP"/>
    <m/>
    <x v="2"/>
    <s v="IRA"/>
    <x v="0"/>
    <s v="REF"/>
    <s v="Conversion from CFC-11 to HCFC-141b technology and from CFC-12 to HFC-134a technology in the manufacture of domestic refrigerators at Sana Commercial Co."/>
    <d v="2001-07-01T00:00:00"/>
    <d v="2004-08-01T00:00:00"/>
    <s v="FIN"/>
    <d v="2002-05-01T00:00:00"/>
    <m/>
    <d v="2004-11-01T00:00:00"/>
    <d v="2005-11-01T00:00:00"/>
    <n v="11.4"/>
    <m/>
    <m/>
    <m/>
    <m/>
    <m/>
    <n v="11.4"/>
    <m/>
    <m/>
    <m/>
    <m/>
    <m/>
    <n v="156286"/>
    <n v="-367"/>
    <n v="155919"/>
    <n v="1"/>
    <n v="0"/>
    <n v="0"/>
    <n v="0"/>
    <n v="20317"/>
    <n v="-48"/>
    <n v="20269"/>
    <n v="-0.47039099999892642"/>
    <n v="155919"/>
    <n v="0"/>
    <n v="0"/>
    <n v="20269.470390999999"/>
    <n v="0"/>
    <m/>
    <m/>
    <m/>
    <m/>
    <s v="Completed in 2004. Financially completed in 2005."/>
    <m/>
    <m/>
    <m/>
    <x v="1"/>
    <n v="0"/>
    <n v="1"/>
    <n v="10"/>
    <n v="37"/>
    <n v="0"/>
    <n v="0"/>
    <n v="11400"/>
    <n v="2001"/>
  </r>
  <r>
    <m/>
    <m/>
    <s v="IRA/REF/34/INV/94"/>
    <s v="UNDP"/>
    <m/>
    <x v="2"/>
    <s v="IRA"/>
    <x v="0"/>
    <s v="REF"/>
    <s v="Conversion from CFC-11 to HCFC-141b technology and from CFC-12 to HFC-134a technology in the manufacture of domestic refrigerators at Sepand Afroz Co."/>
    <d v="2001-07-01T00:00:00"/>
    <d v="2004-08-01T00:00:00"/>
    <s v="FIN"/>
    <d v="2002-06-01T00:00:00"/>
    <m/>
    <d v="2003-08-01T00:00:00"/>
    <d v="2005-09-01T00:00:00"/>
    <n v="12.6"/>
    <m/>
    <m/>
    <m/>
    <m/>
    <m/>
    <n v="12.6"/>
    <m/>
    <m/>
    <m/>
    <m/>
    <m/>
    <n v="172881"/>
    <n v="-13071"/>
    <n v="159810"/>
    <n v="1"/>
    <n v="0"/>
    <n v="0"/>
    <n v="0"/>
    <n v="22475"/>
    <n v="-1699"/>
    <n v="20776"/>
    <n v="0.47000000000116415"/>
    <n v="159810"/>
    <n v="0"/>
    <n v="0"/>
    <n v="20775.53"/>
    <n v="0"/>
    <m/>
    <m/>
    <m/>
    <m/>
    <s v="Completed in 2003. Financially completed in 2005."/>
    <m/>
    <m/>
    <m/>
    <x v="1"/>
    <n v="0"/>
    <n v="1"/>
    <n v="11"/>
    <n v="37"/>
    <n v="0"/>
    <n v="0"/>
    <n v="12600"/>
    <n v="2001"/>
  </r>
  <r>
    <m/>
    <m/>
    <s v="IRA/REF/34/INV/95"/>
    <s v="UNDP"/>
    <m/>
    <x v="2"/>
    <s v="IRA"/>
    <x v="0"/>
    <s v="REF"/>
    <s v="Conversion from CFC-11 to HCFC-141b technology and from CFC-12 to HFC-134a technology in the manufacture of domestic refrigerators at Yakhchalsazi Anzabi Co."/>
    <d v="2001-07-01T00:00:00"/>
    <d v="2004-08-01T00:00:00"/>
    <s v="FIN"/>
    <d v="2002-06-01T00:00:00"/>
    <m/>
    <d v="2004-11-01T00:00:00"/>
    <d v="2005-11-01T00:00:00"/>
    <n v="10.1"/>
    <m/>
    <m/>
    <m/>
    <m/>
    <m/>
    <n v="10.1"/>
    <m/>
    <m/>
    <m/>
    <m/>
    <m/>
    <n v="138935"/>
    <n v="-17"/>
    <n v="138918"/>
    <n v="1"/>
    <n v="0"/>
    <n v="0"/>
    <n v="0"/>
    <n v="18062"/>
    <n v="-2"/>
    <n v="18060"/>
    <n v="0.6600380000018049"/>
    <n v="138918"/>
    <n v="0"/>
    <n v="0"/>
    <n v="18059.339961999998"/>
    <n v="0"/>
    <m/>
    <m/>
    <m/>
    <m/>
    <s v="Completed in 2004. Financially completed in 2005."/>
    <m/>
    <m/>
    <m/>
    <x v="1"/>
    <n v="0"/>
    <n v="1"/>
    <n v="11"/>
    <n v="37"/>
    <n v="0"/>
    <n v="0"/>
    <n v="10100"/>
    <n v="2001"/>
  </r>
  <r>
    <m/>
    <m/>
    <s v="IRA/REF/34/INV/92"/>
    <s v="UNDP"/>
    <m/>
    <x v="2"/>
    <s v="IRA"/>
    <x v="0"/>
    <s v="REF"/>
    <s v="Conversion from CFC-11 to HCFC-141b technology and from CFC-12 to HFC-134a technology in the manufacture of domestic refrigerators at Zenoz Sanaat Co."/>
    <d v="2001-07-01T00:00:00"/>
    <d v="2004-08-01T00:00:00"/>
    <s v="FIN"/>
    <d v="2002-06-01T00:00:00"/>
    <m/>
    <d v="2002-11-01T00:00:00"/>
    <d v="2003-12-01T00:00:00"/>
    <n v="10.199999999999999"/>
    <m/>
    <m/>
    <m/>
    <m/>
    <m/>
    <n v="10.199999999999999"/>
    <m/>
    <m/>
    <m/>
    <m/>
    <m/>
    <n v="140036"/>
    <n v="0"/>
    <n v="140036"/>
    <n v="1"/>
    <n v="0"/>
    <n v="0"/>
    <n v="0"/>
    <n v="18205"/>
    <n v="0"/>
    <n v="18205"/>
    <n v="0.31999999999970896"/>
    <n v="140036"/>
    <n v="0"/>
    <n v="0"/>
    <n v="18204.68"/>
    <n v="0"/>
    <m/>
    <m/>
    <m/>
    <m/>
    <s v="Completed in 2002. Financially completed in 2003."/>
    <m/>
    <m/>
    <m/>
    <x v="1"/>
    <n v="0"/>
    <n v="1"/>
    <n v="11"/>
    <n v="37"/>
    <n v="0"/>
    <n v="0"/>
    <n v="10200"/>
    <n v="2001"/>
  </r>
  <r>
    <m/>
    <m/>
    <s v="BRA/FOA/32/INV/198"/>
    <s v="UNDP"/>
    <m/>
    <x v="1"/>
    <s v="BRA"/>
    <x v="0"/>
    <s v="FOA"/>
    <s v="Conversion from CFC-11 to HCFC-141b technology in the manfuacture of rigid polyurethane foam at Jose Sola"/>
    <d v="2000-12-01T00:00:00"/>
    <d v="2004-01-01T00:00:00"/>
    <s v="FIN"/>
    <d v="2001-11-01T00:00:00"/>
    <m/>
    <d v="2002-11-01T00:00:00"/>
    <d v="2005-09-01T00:00:00"/>
    <n v="38.700000000000003"/>
    <m/>
    <m/>
    <m/>
    <m/>
    <m/>
    <n v="38.700000000000003"/>
    <m/>
    <m/>
    <m/>
    <m/>
    <m/>
    <n v="150369"/>
    <n v="-24740"/>
    <n v="125629"/>
    <n v="1"/>
    <n v="0"/>
    <n v="0"/>
    <n v="0"/>
    <n v="19548"/>
    <n v="-3216"/>
    <n v="16332"/>
    <n v="3.0000000000654836E-2"/>
    <n v="125629"/>
    <n v="0"/>
    <n v="0"/>
    <n v="16331.97"/>
    <n v="0"/>
    <m/>
    <m/>
    <m/>
    <m/>
    <s v="Completed in 2002. Financially completed in 2005."/>
    <m/>
    <m/>
    <m/>
    <x v="1"/>
    <n v="0"/>
    <n v="1"/>
    <n v="11"/>
    <n v="37"/>
    <n v="0"/>
    <n v="0"/>
    <n v="38700"/>
    <n v="2000"/>
  </r>
  <r>
    <m/>
    <m/>
    <s v="THA/FOA/28/INV/130"/>
    <s v="IBRD"/>
    <m/>
    <x v="2"/>
    <s v="THA"/>
    <x v="0"/>
    <s v="FOA"/>
    <s v="Conversion from CFC-11 to HCFC-141b technology in the manufacture of commercial refrigeration equipment at Arco Industry Co., Ltd"/>
    <d v="1999-07-01T00:00:00"/>
    <d v="2002-02-01T00:00:00"/>
    <s v="FIN"/>
    <d v="2001-12-01T00:00:00"/>
    <m/>
    <d v="2001-09-01T00:00:00"/>
    <d v="2002-02-01T00:00:00"/>
    <n v="16.8"/>
    <m/>
    <m/>
    <n v="0"/>
    <m/>
    <m/>
    <n v="16.3"/>
    <m/>
    <m/>
    <n v="0"/>
    <m/>
    <m/>
    <n v="131544"/>
    <n v="-3759"/>
    <n v="127785"/>
    <n v="1"/>
    <n v="0"/>
    <n v="0"/>
    <n v="0"/>
    <n v="17101"/>
    <n v="-488.67"/>
    <n v="16612.330000000002"/>
    <n v="0.33000000000174623"/>
    <n v="127785"/>
    <n v="0"/>
    <n v="0"/>
    <n v="16612"/>
    <n v="0"/>
    <n v="0"/>
    <m/>
    <m/>
    <m/>
    <s v="Project physically and financially completed. DIW has endorsed destruction of equipment and disposal plan. PCR submitted."/>
    <m/>
    <m/>
    <m/>
    <x v="1"/>
    <n v="0"/>
    <n v="1"/>
    <n v="29"/>
    <n v="31"/>
    <n v="0"/>
    <n v="0"/>
    <n v="16800"/>
    <n v="1999"/>
  </r>
  <r>
    <m/>
    <m/>
    <s v="IND/FOA/29/INV/234"/>
    <s v="UNDP"/>
    <m/>
    <x v="2"/>
    <s v="IND"/>
    <x v="0"/>
    <s v="FOA"/>
    <s v="Conversion from CFC-11 to HCFC-141b technology in the manufacture of integral skin polyurethane foam at Coolwels Automobile Engineers"/>
    <d v="1999-11-01T00:00:00"/>
    <d v="2002-12-01T00:00:00"/>
    <s v="FIN"/>
    <d v="2000-12-01T00:00:00"/>
    <m/>
    <d v="2001-12-01T00:00:00"/>
    <d v="2003-04-01T00:00:00"/>
    <n v="15.8"/>
    <m/>
    <m/>
    <m/>
    <m/>
    <m/>
    <n v="15.8"/>
    <m/>
    <m/>
    <m/>
    <m/>
    <m/>
    <n v="133221"/>
    <n v="-669"/>
    <n v="132552"/>
    <n v="1"/>
    <n v="0"/>
    <n v="0"/>
    <n v="0"/>
    <n v="17319"/>
    <n v="-87"/>
    <n v="17232"/>
    <n v="-2.9999999998835847E-2"/>
    <n v="132552"/>
    <n v="0"/>
    <n v="0"/>
    <n v="17232.03"/>
    <n v="0"/>
    <m/>
    <m/>
    <m/>
    <m/>
    <s v="Completed in 2001. Financially completed in 2003."/>
    <m/>
    <m/>
    <m/>
    <x v="1"/>
    <n v="0"/>
    <n v="1"/>
    <n v="13"/>
    <n v="37"/>
    <n v="0"/>
    <n v="0"/>
    <n v="15800"/>
    <n v="1999"/>
  </r>
  <r>
    <m/>
    <m/>
    <s v="IND/FOA/29/INV/241"/>
    <s v="UNDP"/>
    <m/>
    <x v="2"/>
    <s v="IND"/>
    <x v="0"/>
    <s v="FOA"/>
    <s v="Conversion from CFC-11 to HCFC-141b technology in the manufacture of integral skin polyurethane foam at Jaiswal Industries"/>
    <d v="1999-11-01T00:00:00"/>
    <d v="2002-12-01T00:00:00"/>
    <s v="FIN"/>
    <d v="2000-12-01T00:00:00"/>
    <m/>
    <d v="2001-11-01T00:00:00"/>
    <d v="2003-04-01T00:00:00"/>
    <n v="13.1"/>
    <m/>
    <m/>
    <m/>
    <m/>
    <m/>
    <n v="13.1"/>
    <m/>
    <m/>
    <m/>
    <m/>
    <m/>
    <n v="152070"/>
    <n v="-14822"/>
    <n v="137248"/>
    <n v="1"/>
    <n v="0"/>
    <n v="0"/>
    <n v="0"/>
    <n v="19769"/>
    <n v="-1927"/>
    <n v="17842"/>
    <n v="-0.13999999999941792"/>
    <n v="137248"/>
    <n v="0"/>
    <n v="0"/>
    <n v="17842.14"/>
    <n v="0"/>
    <m/>
    <m/>
    <m/>
    <m/>
    <s v="Completed in 2001. Financially completed in 2003."/>
    <m/>
    <m/>
    <m/>
    <x v="1"/>
    <n v="0"/>
    <n v="1"/>
    <n v="13"/>
    <n v="37"/>
    <n v="0"/>
    <n v="0"/>
    <n v="13100"/>
    <n v="1999"/>
  </r>
  <r>
    <m/>
    <m/>
    <s v="IND/FOA/29/INV/236"/>
    <s v="UNDP"/>
    <m/>
    <x v="2"/>
    <s v="IND"/>
    <x v="0"/>
    <s v="FOA"/>
    <s v="Conversion from CFC-11 to HCFC-141b technology in the manufacture of integral skin polyurethane foam at Premium Mouldings and Pressings P., Ltd."/>
    <d v="1999-11-01T00:00:00"/>
    <d v="2002-12-01T00:00:00"/>
    <s v="FIN"/>
    <d v="2000-12-01T00:00:00"/>
    <m/>
    <d v="2001-12-01T00:00:00"/>
    <d v="2003-11-01T00:00:00"/>
    <n v="17.7"/>
    <m/>
    <m/>
    <m/>
    <m/>
    <m/>
    <n v="17.7"/>
    <m/>
    <m/>
    <m/>
    <m/>
    <m/>
    <n v="138432"/>
    <n v="-87"/>
    <n v="138345"/>
    <n v="1"/>
    <n v="0"/>
    <n v="0"/>
    <n v="0"/>
    <n v="17996"/>
    <n v="-11"/>
    <n v="17985"/>
    <n v="0.31000000000130967"/>
    <n v="138345"/>
    <n v="0"/>
    <n v="0"/>
    <n v="17984.689999999999"/>
    <n v="0"/>
    <m/>
    <m/>
    <m/>
    <m/>
    <s v="Completed in 2001. Financially completed in 2003."/>
    <m/>
    <m/>
    <m/>
    <x v="1"/>
    <n v="0"/>
    <n v="1"/>
    <n v="13"/>
    <n v="37"/>
    <n v="0"/>
    <n v="0"/>
    <n v="17700"/>
    <n v="1999"/>
  </r>
  <r>
    <m/>
    <m/>
    <s v="IND/FOA/28/INV/215"/>
    <s v="UNDP"/>
    <m/>
    <x v="2"/>
    <s v="IND"/>
    <x v="0"/>
    <s v="FOA"/>
    <s v="Conversion from CFC-11 to HCFC-141b technology in the manufacture of integral skin polyurethane foam at Primrose Multiplast P. Ltd."/>
    <d v="1999-07-01T00:00:00"/>
    <d v="2002-02-01T00:00:00"/>
    <s v="FIN"/>
    <d v="1999-12-01T00:00:00"/>
    <m/>
    <d v="1999-12-01T00:00:00"/>
    <d v="2001-12-01T00:00:00"/>
    <n v="9.6"/>
    <m/>
    <m/>
    <m/>
    <m/>
    <m/>
    <n v="9.6"/>
    <m/>
    <m/>
    <m/>
    <m/>
    <m/>
    <n v="117105"/>
    <n v="-1131"/>
    <n v="115974"/>
    <n v="1"/>
    <n v="0"/>
    <n v="0"/>
    <n v="0"/>
    <n v="15224"/>
    <n v="-147"/>
    <n v="15077"/>
    <n v="0.54500000000007276"/>
    <n v="115974"/>
    <n v="0"/>
    <n v="0"/>
    <n v="15076.455"/>
    <n v="0"/>
    <m/>
    <m/>
    <m/>
    <m/>
    <s v="Completed in 1999. Financially completed in 2001."/>
    <m/>
    <m/>
    <m/>
    <x v="1"/>
    <n v="0"/>
    <n v="1"/>
    <n v="5"/>
    <n v="31"/>
    <n v="0"/>
    <n v="0"/>
    <n v="9600"/>
    <n v="1999"/>
  </r>
  <r>
    <m/>
    <m/>
    <s v="IND/FOA/32/INV/285"/>
    <s v="UNDP"/>
    <m/>
    <x v="2"/>
    <s v="IND"/>
    <x v="0"/>
    <s v="FOA"/>
    <s v="Conversion from CFC-11 to HCFC-141b technology in the manufacture of integral skin polyurethane foam at Sun Steering Wheels, Ltd."/>
    <d v="2000-12-01T00:00:00"/>
    <d v="2004-01-01T00:00:00"/>
    <s v="FIN"/>
    <d v="2002-03-01T00:00:00"/>
    <m/>
    <d v="2003-02-01T00:00:00"/>
    <d v="2005-10-01T00:00:00"/>
    <n v="15.6"/>
    <m/>
    <m/>
    <m/>
    <m/>
    <m/>
    <n v="15.6"/>
    <m/>
    <m/>
    <m/>
    <m/>
    <m/>
    <n v="144379"/>
    <n v="-2997"/>
    <n v="141382"/>
    <n v="1"/>
    <n v="0"/>
    <n v="0"/>
    <n v="0"/>
    <n v="18769"/>
    <n v="-390"/>
    <n v="18379"/>
    <n v="-0.27000000000043656"/>
    <n v="141382"/>
    <n v="0"/>
    <n v="0"/>
    <n v="18379.27"/>
    <n v="0"/>
    <m/>
    <m/>
    <m/>
    <m/>
    <s v="Completed in 2003. Financially completed in 2005."/>
    <m/>
    <m/>
    <m/>
    <x v="1"/>
    <n v="0"/>
    <n v="1"/>
    <n v="15"/>
    <n v="37"/>
    <n v="0"/>
    <n v="0"/>
    <n v="15600"/>
    <n v="2000"/>
  </r>
  <r>
    <m/>
    <m/>
    <s v="THA/FOA/27/INV/112"/>
    <s v="IBRD"/>
    <m/>
    <x v="2"/>
    <s v="THA"/>
    <x v="0"/>
    <s v="FOA"/>
    <s v="Conversion from CFC-11 to HCFC-141b technology in the manufacture of rigid foam at Willich Sales &amp; Contracting Co. Ltd."/>
    <d v="1999-03-01T00:00:00"/>
    <d v="1999-04-01T00:00:00"/>
    <s v="FIN"/>
    <d v="2001-03-01T00:00:00"/>
    <m/>
    <d v="2001-08-01T00:00:00"/>
    <d v="2002-11-01T00:00:00"/>
    <n v="16"/>
    <m/>
    <m/>
    <n v="0"/>
    <m/>
    <m/>
    <n v="16.100000000000001"/>
    <m/>
    <m/>
    <n v="0"/>
    <m/>
    <m/>
    <n v="58630"/>
    <n v="0"/>
    <n v="58630"/>
    <n v="1"/>
    <n v="0"/>
    <n v="0"/>
    <n v="0"/>
    <n v="7622"/>
    <n v="0"/>
    <n v="7622"/>
    <n v="0"/>
    <n v="58630"/>
    <n v="0"/>
    <n v="0"/>
    <n v="7622"/>
    <n v="0"/>
    <n v="0"/>
    <m/>
    <m/>
    <m/>
    <s v="Project physically and financially completed. DIW has endorsed destruction of equipment and disposal plan. PCR sent to ENV/WB."/>
    <m/>
    <m/>
    <m/>
    <x v="1"/>
    <n v="0"/>
    <n v="1"/>
    <n v="24"/>
    <n v="1"/>
    <n v="0"/>
    <n v="0"/>
    <n v="16000"/>
    <n v="1999"/>
  </r>
  <r>
    <m/>
    <m/>
    <s v="BRA/FOA/29/INV/154"/>
    <s v="UNDP"/>
    <m/>
    <x v="1"/>
    <s v="BRA"/>
    <x v="0"/>
    <s v="FOA"/>
    <s v="Conversion from CFC-11 to HCFC-141b technology in the manufacture of rigid polyurethane boxfoam and sprayfoam at Calorisol"/>
    <d v="1999-11-01T00:00:00"/>
    <d v="2002-12-01T00:00:00"/>
    <s v="FIN"/>
    <d v="2000-09-01T00:00:00"/>
    <m/>
    <d v="2001-12-01T00:00:00"/>
    <d v="2003-04-01T00:00:00"/>
    <n v="19"/>
    <m/>
    <m/>
    <m/>
    <m/>
    <m/>
    <n v="19"/>
    <m/>
    <m/>
    <m/>
    <m/>
    <m/>
    <n v="91477"/>
    <n v="-33"/>
    <n v="91444"/>
    <n v="1"/>
    <n v="0"/>
    <n v="0"/>
    <n v="0"/>
    <n v="11892"/>
    <n v="-4"/>
    <n v="11888"/>
    <n v="0.28000000000065484"/>
    <n v="91444"/>
    <n v="0"/>
    <n v="0"/>
    <n v="11887.72"/>
    <n v="0"/>
    <m/>
    <m/>
    <m/>
    <m/>
    <s v="Completed in 2001. Financially completed in 2003."/>
    <m/>
    <m/>
    <m/>
    <x v="1"/>
    <n v="0"/>
    <n v="1"/>
    <n v="10"/>
    <n v="37"/>
    <n v="0"/>
    <n v="0"/>
    <n v="19000"/>
    <n v="1999"/>
  </r>
  <r>
    <m/>
    <m/>
    <s v="BRA/FOA/27/INV/120"/>
    <s v="UNDP"/>
    <m/>
    <x v="1"/>
    <s v="BRA"/>
    <x v="0"/>
    <s v="FOA"/>
    <s v="Conversion from CFC-11 to HCFC-141b technology in the manufacture of rigid polyurethane boxfoam at Conter Ind. e Isolantes Termocos, Ltda."/>
    <d v="1999-03-01T00:00:00"/>
    <d v="2001-10-01T00:00:00"/>
    <s v="FIN"/>
    <d v="1999-12-01T00:00:00"/>
    <m/>
    <d v="2000-11-01T00:00:00"/>
    <d v="2003-05-01T00:00:00"/>
    <n v="10.9"/>
    <m/>
    <m/>
    <m/>
    <m/>
    <m/>
    <n v="10.9"/>
    <m/>
    <m/>
    <m/>
    <m/>
    <m/>
    <n v="85347"/>
    <n v="0"/>
    <n v="85347"/>
    <n v="1"/>
    <n v="0"/>
    <n v="0"/>
    <n v="0"/>
    <n v="11095"/>
    <n v="0"/>
    <n v="11095"/>
    <n v="-0.11000000000058208"/>
    <n v="85347"/>
    <n v="0"/>
    <n v="0"/>
    <n v="11095.11"/>
    <n v="0"/>
    <m/>
    <m/>
    <m/>
    <m/>
    <s v="Completed in 2000. Financially completed in 2003."/>
    <m/>
    <m/>
    <m/>
    <x v="1"/>
    <n v="0"/>
    <n v="1"/>
    <n v="9"/>
    <n v="31"/>
    <n v="0"/>
    <n v="0"/>
    <n v="10900"/>
    <n v="1999"/>
  </r>
  <r>
    <m/>
    <m/>
    <s v="BRA/FOA/29/INV/158"/>
    <s v="UNDP"/>
    <m/>
    <x v="1"/>
    <s v="BRA"/>
    <x v="0"/>
    <s v="FOA"/>
    <s v="Conversion from CFC-11 to HCFC-141b technology in the manufacture of rigid polyurethane boxfoam at Fibrasil Ind. Commercio de Carroceria Ltd."/>
    <d v="1999-11-01T00:00:00"/>
    <d v="2003-07-01T00:00:00"/>
    <s v="FIN"/>
    <d v="2001-09-01T00:00:00"/>
    <m/>
    <d v="2002-05-01T00:00:00"/>
    <d v="2003-09-01T00:00:00"/>
    <n v="15"/>
    <m/>
    <m/>
    <m/>
    <m/>
    <m/>
    <n v="15"/>
    <m/>
    <m/>
    <m/>
    <m/>
    <m/>
    <n v="93425"/>
    <n v="-32890"/>
    <n v="60535"/>
    <n v="1"/>
    <n v="0"/>
    <n v="0"/>
    <n v="0"/>
    <n v="12145"/>
    <n v="-4275"/>
    <n v="7870"/>
    <n v="5.0000000000181899E-2"/>
    <n v="60535"/>
    <n v="0"/>
    <n v="0"/>
    <n v="7869.95"/>
    <n v="0"/>
    <m/>
    <m/>
    <m/>
    <m/>
    <s v="Completed in 2002. Financially completed in 2003."/>
    <m/>
    <m/>
    <m/>
    <x v="1"/>
    <n v="0"/>
    <n v="1"/>
    <n v="22"/>
    <n v="44"/>
    <n v="0"/>
    <n v="0"/>
    <n v="15000"/>
    <n v="1999"/>
  </r>
  <r>
    <m/>
    <m/>
    <s v="COL/FOA/29/INV/36"/>
    <s v="UNDP"/>
    <m/>
    <x v="1"/>
    <s v="COL"/>
    <x v="0"/>
    <s v="FOA"/>
    <s v="Conversion from CFC-11 to HCFC-141b technology in the manufacture of rigid polyurethane foam (panels and sprayfoam) at Manilit, S.A."/>
    <d v="1999-11-01T00:00:00"/>
    <d v="2002-12-01T00:00:00"/>
    <s v="FIN"/>
    <d v="2000-12-01T00:00:00"/>
    <m/>
    <d v="2000-12-01T00:00:00"/>
    <d v="2004-01-01T00:00:00"/>
    <n v="15.4"/>
    <m/>
    <m/>
    <m/>
    <m/>
    <m/>
    <n v="15.4"/>
    <m/>
    <m/>
    <m/>
    <m/>
    <m/>
    <n v="62230"/>
    <n v="-679"/>
    <n v="61551"/>
    <n v="1"/>
    <n v="0"/>
    <n v="0"/>
    <n v="0"/>
    <n v="8090"/>
    <n v="-88"/>
    <n v="8002"/>
    <n v="0"/>
    <n v="61551"/>
    <n v="0"/>
    <n v="0"/>
    <n v="8002"/>
    <n v="0"/>
    <m/>
    <m/>
    <m/>
    <m/>
    <s v="Completed in 2000. Financially completed in 2004."/>
    <m/>
    <m/>
    <m/>
    <x v="1"/>
    <n v="0"/>
    <n v="1"/>
    <n v="13"/>
    <n v="37"/>
    <n v="0"/>
    <n v="0"/>
    <n v="15400"/>
    <n v="1999"/>
  </r>
  <r>
    <m/>
    <m/>
    <s v="MAL/FOA/28/INV/122"/>
    <s v="UNDP"/>
    <m/>
    <x v="2"/>
    <s v="MAL"/>
    <x v="0"/>
    <s v="FOA"/>
    <s v="Conversion from CFC-11 to HCFC-141b technology in the manufacture of rigid polyurethane foam (spray and blocks) at Polyedge Trading"/>
    <d v="1999-07-01T00:00:00"/>
    <d v="2002-02-01T00:00:00"/>
    <s v="FIN"/>
    <d v="2000-06-01T00:00:00"/>
    <m/>
    <d v="2000-12-01T00:00:00"/>
    <d v="2001-12-01T00:00:00"/>
    <n v="10.3"/>
    <m/>
    <m/>
    <m/>
    <m/>
    <m/>
    <n v="10.3"/>
    <m/>
    <m/>
    <m/>
    <m/>
    <m/>
    <n v="80650"/>
    <n v="0"/>
    <n v="80650"/>
    <n v="1"/>
    <n v="0"/>
    <n v="0"/>
    <n v="0"/>
    <n v="10485"/>
    <n v="0"/>
    <n v="10485"/>
    <n v="0.5"/>
    <n v="80650"/>
    <n v="0"/>
    <n v="0"/>
    <n v="10484.5"/>
    <n v="0"/>
    <m/>
    <m/>
    <m/>
    <m/>
    <s v="Completed in 2000. Financially completed in 2001."/>
    <m/>
    <m/>
    <m/>
    <x v="1"/>
    <n v="0"/>
    <n v="1"/>
    <n v="11"/>
    <n v="31"/>
    <n v="0"/>
    <n v="0"/>
    <n v="10300"/>
    <n v="1999"/>
  </r>
  <r>
    <m/>
    <m/>
    <s v="THA/FOA/32/INV/133"/>
    <s v="IBRD"/>
    <m/>
    <x v="2"/>
    <s v="THA"/>
    <x v="0"/>
    <s v="FOA"/>
    <s v="Conversion from CFC-11 to HCFC-141b technology in the manufacture of rigid polyurethane foam (sprayfoam and blocks) at Isotech"/>
    <d v="2000-12-01T00:00:00"/>
    <d v="2004-01-01T00:00:00"/>
    <s v="FIN"/>
    <d v="2001-10-01T00:00:00"/>
    <m/>
    <d v="2001-11-01T00:00:00"/>
    <d v="2002-01-01T00:00:00"/>
    <n v="22.7"/>
    <m/>
    <m/>
    <n v="0"/>
    <m/>
    <m/>
    <n v="22.7"/>
    <m/>
    <m/>
    <n v="0"/>
    <m/>
    <m/>
    <n v="144943"/>
    <n v="0"/>
    <n v="144943"/>
    <n v="1"/>
    <n v="0"/>
    <n v="0"/>
    <n v="0"/>
    <n v="18843"/>
    <n v="0"/>
    <n v="18843"/>
    <n v="0"/>
    <n v="144943"/>
    <n v="0"/>
    <n v="0"/>
    <n v="18843"/>
    <n v="0"/>
    <n v="0"/>
    <m/>
    <m/>
    <m/>
    <s v="Project physically and financially completed. DIW has endorsed destruction of equipment and disposal plan. PCR sent to ENV/World Bank."/>
    <m/>
    <m/>
    <m/>
    <x v="1"/>
    <n v="0"/>
    <n v="1"/>
    <n v="10"/>
    <n v="37"/>
    <n v="0"/>
    <n v="0"/>
    <n v="22700"/>
    <n v="2000"/>
  </r>
  <r>
    <m/>
    <m/>
    <s v="BRA/FOA/36/INV/243"/>
    <s v="UNDP"/>
    <m/>
    <x v="1"/>
    <s v="BRA"/>
    <x v="0"/>
    <s v="FOA"/>
    <s v="Conversion from CFC-11 to HCFC-141b technology in the manufacture of rigid polyurethane foam and flexible integral skin foam at Pretty Glass"/>
    <d v="2002-03-01T00:00:00"/>
    <d v="2004-03-01T00:00:00"/>
    <s v="FIN"/>
    <d v="2002-12-01T00:00:00"/>
    <m/>
    <d v="2003-12-01T00:00:00"/>
    <d v="2005-12-01T00:00:00"/>
    <n v="17.2"/>
    <m/>
    <m/>
    <m/>
    <m/>
    <m/>
    <n v="17.2"/>
    <m/>
    <m/>
    <m/>
    <m/>
    <m/>
    <n v="91508"/>
    <n v="-6465"/>
    <n v="85043"/>
    <n v="1"/>
    <n v="0"/>
    <n v="0"/>
    <n v="0"/>
    <n v="11896"/>
    <n v="-840"/>
    <n v="11056"/>
    <n v="-4.0000000000873115E-2"/>
    <n v="85043"/>
    <n v="0"/>
    <n v="0"/>
    <n v="11056.04"/>
    <n v="0"/>
    <m/>
    <m/>
    <m/>
    <m/>
    <s v="Completed in 2003. Financially completed in 2005."/>
    <m/>
    <m/>
    <m/>
    <x v="1"/>
    <n v="0"/>
    <n v="1"/>
    <n v="9"/>
    <n v="24"/>
    <n v="0"/>
    <n v="0"/>
    <n v="17200"/>
    <n v="2002"/>
  </r>
  <r>
    <m/>
    <m/>
    <s v="IND/FOA/26/INV/185"/>
    <s v="UNDP"/>
    <m/>
    <x v="2"/>
    <s v="IND"/>
    <x v="0"/>
    <s v="FOA"/>
    <s v="Conversion from CFC-11 to HCFC-141b technology in the manufacture of rigid polyurethane foam and integral skin foam products to water blown systems in flexible molded polyurethane foam at Joti Foam Pr"/>
    <d v="1998-11-01T00:00:00"/>
    <d v="2000-12-01T00:00:00"/>
    <s v="FIN"/>
    <d v="2000-03-01T00:00:00"/>
    <m/>
    <d v="2000-12-01T00:00:00"/>
    <d v="2002-03-01T00:00:00"/>
    <n v="37.5"/>
    <m/>
    <m/>
    <m/>
    <m/>
    <m/>
    <n v="37.5"/>
    <m/>
    <m/>
    <m/>
    <m/>
    <m/>
    <n v="174290"/>
    <n v="-287"/>
    <n v="174003"/>
    <n v="1"/>
    <n v="0"/>
    <n v="0"/>
    <n v="0"/>
    <n v="22658"/>
    <n v="-37"/>
    <n v="22621"/>
    <n v="0.61000000000058208"/>
    <n v="174003"/>
    <n v="0"/>
    <n v="0"/>
    <n v="22620.39"/>
    <n v="0"/>
    <m/>
    <m/>
    <m/>
    <m/>
    <s v="Completed in 2000. Financially completed in 2002."/>
    <m/>
    <m/>
    <m/>
    <x v="1"/>
    <n v="0"/>
    <n v="1"/>
    <n v="16"/>
    <n v="25"/>
    <n v="0"/>
    <n v="0"/>
    <n v="37500"/>
    <n v="1998"/>
  </r>
  <r>
    <m/>
    <m/>
    <s v="IND/FOA/34/INV/322"/>
    <s v="UNDP"/>
    <m/>
    <x v="2"/>
    <s v="IND"/>
    <x v="0"/>
    <s v="FOA"/>
    <s v="Conversion from CFC-11 to HCFC-141b technology in the manufacture of rigid polyurethane foam at 17 small and medium-sized enterprises"/>
    <d v="2001-07-01T00:00:00"/>
    <d v="2004-08-01T00:00:00"/>
    <s v="FIN"/>
    <d v="2002-06-01T00:00:00"/>
    <m/>
    <d v="2004-03-01T00:00:00"/>
    <d v="2004-12-01T00:00:00"/>
    <n v="55.8"/>
    <m/>
    <m/>
    <m/>
    <m/>
    <m/>
    <n v="55.8"/>
    <m/>
    <m/>
    <m/>
    <m/>
    <m/>
    <n v="417740"/>
    <n v="0"/>
    <n v="417740"/>
    <n v="1"/>
    <n v="0"/>
    <n v="0"/>
    <n v="0"/>
    <n v="54306"/>
    <n v="0"/>
    <n v="54306"/>
    <n v="-0.19999999999708962"/>
    <n v="417740"/>
    <n v="0"/>
    <n v="0"/>
    <n v="54306.2"/>
    <n v="0"/>
    <m/>
    <m/>
    <m/>
    <m/>
    <s v="Completed in 2004. Financially completed in 2004."/>
    <m/>
    <m/>
    <m/>
    <x v="1"/>
    <n v="0"/>
    <n v="1"/>
    <n v="11"/>
    <n v="37"/>
    <n v="0"/>
    <n v="0"/>
    <n v="55800"/>
    <n v="2001"/>
  </r>
  <r>
    <m/>
    <m/>
    <s v="BRA/FOA/28/INV/137"/>
    <s v="UNDP"/>
    <m/>
    <x v="1"/>
    <s v="BRA"/>
    <x v="0"/>
    <s v="FOA"/>
    <s v="Conversion from CFC-11 to HCFC-141b technology in the manufacture of rigid polyurethane foam at Ananda"/>
    <d v="1999-07-01T00:00:00"/>
    <d v="2002-02-01T00:00:00"/>
    <s v="FIN"/>
    <d v="1999-12-01T00:00:00"/>
    <m/>
    <d v="1999-12-01T00:00:00"/>
    <d v="2002-04-01T00:00:00"/>
    <n v="16"/>
    <m/>
    <m/>
    <m/>
    <m/>
    <m/>
    <n v="16"/>
    <m/>
    <m/>
    <m/>
    <m/>
    <m/>
    <n v="37380"/>
    <n v="-14147"/>
    <n v="23233"/>
    <n v="1"/>
    <n v="0"/>
    <n v="0"/>
    <n v="0"/>
    <n v="4859"/>
    <n v="-1839"/>
    <n v="3020"/>
    <n v="-0.28999999999996362"/>
    <n v="23233"/>
    <n v="0"/>
    <n v="0"/>
    <n v="3020.29"/>
    <n v="0"/>
    <m/>
    <m/>
    <m/>
    <m/>
    <s v="Completed in 1999. Financially completed in 2002."/>
    <m/>
    <m/>
    <m/>
    <x v="1"/>
    <n v="0"/>
    <n v="1"/>
    <n v="5"/>
    <n v="31"/>
    <n v="0"/>
    <n v="0"/>
    <n v="16000"/>
    <n v="1999"/>
  </r>
  <r>
    <m/>
    <m/>
    <s v="BRA/FOA/29/INV/153"/>
    <s v="UNDP"/>
    <m/>
    <x v="1"/>
    <s v="BRA"/>
    <x v="0"/>
    <s v="FOA"/>
    <s v="Conversion from CFC-11 to HCFC-141b technology in the manufacture of rigid polyurethane foam at Brasinj Ind. E Comm."/>
    <d v="1999-11-01T00:00:00"/>
    <d v="2003-07-01T00:00:00"/>
    <s v="FIN"/>
    <d v="2001-09-01T00:00:00"/>
    <m/>
    <d v="2001-12-01T00:00:00"/>
    <d v="2003-04-01T00:00:00"/>
    <n v="9.1"/>
    <m/>
    <m/>
    <m/>
    <m/>
    <m/>
    <n v="9.1"/>
    <m/>
    <m/>
    <m/>
    <m/>
    <m/>
    <n v="71253"/>
    <n v="0"/>
    <n v="71253"/>
    <n v="1"/>
    <n v="0"/>
    <n v="0"/>
    <n v="0"/>
    <n v="9263"/>
    <n v="0"/>
    <n v="9263"/>
    <n v="0.11000000000058208"/>
    <n v="71253"/>
    <n v="0"/>
    <n v="0"/>
    <n v="9262.89"/>
    <n v="0"/>
    <m/>
    <m/>
    <m/>
    <m/>
    <s v="Completed in 2001. Financially completed in 2003."/>
    <m/>
    <m/>
    <m/>
    <x v="1"/>
    <n v="0"/>
    <n v="1"/>
    <n v="22"/>
    <n v="44"/>
    <n v="0"/>
    <n v="0"/>
    <n v="9100"/>
    <n v="1999"/>
  </r>
  <r>
    <m/>
    <m/>
    <s v="IND/FOA/34/INV/326"/>
    <s v="UNDP"/>
    <m/>
    <x v="2"/>
    <s v="IND"/>
    <x v="0"/>
    <s v="FOA"/>
    <s v="Conversion from CFC-11 to HCFC-141b technology in the manufacture of rigid polyurethane foam at Caryaire Equipments India P., Ltd."/>
    <d v="2001-07-01T00:00:00"/>
    <d v="2004-02-01T00:00:00"/>
    <s v="FIN"/>
    <d v="2001-12-01T00:00:00"/>
    <m/>
    <d v="2004-07-01T00:00:00"/>
    <d v="2005-11-01T00:00:00"/>
    <n v="17"/>
    <m/>
    <m/>
    <m/>
    <m/>
    <m/>
    <n v="17"/>
    <m/>
    <m/>
    <m/>
    <m/>
    <m/>
    <n v="133509"/>
    <n v="0"/>
    <n v="133509"/>
    <n v="1"/>
    <n v="0"/>
    <n v="0"/>
    <n v="0"/>
    <n v="17356"/>
    <n v="0"/>
    <n v="17356"/>
    <n v="-0.16999999999825377"/>
    <n v="133509"/>
    <n v="0"/>
    <n v="0"/>
    <n v="17356.169999999998"/>
    <n v="0"/>
    <m/>
    <m/>
    <m/>
    <m/>
    <s v="Completed in 2004. Financially completed in 2005."/>
    <m/>
    <m/>
    <m/>
    <x v="1"/>
    <n v="0"/>
    <n v="1"/>
    <n v="5"/>
    <n v="31"/>
    <n v="0"/>
    <n v="0"/>
    <n v="17000"/>
    <n v="2001"/>
  </r>
  <r>
    <m/>
    <m/>
    <s v="COL/FOA/29/INV/38"/>
    <s v="UNDP"/>
    <m/>
    <x v="1"/>
    <s v="COL"/>
    <x v="0"/>
    <s v="FOA"/>
    <s v="Conversion from CFC-11 to HCFC-141b technology in the manufacture of rigid polyurethane foam at Dinalsa"/>
    <d v="1999-11-01T00:00:00"/>
    <d v="2002-12-01T00:00:00"/>
    <s v="FIN"/>
    <d v="2001-08-01T00:00:00"/>
    <m/>
    <d v="2001-12-01T00:00:00"/>
    <d v="2004-01-01T00:00:00"/>
    <n v="10"/>
    <m/>
    <m/>
    <m/>
    <m/>
    <m/>
    <n v="10"/>
    <m/>
    <m/>
    <m/>
    <m/>
    <m/>
    <n v="78625"/>
    <n v="0"/>
    <n v="78625"/>
    <n v="1"/>
    <n v="0"/>
    <n v="0"/>
    <n v="0"/>
    <n v="10221"/>
    <n v="0"/>
    <n v="10221"/>
    <n v="0"/>
    <n v="78625"/>
    <n v="0"/>
    <n v="0"/>
    <n v="10221"/>
    <n v="0"/>
    <m/>
    <m/>
    <m/>
    <m/>
    <s v="Completed in 2001. Financially completed in 2004."/>
    <m/>
    <m/>
    <m/>
    <x v="1"/>
    <n v="0"/>
    <n v="1"/>
    <n v="21"/>
    <n v="37"/>
    <n v="0"/>
    <n v="0"/>
    <n v="10000"/>
    <n v="1999"/>
  </r>
  <r>
    <m/>
    <m/>
    <s v="IND/FOA/34/INV/317"/>
    <s v="UNDP"/>
    <m/>
    <x v="2"/>
    <s v="IND"/>
    <x v="0"/>
    <s v="FOA"/>
    <s v="Conversion from CFC-11 to HCFC-141b technology in the manufacture of rigid polyurethane foam at Essa Aircons Ltd."/>
    <d v="2001-07-01T00:00:00"/>
    <d v="2004-02-01T00:00:00"/>
    <s v="FIN"/>
    <d v="2001-12-01T00:00:00"/>
    <m/>
    <d v="2004-06-01T00:00:00"/>
    <d v="2005-10-01T00:00:00"/>
    <n v="13.9"/>
    <m/>
    <m/>
    <m/>
    <m/>
    <m/>
    <n v="13.9"/>
    <m/>
    <m/>
    <m/>
    <m/>
    <m/>
    <n v="108837"/>
    <n v="-2996"/>
    <n v="105841"/>
    <n v="1"/>
    <n v="0"/>
    <n v="0"/>
    <n v="0"/>
    <n v="14149"/>
    <n v="-389"/>
    <n v="13760"/>
    <n v="0.67524699989917281"/>
    <n v="105841"/>
    <n v="0"/>
    <n v="0"/>
    <n v="13759.324753000101"/>
    <n v="0"/>
    <m/>
    <m/>
    <m/>
    <m/>
    <s v="Completed in 2004. Financially completed in 2005."/>
    <m/>
    <m/>
    <m/>
    <x v="1"/>
    <n v="0"/>
    <n v="1"/>
    <n v="5"/>
    <n v="31"/>
    <n v="0"/>
    <n v="0"/>
    <n v="13900"/>
    <n v="2001"/>
  </r>
  <r>
    <m/>
    <m/>
    <s v="BRA/FOA/27/INV/129"/>
    <s v="UNDP"/>
    <m/>
    <x v="1"/>
    <s v="BRA"/>
    <x v="0"/>
    <s v="FOA"/>
    <s v="Conversion from CFC-11 to HCFC-141b technology in the manufacture of rigid polyurethane foam at Fabrica De Carrocerias Farage, Ltda."/>
    <d v="1999-03-01T00:00:00"/>
    <d v="2001-10-01T00:00:00"/>
    <s v="FIN"/>
    <d v="1999-12-01T00:00:00"/>
    <m/>
    <d v="2000-11-01T00:00:00"/>
    <d v="2003-05-01T00:00:00"/>
    <n v="10.9"/>
    <m/>
    <m/>
    <m/>
    <m/>
    <m/>
    <n v="10.9"/>
    <m/>
    <m/>
    <m/>
    <m/>
    <m/>
    <n v="52770"/>
    <n v="0"/>
    <n v="52770"/>
    <n v="1"/>
    <n v="0"/>
    <n v="0"/>
    <n v="0"/>
    <n v="6860"/>
    <n v="0"/>
    <n v="6860"/>
    <n v="-0.1000000000003638"/>
    <n v="52770"/>
    <n v="0"/>
    <n v="0"/>
    <n v="6860.1"/>
    <n v="0"/>
    <m/>
    <m/>
    <m/>
    <m/>
    <s v="Completed in 2000. Financially completed in 2003."/>
    <m/>
    <m/>
    <m/>
    <x v="1"/>
    <n v="0"/>
    <n v="1"/>
    <n v="9"/>
    <n v="31"/>
    <n v="0"/>
    <n v="0"/>
    <n v="10900"/>
    <n v="1999"/>
  </r>
  <r>
    <m/>
    <m/>
    <s v="BRA/FOA/29/INV/144"/>
    <s v="UNDP"/>
    <m/>
    <x v="1"/>
    <s v="BRA"/>
    <x v="0"/>
    <s v="FOA"/>
    <s v="Conversion from CFC-11 to HCFC-141b technology in the manufacture of rigid polyurethane foam at Fibrart"/>
    <d v="1999-11-01T00:00:00"/>
    <d v="2002-12-01T00:00:00"/>
    <s v="FIN"/>
    <d v="2000-10-01T00:00:00"/>
    <m/>
    <d v="2001-12-01T00:00:00"/>
    <d v="2003-11-01T00:00:00"/>
    <n v="29.9"/>
    <m/>
    <m/>
    <m/>
    <m/>
    <m/>
    <n v="29.9"/>
    <m/>
    <m/>
    <m/>
    <m/>
    <m/>
    <n v="111838"/>
    <n v="0"/>
    <n v="111838"/>
    <n v="1"/>
    <n v="0"/>
    <n v="0"/>
    <n v="0"/>
    <n v="14539"/>
    <n v="0"/>
    <n v="14539"/>
    <n v="5.9999999999490683E-2"/>
    <n v="111838"/>
    <n v="0"/>
    <n v="0"/>
    <n v="14538.94"/>
    <n v="0"/>
    <m/>
    <m/>
    <m/>
    <m/>
    <s v="Completed in 2001. Financially completed in 2003."/>
    <m/>
    <m/>
    <m/>
    <x v="1"/>
    <n v="0"/>
    <n v="1"/>
    <n v="11"/>
    <n v="37"/>
    <n v="0"/>
    <n v="0"/>
    <n v="29900"/>
    <n v="1999"/>
  </r>
  <r>
    <m/>
    <m/>
    <s v="BRA/FOA/32/INV/201"/>
    <s v="UNDP"/>
    <m/>
    <x v="1"/>
    <s v="BRA"/>
    <x v="0"/>
    <s v="FOA"/>
    <s v="Conversion from CFC-11 to HCFC-141b technology in the manufacture of rigid polyurethane foam at Frigs"/>
    <d v="2000-12-01T00:00:00"/>
    <d v="2004-01-01T00:00:00"/>
    <s v="FIN"/>
    <d v="2001-12-01T00:00:00"/>
    <m/>
    <d v="2002-08-01T00:00:00"/>
    <d v="2003-04-01T00:00:00"/>
    <n v="90"/>
    <m/>
    <m/>
    <m/>
    <m/>
    <m/>
    <n v="90"/>
    <m/>
    <m/>
    <m/>
    <m/>
    <m/>
    <n v="311056"/>
    <n v="-73855"/>
    <n v="237201"/>
    <n v="1"/>
    <n v="0"/>
    <n v="0"/>
    <n v="0"/>
    <n v="40437"/>
    <n v="-9601"/>
    <n v="30836"/>
    <n v="-0.13000000000101863"/>
    <n v="237201"/>
    <n v="0"/>
    <n v="0"/>
    <n v="30836.13"/>
    <n v="0"/>
    <m/>
    <m/>
    <m/>
    <m/>
    <s v="Completed in 2002. Financially completed in 2003."/>
    <m/>
    <m/>
    <m/>
    <x v="1"/>
    <n v="0"/>
    <n v="1"/>
    <n v="12"/>
    <n v="37"/>
    <n v="0"/>
    <n v="0"/>
    <n v="90000"/>
    <n v="2000"/>
  </r>
  <r>
    <m/>
    <m/>
    <s v="BRA/FOA/34/INV/236"/>
    <s v="UNDP"/>
    <m/>
    <x v="1"/>
    <s v="BRA"/>
    <x v="0"/>
    <s v="FOA"/>
    <s v="Conversion from CFC-11 to HCFC-141b technology in the manufacture of rigid polyurethane foam at Grupo ACO"/>
    <d v="2001-07-01T00:00:00"/>
    <d v="2004-08-01T00:00:00"/>
    <s v="CLO"/>
    <m/>
    <m/>
    <m/>
    <d v="2002-07-01T00:00:00"/>
    <n v="0"/>
    <m/>
    <m/>
    <m/>
    <m/>
    <m/>
    <n v="0"/>
    <m/>
    <m/>
    <m/>
    <m/>
    <m/>
    <n v="174139"/>
    <n v="-174139"/>
    <n v="0"/>
    <n v="0"/>
    <n v="0"/>
    <n v="0"/>
    <n v="0"/>
    <n v="22638"/>
    <n v="-22638"/>
    <n v="0"/>
    <n v="0"/>
    <n v="0"/>
    <n v="0"/>
    <n v="0"/>
    <n v="0"/>
    <n v="0"/>
    <m/>
    <m/>
    <m/>
    <m/>
    <s v="Canceled in 2002. Financially Completed in 2002."/>
    <m/>
    <m/>
    <m/>
    <x v="0"/>
    <n v="0"/>
    <n v="0"/>
    <s v=""/>
    <n v="37"/>
    <n v="0"/>
    <n v="0"/>
    <n v="0"/>
    <n v="2001"/>
  </r>
  <r>
    <m/>
    <m/>
    <s v="BRA/FOA/36/INV/246"/>
    <s v="UNDP"/>
    <m/>
    <x v="1"/>
    <s v="BRA"/>
    <x v="0"/>
    <s v="FOA"/>
    <s v="Conversion from CFC-11 to HCFC-141b technology in the manufacture of rigid polyurethane foam at Heliotek"/>
    <d v="2002-03-01T00:00:00"/>
    <d v="2004-03-01T00:00:00"/>
    <s v="FIN"/>
    <d v="2002-09-01T00:00:00"/>
    <m/>
    <d v="2003-12-01T00:00:00"/>
    <d v="2005-12-01T00:00:00"/>
    <n v="27.4"/>
    <m/>
    <m/>
    <m/>
    <m/>
    <m/>
    <n v="27.4"/>
    <m/>
    <m/>
    <m/>
    <m/>
    <m/>
    <n v="127133"/>
    <n v="-12221"/>
    <n v="114912"/>
    <n v="1"/>
    <n v="0"/>
    <n v="0"/>
    <n v="0"/>
    <n v="16527"/>
    <n v="-1588"/>
    <n v="14939"/>
    <n v="-0.29000000000087311"/>
    <n v="114912"/>
    <n v="0"/>
    <n v="0"/>
    <n v="14939.29"/>
    <n v="0"/>
    <m/>
    <m/>
    <m/>
    <m/>
    <s v="Completed in 2003. Financially completed in 2005."/>
    <m/>
    <m/>
    <m/>
    <x v="1"/>
    <n v="0"/>
    <n v="1"/>
    <n v="6"/>
    <n v="24"/>
    <n v="0"/>
    <n v="0"/>
    <n v="27400"/>
    <n v="2002"/>
  </r>
  <r>
    <m/>
    <m/>
    <s v="COL/FOA/29/INV/37"/>
    <s v="UNDP"/>
    <m/>
    <x v="1"/>
    <s v="COL"/>
    <x v="0"/>
    <s v="FOA"/>
    <s v="Conversion from CFC-11 to HCFC-141b technology in the manufacture of rigid polyurethane foam at Industrias Refridcol, Ltda."/>
    <d v="1999-11-01T00:00:00"/>
    <d v="2002-12-01T00:00:00"/>
    <s v="FIN"/>
    <d v="2001-12-01T00:00:00"/>
    <m/>
    <d v="2002-05-01T00:00:00"/>
    <d v="2003-09-01T00:00:00"/>
    <n v="15"/>
    <m/>
    <m/>
    <m/>
    <m/>
    <m/>
    <n v="15"/>
    <m/>
    <m/>
    <m/>
    <m/>
    <m/>
    <n v="117450"/>
    <n v="0"/>
    <n v="117450"/>
    <n v="1"/>
    <n v="0"/>
    <n v="0"/>
    <n v="0"/>
    <n v="15268"/>
    <n v="0"/>
    <n v="15268"/>
    <n v="0"/>
    <n v="117450"/>
    <n v="0"/>
    <n v="0"/>
    <n v="15268"/>
    <n v="0"/>
    <m/>
    <m/>
    <m/>
    <m/>
    <s v="Completed in 2002. Financially completed in 2003."/>
    <m/>
    <m/>
    <m/>
    <x v="1"/>
    <n v="0"/>
    <n v="1"/>
    <n v="25"/>
    <n v="37"/>
    <n v="0"/>
    <n v="0"/>
    <n v="15000"/>
    <n v="1999"/>
  </r>
  <r>
    <m/>
    <m/>
    <s v="BRA/FOA/29/INV/150"/>
    <s v="UNDP"/>
    <m/>
    <x v="1"/>
    <s v="BRA"/>
    <x v="0"/>
    <s v="FOA"/>
    <s v="Conversion from CFC-11 to HCFC-141b technology in the manufacture of rigid polyurethane foam at Intertelhas"/>
    <d v="1999-11-01T00:00:00"/>
    <d v="2003-07-01T00:00:00"/>
    <s v="FIN"/>
    <d v="2000-12-01T00:00:00"/>
    <m/>
    <d v="2000-12-01T00:00:00"/>
    <d v="2002-11-01T00:00:00"/>
    <n v="48.9"/>
    <m/>
    <m/>
    <m/>
    <m/>
    <m/>
    <n v="48.9"/>
    <m/>
    <m/>
    <m/>
    <m/>
    <m/>
    <n v="170074"/>
    <n v="-62845"/>
    <n v="107229"/>
    <n v="1"/>
    <n v="0"/>
    <n v="0"/>
    <n v="0"/>
    <n v="22110"/>
    <n v="-8170"/>
    <n v="13940"/>
    <n v="0.37999999999919964"/>
    <n v="107229"/>
    <n v="0"/>
    <n v="0"/>
    <n v="13939.62"/>
    <n v="0"/>
    <m/>
    <m/>
    <m/>
    <m/>
    <s v="Completed in 2000. Financially completed in 2002."/>
    <m/>
    <m/>
    <m/>
    <x v="1"/>
    <n v="0"/>
    <n v="1"/>
    <n v="13"/>
    <n v="44"/>
    <n v="0"/>
    <n v="0"/>
    <n v="48900"/>
    <n v="1999"/>
  </r>
  <r>
    <m/>
    <m/>
    <s v="BRA/FOA/34/INV/226"/>
    <s v="UNDP"/>
    <m/>
    <x v="1"/>
    <s v="BRA"/>
    <x v="0"/>
    <s v="FOA"/>
    <s v="Conversion from CFC-11 to HCFC-141b technology in the manufacture of rigid polyurethane foam at Isar"/>
    <d v="2001-07-01T00:00:00"/>
    <d v="2004-08-01T00:00:00"/>
    <s v="FIN"/>
    <d v="2002-06-01T00:00:00"/>
    <m/>
    <d v="2003-08-01T00:00:00"/>
    <d v="2005-09-01T00:00:00"/>
    <n v="23"/>
    <m/>
    <m/>
    <m/>
    <m/>
    <m/>
    <n v="23"/>
    <m/>
    <m/>
    <m/>
    <m/>
    <m/>
    <n v="174320"/>
    <n v="-12870"/>
    <n v="161450"/>
    <n v="1"/>
    <n v="0"/>
    <n v="0"/>
    <n v="0"/>
    <n v="22662"/>
    <n v="-1673"/>
    <n v="20989"/>
    <n v="0.40000000000145519"/>
    <n v="161450"/>
    <n v="0"/>
    <n v="0"/>
    <n v="20988.6"/>
    <n v="0"/>
    <m/>
    <m/>
    <m/>
    <m/>
    <s v="Completed in 2003. Financially completed in 2005."/>
    <m/>
    <m/>
    <m/>
    <x v="1"/>
    <n v="0"/>
    <n v="1"/>
    <n v="11"/>
    <n v="37"/>
    <n v="0"/>
    <n v="0"/>
    <n v="23000"/>
    <n v="2001"/>
  </r>
  <r>
    <m/>
    <m/>
    <s v="BRA/FOA/34/INV/227"/>
    <s v="UNDP"/>
    <m/>
    <x v="1"/>
    <s v="BRA"/>
    <x v="0"/>
    <s v="FOA"/>
    <s v="Conversion from CFC-11 to HCFC-141b technology in the manufacture of rigid polyurethane foam at Isoeste"/>
    <d v="2001-07-01T00:00:00"/>
    <d v="2004-08-01T00:00:00"/>
    <s v="FIN"/>
    <d v="2002-06-01T00:00:00"/>
    <m/>
    <d v="2003-08-01T00:00:00"/>
    <d v="2006-06-01T00:00:00"/>
    <n v="64.900000000000006"/>
    <m/>
    <m/>
    <m/>
    <m/>
    <m/>
    <n v="64.900000000000006"/>
    <m/>
    <m/>
    <m/>
    <m/>
    <m/>
    <n v="237296"/>
    <n v="-33228"/>
    <n v="204068"/>
    <n v="1"/>
    <n v="0"/>
    <n v="0"/>
    <n v="0"/>
    <n v="30848"/>
    <n v="-4320"/>
    <n v="26528"/>
    <n v="-0.47999999999956344"/>
    <n v="204068"/>
    <n v="0"/>
    <n v="0"/>
    <n v="26528.48"/>
    <n v="0"/>
    <m/>
    <m/>
    <m/>
    <m/>
    <s v="Completed in 2003. Financially completed in 2006."/>
    <m/>
    <m/>
    <m/>
    <x v="1"/>
    <n v="0"/>
    <n v="1"/>
    <n v="11"/>
    <n v="37"/>
    <n v="0"/>
    <n v="0"/>
    <n v="64900.000000000007"/>
    <n v="2001"/>
  </r>
  <r>
    <m/>
    <m/>
    <s v="BRA/FOA/36/INV/247"/>
    <s v="UNDP"/>
    <m/>
    <x v="1"/>
    <s v="BRA"/>
    <x v="0"/>
    <s v="FOA"/>
    <s v="Conversion from CFC-11 to HCFC-141b technology in the manufacture of rigid polyurethane foam at Isojet"/>
    <d v="2002-03-01T00:00:00"/>
    <d v="2004-03-01T00:00:00"/>
    <s v="FIN"/>
    <d v="2002-09-01T00:00:00"/>
    <m/>
    <d v="2003-12-01T00:00:00"/>
    <d v="2005-12-01T00:00:00"/>
    <n v="47.4"/>
    <m/>
    <m/>
    <m/>
    <m/>
    <m/>
    <n v="47.4"/>
    <m/>
    <m/>
    <m/>
    <m/>
    <m/>
    <n v="130427"/>
    <n v="0"/>
    <n v="130427"/>
    <n v="1"/>
    <n v="0"/>
    <n v="0"/>
    <n v="0"/>
    <n v="16956"/>
    <n v="0"/>
    <n v="16956"/>
    <n v="0.49000000000160071"/>
    <n v="130427"/>
    <n v="0"/>
    <n v="0"/>
    <n v="16955.509999999998"/>
    <n v="0"/>
    <m/>
    <m/>
    <m/>
    <m/>
    <s v="Completed in 2003. Financially completed in 2005."/>
    <m/>
    <m/>
    <m/>
    <x v="1"/>
    <n v="0"/>
    <n v="1"/>
    <n v="6"/>
    <n v="24"/>
    <n v="0"/>
    <n v="0"/>
    <n v="47400"/>
    <n v="2002"/>
  </r>
  <r>
    <m/>
    <m/>
    <s v="BRA/FOA/29/INV/157"/>
    <s v="UNDP"/>
    <m/>
    <x v="1"/>
    <s v="BRA"/>
    <x v="0"/>
    <s v="FOA"/>
    <s v="Conversion from CFC-11 to HCFC-141b technology in the manufacture of rigid polyurethane foam at Isolamento Termico Brasfoam Ltd."/>
    <d v="1999-11-01T00:00:00"/>
    <d v="2002-12-01T00:00:00"/>
    <s v="FIN"/>
    <d v="2000-10-01T00:00:00"/>
    <m/>
    <d v="2002-12-01T00:00:00"/>
    <d v="2004-01-01T00:00:00"/>
    <n v="61.6"/>
    <m/>
    <m/>
    <m/>
    <m/>
    <m/>
    <n v="61.6"/>
    <m/>
    <m/>
    <m/>
    <m/>
    <m/>
    <n v="110200"/>
    <n v="-2358"/>
    <n v="107842"/>
    <n v="1"/>
    <n v="0"/>
    <n v="0"/>
    <n v="0"/>
    <n v="14326"/>
    <n v="-307"/>
    <n v="14019"/>
    <n v="-0.45999999999912689"/>
    <n v="107842"/>
    <n v="0"/>
    <n v="0"/>
    <n v="14019.46"/>
    <n v="0"/>
    <m/>
    <m/>
    <m/>
    <m/>
    <s v="Completed in 2002. Financially completed in 2004."/>
    <m/>
    <m/>
    <m/>
    <x v="1"/>
    <n v="0"/>
    <n v="1"/>
    <n v="11"/>
    <n v="37"/>
    <n v="0"/>
    <n v="0"/>
    <n v="61600"/>
    <n v="1999"/>
  </r>
  <r>
    <m/>
    <m/>
    <s v="BRA/FOA/34/INV/237"/>
    <s v="UNDP"/>
    <m/>
    <x v="1"/>
    <s v="BRA"/>
    <x v="0"/>
    <s v="FOA"/>
    <s v="Conversion from CFC-11 to HCFC-141b technology in the manufacture of rigid polyurethane foam at Isoprice"/>
    <d v="2001-07-01T00:00:00"/>
    <d v="2004-08-01T00:00:00"/>
    <s v="FIN"/>
    <d v="2001-12-01T00:00:00"/>
    <m/>
    <d v="2003-12-01T00:00:00"/>
    <d v="2006-10-01T00:00:00"/>
    <n v="16.2"/>
    <m/>
    <m/>
    <m/>
    <m/>
    <m/>
    <n v="16.2"/>
    <m/>
    <m/>
    <m/>
    <m/>
    <m/>
    <n v="126846"/>
    <n v="-9673"/>
    <n v="117173"/>
    <n v="1"/>
    <n v="0"/>
    <n v="0"/>
    <n v="0"/>
    <n v="16490"/>
    <n v="-1257"/>
    <n v="15233"/>
    <n v="2.0000000000436557E-2"/>
    <n v="117173"/>
    <n v="0"/>
    <n v="0"/>
    <n v="15232.98"/>
    <n v="0"/>
    <m/>
    <m/>
    <m/>
    <m/>
    <s v="Completed in 2003. Financially completed in 2006."/>
    <m/>
    <m/>
    <m/>
    <x v="1"/>
    <n v="0"/>
    <n v="1"/>
    <n v="5"/>
    <n v="37"/>
    <n v="0"/>
    <n v="0"/>
    <n v="16200"/>
    <n v="2001"/>
  </r>
  <r>
    <m/>
    <m/>
    <s v="BRA/FOA/36/INV/254"/>
    <s v="UNDP"/>
    <m/>
    <x v="1"/>
    <s v="BRA"/>
    <x v="0"/>
    <s v="FOA"/>
    <s v="Conversion from CFC-11 to HCFC-141b technology in the manufacture of rigid polyurethane foam at Isosister"/>
    <d v="2002-03-01T00:00:00"/>
    <d v="2004-03-01T00:00:00"/>
    <s v="FIN"/>
    <d v="2002-12-01T00:00:00"/>
    <m/>
    <d v="2004-12-01T00:00:00"/>
    <d v="2007-03-01T00:00:00"/>
    <n v="82.5"/>
    <m/>
    <m/>
    <m/>
    <m/>
    <m/>
    <n v="82.5"/>
    <m/>
    <m/>
    <m/>
    <m/>
    <m/>
    <n v="277668"/>
    <n v="-6748"/>
    <n v="270920"/>
    <n v="1"/>
    <n v="0"/>
    <n v="0"/>
    <n v="0"/>
    <n v="36097"/>
    <n v="-877"/>
    <n v="35220"/>
    <n v="0.40389999999752035"/>
    <n v="270920"/>
    <n v="0"/>
    <n v="0"/>
    <n v="35219.596100000002"/>
    <n v="0"/>
    <m/>
    <m/>
    <m/>
    <m/>
    <s v="Completed in 2004. Financially completed in 2007."/>
    <m/>
    <m/>
    <m/>
    <x v="1"/>
    <n v="0"/>
    <n v="1"/>
    <n v="9"/>
    <n v="24"/>
    <n v="0"/>
    <n v="0"/>
    <n v="82500"/>
    <n v="2002"/>
  </r>
  <r>
    <m/>
    <m/>
    <s v="BRA/FOA/34/INV/231"/>
    <s v="UNDP"/>
    <m/>
    <x v="1"/>
    <s v="BRA"/>
    <x v="0"/>
    <s v="FOA"/>
    <s v="Conversion from CFC-11 to HCFC-141b technology in the manufacture of rigid polyurethane foam at Korta Calhas"/>
    <d v="2001-07-01T00:00:00"/>
    <d v="2004-08-01T00:00:00"/>
    <s v="FIN"/>
    <d v="2002-02-01T00:00:00"/>
    <m/>
    <d v="2003-08-01T00:00:00"/>
    <d v="2005-10-01T00:00:00"/>
    <n v="75.7"/>
    <m/>
    <m/>
    <m/>
    <m/>
    <m/>
    <n v="75.7"/>
    <m/>
    <m/>
    <m/>
    <m/>
    <m/>
    <n v="151812"/>
    <n v="0"/>
    <n v="151812"/>
    <n v="1"/>
    <n v="0"/>
    <n v="0"/>
    <n v="0"/>
    <n v="19736"/>
    <n v="0"/>
    <n v="19736"/>
    <n v="0.43999999999869033"/>
    <n v="151812"/>
    <n v="0"/>
    <n v="0"/>
    <n v="19735.560000000001"/>
    <n v="0"/>
    <m/>
    <m/>
    <m/>
    <m/>
    <s v="Completed in 2003. Financially completed in 2005."/>
    <m/>
    <m/>
    <m/>
    <x v="1"/>
    <n v="0"/>
    <n v="1"/>
    <n v="7"/>
    <n v="37"/>
    <n v="0"/>
    <n v="0"/>
    <n v="75700"/>
    <n v="2001"/>
  </r>
  <r>
    <m/>
    <m/>
    <s v="IND/FOA/34/INV/328"/>
    <s v="UNDP"/>
    <m/>
    <x v="2"/>
    <s v="IND"/>
    <x v="0"/>
    <s v="FOA"/>
    <s v="Conversion from CFC-11 to HCFC-141b technology in the manufacture of rigid polyurethane foam at Lear Insulation Engineering P., Ltd."/>
    <d v="2001-07-01T00:00:00"/>
    <d v="2004-02-01T00:00:00"/>
    <s v="FIN"/>
    <d v="2001-12-01T00:00:00"/>
    <m/>
    <d v="2004-06-01T00:00:00"/>
    <d v="2005-10-01T00:00:00"/>
    <n v="10.6"/>
    <m/>
    <m/>
    <m/>
    <m/>
    <m/>
    <n v="10.6"/>
    <m/>
    <m/>
    <m/>
    <m/>
    <m/>
    <n v="82567"/>
    <n v="-1581"/>
    <n v="80986"/>
    <n v="1"/>
    <n v="0"/>
    <n v="0"/>
    <n v="0"/>
    <n v="10734"/>
    <n v="-206"/>
    <n v="10528"/>
    <n v="-0.17448099969988107"/>
    <n v="80986"/>
    <n v="0"/>
    <n v="0"/>
    <n v="10528.1744809997"/>
    <n v="0"/>
    <m/>
    <m/>
    <m/>
    <m/>
    <s v="Completed in 2004. Financially completed in 2005."/>
    <m/>
    <m/>
    <m/>
    <x v="1"/>
    <n v="0"/>
    <n v="1"/>
    <n v="5"/>
    <n v="31"/>
    <n v="0"/>
    <n v="0"/>
    <n v="10600"/>
    <n v="2001"/>
  </r>
  <r>
    <m/>
    <m/>
    <s v="THA/FOA/26/INV/103"/>
    <s v="UNDP"/>
    <m/>
    <x v="2"/>
    <s v="THA"/>
    <x v="0"/>
    <s v="FOA"/>
    <s v="Conversion from CFC-11 to HCFC-141b technology in the manufacture of rigid polyurethane foam at Lohr Trade and Consulting PTS Ltd."/>
    <d v="1998-11-01T00:00:00"/>
    <d v="2000-12-01T00:00:00"/>
    <s v="FIN"/>
    <d v="1999-05-01T00:00:00"/>
    <m/>
    <d v="1999-11-01T00:00:00"/>
    <d v="2001-12-01T00:00:00"/>
    <n v="13.6"/>
    <m/>
    <m/>
    <m/>
    <m/>
    <m/>
    <n v="13.6"/>
    <m/>
    <m/>
    <m/>
    <m/>
    <m/>
    <n v="93210"/>
    <n v="-137"/>
    <n v="93073"/>
    <n v="1"/>
    <n v="0"/>
    <n v="0"/>
    <n v="0"/>
    <n v="12117"/>
    <n v="-18"/>
    <n v="12099"/>
    <n v="-0.48699999999917054"/>
    <n v="93073"/>
    <n v="0"/>
    <n v="0"/>
    <n v="12099.486999999999"/>
    <n v="0"/>
    <m/>
    <m/>
    <m/>
    <m/>
    <s v="Completed in 1999. Financially completed in 2001."/>
    <m/>
    <m/>
    <m/>
    <x v="1"/>
    <n v="0"/>
    <n v="1"/>
    <n v="6"/>
    <n v="25"/>
    <n v="0"/>
    <n v="0"/>
    <n v="13600"/>
    <n v="1998"/>
  </r>
  <r>
    <m/>
    <m/>
    <s v="IND/FOA/34/INV/329"/>
    <s v="UNDP"/>
    <m/>
    <x v="2"/>
    <s v="IND"/>
    <x v="0"/>
    <s v="FOA"/>
    <s v="Conversion from CFC-11 to HCFC-141b technology in the manufacture of rigid polyurethane foam at Nandadeep Fibrotech P., Ltd."/>
    <d v="2001-07-01T00:00:00"/>
    <d v="2004-02-01T00:00:00"/>
    <s v="FIN"/>
    <d v="2001-12-01T00:00:00"/>
    <m/>
    <d v="2004-06-01T00:00:00"/>
    <d v="2005-10-01T00:00:00"/>
    <n v="11.3"/>
    <m/>
    <m/>
    <m/>
    <m/>
    <m/>
    <n v="11.3"/>
    <m/>
    <m/>
    <m/>
    <m/>
    <m/>
    <n v="88526"/>
    <n v="-3278"/>
    <n v="85248"/>
    <n v="1"/>
    <n v="0"/>
    <n v="0"/>
    <n v="0"/>
    <n v="11508"/>
    <n v="-426"/>
    <n v="11082"/>
    <n v="-0.25407099949916301"/>
    <n v="85248"/>
    <n v="0"/>
    <n v="0"/>
    <n v="11082.254070999499"/>
    <n v="0"/>
    <m/>
    <m/>
    <m/>
    <m/>
    <s v="Completed in 2004. Financially completed in 2005."/>
    <m/>
    <m/>
    <m/>
    <x v="1"/>
    <n v="0"/>
    <n v="1"/>
    <n v="5"/>
    <n v="31"/>
    <n v="0"/>
    <n v="0"/>
    <n v="11300"/>
    <n v="2001"/>
  </r>
  <r>
    <m/>
    <m/>
    <s v="IRA/FOA/32/INV/75"/>
    <s v="UNDP"/>
    <m/>
    <x v="2"/>
    <s v="IRA"/>
    <x v="0"/>
    <s v="FOA"/>
    <s v="Conversion from CFC-11 to HCFC-141b technology in the manufacture of rigid polyurethane foam at Nobough Industrial Co."/>
    <d v="2000-12-01T00:00:00"/>
    <d v="2004-01-01T00:00:00"/>
    <s v="CLO"/>
    <d v="2002-01-01T00:00:00"/>
    <m/>
    <m/>
    <d v="2003-07-01T00:00:00"/>
    <n v="31.8"/>
    <m/>
    <m/>
    <m/>
    <m/>
    <m/>
    <n v="21"/>
    <m/>
    <m/>
    <m/>
    <m/>
    <m/>
    <n v="248736"/>
    <n v="-198081"/>
    <n v="50655"/>
    <n v="1"/>
    <n v="0"/>
    <n v="0"/>
    <n v="0"/>
    <n v="32336"/>
    <n v="-25751"/>
    <n v="6585"/>
    <n v="0.31999999999970896"/>
    <n v="50655"/>
    <n v="0"/>
    <n v="0"/>
    <n v="6584.68"/>
    <n v="0"/>
    <m/>
    <m/>
    <m/>
    <m/>
    <s v="Canceled in 2003. Financially completed in 2006."/>
    <m/>
    <m/>
    <m/>
    <x v="0"/>
    <n v="0"/>
    <n v="1"/>
    <n v="13"/>
    <n v="37"/>
    <n v="0"/>
    <n v="0"/>
    <n v="31800"/>
    <n v="2000"/>
  </r>
  <r>
    <m/>
    <m/>
    <s v="THA/FOA/26/INV/106"/>
    <s v="UNDP"/>
    <m/>
    <x v="2"/>
    <s v="THA"/>
    <x v="0"/>
    <s v="FOA"/>
    <s v="Conversion from CFC-11 to HCFC-141b technology in the manufacture of rigid polyurethane foam at Ohm Intertrade L.P."/>
    <d v="1998-11-01T00:00:00"/>
    <d v="2000-12-01T00:00:00"/>
    <s v="FIN"/>
    <d v="1999-05-01T00:00:00"/>
    <m/>
    <d v="1999-11-01T00:00:00"/>
    <d v="2002-03-01T00:00:00"/>
    <n v="19"/>
    <m/>
    <m/>
    <m/>
    <m/>
    <m/>
    <n v="19"/>
    <m/>
    <m/>
    <m/>
    <m/>
    <m/>
    <n v="146350"/>
    <n v="-6393"/>
    <n v="139957"/>
    <n v="1"/>
    <n v="0"/>
    <n v="0"/>
    <n v="0"/>
    <n v="19026"/>
    <n v="-831"/>
    <n v="18195"/>
    <n v="0.59000000000014552"/>
    <n v="139957"/>
    <n v="0"/>
    <n v="0"/>
    <n v="18194.41"/>
    <n v="0"/>
    <m/>
    <m/>
    <m/>
    <m/>
    <s v="Completed in 1999. Financially completed in 2002."/>
    <m/>
    <m/>
    <m/>
    <x v="1"/>
    <n v="0"/>
    <n v="1"/>
    <n v="6"/>
    <n v="25"/>
    <n v="0"/>
    <n v="0"/>
    <n v="19000"/>
    <n v="1998"/>
  </r>
  <r>
    <m/>
    <m/>
    <s v="THA/FOA/27/INV/108"/>
    <s v="IBRD"/>
    <m/>
    <x v="2"/>
    <s v="THA"/>
    <x v="0"/>
    <s v="FOA"/>
    <s v="Conversion from CFC-11 to HCFC-141b technology in the manufacture of rigid polyurethane foam at P.E. Containers Supply Co. Ltd."/>
    <d v="1999-03-01T00:00:00"/>
    <d v="1999-04-01T00:00:00"/>
    <s v="FIN"/>
    <d v="2000-06-01T00:00:00"/>
    <m/>
    <d v="2000-09-01T00:00:00"/>
    <d v="2000-10-01T00:00:00"/>
    <n v="29"/>
    <m/>
    <m/>
    <n v="0"/>
    <m/>
    <m/>
    <n v="29"/>
    <m/>
    <m/>
    <n v="0"/>
    <m/>
    <m/>
    <n v="181883"/>
    <n v="-8750"/>
    <n v="173133"/>
    <n v="1"/>
    <n v="0"/>
    <n v="0"/>
    <n v="0"/>
    <n v="23645"/>
    <n v="-1137.5"/>
    <n v="22507.5"/>
    <n v="0"/>
    <n v="173133"/>
    <n v="0"/>
    <n v="0"/>
    <n v="22507.5"/>
    <n v="0"/>
    <n v="0"/>
    <m/>
    <m/>
    <m/>
    <s v="Project completed. PCR submitted to the MLF Secretariat January 2001."/>
    <m/>
    <m/>
    <m/>
    <x v="1"/>
    <n v="0"/>
    <n v="1"/>
    <n v="15"/>
    <n v="1"/>
    <n v="0"/>
    <n v="0"/>
    <n v="29000"/>
    <n v="1999"/>
  </r>
  <r>
    <m/>
    <m/>
    <s v="THA/FOA/29/INV/123"/>
    <s v="UNDP"/>
    <m/>
    <x v="2"/>
    <s v="THA"/>
    <x v="0"/>
    <s v="FOA"/>
    <s v="Conversion from CFC-11 to HCFC-141b technology in the manufacture of rigid polyurethane foam at P.S. Plastic Container L.P."/>
    <d v="1999-11-01T00:00:00"/>
    <d v="2002-12-01T00:00:00"/>
    <s v="FIN"/>
    <d v="2000-11-01T00:00:00"/>
    <m/>
    <d v="2001-12-01T00:00:00"/>
    <d v="2004-01-01T00:00:00"/>
    <n v="9.6999999999999993"/>
    <m/>
    <m/>
    <m/>
    <m/>
    <m/>
    <n v="9.6999999999999993"/>
    <m/>
    <m/>
    <m/>
    <m/>
    <m/>
    <n v="75951"/>
    <n v="0"/>
    <n v="75951"/>
    <n v="1"/>
    <n v="0"/>
    <n v="0"/>
    <n v="0"/>
    <n v="9874"/>
    <n v="0"/>
    <n v="9874"/>
    <n v="0.37000000000080036"/>
    <n v="75951"/>
    <n v="0"/>
    <n v="0"/>
    <n v="9873.6299999999992"/>
    <n v="0"/>
    <m/>
    <m/>
    <m/>
    <m/>
    <s v="Completed in 2001. Financially completed in 2004."/>
    <m/>
    <m/>
    <m/>
    <x v="1"/>
    <n v="0"/>
    <n v="1"/>
    <n v="12"/>
    <n v="37"/>
    <n v="0"/>
    <n v="0"/>
    <n v="9700"/>
    <n v="1999"/>
  </r>
  <r>
    <m/>
    <m/>
    <s v="BRA/FOA/31/INV/179"/>
    <s v="UNDP"/>
    <m/>
    <x v="1"/>
    <s v="BRA"/>
    <x v="0"/>
    <s v="FOA"/>
    <s v="Conversion from CFC-11 to HCFC-141b technology in the manufacture of rigid polyurethane foam at Packo Plurinox"/>
    <d v="2000-07-01T00:00:00"/>
    <d v="2003-08-01T00:00:00"/>
    <s v="FIN"/>
    <d v="2000-12-01T00:00:00"/>
    <m/>
    <d v="2000-12-01T00:00:00"/>
    <d v="2001-12-01T00:00:00"/>
    <n v="13.4"/>
    <m/>
    <m/>
    <m/>
    <m/>
    <m/>
    <n v="13.4"/>
    <m/>
    <m/>
    <m/>
    <m/>
    <m/>
    <n v="39750"/>
    <n v="0"/>
    <n v="39750"/>
    <n v="1"/>
    <n v="0"/>
    <n v="0"/>
    <n v="0"/>
    <n v="5168"/>
    <n v="0"/>
    <n v="5168"/>
    <n v="0.5"/>
    <n v="39750"/>
    <n v="0"/>
    <n v="0"/>
    <n v="5167.5"/>
    <n v="0"/>
    <m/>
    <m/>
    <m/>
    <m/>
    <s v="Completed in 2000. Financially completed in 2001."/>
    <m/>
    <m/>
    <m/>
    <x v="1"/>
    <n v="0"/>
    <n v="1"/>
    <n v="5"/>
    <n v="37"/>
    <n v="0"/>
    <n v="0"/>
    <n v="13400"/>
    <n v="2000"/>
  </r>
  <r>
    <m/>
    <m/>
    <s v="THA/FOA/27/INV/115"/>
    <s v="IBRD"/>
    <m/>
    <x v="2"/>
    <s v="THA"/>
    <x v="0"/>
    <s v="FOA"/>
    <s v="Conversion from CFC-11 to HCFC-141b technology in the manufacture of rigid polyurethane foam at Plastmate Industry Co. Ltd."/>
    <d v="1999-03-01T00:00:00"/>
    <d v="1999-04-01T00:00:00"/>
    <s v="FIN"/>
    <d v="2000-08-01T00:00:00"/>
    <m/>
    <d v="2000-11-01T00:00:00"/>
    <d v="2000-11-01T00:00:00"/>
    <n v="10.3"/>
    <m/>
    <m/>
    <n v="0"/>
    <m/>
    <m/>
    <n v="10.3"/>
    <m/>
    <m/>
    <n v="0"/>
    <m/>
    <m/>
    <n v="80649"/>
    <n v="-6500"/>
    <n v="74149"/>
    <n v="1"/>
    <n v="0"/>
    <n v="0"/>
    <n v="0"/>
    <n v="10484"/>
    <n v="-845"/>
    <n v="9639"/>
    <n v="0"/>
    <n v="74149"/>
    <n v="0"/>
    <n v="0"/>
    <n v="9639"/>
    <n v="0"/>
    <n v="0"/>
    <m/>
    <m/>
    <m/>
    <s v="Project completed."/>
    <m/>
    <m/>
    <m/>
    <x v="1"/>
    <n v="0"/>
    <n v="1"/>
    <n v="17"/>
    <n v="1"/>
    <n v="0"/>
    <n v="0"/>
    <n v="10300"/>
    <n v="1999"/>
  </r>
  <r>
    <m/>
    <m/>
    <s v="BRA/FOA/31/INV/182"/>
    <s v="UNDP"/>
    <m/>
    <x v="1"/>
    <s v="BRA"/>
    <x v="0"/>
    <s v="FOA"/>
    <s v="Conversion from CFC-11 to HCFC-141b technology in the manufacture of rigid polyurethane foam at Politermo"/>
    <d v="2000-07-01T00:00:00"/>
    <d v="2003-08-01T00:00:00"/>
    <s v="FIN"/>
    <d v="2001-05-01T00:00:00"/>
    <m/>
    <d v="2001-12-01T00:00:00"/>
    <d v="2003-02-01T00:00:00"/>
    <n v="50.2"/>
    <m/>
    <m/>
    <m/>
    <m/>
    <m/>
    <n v="50.2"/>
    <m/>
    <m/>
    <m/>
    <m/>
    <m/>
    <n v="219136"/>
    <n v="-2808"/>
    <n v="216328"/>
    <n v="1"/>
    <n v="0"/>
    <n v="0"/>
    <n v="0"/>
    <n v="28488"/>
    <n v="-365"/>
    <n v="28123"/>
    <n v="0.36000000000058208"/>
    <n v="216328"/>
    <n v="0"/>
    <n v="0"/>
    <n v="28122.639999999999"/>
    <n v="0"/>
    <m/>
    <m/>
    <m/>
    <m/>
    <s v="Completed in 2001. Financially completed in 2003."/>
    <m/>
    <m/>
    <m/>
    <x v="1"/>
    <n v="0"/>
    <n v="1"/>
    <n v="10"/>
    <n v="37"/>
    <n v="0"/>
    <n v="0"/>
    <n v="50200"/>
    <n v="2000"/>
  </r>
  <r>
    <m/>
    <m/>
    <s v="IND/FOA/34/INV/331"/>
    <s v="UNDP"/>
    <m/>
    <x v="2"/>
    <s v="IND"/>
    <x v="0"/>
    <s v="FOA"/>
    <s v="Conversion from CFC-11 to HCFC-141b technology in the manufacture of rigid polyurethane foam at Poly Glass Fibre Industries P., Ltd."/>
    <d v="2001-07-01T00:00:00"/>
    <d v="2004-02-01T00:00:00"/>
    <s v="FIN"/>
    <d v="2001-12-01T00:00:00"/>
    <m/>
    <d v="2004-03-01T00:00:00"/>
    <d v="2005-10-01T00:00:00"/>
    <n v="17.100000000000001"/>
    <m/>
    <m/>
    <m/>
    <m/>
    <m/>
    <n v="17.100000000000001"/>
    <m/>
    <m/>
    <m/>
    <m/>
    <m/>
    <n v="134238"/>
    <n v="-2571"/>
    <n v="131667"/>
    <n v="1"/>
    <n v="0"/>
    <n v="0"/>
    <n v="0"/>
    <n v="17451"/>
    <n v="-334"/>
    <n v="17117"/>
    <n v="0.29114699999990989"/>
    <n v="131667"/>
    <n v="0"/>
    <n v="0"/>
    <n v="17116.708853"/>
    <n v="0"/>
    <m/>
    <m/>
    <m/>
    <m/>
    <s v="Completed in 2004. Financially completed in 2005."/>
    <m/>
    <m/>
    <m/>
    <x v="1"/>
    <n v="0"/>
    <n v="1"/>
    <n v="5"/>
    <n v="31"/>
    <n v="0"/>
    <n v="0"/>
    <n v="17100"/>
    <n v="2001"/>
  </r>
  <r>
    <m/>
    <m/>
    <s v="IND/FOA/34/INV/332"/>
    <s v="UNDP"/>
    <m/>
    <x v="2"/>
    <s v="IND"/>
    <x v="0"/>
    <s v="FOA"/>
    <s v="Conversion from CFC-11 to HCFC-141b technology in the manufacture of rigid polyurethane foam at Polyrub Industries"/>
    <d v="2001-07-01T00:00:00"/>
    <d v="2004-02-01T00:00:00"/>
    <s v="FIN"/>
    <d v="2001-12-01T00:00:00"/>
    <m/>
    <d v="2004-06-01T00:00:00"/>
    <d v="2005-10-01T00:00:00"/>
    <n v="12.5"/>
    <m/>
    <m/>
    <m/>
    <m/>
    <m/>
    <n v="12.5"/>
    <m/>
    <m/>
    <m/>
    <m/>
    <m/>
    <n v="97953"/>
    <n v="-3144"/>
    <n v="94809"/>
    <n v="1"/>
    <n v="0"/>
    <n v="0"/>
    <n v="0"/>
    <n v="12734"/>
    <n v="-409"/>
    <n v="12325"/>
    <n v="-0.16642800020053983"/>
    <n v="94809"/>
    <n v="0"/>
    <n v="0"/>
    <n v="12325.166428000201"/>
    <n v="0"/>
    <m/>
    <m/>
    <m/>
    <m/>
    <s v="Completed in 2004. Financially completed in 2005."/>
    <m/>
    <m/>
    <m/>
    <x v="1"/>
    <n v="0"/>
    <n v="1"/>
    <n v="5"/>
    <n v="31"/>
    <n v="0"/>
    <n v="0"/>
    <n v="12500"/>
    <n v="2001"/>
  </r>
  <r>
    <m/>
    <m/>
    <s v="BRA/FOA/27/INV/130"/>
    <s v="UNDP"/>
    <m/>
    <x v="1"/>
    <s v="BRA"/>
    <x v="0"/>
    <s v="FOA"/>
    <s v="Conversion from CFC-11 to HCFC-141b technology in the manufacture of rigid polyurethane foam at Posto de Molas Vivian, Ltda. (Posmovil)"/>
    <d v="1999-03-01T00:00:00"/>
    <d v="2001-10-01T00:00:00"/>
    <s v="FIN"/>
    <d v="1999-12-01T00:00:00"/>
    <m/>
    <d v="2000-11-01T00:00:00"/>
    <d v="2003-05-01T00:00:00"/>
    <n v="9.1"/>
    <m/>
    <m/>
    <m/>
    <m/>
    <m/>
    <n v="9.1"/>
    <m/>
    <m/>
    <m/>
    <m/>
    <m/>
    <n v="44700"/>
    <n v="0"/>
    <n v="44700"/>
    <n v="1"/>
    <n v="0"/>
    <n v="0"/>
    <n v="0"/>
    <n v="5811"/>
    <n v="0"/>
    <n v="5811"/>
    <n v="0"/>
    <n v="44700"/>
    <n v="0"/>
    <n v="0"/>
    <n v="5811"/>
    <n v="0"/>
    <m/>
    <m/>
    <m/>
    <m/>
    <s v="Completed in 2000. Financially completed in 2003."/>
    <m/>
    <m/>
    <m/>
    <x v="1"/>
    <n v="0"/>
    <n v="1"/>
    <n v="9"/>
    <n v="31"/>
    <n v="0"/>
    <n v="0"/>
    <n v="9100"/>
    <n v="1999"/>
  </r>
  <r>
    <m/>
    <m/>
    <s v="BOL/FOA/28/INV/10"/>
    <s v="Belgium"/>
    <m/>
    <x v="1"/>
    <s v="BOL"/>
    <x v="0"/>
    <s v="FOA"/>
    <s v="Conversion from CFC-11 to HCFC-141b technology in the manufacture of rigid polyurethane foam at Quimica Andina"/>
    <d v="1999-07-01T00:00:00"/>
    <d v="2002-02-01T00:00:00"/>
    <s v="CLO"/>
    <d v="2000-01-01T00:00:00"/>
    <m/>
    <m/>
    <m/>
    <n v="5"/>
    <m/>
    <m/>
    <m/>
    <m/>
    <m/>
    <n v="0"/>
    <m/>
    <m/>
    <m/>
    <m/>
    <m/>
    <n v="108480"/>
    <n v="-108480"/>
    <n v="0"/>
    <n v="0"/>
    <n v="0"/>
    <n v="0"/>
    <n v="0"/>
    <n v="0"/>
    <m/>
    <n v="0"/>
    <n v="0"/>
    <n v="0"/>
    <m/>
    <n v="0"/>
    <m/>
    <m/>
    <m/>
    <m/>
    <m/>
    <m/>
    <s v="Agreement between UNDP and the Belgian Government finally signed in September 2000. However, funds not yet received as of 31 December 2000.  Info as of 31 May 2001: funds received in Feb. 2001. Project document not yet signed by Bolivian Govt. However, invitations to bid were sent out and bid analysi was done. However, we had to re-bid because offers did not meet specs for one machine. New bid analysis on-going. Info as of 31 December 2001:  New ministry was undergoing some verification of the enterprises which were being considered for MLF funding since according to some new regulations, in order for Quimica Andina to qualify it needed to be one of the higher national consumers of CFC-11.  Only if this was the case would the project be approved and the PRODOC signed."/>
    <m/>
    <m/>
    <m/>
    <x v="0"/>
    <n v="0"/>
    <n v="0"/>
    <n v="6"/>
    <n v="31"/>
    <n v="0"/>
    <n v="0"/>
    <n v="5000"/>
    <n v="1999"/>
  </r>
  <r>
    <m/>
    <m/>
    <s v="BRA/FOA/32/INV/193"/>
    <s v="UNDP"/>
    <m/>
    <x v="1"/>
    <s v="BRA"/>
    <x v="0"/>
    <s v="FOA"/>
    <s v="Conversion from CFC-11 to HCFC-141b technology in the manufacture of rigid polyurethane foam at Refri-Leste"/>
    <d v="2000-12-01T00:00:00"/>
    <d v="2004-01-01T00:00:00"/>
    <s v="FIN"/>
    <d v="2001-12-01T00:00:00"/>
    <m/>
    <d v="2002-09-01T00:00:00"/>
    <d v="2003-04-01T00:00:00"/>
    <n v="30"/>
    <m/>
    <m/>
    <m/>
    <m/>
    <m/>
    <n v="30"/>
    <m/>
    <m/>
    <m/>
    <m/>
    <m/>
    <n v="136840"/>
    <n v="-232"/>
    <n v="136608"/>
    <n v="1"/>
    <n v="0"/>
    <n v="0"/>
    <n v="0"/>
    <n v="17789"/>
    <n v="-30"/>
    <n v="17759"/>
    <n v="-4.0000000000873115E-2"/>
    <n v="136608"/>
    <n v="0"/>
    <n v="0"/>
    <n v="17759.04"/>
    <n v="0"/>
    <m/>
    <m/>
    <m/>
    <m/>
    <s v="Completed in 2002. Financially completed in 2003."/>
    <m/>
    <m/>
    <m/>
    <x v="1"/>
    <n v="0"/>
    <n v="1"/>
    <n v="12"/>
    <n v="37"/>
    <n v="0"/>
    <n v="0"/>
    <n v="30000"/>
    <n v="2000"/>
  </r>
  <r>
    <m/>
    <m/>
    <s v="BRA/FOA/31/INV/185"/>
    <s v="UNDP"/>
    <m/>
    <x v="1"/>
    <s v="BRA"/>
    <x v="0"/>
    <s v="FOA"/>
    <s v="Conversion from CFC-11 to HCFC-141b technology in the manufacture of rigid polyurethane foam at Refripor"/>
    <d v="2000-07-01T00:00:00"/>
    <d v="2003-08-01T00:00:00"/>
    <s v="FIN"/>
    <d v="2001-07-01T00:00:00"/>
    <m/>
    <d v="2001-12-01T00:00:00"/>
    <d v="2004-01-01T00:00:00"/>
    <n v="10.9"/>
    <m/>
    <m/>
    <m/>
    <m/>
    <m/>
    <n v="10.9"/>
    <m/>
    <m/>
    <m/>
    <m/>
    <m/>
    <n v="85350"/>
    <n v="-16916"/>
    <n v="68434"/>
    <n v="1"/>
    <n v="0"/>
    <n v="0"/>
    <n v="0"/>
    <n v="11096"/>
    <n v="-2199"/>
    <n v="8897"/>
    <n v="0.4500000000007276"/>
    <n v="68434"/>
    <n v="0"/>
    <n v="0"/>
    <n v="8896.5499999999993"/>
    <n v="0"/>
    <m/>
    <m/>
    <m/>
    <m/>
    <s v="Completed in 2001. Financially completed in 2004."/>
    <m/>
    <m/>
    <m/>
    <x v="1"/>
    <n v="0"/>
    <n v="1"/>
    <n v="12"/>
    <n v="37"/>
    <n v="0"/>
    <n v="0"/>
    <n v="10900"/>
    <n v="2000"/>
  </r>
  <r>
    <m/>
    <m/>
    <s v="BRA/FOA/36/INV/256"/>
    <s v="UNDP"/>
    <m/>
    <x v="1"/>
    <s v="BRA"/>
    <x v="0"/>
    <s v="FOA"/>
    <s v="Conversion from CFC-11 to HCFC-141b technology in the manufacture of rigid polyurethane foam at Repor"/>
    <d v="2002-03-01T00:00:00"/>
    <d v="2004-03-01T00:00:00"/>
    <s v="FIN"/>
    <d v="2002-12-01T00:00:00"/>
    <m/>
    <d v="2004-12-01T00:00:00"/>
    <d v="2008-04-01T00:00:00"/>
    <n v="50.8"/>
    <m/>
    <m/>
    <m/>
    <m/>
    <m/>
    <n v="50.8"/>
    <m/>
    <m/>
    <m/>
    <m/>
    <m/>
    <n v="323201"/>
    <n v="-35934"/>
    <n v="287267"/>
    <n v="1"/>
    <n v="0"/>
    <n v="0"/>
    <n v="0"/>
    <n v="42016"/>
    <n v="-4671"/>
    <n v="37345"/>
    <n v="0.29000000000087311"/>
    <n v="287267"/>
    <n v="0"/>
    <n v="0"/>
    <n v="37344.71"/>
    <n v="0"/>
    <m/>
    <m/>
    <m/>
    <m/>
    <s v="Completed in 2004. Financially completed in 2008."/>
    <m/>
    <m/>
    <m/>
    <x v="1"/>
    <n v="0"/>
    <n v="1"/>
    <n v="9"/>
    <n v="24"/>
    <n v="0"/>
    <n v="0"/>
    <n v="50800"/>
    <n v="2002"/>
  </r>
  <r>
    <m/>
    <m/>
    <s v="THA/FOA/29/INV/119"/>
    <s v="UNDP"/>
    <m/>
    <x v="2"/>
    <s v="THA"/>
    <x v="0"/>
    <s v="FOA"/>
    <s v="Conversion from CFC-11 to HCFC-141b technology in the manufacture of rigid polyurethane foam at S.K. Container Co., Ltd."/>
    <d v="1999-11-01T00:00:00"/>
    <d v="2002-12-01T00:00:00"/>
    <s v="FIN"/>
    <d v="2001-01-01T00:00:00"/>
    <m/>
    <d v="2001-12-01T00:00:00"/>
    <d v="2004-01-01T00:00:00"/>
    <n v="10"/>
    <m/>
    <m/>
    <m/>
    <m/>
    <m/>
    <n v="10"/>
    <m/>
    <m/>
    <m/>
    <m/>
    <m/>
    <n v="78300"/>
    <n v="0"/>
    <n v="78300"/>
    <n v="1"/>
    <n v="0"/>
    <n v="0"/>
    <n v="0"/>
    <n v="10179"/>
    <n v="0"/>
    <n v="10179"/>
    <n v="0"/>
    <n v="78300"/>
    <n v="0"/>
    <n v="0"/>
    <n v="10179"/>
    <n v="0"/>
    <m/>
    <m/>
    <m/>
    <m/>
    <s v="Completed in 2001. Financially completed in 2004."/>
    <m/>
    <m/>
    <m/>
    <x v="1"/>
    <n v="0"/>
    <n v="1"/>
    <n v="14"/>
    <n v="37"/>
    <n v="0"/>
    <n v="0"/>
    <n v="10000"/>
    <n v="1999"/>
  </r>
  <r>
    <m/>
    <m/>
    <s v="THA/FOA/26/INV/101"/>
    <s v="UNDP"/>
    <m/>
    <x v="2"/>
    <s v="THA"/>
    <x v="0"/>
    <s v="FOA"/>
    <s v="Conversion from CFC-11 to HCFC-141b technology in the manufacture of rigid polyurethane foam at Sahakij Comos L.P."/>
    <d v="1998-11-01T00:00:00"/>
    <d v="2000-12-01T00:00:00"/>
    <s v="FIN"/>
    <d v="1999-06-01T00:00:00"/>
    <m/>
    <d v="2000-10-01T00:00:00"/>
    <d v="2002-03-01T00:00:00"/>
    <n v="48.7"/>
    <m/>
    <m/>
    <m/>
    <m/>
    <m/>
    <n v="48.7"/>
    <m/>
    <m/>
    <m/>
    <m/>
    <m/>
    <n v="255850"/>
    <n v="-11488"/>
    <n v="244362"/>
    <n v="1"/>
    <n v="0"/>
    <n v="0"/>
    <n v="0"/>
    <n v="33261"/>
    <n v="-1493"/>
    <n v="31768"/>
    <n v="0.93999999999869033"/>
    <n v="244362"/>
    <n v="0"/>
    <n v="0"/>
    <n v="31767.06"/>
    <n v="0"/>
    <m/>
    <m/>
    <m/>
    <m/>
    <s v="Completed in 2000. Financially completed in 2002."/>
    <m/>
    <m/>
    <m/>
    <x v="1"/>
    <n v="0"/>
    <n v="1"/>
    <n v="7"/>
    <n v="25"/>
    <n v="0"/>
    <n v="0"/>
    <n v="48700"/>
    <n v="1998"/>
  </r>
  <r>
    <m/>
    <m/>
    <s v="THA/FOA/27/INV/110"/>
    <s v="IBRD"/>
    <m/>
    <x v="2"/>
    <s v="THA"/>
    <x v="0"/>
    <s v="FOA"/>
    <s v="Conversion from CFC-11 to HCFC-141b technology in the manufacture of rigid polyurethane foam at Siam M.P. Co. Ltd."/>
    <d v="1999-03-01T00:00:00"/>
    <d v="1999-04-01T00:00:00"/>
    <s v="FIN"/>
    <d v="2000-09-01T00:00:00"/>
    <m/>
    <d v="2000-08-01T00:00:00"/>
    <d v="2000-10-01T00:00:00"/>
    <n v="25.4"/>
    <m/>
    <m/>
    <n v="0"/>
    <m/>
    <m/>
    <n v="25.4"/>
    <m/>
    <m/>
    <n v="0"/>
    <m/>
    <m/>
    <n v="164366"/>
    <n v="-12500"/>
    <n v="151866"/>
    <n v="1"/>
    <n v="0"/>
    <n v="0"/>
    <n v="0"/>
    <n v="21368"/>
    <n v="-1625"/>
    <n v="19743"/>
    <n v="0"/>
    <n v="151866"/>
    <n v="0"/>
    <n v="0"/>
    <n v="19743"/>
    <n v="0"/>
    <n v="0"/>
    <m/>
    <m/>
    <m/>
    <s v="Project completed. PCR submitted to the MLF Secretariat Nov. 2000."/>
    <m/>
    <m/>
    <m/>
    <x v="1"/>
    <n v="0"/>
    <n v="1"/>
    <n v="18"/>
    <n v="1"/>
    <n v="0"/>
    <n v="0"/>
    <n v="25400"/>
    <n v="1999"/>
  </r>
  <r>
    <m/>
    <m/>
    <s v="THA/FOA/27/INV/111"/>
    <s v="IBRD"/>
    <m/>
    <x v="2"/>
    <s v="THA"/>
    <x v="0"/>
    <s v="FOA"/>
    <s v="Conversion from CFC-11 to HCFC-141b technology in the manufacture of rigid polyurethane foam at Siam Steel International PLC"/>
    <d v="1999-03-01T00:00:00"/>
    <d v="2001-03-01T00:00:00"/>
    <s v="FIN"/>
    <d v="2001-08-01T00:00:00"/>
    <m/>
    <d v="2001-05-01T00:00:00"/>
    <d v="2002-03-01T00:00:00"/>
    <n v="27.1"/>
    <m/>
    <m/>
    <n v="0"/>
    <m/>
    <m/>
    <n v="27.1"/>
    <m/>
    <m/>
    <n v="0"/>
    <m/>
    <m/>
    <n v="196981"/>
    <n v="-200"/>
    <n v="196781"/>
    <n v="1"/>
    <n v="0"/>
    <n v="0"/>
    <n v="0"/>
    <n v="25608"/>
    <n v="-26"/>
    <n v="25582"/>
    <n v="0"/>
    <n v="196781"/>
    <n v="0"/>
    <n v="0"/>
    <n v="25582"/>
    <n v="0"/>
    <n v="0"/>
    <m/>
    <m/>
    <m/>
    <s v="Project physically and financially completed. DIW has endorsed destruction of equipment and disposal plan. PCR sent to ENV/WB."/>
    <m/>
    <m/>
    <m/>
    <x v="1"/>
    <n v="0"/>
    <n v="1"/>
    <n v="29"/>
    <n v="24"/>
    <n v="0"/>
    <n v="0"/>
    <n v="27100"/>
    <n v="1999"/>
  </r>
  <r>
    <m/>
    <m/>
    <s v="THA/FOA/26/INV/100"/>
    <s v="UNDP"/>
    <m/>
    <x v="2"/>
    <s v="THA"/>
    <x v="0"/>
    <s v="FOA"/>
    <s v="Conversion from CFC-11 to HCFC-141b technology in the manufacture of rigid polyurethane foam at Suwan Polymer L.P."/>
    <d v="1998-11-01T00:00:00"/>
    <d v="2000-12-01T00:00:00"/>
    <s v="FIN"/>
    <d v="1999-10-01T00:00:00"/>
    <m/>
    <d v="2000-10-01T00:00:00"/>
    <d v="2002-03-01T00:00:00"/>
    <n v="58"/>
    <m/>
    <m/>
    <m/>
    <m/>
    <m/>
    <n v="58"/>
    <m/>
    <m/>
    <m/>
    <m/>
    <m/>
    <n v="298370"/>
    <n v="-1026"/>
    <n v="297344"/>
    <n v="1"/>
    <n v="0"/>
    <n v="0"/>
    <n v="0"/>
    <n v="38788"/>
    <n v="-133"/>
    <n v="38655"/>
    <n v="0.27999999999883585"/>
    <n v="297344"/>
    <n v="0"/>
    <n v="0"/>
    <n v="38654.720000000001"/>
    <n v="0"/>
    <m/>
    <m/>
    <m/>
    <m/>
    <s v="Completed in 2000. Financially completed in 2002."/>
    <m/>
    <m/>
    <m/>
    <x v="1"/>
    <n v="0"/>
    <n v="1"/>
    <n v="11"/>
    <n v="25"/>
    <n v="0"/>
    <n v="0"/>
    <n v="58000"/>
    <n v="1998"/>
  </r>
  <r>
    <m/>
    <m/>
    <s v="BRA/FOA/32/INV/195"/>
    <s v="UNDP"/>
    <m/>
    <x v="1"/>
    <s v="BRA"/>
    <x v="0"/>
    <s v="FOA"/>
    <s v="Conversion from CFC-11 to HCFC-141b technology in the manufacture of rigid polyurethane foam at Termobras"/>
    <d v="2000-12-01T00:00:00"/>
    <d v="2004-01-01T00:00:00"/>
    <s v="FIN"/>
    <d v="2001-03-01T00:00:00"/>
    <m/>
    <d v="2003-08-01T00:00:00"/>
    <d v="2005-09-01T00:00:00"/>
    <n v="77"/>
    <m/>
    <m/>
    <m/>
    <m/>
    <m/>
    <n v="77"/>
    <m/>
    <m/>
    <m/>
    <m/>
    <m/>
    <n v="294590"/>
    <n v="-39496"/>
    <n v="255094"/>
    <n v="1"/>
    <n v="0"/>
    <n v="0"/>
    <n v="0"/>
    <n v="38297"/>
    <n v="-5135"/>
    <n v="33162"/>
    <n v="0.30000000000291038"/>
    <n v="255094"/>
    <n v="0"/>
    <n v="0"/>
    <n v="33161.699999999997"/>
    <n v="0"/>
    <m/>
    <m/>
    <m/>
    <m/>
    <s v="Completed in 2003. Financially completed in 2005."/>
    <m/>
    <m/>
    <m/>
    <x v="1"/>
    <n v="0"/>
    <n v="1"/>
    <n v="3"/>
    <n v="37"/>
    <n v="0"/>
    <n v="0"/>
    <n v="77000"/>
    <n v="2000"/>
  </r>
  <r>
    <m/>
    <m/>
    <s v="BRA/FOA/34/INV/218"/>
    <s v="UNDP"/>
    <m/>
    <x v="1"/>
    <s v="BRA"/>
    <x v="0"/>
    <s v="FOA"/>
    <s v="Conversion from CFC-11 to HCFC-141b technology in the manufacture of rigid polyurethane foam at Thermoblock"/>
    <d v="2001-07-01T00:00:00"/>
    <d v="2004-08-01T00:00:00"/>
    <s v="FIN"/>
    <d v="2002-06-01T00:00:00"/>
    <m/>
    <d v="2002-10-01T00:00:00"/>
    <d v="2003-11-01T00:00:00"/>
    <n v="41.1"/>
    <m/>
    <m/>
    <m/>
    <m/>
    <m/>
    <n v="41.1"/>
    <m/>
    <m/>
    <m/>
    <m/>
    <m/>
    <n v="260592"/>
    <n v="-36386"/>
    <n v="224206"/>
    <n v="1"/>
    <n v="0"/>
    <n v="0"/>
    <n v="0"/>
    <n v="33877"/>
    <n v="-4730"/>
    <n v="29147"/>
    <n v="0.22000000000116415"/>
    <n v="224206"/>
    <n v="0"/>
    <n v="0"/>
    <n v="29146.78"/>
    <n v="0"/>
    <m/>
    <m/>
    <m/>
    <m/>
    <s v="Completed in 2002. Financially completed in 2003."/>
    <m/>
    <m/>
    <m/>
    <x v="1"/>
    <n v="0"/>
    <n v="1"/>
    <n v="11"/>
    <n v="37"/>
    <n v="0"/>
    <n v="0"/>
    <n v="41100"/>
    <n v="2001"/>
  </r>
  <r>
    <m/>
    <m/>
    <s v="BRA/FOA/34/INV/224"/>
    <s v="UNDP"/>
    <m/>
    <x v="1"/>
    <s v="BRA"/>
    <x v="0"/>
    <s v="FOA"/>
    <s v="Conversion from CFC-11 to HCFC-141b technology in the manufacture of rigid polyurethane foam at Transen"/>
    <d v="2001-07-01T00:00:00"/>
    <d v="2004-08-01T00:00:00"/>
    <s v="FIN"/>
    <d v="2002-04-01T00:00:00"/>
    <m/>
    <d v="2002-08-01T00:00:00"/>
    <d v="2003-11-01T00:00:00"/>
    <n v="18.899999999999999"/>
    <m/>
    <m/>
    <m/>
    <m/>
    <m/>
    <n v="18.899999999999999"/>
    <m/>
    <m/>
    <m/>
    <m/>
    <m/>
    <n v="61940"/>
    <n v="-1800"/>
    <n v="60140"/>
    <n v="1"/>
    <n v="0"/>
    <n v="0"/>
    <n v="0"/>
    <n v="8052"/>
    <n v="-234"/>
    <n v="7818"/>
    <n v="-0.1999999999998181"/>
    <n v="60140"/>
    <n v="0"/>
    <n v="0"/>
    <n v="7818.2"/>
    <n v="0"/>
    <m/>
    <m/>
    <m/>
    <m/>
    <s v="Completed in 2002. Financially completed in 2003."/>
    <m/>
    <m/>
    <m/>
    <x v="1"/>
    <n v="0"/>
    <n v="1"/>
    <n v="9"/>
    <n v="37"/>
    <n v="0"/>
    <n v="0"/>
    <n v="18900"/>
    <n v="2001"/>
  </r>
  <r>
    <m/>
    <m/>
    <s v="IND/FOA/34/INV/304"/>
    <s v="UNDP"/>
    <m/>
    <x v="2"/>
    <s v="IND"/>
    <x v="0"/>
    <s v="FOA"/>
    <s v="Conversion from CFC-11 to HCFC-141b technology in the manufacture of rigid polyurethane foam at UNC Plast Industries"/>
    <d v="2001-07-01T00:00:00"/>
    <d v="2004-02-01T00:00:00"/>
    <s v="FIN"/>
    <d v="2001-12-01T00:00:00"/>
    <m/>
    <d v="2004-06-01T00:00:00"/>
    <d v="2007-02-01T00:00:00"/>
    <n v="11.4"/>
    <m/>
    <m/>
    <m/>
    <m/>
    <m/>
    <n v="11.4"/>
    <m/>
    <m/>
    <m/>
    <m/>
    <m/>
    <n v="89607"/>
    <n v="-1142"/>
    <n v="88465"/>
    <n v="1"/>
    <n v="0"/>
    <n v="0"/>
    <n v="0"/>
    <n v="11649"/>
    <n v="-148"/>
    <n v="11501"/>
    <n v="0.5511000000005879"/>
    <n v="88465"/>
    <n v="0"/>
    <n v="0"/>
    <n v="11500.448899999999"/>
    <n v="0"/>
    <m/>
    <m/>
    <m/>
    <m/>
    <s v="Completed in 2004. Financially completed in 2007."/>
    <m/>
    <m/>
    <m/>
    <x v="1"/>
    <n v="0"/>
    <n v="1"/>
    <n v="5"/>
    <n v="31"/>
    <n v="0"/>
    <n v="0"/>
    <n v="11400"/>
    <n v="2001"/>
  </r>
  <r>
    <m/>
    <m/>
    <s v="THA/FOA/26/INV/99"/>
    <s v="UNDP"/>
    <m/>
    <x v="2"/>
    <s v="THA"/>
    <x v="0"/>
    <s v="FOA"/>
    <s v="Conversion from CFC-11 to HCFC-141b technology in the manufacture of rigid polyurethane foam at Urethane"/>
    <d v="1998-11-01T00:00:00"/>
    <d v="2000-12-01T00:00:00"/>
    <s v="FIN"/>
    <d v="1999-07-01T00:00:00"/>
    <m/>
    <d v="2001-12-01T00:00:00"/>
    <d v="2004-01-01T00:00:00"/>
    <n v="17.5"/>
    <m/>
    <m/>
    <m/>
    <m/>
    <m/>
    <n v="17.5"/>
    <m/>
    <m/>
    <m/>
    <m/>
    <m/>
    <n v="98645"/>
    <n v="0"/>
    <n v="98645"/>
    <n v="1"/>
    <n v="0"/>
    <n v="0"/>
    <n v="0"/>
    <n v="12824"/>
    <n v="0"/>
    <n v="12824"/>
    <n v="0.1499999999996362"/>
    <n v="98645"/>
    <n v="0"/>
    <n v="0"/>
    <n v="12823.85"/>
    <n v="0"/>
    <m/>
    <m/>
    <m/>
    <m/>
    <s v="Completed in 2001. Financially completed in 2004."/>
    <m/>
    <m/>
    <m/>
    <x v="1"/>
    <n v="0"/>
    <n v="1"/>
    <n v="8"/>
    <n v="25"/>
    <n v="0"/>
    <n v="0"/>
    <n v="17500"/>
    <n v="1998"/>
  </r>
  <r>
    <m/>
    <m/>
    <s v="BRA/FOA/34/INV/239"/>
    <s v="UNDP"/>
    <m/>
    <x v="1"/>
    <s v="BRA"/>
    <x v="0"/>
    <s v="FOA"/>
    <s v="Conversion from CFC-11 to HCFC-141b technology in the manufacture of rigid polyurethane foam for ice cream makers and coolers at three enterprises (A.V. Bertollo, Citrocar, Systherm)"/>
    <d v="2001-07-01T00:00:00"/>
    <d v="2004-08-01T00:00:00"/>
    <s v="FIN"/>
    <d v="2002-04-01T00:00:00"/>
    <m/>
    <d v="2002-10-01T00:00:00"/>
    <d v="2005-12-01T00:00:00"/>
    <n v="25.5"/>
    <m/>
    <m/>
    <m/>
    <m/>
    <m/>
    <n v="25.5"/>
    <m/>
    <m/>
    <m/>
    <m/>
    <m/>
    <n v="135345"/>
    <n v="-2457"/>
    <n v="132888"/>
    <n v="1"/>
    <n v="0"/>
    <n v="0"/>
    <n v="0"/>
    <n v="17595"/>
    <n v="-319"/>
    <n v="17276"/>
    <n v="0.56000000000130967"/>
    <n v="132888"/>
    <n v="0"/>
    <n v="0"/>
    <n v="17275.439999999999"/>
    <n v="0"/>
    <m/>
    <m/>
    <m/>
    <m/>
    <s v="Completed in 2002. Financially completed in 2005."/>
    <m/>
    <m/>
    <m/>
    <x v="1"/>
    <n v="0"/>
    <n v="1"/>
    <n v="9"/>
    <n v="37"/>
    <n v="0"/>
    <n v="0"/>
    <n v="25500"/>
    <n v="2001"/>
  </r>
  <r>
    <m/>
    <m/>
    <s v="IND/FOA/27/INV/196"/>
    <s v="UNDP"/>
    <m/>
    <x v="2"/>
    <s v="IND"/>
    <x v="0"/>
    <s v="FOA"/>
    <s v="Conversion from CFC-11 to HCFC-141b technology in the manufacture of rigid polyurethane foam in situ and spray insulation at P.K. Construction Co."/>
    <d v="1999-03-01T00:00:00"/>
    <d v="2001-10-01T00:00:00"/>
    <s v="FIN"/>
    <d v="1999-12-01T00:00:00"/>
    <m/>
    <d v="1999-12-01T00:00:00"/>
    <d v="2001-12-01T00:00:00"/>
    <n v="10.6"/>
    <m/>
    <m/>
    <m/>
    <m/>
    <m/>
    <n v="10.6"/>
    <m/>
    <m/>
    <m/>
    <m/>
    <m/>
    <n v="74172"/>
    <n v="-3275"/>
    <n v="70897"/>
    <n v="1"/>
    <n v="0"/>
    <n v="0"/>
    <n v="0"/>
    <n v="9642"/>
    <n v="-426"/>
    <n v="9216"/>
    <n v="-0.36000000000058208"/>
    <n v="70897"/>
    <n v="0"/>
    <n v="0"/>
    <n v="9216.36"/>
    <n v="0"/>
    <m/>
    <m/>
    <m/>
    <m/>
    <s v="Completed in 1999. Financially completed in 2001."/>
    <m/>
    <m/>
    <m/>
    <x v="1"/>
    <n v="0"/>
    <n v="1"/>
    <n v="9"/>
    <n v="31"/>
    <n v="0"/>
    <n v="0"/>
    <n v="10600"/>
    <n v="1999"/>
  </r>
  <r>
    <m/>
    <m/>
    <s v="IND/FOA/34/INV/324"/>
    <s v="UNDP"/>
    <m/>
    <x v="2"/>
    <s v="IND"/>
    <x v="0"/>
    <s v="FOA"/>
    <s v="Conversion from CFC-11 to HCFC-141b technology in the manufacture of rigid polyurethane foam insulated thermoware at Apollo Steelcrafts"/>
    <d v="2001-07-01T00:00:00"/>
    <d v="2004-02-01T00:00:00"/>
    <s v="FIN"/>
    <d v="2001-12-01T00:00:00"/>
    <m/>
    <d v="2003-11-01T00:00:00"/>
    <d v="2005-10-01T00:00:00"/>
    <n v="13.7"/>
    <m/>
    <m/>
    <m/>
    <m/>
    <m/>
    <n v="13.7"/>
    <m/>
    <m/>
    <m/>
    <m/>
    <m/>
    <n v="76925"/>
    <n v="-3129"/>
    <n v="73796"/>
    <n v="1"/>
    <n v="0"/>
    <n v="0"/>
    <n v="0"/>
    <n v="10000"/>
    <n v="-407"/>
    <n v="9593"/>
    <n v="-0.25"/>
    <n v="73796"/>
    <n v="0"/>
    <n v="0"/>
    <n v="9593.25"/>
    <n v="0"/>
    <m/>
    <m/>
    <m/>
    <m/>
    <s v="Completed in 2003. Financially completed in 2005."/>
    <m/>
    <m/>
    <m/>
    <x v="1"/>
    <n v="0"/>
    <n v="1"/>
    <n v="5"/>
    <n v="31"/>
    <n v="0"/>
    <n v="0"/>
    <n v="13700"/>
    <n v="2001"/>
  </r>
  <r>
    <m/>
    <m/>
    <s v="IND/FOA/28/INV/228"/>
    <s v="UNDP"/>
    <m/>
    <x v="2"/>
    <s v="IND"/>
    <x v="0"/>
    <s v="FOA"/>
    <s v="Conversion from CFC-11 to HCFC-141b technology in the manufacture of rigid polyurethane foam insulated thermoware at Ashoka Metals"/>
    <d v="1999-07-01T00:00:00"/>
    <d v="2002-02-01T00:00:00"/>
    <s v="FIN"/>
    <d v="2000-04-01T00:00:00"/>
    <m/>
    <d v="2000-10-01T00:00:00"/>
    <d v="2002-03-01T00:00:00"/>
    <n v="12.5"/>
    <m/>
    <m/>
    <m/>
    <m/>
    <m/>
    <n v="12.5"/>
    <m/>
    <m/>
    <m/>
    <m/>
    <m/>
    <n v="68066"/>
    <n v="-1587"/>
    <n v="66479"/>
    <n v="1"/>
    <n v="0"/>
    <n v="0"/>
    <n v="0"/>
    <n v="8849"/>
    <n v="-206"/>
    <n v="8643"/>
    <n v="0.72999999999956344"/>
    <n v="66479"/>
    <n v="0"/>
    <n v="0"/>
    <n v="8642.27"/>
    <n v="0"/>
    <m/>
    <m/>
    <m/>
    <m/>
    <s v="Completed in 2000. Financially completed in 2002."/>
    <m/>
    <m/>
    <m/>
    <x v="1"/>
    <n v="0"/>
    <n v="1"/>
    <n v="9"/>
    <n v="31"/>
    <n v="0"/>
    <n v="0"/>
    <n v="12500"/>
    <n v="1999"/>
  </r>
  <r>
    <m/>
    <m/>
    <s v="IND/FOA/27/INV/198"/>
    <s v="UNDP"/>
    <m/>
    <x v="2"/>
    <s v="IND"/>
    <x v="0"/>
    <s v="FOA"/>
    <s v="Conversion from CFC-11 to HCFC-141b technology in the manufacture of rigid polyurethane foam insulated thermoware at Bansal Plastic Industries"/>
    <d v="1999-03-01T00:00:00"/>
    <d v="2001-10-01T00:00:00"/>
    <s v="FIN"/>
    <d v="1999-11-01T00:00:00"/>
    <m/>
    <d v="2000-06-01T00:00:00"/>
    <d v="2002-03-01T00:00:00"/>
    <n v="20.399999999999999"/>
    <m/>
    <m/>
    <m/>
    <m/>
    <m/>
    <n v="20.399999999999999"/>
    <m/>
    <m/>
    <m/>
    <m/>
    <m/>
    <n v="68829"/>
    <n v="-6240"/>
    <n v="62589"/>
    <n v="1"/>
    <n v="0"/>
    <n v="0"/>
    <n v="0"/>
    <n v="8948"/>
    <n v="-811"/>
    <n v="8137"/>
    <n v="0.43000000000029104"/>
    <n v="62589"/>
    <n v="0"/>
    <n v="0"/>
    <n v="8136.57"/>
    <n v="0"/>
    <m/>
    <m/>
    <m/>
    <m/>
    <s v="Completed in 2000. Financially completed in 2002."/>
    <m/>
    <m/>
    <m/>
    <x v="1"/>
    <n v="0"/>
    <n v="1"/>
    <n v="8"/>
    <n v="31"/>
    <n v="0"/>
    <n v="0"/>
    <n v="20400"/>
    <n v="1999"/>
  </r>
  <r>
    <m/>
    <m/>
    <s v="IND/FOA/34/INV/335"/>
    <s v="UNDP"/>
    <m/>
    <x v="2"/>
    <s v="IND"/>
    <x v="0"/>
    <s v="FOA"/>
    <s v="Conversion from CFC-11 to HCFC-141b technology in the manufacture of rigid polyurethane foam insulated thermoware at Bhatia Plastics"/>
    <d v="2001-07-01T00:00:00"/>
    <d v="2004-08-01T00:00:00"/>
    <s v="FIN"/>
    <d v="2001-12-01T00:00:00"/>
    <m/>
    <d v="2004-03-01T00:00:00"/>
    <d v="2005-10-01T00:00:00"/>
    <n v="11.1"/>
    <m/>
    <m/>
    <m/>
    <m/>
    <m/>
    <n v="11.1"/>
    <m/>
    <m/>
    <m/>
    <m/>
    <m/>
    <n v="87070"/>
    <n v="-5398"/>
    <n v="81672"/>
    <n v="1"/>
    <n v="0"/>
    <n v="0"/>
    <n v="0"/>
    <n v="11319"/>
    <n v="-702"/>
    <n v="10617"/>
    <n v="-0.36618100029954803"/>
    <n v="81672"/>
    <n v="0"/>
    <n v="0"/>
    <n v="10617.3661810003"/>
    <n v="0"/>
    <m/>
    <m/>
    <m/>
    <m/>
    <s v="Completed in 2004. Financially completed in 2005."/>
    <m/>
    <m/>
    <m/>
    <x v="1"/>
    <n v="0"/>
    <n v="1"/>
    <n v="5"/>
    <n v="37"/>
    <n v="0"/>
    <n v="0"/>
    <n v="11100"/>
    <n v="2001"/>
  </r>
  <r>
    <m/>
    <m/>
    <s v="IND/FOA/31/INV/263"/>
    <s v="UNDP"/>
    <m/>
    <x v="2"/>
    <s v="IND"/>
    <x v="0"/>
    <s v="FOA"/>
    <s v="Conversion from CFC-11 to HCFC-141b technology in the manufacture of rigid polyurethane foam insulated thermoware at Crown Industries"/>
    <d v="2000-07-01T00:00:00"/>
    <d v="2003-08-01T00:00:00"/>
    <s v="FIN"/>
    <d v="2000-12-01T00:00:00"/>
    <m/>
    <d v="2001-12-01T00:00:00"/>
    <d v="2003-11-01T00:00:00"/>
    <n v="22.5"/>
    <m/>
    <m/>
    <m/>
    <m/>
    <m/>
    <n v="22.5"/>
    <m/>
    <m/>
    <m/>
    <m/>
    <m/>
    <n v="113110"/>
    <n v="-4382"/>
    <n v="108728"/>
    <n v="1"/>
    <n v="0"/>
    <n v="0"/>
    <n v="0"/>
    <n v="14704"/>
    <n v="-570"/>
    <n v="14134"/>
    <n v="-0.63999999999941792"/>
    <n v="108728"/>
    <n v="0"/>
    <n v="0"/>
    <n v="14134.64"/>
    <n v="0"/>
    <m/>
    <m/>
    <m/>
    <m/>
    <s v="Completed in 2001. Financially completed in 2003."/>
    <m/>
    <m/>
    <m/>
    <x v="1"/>
    <n v="0"/>
    <n v="1"/>
    <n v="5"/>
    <n v="37"/>
    <n v="0"/>
    <n v="0"/>
    <n v="22500"/>
    <n v="2000"/>
  </r>
  <r>
    <m/>
    <m/>
    <s v="IND/FOA/29/INV/237"/>
    <s v="UNDP"/>
    <m/>
    <x v="2"/>
    <s v="IND"/>
    <x v="0"/>
    <s v="FOA"/>
    <s v="Conversion from CFC-11 to HCFC-141b technology in the manufacture of rigid polyurethane foam insulated thermoware at Crystal Electronics and Plastics"/>
    <d v="1999-11-01T00:00:00"/>
    <d v="2003-07-01T00:00:00"/>
    <s v="FIN"/>
    <d v="2000-12-01T00:00:00"/>
    <m/>
    <d v="2001-11-01T00:00:00"/>
    <d v="2003-04-01T00:00:00"/>
    <n v="18.3"/>
    <m/>
    <m/>
    <m/>
    <m/>
    <m/>
    <n v="18.3"/>
    <m/>
    <m/>
    <m/>
    <m/>
    <m/>
    <n v="123343"/>
    <n v="-20723"/>
    <n v="102620"/>
    <n v="1"/>
    <n v="0"/>
    <n v="0"/>
    <n v="0"/>
    <n v="16035"/>
    <n v="-2695"/>
    <n v="13340"/>
    <n v="0.40999999999985448"/>
    <n v="102620"/>
    <n v="0"/>
    <n v="0"/>
    <n v="13339.59"/>
    <n v="0"/>
    <m/>
    <m/>
    <m/>
    <m/>
    <s v="Completed in 2001. Financially completed in 2003."/>
    <m/>
    <m/>
    <m/>
    <x v="1"/>
    <n v="0"/>
    <n v="1"/>
    <n v="13"/>
    <n v="44"/>
    <n v="0"/>
    <n v="0"/>
    <n v="18300"/>
    <n v="1999"/>
  </r>
  <r>
    <m/>
    <m/>
    <s v="IND/FOA/28/INV/219"/>
    <s v="UNDP"/>
    <m/>
    <x v="2"/>
    <s v="IND"/>
    <x v="0"/>
    <s v="FOA"/>
    <s v="Conversion from CFC-11 to HCFC-141b technology in the manufacture of rigid polyurethane foam insulated thermoware at Devisons P. Ltd."/>
    <d v="1999-07-01T00:00:00"/>
    <d v="2002-02-01T00:00:00"/>
    <s v="FIN"/>
    <d v="2000-04-01T00:00:00"/>
    <m/>
    <d v="2000-11-01T00:00:00"/>
    <d v="2002-11-01T00:00:00"/>
    <n v="15.3"/>
    <m/>
    <m/>
    <m/>
    <m/>
    <m/>
    <n v="15.3"/>
    <m/>
    <m/>
    <m/>
    <m/>
    <m/>
    <n v="114940"/>
    <n v="-5215"/>
    <n v="109725"/>
    <n v="1"/>
    <n v="0"/>
    <n v="0"/>
    <n v="0"/>
    <n v="14942"/>
    <n v="-678"/>
    <n v="14264"/>
    <n v="-0.2000000000007276"/>
    <n v="109725"/>
    <n v="0"/>
    <n v="0"/>
    <n v="14264.2"/>
    <n v="0"/>
    <m/>
    <m/>
    <m/>
    <m/>
    <s v="Completed in 2000. Financially completed in 2002."/>
    <m/>
    <m/>
    <m/>
    <x v="1"/>
    <n v="0"/>
    <n v="1"/>
    <n v="9"/>
    <n v="31"/>
    <n v="0"/>
    <n v="0"/>
    <n v="15300"/>
    <n v="1999"/>
  </r>
  <r>
    <m/>
    <m/>
    <s v="IND/FOA/31/INV/277"/>
    <s v="UNDP"/>
    <m/>
    <x v="2"/>
    <s v="IND"/>
    <x v="0"/>
    <s v="FOA"/>
    <s v="Conversion from CFC-11 to HCFC-141b technology in the manufacture of rigid polyurethane foam insulated thermoware at Evershine Plastic Industry"/>
    <d v="2000-07-01T00:00:00"/>
    <d v="2003-08-01T00:00:00"/>
    <s v="FIN"/>
    <d v="2000-12-01T00:00:00"/>
    <m/>
    <d v="2001-12-01T00:00:00"/>
    <d v="2003-11-01T00:00:00"/>
    <n v="16.2"/>
    <m/>
    <m/>
    <m/>
    <m/>
    <m/>
    <n v="16.2"/>
    <m/>
    <m/>
    <m/>
    <m/>
    <m/>
    <n v="80060"/>
    <n v="-2410"/>
    <n v="77650"/>
    <n v="1"/>
    <n v="0"/>
    <n v="0"/>
    <n v="0"/>
    <n v="10408"/>
    <n v="-313"/>
    <n v="10095"/>
    <n v="0.5"/>
    <n v="77650"/>
    <n v="0"/>
    <n v="0"/>
    <n v="10094.5"/>
    <n v="0"/>
    <m/>
    <m/>
    <m/>
    <m/>
    <s v="Completed in 2001. Financially completed in 2003."/>
    <m/>
    <m/>
    <m/>
    <x v="1"/>
    <n v="0"/>
    <n v="1"/>
    <n v="5"/>
    <n v="37"/>
    <n v="0"/>
    <n v="0"/>
    <n v="16200"/>
    <n v="2000"/>
  </r>
  <r>
    <m/>
    <m/>
    <s v="IND/FOA/27/INV/197"/>
    <s v="UNDP"/>
    <m/>
    <x v="2"/>
    <s v="IND"/>
    <x v="0"/>
    <s v="FOA"/>
    <s v="Conversion from CFC-11 to HCFC-141b technology in the manufacture of rigid polyurethane foam insulated thermoware at Ganga Thermoware"/>
    <d v="1999-03-01T00:00:00"/>
    <d v="2001-10-01T00:00:00"/>
    <s v="FIN"/>
    <d v="1999-11-01T00:00:00"/>
    <m/>
    <d v="2000-06-01T00:00:00"/>
    <d v="2002-03-01T00:00:00"/>
    <n v="10.1"/>
    <m/>
    <m/>
    <m/>
    <m/>
    <m/>
    <n v="10.1"/>
    <m/>
    <m/>
    <m/>
    <m/>
    <m/>
    <n v="78864"/>
    <n v="-5388"/>
    <n v="73476"/>
    <n v="1"/>
    <n v="0"/>
    <n v="0"/>
    <n v="0"/>
    <n v="10252"/>
    <n v="-700"/>
    <n v="9552"/>
    <n v="0.12000000000080036"/>
    <n v="73476"/>
    <n v="0"/>
    <n v="0"/>
    <n v="9551.8799999999992"/>
    <n v="0"/>
    <m/>
    <m/>
    <m/>
    <m/>
    <s v="Completed in 2000. Financially completed in 2002."/>
    <m/>
    <m/>
    <m/>
    <x v="1"/>
    <n v="0"/>
    <n v="1"/>
    <n v="8"/>
    <n v="31"/>
    <n v="0"/>
    <n v="0"/>
    <n v="10100"/>
    <n v="1999"/>
  </r>
  <r>
    <m/>
    <m/>
    <s v="IND/FOA/29/INV/235"/>
    <s v="UNDP"/>
    <m/>
    <x v="2"/>
    <s v="IND"/>
    <x v="0"/>
    <s v="FOA"/>
    <s v="Conversion from CFC-11 to HCFC-141b technology in the manufacture of rigid polyurethane foam insulated thermoware at Mayur Jugs P., Ltd."/>
    <d v="1999-11-01T00:00:00"/>
    <d v="2003-07-01T00:00:00"/>
    <s v="FIN"/>
    <d v="2000-12-01T00:00:00"/>
    <m/>
    <d v="2001-11-01T00:00:00"/>
    <d v="2003-04-01T00:00:00"/>
    <n v="16.899999999999999"/>
    <m/>
    <m/>
    <m/>
    <m/>
    <m/>
    <n v="16.899999999999999"/>
    <m/>
    <m/>
    <m/>
    <m/>
    <m/>
    <n v="119412"/>
    <n v="-16905"/>
    <n v="102507"/>
    <n v="1"/>
    <n v="0"/>
    <n v="0"/>
    <n v="0"/>
    <n v="15524"/>
    <n v="-2198"/>
    <n v="13326"/>
    <n v="0.47999999999956344"/>
    <n v="102507"/>
    <n v="0"/>
    <n v="0"/>
    <n v="13325.52"/>
    <n v="0"/>
    <m/>
    <m/>
    <m/>
    <m/>
    <s v="Completed in 2001. Financially completed in 2003."/>
    <m/>
    <m/>
    <m/>
    <x v="1"/>
    <n v="0"/>
    <n v="1"/>
    <n v="13"/>
    <n v="44"/>
    <n v="0"/>
    <n v="0"/>
    <n v="16900"/>
    <n v="1999"/>
  </r>
  <r>
    <m/>
    <m/>
    <s v="IND/FOA/31/INV/259"/>
    <s v="UNDP"/>
    <m/>
    <x v="2"/>
    <s v="IND"/>
    <x v="0"/>
    <s v="FOA"/>
    <s v="Conversion from CFC-11 to HCFC-141b technology in the manufacture of rigid polyurethane foam insulated thermoware at M-Plast"/>
    <d v="2000-07-01T00:00:00"/>
    <d v="2003-08-01T00:00:00"/>
    <s v="FIN"/>
    <d v="2000-12-01T00:00:00"/>
    <m/>
    <d v="2001-12-01T00:00:00"/>
    <d v="2003-04-01T00:00:00"/>
    <n v="13"/>
    <m/>
    <m/>
    <m/>
    <m/>
    <m/>
    <n v="13"/>
    <m/>
    <m/>
    <m/>
    <m/>
    <m/>
    <n v="93279"/>
    <n v="-451"/>
    <n v="92828"/>
    <n v="1"/>
    <n v="0"/>
    <n v="0"/>
    <n v="0"/>
    <n v="12126"/>
    <n v="-59"/>
    <n v="12067"/>
    <n v="-0.63999999999941792"/>
    <n v="92828"/>
    <n v="0"/>
    <n v="0"/>
    <n v="12067.64"/>
    <n v="0"/>
    <m/>
    <m/>
    <m/>
    <m/>
    <s v="Completed in 2001. Financially completed in 2003."/>
    <m/>
    <m/>
    <m/>
    <x v="1"/>
    <n v="0"/>
    <n v="1"/>
    <n v="5"/>
    <n v="37"/>
    <n v="0"/>
    <n v="0"/>
    <n v="13000"/>
    <n v="2000"/>
  </r>
  <r>
    <m/>
    <m/>
    <s v="IND/FOA/28/INV/226"/>
    <s v="UNDP"/>
    <m/>
    <x v="2"/>
    <s v="IND"/>
    <x v="0"/>
    <s v="FOA"/>
    <s v="Conversion from CFC-11 to HCFC-141b technology in the manufacture of rigid polyurethane foam insulated thermoware at N.D. Plastics"/>
    <d v="1999-07-01T00:00:00"/>
    <d v="2002-02-01T00:00:00"/>
    <s v="FIN"/>
    <d v="2000-04-01T00:00:00"/>
    <m/>
    <d v="2000-10-01T00:00:00"/>
    <d v="2001-12-01T00:00:00"/>
    <n v="12.9"/>
    <m/>
    <m/>
    <m/>
    <m/>
    <m/>
    <n v="12.9"/>
    <m/>
    <m/>
    <m/>
    <m/>
    <m/>
    <n v="101289"/>
    <n v="-802"/>
    <n v="100487"/>
    <n v="1"/>
    <n v="0"/>
    <n v="0"/>
    <n v="0"/>
    <n v="13168"/>
    <n v="-104"/>
    <n v="13064"/>
    <n v="0.78570000000036089"/>
    <n v="100487"/>
    <n v="0"/>
    <n v="0"/>
    <n v="13063.2143"/>
    <n v="0"/>
    <m/>
    <m/>
    <m/>
    <m/>
    <s v="Completed in 2000. Financially completed in 2001."/>
    <m/>
    <m/>
    <m/>
    <x v="1"/>
    <n v="0"/>
    <n v="1"/>
    <n v="9"/>
    <n v="31"/>
    <n v="0"/>
    <n v="0"/>
    <n v="12900"/>
    <n v="1999"/>
  </r>
  <r>
    <m/>
    <m/>
    <s v="IND/FOA/31/INV/260"/>
    <s v="UNDP"/>
    <m/>
    <x v="2"/>
    <s v="IND"/>
    <x v="0"/>
    <s v="FOA"/>
    <s v="Conversion from CFC-11 to HCFC-141b technology in the manufacture of rigid polyurethane foam insulated thermoware at Naorang Plast"/>
    <d v="2000-07-01T00:00:00"/>
    <d v="2003-08-01T00:00:00"/>
    <s v="FIN"/>
    <d v="2001-07-01T00:00:00"/>
    <m/>
    <d v="2002-06-01T00:00:00"/>
    <d v="2003-11-01T00:00:00"/>
    <n v="13.5"/>
    <m/>
    <m/>
    <m/>
    <m/>
    <m/>
    <n v="13.5"/>
    <m/>
    <m/>
    <m/>
    <m/>
    <m/>
    <n v="53171"/>
    <n v="-563"/>
    <n v="52608"/>
    <n v="1"/>
    <n v="0"/>
    <n v="0"/>
    <n v="0"/>
    <n v="6912"/>
    <n v="-73"/>
    <n v="6839"/>
    <n v="0.18999999999959982"/>
    <n v="52608"/>
    <n v="0"/>
    <n v="0"/>
    <n v="6838.81"/>
    <n v="0"/>
    <m/>
    <m/>
    <m/>
    <m/>
    <s v="Completed in 2002. Financially completed in 2003."/>
    <m/>
    <m/>
    <m/>
    <x v="1"/>
    <n v="0"/>
    <n v="1"/>
    <n v="12"/>
    <n v="37"/>
    <n v="0"/>
    <n v="0"/>
    <n v="13500"/>
    <n v="2000"/>
  </r>
  <r>
    <m/>
    <m/>
    <s v="IND/FOA/29/INV/239"/>
    <s v="UNDP"/>
    <m/>
    <x v="2"/>
    <s v="IND"/>
    <x v="0"/>
    <s v="FOA"/>
    <s v="Conversion from CFC-11 to HCFC-141b technology in the manufacture of rigid polyurethane foam insulated thermoware at National Plastics"/>
    <d v="1999-11-01T00:00:00"/>
    <d v="2003-07-01T00:00:00"/>
    <s v="FIN"/>
    <d v="2000-12-01T00:00:00"/>
    <m/>
    <d v="2001-11-01T00:00:00"/>
    <d v="2003-04-01T00:00:00"/>
    <n v="36.200000000000003"/>
    <m/>
    <m/>
    <m/>
    <m/>
    <m/>
    <n v="36.200000000000003"/>
    <m/>
    <m/>
    <m/>
    <m/>
    <m/>
    <n v="212481"/>
    <n v="-39605"/>
    <n v="172876"/>
    <n v="1"/>
    <n v="0"/>
    <n v="0"/>
    <n v="0"/>
    <n v="27623"/>
    <n v="-5149"/>
    <n v="22474"/>
    <n v="0.22000000000116415"/>
    <n v="172876"/>
    <n v="0"/>
    <n v="0"/>
    <n v="22473.78"/>
    <n v="0"/>
    <m/>
    <m/>
    <m/>
    <m/>
    <s v="Completed in 2001. Financially completed in 2003."/>
    <m/>
    <m/>
    <m/>
    <x v="1"/>
    <n v="0"/>
    <n v="1"/>
    <n v="13"/>
    <n v="44"/>
    <n v="0"/>
    <n v="0"/>
    <n v="36200"/>
    <n v="1999"/>
  </r>
  <r>
    <m/>
    <m/>
    <s v="IND/FOA/28/INV/214"/>
    <s v="UNDP"/>
    <m/>
    <x v="2"/>
    <s v="IND"/>
    <x v="0"/>
    <s v="FOA"/>
    <s v="Conversion from CFC-11 to HCFC-141b technology in the manufacture of rigid polyurethane foam insulated thermoware at O.K. Industries"/>
    <d v="1999-07-01T00:00:00"/>
    <d v="2002-02-01T00:00:00"/>
    <s v="FIN"/>
    <d v="2000-04-01T00:00:00"/>
    <m/>
    <d v="2000-11-01T00:00:00"/>
    <d v="2002-11-01T00:00:00"/>
    <n v="10.7"/>
    <m/>
    <m/>
    <m/>
    <m/>
    <m/>
    <n v="10.7"/>
    <m/>
    <m/>
    <m/>
    <m/>
    <m/>
    <n v="66227"/>
    <n v="-2012"/>
    <n v="64215"/>
    <n v="1"/>
    <n v="0"/>
    <n v="0"/>
    <n v="0"/>
    <n v="8610"/>
    <n v="-262"/>
    <n v="8348"/>
    <n v="0.48999999999978172"/>
    <n v="64215"/>
    <n v="0"/>
    <n v="0"/>
    <n v="8347.51"/>
    <n v="0"/>
    <m/>
    <m/>
    <m/>
    <m/>
    <s v="Completed in 2000. Financially completed in 2002."/>
    <m/>
    <m/>
    <m/>
    <x v="1"/>
    <n v="0"/>
    <n v="1"/>
    <n v="9"/>
    <n v="31"/>
    <n v="0"/>
    <n v="0"/>
    <n v="10700"/>
    <n v="1999"/>
  </r>
  <r>
    <m/>
    <m/>
    <s v="IND/FOA/34/INV/333"/>
    <s v="UNDP"/>
    <m/>
    <x v="2"/>
    <s v="IND"/>
    <x v="0"/>
    <s v="FOA"/>
    <s v="Conversion from CFC-11 to HCFC-141b technology in the manufacture of rigid polyurethane foam insulated thermoware at Prince Plastoware Ltd."/>
    <d v="2001-07-01T00:00:00"/>
    <d v="2004-08-01T00:00:00"/>
    <s v="FIN"/>
    <d v="2002-01-01T00:00:00"/>
    <m/>
    <d v="2002-06-01T00:00:00"/>
    <d v="2003-11-01T00:00:00"/>
    <n v="9.4"/>
    <m/>
    <m/>
    <m/>
    <m/>
    <m/>
    <n v="9.4"/>
    <m/>
    <m/>
    <m/>
    <m/>
    <m/>
    <n v="74010"/>
    <n v="-3392"/>
    <n v="70618"/>
    <n v="1"/>
    <n v="0"/>
    <n v="0"/>
    <n v="0"/>
    <n v="9621"/>
    <n v="-441"/>
    <n v="9180"/>
    <n v="-0.34000000000014552"/>
    <n v="70618"/>
    <n v="0"/>
    <n v="0"/>
    <n v="9180.34"/>
    <n v="0"/>
    <m/>
    <m/>
    <m/>
    <m/>
    <s v="Completed in 2002. Financially completed in 2003."/>
    <m/>
    <m/>
    <m/>
    <x v="1"/>
    <n v="0"/>
    <n v="1"/>
    <n v="6"/>
    <n v="37"/>
    <n v="0"/>
    <n v="0"/>
    <n v="9400"/>
    <n v="2001"/>
  </r>
  <r>
    <m/>
    <m/>
    <s v="IND/FOA/31/INV/258"/>
    <s v="UNDP"/>
    <m/>
    <x v="2"/>
    <s v="IND"/>
    <x v="0"/>
    <s v="FOA"/>
    <s v="Conversion from CFC-11 to HCFC-141b technology in the manufacture of rigid polyurethane foam insulated thermoware at Ramakrishna Moulders"/>
    <d v="2000-07-01T00:00:00"/>
    <d v="2003-08-01T00:00:00"/>
    <s v="FIN"/>
    <d v="2000-12-01T00:00:00"/>
    <m/>
    <d v="2002-12-01T00:00:00"/>
    <d v="2003-04-01T00:00:00"/>
    <n v="15.7"/>
    <m/>
    <m/>
    <m/>
    <m/>
    <m/>
    <n v="15.7"/>
    <m/>
    <m/>
    <m/>
    <m/>
    <m/>
    <n v="78479"/>
    <n v="-1311"/>
    <n v="77168"/>
    <n v="1"/>
    <n v="0"/>
    <n v="0"/>
    <n v="0"/>
    <n v="10202"/>
    <n v="-170"/>
    <n v="10032"/>
    <n v="-0.27000000000043656"/>
    <n v="77168"/>
    <n v="0"/>
    <n v="0"/>
    <n v="10032.27"/>
    <n v="0"/>
    <m/>
    <m/>
    <m/>
    <m/>
    <s v="Completed in 2002. Financially completed in 2003."/>
    <m/>
    <m/>
    <m/>
    <x v="1"/>
    <n v="0"/>
    <n v="1"/>
    <n v="5"/>
    <n v="37"/>
    <n v="0"/>
    <n v="0"/>
    <n v="15700"/>
    <n v="2000"/>
  </r>
  <r>
    <m/>
    <m/>
    <s v="IND/FOA/34/INV/312"/>
    <s v="UNDP"/>
    <m/>
    <x v="2"/>
    <s v="IND"/>
    <x v="0"/>
    <s v="FOA"/>
    <s v="Conversion from CFC-11 to HCFC-141b technology in the manufacture of rigid polyurethane foam insulated thermoware at Roome Plastics P., Ltd."/>
    <d v="2001-07-01T00:00:00"/>
    <d v="2004-02-01T00:00:00"/>
    <s v="FIN"/>
    <d v="2001-12-01T00:00:00"/>
    <m/>
    <d v="2003-11-01T00:00:00"/>
    <d v="2005-10-01T00:00:00"/>
    <n v="18.100000000000001"/>
    <m/>
    <m/>
    <m/>
    <m/>
    <m/>
    <n v="18.100000000000001"/>
    <m/>
    <m/>
    <m/>
    <m/>
    <m/>
    <n v="100546"/>
    <n v="-2008"/>
    <n v="98538"/>
    <n v="1"/>
    <n v="0"/>
    <n v="0"/>
    <n v="0"/>
    <n v="13071"/>
    <n v="-261"/>
    <n v="12810"/>
    <n v="2.0000000000436557E-2"/>
    <n v="98538"/>
    <n v="0"/>
    <n v="0"/>
    <n v="12809.98"/>
    <n v="0"/>
    <m/>
    <m/>
    <m/>
    <m/>
    <s v="Completed in 2003. Financially completed in 2005."/>
    <m/>
    <m/>
    <m/>
    <x v="1"/>
    <n v="0"/>
    <n v="1"/>
    <n v="5"/>
    <n v="31"/>
    <n v="0"/>
    <n v="0"/>
    <n v="18100"/>
    <n v="2001"/>
  </r>
  <r>
    <m/>
    <m/>
    <s v="IND/FOA/31/INV/261"/>
    <s v="UNDP"/>
    <m/>
    <x v="2"/>
    <s v="IND"/>
    <x v="0"/>
    <s v="FOA"/>
    <s v="Conversion from CFC-11 to HCFC-141b technology in the manufacture of rigid polyurethane foam insulated thermoware at Sanjay Industries"/>
    <d v="2000-07-01T00:00:00"/>
    <d v="2003-08-01T00:00:00"/>
    <s v="FIN"/>
    <d v="2000-12-01T00:00:00"/>
    <m/>
    <d v="2002-06-01T00:00:00"/>
    <d v="2003-11-01T00:00:00"/>
    <n v="15.7"/>
    <m/>
    <m/>
    <m/>
    <m/>
    <m/>
    <n v="15.7"/>
    <m/>
    <m/>
    <m/>
    <m/>
    <m/>
    <n v="99277"/>
    <n v="-2381"/>
    <n v="96896"/>
    <n v="1"/>
    <n v="0"/>
    <n v="0"/>
    <n v="0"/>
    <n v="12906"/>
    <n v="-310"/>
    <n v="12596"/>
    <n v="-0.47999999999956344"/>
    <n v="96896"/>
    <n v="0"/>
    <n v="0"/>
    <n v="12596.48"/>
    <n v="0"/>
    <m/>
    <m/>
    <m/>
    <m/>
    <s v="Completed in 2002. Financially completed in 2003."/>
    <m/>
    <m/>
    <m/>
    <x v="1"/>
    <n v="0"/>
    <n v="1"/>
    <n v="5"/>
    <n v="37"/>
    <n v="0"/>
    <n v="0"/>
    <n v="15700"/>
    <n v="2000"/>
  </r>
  <r>
    <m/>
    <m/>
    <s v="IND/FOA/27/INV/207"/>
    <s v="UNDP"/>
    <m/>
    <x v="2"/>
    <s v="IND"/>
    <x v="0"/>
    <s v="FOA"/>
    <s v="Conversion from CFC-11 to HCFC-141b technology in the manufacture of rigid polyurethane foam insulated thermoware at Shree Nath Plastics"/>
    <d v="1999-03-01T00:00:00"/>
    <d v="2001-10-01T00:00:00"/>
    <s v="FIN"/>
    <d v="1999-11-01T00:00:00"/>
    <m/>
    <d v="2000-06-01T00:00:00"/>
    <d v="2002-03-01T00:00:00"/>
    <n v="13.9"/>
    <m/>
    <m/>
    <m/>
    <m/>
    <m/>
    <n v="13.9"/>
    <m/>
    <m/>
    <m/>
    <m/>
    <m/>
    <n v="61370"/>
    <n v="-7114"/>
    <n v="54256"/>
    <n v="1"/>
    <n v="0"/>
    <n v="0"/>
    <n v="0"/>
    <n v="7978"/>
    <n v="-925"/>
    <n v="7053"/>
    <n v="-0.27999999999974534"/>
    <n v="54256"/>
    <n v="0"/>
    <n v="0"/>
    <n v="7053.28"/>
    <n v="0"/>
    <m/>
    <m/>
    <m/>
    <m/>
    <s v="Completed in 2000. Financially completed in 2002."/>
    <m/>
    <m/>
    <m/>
    <x v="1"/>
    <n v="0"/>
    <n v="1"/>
    <n v="8"/>
    <n v="31"/>
    <n v="0"/>
    <n v="0"/>
    <n v="13900"/>
    <n v="1999"/>
  </r>
  <r>
    <m/>
    <m/>
    <s v="IND/FOA/34/INV/334"/>
    <s v="UNDP"/>
    <m/>
    <x v="2"/>
    <s v="IND"/>
    <x v="0"/>
    <s v="FOA"/>
    <s v="Conversion from CFC-11 to HCFC-141b technology in the manufacture of rigid polyurethane foam insulated thermoware at Solvay Moulding P., Ltd."/>
    <d v="2001-07-01T00:00:00"/>
    <d v="2004-02-01T00:00:00"/>
    <s v="FIN"/>
    <d v="2001-12-01T00:00:00"/>
    <m/>
    <d v="2003-07-01T00:00:00"/>
    <d v="2005-09-01T00:00:00"/>
    <n v="26.1"/>
    <m/>
    <m/>
    <m/>
    <m/>
    <m/>
    <n v="26.1"/>
    <m/>
    <m/>
    <m/>
    <m/>
    <m/>
    <n v="196885"/>
    <n v="-15868"/>
    <n v="181017"/>
    <n v="1"/>
    <n v="0"/>
    <n v="0"/>
    <n v="0"/>
    <n v="25595"/>
    <n v="-2063"/>
    <n v="23532"/>
    <n v="-4.9999999999272404E-2"/>
    <n v="181017"/>
    <n v="0"/>
    <n v="0"/>
    <n v="23532.05"/>
    <n v="0"/>
    <m/>
    <m/>
    <m/>
    <m/>
    <s v="Completed in 2003. Financially completed in 2005."/>
    <m/>
    <m/>
    <m/>
    <x v="1"/>
    <n v="0"/>
    <n v="1"/>
    <n v="5"/>
    <n v="31"/>
    <n v="0"/>
    <n v="0"/>
    <n v="26100"/>
    <n v="2001"/>
  </r>
  <r>
    <m/>
    <m/>
    <s v="IND/FOA/34/INV/325"/>
    <s v="UNDP"/>
    <m/>
    <x v="2"/>
    <s v="IND"/>
    <x v="0"/>
    <s v="FOA"/>
    <s v="Conversion from CFC-11 to HCFC-141b technology in the manufacture of rigid polyurethane foam insulated thermoware at SR Polymers and Printers"/>
    <d v="2001-07-01T00:00:00"/>
    <d v="2004-02-01T00:00:00"/>
    <s v="FIN"/>
    <d v="2001-12-01T00:00:00"/>
    <m/>
    <d v="2004-06-01T00:00:00"/>
    <d v="2005-10-01T00:00:00"/>
    <n v="19.600000000000001"/>
    <m/>
    <m/>
    <m/>
    <m/>
    <m/>
    <n v="19.600000000000001"/>
    <m/>
    <m/>
    <m/>
    <m/>
    <m/>
    <n v="95002"/>
    <n v="-2970"/>
    <n v="92032"/>
    <n v="1"/>
    <n v="0"/>
    <n v="0"/>
    <n v="0"/>
    <n v="12350"/>
    <n v="-386"/>
    <n v="11964"/>
    <n v="-0.16810499990060634"/>
    <n v="92032"/>
    <n v="0"/>
    <n v="0"/>
    <n v="11964.168104999901"/>
    <n v="0"/>
    <m/>
    <m/>
    <m/>
    <m/>
    <s v="Completed in 2004. Financially completed in 2005."/>
    <m/>
    <m/>
    <m/>
    <x v="1"/>
    <n v="0"/>
    <n v="1"/>
    <n v="5"/>
    <n v="31"/>
    <n v="0"/>
    <n v="0"/>
    <n v="19600"/>
    <n v="2001"/>
  </r>
  <r>
    <m/>
    <m/>
    <s v="IND/FOA/29/INV/231"/>
    <s v="UNDP"/>
    <m/>
    <x v="2"/>
    <s v="IND"/>
    <x v="0"/>
    <s v="FOA"/>
    <s v="Conversion from CFC-11 to HCFC-141b technology in the manufacture of rigid polyurethane foam insulated thermoware at Tokyo Plast International, Ltd."/>
    <d v="1999-11-01T00:00:00"/>
    <d v="2003-07-01T00:00:00"/>
    <s v="FIN"/>
    <d v="2000-12-01T00:00:00"/>
    <m/>
    <d v="2002-06-01T00:00:00"/>
    <d v="2003-11-01T00:00:00"/>
    <n v="30.5"/>
    <m/>
    <m/>
    <m/>
    <m/>
    <m/>
    <n v="30.5"/>
    <m/>
    <m/>
    <m/>
    <m/>
    <m/>
    <n v="196394"/>
    <n v="-37676"/>
    <n v="158718"/>
    <n v="1"/>
    <n v="0"/>
    <n v="0"/>
    <n v="0"/>
    <n v="25531"/>
    <n v="-4898"/>
    <n v="20633"/>
    <n v="-0.59000000000014552"/>
    <n v="158718"/>
    <n v="0"/>
    <n v="0"/>
    <n v="20633.59"/>
    <n v="0"/>
    <m/>
    <m/>
    <m/>
    <m/>
    <s v="Completed in 2002. Financially completed in 2003."/>
    <m/>
    <m/>
    <m/>
    <x v="1"/>
    <n v="0"/>
    <n v="1"/>
    <n v="13"/>
    <n v="44"/>
    <n v="0"/>
    <n v="0"/>
    <n v="30500"/>
    <n v="1999"/>
  </r>
  <r>
    <m/>
    <m/>
    <s v="IND/FOA/28/INV/210"/>
    <s v="UNDP"/>
    <m/>
    <x v="2"/>
    <s v="IND"/>
    <x v="0"/>
    <s v="FOA"/>
    <s v="Conversion from CFC-11 to HCFC-141b technology in the manufacture of rigid polyurethane foam insulated thermoware at Varivar Plast Products P., Ltd."/>
    <d v="1999-07-01T00:00:00"/>
    <d v="2002-02-01T00:00:00"/>
    <s v="FIN"/>
    <d v="2000-04-01T00:00:00"/>
    <m/>
    <d v="2000-11-01T00:00:00"/>
    <d v="2002-11-01T00:00:00"/>
    <n v="12.3"/>
    <m/>
    <m/>
    <m/>
    <m/>
    <m/>
    <n v="12.3"/>
    <m/>
    <m/>
    <m/>
    <m/>
    <m/>
    <n v="96184"/>
    <n v="-1"/>
    <n v="96183"/>
    <n v="1"/>
    <n v="0"/>
    <n v="0"/>
    <n v="0"/>
    <n v="12504"/>
    <n v="0"/>
    <n v="12504"/>
    <n v="0.20999999999912689"/>
    <n v="96183"/>
    <n v="0"/>
    <n v="0"/>
    <n v="12503.79"/>
    <n v="0"/>
    <m/>
    <m/>
    <m/>
    <m/>
    <s v="Completed in 2000. Financially completed in 2002."/>
    <m/>
    <m/>
    <m/>
    <x v="1"/>
    <n v="0"/>
    <n v="1"/>
    <n v="9"/>
    <n v="31"/>
    <n v="0"/>
    <n v="0"/>
    <n v="12300"/>
    <n v="1999"/>
  </r>
  <r>
    <m/>
    <m/>
    <s v="IND/FOA/29/INV/242"/>
    <s v="UNDP"/>
    <m/>
    <x v="2"/>
    <s v="IND"/>
    <x v="0"/>
    <s v="FOA"/>
    <s v="Conversion from CFC-11 to HCFC-141b technology in the manufacture of rigid polyurethane foam insulation at 24 SMEs"/>
    <d v="1999-11-01T00:00:00"/>
    <d v="2003-07-01T00:00:00"/>
    <s v="FIN"/>
    <d v="2001-05-01T00:00:00"/>
    <m/>
    <d v="2003-04-01T00:00:00"/>
    <d v="2006-10-01T00:00:00"/>
    <n v="97.7"/>
    <m/>
    <m/>
    <m/>
    <m/>
    <m/>
    <n v="97.7"/>
    <m/>
    <m/>
    <m/>
    <m/>
    <m/>
    <n v="886584"/>
    <n v="-127666"/>
    <n v="758918"/>
    <n v="1"/>
    <n v="0"/>
    <n v="0"/>
    <n v="0"/>
    <n v="107524"/>
    <n v="-8865"/>
    <n v="98659"/>
    <n v="-0.19999999999708962"/>
    <n v="758918"/>
    <n v="0"/>
    <n v="0"/>
    <n v="98659.199999999997"/>
    <n v="0"/>
    <m/>
    <m/>
    <m/>
    <m/>
    <s v="Completed in 2003. Financially completed in 2006."/>
    <m/>
    <m/>
    <m/>
    <x v="1"/>
    <n v="0"/>
    <n v="1"/>
    <n v="18"/>
    <n v="44"/>
    <n v="0"/>
    <n v="0"/>
    <n v="97700"/>
    <n v="1999"/>
  </r>
  <r>
    <m/>
    <m/>
    <s v="IND/FOA/28/INV/229"/>
    <s v="UNDP"/>
    <m/>
    <x v="2"/>
    <s v="IND"/>
    <x v="0"/>
    <s v="FOA"/>
    <s v="Conversion from CFC-11 to HCFC-141b technology in the manufacture of rigid polyurethane foam insulation at 28 small and medium-sized enterprises"/>
    <d v="1999-07-01T00:00:00"/>
    <d v="2002-02-01T00:00:00"/>
    <s v="FIN"/>
    <d v="2000-05-01T00:00:00"/>
    <m/>
    <d v="2002-12-01T00:00:00"/>
    <d v="2005-09-01T00:00:00"/>
    <n v="105.7"/>
    <m/>
    <m/>
    <m/>
    <m/>
    <m/>
    <n v="105.7"/>
    <m/>
    <m/>
    <m/>
    <m/>
    <m/>
    <n v="699139"/>
    <n v="-39114"/>
    <n v="660025"/>
    <n v="1"/>
    <n v="0"/>
    <n v="0"/>
    <n v="0"/>
    <n v="86905"/>
    <n v="-4862"/>
    <n v="82043"/>
    <n v="-0.28999999999359716"/>
    <n v="660025"/>
    <n v="0"/>
    <n v="0"/>
    <n v="82043.289999999994"/>
    <n v="0"/>
    <m/>
    <m/>
    <m/>
    <m/>
    <s v="Completed in 2002. Financially completed in 2005."/>
    <m/>
    <m/>
    <m/>
    <x v="1"/>
    <n v="0"/>
    <n v="1"/>
    <n v="10"/>
    <n v="31"/>
    <n v="0"/>
    <n v="0"/>
    <n v="105700"/>
    <n v="1999"/>
  </r>
  <r>
    <m/>
    <m/>
    <s v="IND/FOA/31/INV/268"/>
    <s v="UNDP"/>
    <m/>
    <x v="2"/>
    <s v="IND"/>
    <x v="0"/>
    <s v="FOA"/>
    <s v="Conversion from CFC-11 to HCFC-141b technology in the manufacture of rigid polyurethane foam insulation at Enertech Engineering P. Ltd."/>
    <d v="2000-07-01T00:00:00"/>
    <d v="2003-08-01T00:00:00"/>
    <s v="FIN"/>
    <d v="2000-12-01T00:00:00"/>
    <m/>
    <d v="2001-11-01T00:00:00"/>
    <d v="2004-01-01T00:00:00"/>
    <n v="15.8"/>
    <m/>
    <m/>
    <m/>
    <m/>
    <m/>
    <n v="15.8"/>
    <m/>
    <m/>
    <m/>
    <m/>
    <m/>
    <n v="123109"/>
    <n v="-86"/>
    <n v="123023"/>
    <n v="1"/>
    <n v="0"/>
    <n v="0"/>
    <n v="0"/>
    <n v="16004"/>
    <n v="-11"/>
    <n v="15993"/>
    <n v="-0.17000000000007276"/>
    <n v="123023"/>
    <n v="0"/>
    <n v="0"/>
    <n v="15993.17"/>
    <n v="0"/>
    <m/>
    <m/>
    <m/>
    <m/>
    <s v="Completed in 2001. Financially completed in 2004."/>
    <m/>
    <m/>
    <m/>
    <x v="1"/>
    <n v="0"/>
    <n v="1"/>
    <n v="5"/>
    <n v="37"/>
    <n v="0"/>
    <n v="0"/>
    <n v="15800"/>
    <n v="2000"/>
  </r>
  <r>
    <m/>
    <m/>
    <s v="IND/FOA/28/INV/224"/>
    <s v="UNDP"/>
    <m/>
    <x v="2"/>
    <s v="IND"/>
    <x v="0"/>
    <s v="FOA"/>
    <s v="Conversion from CFC-11 to HCFC-141b technology in the manufacture of rigid polyurethane foam insulation at Nav Texfeb P. Ltd."/>
    <d v="1999-07-01T00:00:00"/>
    <d v="2002-02-01T00:00:00"/>
    <s v="FIN"/>
    <d v="1999-12-01T00:00:00"/>
    <m/>
    <d v="1999-12-01T00:00:00"/>
    <d v="2001-12-01T00:00:00"/>
    <n v="32.4"/>
    <m/>
    <m/>
    <m/>
    <m/>
    <m/>
    <n v="32.4"/>
    <m/>
    <m/>
    <m/>
    <m/>
    <m/>
    <n v="163982"/>
    <n v="-3561"/>
    <n v="160421"/>
    <n v="1"/>
    <n v="0"/>
    <n v="0"/>
    <n v="0"/>
    <n v="21318"/>
    <n v="-463"/>
    <n v="20855"/>
    <n v="0.34000000000014552"/>
    <n v="160421"/>
    <n v="0"/>
    <n v="0"/>
    <n v="20854.66"/>
    <n v="0"/>
    <m/>
    <m/>
    <m/>
    <m/>
    <s v="Completed in 1999. Financially completed in 2001."/>
    <m/>
    <m/>
    <m/>
    <x v="1"/>
    <n v="0"/>
    <n v="1"/>
    <n v="5"/>
    <n v="31"/>
    <n v="0"/>
    <n v="0"/>
    <n v="32400"/>
    <n v="1999"/>
  </r>
  <r>
    <m/>
    <m/>
    <s v="IND/FOA/27/INV/205"/>
    <s v="UNDP"/>
    <m/>
    <x v="2"/>
    <s v="IND"/>
    <x v="0"/>
    <s v="FOA"/>
    <s v="Conversion from CFC-11 to HCFC-141b technology in the manufacture of rigid polyurethane foam insulation at R.S. Insulators"/>
    <d v="1999-03-01T00:00:00"/>
    <d v="2001-10-01T00:00:00"/>
    <s v="FIN"/>
    <d v="1999-08-01T00:00:00"/>
    <m/>
    <d v="2000-06-01T00:00:00"/>
    <d v="2002-03-01T00:00:00"/>
    <n v="10.3"/>
    <m/>
    <m/>
    <m/>
    <m/>
    <m/>
    <n v="10.3"/>
    <m/>
    <m/>
    <m/>
    <m/>
    <m/>
    <n v="54800"/>
    <n v="-10912"/>
    <n v="43888"/>
    <n v="1"/>
    <n v="0"/>
    <n v="0"/>
    <n v="0"/>
    <n v="7124"/>
    <n v="-1419"/>
    <n v="5705"/>
    <n v="-0.43999999999959982"/>
    <n v="43888"/>
    <n v="0"/>
    <n v="0"/>
    <n v="5705.44"/>
    <n v="0"/>
    <m/>
    <m/>
    <m/>
    <m/>
    <s v="Completed in 2000. Financially completed in 2002."/>
    <m/>
    <m/>
    <m/>
    <x v="1"/>
    <n v="0"/>
    <n v="1"/>
    <n v="5"/>
    <n v="31"/>
    <n v="0"/>
    <n v="0"/>
    <n v="10300"/>
    <n v="1999"/>
  </r>
  <r>
    <m/>
    <m/>
    <s v="IND/FOA/29/INV/233"/>
    <s v="UNDP"/>
    <m/>
    <x v="2"/>
    <s v="IND"/>
    <x v="0"/>
    <s v="FOA"/>
    <s v="Conversion from CFC-11 to HCFC-141b technology in the manufacture of rigid polyurethane foam insulation at Saddle Poly Products P., Ltd."/>
    <d v="1999-11-01T00:00:00"/>
    <d v="2003-07-01T00:00:00"/>
    <s v="FIN"/>
    <d v="2001-05-01T00:00:00"/>
    <m/>
    <d v="2001-11-01T00:00:00"/>
    <d v="2003-07-01T00:00:00"/>
    <n v="15.2"/>
    <m/>
    <m/>
    <m/>
    <m/>
    <m/>
    <n v="15.2"/>
    <m/>
    <m/>
    <m/>
    <m/>
    <m/>
    <n v="119087"/>
    <n v="-44"/>
    <n v="119043"/>
    <n v="1"/>
    <n v="0"/>
    <n v="0"/>
    <n v="0"/>
    <n v="15481"/>
    <n v="-6"/>
    <n v="15475"/>
    <n v="-0.71999999999934516"/>
    <n v="119043"/>
    <n v="0"/>
    <n v="0"/>
    <n v="15475.72"/>
    <n v="0"/>
    <m/>
    <m/>
    <m/>
    <m/>
    <s v="Completed in 2001. Financially completed in 2003."/>
    <m/>
    <m/>
    <m/>
    <x v="1"/>
    <n v="0"/>
    <n v="1"/>
    <n v="18"/>
    <n v="44"/>
    <n v="0"/>
    <n v="0"/>
    <n v="15200"/>
    <n v="1999"/>
  </r>
  <r>
    <m/>
    <m/>
    <s v="IND/FOA/29/INV/232"/>
    <s v="UNDP"/>
    <m/>
    <x v="2"/>
    <s v="IND"/>
    <x v="0"/>
    <s v="FOA"/>
    <s v="Conversion from CFC-11 to HCFC-141b technology in the manufacture of rigid polyurethane foam insulation at Santech Industries"/>
    <d v="1999-11-01T00:00:00"/>
    <d v="2003-07-01T00:00:00"/>
    <s v="FIN"/>
    <d v="2001-05-01T00:00:00"/>
    <m/>
    <d v="2001-11-01T00:00:00"/>
    <d v="2003-07-01T00:00:00"/>
    <n v="14.7"/>
    <m/>
    <m/>
    <m/>
    <m/>
    <m/>
    <n v="14.7"/>
    <m/>
    <m/>
    <m/>
    <m/>
    <m/>
    <n v="115101"/>
    <n v="-9"/>
    <n v="115092"/>
    <n v="1"/>
    <n v="0"/>
    <n v="0"/>
    <n v="0"/>
    <n v="14963"/>
    <n v="-2"/>
    <n v="14961"/>
    <n v="-0.61000000000058208"/>
    <n v="115092"/>
    <n v="0"/>
    <n v="0"/>
    <n v="14961.61"/>
    <n v="0"/>
    <m/>
    <m/>
    <m/>
    <m/>
    <s v="Completed in 2001. Financially completed in 2003."/>
    <m/>
    <m/>
    <m/>
    <x v="1"/>
    <n v="0"/>
    <n v="1"/>
    <n v="18"/>
    <n v="44"/>
    <n v="0"/>
    <n v="0"/>
    <n v="14700"/>
    <n v="1999"/>
  </r>
  <r>
    <m/>
    <m/>
    <s v="IND/FOA/28/INV/212"/>
    <s v="UNDP"/>
    <m/>
    <x v="2"/>
    <s v="IND"/>
    <x v="0"/>
    <s v="FOA"/>
    <s v="Conversion from CFC-11 to HCFC-141b technology in the manufacture of rigid polyurethane foam insulation at Standard Electric Appliances"/>
    <d v="1999-07-01T00:00:00"/>
    <d v="2002-02-01T00:00:00"/>
    <s v="FIN"/>
    <d v="2000-04-01T00:00:00"/>
    <m/>
    <d v="2000-11-01T00:00:00"/>
    <d v="2002-03-01T00:00:00"/>
    <n v="10"/>
    <m/>
    <m/>
    <m/>
    <m/>
    <m/>
    <n v="10"/>
    <m/>
    <m/>
    <m/>
    <m/>
    <m/>
    <n v="78136"/>
    <n v="0"/>
    <n v="78136"/>
    <n v="1"/>
    <n v="0"/>
    <n v="0"/>
    <n v="0"/>
    <n v="10158"/>
    <n v="0"/>
    <n v="10158"/>
    <n v="0.31999999999970896"/>
    <n v="78136"/>
    <n v="0"/>
    <n v="0"/>
    <n v="10157.68"/>
    <n v="0"/>
    <m/>
    <m/>
    <m/>
    <m/>
    <s v="Completed in 2000. Financially completed in 2002."/>
    <m/>
    <m/>
    <m/>
    <x v="1"/>
    <n v="0"/>
    <n v="1"/>
    <n v="9"/>
    <n v="31"/>
    <n v="0"/>
    <n v="0"/>
    <n v="10000"/>
    <n v="1999"/>
  </r>
  <r>
    <m/>
    <m/>
    <s v="IND/FOA/28/INV/211"/>
    <s v="UNDP"/>
    <m/>
    <x v="2"/>
    <s v="IND"/>
    <x v="0"/>
    <s v="FOA"/>
    <s v="Conversion from CFC-11 to HCFC-141b technology in the manufacture of rigid polyurethane foam insulation at Supertek International"/>
    <d v="1999-07-01T00:00:00"/>
    <d v="2002-02-01T00:00:00"/>
    <s v="FIN"/>
    <d v="2000-04-01T00:00:00"/>
    <m/>
    <d v="2000-11-01T00:00:00"/>
    <d v="2003-04-01T00:00:00"/>
    <n v="10.6"/>
    <m/>
    <m/>
    <m/>
    <m/>
    <m/>
    <n v="10.6"/>
    <m/>
    <m/>
    <m/>
    <m/>
    <m/>
    <n v="83202"/>
    <n v="0"/>
    <n v="83202"/>
    <n v="1"/>
    <n v="0"/>
    <n v="0"/>
    <n v="0"/>
    <n v="10816"/>
    <n v="0"/>
    <n v="10816"/>
    <n v="-0.26000000000021828"/>
    <n v="83202"/>
    <n v="0"/>
    <n v="0"/>
    <n v="10816.26"/>
    <n v="0"/>
    <m/>
    <m/>
    <m/>
    <m/>
    <s v="Completed in 2000. Financially completed in 2003."/>
    <m/>
    <m/>
    <m/>
    <x v="1"/>
    <n v="0"/>
    <n v="1"/>
    <n v="9"/>
    <n v="31"/>
    <n v="0"/>
    <n v="0"/>
    <n v="10600"/>
    <n v="1999"/>
  </r>
  <r>
    <m/>
    <m/>
    <s v="IND/FOA/27/INV/202"/>
    <s v="UNDP"/>
    <m/>
    <x v="2"/>
    <s v="IND"/>
    <x v="0"/>
    <s v="FOA"/>
    <s v="Conversion from CFC-11 to HCFC-141b technology in the manufacture of rigid polyurethane foam insulation products at Baba Insulator"/>
    <d v="1999-03-01T00:00:00"/>
    <d v="2001-10-01T00:00:00"/>
    <s v="FIN"/>
    <d v="1999-08-01T00:00:00"/>
    <m/>
    <d v="2000-06-01T00:00:00"/>
    <d v="2002-03-01T00:00:00"/>
    <n v="14.4"/>
    <m/>
    <m/>
    <m/>
    <m/>
    <m/>
    <n v="14.4"/>
    <m/>
    <m/>
    <m/>
    <m/>
    <m/>
    <n v="59096"/>
    <n v="-10468"/>
    <n v="48628"/>
    <n v="1"/>
    <n v="0"/>
    <n v="0"/>
    <n v="0"/>
    <n v="7682"/>
    <n v="-1361"/>
    <n v="6321"/>
    <n v="-0.64000000000032742"/>
    <n v="48628"/>
    <n v="0"/>
    <n v="0"/>
    <n v="6321.64"/>
    <n v="0"/>
    <m/>
    <m/>
    <m/>
    <m/>
    <s v="Completed in 2000. Financially completed in 2002."/>
    <m/>
    <m/>
    <m/>
    <x v="1"/>
    <n v="0"/>
    <n v="1"/>
    <n v="5"/>
    <n v="31"/>
    <n v="0"/>
    <n v="0"/>
    <n v="14400"/>
    <n v="1999"/>
  </r>
  <r>
    <m/>
    <m/>
    <s v="IND/FOA/26/INV/192"/>
    <s v="UNDP"/>
    <m/>
    <x v="2"/>
    <s v="IND"/>
    <x v="0"/>
    <s v="FOA"/>
    <s v="Conversion from CFC-11 to HCFC-141b technology in the manufacture of rigid polyurethane foam insulation products at Galaxy FRP P. Ltd."/>
    <d v="1998-11-01T00:00:00"/>
    <d v="2000-12-01T00:00:00"/>
    <s v="FIN"/>
    <d v="1999-08-01T00:00:00"/>
    <m/>
    <d v="2000-06-01T00:00:00"/>
    <d v="2002-03-01T00:00:00"/>
    <n v="18.5"/>
    <m/>
    <m/>
    <m/>
    <m/>
    <m/>
    <n v="18.5"/>
    <m/>
    <m/>
    <m/>
    <m/>
    <m/>
    <n v="144808"/>
    <n v="-1805"/>
    <n v="143003"/>
    <n v="1"/>
    <n v="0"/>
    <n v="0"/>
    <n v="0"/>
    <n v="18825"/>
    <n v="-235"/>
    <n v="18590"/>
    <n v="-0.38999999999941792"/>
    <n v="143003"/>
    <n v="0"/>
    <n v="0"/>
    <n v="18590.39"/>
    <n v="0"/>
    <m/>
    <m/>
    <m/>
    <m/>
    <s v="Completed in 2000. Financially completed in 2002."/>
    <m/>
    <m/>
    <m/>
    <x v="1"/>
    <n v="0"/>
    <n v="1"/>
    <n v="9"/>
    <n v="25"/>
    <n v="0"/>
    <n v="0"/>
    <n v="18500"/>
    <n v="1998"/>
  </r>
  <r>
    <m/>
    <m/>
    <s v="IDS/FOA/26/INV/93"/>
    <s v="UNDP"/>
    <m/>
    <x v="2"/>
    <s v="IDS"/>
    <x v="0"/>
    <s v="FOA"/>
    <s v="Conversion from CFC-11 to HCFC-141b technology in the manufacture of rigid polyurethane foam insulation products at PT Hanaria Indah"/>
    <d v="1998-11-01T00:00:00"/>
    <d v="2000-12-01T00:00:00"/>
    <s v="FIN"/>
    <d v="1999-11-01T00:00:00"/>
    <m/>
    <d v="2000-10-01T00:00:00"/>
    <d v="2002-03-01T00:00:00"/>
    <n v="12.9"/>
    <m/>
    <m/>
    <m/>
    <m/>
    <m/>
    <n v="12.9"/>
    <m/>
    <m/>
    <m/>
    <m/>
    <m/>
    <n v="101352"/>
    <n v="-18169"/>
    <n v="83183"/>
    <n v="1"/>
    <n v="0"/>
    <n v="0"/>
    <n v="0"/>
    <n v="13176"/>
    <n v="-2362"/>
    <n v="10814"/>
    <n v="0.20999999999912689"/>
    <n v="83183"/>
    <n v="0"/>
    <n v="0"/>
    <n v="10813.79"/>
    <n v="0"/>
    <m/>
    <m/>
    <m/>
    <m/>
    <s v="Completed in 2000. Financially completed in 2002."/>
    <m/>
    <m/>
    <m/>
    <x v="1"/>
    <n v="0"/>
    <n v="1"/>
    <n v="12"/>
    <n v="25"/>
    <n v="0"/>
    <n v="0"/>
    <n v="12900"/>
    <n v="1998"/>
  </r>
  <r>
    <m/>
    <m/>
    <s v="IND/FOA/31/INV/267"/>
    <s v="UNDP"/>
    <m/>
    <x v="2"/>
    <s v="IND"/>
    <x v="0"/>
    <s v="FOA"/>
    <s v="Conversion from CFC-11 to HCFC-141b technology in the manufacture of rigid polyurethane foam spray and insitu insulation at sixteen enterprises"/>
    <d v="2000-07-01T00:00:00"/>
    <d v="2003-08-01T00:00:00"/>
    <s v="FIN"/>
    <d v="2000-12-01T00:00:00"/>
    <m/>
    <d v="2001-11-01T00:00:00"/>
    <d v="2003-04-01T00:00:00"/>
    <n v="211.1"/>
    <m/>
    <m/>
    <m/>
    <m/>
    <m/>
    <n v="211.1"/>
    <m/>
    <m/>
    <m/>
    <m/>
    <m/>
    <n v="1094567"/>
    <n v="-75293"/>
    <n v="1019274"/>
    <n v="1"/>
    <n v="0"/>
    <n v="0"/>
    <n v="0"/>
    <n v="130402"/>
    <n v="-8282"/>
    <n v="122120"/>
    <n v="-0.16999999999825377"/>
    <n v="1019274"/>
    <n v="0"/>
    <n v="0"/>
    <n v="122120.17"/>
    <n v="0"/>
    <m/>
    <m/>
    <m/>
    <m/>
    <s v="Completed in 2001. Financially completed in 2003."/>
    <m/>
    <m/>
    <m/>
    <x v="1"/>
    <n v="0"/>
    <n v="1"/>
    <n v="5"/>
    <n v="37"/>
    <n v="0"/>
    <n v="0"/>
    <n v="211100"/>
    <n v="2000"/>
  </r>
  <r>
    <m/>
    <m/>
    <s v="IDS/FOA/26/INV/97"/>
    <s v="UNDP"/>
    <m/>
    <x v="2"/>
    <s v="IDS"/>
    <x v="0"/>
    <s v="FOA"/>
    <s v="Conversion from CFC-11 to HCFC-141b technology in the manufacture of rigid polyurethane foam spray insulation at PT Karoseri Laksana"/>
    <d v="1998-11-01T00:00:00"/>
    <d v="2000-12-01T00:00:00"/>
    <s v="FIN"/>
    <d v="1999-07-01T00:00:00"/>
    <m/>
    <d v="1999-11-01T00:00:00"/>
    <d v="2004-01-01T00:00:00"/>
    <n v="21.3"/>
    <m/>
    <m/>
    <m/>
    <m/>
    <m/>
    <n v="21.3"/>
    <m/>
    <m/>
    <m/>
    <m/>
    <m/>
    <n v="122885"/>
    <n v="-3"/>
    <n v="122882"/>
    <n v="1"/>
    <n v="0"/>
    <n v="0"/>
    <n v="0"/>
    <n v="15975"/>
    <n v="0"/>
    <n v="15975"/>
    <n v="-4.9999999999272404E-2"/>
    <n v="122882"/>
    <n v="0"/>
    <n v="0"/>
    <n v="15975.05"/>
    <n v="0"/>
    <m/>
    <m/>
    <m/>
    <m/>
    <s v="Completed in 1999. Financially completed in 2004."/>
    <m/>
    <m/>
    <m/>
    <x v="1"/>
    <n v="0"/>
    <n v="1"/>
    <n v="8"/>
    <n v="25"/>
    <n v="0"/>
    <n v="0"/>
    <n v="21300"/>
    <n v="1998"/>
  </r>
  <r>
    <m/>
    <m/>
    <s v="IDS/FOA/26/INV/100"/>
    <s v="UNDP"/>
    <m/>
    <x v="2"/>
    <s v="IDS"/>
    <x v="0"/>
    <s v="FOA"/>
    <s v="Conversion from CFC-11 to HCFC-141b technology in the manufacture of rigid polyurethane foam spray insulation at PT Karoseri Trisakti"/>
    <d v="1998-11-01T00:00:00"/>
    <d v="2000-12-01T00:00:00"/>
    <s v="FIN"/>
    <d v="1999-05-01T00:00:00"/>
    <m/>
    <d v="1999-11-01T00:00:00"/>
    <d v="2003-03-01T00:00:00"/>
    <n v="11.1"/>
    <m/>
    <m/>
    <m/>
    <m/>
    <m/>
    <n v="11.1"/>
    <m/>
    <m/>
    <m/>
    <m/>
    <m/>
    <n v="80037"/>
    <n v="-6557"/>
    <n v="73480"/>
    <n v="1"/>
    <n v="0"/>
    <n v="0"/>
    <n v="0"/>
    <n v="10405"/>
    <n v="-852"/>
    <n v="9553"/>
    <n v="0.6000000000003638"/>
    <n v="73480"/>
    <n v="0"/>
    <n v="0"/>
    <n v="9552.4"/>
    <n v="0"/>
    <m/>
    <m/>
    <m/>
    <m/>
    <s v="Completed in 1999. Financially completed in 2003."/>
    <m/>
    <m/>
    <m/>
    <x v="1"/>
    <n v="0"/>
    <n v="1"/>
    <n v="6"/>
    <n v="25"/>
    <n v="0"/>
    <n v="0"/>
    <n v="11100"/>
    <n v="1998"/>
  </r>
  <r>
    <m/>
    <m/>
    <s v="IDS/FOA/26/INV/98"/>
    <s v="UNDP"/>
    <m/>
    <x v="2"/>
    <s v="IDS"/>
    <x v="0"/>
    <s v="FOA"/>
    <s v="Conversion from CFC-11 to HCFC-141b technology in the manufacture of rigid polyurethane foam spray insulation at PT Mekar Armada Jaya"/>
    <d v="1998-11-01T00:00:00"/>
    <d v="2000-12-01T00:00:00"/>
    <s v="FIN"/>
    <d v="1999-05-01T00:00:00"/>
    <m/>
    <d v="1999-11-01T00:00:00"/>
    <d v="2001-12-01T00:00:00"/>
    <n v="24.9"/>
    <m/>
    <m/>
    <m/>
    <m/>
    <m/>
    <n v="24.9"/>
    <m/>
    <m/>
    <m/>
    <m/>
    <m/>
    <n v="149357"/>
    <n v="-6055"/>
    <n v="143302"/>
    <n v="1"/>
    <n v="0"/>
    <n v="0"/>
    <n v="0"/>
    <n v="19416"/>
    <n v="-787"/>
    <n v="18629"/>
    <n v="-0.25999999999839929"/>
    <n v="143302"/>
    <n v="0"/>
    <n v="0"/>
    <n v="18629.259999999998"/>
    <n v="0"/>
    <m/>
    <m/>
    <m/>
    <m/>
    <s v="Completed in 1999. Financially completed in 2001."/>
    <m/>
    <m/>
    <m/>
    <x v="1"/>
    <n v="0"/>
    <n v="1"/>
    <n v="6"/>
    <n v="25"/>
    <n v="0"/>
    <n v="0"/>
    <n v="24900"/>
    <n v="1998"/>
  </r>
  <r>
    <m/>
    <m/>
    <s v="BRA/FOA/28/INV/131"/>
    <s v="UNDP"/>
    <m/>
    <x v="1"/>
    <s v="BRA"/>
    <x v="0"/>
    <s v="FOA"/>
    <s v="Conversion from CFC-11 to HCFC-141b technology in the manufacture of rigid polyurethane sprayfoam at Isotherm Tratamento Thermo Acoustico Ltda."/>
    <d v="1999-07-01T00:00:00"/>
    <d v="2002-02-01T00:00:00"/>
    <s v="FIN"/>
    <d v="2000-01-01T00:00:00"/>
    <m/>
    <d v="2000-11-01T00:00:00"/>
    <d v="2003-11-01T00:00:00"/>
    <n v="26.3"/>
    <m/>
    <m/>
    <m/>
    <m/>
    <m/>
    <n v="26.3"/>
    <m/>
    <m/>
    <m/>
    <m/>
    <m/>
    <n v="116768"/>
    <n v="0"/>
    <n v="116768"/>
    <n v="1"/>
    <n v="0"/>
    <n v="0"/>
    <n v="0"/>
    <n v="15180"/>
    <n v="0"/>
    <n v="15180"/>
    <n v="0.15999999999985448"/>
    <n v="116768"/>
    <n v="0"/>
    <n v="0"/>
    <n v="15179.84"/>
    <n v="0"/>
    <m/>
    <m/>
    <m/>
    <m/>
    <s v="Completed in 2000. Financially completed in 2003."/>
    <m/>
    <m/>
    <m/>
    <x v="1"/>
    <n v="0"/>
    <n v="1"/>
    <n v="6"/>
    <n v="31"/>
    <n v="0"/>
    <n v="0"/>
    <n v="26300"/>
    <n v="1999"/>
  </r>
  <r>
    <m/>
    <m/>
    <s v="BRA/REF/28/INV/134"/>
    <s v="UNDP"/>
    <m/>
    <x v="1"/>
    <s v="BRA"/>
    <x v="0"/>
    <s v="REF"/>
    <s v="Conversion from CFC-11 to HCFC-141b, and from CFC-12 to HFC-134a and from R-502 to R-402a in the manufacture of commercial refrigeration products at General Icy"/>
    <d v="1999-07-01T00:00:00"/>
    <d v="2002-02-01T00:00:00"/>
    <s v="FIN"/>
    <d v="2000-03-01T00:00:00"/>
    <m/>
    <d v="2001-12-01T00:00:00"/>
    <d v="2003-11-01T00:00:00"/>
    <n v="27.9"/>
    <m/>
    <m/>
    <m/>
    <m/>
    <m/>
    <n v="27.9"/>
    <m/>
    <m/>
    <m/>
    <m/>
    <m/>
    <n v="411139"/>
    <n v="0"/>
    <n v="411139"/>
    <n v="1"/>
    <n v="0"/>
    <n v="0"/>
    <n v="0"/>
    <n v="53448"/>
    <n v="0"/>
    <n v="53448"/>
    <n v="-6.9999999999708962E-2"/>
    <n v="411139"/>
    <n v="0"/>
    <n v="0"/>
    <n v="53448.07"/>
    <n v="0"/>
    <m/>
    <m/>
    <m/>
    <m/>
    <s v="Completed in 2001. Financially completed in 2003."/>
    <m/>
    <m/>
    <m/>
    <x v="1"/>
    <n v="0"/>
    <n v="1"/>
    <n v="8"/>
    <n v="31"/>
    <n v="0"/>
    <n v="0"/>
    <n v="27900"/>
    <n v="1999"/>
  </r>
  <r>
    <m/>
    <m/>
    <s v="BRA/REF/31/INV/166"/>
    <s v="UNDP"/>
    <m/>
    <x v="1"/>
    <s v="BRA"/>
    <x v="0"/>
    <s v="REF"/>
    <s v="Conversion from CFC-11 to HCFC-141b, and from CFC-12 to HFC-134a and from R-502 to R-404a in the manufacture of freezer rooms and panels, and rigid foam at Schmit"/>
    <d v="2000-07-01T00:00:00"/>
    <d v="2003-08-01T00:00:00"/>
    <s v="FIN"/>
    <d v="2001-08-01T00:00:00"/>
    <m/>
    <d v="2002-10-01T00:00:00"/>
    <d v="2003-11-01T00:00:00"/>
    <n v="43.3"/>
    <m/>
    <m/>
    <m/>
    <m/>
    <m/>
    <n v="43.3"/>
    <m/>
    <m/>
    <m/>
    <m/>
    <m/>
    <n v="288764"/>
    <n v="-29918"/>
    <n v="258846"/>
    <n v="1"/>
    <n v="0"/>
    <n v="0"/>
    <n v="0"/>
    <n v="37539"/>
    <n v="-3889"/>
    <n v="33650"/>
    <n v="-0.11000000000058208"/>
    <n v="258846"/>
    <n v="0"/>
    <n v="0"/>
    <n v="33650.11"/>
    <n v="0"/>
    <m/>
    <m/>
    <m/>
    <m/>
    <s v="Completed in 2002. Financially completed in 2003."/>
    <m/>
    <m/>
    <m/>
    <x v="1"/>
    <n v="0"/>
    <n v="1"/>
    <n v="13"/>
    <n v="37"/>
    <n v="0"/>
    <n v="0"/>
    <n v="43300"/>
    <n v="2000"/>
  </r>
  <r>
    <m/>
    <m/>
    <s v="IDS/REF/26/INV/105"/>
    <s v="UNDP"/>
    <m/>
    <x v="2"/>
    <s v="IDS"/>
    <x v="0"/>
    <s v="REF"/>
    <s v="Conversion from CFC-11 to HCFC-141b, CFC-12 to HFC-134a and R-502 to R-404A technology in the manufacture of commercial refrigeration equipment at PT Algron"/>
    <d v="1998-11-01T00:00:00"/>
    <d v="2000-12-01T00:00:00"/>
    <s v="FIN"/>
    <d v="2000-06-01T00:00:00"/>
    <m/>
    <d v="2001-12-01T00:00:00"/>
    <d v="2003-11-01T00:00:00"/>
    <n v="10.4"/>
    <m/>
    <m/>
    <m/>
    <m/>
    <m/>
    <n v="10.4"/>
    <m/>
    <m/>
    <m/>
    <m/>
    <m/>
    <n v="158210"/>
    <n v="0"/>
    <n v="158210"/>
    <n v="1"/>
    <n v="0"/>
    <n v="0"/>
    <n v="0"/>
    <n v="20567"/>
    <n v="0"/>
    <n v="20567"/>
    <n v="-0.2999999999992724"/>
    <n v="158210"/>
    <n v="0"/>
    <n v="0"/>
    <n v="20567.3"/>
    <n v="0"/>
    <m/>
    <m/>
    <m/>
    <m/>
    <s v="Completed in 2001. Financially completed in 2003."/>
    <m/>
    <m/>
    <m/>
    <x v="1"/>
    <n v="0"/>
    <n v="1"/>
    <n v="19"/>
    <n v="25"/>
    <n v="0"/>
    <n v="0"/>
    <n v="10400"/>
    <n v="1998"/>
  </r>
  <r>
    <m/>
    <m/>
    <s v="BRA/FOA/34/INV/234"/>
    <s v="UNDP"/>
    <m/>
    <x v="1"/>
    <s v="BRA"/>
    <x v="0"/>
    <s v="FOA"/>
    <s v="Conversion from CFC-11 to HFC-141b in the manufacture of rigid polyurethane foam at Danko"/>
    <d v="2001-07-01T00:00:00"/>
    <d v="2004-08-01T00:00:00"/>
    <s v="FIN"/>
    <d v="2002-07-01T00:00:00"/>
    <m/>
    <d v="2003-08-01T00:00:00"/>
    <d v="2005-10-01T00:00:00"/>
    <n v="41.4"/>
    <m/>
    <m/>
    <m/>
    <m/>
    <m/>
    <n v="41.4"/>
    <m/>
    <m/>
    <m/>
    <m/>
    <m/>
    <n v="199684"/>
    <n v="-3329"/>
    <n v="196355"/>
    <n v="1"/>
    <n v="0"/>
    <n v="0"/>
    <n v="0"/>
    <n v="25959"/>
    <n v="-433"/>
    <n v="25526"/>
    <n v="-0.14865700000154902"/>
    <n v="196355"/>
    <n v="0"/>
    <n v="0"/>
    <n v="25526.148657000002"/>
    <n v="0"/>
    <m/>
    <m/>
    <m/>
    <m/>
    <s v="Completed in 2003. Financially completed in 2005."/>
    <m/>
    <m/>
    <m/>
    <x v="1"/>
    <n v="0"/>
    <n v="1"/>
    <n v="12"/>
    <n v="37"/>
    <n v="0"/>
    <n v="0"/>
    <n v="41400"/>
    <n v="2001"/>
  </r>
  <r>
    <m/>
    <m/>
    <s v="MAL/FOA/31/INV/137"/>
    <s v="UNDP"/>
    <m/>
    <x v="2"/>
    <s v="MAL"/>
    <x v="0"/>
    <s v="FOA"/>
    <s v="Conversion from CFC-11 to LCD and water-based technology in the manufacture of flexible molded foam at Unique Field"/>
    <d v="2000-07-01T00:00:00"/>
    <d v="2003-08-01T00:00:00"/>
    <s v="FIN"/>
    <d v="2001-06-01T00:00:00"/>
    <m/>
    <d v="2001-12-01T00:00:00"/>
    <d v="2003-04-01T00:00:00"/>
    <n v="18.5"/>
    <m/>
    <m/>
    <m/>
    <m/>
    <m/>
    <n v="18.5"/>
    <m/>
    <m/>
    <m/>
    <m/>
    <m/>
    <n v="109990"/>
    <n v="0"/>
    <n v="109990"/>
    <n v="1"/>
    <n v="0"/>
    <n v="0"/>
    <n v="0"/>
    <n v="14299"/>
    <n v="0"/>
    <n v="14299"/>
    <n v="0.2999999999992724"/>
    <n v="109990"/>
    <n v="0"/>
    <n v="0"/>
    <n v="14298.7"/>
    <n v="0"/>
    <m/>
    <m/>
    <m/>
    <m/>
    <s v="Completed in 2001. Financially completed in 2003."/>
    <m/>
    <m/>
    <m/>
    <x v="1"/>
    <n v="0"/>
    <n v="1"/>
    <n v="11"/>
    <n v="37"/>
    <n v="0"/>
    <n v="0"/>
    <n v="18500"/>
    <n v="2000"/>
  </r>
  <r>
    <m/>
    <m/>
    <s v="MAL/FOA/31/INV/138"/>
    <s v="UNDP"/>
    <m/>
    <x v="2"/>
    <s v="MAL"/>
    <x v="0"/>
    <s v="FOA"/>
    <s v="Conversion from CFC-11 to LCD technology in the manufacture of flexible molded foam at Pointray"/>
    <d v="2000-07-01T00:00:00"/>
    <d v="2003-08-01T00:00:00"/>
    <s v="FIN"/>
    <d v="2001-08-01T00:00:00"/>
    <m/>
    <d v="2001-12-01T00:00:00"/>
    <d v="2003-11-01T00:00:00"/>
    <n v="24.3"/>
    <m/>
    <m/>
    <m/>
    <m/>
    <m/>
    <n v="24.3"/>
    <m/>
    <m/>
    <m/>
    <m/>
    <m/>
    <n v="130896"/>
    <n v="-27"/>
    <n v="130869"/>
    <n v="1"/>
    <n v="0"/>
    <n v="0"/>
    <n v="0"/>
    <n v="17016"/>
    <n v="-4"/>
    <n v="17012"/>
    <n v="-0.97000000000116415"/>
    <n v="130869"/>
    <n v="0"/>
    <n v="0"/>
    <n v="17012.97"/>
    <n v="0"/>
    <m/>
    <m/>
    <m/>
    <m/>
    <s v="Completed in 2001. Financially completed in 2003."/>
    <m/>
    <m/>
    <m/>
    <x v="1"/>
    <n v="0"/>
    <n v="1"/>
    <n v="13"/>
    <n v="37"/>
    <n v="0"/>
    <n v="0"/>
    <n v="24300"/>
    <n v="2000"/>
  </r>
  <r>
    <m/>
    <m/>
    <s v="MAL/FOA/29/INV/131"/>
    <s v="UNDP"/>
    <m/>
    <x v="2"/>
    <s v="MAL"/>
    <x v="0"/>
    <s v="FOA"/>
    <s v="Conversion from CFC-11 to LCD technology in the manufacture of flexible polyurethane foam at Kemas Mekar Sdn Bhd"/>
    <d v="1999-11-01T00:00:00"/>
    <d v="2002-12-01T00:00:00"/>
    <s v="FIN"/>
    <d v="2001-10-01T00:00:00"/>
    <m/>
    <d v="2002-06-01T00:00:00"/>
    <d v="2003-11-01T00:00:00"/>
    <n v="23.3"/>
    <m/>
    <m/>
    <m/>
    <m/>
    <m/>
    <n v="23.3"/>
    <m/>
    <m/>
    <m/>
    <m/>
    <m/>
    <n v="385900"/>
    <n v="-11270"/>
    <n v="374630"/>
    <n v="1"/>
    <n v="0"/>
    <n v="0"/>
    <n v="0"/>
    <n v="50167"/>
    <n v="-1465"/>
    <n v="48702"/>
    <n v="9.9999999998544808E-2"/>
    <n v="374630"/>
    <n v="0"/>
    <n v="0"/>
    <n v="48701.9"/>
    <n v="0"/>
    <m/>
    <m/>
    <m/>
    <m/>
    <s v="Completed in 2002. Financially completed in 2003."/>
    <m/>
    <m/>
    <m/>
    <x v="1"/>
    <n v="0"/>
    <n v="1"/>
    <n v="23"/>
    <n v="37"/>
    <n v="0"/>
    <n v="0"/>
    <n v="23300"/>
    <n v="1999"/>
  </r>
  <r>
    <m/>
    <m/>
    <s v="THA/FOA/29/INV/122"/>
    <s v="UNDP"/>
    <m/>
    <x v="2"/>
    <s v="THA"/>
    <x v="0"/>
    <s v="FOA"/>
    <s v="Conversion from CFC-11 to LIA (flexible), to water-based technology (flexible molded, structural and integral skin) and HCFC-141b technology (rigid) at Great Foam Products, Co., Ltd."/>
    <d v="1999-11-01T00:00:00"/>
    <d v="2002-12-01T00:00:00"/>
    <s v="FIN"/>
    <d v="2000-11-01T00:00:00"/>
    <m/>
    <d v="2001-12-01T00:00:00"/>
    <d v="2003-11-01T00:00:00"/>
    <n v="22.1"/>
    <m/>
    <m/>
    <m/>
    <m/>
    <m/>
    <n v="22.1"/>
    <m/>
    <m/>
    <m/>
    <m/>
    <m/>
    <n v="231843"/>
    <n v="-23"/>
    <n v="231820"/>
    <n v="1"/>
    <n v="0"/>
    <n v="0"/>
    <n v="0"/>
    <n v="30140"/>
    <n v="-3"/>
    <n v="30137"/>
    <n v="0.40000000000145519"/>
    <n v="231820"/>
    <n v="0"/>
    <n v="0"/>
    <n v="30136.6"/>
    <n v="0"/>
    <m/>
    <m/>
    <m/>
    <m/>
    <s v="Completed in 2001. Financially completed in 2003."/>
    <m/>
    <m/>
    <m/>
    <x v="1"/>
    <n v="0"/>
    <n v="1"/>
    <n v="12"/>
    <n v="37"/>
    <n v="0"/>
    <n v="0"/>
    <n v="22100"/>
    <n v="1999"/>
  </r>
  <r>
    <m/>
    <m/>
    <s v="MAL/FOA/31/INV/136"/>
    <s v="UNDP"/>
    <m/>
    <x v="2"/>
    <s v="MAL"/>
    <x v="0"/>
    <s v="FOA"/>
    <s v="Conversion from CFC-11 to LIA technology in the manufacture of flexible polyurethane boxfoam and to LCD technology in the manufacture of flexible molded foam at Sy Heng Huat"/>
    <d v="2000-07-01T00:00:00"/>
    <d v="2003-08-01T00:00:00"/>
    <s v="FIN"/>
    <d v="2001-06-01T00:00:00"/>
    <m/>
    <d v="2002-01-01T00:00:00"/>
    <d v="2003-11-01T00:00:00"/>
    <n v="46.2"/>
    <m/>
    <m/>
    <m/>
    <m/>
    <m/>
    <n v="46.2"/>
    <m/>
    <m/>
    <m/>
    <m/>
    <m/>
    <n v="272235"/>
    <n v="0"/>
    <n v="272235"/>
    <n v="1"/>
    <n v="0"/>
    <n v="0"/>
    <n v="0"/>
    <n v="35391"/>
    <n v="0"/>
    <n v="35391"/>
    <n v="0.44999999999708962"/>
    <n v="272235"/>
    <n v="0"/>
    <n v="0"/>
    <n v="35390.550000000003"/>
    <n v="0"/>
    <m/>
    <m/>
    <m/>
    <m/>
    <s v="Completed in 2002. Financially completed in 2003."/>
    <m/>
    <m/>
    <m/>
    <x v="1"/>
    <n v="0"/>
    <n v="1"/>
    <n v="11"/>
    <n v="37"/>
    <n v="0"/>
    <n v="0"/>
    <n v="46200"/>
    <n v="2000"/>
  </r>
  <r>
    <m/>
    <m/>
    <s v="ARG/FOA/31/INV/111"/>
    <s v="UNDP"/>
    <m/>
    <x v="1"/>
    <s v="ARG"/>
    <x v="0"/>
    <s v="FOA"/>
    <s v="Conversion from CFC-11 to LIA technology in the manufacture of flexible polyurethane boxfoam at four enterprises: Cosmos; La Cardeuse; Jovis; and Micropore"/>
    <d v="2000-07-01T00:00:00"/>
    <d v="2003-08-01T00:00:00"/>
    <s v="FIN"/>
    <d v="2001-09-01T00:00:00"/>
    <m/>
    <d v="2003-12-01T00:00:00"/>
    <d v="2005-09-01T00:00:00"/>
    <n v="48.7"/>
    <m/>
    <m/>
    <m/>
    <m/>
    <m/>
    <n v="48.7"/>
    <m/>
    <m/>
    <m/>
    <m/>
    <m/>
    <n v="295300"/>
    <n v="-97042"/>
    <n v="198258"/>
    <n v="1"/>
    <n v="0"/>
    <n v="0"/>
    <n v="0"/>
    <n v="38389"/>
    <n v="-12615"/>
    <n v="25774"/>
    <n v="0"/>
    <n v="198258"/>
    <n v="0"/>
    <n v="0"/>
    <n v="25774"/>
    <n v="0"/>
    <m/>
    <m/>
    <m/>
    <m/>
    <s v="Completed in 2003. Financially completed in 2005."/>
    <m/>
    <m/>
    <m/>
    <x v="1"/>
    <n v="0"/>
    <n v="1"/>
    <n v="14"/>
    <n v="37"/>
    <n v="0"/>
    <n v="0"/>
    <n v="48700"/>
    <n v="2000"/>
  </r>
  <r>
    <m/>
    <m/>
    <s v="MAL/FOA/29/INV/130"/>
    <s v="UNDP"/>
    <m/>
    <x v="2"/>
    <s v="MAL"/>
    <x v="0"/>
    <s v="FOA"/>
    <s v="Conversion from CFC-11 to liquid carbon dioxide technology in the manufacture of flexible polyurethane foam at Masterfoam Products"/>
    <d v="1999-11-01T00:00:00"/>
    <d v="2002-12-01T00:00:00"/>
    <s v="FIN"/>
    <d v="2001-06-01T00:00:00"/>
    <m/>
    <d v="2001-11-01T00:00:00"/>
    <d v="2003-04-01T00:00:00"/>
    <n v="25"/>
    <m/>
    <m/>
    <m/>
    <m/>
    <m/>
    <n v="25"/>
    <m/>
    <m/>
    <m/>
    <m/>
    <m/>
    <n v="208900"/>
    <n v="0"/>
    <n v="208900"/>
    <n v="1"/>
    <n v="0"/>
    <n v="0"/>
    <n v="0"/>
    <n v="27157"/>
    <n v="0"/>
    <n v="27157"/>
    <n v="0"/>
    <n v="208900"/>
    <n v="0"/>
    <n v="0"/>
    <n v="27157"/>
    <n v="0"/>
    <m/>
    <m/>
    <m/>
    <m/>
    <s v="Completed in 2001. Financially completed in 2003."/>
    <m/>
    <m/>
    <m/>
    <x v="1"/>
    <n v="0"/>
    <n v="1"/>
    <n v="19"/>
    <n v="37"/>
    <n v="0"/>
    <n v="0"/>
    <n v="25000"/>
    <n v="1999"/>
  </r>
  <r>
    <m/>
    <m/>
    <s v="THA/FOA/28/INV/118"/>
    <s v="UNDP"/>
    <m/>
    <x v="2"/>
    <s v="THA"/>
    <x v="0"/>
    <s v="FOA"/>
    <s v="Conversion from CFC-11 to low index additive (LIA) technology in the manufacture of flexible polyurethane foam at P.T. Foam Chiengmai L.P."/>
    <d v="1999-07-01T00:00:00"/>
    <d v="2002-02-01T00:00:00"/>
    <s v="FIN"/>
    <d v="2000-01-01T00:00:00"/>
    <m/>
    <d v="2000-12-01T00:00:00"/>
    <d v="2002-03-01T00:00:00"/>
    <n v="12.7"/>
    <m/>
    <m/>
    <m/>
    <m/>
    <m/>
    <n v="12.7"/>
    <m/>
    <m/>
    <m/>
    <m/>
    <m/>
    <n v="79120"/>
    <n v="0"/>
    <n v="79120"/>
    <n v="1"/>
    <n v="0"/>
    <n v="0"/>
    <n v="0"/>
    <n v="10286"/>
    <n v="0"/>
    <n v="10286"/>
    <n v="0.3999999999996362"/>
    <n v="79120"/>
    <n v="0"/>
    <n v="0"/>
    <n v="10285.6"/>
    <n v="0"/>
    <m/>
    <m/>
    <m/>
    <m/>
    <s v="Completed in 2000. Financially completed in 2002."/>
    <m/>
    <m/>
    <m/>
    <x v="1"/>
    <n v="0"/>
    <n v="1"/>
    <n v="6"/>
    <n v="31"/>
    <n v="0"/>
    <n v="0"/>
    <n v="12700"/>
    <n v="1999"/>
  </r>
  <r>
    <m/>
    <m/>
    <s v="LAO/FOA/38/INV/10"/>
    <s v="UNDP"/>
    <m/>
    <x v="2"/>
    <s v="LAO"/>
    <x v="0"/>
    <s v="FOA"/>
    <s v="Conversion from CFC-11 to methylene chloride (MC) in the manufacture of flexible polyurethane foam (box) at Prasert Foam Co., Ltd."/>
    <d v="2002-11-01T00:00:00"/>
    <d v="2004-12-01T00:00:00"/>
    <s v="FIN"/>
    <d v="2004-07-01T00:00:00"/>
    <m/>
    <d v="2004-08-01T00:00:00"/>
    <d v="2005-11-01T00:00:00"/>
    <n v="16.3"/>
    <m/>
    <m/>
    <m/>
    <m/>
    <m/>
    <n v="16.3"/>
    <m/>
    <m/>
    <m/>
    <m/>
    <m/>
    <n v="139343"/>
    <n v="0"/>
    <n v="139343"/>
    <n v="1"/>
    <n v="0"/>
    <n v="0"/>
    <n v="0"/>
    <n v="18115"/>
    <n v="0"/>
    <n v="18115"/>
    <n v="0.40999999999985448"/>
    <n v="139343"/>
    <n v="0"/>
    <n v="0"/>
    <n v="18114.59"/>
    <n v="0"/>
    <m/>
    <m/>
    <m/>
    <m/>
    <s v="Completed in 2004. Financially completed in 2005."/>
    <m/>
    <m/>
    <m/>
    <x v="1"/>
    <n v="0"/>
    <n v="1"/>
    <n v="20"/>
    <n v="25"/>
    <n v="0"/>
    <n v="0"/>
    <n v="16300"/>
    <n v="2002"/>
  </r>
  <r>
    <m/>
    <m/>
    <s v="NIR/FOA/35/INV/96"/>
    <s v="UNDP"/>
    <m/>
    <x v="0"/>
    <s v="NIR"/>
    <x v="0"/>
    <s v="FOA"/>
    <s v="Conversion from CFC-11 to methylene chloride (MC) technology in the manufacture of flexible polyurethane at ten box-foam enterprises in Lagos area"/>
    <d v="2001-12-01T00:00:00"/>
    <d v="2004-10-01T00:00:00"/>
    <s v="FIN"/>
    <d v="2002-11-01T00:00:00"/>
    <m/>
    <d v="2003-12-01T00:00:00"/>
    <d v="2007-02-01T00:00:00"/>
    <n v="199.2"/>
    <m/>
    <m/>
    <m/>
    <m/>
    <m/>
    <n v="199.2"/>
    <m/>
    <m/>
    <m/>
    <m/>
    <m/>
    <n v="1062808"/>
    <n v="0"/>
    <n v="1062808"/>
    <n v="1"/>
    <n v="0"/>
    <n v="0"/>
    <n v="0"/>
    <n v="126909"/>
    <n v="0"/>
    <n v="126909"/>
    <n v="0.10000000000582077"/>
    <n v="1062808"/>
    <n v="0"/>
    <n v="0"/>
    <n v="126908.9"/>
    <n v="0"/>
    <m/>
    <m/>
    <m/>
    <m/>
    <s v="Completed in 2003. Financially completed in 2007."/>
    <m/>
    <m/>
    <m/>
    <x v="1"/>
    <n v="0"/>
    <n v="1"/>
    <n v="11"/>
    <n v="34"/>
    <n v="0"/>
    <n v="0"/>
    <n v="199200"/>
    <n v="2001"/>
  </r>
  <r>
    <m/>
    <m/>
    <s v="CPR/FOA/25/INV/250"/>
    <s v="UNDP"/>
    <m/>
    <x v="2"/>
    <s v="CPR"/>
    <x v="0"/>
    <s v="FOA"/>
    <s v="Conversion from CFC-11 to methylene chloride and forced cooling system in the manufacture of flexible polyurethane foam (slabstock) at Cangzhou New-Type Foam Decoration Material Plant"/>
    <d v="1998-07-01T00:00:00"/>
    <d v="2000-08-01T00:00:00"/>
    <s v="FIN"/>
    <d v="1999-12-01T00:00:00"/>
    <m/>
    <d v="2001-05-01T00:00:00"/>
    <d v="2003-09-01T00:00:00"/>
    <n v="67"/>
    <m/>
    <m/>
    <m/>
    <m/>
    <m/>
    <n v="67"/>
    <m/>
    <m/>
    <m/>
    <m/>
    <m/>
    <n v="417410"/>
    <n v="-17009"/>
    <n v="400401"/>
    <n v="1"/>
    <n v="0"/>
    <n v="0"/>
    <n v="0"/>
    <n v="54263"/>
    <n v="-2211"/>
    <n v="52052"/>
    <n v="-1.0000000002037268E-2"/>
    <n v="400401"/>
    <n v="0"/>
    <n v="0"/>
    <n v="52052.01"/>
    <n v="0"/>
    <m/>
    <m/>
    <m/>
    <m/>
    <s v="Completed in 2001. Financially completed in 2003."/>
    <m/>
    <m/>
    <m/>
    <x v="1"/>
    <n v="0"/>
    <n v="1"/>
    <n v="17"/>
    <n v="25"/>
    <n v="0"/>
    <n v="0"/>
    <n v="67000"/>
    <n v="1998"/>
  </r>
  <r>
    <m/>
    <m/>
    <s v="IRQ/FOA/57/INV/06"/>
    <s v="UNIDO"/>
    <m/>
    <x v="2"/>
    <s v="IRQ"/>
    <x v="0"/>
    <s v="FOA"/>
    <s v="Conversion from CFC-11 to methylene chloride in the production of flexible slabstock foam at Al Hadi Co."/>
    <d v="2009-04-01T00:00:00"/>
    <d v="2011-03-01T00:00:00"/>
    <s v="FIN"/>
    <d v="2010-12-01T00:00:00"/>
    <m/>
    <d v="2014-09-01T00:00:00"/>
    <d v="2014-09-01T00:00:00"/>
    <n v="20"/>
    <m/>
    <m/>
    <n v="0"/>
    <m/>
    <m/>
    <n v="20"/>
    <m/>
    <m/>
    <n v="0"/>
    <m/>
    <m/>
    <n v="126457"/>
    <n v="-1352"/>
    <n v="125105"/>
    <n v="1"/>
    <n v="0"/>
    <n v="0"/>
    <n v="0"/>
    <n v="11381"/>
    <n v="-122"/>
    <n v="11259"/>
    <n v="0"/>
    <n v="125105"/>
    <n v="0"/>
    <m/>
    <n v="11259"/>
    <n v="0"/>
    <m/>
    <m/>
    <m/>
    <d v="2016-12-01T00:00:00"/>
    <m/>
    <m/>
    <m/>
    <m/>
    <x v="1"/>
    <n v="0"/>
    <n v="1"/>
    <n v="20"/>
    <n v="23"/>
    <n v="0"/>
    <n v="0"/>
    <n v="20000"/>
    <n v="2009"/>
  </r>
  <r>
    <m/>
    <m/>
    <s v="SYR/FOA/34/INV/76"/>
    <s v="UNIDO"/>
    <m/>
    <x v="2"/>
    <s v="SYR"/>
    <x v="0"/>
    <s v="FOA"/>
    <s v="Conversion from CFC-11 to methylene chloride in the production of flexible slabstock foam at Al-Muzayek"/>
    <d v="2001-07-01T00:00:00"/>
    <d v="2004-08-01T00:00:00"/>
    <s v="FIN"/>
    <d v="2002-03-01T00:00:00"/>
    <m/>
    <d v="2003-12-01T00:00:00"/>
    <d v="2004-12-01T00:00:00"/>
    <n v="33.700000000000003"/>
    <m/>
    <m/>
    <n v="0"/>
    <m/>
    <m/>
    <n v="33.700000000000003"/>
    <m/>
    <m/>
    <n v="0"/>
    <m/>
    <m/>
    <n v="106789"/>
    <n v="0"/>
    <n v="106789"/>
    <n v="1"/>
    <n v="0"/>
    <n v="0"/>
    <n v="0"/>
    <n v="13883"/>
    <n v="-9"/>
    <n v="13874"/>
    <n v="0"/>
    <n v="106789"/>
    <n v="0"/>
    <m/>
    <n v="13874"/>
    <n v="0"/>
    <m/>
    <m/>
    <m/>
    <m/>
    <m/>
    <m/>
    <m/>
    <m/>
    <x v="1"/>
    <n v="0"/>
    <n v="1"/>
    <n v="8"/>
    <n v="37"/>
    <n v="0"/>
    <n v="0"/>
    <n v="33700"/>
    <n v="2001"/>
  </r>
  <r>
    <m/>
    <m/>
    <s v="BHE/FOA/35/INV/08"/>
    <s v="UNIDO"/>
    <m/>
    <x v="4"/>
    <s v="BHE"/>
    <x v="0"/>
    <s v="FOA"/>
    <s v="Conversion from CFC-11 to methylene chloride in the production of flexible slabstock foam at Inga Co."/>
    <d v="2001-12-01T00:00:00"/>
    <d v="2004-07-01T00:00:00"/>
    <s v="FIN"/>
    <d v="2002-03-01T00:00:00"/>
    <m/>
    <d v="2005-12-01T00:00:00"/>
    <d v="2006-12-01T00:00:00"/>
    <n v="21"/>
    <m/>
    <m/>
    <n v="0"/>
    <m/>
    <m/>
    <n v="21"/>
    <m/>
    <m/>
    <n v="0"/>
    <m/>
    <m/>
    <n v="101950"/>
    <n v="-1506"/>
    <n v="100444"/>
    <n v="1"/>
    <n v="0"/>
    <n v="0"/>
    <n v="0"/>
    <n v="13254"/>
    <n v="-196"/>
    <n v="13058"/>
    <n v="0"/>
    <n v="100444"/>
    <n v="0"/>
    <m/>
    <n v="13058"/>
    <n v="0"/>
    <m/>
    <m/>
    <m/>
    <m/>
    <m/>
    <m/>
    <m/>
    <m/>
    <x v="1"/>
    <n v="0"/>
    <n v="1"/>
    <n v="3"/>
    <n v="31"/>
    <n v="0"/>
    <n v="0"/>
    <n v="21000"/>
    <n v="2001"/>
  </r>
  <r>
    <m/>
    <m/>
    <s v="YUG/FOA/35/INV/15"/>
    <s v="UNIDO"/>
    <m/>
    <x v="4"/>
    <s v="YUG"/>
    <x v="0"/>
    <s v="FOA"/>
    <s v="Conversion from CFC-11 to methylene chloride in the production of flexible slabstock foam at Prva Iskra-Poliuretani"/>
    <d v="2001-12-01T00:00:00"/>
    <d v="2004-01-01T00:00:00"/>
    <s v="FIN"/>
    <d v="2002-03-01T00:00:00"/>
    <m/>
    <d v="2004-02-01T00:00:00"/>
    <d v="2004-12-01T00:00:00"/>
    <n v="34.4"/>
    <m/>
    <m/>
    <n v="0"/>
    <m/>
    <m/>
    <n v="34.4"/>
    <m/>
    <m/>
    <n v="0"/>
    <m/>
    <m/>
    <n v="100240"/>
    <n v="-169"/>
    <n v="100071"/>
    <n v="1"/>
    <n v="0"/>
    <n v="0"/>
    <n v="0"/>
    <n v="13031"/>
    <n v="-42"/>
    <n v="12989"/>
    <n v="0"/>
    <n v="100071"/>
    <n v="0"/>
    <m/>
    <n v="12989"/>
    <n v="0"/>
    <m/>
    <m/>
    <m/>
    <m/>
    <m/>
    <m/>
    <m/>
    <m/>
    <x v="1"/>
    <n v="0"/>
    <n v="1"/>
    <n v="3"/>
    <n v="25"/>
    <n v="0"/>
    <n v="0"/>
    <n v="34400"/>
    <n v="2001"/>
  </r>
  <r>
    <m/>
    <m/>
    <s v="ARG/FOA/30/INV/106"/>
    <s v="UNDP"/>
    <m/>
    <x v="1"/>
    <s v="ARG"/>
    <x v="0"/>
    <s v="FOA"/>
    <s v="Conversion from CFC-11 to methylene chloride/LIA technology in the manufacture of flexible polyurethane boxfoam at Fasax"/>
    <d v="2000-03-01T00:00:00"/>
    <d v="2003-04-01T00:00:00"/>
    <s v="FIN"/>
    <d v="2000-12-01T00:00:00"/>
    <m/>
    <d v="2002-11-01T00:00:00"/>
    <d v="2004-01-01T00:00:00"/>
    <n v="50"/>
    <m/>
    <m/>
    <m/>
    <m/>
    <m/>
    <n v="50"/>
    <m/>
    <m/>
    <m/>
    <m/>
    <m/>
    <n v="252000"/>
    <n v="0"/>
    <n v="252000"/>
    <n v="1"/>
    <n v="0"/>
    <n v="0"/>
    <n v="0"/>
    <n v="32760"/>
    <n v="0"/>
    <n v="32760"/>
    <n v="0"/>
    <n v="252000"/>
    <n v="0"/>
    <n v="0"/>
    <n v="32760"/>
    <n v="0"/>
    <m/>
    <m/>
    <m/>
    <m/>
    <s v="Completed in 2002. Financially completed in 2004."/>
    <m/>
    <m/>
    <m/>
    <x v="1"/>
    <n v="0"/>
    <n v="1"/>
    <n v="9"/>
    <n v="37"/>
    <n v="0"/>
    <n v="0"/>
    <n v="50000"/>
    <n v="2000"/>
  </r>
  <r>
    <m/>
    <m/>
    <s v="THA/FOA/26/INV/102"/>
    <s v="UNDP"/>
    <m/>
    <x v="2"/>
    <s v="THA"/>
    <x v="0"/>
    <s v="FOA"/>
    <s v="Conversion from CFC-11 to methylene chloride/LIA technology in the manufacture of flexible polyurethane boxfoam at P. Chongcharoen"/>
    <d v="1998-11-01T00:00:00"/>
    <d v="2000-12-01T00:00:00"/>
    <s v="FIN"/>
    <d v="1998-12-01T00:00:00"/>
    <m/>
    <d v="2000-12-01T00:00:00"/>
    <d v="2002-03-01T00:00:00"/>
    <n v="24"/>
    <m/>
    <m/>
    <m/>
    <m/>
    <m/>
    <n v="24"/>
    <m/>
    <m/>
    <m/>
    <m/>
    <m/>
    <n v="130500"/>
    <n v="-256"/>
    <n v="130244"/>
    <n v="1"/>
    <n v="0"/>
    <n v="0"/>
    <n v="0"/>
    <n v="16965"/>
    <n v="-33"/>
    <n v="16932"/>
    <n v="0.27999999999883585"/>
    <n v="130244"/>
    <n v="0"/>
    <n v="0"/>
    <n v="16931.72"/>
    <n v="0"/>
    <m/>
    <m/>
    <m/>
    <m/>
    <s v="Completed in 2000. Financially completed in 2002."/>
    <m/>
    <m/>
    <m/>
    <x v="1"/>
    <n v="0"/>
    <n v="1"/>
    <n v="1"/>
    <n v="25"/>
    <n v="0"/>
    <n v="0"/>
    <n v="24000"/>
    <n v="1998"/>
  </r>
  <r>
    <m/>
    <m/>
    <s v="BRA/FOA/31/INV/187"/>
    <s v="UNDP"/>
    <m/>
    <x v="1"/>
    <s v="BRA"/>
    <x v="0"/>
    <s v="FOA"/>
    <s v="Conversion from CFC-11 to methylene chloride/LIA technology in the manufacture of flexible polyurethane boxfoam, from CFC-11 to water-blown foam in flexible molded foam, and from CFC-11 to HCFC-141b in flexible integral skin foam at Multispuma"/>
    <d v="2000-07-01T00:00:00"/>
    <d v="2003-08-01T00:00:00"/>
    <s v="FIN"/>
    <d v="2001-06-01T00:00:00"/>
    <m/>
    <d v="2001-12-01T00:00:00"/>
    <d v="2003-04-01T00:00:00"/>
    <n v="24"/>
    <m/>
    <m/>
    <m/>
    <m/>
    <m/>
    <n v="24"/>
    <m/>
    <m/>
    <m/>
    <m/>
    <m/>
    <n v="123929"/>
    <n v="0"/>
    <n v="123929"/>
    <n v="1"/>
    <n v="0"/>
    <n v="0"/>
    <n v="0"/>
    <n v="16111"/>
    <n v="0"/>
    <n v="16111"/>
    <n v="0.22999999999956344"/>
    <n v="123929"/>
    <n v="0"/>
    <n v="0"/>
    <n v="16110.77"/>
    <n v="0"/>
    <m/>
    <m/>
    <m/>
    <m/>
    <s v="Completed in 2001. Financially completed in 2003."/>
    <m/>
    <m/>
    <m/>
    <x v="1"/>
    <n v="0"/>
    <n v="1"/>
    <n v="11"/>
    <n v="37"/>
    <n v="0"/>
    <n v="0"/>
    <n v="24000"/>
    <n v="2000"/>
  </r>
  <r>
    <m/>
    <m/>
    <s v="IRA/FOA/31/INV/73"/>
    <s v="UNIDO"/>
    <m/>
    <x v="2"/>
    <s v="IRA"/>
    <x v="0"/>
    <s v="FOA"/>
    <s v="Conversion from CFC-11 to n-pentane in the production of rigid foam panels at Rashestan Co."/>
    <d v="2000-07-01T00:00:00"/>
    <d v="2003-01-01T00:00:00"/>
    <s v="FIN"/>
    <d v="2001-04-01T00:00:00"/>
    <m/>
    <d v="2005-07-01T00:00:00"/>
    <d v="2005-12-01T00:00:00"/>
    <n v="70"/>
    <m/>
    <m/>
    <n v="0"/>
    <m/>
    <m/>
    <n v="70"/>
    <m/>
    <m/>
    <n v="0"/>
    <m/>
    <m/>
    <n v="539882"/>
    <n v="0"/>
    <n v="539882"/>
    <n v="1"/>
    <n v="0"/>
    <n v="0"/>
    <n v="0"/>
    <n v="69387"/>
    <n v="-79.42"/>
    <n v="69307.58"/>
    <n v="-0.41999999999825377"/>
    <n v="539882"/>
    <n v="0"/>
    <m/>
    <n v="69308"/>
    <n v="0"/>
    <m/>
    <m/>
    <m/>
    <m/>
    <m/>
    <m/>
    <m/>
    <m/>
    <x v="1"/>
    <n v="0"/>
    <n v="1"/>
    <n v="9"/>
    <n v="30"/>
    <n v="0"/>
    <n v="0"/>
    <n v="70000"/>
    <n v="2000"/>
  </r>
  <r>
    <m/>
    <m/>
    <s v="IRA/FOA/37/INV/155"/>
    <s v="UNIDO"/>
    <m/>
    <x v="2"/>
    <s v="IRA"/>
    <x v="0"/>
    <s v="FOA"/>
    <s v="Conversion from CFC-11 to n-pentane in the production of rigid foam panels at Yakhchavan Co."/>
    <d v="2002-07-01T00:00:00"/>
    <d v="2005-03-01T00:00:00"/>
    <s v="FIN"/>
    <d v="2002-11-01T00:00:00"/>
    <m/>
    <d v="2005-12-01T00:00:00"/>
    <d v="2008-12-01T00:00:00"/>
    <n v="73.599999999999994"/>
    <m/>
    <m/>
    <n v="0"/>
    <m/>
    <m/>
    <n v="73.599999999999994"/>
    <m/>
    <m/>
    <n v="0"/>
    <m/>
    <m/>
    <n v="531838"/>
    <n v="-7193"/>
    <n v="524645"/>
    <n v="1"/>
    <n v="0"/>
    <n v="0"/>
    <n v="0"/>
    <n v="68502"/>
    <n v="-791"/>
    <n v="67711"/>
    <n v="0"/>
    <n v="524645"/>
    <n v="0"/>
    <m/>
    <n v="67711"/>
    <n v="0"/>
    <m/>
    <m/>
    <m/>
    <m/>
    <m/>
    <m/>
    <m/>
    <m/>
    <x v="1"/>
    <n v="0"/>
    <n v="1"/>
    <n v="4"/>
    <n v="32"/>
    <n v="0"/>
    <n v="0"/>
    <n v="73600"/>
    <n v="2002"/>
  </r>
  <r>
    <m/>
    <m/>
    <s v="IRA/FOA/32/INV/76"/>
    <s v="UNDP"/>
    <m/>
    <x v="2"/>
    <s v="IRA"/>
    <x v="0"/>
    <s v="FOA"/>
    <s v="Conversion from CFC-11 to n-pentane technology in the manufacture of integral skin polyurethane foam products at Iran Polyurethane Manufacturing Co."/>
    <d v="2000-12-01T00:00:00"/>
    <d v="2004-01-01T00:00:00"/>
    <s v="FIN"/>
    <d v="2002-05-01T00:00:00"/>
    <m/>
    <d v="2003-08-01T00:00:00"/>
    <d v="2003-11-01T00:00:00"/>
    <n v="51.8"/>
    <m/>
    <m/>
    <m/>
    <m/>
    <m/>
    <n v="51.8"/>
    <m/>
    <m/>
    <m/>
    <m/>
    <m/>
    <n v="796230"/>
    <n v="0"/>
    <n v="796230"/>
    <n v="1"/>
    <n v="0"/>
    <n v="0"/>
    <n v="0"/>
    <n v="97585"/>
    <n v="0"/>
    <n v="97585"/>
    <n v="-0.30000000000291038"/>
    <n v="796230"/>
    <n v="0"/>
    <n v="0"/>
    <n v="97585.3"/>
    <n v="0"/>
    <m/>
    <m/>
    <m/>
    <m/>
    <s v="Completed in 2003. Financially completed in 2003."/>
    <m/>
    <m/>
    <m/>
    <x v="1"/>
    <n v="0"/>
    <n v="1"/>
    <n v="17"/>
    <n v="37"/>
    <n v="0"/>
    <n v="0"/>
    <n v="51800"/>
    <n v="2000"/>
  </r>
  <r>
    <m/>
    <m/>
    <s v="IRA/FOA/37/INV/150"/>
    <s v="Germany"/>
    <m/>
    <x v="2"/>
    <s v="IRA"/>
    <x v="0"/>
    <s v="FOA"/>
    <s v="Conversion from CFC-11 to pentane technology in the manufacture of integral skin PU foam at Jahad Tahghihat Group"/>
    <d v="2002-07-01T00:00:00"/>
    <d v="2004-03-01T00:00:00"/>
    <s v="FIN"/>
    <d v="2002-10-01T00:00:00"/>
    <m/>
    <d v="2004-09-01T00:00:00"/>
    <d v="2007-12-01T00:00:00"/>
    <n v="23"/>
    <m/>
    <m/>
    <n v="0"/>
    <m/>
    <m/>
    <n v="23"/>
    <m/>
    <m/>
    <m/>
    <m/>
    <m/>
    <n v="335249"/>
    <n v="0"/>
    <n v="335249"/>
    <n v="1"/>
    <n v="0"/>
    <n v="0"/>
    <n v="0"/>
    <n v="43582"/>
    <n v="0"/>
    <n v="43582"/>
    <n v="0"/>
    <n v="335249"/>
    <n v="0"/>
    <n v="0"/>
    <n v="43582"/>
    <n v="0"/>
    <m/>
    <m/>
    <m/>
    <m/>
    <s v="Project completed. PCR has been submitted to the country"/>
    <m/>
    <m/>
    <m/>
    <x v="1"/>
    <n v="0"/>
    <n v="1"/>
    <n v="3"/>
    <n v="20"/>
    <n v="0"/>
    <n v="0"/>
    <n v="23000"/>
    <n v="2002"/>
  </r>
  <r>
    <m/>
    <m/>
    <s v="THA/FOA/27/INV/113"/>
    <s v="IBRD"/>
    <m/>
    <x v="2"/>
    <s v="THA"/>
    <x v="0"/>
    <s v="FOA"/>
    <s v="Conversion from CFC-11 to water based and HCFC-141b technology in the manufacture of integral skin polyurethane foam and rigid molded foam at Jennings Co. Ltd."/>
    <d v="1999-03-01T00:00:00"/>
    <d v="2001-04-01T00:00:00"/>
    <s v="FIN"/>
    <d v="2000-05-01T00:00:00"/>
    <m/>
    <d v="2001-02-01T00:00:00"/>
    <d v="2001-10-01T00:00:00"/>
    <n v="14.4"/>
    <m/>
    <m/>
    <n v="0"/>
    <m/>
    <m/>
    <n v="14.4"/>
    <m/>
    <m/>
    <n v="0"/>
    <m/>
    <m/>
    <n v="125249"/>
    <n v="0"/>
    <n v="125249"/>
    <n v="1"/>
    <n v="0"/>
    <n v="0"/>
    <n v="0"/>
    <n v="16282"/>
    <n v="0"/>
    <n v="16282"/>
    <n v="0"/>
    <n v="125249"/>
    <n v="0"/>
    <n v="0"/>
    <n v="16282"/>
    <n v="0"/>
    <n v="0"/>
    <m/>
    <m/>
    <m/>
    <s v="Project completed. PCR submitted to the WB in Sep. 01"/>
    <m/>
    <m/>
    <m/>
    <x v="1"/>
    <n v="0"/>
    <n v="1"/>
    <n v="14"/>
    <n v="25"/>
    <n v="0"/>
    <n v="0"/>
    <n v="14400"/>
    <n v="1999"/>
  </r>
  <r>
    <m/>
    <m/>
    <s v="THA/FOA/26/INV/105"/>
    <s v="UNDP"/>
    <m/>
    <x v="2"/>
    <s v="THA"/>
    <x v="0"/>
    <s v="FOA"/>
    <s v="Conversion from CFC-11 to water based and HCFC-141b technology in the manufacture of polyurethane foam (flexible molded, integral skin) at World Plaster/Europlan Furniture Co."/>
    <d v="1998-11-01T00:00:00"/>
    <d v="2000-12-01T00:00:00"/>
    <s v="FIN"/>
    <d v="1999-05-01T00:00:00"/>
    <m/>
    <d v="1999-11-01T00:00:00"/>
    <d v="2001-12-01T00:00:00"/>
    <n v="25.2"/>
    <m/>
    <m/>
    <m/>
    <m/>
    <m/>
    <n v="25.2"/>
    <m/>
    <m/>
    <m/>
    <m/>
    <m/>
    <n v="135800"/>
    <n v="-5000"/>
    <n v="130800"/>
    <n v="1"/>
    <n v="0"/>
    <n v="0"/>
    <n v="0"/>
    <n v="17654"/>
    <n v="-650"/>
    <n v="17004"/>
    <n v="0"/>
    <n v="130800"/>
    <n v="0"/>
    <n v="0"/>
    <n v="17004"/>
    <n v="0"/>
    <m/>
    <m/>
    <m/>
    <m/>
    <s v="Completed in 1999. Financially completed in 2001."/>
    <m/>
    <m/>
    <m/>
    <x v="1"/>
    <n v="0"/>
    <n v="1"/>
    <n v="6"/>
    <n v="25"/>
    <n v="0"/>
    <n v="0"/>
    <n v="25200"/>
    <n v="1998"/>
  </r>
  <r>
    <m/>
    <m/>
    <s v="THA/FOA/26/INV/98"/>
    <s v="UNDP"/>
    <m/>
    <x v="2"/>
    <s v="THA"/>
    <x v="0"/>
    <s v="FOA"/>
    <s v="Conversion from CFC-11 to water based and HCFC-141b technology in the manufacture of polyurethane foam at J.S. Industry Co. Ltd."/>
    <d v="1998-11-01T00:00:00"/>
    <d v="2000-12-01T00:00:00"/>
    <s v="FIN"/>
    <d v="1999-05-01T00:00:00"/>
    <m/>
    <d v="2000-10-01T00:00:00"/>
    <d v="2002-03-01T00:00:00"/>
    <n v="93.2"/>
    <m/>
    <m/>
    <m/>
    <m/>
    <m/>
    <n v="93.2"/>
    <m/>
    <m/>
    <m/>
    <m/>
    <m/>
    <n v="418800"/>
    <n v="-15974"/>
    <n v="402826"/>
    <n v="1"/>
    <n v="0"/>
    <n v="0"/>
    <n v="0"/>
    <n v="54444"/>
    <n v="-2077"/>
    <n v="52367"/>
    <n v="-0.37999999999738066"/>
    <n v="402826"/>
    <n v="0"/>
    <n v="0"/>
    <n v="52367.38"/>
    <n v="0"/>
    <m/>
    <m/>
    <m/>
    <m/>
    <s v="Completed in 2000. Financially completed in 2002."/>
    <m/>
    <m/>
    <m/>
    <x v="1"/>
    <n v="0"/>
    <n v="1"/>
    <n v="6"/>
    <n v="25"/>
    <n v="0"/>
    <n v="0"/>
    <n v="93200"/>
    <n v="1998"/>
  </r>
  <r>
    <m/>
    <m/>
    <s v="THA/FOA/27/INV/109"/>
    <s v="IBRD"/>
    <m/>
    <x v="2"/>
    <s v="THA"/>
    <x v="0"/>
    <s v="FOA"/>
    <s v="Conversion from CFC-11 to water blown and HCFC-141b technology in the manufacture of rigid foam (spray) at Bangkok Integrated Trading Co."/>
    <d v="1999-03-01T00:00:00"/>
    <d v="1999-04-01T00:00:00"/>
    <s v="CLO"/>
    <m/>
    <m/>
    <m/>
    <d v="2001-12-01T00:00:00"/>
    <n v="0"/>
    <m/>
    <m/>
    <n v="0"/>
    <m/>
    <m/>
    <n v="0"/>
    <m/>
    <m/>
    <n v="0"/>
    <m/>
    <m/>
    <n v="117923"/>
    <n v="-117923"/>
    <n v="0"/>
    <n v="0"/>
    <n v="0"/>
    <n v="0"/>
    <n v="0"/>
    <n v="15330"/>
    <n v="-15330"/>
    <n v="0"/>
    <n v="0"/>
    <n v="0"/>
    <n v="0"/>
    <n v="0"/>
    <n v="0"/>
    <n v="0"/>
    <n v="0"/>
    <m/>
    <m/>
    <m/>
    <s v="Project cancelled July 2000."/>
    <m/>
    <m/>
    <m/>
    <x v="0"/>
    <n v="0"/>
    <n v="0"/>
    <s v=""/>
    <n v="1"/>
    <n v="0"/>
    <n v="0"/>
    <n v="0"/>
    <n v="1999"/>
  </r>
  <r>
    <m/>
    <m/>
    <s v="IND/FOA/36/INV/351"/>
    <s v="Germany"/>
    <m/>
    <x v="2"/>
    <s v="IND"/>
    <x v="0"/>
    <s v="FOA"/>
    <s v="Conversion from CFC-11 to water-based technology at Pramukh Poly-Products"/>
    <d v="2002-03-01T00:00:00"/>
    <d v="2003-09-01T00:00:00"/>
    <s v="FIN"/>
    <d v="2002-11-01T00:00:00"/>
    <m/>
    <d v="2005-12-01T00:00:00"/>
    <d v="2006-06-01T00:00:00"/>
    <n v="27"/>
    <m/>
    <m/>
    <n v="0"/>
    <m/>
    <m/>
    <n v="27"/>
    <m/>
    <m/>
    <m/>
    <m/>
    <m/>
    <n v="224812"/>
    <n v="-9"/>
    <n v="224803"/>
    <n v="1"/>
    <n v="0"/>
    <n v="0"/>
    <n v="0"/>
    <n v="29226"/>
    <n v="-1"/>
    <n v="29225"/>
    <n v="0"/>
    <n v="224803"/>
    <n v="0"/>
    <n v="0"/>
    <n v="29225"/>
    <n v="0"/>
    <m/>
    <m/>
    <m/>
    <m/>
    <s v="Project has been completed. PCR submitted in 2006"/>
    <m/>
    <m/>
    <m/>
    <x v="1"/>
    <n v="0"/>
    <n v="1"/>
    <n v="8"/>
    <n v="18"/>
    <n v="0"/>
    <n v="0"/>
    <n v="27000"/>
    <n v="2002"/>
  </r>
  <r>
    <m/>
    <m/>
    <s v="IND/FOA/36/INV/350"/>
    <s v="Germany"/>
    <m/>
    <x v="2"/>
    <s v="IND"/>
    <x v="0"/>
    <s v="FOA"/>
    <s v="Conversion from CFC-11 to water-based technology at Precision Engineering Tools and Components"/>
    <d v="2002-03-01T00:00:00"/>
    <d v="2003-09-01T00:00:00"/>
    <s v="FIN"/>
    <d v="2002-11-01T00:00:00"/>
    <m/>
    <d v="2005-12-01T00:00:00"/>
    <d v="2006-06-01T00:00:00"/>
    <n v="22"/>
    <m/>
    <m/>
    <n v="0"/>
    <m/>
    <m/>
    <n v="22"/>
    <m/>
    <m/>
    <m/>
    <m/>
    <m/>
    <n v="200282"/>
    <n v="-26"/>
    <n v="200256"/>
    <n v="1"/>
    <n v="0"/>
    <n v="0"/>
    <n v="0"/>
    <n v="26037"/>
    <n v="-3"/>
    <n v="26034"/>
    <n v="0"/>
    <n v="200256"/>
    <n v="0"/>
    <n v="0"/>
    <n v="26034"/>
    <n v="0"/>
    <m/>
    <m/>
    <m/>
    <m/>
    <s v="Project has been completed. PCR submitted in 2006. Remaining funds will be returned."/>
    <m/>
    <m/>
    <m/>
    <x v="1"/>
    <n v="0"/>
    <n v="1"/>
    <n v="8"/>
    <n v="18"/>
    <n v="0"/>
    <n v="0"/>
    <n v="22000"/>
    <n v="2002"/>
  </r>
  <r>
    <m/>
    <m/>
    <s v="BRA/FOA/34/INV/215"/>
    <s v="UNDP"/>
    <m/>
    <x v="1"/>
    <s v="BRA"/>
    <x v="0"/>
    <s v="FOA"/>
    <s v="Conversion from CFC-11 to water-based technology in the manufacture of flexible molded foam and to HCFC-141b for flexible integral skin foam at Rosil"/>
    <d v="2001-07-01T00:00:00"/>
    <d v="2004-08-01T00:00:00"/>
    <s v="FIN"/>
    <d v="2002-08-01T00:00:00"/>
    <m/>
    <d v="2002-12-01T00:00:00"/>
    <d v="2004-01-01T00:00:00"/>
    <n v="5.2"/>
    <m/>
    <m/>
    <m/>
    <m/>
    <m/>
    <n v="5.2"/>
    <m/>
    <m/>
    <m/>
    <m/>
    <m/>
    <n v="87672"/>
    <n v="-2545"/>
    <n v="85127"/>
    <n v="1"/>
    <n v="0"/>
    <n v="0"/>
    <n v="0"/>
    <n v="11397"/>
    <n v="-331"/>
    <n v="11066"/>
    <n v="-0.37999999999919964"/>
    <n v="85127"/>
    <n v="0"/>
    <n v="0"/>
    <n v="11066.38"/>
    <n v="0"/>
    <m/>
    <m/>
    <m/>
    <m/>
    <s v="Completed in 2002. Financially completed in 2004."/>
    <m/>
    <m/>
    <m/>
    <x v="1"/>
    <n v="0"/>
    <n v="1"/>
    <n v="13"/>
    <n v="37"/>
    <n v="0"/>
    <n v="0"/>
    <n v="5200"/>
    <n v="2001"/>
  </r>
  <r>
    <m/>
    <m/>
    <s v="THA/FOA/31/INV/131"/>
    <s v="IBRD"/>
    <m/>
    <x v="2"/>
    <s v="THA"/>
    <x v="0"/>
    <s v="FOA"/>
    <s v="Conversion from CFC-11 to water-based technology in the manufacture of integral skin and flexible molded polyurethane foam at Siam Chitose"/>
    <d v="2000-07-01T00:00:00"/>
    <d v="2003-08-01T00:00:00"/>
    <s v="FIN"/>
    <d v="2002-03-01T00:00:00"/>
    <m/>
    <d v="2004-05-01T00:00:00"/>
    <d v="2005-02-01T00:00:00"/>
    <n v="11.3"/>
    <m/>
    <m/>
    <n v="0"/>
    <m/>
    <m/>
    <n v="11.3"/>
    <m/>
    <m/>
    <n v="0"/>
    <m/>
    <m/>
    <n v="51795"/>
    <n v="-14902"/>
    <n v="36893"/>
    <n v="1"/>
    <n v="0"/>
    <n v="0"/>
    <n v="0"/>
    <n v="6733"/>
    <n v="-1936.91"/>
    <n v="4796.09"/>
    <n v="9.0000000000145519E-2"/>
    <n v="36893"/>
    <n v="0"/>
    <n v="0"/>
    <n v="4796"/>
    <n v="0"/>
    <n v="0"/>
    <m/>
    <m/>
    <m/>
    <s v="Project completed and PCR under review."/>
    <m/>
    <m/>
    <m/>
    <x v="1"/>
    <n v="0"/>
    <n v="1"/>
    <n v="20"/>
    <n v="37"/>
    <n v="0"/>
    <n v="0"/>
    <n v="11300"/>
    <n v="2000"/>
  </r>
  <r>
    <m/>
    <m/>
    <s v="BRA/FOA/29/INV/146"/>
    <s v="UNDP"/>
    <m/>
    <x v="1"/>
    <s v="BRA"/>
    <x v="0"/>
    <s v="FOA"/>
    <s v="Conversion from CFC-11 to water-based technology in the manufacture of rigid polyurethane foam at ACS Fibra"/>
    <d v="1999-11-01T00:00:00"/>
    <d v="2002-12-01T00:00:00"/>
    <s v="FIN"/>
    <d v="2001-02-01T00:00:00"/>
    <m/>
    <d v="2001-12-01T00:00:00"/>
    <d v="2004-01-01T00:00:00"/>
    <n v="17.399999999999999"/>
    <m/>
    <m/>
    <m/>
    <m/>
    <m/>
    <n v="17.399999999999999"/>
    <m/>
    <m/>
    <m/>
    <m/>
    <m/>
    <n v="119336"/>
    <n v="-2316"/>
    <n v="117020"/>
    <n v="1"/>
    <n v="0"/>
    <n v="0"/>
    <n v="0"/>
    <n v="15514"/>
    <n v="-301"/>
    <n v="15213"/>
    <n v="0.3999999999996362"/>
    <n v="117020"/>
    <n v="0"/>
    <n v="0"/>
    <n v="15212.6"/>
    <n v="0"/>
    <m/>
    <m/>
    <m/>
    <m/>
    <s v="Completed in 2001. Financially completed in 2004."/>
    <m/>
    <m/>
    <m/>
    <x v="1"/>
    <n v="0"/>
    <n v="1"/>
    <n v="15"/>
    <n v="37"/>
    <n v="0"/>
    <n v="0"/>
    <n v="17400"/>
    <n v="1999"/>
  </r>
  <r>
    <m/>
    <m/>
    <s v="BRA/FOA/29/INV/149"/>
    <s v="UNDP"/>
    <m/>
    <x v="1"/>
    <s v="BRA"/>
    <x v="0"/>
    <s v="FOA"/>
    <s v="Conversion from CFC-11 to water-based technology in the manufacture of rigid polyurethane foam at Plastwork Embalagens da Amazonia, Ltd."/>
    <d v="1999-11-01T00:00:00"/>
    <d v="2002-12-01T00:00:00"/>
    <s v="FIN"/>
    <d v="2001-02-01T00:00:00"/>
    <m/>
    <d v="2001-12-01T00:00:00"/>
    <d v="2003-11-01T00:00:00"/>
    <n v="18.5"/>
    <m/>
    <m/>
    <m/>
    <m/>
    <m/>
    <n v="18.5"/>
    <m/>
    <m/>
    <m/>
    <m/>
    <m/>
    <n v="144855"/>
    <n v="-1757"/>
    <n v="143098"/>
    <n v="1"/>
    <n v="0"/>
    <n v="0"/>
    <n v="0"/>
    <n v="18831"/>
    <n v="-228"/>
    <n v="18603"/>
    <n v="0.25999999999839929"/>
    <n v="143098"/>
    <n v="0"/>
    <n v="0"/>
    <n v="18602.740000000002"/>
    <n v="0"/>
    <m/>
    <m/>
    <m/>
    <m/>
    <s v="Completed in 2001. Financially completed in 2003."/>
    <m/>
    <m/>
    <m/>
    <x v="1"/>
    <n v="0"/>
    <n v="1"/>
    <n v="15"/>
    <n v="37"/>
    <n v="0"/>
    <n v="0"/>
    <n v="18500"/>
    <n v="1999"/>
  </r>
  <r>
    <m/>
    <m/>
    <s v="THA/FOA/31/INV/132"/>
    <s v="IBRD"/>
    <m/>
    <x v="2"/>
    <s v="THA"/>
    <x v="0"/>
    <s v="FOA"/>
    <s v="Conversion from CFC-11 to water-based technology in the manufacture of rigid polyurethane foam at Siam Cargo Containers"/>
    <d v="2000-07-01T00:00:00"/>
    <d v="2003-08-01T00:00:00"/>
    <s v="FIN"/>
    <d v="2005-03-01T00:00:00"/>
    <m/>
    <d v="2004-08-01T00:00:00"/>
    <d v="2005-03-01T00:00:00"/>
    <n v="22.7"/>
    <m/>
    <m/>
    <n v="0"/>
    <m/>
    <m/>
    <n v="22.7"/>
    <m/>
    <m/>
    <n v="0"/>
    <m/>
    <m/>
    <n v="177741"/>
    <n v="-79622"/>
    <n v="98119"/>
    <n v="1"/>
    <n v="0"/>
    <n v="0"/>
    <n v="0"/>
    <n v="23106"/>
    <n v="-10350.86"/>
    <n v="12755.14"/>
    <n v="0.13999999999941792"/>
    <n v="98119"/>
    <n v="0"/>
    <n v="0"/>
    <n v="12755"/>
    <n v="0"/>
    <n v="0"/>
    <m/>
    <m/>
    <m/>
    <s v="Project physically and financially completed."/>
    <m/>
    <m/>
    <m/>
    <x v="1"/>
    <n v="0"/>
    <n v="1"/>
    <n v="56"/>
    <n v="37"/>
    <n v="0"/>
    <n v="0"/>
    <n v="22700"/>
    <n v="2000"/>
  </r>
  <r>
    <m/>
    <m/>
    <s v="THA/FOA/28/INV/117"/>
    <s v="UNDP"/>
    <m/>
    <x v="2"/>
    <s v="THA"/>
    <x v="0"/>
    <s v="FOA"/>
    <s v="Conversion from CFC-11 to water-based technology in the manufacture of rigid polyurethane foam at Thai Steel Door L.P."/>
    <d v="1999-07-01T00:00:00"/>
    <d v="2002-02-01T00:00:00"/>
    <s v="FIN"/>
    <d v="2000-05-01T00:00:00"/>
    <m/>
    <d v="2000-11-01T00:00:00"/>
    <d v="2004-01-01T00:00:00"/>
    <n v="10"/>
    <m/>
    <m/>
    <m/>
    <m/>
    <m/>
    <n v="10"/>
    <m/>
    <m/>
    <m/>
    <m/>
    <m/>
    <n v="78300"/>
    <n v="0"/>
    <n v="78300"/>
    <n v="1"/>
    <n v="0"/>
    <n v="0"/>
    <n v="0"/>
    <n v="10179"/>
    <n v="0"/>
    <n v="10179"/>
    <n v="0"/>
    <n v="78300"/>
    <n v="0"/>
    <n v="0"/>
    <n v="10179"/>
    <n v="0"/>
    <m/>
    <m/>
    <m/>
    <m/>
    <s v="Completed in 2000. Financially completed in 2004."/>
    <m/>
    <m/>
    <m/>
    <x v="1"/>
    <n v="0"/>
    <n v="1"/>
    <n v="10"/>
    <n v="31"/>
    <n v="0"/>
    <n v="0"/>
    <n v="10000"/>
    <n v="1999"/>
  </r>
  <r>
    <m/>
    <m/>
    <s v="BRA/FOA/29/INV/147"/>
    <s v="UNDP"/>
    <m/>
    <x v="1"/>
    <s v="BRA"/>
    <x v="0"/>
    <s v="FOA"/>
    <s v="Conversion from CFC-11 to water-based technology in the manufacture of rigid polyurethane foam for packaging and to HCFC-141b technology for insulation applications at World Pack da Amazonia, Ltd."/>
    <d v="1999-11-01T00:00:00"/>
    <d v="2002-12-01T00:00:00"/>
    <s v="FIN"/>
    <d v="2000-09-01T00:00:00"/>
    <m/>
    <d v="2001-12-01T00:00:00"/>
    <d v="2003-10-01T00:00:00"/>
    <n v="86.6"/>
    <m/>
    <m/>
    <m/>
    <m/>
    <m/>
    <n v="86.6"/>
    <m/>
    <m/>
    <m/>
    <m/>
    <m/>
    <n v="405610"/>
    <n v="0"/>
    <n v="405610"/>
    <n v="1"/>
    <n v="0"/>
    <n v="0"/>
    <n v="0"/>
    <n v="52729"/>
    <n v="0"/>
    <n v="52729"/>
    <n v="-0.30000000000291038"/>
    <n v="405610"/>
    <n v="0"/>
    <n v="0"/>
    <n v="52729.3"/>
    <n v="0"/>
    <m/>
    <m/>
    <m/>
    <m/>
    <s v="Completed in 2001. Financially completed in 2003."/>
    <m/>
    <m/>
    <m/>
    <x v="1"/>
    <n v="0"/>
    <n v="1"/>
    <n v="10"/>
    <n v="37"/>
    <n v="0"/>
    <n v="0"/>
    <n v="86600"/>
    <n v="1999"/>
  </r>
  <r>
    <m/>
    <m/>
    <s v="PAK/FOA/29/INV/34"/>
    <s v="IBRD"/>
    <m/>
    <x v="2"/>
    <s v="PAK"/>
    <x v="0"/>
    <s v="FOA"/>
    <s v="Conversion from CFC-11 to water-based technology in the manufacture of rigid polyurethane shoe soles at Jaguar Industries"/>
    <d v="1999-11-01T00:00:00"/>
    <d v="2001-12-01T00:00:00"/>
    <s v="FIN"/>
    <d v="2004-09-01T00:00:00"/>
    <m/>
    <d v="2005-06-01T00:00:00"/>
    <d v="2005-09-01T00:00:00"/>
    <n v="40"/>
    <m/>
    <m/>
    <n v="0"/>
    <m/>
    <m/>
    <n v="40"/>
    <m/>
    <m/>
    <n v="0"/>
    <m/>
    <m/>
    <n v="279280"/>
    <n v="-5612.86"/>
    <n v="273667.14"/>
    <n v="0.99999948842963016"/>
    <n v="0.14000000001396984"/>
    <n v="0.14000000001396984"/>
    <n v="0"/>
    <n v="36306"/>
    <n v="-729.68"/>
    <n v="35576.32"/>
    <n v="0.31999999999970896"/>
    <n v="273667"/>
    <n v="0"/>
    <n v="0"/>
    <n v="35576"/>
    <n v="0"/>
    <n v="0"/>
    <m/>
    <m/>
    <m/>
    <s v="Project completed."/>
    <m/>
    <m/>
    <m/>
    <x v="1"/>
    <n v="0"/>
    <n v="1"/>
    <n v="58"/>
    <n v="25"/>
    <n v="0"/>
    <n v="0"/>
    <n v="40000"/>
    <n v="1999"/>
  </r>
  <r>
    <m/>
    <m/>
    <s v="IRA/FOA/34/INV/88"/>
    <s v="UNDP"/>
    <m/>
    <x v="2"/>
    <s v="IRA"/>
    <x v="0"/>
    <s v="FOA"/>
    <s v="Conversion from CFC-11 to water-blown technology in the manufacture of flexible molded and integral skin polyurethane foams at Abre Sanati Iran"/>
    <d v="2001-07-01T00:00:00"/>
    <d v="2004-08-01T00:00:00"/>
    <s v="FIN"/>
    <d v="2002-05-01T00:00:00"/>
    <m/>
    <d v="2003-06-01T00:00:00"/>
    <d v="2005-11-01T00:00:00"/>
    <n v="47.5"/>
    <m/>
    <m/>
    <m/>
    <m/>
    <m/>
    <n v="47.5"/>
    <m/>
    <m/>
    <m/>
    <m/>
    <m/>
    <n v="344407"/>
    <n v="-7956"/>
    <n v="336451"/>
    <n v="1"/>
    <n v="0"/>
    <n v="0"/>
    <n v="0"/>
    <n v="44773"/>
    <n v="-1034"/>
    <n v="43739"/>
    <n v="8.999999999650754E-2"/>
    <n v="336451"/>
    <n v="0"/>
    <n v="0"/>
    <n v="43738.91"/>
    <n v="0"/>
    <m/>
    <m/>
    <m/>
    <m/>
    <s v="Completed in 2003. Financially completed in 2005."/>
    <m/>
    <m/>
    <m/>
    <x v="1"/>
    <n v="0"/>
    <n v="1"/>
    <n v="10"/>
    <n v="37"/>
    <n v="0"/>
    <n v="0"/>
    <n v="47500"/>
    <n v="2001"/>
  </r>
  <r>
    <m/>
    <m/>
    <s v="IND/FOA/29/INV/246"/>
    <s v="UNDP"/>
    <m/>
    <x v="2"/>
    <s v="IND"/>
    <x v="0"/>
    <s v="FOA"/>
    <s v="Conversion from CFC-11 to water-blown technology in the manufacture of flexible molded polyurethane foam and from CFC-11 to HCFC-141b technology in the manufacture of integral skin polyurethane foam at Harjas Plastic and Metal Components P. Ltd."/>
    <d v="1999-11-01T00:00:00"/>
    <d v="2003-07-01T00:00:00"/>
    <s v="FIN"/>
    <d v="2000-12-01T00:00:00"/>
    <m/>
    <d v="2002-05-01T00:00:00"/>
    <d v="2003-07-01T00:00:00"/>
    <n v="20.2"/>
    <m/>
    <m/>
    <m/>
    <m/>
    <m/>
    <n v="20.2"/>
    <m/>
    <m/>
    <m/>
    <m/>
    <m/>
    <n v="246386"/>
    <n v="-30539"/>
    <n v="215847"/>
    <n v="1"/>
    <n v="0"/>
    <n v="0"/>
    <n v="0"/>
    <n v="32030"/>
    <n v="-3970"/>
    <n v="28060"/>
    <n v="-0.41999999999825377"/>
    <n v="215847"/>
    <n v="0"/>
    <n v="0"/>
    <n v="28060.42"/>
    <n v="0"/>
    <m/>
    <m/>
    <m/>
    <m/>
    <s v="Completed in 2002. Financially completed in 2003."/>
    <m/>
    <m/>
    <m/>
    <x v="1"/>
    <n v="0"/>
    <n v="1"/>
    <n v="13"/>
    <n v="44"/>
    <n v="0"/>
    <n v="0"/>
    <n v="20200"/>
    <n v="1999"/>
  </r>
  <r>
    <m/>
    <m/>
    <s v="IND/FOA/32/INV/289"/>
    <s v="UNDP"/>
    <m/>
    <x v="2"/>
    <s v="IND"/>
    <x v="0"/>
    <s v="FOA"/>
    <s v="Conversion from CFC-11 to water-blown technology in the manufacture of flexible molded polyurethane foam and from CFC-11 to HCFC-141b technology in the manufacture of integral skin polyurethane foam at Sawhney Seating Systems"/>
    <d v="2000-12-01T00:00:00"/>
    <d v="2004-01-01T00:00:00"/>
    <s v="FIN"/>
    <d v="2001-12-01T00:00:00"/>
    <m/>
    <d v="2003-07-01T00:00:00"/>
    <d v="2005-09-01T00:00:00"/>
    <n v="28"/>
    <m/>
    <m/>
    <m/>
    <m/>
    <m/>
    <n v="28"/>
    <m/>
    <m/>
    <m/>
    <m/>
    <m/>
    <n v="241619"/>
    <n v="-3124"/>
    <n v="238495"/>
    <n v="1"/>
    <n v="0"/>
    <n v="0"/>
    <n v="0"/>
    <n v="31410"/>
    <n v="-406"/>
    <n v="31004"/>
    <n v="-0.47000000000116415"/>
    <n v="238495"/>
    <n v="0"/>
    <n v="0"/>
    <n v="31004.47"/>
    <n v="0"/>
    <m/>
    <m/>
    <m/>
    <m/>
    <s v="Completed in 2003. Financially completed in 2005."/>
    <m/>
    <m/>
    <m/>
    <x v="1"/>
    <n v="0"/>
    <n v="1"/>
    <n v="12"/>
    <n v="37"/>
    <n v="0"/>
    <n v="0"/>
    <n v="28000"/>
    <n v="2000"/>
  </r>
  <r>
    <m/>
    <m/>
    <s v="IND/FOA/34/INV/307"/>
    <s v="Italy"/>
    <m/>
    <x v="2"/>
    <s v="IND"/>
    <x v="0"/>
    <s v="FOA"/>
    <s v="Conversion from CFC-11 to water-blown technology in the manufacture of flexible molded polyurethane foam at Flexo Foam P., Ltd."/>
    <d v="2001-07-01T00:00:00"/>
    <d v="2004-05-01T00:00:00"/>
    <s v="FIN"/>
    <d v="2002-12-01T00:00:00"/>
    <m/>
    <d v="2004-03-01T00:00:00"/>
    <d v="2004-03-01T00:00:00"/>
    <n v="19.399999999999999"/>
    <m/>
    <m/>
    <n v="0"/>
    <m/>
    <m/>
    <n v="19.399999999999999"/>
    <m/>
    <m/>
    <m/>
    <m/>
    <m/>
    <n v="185241"/>
    <n v="0"/>
    <n v="185241"/>
    <n v="1"/>
    <n v="0"/>
    <n v="0"/>
    <n v="0"/>
    <n v="24081"/>
    <n v="0"/>
    <n v="24081"/>
    <n v="0"/>
    <n v="185241"/>
    <n v="0"/>
    <m/>
    <n v="24081"/>
    <m/>
    <m/>
    <m/>
    <m/>
    <m/>
    <s v="Trials, site preparation and balance of Incremental Operating Costs (IOC) paid in Dec-03. Handover Protocol and project completion took place in March 04."/>
    <s v="Estimated Disbursement in Current Year (US$) was submitted as &quot;n.a.&quot;"/>
    <m/>
    <m/>
    <x v="1"/>
    <n v="0"/>
    <n v="1"/>
    <n v="17"/>
    <n v="34"/>
    <n v="0"/>
    <n v="0"/>
    <n v="19400"/>
    <n v="2001"/>
  </r>
  <r>
    <m/>
    <m/>
    <s v="IND/FOA/34/INV/319"/>
    <s v="Italy"/>
    <m/>
    <x v="2"/>
    <s v="IND"/>
    <x v="0"/>
    <s v="FOA"/>
    <s v="Conversion from CFC-11 to water-blown technology in the manufacture of flexible molded polyurethane foam at Malvika Polymers"/>
    <d v="2001-07-01T00:00:00"/>
    <d v="2004-05-01T00:00:00"/>
    <s v="FIN"/>
    <d v="2002-12-01T00:00:00"/>
    <m/>
    <d v="2004-03-01T00:00:00"/>
    <d v="2004-03-01T00:00:00"/>
    <n v="20"/>
    <m/>
    <m/>
    <n v="0"/>
    <m/>
    <m/>
    <n v="20"/>
    <m/>
    <m/>
    <m/>
    <m/>
    <m/>
    <n v="196610"/>
    <n v="-295"/>
    <n v="196315"/>
    <n v="1"/>
    <n v="0"/>
    <n v="0"/>
    <n v="0"/>
    <n v="25559"/>
    <n v="-38"/>
    <n v="25521"/>
    <n v="0"/>
    <n v="196315"/>
    <n v="0"/>
    <m/>
    <n v="25521"/>
    <m/>
    <m/>
    <m/>
    <m/>
    <m/>
    <s v="Trials, site preparation and balance of Incremental Operating Costs (IOC) paid in Dec-03. Handover Protocol and project completion took place in March 04."/>
    <s v="Estimated Disbursement in Current Year (US$) was submitted as &quot;n.a.&quot;"/>
    <m/>
    <m/>
    <x v="1"/>
    <n v="0"/>
    <n v="1"/>
    <n v="17"/>
    <n v="34"/>
    <n v="0"/>
    <n v="0"/>
    <n v="20000"/>
    <n v="2001"/>
  </r>
  <r>
    <m/>
    <m/>
    <s v="IND/FOA/32/INV/280"/>
    <s v="UNDP"/>
    <m/>
    <x v="2"/>
    <s v="IND"/>
    <x v="0"/>
    <s v="FOA"/>
    <s v="Conversion from CFC-11 to water-blown technology in the manufacture of flexible molded polyurethane foam at Netplast Ltd."/>
    <d v="2000-12-01T00:00:00"/>
    <d v="2004-01-01T00:00:00"/>
    <s v="FIN"/>
    <d v="2001-12-01T00:00:00"/>
    <m/>
    <d v="2003-09-01T00:00:00"/>
    <d v="2005-09-01T00:00:00"/>
    <n v="18"/>
    <m/>
    <m/>
    <m/>
    <m/>
    <m/>
    <n v="18"/>
    <m/>
    <m/>
    <m/>
    <m/>
    <m/>
    <n v="177224"/>
    <n v="-2199"/>
    <n v="175025"/>
    <n v="1"/>
    <n v="0"/>
    <n v="0"/>
    <n v="0"/>
    <n v="23039"/>
    <n v="-286"/>
    <n v="22753"/>
    <n v="-0.11999999999898137"/>
    <n v="175025"/>
    <n v="0"/>
    <n v="0"/>
    <n v="22753.119999999999"/>
    <n v="0"/>
    <m/>
    <m/>
    <m/>
    <m/>
    <s v="Completed in 2003. Financially completed in 2005."/>
    <m/>
    <m/>
    <m/>
    <x v="1"/>
    <n v="0"/>
    <n v="1"/>
    <n v="12"/>
    <n v="37"/>
    <n v="0"/>
    <n v="0"/>
    <n v="18000"/>
    <n v="2000"/>
  </r>
  <r>
    <m/>
    <m/>
    <s v="IND/FOA/34/INV/330"/>
    <s v="UNDP"/>
    <m/>
    <x v="2"/>
    <s v="IND"/>
    <x v="0"/>
    <s v="FOA"/>
    <s v="Conversion from CFC-11 to water-blown technology in the manufacture of flexible molded polyurethane foam at Nu-Foam Rubber Industries P., Ltd."/>
    <d v="2001-07-01T00:00:00"/>
    <d v="2004-05-01T00:00:00"/>
    <s v="FIN"/>
    <d v="2001-12-01T00:00:00"/>
    <m/>
    <d v="2003-02-01T00:00:00"/>
    <d v="2005-10-01T00:00:00"/>
    <n v="15.6"/>
    <m/>
    <m/>
    <m/>
    <m/>
    <m/>
    <n v="15.6"/>
    <m/>
    <m/>
    <m/>
    <m/>
    <m/>
    <n v="160150"/>
    <n v="-1115"/>
    <n v="159035"/>
    <n v="1"/>
    <n v="0"/>
    <n v="0"/>
    <n v="0"/>
    <n v="20820"/>
    <n v="-145"/>
    <n v="20675"/>
    <n v="0.45352399989860714"/>
    <n v="159035"/>
    <n v="0"/>
    <n v="0"/>
    <n v="20674.546476000101"/>
    <n v="0"/>
    <m/>
    <m/>
    <m/>
    <m/>
    <s v="Completed in 2003. Financially completed in 2005."/>
    <m/>
    <m/>
    <m/>
    <x v="1"/>
    <n v="0"/>
    <n v="1"/>
    <n v="5"/>
    <n v="34"/>
    <n v="0"/>
    <n v="0"/>
    <n v="15600"/>
    <n v="2001"/>
  </r>
  <r>
    <m/>
    <m/>
    <s v="IND/FOA/34/INV/336"/>
    <s v="Italy"/>
    <m/>
    <x v="2"/>
    <s v="IND"/>
    <x v="0"/>
    <s v="FOA"/>
    <s v="Conversion from CFC-11 to water-blown technology in the manufacture of flexible molded polyurethane foam at Oto Industries P., Ltd."/>
    <d v="2001-07-01T00:00:00"/>
    <d v="2004-05-01T00:00:00"/>
    <s v="FIN"/>
    <d v="2002-12-01T00:00:00"/>
    <m/>
    <d v="2004-03-01T00:00:00"/>
    <d v="2004-03-01T00:00:00"/>
    <n v="12.7"/>
    <m/>
    <m/>
    <n v="0"/>
    <m/>
    <m/>
    <n v="12.7"/>
    <m/>
    <m/>
    <m/>
    <m/>
    <m/>
    <n v="139716"/>
    <n v="-381"/>
    <n v="139335"/>
    <n v="1"/>
    <n v="0"/>
    <n v="0"/>
    <n v="0"/>
    <n v="18163"/>
    <n v="-47"/>
    <n v="18116"/>
    <n v="0"/>
    <n v="139335"/>
    <n v="0"/>
    <m/>
    <n v="18116"/>
    <m/>
    <m/>
    <m/>
    <m/>
    <m/>
    <s v="Trials, site preparation and balance of Incremental Operating Costs (IOC) paid in Dec-03. Handover Protocol and project completion took place in March 04."/>
    <s v="Estimated Disbursement in Current Year (US$) was submitted as &quot;n.a.&quot;"/>
    <m/>
    <m/>
    <x v="1"/>
    <n v="0"/>
    <n v="1"/>
    <n v="17"/>
    <n v="34"/>
    <n v="0"/>
    <n v="0"/>
    <n v="12700"/>
    <n v="2001"/>
  </r>
  <r>
    <m/>
    <m/>
    <s v="IRA/FOA/35/INV/117"/>
    <s v="UNDP"/>
    <m/>
    <x v="2"/>
    <s v="IRA"/>
    <x v="0"/>
    <s v="FOA"/>
    <s v="Conversion from CFC-11 to water-blown technology in the manufacture of flexible molded polyurethane foam at Sandalisazi Esfanje Ghalebi Iran"/>
    <d v="2001-12-01T00:00:00"/>
    <d v="2004-07-01T00:00:00"/>
    <s v="FIN"/>
    <d v="2003-08-01T00:00:00"/>
    <m/>
    <d v="2004-11-01T00:00:00"/>
    <d v="2007-02-01T00:00:00"/>
    <n v="22.4"/>
    <m/>
    <m/>
    <m/>
    <m/>
    <m/>
    <n v="22.4"/>
    <m/>
    <m/>
    <m/>
    <m/>
    <m/>
    <n v="188820"/>
    <n v="-7749"/>
    <n v="181071"/>
    <n v="1"/>
    <n v="0"/>
    <n v="0"/>
    <n v="0"/>
    <n v="24547"/>
    <n v="-1007"/>
    <n v="23540"/>
    <n v="0.78640000000086729"/>
    <n v="181071"/>
    <n v="0"/>
    <n v="0"/>
    <n v="23539.213599999999"/>
    <n v="0"/>
    <m/>
    <m/>
    <m/>
    <m/>
    <s v="Completed in 2004. Financially completed in 2007."/>
    <m/>
    <m/>
    <m/>
    <x v="1"/>
    <n v="0"/>
    <n v="1"/>
    <n v="20"/>
    <n v="31"/>
    <n v="0"/>
    <n v="0"/>
    <n v="22400"/>
    <n v="2001"/>
  </r>
  <r>
    <m/>
    <m/>
    <s v="IND/FOA/34/INV/318"/>
    <s v="Italy"/>
    <m/>
    <x v="2"/>
    <s v="IND"/>
    <x v="0"/>
    <s v="FOA"/>
    <s v="Conversion from CFC-11 to water-blown technology in the manufacture of flexible molded polyurethane foam at Sutlej Coach Products P., Ltd."/>
    <d v="2001-07-01T00:00:00"/>
    <d v="2004-05-01T00:00:00"/>
    <s v="FIN"/>
    <d v="2002-12-01T00:00:00"/>
    <m/>
    <d v="2004-09-01T00:00:00"/>
    <d v="2004-09-01T00:00:00"/>
    <n v="18"/>
    <m/>
    <m/>
    <n v="0"/>
    <m/>
    <m/>
    <n v="18"/>
    <m/>
    <m/>
    <m/>
    <m/>
    <m/>
    <n v="187400"/>
    <n v="0"/>
    <n v="187400"/>
    <n v="1"/>
    <n v="0"/>
    <n v="0"/>
    <n v="0"/>
    <n v="24362"/>
    <n v="0"/>
    <n v="24362"/>
    <n v="0"/>
    <n v="187400"/>
    <n v="0"/>
    <m/>
    <n v="24362"/>
    <m/>
    <m/>
    <m/>
    <m/>
    <m/>
    <s v="Trials, site preparation and balance of Incremental Operating Costs (IOC) paid in Dec-03. Handover Protocol and project completion took place in June 04."/>
    <s v="Estimated Disbursement in Current Year (US$) was submitted as &quot;n.a.&quot;"/>
    <m/>
    <m/>
    <x v="1"/>
    <n v="0"/>
    <n v="1"/>
    <n v="17"/>
    <n v="34"/>
    <n v="0"/>
    <n v="0"/>
    <n v="18000"/>
    <n v="2001"/>
  </r>
  <r>
    <m/>
    <m/>
    <s v="IND/FOA/34/INV/305"/>
    <s v="UNDP"/>
    <m/>
    <x v="2"/>
    <s v="IND"/>
    <x v="0"/>
    <s v="FOA"/>
    <s v="Conversion from CFC-11 to water-blown technology in the manufacture of flexible molded polyurethane foam at Viking Engineers P. Ltd."/>
    <d v="2001-07-01T00:00:00"/>
    <d v="2004-05-01T00:00:00"/>
    <s v="FIN"/>
    <d v="2001-12-01T00:00:00"/>
    <m/>
    <d v="2004-06-01T00:00:00"/>
    <d v="2005-10-01T00:00:00"/>
    <n v="13.3"/>
    <m/>
    <m/>
    <m/>
    <m/>
    <m/>
    <n v="13.3"/>
    <m/>
    <m/>
    <m/>
    <m/>
    <m/>
    <n v="144900"/>
    <n v="-2745"/>
    <n v="142155"/>
    <n v="1"/>
    <n v="0"/>
    <n v="0"/>
    <n v="0"/>
    <n v="18837"/>
    <n v="-357"/>
    <n v="18480"/>
    <n v="-0.15000000000145519"/>
    <n v="142155"/>
    <n v="0"/>
    <n v="0"/>
    <n v="18480.150000000001"/>
    <n v="0"/>
    <m/>
    <m/>
    <m/>
    <m/>
    <s v="Completed in 2004. Financially completed in 2005."/>
    <m/>
    <m/>
    <m/>
    <x v="1"/>
    <n v="0"/>
    <n v="1"/>
    <n v="5"/>
    <n v="34"/>
    <n v="0"/>
    <n v="0"/>
    <n v="13300"/>
    <n v="2001"/>
  </r>
  <r>
    <m/>
    <m/>
    <s v="BRA/FOA/34/INV/214"/>
    <s v="UNDP"/>
    <m/>
    <x v="1"/>
    <s v="BRA"/>
    <x v="0"/>
    <s v="FOA"/>
    <s v="Conversion from CFC-11 to water-blown technology in the manufacture of rigid polyurethane foam and rigid integral skin foam at Piatex"/>
    <d v="2001-07-01T00:00:00"/>
    <d v="2004-08-01T00:00:00"/>
    <s v="FIN"/>
    <d v="2002-08-01T00:00:00"/>
    <m/>
    <d v="2003-05-01T00:00:00"/>
    <d v="2005-11-01T00:00:00"/>
    <n v="15"/>
    <m/>
    <m/>
    <m/>
    <m/>
    <m/>
    <n v="15"/>
    <m/>
    <m/>
    <m/>
    <m/>
    <m/>
    <n v="83075"/>
    <n v="0"/>
    <n v="83075"/>
    <n v="1"/>
    <n v="0"/>
    <n v="0"/>
    <n v="0"/>
    <n v="10800"/>
    <n v="0"/>
    <n v="10800"/>
    <n v="0.25"/>
    <n v="83075"/>
    <n v="0"/>
    <n v="0"/>
    <n v="10799.75"/>
    <n v="0"/>
    <m/>
    <m/>
    <m/>
    <m/>
    <s v="Completed in 2003. Financially completed in 2005."/>
    <m/>
    <m/>
    <m/>
    <x v="1"/>
    <n v="0"/>
    <n v="1"/>
    <n v="13"/>
    <n v="37"/>
    <n v="0"/>
    <n v="0"/>
    <n v="15000"/>
    <n v="2001"/>
  </r>
  <r>
    <m/>
    <m/>
    <s v="BRA/FOA/34/INV/217"/>
    <s v="UNDP"/>
    <m/>
    <x v="1"/>
    <s v="BRA"/>
    <x v="0"/>
    <s v="FOA"/>
    <s v="Conversion from CFC-11 to water-blown technology in the manufacture of rigid polyurethane foam for electrical resistance floats at Taurus"/>
    <d v="2001-07-01T00:00:00"/>
    <d v="2004-08-01T00:00:00"/>
    <s v="FIN"/>
    <d v="2002-06-01T00:00:00"/>
    <m/>
    <d v="2002-10-01T00:00:00"/>
    <d v="2003-11-01T00:00:00"/>
    <n v="12"/>
    <m/>
    <m/>
    <m/>
    <m/>
    <m/>
    <n v="12"/>
    <m/>
    <m/>
    <m/>
    <m/>
    <m/>
    <n v="88075"/>
    <n v="0"/>
    <n v="88075"/>
    <n v="1"/>
    <n v="0"/>
    <n v="0"/>
    <n v="0"/>
    <n v="11450"/>
    <n v="0"/>
    <n v="11450"/>
    <n v="0.25"/>
    <n v="88075"/>
    <n v="0"/>
    <n v="0"/>
    <n v="11449.75"/>
    <n v="0"/>
    <m/>
    <m/>
    <m/>
    <m/>
    <s v="Completed in 2002. Financially completed in 2003."/>
    <m/>
    <m/>
    <m/>
    <x v="1"/>
    <n v="0"/>
    <n v="1"/>
    <n v="11"/>
    <n v="37"/>
    <n v="0"/>
    <n v="0"/>
    <n v="12000"/>
    <n v="2001"/>
  </r>
  <r>
    <m/>
    <m/>
    <s v="BRA/FOA/34/INV/221"/>
    <s v="UNDP"/>
    <m/>
    <x v="1"/>
    <s v="BRA"/>
    <x v="0"/>
    <s v="FOA"/>
    <s v="Conversion from CFC-11 to water-blown technology in the manufacture of rigid polyurethane foam for surfboards at Jedda"/>
    <d v="2001-07-01T00:00:00"/>
    <d v="2004-08-01T00:00:00"/>
    <s v="FIN"/>
    <d v="2002-06-01T00:00:00"/>
    <m/>
    <d v="2002-10-01T00:00:00"/>
    <d v="2003-11-01T00:00:00"/>
    <n v="54"/>
    <m/>
    <m/>
    <m/>
    <m/>
    <m/>
    <n v="54"/>
    <m/>
    <m/>
    <m/>
    <m/>
    <m/>
    <n v="148272"/>
    <n v="-32257"/>
    <n v="116015"/>
    <n v="1"/>
    <n v="0"/>
    <n v="0"/>
    <n v="0"/>
    <n v="19275"/>
    <n v="-4193"/>
    <n v="15082"/>
    <n v="4.9999999999272404E-2"/>
    <n v="116015"/>
    <n v="0"/>
    <n v="0"/>
    <n v="15081.95"/>
    <n v="0"/>
    <m/>
    <m/>
    <m/>
    <m/>
    <s v="Completed in 2002. Financially completed in 2003."/>
    <m/>
    <m/>
    <m/>
    <x v="1"/>
    <n v="0"/>
    <n v="1"/>
    <n v="11"/>
    <n v="37"/>
    <n v="0"/>
    <n v="0"/>
    <n v="54000"/>
    <n v="2001"/>
  </r>
  <r>
    <m/>
    <m/>
    <s v="TUR/REF/22/INV/25"/>
    <s v="IBRD"/>
    <m/>
    <x v="4"/>
    <s v="TUR"/>
    <x v="0"/>
    <s v="REF"/>
    <s v="Conversion from CFC-11, CFC-12 into cyclopentane and HFC-134a for commercial refrigeration at S.F.A. Sogutma Urunleri Sanayi Ve Tekstil Pazariama Ltd. Sti."/>
    <d v="1997-05-01T00:00:00"/>
    <d v="1999-02-01T00:00:00"/>
    <s v="FIN"/>
    <d v="1998-04-01T00:00:00"/>
    <m/>
    <d v="1999-03-01T00:00:00"/>
    <d v="1999-12-01T00:00:00"/>
    <n v="25.9"/>
    <m/>
    <m/>
    <n v="0"/>
    <m/>
    <m/>
    <n v="25.9"/>
    <m/>
    <m/>
    <n v="0"/>
    <m/>
    <m/>
    <n v="389832"/>
    <n v="0"/>
    <n v="389832"/>
    <n v="1"/>
    <n v="0"/>
    <n v="0"/>
    <n v="0"/>
    <n v="50678"/>
    <n v="0"/>
    <n v="50678"/>
    <n v="0"/>
    <n v="389832"/>
    <n v="0"/>
    <n v="0"/>
    <n v="50678"/>
    <n v="0"/>
    <n v="0"/>
    <m/>
    <m/>
    <m/>
    <s v="100% non-CFC production started. Waiting for PCR."/>
    <m/>
    <m/>
    <m/>
    <x v="1"/>
    <n v="0"/>
    <n v="1"/>
    <n v="11"/>
    <n v="21"/>
    <n v="0"/>
    <n v="0"/>
    <n v="25900"/>
    <n v="1997"/>
  </r>
  <r>
    <m/>
    <m/>
    <s v="ARG/ARS/36/INV/128"/>
    <s v="IBRD"/>
    <m/>
    <x v="1"/>
    <s v="ARG"/>
    <x v="0"/>
    <s v="ARS"/>
    <s v="Conversion from CFC-11, CFC-12, CFC-113 and MCF into HCFC for technical aerosols at Electroquimica Delta"/>
    <d v="2002-03-01T00:00:00"/>
    <d v="2005-04-01T00:00:00"/>
    <s v="FIN"/>
    <d v="2004-08-01T00:00:00"/>
    <m/>
    <d v="2004-12-01T00:00:00"/>
    <d v="2006-07-01T00:00:00"/>
    <n v="60"/>
    <m/>
    <m/>
    <n v="0"/>
    <m/>
    <m/>
    <n v="60"/>
    <m/>
    <m/>
    <n v="0"/>
    <m/>
    <m/>
    <n v="264000"/>
    <n v="0"/>
    <n v="264000"/>
    <n v="1"/>
    <n v="0"/>
    <n v="0"/>
    <n v="0"/>
    <n v="34320"/>
    <n v="0"/>
    <n v="34320"/>
    <n v="0"/>
    <n v="264000"/>
    <n v="0"/>
    <n v="0"/>
    <n v="34320"/>
    <n v="0"/>
    <n v="0"/>
    <m/>
    <m/>
    <m/>
    <s v="Project physically and financially completed."/>
    <m/>
    <m/>
    <m/>
    <x v="1"/>
    <n v="0"/>
    <n v="1"/>
    <n v="29"/>
    <n v="37"/>
    <n v="0"/>
    <n v="0"/>
    <n v="60000"/>
    <n v="2002"/>
  </r>
  <r>
    <m/>
    <m/>
    <s v="ARG/ARS/38/INV/131"/>
    <s v="IBRD"/>
    <m/>
    <x v="1"/>
    <s v="ARG"/>
    <x v="0"/>
    <s v="ARS"/>
    <s v="Conversion from CFC-11, CFC-12, CFC-113 and MCF into HCFC for technical aerosols at Servex S.R.L."/>
    <d v="2002-11-01T00:00:00"/>
    <d v="2005-11-01T00:00:00"/>
    <s v="FIN"/>
    <d v="2004-08-01T00:00:00"/>
    <m/>
    <d v="2005-02-01T00:00:00"/>
    <d v="2006-07-01T00:00:00"/>
    <n v="36.4"/>
    <m/>
    <m/>
    <n v="0"/>
    <m/>
    <m/>
    <n v="36.4"/>
    <m/>
    <m/>
    <n v="0"/>
    <m/>
    <m/>
    <n v="160160"/>
    <n v="0"/>
    <n v="160160"/>
    <n v="1"/>
    <n v="0"/>
    <n v="0"/>
    <n v="0"/>
    <n v="20821"/>
    <n v="0"/>
    <n v="20821"/>
    <n v="0"/>
    <n v="160160"/>
    <n v="0"/>
    <n v="0"/>
    <n v="20821"/>
    <n v="0"/>
    <n v="0"/>
    <m/>
    <m/>
    <m/>
    <s v="Project physically and financially completed."/>
    <m/>
    <m/>
    <m/>
    <x v="1"/>
    <n v="0"/>
    <n v="1"/>
    <n v="21"/>
    <n v="36"/>
    <n v="0"/>
    <n v="0"/>
    <n v="36400"/>
    <n v="2002"/>
  </r>
  <r>
    <m/>
    <m/>
    <s v="BRA/FOA/36/INV/249"/>
    <s v="UNDP"/>
    <m/>
    <x v="1"/>
    <s v="BRA"/>
    <x v="0"/>
    <s v="FOA"/>
    <s v="Conversion from CFC-11to HCFC-141b technology in the manufacture of rigid polyurethane foam and flexible integral skin foam at Tolling Quimica"/>
    <d v="2002-03-01T00:00:00"/>
    <d v="2004-03-01T00:00:00"/>
    <s v="FIN"/>
    <d v="2002-12-01T00:00:00"/>
    <m/>
    <d v="2003-08-01T00:00:00"/>
    <d v="2005-10-01T00:00:00"/>
    <n v="21.9"/>
    <m/>
    <m/>
    <m/>
    <m/>
    <m/>
    <n v="21.9"/>
    <m/>
    <m/>
    <m/>
    <m/>
    <m/>
    <n v="159662"/>
    <n v="-1356"/>
    <n v="158306"/>
    <n v="1"/>
    <n v="0"/>
    <n v="0"/>
    <n v="0"/>
    <n v="20756"/>
    <n v="-176"/>
    <n v="20580"/>
    <n v="0.21945300000152201"/>
    <n v="158306"/>
    <n v="0"/>
    <n v="0"/>
    <n v="20579.780546999998"/>
    <n v="0"/>
    <m/>
    <m/>
    <m/>
    <m/>
    <s v="Completed in 2003. Financially completed in 2005."/>
    <m/>
    <m/>
    <m/>
    <x v="1"/>
    <n v="0"/>
    <n v="1"/>
    <n v="9"/>
    <n v="24"/>
    <n v="0"/>
    <n v="0"/>
    <n v="21900"/>
    <n v="2002"/>
  </r>
  <r>
    <m/>
    <m/>
    <s v="CPR/REF/18/INV/149"/>
    <s v="IBRD"/>
    <m/>
    <x v="2"/>
    <s v="CPR"/>
    <x v="0"/>
    <s v="REF"/>
    <s v="Conversion from CFC-12 to HFC-134a MAC compressor at Guangzhou Haohua Automobile Parts Co. Ltd."/>
    <d v="1995-11-01T00:00:00"/>
    <d v="1997-05-01T00:00:00"/>
    <s v="FIN"/>
    <d v="1996-11-01T00:00:00"/>
    <m/>
    <d v="2001-03-01T00:00:00"/>
    <d v="2001-07-01T00:00:00"/>
    <n v="0.6"/>
    <m/>
    <m/>
    <n v="0"/>
    <m/>
    <m/>
    <n v="0.7"/>
    <m/>
    <m/>
    <n v="0"/>
    <m/>
    <m/>
    <n v="2212039"/>
    <n v="-202829"/>
    <n v="2009210"/>
    <n v="1"/>
    <n v="0"/>
    <n v="0"/>
    <n v="0"/>
    <n v="287565"/>
    <n v="-25353.62"/>
    <n v="262211.38"/>
    <n v="0.38000000000465661"/>
    <n v="2009210"/>
    <n v="0"/>
    <n v="0"/>
    <n v="262211"/>
    <n v="0"/>
    <n v="0"/>
    <m/>
    <m/>
    <m/>
    <s v="Project completed; Draft PCR is under review."/>
    <m/>
    <m/>
    <m/>
    <x v="1"/>
    <n v="0"/>
    <n v="1"/>
    <n v="12"/>
    <n v="18"/>
    <n v="0"/>
    <n v="0"/>
    <n v="600"/>
    <n v="1995"/>
  </r>
  <r>
    <m/>
    <m/>
    <s v="CPR/REF/17/INV/129"/>
    <s v="IBRD"/>
    <m/>
    <x v="2"/>
    <s v="CPR"/>
    <x v="0"/>
    <s v="REF"/>
    <s v="Conversion from CFC-12 to HFC-134a MAC compressor at Shanghai Ek Chor General Machinery Co. Ltd."/>
    <d v="1995-07-01T00:00:00"/>
    <d v="1996-07-01T00:00:00"/>
    <s v="FIN"/>
    <d v="1996-12-01T00:00:00"/>
    <m/>
    <d v="1996-01-01T00:00:00"/>
    <d v="1998-06-01T00:00:00"/>
    <n v="0"/>
    <m/>
    <m/>
    <n v="0"/>
    <m/>
    <m/>
    <n v="0"/>
    <m/>
    <m/>
    <n v="0"/>
    <m/>
    <m/>
    <n v="961000"/>
    <n v="0"/>
    <n v="961000"/>
    <n v="1"/>
    <n v="0"/>
    <n v="0"/>
    <n v="0"/>
    <n v="0"/>
    <n v="0"/>
    <n v="0"/>
    <n v="0"/>
    <n v="961000"/>
    <n v="0"/>
    <n v="0"/>
    <n v="0"/>
    <n v="0"/>
    <n v="0"/>
    <m/>
    <m/>
    <m/>
    <s v="Project completed; PCR submitted to the 30th ExCom."/>
    <m/>
    <m/>
    <m/>
    <x v="1"/>
    <n v="0"/>
    <n v="1"/>
    <n v="17"/>
    <n v="12"/>
    <n v="0"/>
    <n v="0"/>
    <n v="0"/>
    <n v="1995"/>
  </r>
  <r>
    <m/>
    <m/>
    <s v="CPR/REF/18/INV/150"/>
    <s v="IBRD"/>
    <m/>
    <x v="2"/>
    <s v="CPR"/>
    <x v="0"/>
    <s v="REF"/>
    <s v="Conversion from CFC-12 to HFC-134a MAC system at Shanghai Automobile Air Conditioner Co. (SAAC)"/>
    <d v="1995-11-01T00:00:00"/>
    <d v="1996-11-01T00:00:00"/>
    <s v="FIN"/>
    <d v="1996-08-01T00:00:00"/>
    <m/>
    <d v="1996-12-01T00:00:00"/>
    <d v="1997-03-01T00:00:00"/>
    <n v="0"/>
    <m/>
    <m/>
    <n v="0"/>
    <m/>
    <m/>
    <n v="0"/>
    <m/>
    <m/>
    <n v="0"/>
    <m/>
    <m/>
    <n v="1642330"/>
    <n v="-30"/>
    <n v="1642300"/>
    <n v="1"/>
    <n v="0"/>
    <n v="0"/>
    <n v="0"/>
    <n v="213503"/>
    <n v="-3.9"/>
    <n v="213499.1"/>
    <n v="0.10000000000582077"/>
    <n v="1642300"/>
    <n v="0"/>
    <n v="0"/>
    <n v="213499"/>
    <n v="0"/>
    <n v="0"/>
    <m/>
    <m/>
    <m/>
    <s v="Project completed; PCR submitted to the 30th ExCom."/>
    <m/>
    <m/>
    <m/>
    <x v="1"/>
    <n v="0"/>
    <n v="1"/>
    <n v="9"/>
    <n v="12"/>
    <n v="0"/>
    <n v="0"/>
    <n v="0"/>
    <n v="1995"/>
  </r>
  <r>
    <m/>
    <m/>
    <s v="CPR/REF/18/INV/148"/>
    <s v="IBRD"/>
    <m/>
    <x v="2"/>
    <s v="CPR"/>
    <x v="0"/>
    <s v="REF"/>
    <s v="Conversion from CFC-12 to HFC-134a MAC system at Yueyang Hengli Air Conditioning Equipment Co. Ltd."/>
    <d v="1995-11-01T00:00:00"/>
    <d v="1997-11-01T00:00:00"/>
    <s v="FIN"/>
    <d v="1996-12-01T00:00:00"/>
    <m/>
    <d v="1999-05-01T00:00:00"/>
    <d v="2000-02-01T00:00:00"/>
    <n v="0"/>
    <m/>
    <m/>
    <n v="0"/>
    <m/>
    <m/>
    <n v="0"/>
    <m/>
    <m/>
    <n v="0"/>
    <m/>
    <m/>
    <n v="1767961"/>
    <n v="0"/>
    <n v="1767961"/>
    <n v="1"/>
    <n v="0"/>
    <n v="0"/>
    <n v="0"/>
    <n v="229835"/>
    <n v="0"/>
    <n v="229835"/>
    <n v="0"/>
    <n v="1767961"/>
    <n v="0"/>
    <n v="0"/>
    <n v="229835"/>
    <n v="0"/>
    <n v="0"/>
    <m/>
    <m/>
    <m/>
    <s v="Project completed; PCR submitted to the 31th ExCom."/>
    <m/>
    <m/>
    <m/>
    <x v="1"/>
    <n v="0"/>
    <n v="1"/>
    <n v="13"/>
    <n v="24"/>
    <n v="0"/>
    <n v="0"/>
    <n v="0"/>
    <n v="1995"/>
  </r>
  <r>
    <m/>
    <m/>
    <s v="SYR/REF/29/INV/53"/>
    <s v="France"/>
    <m/>
    <x v="2"/>
    <s v="SYR"/>
    <x v="0"/>
    <s v="REF"/>
    <s v="Conversion from CFC-12 to HFC-134a technology in the manufacture of commercial refrigeration equipment at Shoukairi and Co."/>
    <d v="1999-11-01T00:00:00"/>
    <d v="2002-12-01T00:00:00"/>
    <s v="CLO"/>
    <m/>
    <m/>
    <m/>
    <d v="2008-07-01T00:00:00"/>
    <n v="2.5"/>
    <m/>
    <m/>
    <n v="0"/>
    <m/>
    <m/>
    <m/>
    <m/>
    <m/>
    <m/>
    <m/>
    <m/>
    <n v="33359"/>
    <n v="-33359"/>
    <n v="0"/>
    <n v="0"/>
    <n v="0"/>
    <n v="0"/>
    <n v="0"/>
    <n v="1668"/>
    <n v="-1668"/>
    <n v="0"/>
    <n v="0"/>
    <n v="0"/>
    <m/>
    <n v="0"/>
    <n v="0"/>
    <m/>
    <m/>
    <m/>
    <m/>
    <m/>
    <s v="Project cancelled (Decision 55/4)"/>
    <m/>
    <m/>
    <m/>
    <x v="0"/>
    <n v="0"/>
    <n v="0"/>
    <s v=""/>
    <n v="37"/>
    <n v="0"/>
    <n v="0"/>
    <n v="2500"/>
    <n v="1999"/>
  </r>
  <r>
    <m/>
    <m/>
    <s v="CPR/REF/26/INV/256"/>
    <s v="UNIDO"/>
    <m/>
    <x v="2"/>
    <s v="CPR"/>
    <x v="0"/>
    <s v="REF"/>
    <s v="Conversion from CFC-12 to isobutane technologies and products at the compressor factory of the Hangli Refrigeration Ltd., in Hangzhou, China"/>
    <d v="1998-11-01T00:00:00"/>
    <d v="2001-12-01T00:00:00"/>
    <s v="CLO"/>
    <d v="1999-11-01T00:00:00"/>
    <m/>
    <m/>
    <d v="2003-12-01T00:00:00"/>
    <n v="0"/>
    <m/>
    <m/>
    <n v="0"/>
    <m/>
    <m/>
    <n v="0"/>
    <m/>
    <m/>
    <n v="0"/>
    <m/>
    <m/>
    <n v="861000"/>
    <n v="-180793"/>
    <n v="680207"/>
    <n v="1"/>
    <n v="0"/>
    <n v="0"/>
    <n v="0"/>
    <n v="104710"/>
    <n v="-20005.810000000001"/>
    <n v="84704.19"/>
    <n v="0.19000000000232831"/>
    <n v="680207"/>
    <n v="0"/>
    <m/>
    <n v="84704"/>
    <n v="0"/>
    <m/>
    <m/>
    <m/>
    <m/>
    <e v="#N/A"/>
    <e v="#N/A"/>
    <m/>
    <m/>
    <x v="0"/>
    <n v="0"/>
    <n v="1"/>
    <n v="12"/>
    <n v="37"/>
    <n v="0"/>
    <n v="0"/>
    <n v="0"/>
    <n v="1998"/>
  </r>
  <r>
    <m/>
    <m/>
    <s v="BRA/FOA/32/INV/196"/>
    <s v="UNDP"/>
    <m/>
    <x v="1"/>
    <s v="BRA"/>
    <x v="0"/>
    <s v="FOA"/>
    <s v="Conversion from CFC-12 to isobutane technology in the manufacture of extruded polyethylene foam at Thermo-flex"/>
    <d v="2000-12-01T00:00:00"/>
    <d v="2004-01-01T00:00:00"/>
    <s v="FIN"/>
    <d v="2001-07-01T00:00:00"/>
    <m/>
    <d v="2003-12-01T00:00:00"/>
    <d v="2005-10-01T00:00:00"/>
    <n v="15"/>
    <m/>
    <m/>
    <m/>
    <m/>
    <m/>
    <n v="15"/>
    <m/>
    <m/>
    <m/>
    <m/>
    <m/>
    <n v="123300"/>
    <n v="0"/>
    <n v="123300"/>
    <n v="1"/>
    <n v="0"/>
    <n v="0"/>
    <n v="0"/>
    <n v="16029"/>
    <n v="0"/>
    <n v="16029"/>
    <n v="0"/>
    <n v="123300"/>
    <n v="0"/>
    <n v="0"/>
    <n v="16029"/>
    <n v="0"/>
    <m/>
    <m/>
    <m/>
    <m/>
    <s v="Completed in 2003. Financially completed in 2005."/>
    <m/>
    <m/>
    <m/>
    <x v="1"/>
    <n v="0"/>
    <n v="1"/>
    <n v="7"/>
    <n v="37"/>
    <n v="0"/>
    <n v="0"/>
    <n v="15000"/>
    <n v="2000"/>
  </r>
  <r>
    <m/>
    <m/>
    <s v="TUR/ARS/31/INV/66"/>
    <s v="IBRD"/>
    <m/>
    <x v="4"/>
    <s v="TUR"/>
    <x v="0"/>
    <s v="ARS"/>
    <s v="Conversion from CFCs and MCF into HAPs and CO2 for technical aerosols at Beta"/>
    <d v="2000-07-01T00:00:00"/>
    <d v="2002-01-01T00:00:00"/>
    <s v="FIN"/>
    <d v="2001-02-01T00:00:00"/>
    <m/>
    <d v="2001-01-01T00:00:00"/>
    <d v="2001-10-01T00:00:00"/>
    <n v="31.2"/>
    <m/>
    <m/>
    <n v="0"/>
    <m/>
    <m/>
    <n v="31.2"/>
    <m/>
    <m/>
    <n v="0"/>
    <m/>
    <m/>
    <n v="137456"/>
    <n v="0"/>
    <n v="137456"/>
    <n v="1"/>
    <n v="0"/>
    <n v="0"/>
    <n v="0"/>
    <n v="8247"/>
    <n v="0"/>
    <n v="8247"/>
    <n v="0"/>
    <n v="137456"/>
    <n v="0"/>
    <n v="0"/>
    <n v="8247"/>
    <n v="0"/>
    <n v="0"/>
    <m/>
    <m/>
    <m/>
    <s v="Project fully implemented and 100% non-CFC production started. Awaiting PCR."/>
    <m/>
    <m/>
    <m/>
    <x v="1"/>
    <n v="0"/>
    <n v="1"/>
    <n v="7"/>
    <n v="18"/>
    <n v="0"/>
    <n v="0"/>
    <n v="31200"/>
    <n v="2000"/>
  </r>
  <r>
    <m/>
    <m/>
    <s v="IND/HAL/18/INV/60"/>
    <s v="IBRD"/>
    <m/>
    <x v="2"/>
    <s v="IND"/>
    <x v="0"/>
    <s v="HAL"/>
    <s v="Conversion from halon-1211 to ABC dry chemical power (ABC-DCP) and carbon dioxide (CO2) in portable extinguishers at Real Value Appliances Ltd."/>
    <d v="1995-11-01T00:00:00"/>
    <d v="1997-05-01T00:00:00"/>
    <s v="CLO"/>
    <m/>
    <m/>
    <m/>
    <d v="2003-07-01T00:00:00"/>
    <n v="462"/>
    <m/>
    <m/>
    <n v="0"/>
    <m/>
    <m/>
    <n v="462"/>
    <m/>
    <m/>
    <n v="0"/>
    <m/>
    <m/>
    <n v="251736"/>
    <n v="-251736"/>
    <n v="0"/>
    <n v="0"/>
    <n v="0"/>
    <n v="0"/>
    <n v="0"/>
    <n v="32726"/>
    <n v="-32725.68"/>
    <n v="0.31999999999970896"/>
    <n v="0.31999999999970896"/>
    <n v="0"/>
    <n v="0"/>
    <n v="0"/>
    <n v="0"/>
    <n v="0"/>
    <n v="0"/>
    <m/>
    <m/>
    <m/>
    <s v="Project cancelled at the 39th ExCom."/>
    <m/>
    <m/>
    <m/>
    <x v="0"/>
    <n v="0"/>
    <n v="0"/>
    <s v=""/>
    <n v="18"/>
    <n v="0"/>
    <n v="0"/>
    <n v="462000"/>
    <n v="1995"/>
  </r>
  <r>
    <m/>
    <m/>
    <s v="CPR/HAL/15/INV/104"/>
    <s v="UNIDO"/>
    <m/>
    <x v="2"/>
    <s v="CPR"/>
    <x v="0"/>
    <s v="HAL"/>
    <s v="Conversion from halon-1211 to ABC dry powder and foam water spray at Nanjing Fire Fighting Equipment Factory"/>
    <d v="1994-12-01T00:00:00"/>
    <d v="1996-12-01T00:00:00"/>
    <s v="FIN"/>
    <d v="1995-10-01T00:00:00"/>
    <m/>
    <d v="1996-12-01T00:00:00"/>
    <d v="2000-12-01T00:00:00"/>
    <n v="1110"/>
    <m/>
    <m/>
    <n v="0"/>
    <m/>
    <m/>
    <n v="1480"/>
    <m/>
    <m/>
    <n v="0"/>
    <m/>
    <m/>
    <n v="496000"/>
    <n v="0"/>
    <n v="496000"/>
    <n v="1"/>
    <n v="0"/>
    <n v="0"/>
    <n v="0"/>
    <n v="64480"/>
    <n v="-53.04"/>
    <n v="64426.96"/>
    <n v="-4.0000000000873115E-2"/>
    <n v="496000"/>
    <n v="0"/>
    <m/>
    <n v="64427"/>
    <n v="0"/>
    <m/>
    <m/>
    <m/>
    <m/>
    <m/>
    <m/>
    <m/>
    <m/>
    <x v="1"/>
    <n v="0"/>
    <n v="1"/>
    <n v="10"/>
    <n v="24"/>
    <n v="0"/>
    <n v="0"/>
    <n v="1110000"/>
    <n v="1994"/>
  </r>
  <r>
    <m/>
    <m/>
    <s v="DOM/FOA/61/INV/46"/>
    <s v="UNDP"/>
    <m/>
    <x v="1"/>
    <s v="DOM"/>
    <x v="0"/>
    <s v="FOA"/>
    <s v="Conversion from HCFC-141b in the manufacture of polyurethane rigid insulation foam for commercial refrigerators"/>
    <d v="2010-07-01T00:00:00"/>
    <d v="2012-01-01T00:00:00"/>
    <s v="FIN"/>
    <d v="2011-03-01T00:00:00"/>
    <m/>
    <d v="2012-10-01T00:00:00"/>
    <d v="2014-02-01T00:00:00"/>
    <n v="3.7"/>
    <m/>
    <m/>
    <m/>
    <m/>
    <m/>
    <n v="3.7"/>
    <m/>
    <m/>
    <m/>
    <m/>
    <m/>
    <n v="332775"/>
    <n v="-39"/>
    <n v="332736"/>
    <n v="1"/>
    <n v="0"/>
    <n v="0"/>
    <n v="0"/>
    <n v="24958"/>
    <n v="-3"/>
    <n v="24955"/>
    <n v="0"/>
    <n v="332736"/>
    <n v="0"/>
    <n v="0"/>
    <n v="24955"/>
    <n v="0"/>
    <m/>
    <m/>
    <m/>
    <d v="2017-12-01T00:00:00"/>
    <s v="Financially completed in 2014."/>
    <m/>
    <m/>
    <m/>
    <x v="1"/>
    <n v="0"/>
    <n v="1"/>
    <n v="8"/>
    <n v="18"/>
    <n v="0"/>
    <n v="0"/>
    <n v="3700"/>
    <n v="2010"/>
  </r>
  <r>
    <m/>
    <m/>
    <s v="ALG/FOA/62/INV/75"/>
    <s v="UNIDO"/>
    <m/>
    <x v="0"/>
    <s v="ALG"/>
    <x v="0"/>
    <s v="FOA"/>
    <s v="Conversion from HCFC-141b in the manufacture of polyurethane rigid insulation foam for domestic refrigerators at Cristor"/>
    <d v="2010-12-01T00:00:00"/>
    <d v="2012-12-01T00:00:00"/>
    <s v="FIN"/>
    <d v="2010-12-01T00:00:00"/>
    <m/>
    <d v="2017-12-01T00:00:00"/>
    <d v="2018-09-01T00:00:00"/>
    <n v="2.4"/>
    <m/>
    <m/>
    <n v="0"/>
    <m/>
    <m/>
    <n v="2.4"/>
    <m/>
    <m/>
    <n v="0"/>
    <m/>
    <m/>
    <n v="215380"/>
    <n v="-436"/>
    <n v="214944"/>
    <n v="1"/>
    <n v="0"/>
    <n v="0"/>
    <n v="0"/>
    <n v="19384"/>
    <n v="-39"/>
    <n v="19345"/>
    <n v="0"/>
    <n v="214944"/>
    <n v="0"/>
    <m/>
    <n v="19345"/>
    <n v="0"/>
    <m/>
    <m/>
    <m/>
    <d v="2018-12-01T00:00:00"/>
    <m/>
    <m/>
    <m/>
    <m/>
    <x v="1"/>
    <n v="0"/>
    <n v="1"/>
    <n v="0"/>
    <n v="24"/>
    <n v="0"/>
    <n v="0"/>
    <n v="2400"/>
    <n v="2010"/>
  </r>
  <r>
    <m/>
    <m/>
    <s v="MEX/FOA/59/INV/148"/>
    <s v="UNDP"/>
    <m/>
    <x v="1"/>
    <s v="MEX"/>
    <x v="0"/>
    <s v="FOA"/>
    <s v="Conversion from HCFC-141b in the manufacture of polyurethane rigid insulation foam for domestic refrigerators at Mabe Mexico"/>
    <d v="2009-11-01T00:00:00"/>
    <d v="2013-08-01T00:00:00"/>
    <s v="FIN"/>
    <d v="2010-03-01T00:00:00"/>
    <m/>
    <d v="2014-12-01T00:00:00"/>
    <d v="2018-12-01T00:00:00"/>
    <n v="55.8"/>
    <m/>
    <m/>
    <m/>
    <m/>
    <m/>
    <n v="55.8"/>
    <m/>
    <m/>
    <m/>
    <m/>
    <m/>
    <n v="2428987"/>
    <n v="-4112"/>
    <n v="2424875"/>
    <n v="1"/>
    <n v="0"/>
    <n v="0"/>
    <n v="0"/>
    <n v="182174"/>
    <n v="-308"/>
    <n v="181866"/>
    <n v="0.39995767798973247"/>
    <n v="2424875"/>
    <n v="0"/>
    <n v="0"/>
    <n v="181865.60004232201"/>
    <n v="0"/>
    <m/>
    <m/>
    <m/>
    <d v="2019-12-01T00:00:00"/>
    <s v="Financially completed in 2018."/>
    <m/>
    <m/>
    <m/>
    <x v="1"/>
    <n v="0"/>
    <n v="1"/>
    <n v="4"/>
    <n v="45"/>
    <n v="0"/>
    <n v="0"/>
    <n v="55800"/>
    <n v="2009"/>
  </r>
  <r>
    <m/>
    <m/>
    <s v="MOR/FOA/62/INV/67"/>
    <s v="UNIDO"/>
    <m/>
    <x v="0"/>
    <s v="MOR"/>
    <x v="0"/>
    <s v="FOA"/>
    <s v="Conversion from HCFC-141b in the manufacture of polyurethane rigid insulation foam for domestic refrigerators at Manar"/>
    <d v="2010-12-01T00:00:00"/>
    <d v="2012-12-01T00:00:00"/>
    <s v="FIN"/>
    <d v="2010-12-01T00:00:00"/>
    <m/>
    <d v="2013-12-01T00:00:00"/>
    <d v="2015-03-01T00:00:00"/>
    <n v="11"/>
    <m/>
    <m/>
    <n v="0"/>
    <m/>
    <m/>
    <n v="11"/>
    <m/>
    <m/>
    <n v="0"/>
    <m/>
    <m/>
    <n v="951740"/>
    <n v="-2581.2600000000002"/>
    <n v="949158.74"/>
    <n v="1.0000002739267828"/>
    <n v="-0.26000000000931323"/>
    <n v="-0.26000000000931323"/>
    <n v="0"/>
    <n v="71381"/>
    <n v="-194"/>
    <n v="71187"/>
    <n v="0"/>
    <n v="949159"/>
    <n v="0"/>
    <m/>
    <n v="71187"/>
    <n v="0"/>
    <m/>
    <m/>
    <m/>
    <d v="2021-12-01T00:00:00"/>
    <m/>
    <m/>
    <m/>
    <m/>
    <x v="1"/>
    <n v="0"/>
    <n v="1"/>
    <n v="0"/>
    <n v="24"/>
    <n v="0"/>
    <n v="0"/>
    <n v="11000"/>
    <n v="2010"/>
  </r>
  <r>
    <m/>
    <m/>
    <s v="BGD/FOA/62/INV/38"/>
    <s v="UNDP"/>
    <m/>
    <x v="2"/>
    <s v="BGD"/>
    <x v="0"/>
    <s v="FOA"/>
    <s v="Conversion from HCFC-141b to cyclopentane technology in manufacturing refrigeration equipment insulation foam at Walton Hi-Tech Industries Limited"/>
    <d v="2010-12-01T00:00:00"/>
    <d v="2012-12-01T00:00:00"/>
    <s v="FIN"/>
    <d v="2012-06-01T00:00:00"/>
    <m/>
    <d v="2014-12-01T00:00:00"/>
    <d v="2015-12-01T00:00:00"/>
    <n v="20.2"/>
    <m/>
    <m/>
    <m/>
    <m/>
    <m/>
    <n v="20.2"/>
    <m/>
    <m/>
    <m/>
    <m/>
    <m/>
    <n v="1146074"/>
    <n v="-4763"/>
    <n v="1141311"/>
    <n v="1"/>
    <n v="0"/>
    <n v="0"/>
    <n v="0"/>
    <n v="85956"/>
    <n v="-357"/>
    <n v="85599"/>
    <n v="0.22689999999420252"/>
    <n v="1141311"/>
    <n v="0"/>
    <n v="0"/>
    <n v="85598.773100000006"/>
    <n v="0"/>
    <m/>
    <m/>
    <m/>
    <d v="2019-03-01T00:00:00"/>
    <s v="Financially Completed in 2015."/>
    <m/>
    <m/>
    <m/>
    <x v="1"/>
    <n v="0"/>
    <n v="1"/>
    <n v="18"/>
    <n v="24"/>
    <n v="0"/>
    <n v="0"/>
    <n v="20200"/>
    <n v="2010"/>
  </r>
  <r>
    <m/>
    <m/>
    <s v="EGY/FOA/62/INV/106"/>
    <s v="UNDP"/>
    <m/>
    <x v="0"/>
    <s v="EGY"/>
    <x v="0"/>
    <s v="FOA"/>
    <s v="Conversion from HCFC-141b to methyl formate in the manufacture of polyurethane rigid insulation foam for water heaters at Fresh Electric for Home Appliances"/>
    <d v="2010-12-01T00:00:00"/>
    <d v="2012-06-01T00:00:00"/>
    <s v="FIN"/>
    <d v="2013-03-01T00:00:00"/>
    <m/>
    <d v="2013-12-01T00:00:00"/>
    <d v="2014-08-01T00:00:00"/>
    <n v="2.4"/>
    <m/>
    <m/>
    <m/>
    <m/>
    <m/>
    <n v="2.4"/>
    <m/>
    <m/>
    <m/>
    <m/>
    <m/>
    <n v="124500"/>
    <n v="-2178"/>
    <n v="122322"/>
    <n v="1"/>
    <n v="0"/>
    <n v="0"/>
    <n v="0"/>
    <n v="11205"/>
    <n v="-196"/>
    <n v="11009"/>
    <n v="2.0000000000436557E-2"/>
    <n v="122322"/>
    <n v="0"/>
    <n v="0"/>
    <n v="11008.98"/>
    <n v="0"/>
    <m/>
    <m/>
    <m/>
    <d v="2021-06-01T00:00:00"/>
    <s v="Financially completed in 2014."/>
    <m/>
    <m/>
    <m/>
    <x v="1"/>
    <n v="0"/>
    <n v="1"/>
    <n v="27"/>
    <n v="18"/>
    <n v="0"/>
    <n v="0"/>
    <n v="2400"/>
    <n v="2010"/>
  </r>
  <r>
    <m/>
    <m/>
    <s v="EGY/FOA/62/INV/107"/>
    <s v="UNDP"/>
    <m/>
    <x v="0"/>
    <s v="EGY"/>
    <x v="0"/>
    <s v="FOA"/>
    <s v="Conversion from HCFC-141b to methyl formate in the manufacture of polyurethane spray foams at Specialized Engineering Contracting Co."/>
    <d v="2010-12-01T00:00:00"/>
    <d v="2012-06-01T00:00:00"/>
    <s v="FIN"/>
    <d v="2013-03-01T00:00:00"/>
    <m/>
    <d v="2014-09-01T00:00:00"/>
    <d v="2015-06-01T00:00:00"/>
    <n v="11.2"/>
    <m/>
    <m/>
    <m/>
    <m/>
    <m/>
    <n v="11.2"/>
    <m/>
    <m/>
    <m/>
    <m/>
    <m/>
    <n v="178000"/>
    <n v="0"/>
    <n v="178000"/>
    <n v="1"/>
    <n v="0"/>
    <n v="0"/>
    <n v="0"/>
    <n v="16020"/>
    <n v="0"/>
    <n v="16020"/>
    <n v="0"/>
    <n v="178000"/>
    <n v="0"/>
    <n v="0"/>
    <n v="16020"/>
    <n v="0"/>
    <m/>
    <m/>
    <m/>
    <d v="2021-06-01T00:00:00"/>
    <s v="Financially Completed in 2015."/>
    <m/>
    <m/>
    <m/>
    <x v="1"/>
    <n v="0"/>
    <n v="1"/>
    <n v="27"/>
    <n v="18"/>
    <n v="0"/>
    <n v="0"/>
    <n v="11200"/>
    <n v="2010"/>
  </r>
  <r>
    <m/>
    <m/>
    <s v="EGY/FOA/62/INV/108"/>
    <s v="UNDP"/>
    <m/>
    <x v="0"/>
    <s v="EGY"/>
    <x v="0"/>
    <s v="FOA"/>
    <s v="Conversion from HCFC-141b to n-pentane in the manufacture of polyurethane rigid insulation foam panels at Cairo Foam"/>
    <d v="2010-12-01T00:00:00"/>
    <d v="2012-06-01T00:00:00"/>
    <s v="FIN"/>
    <d v="2013-03-01T00:00:00"/>
    <m/>
    <d v="2014-09-01T00:00:00"/>
    <d v="2015-05-01T00:00:00"/>
    <n v="9.9"/>
    <m/>
    <m/>
    <m/>
    <m/>
    <m/>
    <n v="9.9"/>
    <m/>
    <m/>
    <m/>
    <m/>
    <m/>
    <n v="386100"/>
    <n v="-123200"/>
    <n v="262900"/>
    <n v="1"/>
    <n v="0"/>
    <n v="0"/>
    <n v="0"/>
    <n v="28958"/>
    <n v="-9240"/>
    <n v="19718"/>
    <n v="0"/>
    <n v="262900"/>
    <n v="0"/>
    <n v="0"/>
    <n v="19718"/>
    <n v="0"/>
    <m/>
    <m/>
    <m/>
    <d v="2021-06-01T00:00:00"/>
    <s v="Financially Completed in 2015."/>
    <m/>
    <m/>
    <m/>
    <x v="1"/>
    <n v="0"/>
    <n v="1"/>
    <n v="27"/>
    <n v="18"/>
    <n v="0"/>
    <n v="0"/>
    <n v="9900"/>
    <n v="2010"/>
  </r>
  <r>
    <m/>
    <m/>
    <s v="EGY/FOA/62/INV/105"/>
    <s v="UNDP"/>
    <m/>
    <x v="0"/>
    <s v="EGY"/>
    <x v="0"/>
    <s v="FOA"/>
    <s v="Conversion from HCFC-141b to n-pentane in the manufacture of polyurethane rigid insulation foam panels at MOG for Engineering and Industry"/>
    <d v="2010-12-01T00:00:00"/>
    <d v="2012-06-01T00:00:00"/>
    <s v="FIN"/>
    <d v="2011-04-01T00:00:00"/>
    <m/>
    <d v="2014-06-01T00:00:00"/>
    <d v="2015-04-01T00:00:00"/>
    <n v="13.9"/>
    <m/>
    <m/>
    <m/>
    <m/>
    <m/>
    <n v="13.9"/>
    <m/>
    <m/>
    <m/>
    <m/>
    <m/>
    <n v="790400"/>
    <n v="-42476"/>
    <n v="747924"/>
    <n v="1"/>
    <n v="0"/>
    <n v="0"/>
    <n v="0"/>
    <n v="59280"/>
    <n v="-3186"/>
    <n v="56094"/>
    <n v="0"/>
    <n v="747924"/>
    <n v="0"/>
    <n v="0"/>
    <n v="56094"/>
    <n v="0"/>
    <m/>
    <m/>
    <m/>
    <d v="2021-06-01T00:00:00"/>
    <s v="Financially Completed in 2015."/>
    <m/>
    <m/>
    <m/>
    <x v="1"/>
    <n v="0"/>
    <n v="1"/>
    <n v="4"/>
    <n v="18"/>
    <n v="0"/>
    <n v="0"/>
    <n v="13900"/>
    <n v="2010"/>
  </r>
  <r>
    <m/>
    <m/>
    <s v="CPR/FOA/59/INV/493"/>
    <s v="IBRD"/>
    <m/>
    <x v="2"/>
    <s v="CPR"/>
    <x v="0"/>
    <s v="FOA"/>
    <s v="Conversion from HCFC-141b-based to HFC-245fa-based spray polyurethane foam at Harbin Tianshuo Building Materials Co. Ltd."/>
    <d v="2009-11-01T00:00:00"/>
    <d v="2010-11-01T00:00:00"/>
    <s v="FIN"/>
    <d v="2010-07-01T00:00:00"/>
    <m/>
    <d v="2012-11-01T00:00:00"/>
    <d v="2013-06-01T00:00:00"/>
    <n v="1.7"/>
    <m/>
    <m/>
    <n v="0"/>
    <m/>
    <m/>
    <n v="1.7"/>
    <m/>
    <m/>
    <n v="0"/>
    <m/>
    <m/>
    <n v="193808"/>
    <n v="0"/>
    <n v="193808"/>
    <n v="1"/>
    <n v="0"/>
    <n v="0"/>
    <n v="0"/>
    <n v="14536"/>
    <n v="0"/>
    <n v="14536"/>
    <n v="0"/>
    <n v="193808"/>
    <n v="0"/>
    <n v="0"/>
    <n v="14536"/>
    <n v="0"/>
    <n v="0"/>
    <m/>
    <m/>
    <m/>
    <s v="Project fully completed."/>
    <m/>
    <m/>
    <m/>
    <x v="1"/>
    <n v="0"/>
    <n v="1"/>
    <n v="8"/>
    <n v="12"/>
    <n v="0"/>
    <n v="0"/>
    <n v="1700"/>
    <n v="2009"/>
  </r>
  <r>
    <m/>
    <m/>
    <s v="ZIM/REF/82/INV/56"/>
    <s v="France"/>
    <m/>
    <x v="0"/>
    <s v="ZIM"/>
    <x v="0"/>
    <s v="REF"/>
    <s v="Conversion from HFC-134a to isobutane in the manufacture of domestic refrigerators at Capri (SME Harare)"/>
    <d v="2018-12-01T00:00:00"/>
    <d v="2020-12-01T00:00:00"/>
    <s v="ONG"/>
    <d v="2023-12-01T00:00:00"/>
    <d v="2024-12-01T00:00:00"/>
    <m/>
    <m/>
    <n v="3.4"/>
    <m/>
    <m/>
    <n v="0"/>
    <m/>
    <m/>
    <m/>
    <m/>
    <m/>
    <m/>
    <m/>
    <m/>
    <n v="100000"/>
    <n v="0"/>
    <n v="100000"/>
    <n v="1"/>
    <n v="0"/>
    <n v="0"/>
    <n v="0"/>
    <n v="13000"/>
    <n v="0"/>
    <n v="13000"/>
    <n v="5000"/>
    <n v="100000"/>
    <n v="0"/>
    <n v="0"/>
    <n v="8000"/>
    <n v="0"/>
    <m/>
    <m/>
    <m/>
    <d v="2023-06-01T00:00:00"/>
    <s v="Required co-finance resources to allow the project's implementation have been duly secured."/>
    <s v="The refrigeration equipment to enable the conversion from HFC 134a to Isobutane R600a was procured and delivered to CAPRI. CAPRI is currently working on the installations with the help of the contractor as well as the consultant. Outstanding are the following activities:_x000a_- Completion of the ongoing installations scheduled for September 2024_x000a_- Safety audit and training by a consultant scheduled for September 2024_x000a_- Prototype design by a consultant scheduled for initiation in August 2024"/>
    <m/>
    <m/>
    <x v="0"/>
    <n v="1"/>
    <n v="1"/>
    <n v="60"/>
    <n v="24"/>
    <n v="48"/>
    <n v="72"/>
    <n v="3400"/>
    <n v="2018"/>
  </r>
  <r>
    <m/>
    <m/>
    <s v="ZIM/REF/82/INV/55"/>
    <s v="UNDP"/>
    <m/>
    <x v="0"/>
    <s v="ZIM"/>
    <x v="0"/>
    <s v="REF"/>
    <s v="Conversion from HFC-134a to isobutane in the manufacture of domestic refrigerators at Capri (SME Harare)"/>
    <d v="2018-12-01T00:00:00"/>
    <d v="2020-12-01T00:00:00"/>
    <s v="ONG"/>
    <d v="2023-01-01T00:00:00"/>
    <d v="2024-12-01T00:00:00"/>
    <m/>
    <m/>
    <n v="11.1"/>
    <m/>
    <m/>
    <m/>
    <m/>
    <m/>
    <n v="11.1"/>
    <m/>
    <m/>
    <m/>
    <m/>
    <m/>
    <n v="326954"/>
    <n v="0"/>
    <n v="326954"/>
    <n v="0.33307437743535789"/>
    <n v="218054"/>
    <n v="218054"/>
    <n v="0"/>
    <n v="22887"/>
    <n v="0"/>
    <n v="22887"/>
    <n v="15263.92672363696"/>
    <n v="108900"/>
    <n v="0"/>
    <n v="50152.42"/>
    <n v="7623.0732763630403"/>
    <n v="0"/>
    <m/>
    <m/>
    <m/>
    <d v="2023-06-01T00:00:00"/>
    <s v="• Manufacturing equipment was procured and delivered to CAPRI, the manufacturing company which then started on the civil works.• CAPRI is currently working on the installations which will be completed between April and May. Additionally, equipment like air pressure boosters to increase and maintain the air pressure at a constant pressure was purchased by CAPRI in China and thus expected in country in 2024. • Outstanding is the safety audit to be conducted once the installation is completed.• Also outstanding is the Prototype design which needs to be conducted. "/>
    <s v="•_x0009_Installations are still ongoing; safety audit and training will be conducted once the installations are completed. The project is looking into recruiting a consultant who will design the prototype._x000a_•_x0009_Also, to note is that CAPRI will be embarking on renovations of the factory in which the installations are being carried out. UNDP and the Ministry of Environment, Climate and Wildlife, through the Project Board, are engaging CAPRI and closely monitoring the situation with the hope the remaining activities will be completed this year._x000a_"/>
    <s v="Yes"/>
    <m/>
    <x v="0"/>
    <n v="1"/>
    <n v="1"/>
    <n v="49"/>
    <n v="24"/>
    <n v="48"/>
    <n v="72"/>
    <n v="11100"/>
    <n v="2018"/>
  </r>
  <r>
    <m/>
    <m/>
    <s v="ARG/SOL/28/INV/91"/>
    <s v="IBRD"/>
    <m/>
    <x v="1"/>
    <s v="ARG"/>
    <x v="0"/>
    <s v="SOL"/>
    <s v="Conversion from MCF used as solvent to aqua based cleaning at Argelite La Rioja, SA; CIMCAM, SA; Grimoldi, SA; Heliodino SAIC; Integral Metalurgica, SA; Orbis Mertig SAIC; Trosh, SA Unisol, SA and Buffalo, S.A."/>
    <d v="1999-07-01T00:00:00"/>
    <d v="2000-08-01T00:00:00"/>
    <s v="FIN"/>
    <d v="2001-02-01T00:00:00"/>
    <m/>
    <d v="2004-03-01T00:00:00"/>
    <d v="2004-03-01T00:00:00"/>
    <n v="7.1"/>
    <m/>
    <m/>
    <n v="0"/>
    <m/>
    <m/>
    <n v="2.2999999999999998"/>
    <m/>
    <m/>
    <n v="0"/>
    <m/>
    <m/>
    <n v="272157"/>
    <n v="-183607"/>
    <n v="88550"/>
    <n v="1"/>
    <n v="0"/>
    <n v="0"/>
    <n v="0"/>
    <n v="35380"/>
    <n v="-23868.91"/>
    <n v="11511.09"/>
    <n v="9.0000000000145519E-2"/>
    <n v="88550"/>
    <n v="0"/>
    <n v="0"/>
    <n v="11511"/>
    <n v="0"/>
    <n v="0"/>
    <m/>
    <m/>
    <m/>
    <s v="Orbis and Buffalo have completed conversion. Argelite, Unisol and Cincam cancelled at the 39th ExCom. Grimoldi, Integral Metalurgica, Heliodino and Trosh were cancelled at the 44th ExCom. "/>
    <m/>
    <m/>
    <m/>
    <x v="1"/>
    <n v="0"/>
    <n v="1"/>
    <n v="19"/>
    <n v="13"/>
    <n v="0"/>
    <n v="0"/>
    <n v="7100"/>
    <n v="1999"/>
  </r>
  <r>
    <m/>
    <m/>
    <s v="IND/KIP/93/INV/508"/>
    <s v="UNDP"/>
    <m/>
    <x v="2"/>
    <s v="IND"/>
    <x v="0"/>
    <s v="KIP"/>
    <s v="Conversion from R-407C and R-410A to HFC-32 in the manufacturing of light commercial air-conditioning packaged and ducted air-conditioning systems at Voltas Limited"/>
    <d v="2023-12-01T00:00:00"/>
    <d v="2025-12-01T00:00:00"/>
    <s v="ONG"/>
    <m/>
    <d v="2025-12-01T00:00:00"/>
    <m/>
    <m/>
    <n v="34.9"/>
    <m/>
    <m/>
    <n v="0"/>
    <m/>
    <m/>
    <m/>
    <m/>
    <m/>
    <n v="0"/>
    <m/>
    <m/>
    <n v="422561"/>
    <n v="0"/>
    <n v="422561"/>
    <n v="0"/>
    <n v="422561"/>
    <n v="422561"/>
    <n v="0"/>
    <n v="29579"/>
    <n v="0"/>
    <n v="29579"/>
    <n v="29579"/>
    <m/>
    <m/>
    <n v="97189.03"/>
    <m/>
    <m/>
    <m/>
    <m/>
    <m/>
    <m/>
    <s v="Newly Approved"/>
    <s v="Project Document Signed_x000a_Technical Specifications for line conversions prepared"/>
    <s v="Yes"/>
    <m/>
    <x v="0"/>
    <n v="1"/>
    <n v="0"/>
    <s v=""/>
    <n v="24"/>
    <n v="0"/>
    <n v="24"/>
    <n v="34900"/>
    <n v="2023"/>
  </r>
  <r>
    <m/>
    <m/>
    <s v="ECU/ARS/09/INV/12"/>
    <s v="IBRD"/>
    <m/>
    <x v="1"/>
    <s v="ECU"/>
    <x v="0"/>
    <s v="ARS"/>
    <s v="Conversion of 18 aerosol plants to hydrocarbon propellants (Laboratorios Windsor (60 ton CFC/year), Pro Quim (6 ton), Jabonería Nacional (50 ton), Camposa (5 ton) and 14 other plants (169 ton)"/>
    <d v="1993-03-01T00:00:00"/>
    <d v="1995-03-01T00:00:00"/>
    <s v="FIN"/>
    <d v="1994-04-01T00:00:00"/>
    <m/>
    <d v="1995-09-01T00:00:00"/>
    <d v="1995-10-01T00:00:00"/>
    <n v="290"/>
    <m/>
    <m/>
    <n v="0"/>
    <m/>
    <m/>
    <n v="82"/>
    <m/>
    <m/>
    <n v="0"/>
    <m/>
    <m/>
    <n v="697000"/>
    <n v="-365172"/>
    <n v="331828"/>
    <n v="1"/>
    <n v="0"/>
    <n v="0"/>
    <n v="0"/>
    <n v="0"/>
    <n v="0"/>
    <n v="0"/>
    <n v="0"/>
    <n v="331828"/>
    <n v="0"/>
    <n v="0"/>
    <n v="0"/>
    <n v="0"/>
    <n v="0"/>
    <m/>
    <m/>
    <m/>
    <s v="A complete phaseout in the aerosol sector has been achieved through this project component. All small aerosol producers have agreed to have their cans filled by Windsor Laboratories, Ecuador's largest aerosol filler. Balance to be returned to MF by Nov/99."/>
    <m/>
    <m/>
    <m/>
    <x v="1"/>
    <n v="0"/>
    <n v="1"/>
    <n v="13"/>
    <n v="24"/>
    <n v="0"/>
    <n v="0"/>
    <n v="290000"/>
    <n v="1993"/>
  </r>
  <r>
    <m/>
    <m/>
    <s v="IND/ARS/17/DEM/50"/>
    <s v="IBRD"/>
    <m/>
    <x v="2"/>
    <s v="IND"/>
    <x v="1"/>
    <s v="ARS"/>
    <s v="Conversion of 5 aerosol filling installations to manual filling equipment using HAP"/>
    <d v="1995-07-01T00:00:00"/>
    <d v="1996-07-01T00:00:00"/>
    <s v="TRF"/>
    <m/>
    <m/>
    <m/>
    <d v="1995-07-01T00:00:00"/>
    <n v="0"/>
    <m/>
    <m/>
    <n v="0"/>
    <m/>
    <m/>
    <n v="0"/>
    <m/>
    <m/>
    <n v="0"/>
    <m/>
    <m/>
    <n v="181550"/>
    <n v="-181550"/>
    <n v="0"/>
    <n v="0"/>
    <n v="0"/>
    <n v="0"/>
    <n v="0"/>
    <n v="0"/>
    <n v="0"/>
    <n v="0"/>
    <n v="0"/>
    <n v="0"/>
    <n v="0"/>
    <n v="0"/>
    <n v="0"/>
    <n v="0"/>
    <n v="0"/>
    <m/>
    <m/>
    <m/>
    <s v="Project implementation has been transferred to UNDP."/>
    <m/>
    <m/>
    <m/>
    <x v="0"/>
    <n v="0"/>
    <n v="0"/>
    <s v=""/>
    <n v="12"/>
    <n v="0"/>
    <n v="0"/>
    <n v="0"/>
    <n v="1995"/>
  </r>
  <r>
    <m/>
    <m/>
    <s v="IND/ARS/19/DEM/69"/>
    <s v="UNDP"/>
    <m/>
    <x v="2"/>
    <s v="IND"/>
    <x v="1"/>
    <s v="ARS"/>
    <s v="Conversion of 5 aerosol filling installations to manual filling equipment using HAP"/>
    <d v="1996-05-01T00:00:00"/>
    <d v="1997-06-01T00:00:00"/>
    <s v="FIN"/>
    <d v="1998-09-01T00:00:00"/>
    <m/>
    <d v="2001-11-01T00:00:00"/>
    <d v="2002-03-01T00:00:00"/>
    <n v="0"/>
    <m/>
    <m/>
    <m/>
    <m/>
    <m/>
    <n v="0"/>
    <m/>
    <m/>
    <m/>
    <m/>
    <m/>
    <n v="0"/>
    <n v="168783"/>
    <n v="168783"/>
    <n v="1"/>
    <n v="0"/>
    <n v="0"/>
    <n v="0"/>
    <n v="0"/>
    <n v="21942"/>
    <n v="21942"/>
    <n v="0.20999999999912689"/>
    <n v="168783"/>
    <n v="0"/>
    <n v="0"/>
    <n v="21941.79"/>
    <n v="0"/>
    <m/>
    <m/>
    <m/>
    <m/>
    <s v="Completed in 2001. Financially completed in 2002."/>
    <m/>
    <m/>
    <m/>
    <x v="1"/>
    <n v="0"/>
    <n v="1"/>
    <n v="28"/>
    <n v="13"/>
    <n v="0"/>
    <n v="0"/>
    <n v="0"/>
    <n v="1996"/>
  </r>
  <r>
    <m/>
    <m/>
    <s v="VEN/FOA/07/INV/05"/>
    <s v="IBRD"/>
    <m/>
    <x v="1"/>
    <s v="VEN"/>
    <x v="0"/>
    <s v="FOA"/>
    <s v="Conversion of a CFC-12 polystyrene foam production facility to use hydrocarbons as blowing agent at Plásticos Molanca"/>
    <d v="1992-06-01T00:00:00"/>
    <d v="1993-06-01T00:00:00"/>
    <s v="FIN"/>
    <d v="1993-06-01T00:00:00"/>
    <m/>
    <d v="1995-12-01T00:00:00"/>
    <d v="1996-04-01T00:00:00"/>
    <n v="259"/>
    <m/>
    <m/>
    <n v="0"/>
    <m/>
    <m/>
    <n v="259"/>
    <m/>
    <m/>
    <n v="0"/>
    <m/>
    <m/>
    <n v="1300000"/>
    <n v="-38322"/>
    <n v="1261678"/>
    <n v="1"/>
    <n v="0"/>
    <n v="0"/>
    <n v="0"/>
    <n v="0"/>
    <n v="0"/>
    <n v="0"/>
    <n v="0"/>
    <n v="1261678"/>
    <n v="0"/>
    <n v="0"/>
    <n v="0"/>
    <n v="0"/>
    <n v="0"/>
    <m/>
    <m/>
    <m/>
    <s v="ICR issued in May/96. The final project cost amounted to about US$2 million. The overrun was absorbed by enterprise."/>
    <m/>
    <m/>
    <m/>
    <x v="1"/>
    <n v="0"/>
    <n v="1"/>
    <n v="12"/>
    <n v="12"/>
    <n v="0"/>
    <n v="0"/>
    <n v="259000"/>
    <n v="1992"/>
  </r>
  <r>
    <m/>
    <m/>
    <s v="DOM/REF/81/INV/64"/>
    <s v="Canada"/>
    <m/>
    <x v="1"/>
    <s v="DOM"/>
    <x v="0"/>
    <s v="REF"/>
    <s v="Conversion of a commercial refrigerator manufacturing line at Fábrica de Refrigeradores Comerciales, SRL (FARCO) from HFC-134a and R-404A to propane (R-290) as refrigerant"/>
    <d v="2018-06-01T00:00:00"/>
    <d v="2020-07-01T00:00:00"/>
    <s v="FIN"/>
    <d v="2019-03-01T00:00:00"/>
    <m/>
    <d v="2020-11-01T00:00:00"/>
    <d v="2021-11-01T00:00:00"/>
    <n v="2.6"/>
    <m/>
    <m/>
    <n v="0"/>
    <m/>
    <m/>
    <n v="2.6"/>
    <m/>
    <m/>
    <m/>
    <m/>
    <m/>
    <n v="80000"/>
    <n v="0"/>
    <n v="80000"/>
    <n v="1"/>
    <n v="0"/>
    <n v="0"/>
    <n v="0"/>
    <n v="10400"/>
    <n v="0"/>
    <n v="10400"/>
    <n v="0"/>
    <n v="80000"/>
    <n v="0"/>
    <n v="0"/>
    <n v="10400"/>
    <m/>
    <m/>
    <m/>
    <m/>
    <m/>
    <s v="Project has been completed and the project report has been submitted to MFS, it is under review."/>
    <s v="Training on safe handling and use of hydrocarbons was conducted virtually from at the end of 2021 summer. This was enabled as a result of a cancelled study tour to Canada due to Covid-19 restrictions._x000a_A number of ministries were consulted to ensure endorsement for the ratification of KA. _x000a__x000a_"/>
    <m/>
    <m/>
    <x v="1"/>
    <n v="0"/>
    <n v="1"/>
    <n v="9"/>
    <n v="25"/>
    <n v="0"/>
    <n v="0"/>
    <n v="2600"/>
    <n v="2018"/>
  </r>
  <r>
    <m/>
    <m/>
    <s v="DOM/REF/81/INV/63"/>
    <s v="UNDP"/>
    <m/>
    <x v="1"/>
    <s v="DOM"/>
    <x v="0"/>
    <s v="REF"/>
    <s v="Conversion of a commercial refrigerator manufacturing line at Fábrica de Refrigeradores Comerciales, SRL (FARCO) from HFC-134a and R-404A to propane (R-290) as refrigerant"/>
    <d v="2018-06-01T00:00:00"/>
    <d v="2020-07-01T00:00:00"/>
    <s v="FIN"/>
    <d v="2019-03-01T00:00:00"/>
    <m/>
    <d v="2019-12-01T00:00:00"/>
    <d v="2020-12-01T00:00:00"/>
    <n v="1.6"/>
    <m/>
    <m/>
    <m/>
    <m/>
    <m/>
    <n v="1.6"/>
    <m/>
    <m/>
    <m/>
    <m/>
    <m/>
    <n v="49825"/>
    <n v="-24"/>
    <n v="49801"/>
    <n v="1"/>
    <n v="0"/>
    <n v="0"/>
    <n v="0"/>
    <n v="4484"/>
    <n v="-2"/>
    <n v="4482"/>
    <n v="0.15999999999985448"/>
    <n v="49801"/>
    <n v="0"/>
    <n v="0"/>
    <n v="4481.84"/>
    <n v="0"/>
    <m/>
    <m/>
    <m/>
    <m/>
    <s v="Financially completed in 2020."/>
    <m/>
    <m/>
    <m/>
    <x v="1"/>
    <n v="0"/>
    <n v="1"/>
    <n v="9"/>
    <n v="25"/>
    <n v="0"/>
    <n v="0"/>
    <n v="1600"/>
    <n v="2018"/>
  </r>
  <r>
    <m/>
    <m/>
    <s v="IRA/REF/18/INV/14"/>
    <s v="UNIDO"/>
    <m/>
    <x v="2"/>
    <s v="IRA"/>
    <x v="0"/>
    <s v="REF"/>
    <s v="Conversion of a domestic refrigerator production facility to phase out CFC-12 and CFC-11 at  Lorestan Refrigerator Manufacturing Industries"/>
    <d v="1995-11-01T00:00:00"/>
    <d v="1997-11-01T00:00:00"/>
    <s v="FIN"/>
    <d v="1996-05-01T00:00:00"/>
    <m/>
    <d v="1998-12-01T00:00:00"/>
    <d v="2002-09-01T00:00:00"/>
    <n v="94"/>
    <m/>
    <m/>
    <n v="0"/>
    <m/>
    <m/>
    <n v="94"/>
    <m/>
    <m/>
    <n v="0"/>
    <m/>
    <m/>
    <n v="615018"/>
    <n v="-1793"/>
    <n v="613225"/>
    <n v="1"/>
    <n v="0"/>
    <n v="0"/>
    <n v="0"/>
    <n v="79952"/>
    <n v="-359"/>
    <n v="79593"/>
    <n v="0"/>
    <n v="613225"/>
    <n v="0"/>
    <m/>
    <n v="79593"/>
    <n v="0"/>
    <m/>
    <m/>
    <m/>
    <m/>
    <m/>
    <m/>
    <m/>
    <m/>
    <x v="1"/>
    <n v="0"/>
    <n v="1"/>
    <n v="6"/>
    <n v="24"/>
    <n v="0"/>
    <n v="0"/>
    <n v="94000"/>
    <n v="1995"/>
  </r>
  <r>
    <m/>
    <m/>
    <s v="IRA/REF/18/INV/16"/>
    <s v="UNIDO"/>
    <m/>
    <x v="2"/>
    <s v="IRA"/>
    <x v="0"/>
    <s v="REF"/>
    <s v="Conversion of a domestic refrigerator production facility to phase out CFC-12 and CFC-11 at Faritz Iran"/>
    <d v="1995-11-01T00:00:00"/>
    <d v="1997-11-01T00:00:00"/>
    <s v="FIN"/>
    <d v="1996-05-01T00:00:00"/>
    <m/>
    <d v="1998-12-01T00:00:00"/>
    <d v="2002-09-01T00:00:00"/>
    <n v="109"/>
    <m/>
    <m/>
    <n v="0"/>
    <m/>
    <m/>
    <n v="109"/>
    <m/>
    <m/>
    <n v="0"/>
    <m/>
    <m/>
    <n v="612504"/>
    <n v="-1822"/>
    <n v="610682"/>
    <n v="1"/>
    <n v="0"/>
    <n v="0"/>
    <n v="0"/>
    <n v="79626"/>
    <n v="-363"/>
    <n v="79263"/>
    <n v="0"/>
    <n v="610682"/>
    <n v="0"/>
    <m/>
    <n v="79263"/>
    <n v="0"/>
    <m/>
    <m/>
    <m/>
    <m/>
    <m/>
    <m/>
    <m/>
    <m/>
    <x v="1"/>
    <n v="0"/>
    <n v="1"/>
    <n v="6"/>
    <n v="24"/>
    <n v="0"/>
    <n v="0"/>
    <n v="109000"/>
    <n v="1995"/>
  </r>
  <r>
    <m/>
    <m/>
    <s v="IRA/REF/18/INV/15"/>
    <s v="UNIDO"/>
    <m/>
    <x v="2"/>
    <s v="IRA"/>
    <x v="0"/>
    <s v="REF"/>
    <s v="Conversion of a domestic refrigerator production facility to phase out CFC-12 and CFC-11 at Gadook Industries, Co."/>
    <d v="1995-11-01T00:00:00"/>
    <d v="1997-11-01T00:00:00"/>
    <s v="FIN"/>
    <d v="1996-05-01T00:00:00"/>
    <m/>
    <d v="1998-12-01T00:00:00"/>
    <d v="2002-09-01T00:00:00"/>
    <n v="18.5"/>
    <m/>
    <m/>
    <n v="0"/>
    <m/>
    <m/>
    <n v="18.5"/>
    <m/>
    <m/>
    <n v="0"/>
    <m/>
    <m/>
    <n v="373838"/>
    <n v="-944"/>
    <n v="372894"/>
    <n v="1"/>
    <n v="0"/>
    <n v="0"/>
    <n v="0"/>
    <n v="48599"/>
    <n v="-200"/>
    <n v="48399"/>
    <n v="0"/>
    <n v="372894"/>
    <n v="0"/>
    <m/>
    <n v="48399"/>
    <n v="0"/>
    <m/>
    <m/>
    <m/>
    <m/>
    <m/>
    <m/>
    <m/>
    <m/>
    <x v="1"/>
    <n v="0"/>
    <n v="1"/>
    <n v="6"/>
    <n v="24"/>
    <n v="0"/>
    <n v="0"/>
    <n v="18500"/>
    <n v="1995"/>
  </r>
  <r>
    <m/>
    <m/>
    <s v="IRA/REF/18/INV/12"/>
    <s v="UNIDO"/>
    <m/>
    <x v="2"/>
    <s v="IRA"/>
    <x v="0"/>
    <s v="REF"/>
    <s v="Conversion of a domestic refrigerator production facility to phase out CFC-12 and CFC-11 at Movalled Home Appliances Co."/>
    <d v="1995-11-01T00:00:00"/>
    <d v="1997-11-01T00:00:00"/>
    <s v="FIN"/>
    <d v="1996-05-01T00:00:00"/>
    <m/>
    <d v="1998-12-01T00:00:00"/>
    <d v="2002-09-01T00:00:00"/>
    <n v="70"/>
    <m/>
    <m/>
    <n v="0"/>
    <m/>
    <m/>
    <n v="70"/>
    <m/>
    <m/>
    <n v="0"/>
    <m/>
    <m/>
    <n v="607732"/>
    <n v="-1500"/>
    <n v="606232"/>
    <n v="1"/>
    <n v="0"/>
    <n v="0"/>
    <n v="0"/>
    <n v="79005"/>
    <n v="-320"/>
    <n v="78685"/>
    <n v="0"/>
    <n v="606232"/>
    <n v="0"/>
    <m/>
    <n v="78685"/>
    <n v="0"/>
    <m/>
    <m/>
    <m/>
    <m/>
    <m/>
    <m/>
    <m/>
    <m/>
    <x v="1"/>
    <n v="0"/>
    <n v="1"/>
    <n v="6"/>
    <n v="24"/>
    <n v="0"/>
    <n v="0"/>
    <n v="70000"/>
    <n v="1995"/>
  </r>
  <r>
    <m/>
    <m/>
    <s v="IRA/REF/18/INV/13"/>
    <s v="UNIDO"/>
    <m/>
    <x v="2"/>
    <s v="IRA"/>
    <x v="0"/>
    <s v="REF"/>
    <s v="Conversion of a domestic refrigerator production facility to phase out CFC-12 and CFC-11 at Pars Machine Manufacturing Co."/>
    <d v="1995-11-01T00:00:00"/>
    <d v="1997-11-01T00:00:00"/>
    <s v="FIN"/>
    <d v="1996-05-01T00:00:00"/>
    <m/>
    <d v="1998-12-01T00:00:00"/>
    <d v="2002-09-01T00:00:00"/>
    <n v="62"/>
    <m/>
    <m/>
    <n v="0"/>
    <m/>
    <m/>
    <n v="62"/>
    <m/>
    <m/>
    <n v="0"/>
    <m/>
    <m/>
    <n v="608605"/>
    <n v="-1737"/>
    <n v="606868"/>
    <n v="1"/>
    <n v="0"/>
    <n v="0"/>
    <n v="0"/>
    <n v="79119"/>
    <n v="-351"/>
    <n v="78768"/>
    <n v="0"/>
    <n v="606868"/>
    <n v="0"/>
    <m/>
    <n v="78768"/>
    <n v="0"/>
    <m/>
    <m/>
    <m/>
    <m/>
    <m/>
    <m/>
    <m/>
    <m/>
    <x v="1"/>
    <n v="0"/>
    <n v="1"/>
    <n v="6"/>
    <n v="24"/>
    <n v="0"/>
    <n v="0"/>
    <n v="62000"/>
    <n v="1995"/>
  </r>
  <r>
    <m/>
    <m/>
    <s v="IRA/REF/18/INV/17"/>
    <s v="UNIDO"/>
    <m/>
    <x v="2"/>
    <s v="IRA"/>
    <x v="0"/>
    <s v="REF"/>
    <s v="Conversion of a domestic refrigerator production facility to phase out CFC-12 and CFC-11 at Pars Monark Co."/>
    <d v="1995-11-01T00:00:00"/>
    <d v="1997-11-01T00:00:00"/>
    <s v="FIN"/>
    <d v="1996-05-01T00:00:00"/>
    <m/>
    <d v="1998-12-01T00:00:00"/>
    <d v="2002-09-01T00:00:00"/>
    <n v="18.5"/>
    <m/>
    <m/>
    <n v="0"/>
    <m/>
    <m/>
    <n v="18.5"/>
    <m/>
    <m/>
    <n v="0"/>
    <m/>
    <m/>
    <n v="369939"/>
    <n v="-859"/>
    <n v="369080"/>
    <n v="1"/>
    <n v="0"/>
    <n v="0"/>
    <n v="0"/>
    <n v="48092"/>
    <n v="-188"/>
    <n v="47904"/>
    <n v="0"/>
    <n v="369080"/>
    <n v="0"/>
    <m/>
    <n v="47904"/>
    <n v="0"/>
    <m/>
    <m/>
    <m/>
    <m/>
    <m/>
    <m/>
    <m/>
    <m/>
    <x v="1"/>
    <n v="0"/>
    <n v="1"/>
    <n v="6"/>
    <n v="24"/>
    <n v="0"/>
    <n v="0"/>
    <n v="18500"/>
    <n v="1995"/>
  </r>
  <r>
    <m/>
    <m/>
    <s v="ALG/FOA/31/INV/44"/>
    <s v="Germany"/>
    <m/>
    <x v="0"/>
    <s v="ALG"/>
    <x v="0"/>
    <s v="FOA"/>
    <s v="Conversion of Algeria Mousse Polyurethane (AMP)"/>
    <d v="2000-07-01T00:00:00"/>
    <d v="2003-08-01T00:00:00"/>
    <s v="FIN"/>
    <d v="2000-08-01T00:00:00"/>
    <m/>
    <d v="2004-12-01T00:00:00"/>
    <d v="2007-12-01T00:00:00"/>
    <n v="152"/>
    <m/>
    <m/>
    <n v="0"/>
    <m/>
    <m/>
    <n v="152"/>
    <m/>
    <m/>
    <m/>
    <m/>
    <m/>
    <n v="565728"/>
    <n v="0"/>
    <n v="565728"/>
    <n v="1"/>
    <n v="0"/>
    <n v="0"/>
    <n v="0"/>
    <n v="73545"/>
    <n v="0"/>
    <n v="73545"/>
    <n v="0"/>
    <n v="565728"/>
    <n v="0"/>
    <n v="0"/>
    <n v="73545"/>
    <n v="0"/>
    <m/>
    <m/>
    <m/>
    <m/>
    <s v="Project completed. PCR has been submitted to the country"/>
    <m/>
    <m/>
    <m/>
    <x v="1"/>
    <n v="0"/>
    <n v="1"/>
    <n v="1"/>
    <n v="37"/>
    <n v="0"/>
    <n v="0"/>
    <n v="152000"/>
    <n v="2000"/>
  </r>
  <r>
    <m/>
    <m/>
    <s v="TUR/SOL/25/INV/50"/>
    <s v="IBRD"/>
    <m/>
    <x v="4"/>
    <s v="TUR"/>
    <x v="0"/>
    <s v="SOL"/>
    <s v="Conversion of an electronic defluxing process from ODS-solvent cleaning to hydrocarbon/surfactant (semi-aqueous) cleaning at Aselsan AS"/>
    <d v="1998-07-01T00:00:00"/>
    <d v="1999-08-01T00:00:00"/>
    <s v="FIN"/>
    <d v="1999-02-01T00:00:00"/>
    <m/>
    <d v="1995-10-01T00:00:00"/>
    <d v="1999-02-01T00:00:00"/>
    <n v="3.9"/>
    <m/>
    <m/>
    <n v="0"/>
    <m/>
    <m/>
    <n v="3.9"/>
    <m/>
    <m/>
    <n v="0"/>
    <m/>
    <m/>
    <n v="58517"/>
    <n v="0"/>
    <n v="58517"/>
    <n v="1"/>
    <n v="0"/>
    <n v="0"/>
    <n v="0"/>
    <n v="7607"/>
    <n v="0"/>
    <n v="7607"/>
    <n v="0"/>
    <n v="58517"/>
    <n v="0"/>
    <n v="0"/>
    <n v="7607"/>
    <n v="0"/>
    <n v="0"/>
    <m/>
    <m/>
    <m/>
    <s v="Company has achieved 100% non-ODS production. Project is completed and draft report submitted to the Bank."/>
    <m/>
    <m/>
    <m/>
    <x v="1"/>
    <n v="0"/>
    <n v="1"/>
    <n v="7"/>
    <n v="13"/>
    <n v="0"/>
    <n v="0"/>
    <n v="3900"/>
    <n v="1998"/>
  </r>
  <r>
    <m/>
    <m/>
    <s v="IND/SOL/31/INV/266"/>
    <s v="UNIDO"/>
    <m/>
    <x v="2"/>
    <s v="IND"/>
    <x v="0"/>
    <s v="SOL"/>
    <s v="Conversion of carbon tetrachloride as cleaning solvent to trichloroethylene at Blue Star Ltd., Thane"/>
    <d v="2000-07-01T00:00:00"/>
    <d v="2002-01-01T00:00:00"/>
    <s v="FIN"/>
    <d v="2001-12-01T00:00:00"/>
    <m/>
    <d v="2002-12-01T00:00:00"/>
    <d v="2003-10-01T00:00:00"/>
    <n v="6.6"/>
    <m/>
    <m/>
    <n v="0"/>
    <m/>
    <m/>
    <n v="6.6"/>
    <m/>
    <m/>
    <n v="0"/>
    <m/>
    <m/>
    <n v="76027"/>
    <n v="0"/>
    <n v="76027"/>
    <n v="1"/>
    <n v="0"/>
    <n v="0"/>
    <n v="0"/>
    <n v="9884"/>
    <n v="0"/>
    <n v="9884"/>
    <n v="0"/>
    <n v="76027"/>
    <n v="0"/>
    <m/>
    <n v="9884"/>
    <n v="0"/>
    <m/>
    <m/>
    <m/>
    <m/>
    <m/>
    <m/>
    <m/>
    <m/>
    <x v="1"/>
    <n v="0"/>
    <n v="1"/>
    <n v="17"/>
    <n v="18"/>
    <n v="0"/>
    <n v="0"/>
    <n v="6600"/>
    <n v="2000"/>
  </r>
  <r>
    <m/>
    <m/>
    <s v="IND/SOL/34/INV/308"/>
    <s v="UNIDO"/>
    <m/>
    <x v="2"/>
    <s v="IND"/>
    <x v="0"/>
    <s v="SOL"/>
    <s v="Conversion of carbon tetrachloride as cleaning solvent to trichloroethylene at Engineer Industries, Mazgaon"/>
    <d v="2001-07-01T00:00:00"/>
    <d v="2003-08-01T00:00:00"/>
    <s v="FIN"/>
    <d v="2002-09-01T00:00:00"/>
    <m/>
    <d v="2003-08-01T00:00:00"/>
    <d v="2004-03-01T00:00:00"/>
    <n v="20.2"/>
    <m/>
    <m/>
    <n v="0"/>
    <m/>
    <m/>
    <n v="20.2"/>
    <m/>
    <m/>
    <n v="0"/>
    <m/>
    <m/>
    <n v="238776"/>
    <n v="0"/>
    <n v="238776"/>
    <n v="1"/>
    <n v="0"/>
    <n v="0"/>
    <n v="0"/>
    <n v="31041"/>
    <n v="-9"/>
    <n v="31032"/>
    <n v="0"/>
    <n v="238776"/>
    <n v="0"/>
    <m/>
    <n v="31032"/>
    <n v="0"/>
    <m/>
    <m/>
    <m/>
    <m/>
    <m/>
    <m/>
    <m/>
    <m/>
    <x v="1"/>
    <n v="0"/>
    <n v="1"/>
    <n v="14"/>
    <n v="25"/>
    <n v="0"/>
    <n v="0"/>
    <n v="20200"/>
    <n v="2001"/>
  </r>
  <r>
    <m/>
    <m/>
    <s v="IND/SOL/38/INV/354"/>
    <s v="UNIDO"/>
    <m/>
    <x v="2"/>
    <s v="IND"/>
    <x v="0"/>
    <s v="SOL"/>
    <s v="Conversion of carbon tetrachloride as cleaning solvent to trichloroethylene at Navdeep Engineering, Palghar"/>
    <d v="2002-11-01T00:00:00"/>
    <d v="2004-12-01T00:00:00"/>
    <s v="FIN"/>
    <d v="2003-04-01T00:00:00"/>
    <m/>
    <d v="2005-12-01T00:00:00"/>
    <d v="2007-01-01T00:00:00"/>
    <n v="53.9"/>
    <m/>
    <m/>
    <n v="0"/>
    <m/>
    <m/>
    <n v="53.9"/>
    <m/>
    <m/>
    <n v="0"/>
    <m/>
    <m/>
    <n v="661842"/>
    <n v="-1087"/>
    <n v="660755"/>
    <n v="1"/>
    <n v="0"/>
    <n v="0"/>
    <n v="0"/>
    <n v="82803"/>
    <n v="-120"/>
    <n v="82683"/>
    <n v="0"/>
    <n v="660755"/>
    <n v="0"/>
    <m/>
    <n v="82683"/>
    <n v="0"/>
    <m/>
    <m/>
    <m/>
    <m/>
    <m/>
    <m/>
    <m/>
    <m/>
    <x v="1"/>
    <n v="0"/>
    <n v="1"/>
    <n v="5"/>
    <n v="25"/>
    <n v="0"/>
    <n v="0"/>
    <n v="53900"/>
    <n v="2002"/>
  </r>
  <r>
    <m/>
    <m/>
    <s v="IND/SOL/34/INV/327"/>
    <s v="UNIDO"/>
    <m/>
    <x v="2"/>
    <s v="IND"/>
    <x v="0"/>
    <s v="SOL"/>
    <s v="Conversion of carbon tetrachloride as cleaning solvent to trichloroethylene at Sapna Coils Ltd., Palghar"/>
    <d v="2001-07-01T00:00:00"/>
    <d v="2003-08-01T00:00:00"/>
    <s v="FIN"/>
    <d v="2002-04-01T00:00:00"/>
    <m/>
    <d v="2003-08-01T00:00:00"/>
    <d v="2004-03-01T00:00:00"/>
    <n v="22.8"/>
    <m/>
    <m/>
    <n v="0"/>
    <m/>
    <m/>
    <n v="22.8"/>
    <m/>
    <m/>
    <n v="0"/>
    <m/>
    <m/>
    <n v="245024"/>
    <n v="0"/>
    <n v="245024"/>
    <n v="1"/>
    <n v="0"/>
    <n v="0"/>
    <n v="0"/>
    <n v="31853"/>
    <n v="-19"/>
    <n v="31834"/>
    <n v="0"/>
    <n v="245024"/>
    <n v="0"/>
    <m/>
    <n v="31834"/>
    <n v="0"/>
    <m/>
    <m/>
    <m/>
    <m/>
    <m/>
    <m/>
    <m/>
    <m/>
    <x v="1"/>
    <n v="0"/>
    <n v="1"/>
    <n v="9"/>
    <n v="25"/>
    <n v="0"/>
    <n v="0"/>
    <n v="22800"/>
    <n v="2001"/>
  </r>
  <r>
    <m/>
    <m/>
    <s v="IND/SOL/34/INV/306"/>
    <s v="UNIDO"/>
    <m/>
    <x v="2"/>
    <s v="IND"/>
    <x v="0"/>
    <s v="SOL"/>
    <s v="Conversion of carbon tetrachloride as cleaning solvent to trichloroethylene at Sapna Engineering, Mazgaon"/>
    <d v="2001-07-01T00:00:00"/>
    <d v="2003-08-01T00:00:00"/>
    <s v="FIN"/>
    <d v="2002-09-01T00:00:00"/>
    <m/>
    <d v="2003-08-01T00:00:00"/>
    <d v="2004-03-01T00:00:00"/>
    <n v="14.5"/>
    <m/>
    <m/>
    <n v="0"/>
    <m/>
    <m/>
    <n v="14.5"/>
    <m/>
    <m/>
    <n v="0"/>
    <m/>
    <m/>
    <n v="240435"/>
    <n v="0"/>
    <n v="240435"/>
    <n v="1"/>
    <n v="0"/>
    <n v="0"/>
    <n v="0"/>
    <n v="31257"/>
    <n v="-19"/>
    <n v="31238"/>
    <n v="0"/>
    <n v="240435"/>
    <n v="0"/>
    <m/>
    <n v="31238"/>
    <n v="0"/>
    <m/>
    <m/>
    <m/>
    <m/>
    <m/>
    <m/>
    <m/>
    <m/>
    <x v="1"/>
    <n v="0"/>
    <n v="1"/>
    <n v="14"/>
    <n v="25"/>
    <n v="0"/>
    <n v="0"/>
    <n v="14500"/>
    <n v="2001"/>
  </r>
  <r>
    <m/>
    <m/>
    <s v="IND/PAG/35/INV/338"/>
    <s v="UNIDO"/>
    <m/>
    <x v="2"/>
    <s v="IND"/>
    <x v="0"/>
    <s v="PAG"/>
    <s v="Conversion of carbon tetrachloride as process agent to cyclohexane at Amoli Organics Limited, Mumbai"/>
    <d v="2001-12-01T00:00:00"/>
    <d v="2004-01-01T00:00:00"/>
    <s v="FIN"/>
    <d v="2002-03-01T00:00:00"/>
    <m/>
    <d v="2004-08-01T00:00:00"/>
    <d v="2007-01-01T00:00:00"/>
    <n v="38.5"/>
    <m/>
    <m/>
    <n v="0"/>
    <m/>
    <m/>
    <n v="38.5"/>
    <m/>
    <m/>
    <n v="0"/>
    <m/>
    <m/>
    <n v="385367"/>
    <n v="-1454"/>
    <n v="383913"/>
    <n v="1"/>
    <n v="0"/>
    <n v="0"/>
    <n v="0"/>
    <n v="50098"/>
    <n v="-189"/>
    <n v="49909"/>
    <n v="0"/>
    <n v="383913"/>
    <n v="0"/>
    <m/>
    <n v="49909"/>
    <n v="0"/>
    <m/>
    <m/>
    <m/>
    <m/>
    <m/>
    <m/>
    <m/>
    <m/>
    <x v="1"/>
    <n v="0"/>
    <n v="1"/>
    <n v="3"/>
    <n v="25"/>
    <n v="0"/>
    <n v="0"/>
    <n v="38500"/>
    <n v="2001"/>
  </r>
  <r>
    <m/>
    <m/>
    <s v="IND/PAG/34/INV/313"/>
    <s v="UNIDO"/>
    <m/>
    <x v="2"/>
    <s v="IND"/>
    <x v="0"/>
    <s v="PAG"/>
    <s v="Conversion of carbon tetrachloride as process agent to ethylene dichloride at Chiplun Fine Chemicals Ltd., Ratnagiri"/>
    <d v="2001-07-01T00:00:00"/>
    <d v="2003-02-01T00:00:00"/>
    <s v="FIN"/>
    <d v="2002-02-01T00:00:00"/>
    <m/>
    <d v="2003-07-01T00:00:00"/>
    <d v="2004-09-01T00:00:00"/>
    <n v="16.7"/>
    <m/>
    <m/>
    <n v="0"/>
    <m/>
    <m/>
    <n v="16.7"/>
    <m/>
    <m/>
    <n v="0"/>
    <m/>
    <m/>
    <n v="155830"/>
    <n v="0"/>
    <n v="155830"/>
    <n v="1"/>
    <n v="0"/>
    <n v="0"/>
    <n v="0"/>
    <n v="20258"/>
    <n v="-1.95"/>
    <n v="20256.05"/>
    <n v="4.9999999999272404E-2"/>
    <n v="155830"/>
    <n v="0"/>
    <m/>
    <n v="20256"/>
    <n v="0"/>
    <m/>
    <m/>
    <m/>
    <m/>
    <m/>
    <m/>
    <m/>
    <m/>
    <x v="1"/>
    <n v="0"/>
    <n v="1"/>
    <n v="7"/>
    <n v="19"/>
    <n v="0"/>
    <n v="0"/>
    <n v="16700"/>
    <n v="2001"/>
  </r>
  <r>
    <m/>
    <m/>
    <s v="IND/PAG/34/INV/314"/>
    <s v="UNIDO"/>
    <m/>
    <x v="2"/>
    <s v="IND"/>
    <x v="0"/>
    <s v="PAG"/>
    <s v="Conversion of carbon tetrachloride as process agent to monochlorobenzene at FDC Limited, Roha"/>
    <d v="2001-07-01T00:00:00"/>
    <d v="2003-08-01T00:00:00"/>
    <s v="FIN"/>
    <d v="2002-12-01T00:00:00"/>
    <m/>
    <d v="2004-12-01T00:00:00"/>
    <d v="2008-05-01T00:00:00"/>
    <n v="34.1"/>
    <m/>
    <m/>
    <n v="0"/>
    <m/>
    <m/>
    <n v="34.1"/>
    <m/>
    <m/>
    <n v="0"/>
    <m/>
    <m/>
    <n v="238371"/>
    <n v="-191"/>
    <n v="238180"/>
    <n v="1"/>
    <n v="0"/>
    <n v="0"/>
    <n v="0"/>
    <n v="30988"/>
    <n v="-25"/>
    <n v="30963"/>
    <n v="0"/>
    <n v="238180"/>
    <n v="0"/>
    <m/>
    <n v="30963"/>
    <n v="0"/>
    <m/>
    <m/>
    <m/>
    <m/>
    <m/>
    <m/>
    <m/>
    <m/>
    <x v="1"/>
    <n v="0"/>
    <n v="1"/>
    <n v="17"/>
    <n v="25"/>
    <n v="0"/>
    <n v="0"/>
    <n v="34100"/>
    <n v="2001"/>
  </r>
  <r>
    <m/>
    <m/>
    <s v="IND/PAG/34/INV/316"/>
    <s v="UNIDO"/>
    <m/>
    <x v="2"/>
    <s v="IND"/>
    <x v="0"/>
    <s v="PAG"/>
    <s v="Conversion of carbon tetrachloride as process agent to monochlorobenzene at GRD Chemicals Ltd., Indore, M.P."/>
    <d v="2001-07-01T00:00:00"/>
    <d v="2003-08-01T00:00:00"/>
    <s v="FIN"/>
    <d v="2002-12-01T00:00:00"/>
    <m/>
    <d v="2003-12-01T00:00:00"/>
    <d v="2005-04-01T00:00:00"/>
    <n v="17.899999999999999"/>
    <m/>
    <m/>
    <n v="0"/>
    <m/>
    <m/>
    <n v="17.899999999999999"/>
    <m/>
    <m/>
    <n v="0"/>
    <m/>
    <m/>
    <n v="127667"/>
    <n v="0"/>
    <n v="127667"/>
    <n v="1"/>
    <n v="0"/>
    <n v="0"/>
    <n v="0"/>
    <n v="16597"/>
    <n v="-9.1"/>
    <n v="16587.900000000001"/>
    <n v="-9.9999999998544808E-2"/>
    <n v="127667"/>
    <n v="0"/>
    <m/>
    <n v="16588"/>
    <n v="0"/>
    <m/>
    <m/>
    <m/>
    <m/>
    <m/>
    <m/>
    <m/>
    <m/>
    <x v="1"/>
    <n v="0"/>
    <n v="1"/>
    <n v="17"/>
    <n v="25"/>
    <n v="0"/>
    <n v="0"/>
    <n v="17900"/>
    <n v="2001"/>
  </r>
  <r>
    <m/>
    <m/>
    <s v="IND/PAG/34/INV/303"/>
    <s v="UNIDO"/>
    <m/>
    <x v="2"/>
    <s v="IND"/>
    <x v="0"/>
    <s v="PAG"/>
    <s v="Conversion of carbon tetrachloride as process agent to monochlorobenzene at M/S Benzo Chemical Industries, Tarapore"/>
    <d v="2001-07-01T00:00:00"/>
    <d v="2003-08-01T00:00:00"/>
    <s v="FIN"/>
    <d v="2003-03-01T00:00:00"/>
    <m/>
    <d v="2004-12-01T00:00:00"/>
    <d v="2006-09-01T00:00:00"/>
    <n v="23"/>
    <m/>
    <m/>
    <n v="0"/>
    <m/>
    <m/>
    <n v="23"/>
    <m/>
    <m/>
    <n v="0"/>
    <m/>
    <m/>
    <n v="136786"/>
    <n v="-3906"/>
    <n v="132880"/>
    <n v="1"/>
    <n v="0"/>
    <n v="0"/>
    <n v="0"/>
    <n v="17782"/>
    <n v="-507.78"/>
    <n v="17274.22"/>
    <n v="0.22000000000116415"/>
    <n v="132880"/>
    <n v="0"/>
    <m/>
    <n v="17274"/>
    <n v="0"/>
    <m/>
    <m/>
    <m/>
    <m/>
    <m/>
    <m/>
    <m/>
    <m/>
    <x v="1"/>
    <n v="0"/>
    <n v="1"/>
    <n v="20"/>
    <n v="25"/>
    <n v="0"/>
    <n v="0"/>
    <n v="23000"/>
    <n v="2001"/>
  </r>
  <r>
    <m/>
    <m/>
    <s v="IND/PAG/34/INV/311"/>
    <s v="UNIDO"/>
    <m/>
    <x v="2"/>
    <s v="IND"/>
    <x v="0"/>
    <s v="PAG"/>
    <s v="Conversion of carbon tetrachloride as process agent to monochlorobenzene at Pradeep Shetye Ltd., Alibagh"/>
    <d v="2001-07-01T00:00:00"/>
    <d v="2003-08-01T00:00:00"/>
    <s v="FIN"/>
    <d v="2002-12-01T00:00:00"/>
    <m/>
    <d v="2004-12-01T00:00:00"/>
    <d v="2006-09-01T00:00:00"/>
    <n v="133.9"/>
    <m/>
    <m/>
    <n v="0"/>
    <m/>
    <m/>
    <n v="133.9"/>
    <m/>
    <m/>
    <n v="0"/>
    <m/>
    <m/>
    <n v="279001"/>
    <n v="-10"/>
    <n v="278991"/>
    <n v="1"/>
    <n v="0"/>
    <n v="0"/>
    <n v="0"/>
    <n v="36270"/>
    <n v="-1.3"/>
    <n v="36268.699999999997"/>
    <n v="-0.30000000000291038"/>
    <n v="278991"/>
    <n v="0"/>
    <m/>
    <n v="36269"/>
    <n v="0"/>
    <m/>
    <m/>
    <m/>
    <m/>
    <m/>
    <m/>
    <m/>
    <m/>
    <x v="1"/>
    <n v="0"/>
    <n v="1"/>
    <n v="17"/>
    <n v="25"/>
    <n v="0"/>
    <n v="0"/>
    <n v="133900"/>
    <n v="2001"/>
  </r>
  <r>
    <m/>
    <m/>
    <s v="PAK/PAG/35/INV/42"/>
    <s v="UNIDO"/>
    <m/>
    <x v="2"/>
    <s v="PAK"/>
    <x v="0"/>
    <s v="PAG"/>
    <s v="Conversion of carbon tetrachloride as process solvent to 1,2-dichloroethane at Himont Chemicals Ltd."/>
    <d v="2001-12-01T00:00:00"/>
    <d v="2004-01-01T00:00:00"/>
    <s v="FIN"/>
    <d v="2002-04-01T00:00:00"/>
    <m/>
    <d v="2008-10-01T00:00:00"/>
    <d v="2011-03-01T00:00:00"/>
    <n v="80"/>
    <m/>
    <m/>
    <n v="0"/>
    <m/>
    <m/>
    <n v="80"/>
    <m/>
    <m/>
    <n v="0"/>
    <m/>
    <m/>
    <n v="485701"/>
    <n v="-3650.84"/>
    <n v="482050.16"/>
    <n v="0.99999966808433383"/>
    <n v="0.15999999997438863"/>
    <n v="0.15999999997438863"/>
    <n v="0"/>
    <n v="63141"/>
    <n v="-474"/>
    <n v="62667"/>
    <n v="0"/>
    <n v="482050"/>
    <n v="0"/>
    <m/>
    <n v="62667"/>
    <n v="0"/>
    <m/>
    <m/>
    <m/>
    <m/>
    <m/>
    <m/>
    <m/>
    <m/>
    <x v="1"/>
    <n v="0"/>
    <n v="1"/>
    <n v="4"/>
    <n v="25"/>
    <n v="0"/>
    <n v="0"/>
    <n v="80000"/>
    <n v="2001"/>
  </r>
  <r>
    <m/>
    <m/>
    <s v="IND/PAG/32/INV/291"/>
    <s v="UNIDO"/>
    <m/>
    <x v="2"/>
    <s v="IND"/>
    <x v="0"/>
    <s v="PAG"/>
    <s v="Conversion of carbon tetrachloride as process solvent to ethylene dichloride at Doctors Organic Chemicals Ltd., Tanuku"/>
    <d v="2000-12-01T00:00:00"/>
    <d v="2002-06-01T00:00:00"/>
    <s v="FIN"/>
    <d v="2002-01-01T00:00:00"/>
    <m/>
    <d v="2002-12-01T00:00:00"/>
    <d v="2003-12-01T00:00:00"/>
    <n v="94.6"/>
    <m/>
    <m/>
    <n v="0"/>
    <m/>
    <m/>
    <n v="94.6"/>
    <m/>
    <m/>
    <n v="0"/>
    <m/>
    <m/>
    <n v="288809"/>
    <n v="-171"/>
    <n v="288638"/>
    <n v="1"/>
    <n v="0"/>
    <n v="0"/>
    <n v="0"/>
    <n v="37545"/>
    <n v="-81.77"/>
    <n v="37463.230000000003"/>
    <n v="0.23000000000320142"/>
    <n v="288638"/>
    <n v="0"/>
    <m/>
    <n v="37463"/>
    <n v="0"/>
    <m/>
    <m/>
    <m/>
    <m/>
    <m/>
    <m/>
    <m/>
    <m/>
    <x v="1"/>
    <n v="0"/>
    <n v="1"/>
    <n v="13"/>
    <n v="18"/>
    <n v="0"/>
    <n v="0"/>
    <n v="94600"/>
    <n v="2000"/>
  </r>
  <r>
    <m/>
    <m/>
    <s v="IND/PAG/32/INV/287"/>
    <s v="UNIDO"/>
    <m/>
    <x v="2"/>
    <s v="IND"/>
    <x v="0"/>
    <s v="PAG"/>
    <s v="Conversion of carbon tetrachloride as process solvent to ethylene dichloride at Satya Deeptha Pharmaceuticals Ltd., Humnabad"/>
    <d v="2000-12-01T00:00:00"/>
    <d v="2002-07-01T00:00:00"/>
    <s v="FIN"/>
    <d v="2001-11-01T00:00:00"/>
    <m/>
    <d v="2002-12-01T00:00:00"/>
    <d v="2004-12-01T00:00:00"/>
    <n v="27.9"/>
    <m/>
    <m/>
    <n v="0"/>
    <m/>
    <m/>
    <n v="27.9"/>
    <m/>
    <m/>
    <n v="0"/>
    <m/>
    <m/>
    <n v="260133"/>
    <n v="-659"/>
    <n v="259474"/>
    <n v="1"/>
    <n v="0"/>
    <n v="0"/>
    <n v="0"/>
    <n v="33817"/>
    <n v="-139"/>
    <n v="33678"/>
    <n v="0"/>
    <n v="259474"/>
    <n v="0"/>
    <m/>
    <n v="33678"/>
    <n v="0"/>
    <m/>
    <m/>
    <m/>
    <m/>
    <m/>
    <m/>
    <m/>
    <m/>
    <x v="1"/>
    <n v="0"/>
    <n v="1"/>
    <n v="11"/>
    <n v="19"/>
    <n v="0"/>
    <n v="0"/>
    <n v="27900"/>
    <n v="2000"/>
  </r>
  <r>
    <m/>
    <m/>
    <s v="IND/PAG/32/INV/284"/>
    <s v="UNIDO"/>
    <m/>
    <x v="2"/>
    <s v="IND"/>
    <x v="0"/>
    <s v="PAG"/>
    <s v="Conversion of carbon tetrachloride as process solvent to ethylene dichloride at Svis Labs Ltd., Ranipet"/>
    <d v="2000-12-01T00:00:00"/>
    <d v="2002-01-01T00:00:00"/>
    <s v="FIN"/>
    <d v="2001-06-01T00:00:00"/>
    <m/>
    <d v="2002-06-01T00:00:00"/>
    <d v="2003-07-01T00:00:00"/>
    <n v="54.2"/>
    <m/>
    <m/>
    <n v="0"/>
    <m/>
    <m/>
    <n v="54.2"/>
    <m/>
    <m/>
    <n v="0"/>
    <m/>
    <m/>
    <n v="249547"/>
    <n v="0"/>
    <n v="249547"/>
    <n v="1"/>
    <n v="0"/>
    <n v="0"/>
    <n v="0"/>
    <n v="25352"/>
    <n v="-8.5299999999999994"/>
    <n v="25343.47"/>
    <n v="0.47000000000116415"/>
    <n v="249547"/>
    <n v="0"/>
    <m/>
    <n v="25343"/>
    <n v="0"/>
    <m/>
    <m/>
    <m/>
    <m/>
    <m/>
    <m/>
    <m/>
    <m/>
    <x v="1"/>
    <n v="0"/>
    <n v="1"/>
    <n v="6"/>
    <n v="13"/>
    <n v="0"/>
    <n v="0"/>
    <n v="54200"/>
    <n v="2000"/>
  </r>
  <r>
    <m/>
    <m/>
    <s v="IND/PAG/32/INV/283"/>
    <s v="UNIDO"/>
    <m/>
    <x v="2"/>
    <s v="IND"/>
    <x v="0"/>
    <s v="PAG"/>
    <s v="Conversion of carbon tetrachloride as process solvent to trichloromethane at M/S Alpha Drugs India Ltd., Patiala"/>
    <d v="2000-12-01T00:00:00"/>
    <d v="2002-06-01T00:00:00"/>
    <s v="FIN"/>
    <d v="2001-11-01T00:00:00"/>
    <m/>
    <d v="2003-03-01T00:00:00"/>
    <d v="2004-04-01T00:00:00"/>
    <n v="69.7"/>
    <m/>
    <m/>
    <n v="0"/>
    <m/>
    <m/>
    <n v="69.7"/>
    <m/>
    <m/>
    <n v="0"/>
    <m/>
    <m/>
    <n v="145866"/>
    <n v="-130"/>
    <n v="145736"/>
    <n v="1"/>
    <n v="0"/>
    <n v="0"/>
    <n v="0"/>
    <n v="15453"/>
    <n v="-38"/>
    <n v="15415"/>
    <n v="0"/>
    <n v="145736"/>
    <n v="0"/>
    <m/>
    <n v="15415"/>
    <n v="0"/>
    <m/>
    <m/>
    <m/>
    <m/>
    <m/>
    <m/>
    <m/>
    <m/>
    <x v="1"/>
    <n v="0"/>
    <n v="1"/>
    <n v="11"/>
    <n v="18"/>
    <n v="0"/>
    <n v="0"/>
    <n v="69700"/>
    <n v="2000"/>
  </r>
  <r>
    <m/>
    <m/>
    <s v="CPR/REF/20/INV/182"/>
    <s v="IBRD"/>
    <m/>
    <x v="2"/>
    <s v="CPR"/>
    <x v="0"/>
    <s v="REF"/>
    <s v="Conversion of CFC-11 and CFC-12 centrifugal refrigerating compressor to HFC-134a centrifugal technology at Chongqing General Machinery Factory (CGMF)"/>
    <d v="1996-10-01T00:00:00"/>
    <d v="2000-04-01T00:00:00"/>
    <s v="FIN"/>
    <d v="1998-01-01T00:00:00"/>
    <m/>
    <d v="2000-08-01T00:00:00"/>
    <d v="2002-03-01T00:00:00"/>
    <n v="220"/>
    <m/>
    <m/>
    <n v="0"/>
    <m/>
    <m/>
    <n v="220"/>
    <m/>
    <m/>
    <n v="0"/>
    <m/>
    <m/>
    <n v="2632000"/>
    <n v="0"/>
    <n v="2632000"/>
    <n v="1"/>
    <n v="0"/>
    <n v="0"/>
    <n v="0"/>
    <n v="342160"/>
    <n v="0"/>
    <n v="342160"/>
    <n v="0"/>
    <n v="2632000"/>
    <n v="0"/>
    <n v="0"/>
    <n v="342160"/>
    <n v="0"/>
    <n v="0"/>
    <m/>
    <m/>
    <m/>
    <s v="Project completed. PCR submitted to ExCom."/>
    <m/>
    <m/>
    <m/>
    <x v="1"/>
    <n v="0"/>
    <n v="1"/>
    <n v="15"/>
    <n v="42"/>
    <n v="0"/>
    <n v="0"/>
    <n v="220000"/>
    <n v="1996"/>
  </r>
  <r>
    <m/>
    <m/>
    <s v="IDS/REF/25/INV/92"/>
    <s v="UNDP"/>
    <m/>
    <x v="2"/>
    <s v="IDS"/>
    <x v="0"/>
    <s v="REF"/>
    <s v="Conversion of CFC-11 and CFC-12/R-502 to HCFC-141b (foam) and HFC-134a/R404a (refrigerant) technology in the manufacture of commercial refrigerators and display cases at P.T. Intermas Pacific"/>
    <d v="1998-07-01T00:00:00"/>
    <d v="2000-08-01T00:00:00"/>
    <s v="FIN"/>
    <d v="1999-11-01T00:00:00"/>
    <m/>
    <d v="2001-12-01T00:00:00"/>
    <d v="2003-04-01T00:00:00"/>
    <n v="17.899999999999999"/>
    <m/>
    <m/>
    <m/>
    <m/>
    <m/>
    <n v="17.899999999999999"/>
    <m/>
    <m/>
    <m/>
    <m/>
    <m/>
    <n v="209300"/>
    <n v="-20993"/>
    <n v="188307"/>
    <n v="1"/>
    <n v="0"/>
    <n v="0"/>
    <n v="0"/>
    <n v="27209"/>
    <n v="-2730"/>
    <n v="24479"/>
    <n v="-0.5"/>
    <n v="188307"/>
    <n v="0"/>
    <n v="0"/>
    <n v="24479.5"/>
    <n v="0"/>
    <m/>
    <m/>
    <m/>
    <m/>
    <s v="Completed in 2001. Financially completed in 2003."/>
    <m/>
    <m/>
    <m/>
    <x v="1"/>
    <n v="0"/>
    <n v="1"/>
    <n v="16"/>
    <n v="25"/>
    <n v="0"/>
    <n v="0"/>
    <n v="17900"/>
    <n v="1998"/>
  </r>
  <r>
    <m/>
    <m/>
    <s v="BRA/REF/19/INV/50"/>
    <s v="IBRD"/>
    <m/>
    <x v="1"/>
    <s v="BRA"/>
    <x v="0"/>
    <s v="REF"/>
    <s v="Conversion of CFC-11 to cyclopentane foam blowing agent and CFC-12 to HFC-134a refrigerant at Tecnomecanica Esmaltec Ltda."/>
    <d v="1996-05-01T00:00:00"/>
    <d v="1997-11-01T00:00:00"/>
    <s v="FIN"/>
    <d v="1998-08-01T00:00:00"/>
    <m/>
    <d v="2000-03-01T00:00:00"/>
    <d v="1999-06-01T00:00:00"/>
    <n v="68.7"/>
    <m/>
    <m/>
    <n v="0"/>
    <m/>
    <m/>
    <n v="68.7"/>
    <m/>
    <m/>
    <n v="0"/>
    <m/>
    <m/>
    <n v="924040"/>
    <n v="0"/>
    <n v="924040"/>
    <n v="1"/>
    <n v="0"/>
    <n v="0"/>
    <n v="0"/>
    <n v="120125"/>
    <n v="0"/>
    <n v="120125"/>
    <n v="0"/>
    <n v="924040"/>
    <n v="0"/>
    <n v="0"/>
    <n v="120125"/>
    <n v="0"/>
    <n v="0"/>
    <m/>
    <m/>
    <m/>
    <m/>
    <m/>
    <m/>
    <m/>
    <x v="1"/>
    <n v="0"/>
    <n v="1"/>
    <n v="27"/>
    <n v="18"/>
    <n v="0"/>
    <n v="0"/>
    <n v="68700"/>
    <n v="1996"/>
  </r>
  <r>
    <m/>
    <m/>
    <s v="ALG/REF/44/INV/62"/>
    <s v="UNIDO"/>
    <m/>
    <x v="0"/>
    <s v="ALG"/>
    <x v="0"/>
    <s v="REF"/>
    <s v="Conversion of CFC-11 to HCFC-141b and CFC-12 to HFC-134a technology in the last group of commercial refrigerator manufactures (refrigeration sector terminal project)"/>
    <d v="2004-12-01T00:00:00"/>
    <d v="2007-04-01T00:00:00"/>
    <s v="FIN"/>
    <d v="2006-03-01T00:00:00"/>
    <m/>
    <d v="2012-12-01T00:00:00"/>
    <d v="2014-07-01T00:00:00"/>
    <n v="72.8"/>
    <m/>
    <m/>
    <n v="0"/>
    <m/>
    <m/>
    <n v="72.8"/>
    <m/>
    <m/>
    <n v="0"/>
    <m/>
    <m/>
    <n v="589000"/>
    <n v="-3629.86"/>
    <n v="585370.14"/>
    <n v="0.99999976083508457"/>
    <n v="0.14000000001396984"/>
    <n v="0.14000000001396984"/>
    <n v="0"/>
    <n v="44175"/>
    <n v="-272"/>
    <n v="43903"/>
    <n v="0"/>
    <n v="585370"/>
    <n v="0"/>
    <m/>
    <n v="43903"/>
    <n v="0"/>
    <m/>
    <m/>
    <m/>
    <m/>
    <m/>
    <m/>
    <m/>
    <m/>
    <x v="1"/>
    <n v="0"/>
    <n v="1"/>
    <n v="15"/>
    <n v="28"/>
    <n v="0"/>
    <n v="0"/>
    <n v="72800"/>
    <n v="2004"/>
  </r>
  <r>
    <m/>
    <m/>
    <s v="IND/SOL/40/INV/362"/>
    <s v="UNIDO"/>
    <m/>
    <x v="2"/>
    <s v="IND"/>
    <x v="0"/>
    <s v="SOL"/>
    <s v="Conversion of CFC-113 as cleaning solvent to TCE at Bharat Electronics Limited (BEL), Bangalore"/>
    <d v="2003-07-01T00:00:00"/>
    <d v="2005-07-01T00:00:00"/>
    <s v="FIN"/>
    <d v="2004-12-01T00:00:00"/>
    <m/>
    <d v="2005-12-01T00:00:00"/>
    <d v="2006-12-01T00:00:00"/>
    <n v="16"/>
    <m/>
    <m/>
    <n v="0"/>
    <m/>
    <m/>
    <n v="16"/>
    <m/>
    <m/>
    <n v="0"/>
    <m/>
    <m/>
    <n v="151291"/>
    <n v="-684"/>
    <n v="150607"/>
    <n v="1"/>
    <n v="0"/>
    <n v="0"/>
    <n v="0"/>
    <n v="13616"/>
    <n v="-61"/>
    <n v="13555"/>
    <n v="0"/>
    <n v="150607"/>
    <n v="0"/>
    <m/>
    <n v="13555"/>
    <n v="0"/>
    <m/>
    <m/>
    <m/>
    <m/>
    <m/>
    <m/>
    <m/>
    <m/>
    <x v="1"/>
    <n v="0"/>
    <n v="1"/>
    <n v="17"/>
    <n v="24"/>
    <n v="0"/>
    <n v="0"/>
    <n v="16000"/>
    <n v="2003"/>
  </r>
  <r>
    <m/>
    <m/>
    <s v="ZIM/REF/20/INV/10"/>
    <s v="IBRD"/>
    <m/>
    <x v="0"/>
    <s v="ZIM"/>
    <x v="0"/>
    <s v="REF"/>
    <s v="Conversion of CFC-12 commercial refrigeration equipment production to HFC-134a and HCFC-22 refrigerant, and CFC-11 to HCFC-141b as the blowing agent for foam insulation at Ajax Refrigeration"/>
    <d v="1996-10-01T00:00:00"/>
    <d v="2001-10-01T00:00:00"/>
    <s v="FIN"/>
    <d v="1999-03-01T00:00:00"/>
    <m/>
    <d v="1997-01-01T00:00:00"/>
    <d v="2001-08-01T00:00:00"/>
    <n v="3.5"/>
    <m/>
    <m/>
    <n v="0"/>
    <m/>
    <m/>
    <n v="3.5"/>
    <m/>
    <m/>
    <n v="0"/>
    <m/>
    <m/>
    <n v="61966"/>
    <n v="0"/>
    <n v="61966"/>
    <n v="1"/>
    <n v="0"/>
    <n v="0"/>
    <n v="0"/>
    <n v="8056"/>
    <n v="0"/>
    <n v="8056"/>
    <n v="0"/>
    <n v="61966"/>
    <n v="0"/>
    <n v="0"/>
    <n v="8056"/>
    <n v="0"/>
    <n v="0"/>
    <m/>
    <m/>
    <m/>
    <s v="Company taken over by Commercial Refrigeration and now treated as 2nd production line at Commercial. Project combined with that of Commercial Refrigeration as approved. Financial completion date is the same as Commercial."/>
    <m/>
    <m/>
    <m/>
    <x v="1"/>
    <n v="0"/>
    <n v="1"/>
    <n v="29"/>
    <n v="60"/>
    <n v="0"/>
    <n v="0"/>
    <n v="3500"/>
    <n v="1996"/>
  </r>
  <r>
    <m/>
    <m/>
    <s v="ZIM/REF/20/INV/07"/>
    <s v="IBRD"/>
    <m/>
    <x v="0"/>
    <s v="ZIM"/>
    <x v="0"/>
    <s v="REF"/>
    <s v="Conversion of CFC-12 commercial refrigeration equipment production to HFC-134a and HCFC-22 refrigerant, and CFC-11 to HCFC-141b as the blowing agent for foam insulation at Commercial Refrigeration"/>
    <d v="1996-10-01T00:00:00"/>
    <d v="2000-10-01T00:00:00"/>
    <s v="FIN"/>
    <d v="1999-03-01T00:00:00"/>
    <m/>
    <d v="2001-08-01T00:00:00"/>
    <d v="2001-08-01T00:00:00"/>
    <n v="6.9"/>
    <m/>
    <m/>
    <n v="0"/>
    <m/>
    <m/>
    <n v="6.9"/>
    <m/>
    <m/>
    <n v="0"/>
    <m/>
    <m/>
    <n v="156636"/>
    <n v="-15061"/>
    <n v="141575"/>
    <n v="1"/>
    <n v="0"/>
    <n v="0"/>
    <n v="0"/>
    <n v="20363"/>
    <n v="-1958"/>
    <n v="18405"/>
    <n v="0"/>
    <n v="141575"/>
    <n v="0"/>
    <n v="0"/>
    <n v="18405"/>
    <n v="0"/>
    <n v="0"/>
    <m/>
    <m/>
    <m/>
    <s v="Project completed."/>
    <m/>
    <m/>
    <m/>
    <x v="1"/>
    <n v="0"/>
    <n v="1"/>
    <n v="29"/>
    <n v="48"/>
    <n v="0"/>
    <n v="0"/>
    <n v="6900"/>
    <n v="1996"/>
  </r>
  <r>
    <m/>
    <m/>
    <s v="ZIM/REF/20/INV/06"/>
    <s v="IBRD"/>
    <m/>
    <x v="0"/>
    <s v="ZIM"/>
    <x v="0"/>
    <s v="REF"/>
    <s v="Conversion of CFC-12 commercial refrigeration equipment production to HFC-134a and HCFC-22 refrigerant, and CFC-11 to HCFC-141b as the blowing agent for foam insulation at Ref-air Refrigeration"/>
    <d v="1996-10-01T00:00:00"/>
    <d v="2000-10-01T00:00:00"/>
    <s v="FIN"/>
    <d v="1999-03-01T00:00:00"/>
    <m/>
    <d v="2000-11-01T00:00:00"/>
    <d v="2000-11-01T00:00:00"/>
    <n v="5.3"/>
    <m/>
    <m/>
    <n v="0"/>
    <m/>
    <m/>
    <n v="5.3"/>
    <m/>
    <m/>
    <n v="0"/>
    <m/>
    <m/>
    <n v="43382"/>
    <n v="0"/>
    <n v="43382"/>
    <n v="1"/>
    <n v="0"/>
    <n v="0"/>
    <n v="0"/>
    <n v="5640"/>
    <n v="0"/>
    <n v="5640"/>
    <n v="0"/>
    <n v="43382"/>
    <n v="0"/>
    <n v="0"/>
    <n v="5640"/>
    <n v="0"/>
    <n v="0"/>
    <m/>
    <m/>
    <m/>
    <s v="Because of economic difficulties in Zimbabwe (including significant local currency devaluation and unavailability of forex), not much progress was made until CY00 and the project was completed by 11/00."/>
    <m/>
    <m/>
    <m/>
    <x v="1"/>
    <n v="0"/>
    <n v="1"/>
    <n v="29"/>
    <n v="48"/>
    <n v="0"/>
    <n v="0"/>
    <n v="5300"/>
    <n v="1996"/>
  </r>
  <r>
    <m/>
    <m/>
    <s v="THA/REF/23/INV/81"/>
    <s v="IBRD"/>
    <m/>
    <x v="2"/>
    <s v="THA"/>
    <x v="0"/>
    <s v="REF"/>
    <s v="Conversion of CFC-12 commercial refrigeration to HC-134a, and CFC-11 to HCFC-141b as the blowing agent for foam insulation at Padriew Co. Ltd."/>
    <d v="1997-11-01T00:00:00"/>
    <d v="1999-05-01T00:00:00"/>
    <s v="FIN"/>
    <d v="1999-05-01T00:00:00"/>
    <m/>
    <d v="1999-07-01T00:00:00"/>
    <d v="1999-08-01T00:00:00"/>
    <n v="10.199999999999999"/>
    <m/>
    <m/>
    <n v="0"/>
    <m/>
    <m/>
    <n v="10.199999999999999"/>
    <m/>
    <m/>
    <n v="0"/>
    <m/>
    <m/>
    <n v="135954"/>
    <n v="0"/>
    <n v="135954"/>
    <n v="1"/>
    <n v="0"/>
    <n v="0"/>
    <n v="0"/>
    <n v="17674"/>
    <n v="0"/>
    <n v="17674"/>
    <n v="0"/>
    <n v="135954"/>
    <n v="0"/>
    <n v="0"/>
    <n v="17674"/>
    <n v="0"/>
    <n v="0"/>
    <m/>
    <m/>
    <m/>
    <s v="Project completed."/>
    <m/>
    <m/>
    <m/>
    <x v="1"/>
    <n v="0"/>
    <n v="1"/>
    <n v="18"/>
    <n v="18"/>
    <n v="0"/>
    <n v="0"/>
    <n v="10200"/>
    <n v="1997"/>
  </r>
  <r>
    <m/>
    <m/>
    <s v="IDS/REF/23/INV/72"/>
    <s v="IBRD"/>
    <m/>
    <x v="2"/>
    <s v="IDS"/>
    <x v="0"/>
    <s v="REF"/>
    <s v="Conversion of CFC-12 commercial refrigeration to HFC-134a at PT Maspion"/>
    <d v="1997-11-01T00:00:00"/>
    <d v="1999-12-01T00:00:00"/>
    <s v="FIN"/>
    <d v="1998-07-01T00:00:00"/>
    <m/>
    <d v="1999-12-01T00:00:00"/>
    <d v="2000-11-01T00:00:00"/>
    <n v="9"/>
    <m/>
    <m/>
    <n v="0"/>
    <m/>
    <m/>
    <n v="9"/>
    <m/>
    <m/>
    <n v="0"/>
    <m/>
    <m/>
    <n v="136890"/>
    <n v="-11703"/>
    <n v="125187"/>
    <n v="1"/>
    <n v="0"/>
    <n v="0"/>
    <n v="0"/>
    <n v="17796"/>
    <n v="-1521.39"/>
    <n v="16274.61"/>
    <n v="-0.38999999999941792"/>
    <n v="125187"/>
    <n v="0"/>
    <n v="0"/>
    <n v="16275"/>
    <n v="0"/>
    <n v="0"/>
    <m/>
    <m/>
    <m/>
    <s v="Project completed. Disposal of old equipment has been carried out. PCR will be submitted January 2001. Project is closed."/>
    <m/>
    <m/>
    <m/>
    <x v="1"/>
    <n v="0"/>
    <n v="1"/>
    <n v="8"/>
    <n v="25"/>
    <n v="0"/>
    <n v="0"/>
    <n v="9000"/>
    <n v="1997"/>
  </r>
  <r>
    <m/>
    <m/>
    <s v="IDS/REF/23/INV/74"/>
    <s v="IBRD"/>
    <m/>
    <x v="2"/>
    <s v="IDS"/>
    <x v="0"/>
    <s v="REF"/>
    <s v="Conversion of CFC-12 commercial refrigeration to HFC-134a at PT Porkka Indonesia"/>
    <d v="1997-11-01T00:00:00"/>
    <d v="1999-12-01T00:00:00"/>
    <s v="FIN"/>
    <d v="2000-10-01T00:00:00"/>
    <m/>
    <d v="1998-08-01T00:00:00"/>
    <d v="2001-03-01T00:00:00"/>
    <n v="4"/>
    <m/>
    <m/>
    <n v="0"/>
    <m/>
    <m/>
    <n v="4"/>
    <m/>
    <m/>
    <n v="0"/>
    <m/>
    <m/>
    <n v="58517"/>
    <n v="-9377"/>
    <n v="49140"/>
    <n v="1"/>
    <n v="0"/>
    <n v="0"/>
    <n v="0"/>
    <n v="7607"/>
    <n v="-1219.01"/>
    <n v="6387.99"/>
    <n v="-1.0000000000218279E-2"/>
    <n v="49140"/>
    <n v="0"/>
    <n v="0"/>
    <n v="6388"/>
    <n v="0"/>
    <n v="0"/>
    <m/>
    <m/>
    <m/>
    <s v="Project completed and PCR to be submitted Mar. 02. Savings returned to the 35th ExCom."/>
    <m/>
    <m/>
    <m/>
    <x v="1"/>
    <n v="0"/>
    <n v="1"/>
    <n v="35"/>
    <n v="25"/>
    <n v="0"/>
    <n v="0"/>
    <n v="4000"/>
    <n v="1997"/>
  </r>
  <r>
    <m/>
    <m/>
    <s v="THA/REF/23/INV/85"/>
    <s v="IBRD"/>
    <m/>
    <x v="2"/>
    <s v="THA"/>
    <x v="0"/>
    <s v="REF"/>
    <s v="Conversion of CFC-12 commercial refrigeration to HFC-134a, and CFC-11 to HCFC-141b as the blowing agent for foam insulation at Sahakarn Intercool Co. Ltd."/>
    <d v="1997-11-01T00:00:00"/>
    <d v="1999-05-01T00:00:00"/>
    <s v="FIN"/>
    <d v="2000-03-01T00:00:00"/>
    <m/>
    <d v="2000-07-01T00:00:00"/>
    <d v="2001-12-01T00:00:00"/>
    <n v="5.7"/>
    <m/>
    <m/>
    <n v="0"/>
    <m/>
    <m/>
    <n v="5.7"/>
    <m/>
    <m/>
    <n v="0"/>
    <m/>
    <m/>
    <n v="86697"/>
    <n v="0"/>
    <n v="86697"/>
    <n v="1"/>
    <n v="0"/>
    <n v="0"/>
    <n v="0"/>
    <n v="11271"/>
    <n v="0"/>
    <n v="11271"/>
    <n v="0"/>
    <n v="86697"/>
    <n v="0"/>
    <n v="0"/>
    <n v="11271"/>
    <n v="0"/>
    <n v="0"/>
    <m/>
    <m/>
    <m/>
    <s v="Project completed. PCR submitted to the MLF Secretariat January 2001."/>
    <m/>
    <m/>
    <m/>
    <x v="1"/>
    <n v="0"/>
    <n v="1"/>
    <n v="28"/>
    <n v="18"/>
    <n v="0"/>
    <n v="0"/>
    <n v="5700"/>
    <n v="1997"/>
  </r>
  <r>
    <m/>
    <m/>
    <s v="MEX/REF/15/INV/32"/>
    <s v="UNDP"/>
    <m/>
    <x v="1"/>
    <s v="MEX"/>
    <x v="0"/>
    <s v="REF"/>
    <s v="Conversion of CFC-12 domestic refrigerator compressors to HFC-134a at (Comasa, Mabe Group)"/>
    <d v="1994-12-01T00:00:00"/>
    <d v="1995-12-01T00:00:00"/>
    <s v="FIN"/>
    <d v="1995-11-01T00:00:00"/>
    <m/>
    <d v="1995-11-01T00:00:00"/>
    <d v="1998-12-01T00:00:00"/>
    <n v="0"/>
    <m/>
    <m/>
    <m/>
    <m/>
    <m/>
    <n v="0"/>
    <m/>
    <m/>
    <m/>
    <m/>
    <m/>
    <n v="1188724"/>
    <n v="-152860"/>
    <n v="1035864"/>
    <n v="1"/>
    <n v="0"/>
    <n v="0"/>
    <n v="0"/>
    <n v="154534"/>
    <n v="-19872"/>
    <n v="134662"/>
    <n v="-0.10000000000582077"/>
    <n v="1035864"/>
    <n v="0"/>
    <n v="0"/>
    <n v="134662.1"/>
    <n v="0"/>
    <m/>
    <m/>
    <m/>
    <m/>
    <s v="Completed in 1995. Financially completed in 1998."/>
    <m/>
    <m/>
    <m/>
    <x v="1"/>
    <n v="0"/>
    <n v="1"/>
    <n v="11"/>
    <n v="12"/>
    <n v="0"/>
    <n v="0"/>
    <n v="0"/>
    <n v="1994"/>
  </r>
  <r>
    <m/>
    <m/>
    <s v="MEX/REF/15/INV/33"/>
    <s v="UNDP"/>
    <m/>
    <x v="1"/>
    <s v="MEX"/>
    <x v="0"/>
    <s v="REF"/>
    <s v="Conversion of CFC-12 domestic refrigerator compressors to HFC-134a at Fabricacion de Compresores S.A. (Facosa, Vitro Group)"/>
    <d v="1994-12-01T00:00:00"/>
    <d v="1996-06-01T00:00:00"/>
    <s v="CLO"/>
    <d v="1996-01-01T00:00:00"/>
    <m/>
    <m/>
    <d v="1996-05-01T00:00:00"/>
    <n v="0"/>
    <m/>
    <m/>
    <m/>
    <m/>
    <m/>
    <n v="0"/>
    <m/>
    <m/>
    <m/>
    <m/>
    <m/>
    <n v="584000"/>
    <n v="-581001"/>
    <n v="2999"/>
    <n v="1"/>
    <n v="0"/>
    <n v="0"/>
    <n v="0"/>
    <n v="75920"/>
    <n v="-75530"/>
    <n v="390"/>
    <n v="0.13000000000499767"/>
    <n v="2999"/>
    <n v="0"/>
    <n v="0"/>
    <n v="389.869999999995"/>
    <n v="0"/>
    <m/>
    <m/>
    <m/>
    <m/>
    <s v="Canceled in 1996. Financially completed in 1996."/>
    <m/>
    <m/>
    <m/>
    <x v="0"/>
    <n v="0"/>
    <n v="1"/>
    <n v="13"/>
    <n v="18"/>
    <n v="0"/>
    <n v="0"/>
    <n v="0"/>
    <n v="1994"/>
  </r>
  <r>
    <m/>
    <m/>
    <s v="CPR/REF/22/INV/214"/>
    <s v="IBRD"/>
    <m/>
    <x v="2"/>
    <s v="CPR"/>
    <x v="0"/>
    <s v="REF"/>
    <s v="Conversion of CFC-12 medium open type refrigerating compressor at Chongqing Bingyang Refrigerating Machine Co."/>
    <d v="1997-05-01T00:00:00"/>
    <d v="2000-06-01T00:00:00"/>
    <s v="FIN"/>
    <d v="1999-06-01T00:00:00"/>
    <m/>
    <d v="2003-12-01T00:00:00"/>
    <d v="2004-05-01T00:00:00"/>
    <n v="190"/>
    <m/>
    <m/>
    <n v="0"/>
    <m/>
    <m/>
    <n v="190"/>
    <m/>
    <m/>
    <n v="0"/>
    <m/>
    <m/>
    <n v="1805370"/>
    <n v="0"/>
    <n v="1805370"/>
    <n v="1"/>
    <n v="0"/>
    <n v="0"/>
    <n v="0"/>
    <n v="234698"/>
    <n v="0"/>
    <n v="234698"/>
    <n v="0"/>
    <n v="1805370"/>
    <n v="0"/>
    <n v="0"/>
    <n v="234698"/>
    <n v="0"/>
    <n v="0"/>
    <m/>
    <m/>
    <m/>
    <s v="Project financially completed."/>
    <m/>
    <m/>
    <m/>
    <x v="1"/>
    <n v="0"/>
    <n v="1"/>
    <n v="25"/>
    <n v="37"/>
    <n v="0"/>
    <n v="0"/>
    <n v="190000"/>
    <n v="1997"/>
  </r>
  <r>
    <m/>
    <m/>
    <s v="CPR/REF/22/INV/208"/>
    <s v="IBRD"/>
    <m/>
    <x v="2"/>
    <s v="CPR"/>
    <x v="0"/>
    <s v="REF"/>
    <s v="Conversion of CFC-12 medium open type refrigerating compressor at Wuhan New World Refrigeration Industrial Co. Ltd."/>
    <d v="1997-05-01T00:00:00"/>
    <d v="2000-06-01T00:00:00"/>
    <s v="FIN"/>
    <d v="1999-09-01T00:00:00"/>
    <m/>
    <d v="2003-08-01T00:00:00"/>
    <d v="2004-12-01T00:00:00"/>
    <n v="209"/>
    <m/>
    <m/>
    <n v="0"/>
    <m/>
    <m/>
    <n v="209"/>
    <m/>
    <m/>
    <n v="0"/>
    <m/>
    <m/>
    <n v="1459871"/>
    <n v="0"/>
    <n v="1459871"/>
    <n v="1"/>
    <n v="0"/>
    <n v="0"/>
    <n v="0"/>
    <n v="189783"/>
    <n v="0"/>
    <n v="189783"/>
    <n v="0"/>
    <n v="1459871"/>
    <n v="0"/>
    <n v="0"/>
    <n v="189783"/>
    <n v="0"/>
    <n v="0"/>
    <m/>
    <m/>
    <m/>
    <s v="Project financially completed."/>
    <m/>
    <m/>
    <m/>
    <x v="1"/>
    <n v="0"/>
    <n v="1"/>
    <n v="28"/>
    <n v="37"/>
    <n v="0"/>
    <n v="0"/>
    <n v="209000"/>
    <n v="1997"/>
  </r>
  <r>
    <m/>
    <m/>
    <s v="CPR/REF/22/INV/198"/>
    <s v="IBRD"/>
    <m/>
    <x v="2"/>
    <s v="CPR"/>
    <x v="0"/>
    <s v="REF"/>
    <s v="Conversion of CFC-12 medium open-type refrigerating compressor to HCFC-22 compressor at Guangzhou Refrigerating Machinery Factory"/>
    <d v="1997-05-01T00:00:00"/>
    <d v="2000-06-01T00:00:00"/>
    <s v="FIN"/>
    <d v="1999-06-01T00:00:00"/>
    <m/>
    <d v="2003-04-01T00:00:00"/>
    <d v="2004-09-01T00:00:00"/>
    <n v="190"/>
    <m/>
    <m/>
    <n v="0"/>
    <m/>
    <m/>
    <n v="190"/>
    <m/>
    <m/>
    <n v="0"/>
    <m/>
    <m/>
    <n v="1904769"/>
    <n v="0"/>
    <n v="1904769"/>
    <n v="1"/>
    <n v="0"/>
    <n v="0"/>
    <n v="0"/>
    <n v="247620"/>
    <n v="0"/>
    <n v="247620"/>
    <n v="0"/>
    <n v="1904769"/>
    <n v="0"/>
    <n v="0"/>
    <n v="247620"/>
    <n v="0"/>
    <n v="0"/>
    <m/>
    <m/>
    <m/>
    <s v="Project financially completed."/>
    <m/>
    <m/>
    <m/>
    <x v="1"/>
    <n v="0"/>
    <n v="1"/>
    <n v="25"/>
    <n v="37"/>
    <n v="0"/>
    <n v="0"/>
    <n v="190000"/>
    <n v="1997"/>
  </r>
  <r>
    <m/>
    <m/>
    <s v="IND/REF/13/INV/24"/>
    <s v="IBRD"/>
    <m/>
    <x v="2"/>
    <s v="IND"/>
    <x v="0"/>
    <s v="REF"/>
    <s v="Conversion of CFC-12 open-type compressor designs for use with HCFC-22 refrigerant at Freezeking Industries Pvt., Ltd."/>
    <d v="1994-07-01T00:00:00"/>
    <d v="1997-07-01T00:00:00"/>
    <s v="FIN"/>
    <d v="1996-03-01T00:00:00"/>
    <m/>
    <d v="1999-11-01T00:00:00"/>
    <d v="2000-12-01T00:00:00"/>
    <n v="0"/>
    <m/>
    <m/>
    <n v="0"/>
    <m/>
    <m/>
    <n v="0"/>
    <m/>
    <m/>
    <n v="0"/>
    <m/>
    <m/>
    <n v="240500"/>
    <n v="-25806"/>
    <n v="214694"/>
    <n v="1"/>
    <n v="0"/>
    <n v="0"/>
    <n v="0"/>
    <n v="0"/>
    <n v="0"/>
    <n v="0"/>
    <n v="0"/>
    <n v="214694"/>
    <n v="0"/>
    <n v="0"/>
    <n v="0"/>
    <n v="0"/>
    <n v="0"/>
    <m/>
    <m/>
    <m/>
    <s v="Project completed and PCR submitted"/>
    <m/>
    <m/>
    <m/>
    <x v="1"/>
    <n v="0"/>
    <n v="1"/>
    <n v="20"/>
    <n v="36"/>
    <n v="0"/>
    <n v="0"/>
    <n v="0"/>
    <n v="1994"/>
  </r>
  <r>
    <m/>
    <m/>
    <s v="THA/REF/23/INV/80"/>
    <s v="IBRD"/>
    <m/>
    <x v="2"/>
    <s v="THA"/>
    <x v="0"/>
    <s v="REF"/>
    <s v="Conversion of CFC-12 refrigerant to HFC-134a and CFC-11 to HCFC-141b as the blowing agent for foam insulation in the manufacture of water coolers at Sirithana"/>
    <d v="1997-11-01T00:00:00"/>
    <d v="1999-05-01T00:00:00"/>
    <s v="FIN"/>
    <d v="1999-07-01T00:00:00"/>
    <m/>
    <d v="1999-08-01T00:00:00"/>
    <d v="1999-12-01T00:00:00"/>
    <n v="7.9"/>
    <m/>
    <m/>
    <n v="0"/>
    <m/>
    <m/>
    <n v="8.1"/>
    <m/>
    <m/>
    <n v="0"/>
    <m/>
    <m/>
    <n v="122593"/>
    <n v="0"/>
    <n v="122593"/>
    <n v="1"/>
    <n v="0"/>
    <n v="0"/>
    <n v="0"/>
    <n v="15937"/>
    <n v="0"/>
    <n v="15937"/>
    <n v="0"/>
    <n v="122593"/>
    <n v="0"/>
    <n v="0"/>
    <n v="15937"/>
    <n v="0"/>
    <n v="0"/>
    <m/>
    <m/>
    <m/>
    <s v="Project completed. PCR submitted to the WB in Dec/1999."/>
    <m/>
    <m/>
    <m/>
    <x v="1"/>
    <n v="0"/>
    <n v="1"/>
    <n v="20"/>
    <n v="18"/>
    <n v="0"/>
    <n v="0"/>
    <n v="7900"/>
    <n v="1997"/>
  </r>
  <r>
    <m/>
    <m/>
    <s v="IDS/REF/23/INV/79"/>
    <s v="IBRD"/>
    <m/>
    <x v="2"/>
    <s v="IDS"/>
    <x v="0"/>
    <s v="REF"/>
    <s v="Conversion of CFC-12 refrigerant to HFC-134a, and CFC-11 to HCFC-141b as the blowing agent for foam insulation in the manufacture of commercial refrigeration units at PT Wahana Derby Sejati"/>
    <d v="1997-11-01T00:00:00"/>
    <d v="1999-12-01T00:00:00"/>
    <s v="FIN"/>
    <d v="1998-07-01T00:00:00"/>
    <m/>
    <d v="1997-11-01T00:00:00"/>
    <d v="1998-07-01T00:00:00"/>
    <n v="10.3"/>
    <m/>
    <m/>
    <n v="0"/>
    <m/>
    <m/>
    <n v="10.3"/>
    <m/>
    <m/>
    <n v="0"/>
    <m/>
    <m/>
    <n v="139233"/>
    <n v="-77613"/>
    <n v="61620"/>
    <n v="1"/>
    <n v="0"/>
    <n v="0"/>
    <n v="0"/>
    <n v="18100"/>
    <n v="-10089.69"/>
    <n v="8010.3099999999995"/>
    <n v="0.30999999999949068"/>
    <n v="61620"/>
    <n v="0"/>
    <n v="0"/>
    <n v="8010"/>
    <n v="0"/>
    <n v="0"/>
    <m/>
    <m/>
    <m/>
    <s v="Project completed, PCR submitted Mar. 99 and balance returned to the 32nd ExCom."/>
    <m/>
    <m/>
    <m/>
    <x v="1"/>
    <n v="0"/>
    <n v="1"/>
    <n v="8"/>
    <n v="25"/>
    <n v="0"/>
    <n v="0"/>
    <n v="10300"/>
    <n v="1997"/>
  </r>
  <r>
    <m/>
    <m/>
    <s v="THA/REF/23/INV/82"/>
    <s v="IBRD"/>
    <m/>
    <x v="2"/>
    <s v="THA"/>
    <x v="0"/>
    <s v="REF"/>
    <s v="Conversion of CFC-12 refrigerant to HFC-134a, and CFC-11 to HCFC-141b as the blowing agent for foam insulation in the manufacture of Water Coolers at Siam Cooler"/>
    <d v="1997-11-01T00:00:00"/>
    <d v="1999-05-01T00:00:00"/>
    <s v="FIN"/>
    <d v="2000-04-01T00:00:00"/>
    <m/>
    <d v="2000-08-01T00:00:00"/>
    <d v="2000-09-01T00:00:00"/>
    <n v="26.4"/>
    <m/>
    <m/>
    <n v="0"/>
    <m/>
    <m/>
    <n v="12.4"/>
    <m/>
    <m/>
    <n v="0"/>
    <m/>
    <m/>
    <n v="186545"/>
    <n v="-8258"/>
    <n v="178287"/>
    <n v="1"/>
    <n v="0"/>
    <n v="0"/>
    <n v="0"/>
    <n v="24251"/>
    <n v="-1073.54"/>
    <n v="23177.46"/>
    <n v="0.45999999999912689"/>
    <n v="178287"/>
    <n v="0"/>
    <n v="0"/>
    <n v="23177"/>
    <n v="0"/>
    <n v="0"/>
    <m/>
    <m/>
    <m/>
    <s v="Project completed. PCR submitted to the World Bank 4 September 2000."/>
    <m/>
    <m/>
    <m/>
    <x v="1"/>
    <n v="0"/>
    <n v="1"/>
    <n v="29"/>
    <n v="18"/>
    <n v="0"/>
    <n v="0"/>
    <n v="26400"/>
    <n v="1997"/>
  </r>
  <r>
    <m/>
    <m/>
    <s v="ZIM/REF/20/INV/09"/>
    <s v="IBRD"/>
    <m/>
    <x v="0"/>
    <s v="ZIM"/>
    <x v="0"/>
    <s v="REF"/>
    <s v="Conversion of CFC-12 refrigerator production to HFC-134a refrigerant and CFC-11 to cyclopentane as the blowing agent for foam insulation at Imperial Derby Refrigeration Ltd."/>
    <d v="1996-10-01T00:00:00"/>
    <d v="1997-12-01T00:00:00"/>
    <s v="FIN"/>
    <d v="1998-01-01T00:00:00"/>
    <m/>
    <d v="1996-03-01T00:00:00"/>
    <d v="2001-05-01T00:00:00"/>
    <n v="14"/>
    <m/>
    <m/>
    <n v="0"/>
    <m/>
    <m/>
    <n v="12.9"/>
    <m/>
    <m/>
    <n v="0"/>
    <m/>
    <m/>
    <n v="310000"/>
    <n v="-88275"/>
    <n v="221725"/>
    <n v="1"/>
    <n v="0"/>
    <n v="0"/>
    <n v="0"/>
    <n v="40300"/>
    <n v="-11475.65"/>
    <n v="28824.35"/>
    <n v="0.34999999999854481"/>
    <n v="221725"/>
    <n v="0"/>
    <n v="0"/>
    <n v="28824"/>
    <n v="0"/>
    <n v="0"/>
    <m/>
    <m/>
    <m/>
    <s v="Project completed. Funds returned at the 35th ExCom."/>
    <m/>
    <m/>
    <m/>
    <x v="1"/>
    <n v="0"/>
    <n v="1"/>
    <n v="15"/>
    <n v="14"/>
    <n v="0"/>
    <n v="0"/>
    <n v="14000"/>
    <n v="1996"/>
  </r>
  <r>
    <m/>
    <m/>
    <s v="ZIM/REF/20/INV/08"/>
    <s v="IBRD"/>
    <m/>
    <x v="0"/>
    <s v="ZIM"/>
    <x v="0"/>
    <s v="REF"/>
    <s v="Conversion of CFC-12 refrigerator production to HFC-134a refrigerant and CFC-11 to HCFC-141b as the blowing agent for foam insulation at Capri Refrigeration"/>
    <d v="1996-10-01T00:00:00"/>
    <d v="1998-10-01T00:00:00"/>
    <s v="FIN"/>
    <d v="1998-05-01T00:00:00"/>
    <m/>
    <d v="1999-11-01T00:00:00"/>
    <d v="1999-11-01T00:00:00"/>
    <n v="5.9"/>
    <m/>
    <m/>
    <n v="0"/>
    <m/>
    <m/>
    <n v="5.9"/>
    <m/>
    <m/>
    <n v="0"/>
    <m/>
    <m/>
    <n v="106695"/>
    <n v="0"/>
    <n v="106695"/>
    <n v="1"/>
    <n v="0"/>
    <n v="0"/>
    <n v="0"/>
    <n v="13870"/>
    <n v="0"/>
    <n v="13870"/>
    <n v="0"/>
    <n v="106695"/>
    <n v="0"/>
    <n v="0"/>
    <n v="13870"/>
    <n v="0"/>
    <n v="0"/>
    <m/>
    <m/>
    <m/>
    <s v="CFC-11 portion completed 2/97 and CFC-12 portion completed 6/99, but because of the economic difficulties in Zimbabwe (including significant local currency devaluation) and the change of ownership of the company, not much progress was made during CY98. The project was completed in 08/99."/>
    <m/>
    <m/>
    <m/>
    <x v="1"/>
    <n v="0"/>
    <n v="1"/>
    <n v="19"/>
    <n v="24"/>
    <n v="0"/>
    <n v="0"/>
    <n v="5900"/>
    <n v="1996"/>
  </r>
  <r>
    <m/>
    <m/>
    <s v="CPR/REF/22/INV/210"/>
    <s v="IBRD"/>
    <m/>
    <x v="2"/>
    <s v="CPR"/>
    <x v="0"/>
    <s v="REF"/>
    <s v="Conversion of CFC-12 small and medium open type refrigerating compressor production at Zhejiang Chunhui Company (Group) (ZCC)"/>
    <d v="1997-05-01T00:00:00"/>
    <d v="2000-06-01T00:00:00"/>
    <s v="FIN"/>
    <d v="1999-06-01T00:00:00"/>
    <m/>
    <d v="2003-02-01T00:00:00"/>
    <d v="2004-05-01T00:00:00"/>
    <n v="361"/>
    <m/>
    <m/>
    <n v="0"/>
    <m/>
    <m/>
    <n v="361"/>
    <m/>
    <m/>
    <n v="0"/>
    <m/>
    <m/>
    <n v="3200394"/>
    <n v="0"/>
    <n v="3200394"/>
    <n v="1"/>
    <n v="0"/>
    <n v="0"/>
    <n v="0"/>
    <n v="416051"/>
    <n v="0"/>
    <n v="416051"/>
    <n v="0"/>
    <n v="3200394"/>
    <n v="0"/>
    <n v="0"/>
    <n v="416051"/>
    <n v="0"/>
    <n v="0"/>
    <m/>
    <m/>
    <m/>
    <s v="Project is financially completed."/>
    <m/>
    <m/>
    <m/>
    <x v="1"/>
    <n v="0"/>
    <n v="1"/>
    <n v="25"/>
    <n v="37"/>
    <n v="0"/>
    <n v="0"/>
    <n v="361000"/>
    <n v="1997"/>
  </r>
  <r>
    <m/>
    <m/>
    <s v="CPR/REF/22/INV/215"/>
    <s v="IBRD"/>
    <m/>
    <x v="2"/>
    <s v="CPR"/>
    <x v="0"/>
    <s v="REF"/>
    <s v="Conversion of CFC-12 small open type refrigerating compressor production at Ningbo Refrigerating Machinery Factory"/>
    <d v="1997-05-01T00:00:00"/>
    <d v="2000-06-01T00:00:00"/>
    <s v="FIN"/>
    <d v="1999-06-01T00:00:00"/>
    <m/>
    <d v="2002-10-01T00:00:00"/>
    <d v="2004-04-01T00:00:00"/>
    <n v="171"/>
    <m/>
    <m/>
    <n v="0"/>
    <m/>
    <m/>
    <n v="171"/>
    <m/>
    <m/>
    <n v="0"/>
    <m/>
    <m/>
    <n v="1786949"/>
    <n v="0"/>
    <n v="1786949"/>
    <n v="1"/>
    <n v="0"/>
    <n v="0"/>
    <n v="0"/>
    <n v="232303"/>
    <n v="0"/>
    <n v="232303"/>
    <n v="0"/>
    <n v="1786949"/>
    <n v="0"/>
    <n v="0"/>
    <n v="232303"/>
    <n v="0"/>
    <n v="0"/>
    <m/>
    <m/>
    <m/>
    <s v="Project financially completed.      "/>
    <m/>
    <m/>
    <m/>
    <x v="1"/>
    <n v="0"/>
    <n v="1"/>
    <n v="25"/>
    <n v="37"/>
    <n v="0"/>
    <n v="0"/>
    <n v="171000"/>
    <n v="1997"/>
  </r>
  <r>
    <m/>
    <m/>
    <s v="CPR/REF/20/INV/183"/>
    <s v="IBRD"/>
    <m/>
    <x v="2"/>
    <s v="CPR"/>
    <x v="0"/>
    <s v="REF"/>
    <s v="Conversion of CFC-12 small open-type and semi-hermetic refrigerating compressor to HCFC-22 refrigerating compressor at Zhenjiang Refrigerating Equipment Factory (ZREF)"/>
    <d v="1996-10-01T00:00:00"/>
    <d v="2000-04-01T00:00:00"/>
    <s v="FIN"/>
    <d v="1997-11-01T00:00:00"/>
    <m/>
    <d v="2002-12-01T00:00:00"/>
    <d v="2004-04-01T00:00:00"/>
    <n v="109"/>
    <m/>
    <m/>
    <n v="0"/>
    <m/>
    <m/>
    <n v="108.5"/>
    <m/>
    <m/>
    <n v="0"/>
    <m/>
    <m/>
    <n v="1974000"/>
    <n v="0"/>
    <n v="1974000"/>
    <n v="1"/>
    <n v="0"/>
    <n v="0"/>
    <n v="0"/>
    <n v="256620"/>
    <n v="0"/>
    <n v="256620"/>
    <n v="0"/>
    <n v="1974000"/>
    <n v="0"/>
    <n v="0"/>
    <n v="256620"/>
    <n v="0"/>
    <n v="0"/>
    <m/>
    <m/>
    <m/>
    <s v="Project financially completed."/>
    <m/>
    <m/>
    <m/>
    <x v="1"/>
    <n v="0"/>
    <n v="1"/>
    <n v="13"/>
    <n v="42"/>
    <n v="0"/>
    <n v="0"/>
    <n v="109000"/>
    <n v="1996"/>
  </r>
  <r>
    <m/>
    <m/>
    <s v="CPR/REF/22/INV/209"/>
    <s v="IBRD"/>
    <m/>
    <x v="2"/>
    <s v="CPR"/>
    <x v="0"/>
    <s v="REF"/>
    <s v="Conversion of CFC-12 small open-type and semi-hermetic refrigerating compressor to HCFC-22 refrigerating compressor at Zhenjiang Refrigerating Equipment Factory (ZREF)"/>
    <d v="1997-05-01T00:00:00"/>
    <d v="2000-11-01T00:00:00"/>
    <s v="FIN"/>
    <d v="2001-12-01T00:00:00"/>
    <m/>
    <d v="2002-12-01T00:00:00"/>
    <d v="2004-04-01T00:00:00"/>
    <n v="186"/>
    <m/>
    <m/>
    <n v="0"/>
    <m/>
    <m/>
    <n v="186"/>
    <m/>
    <m/>
    <n v="0"/>
    <m/>
    <m/>
    <n v="1048286"/>
    <n v="0"/>
    <n v="1048286"/>
    <n v="1"/>
    <n v="0"/>
    <n v="0"/>
    <n v="0"/>
    <n v="136277"/>
    <n v="0"/>
    <n v="136277"/>
    <n v="0"/>
    <n v="1048286"/>
    <n v="0"/>
    <n v="0"/>
    <n v="136277"/>
    <n v="0"/>
    <n v="0"/>
    <m/>
    <m/>
    <m/>
    <s v="Project financially completed."/>
    <m/>
    <m/>
    <m/>
    <x v="1"/>
    <n v="0"/>
    <n v="1"/>
    <n v="55"/>
    <n v="42"/>
    <n v="0"/>
    <n v="0"/>
    <n v="186000"/>
    <n v="1997"/>
  </r>
  <r>
    <m/>
    <m/>
    <s v="CPR/REF/22/INV/200"/>
    <s v="IBRD"/>
    <m/>
    <x v="2"/>
    <s v="CPR"/>
    <x v="0"/>
    <s v="REF"/>
    <s v="Conversion of CFC-12 small open-type refrigerating compressor to HCFC-22 refrigerating compressor at Subei Refrigeration Machinery Factory"/>
    <d v="1997-05-01T00:00:00"/>
    <d v="2000-06-01T00:00:00"/>
    <s v="FIN"/>
    <d v="1999-06-01T00:00:00"/>
    <m/>
    <d v="2003-01-01T00:00:00"/>
    <d v="2004-04-01T00:00:00"/>
    <n v="171"/>
    <m/>
    <m/>
    <n v="0"/>
    <m/>
    <m/>
    <n v="171"/>
    <m/>
    <m/>
    <n v="0"/>
    <m/>
    <m/>
    <n v="1806908"/>
    <n v="0"/>
    <n v="1806908"/>
    <n v="1"/>
    <n v="0"/>
    <n v="0"/>
    <n v="0"/>
    <n v="234898"/>
    <n v="0"/>
    <n v="234898"/>
    <n v="0"/>
    <n v="1806908"/>
    <n v="0"/>
    <n v="0"/>
    <n v="234898"/>
    <n v="0"/>
    <n v="0"/>
    <m/>
    <m/>
    <m/>
    <s v="Project financially completed."/>
    <m/>
    <m/>
    <m/>
    <x v="1"/>
    <n v="0"/>
    <n v="1"/>
    <n v="25"/>
    <n v="37"/>
    <n v="0"/>
    <n v="0"/>
    <n v="171000"/>
    <n v="1997"/>
  </r>
  <r>
    <m/>
    <m/>
    <s v="VEN/REF/17/INV/39"/>
    <s v="UNDP"/>
    <m/>
    <x v="1"/>
    <s v="VEN"/>
    <x v="0"/>
    <s v="REF"/>
    <s v="Conversion of CFC-12 to compressor production facilities at Vecomesa, S.A. to manufacture HFC-134a compressors"/>
    <d v="1995-07-01T00:00:00"/>
    <d v="1997-01-01T00:00:00"/>
    <s v="FIN"/>
    <d v="1997-07-01T00:00:00"/>
    <m/>
    <d v="1999-12-01T00:00:00"/>
    <d v="2000-12-01T00:00:00"/>
    <n v="0.7"/>
    <m/>
    <m/>
    <m/>
    <m/>
    <m/>
    <n v="0.7"/>
    <m/>
    <m/>
    <m/>
    <m/>
    <m/>
    <n v="362000"/>
    <n v="-193742"/>
    <n v="168258"/>
    <n v="1"/>
    <n v="0"/>
    <n v="0"/>
    <n v="0"/>
    <n v="47060"/>
    <n v="-25186"/>
    <n v="21874"/>
    <n v="0.45999999999912689"/>
    <n v="168258"/>
    <n v="0"/>
    <n v="0"/>
    <n v="21873.54"/>
    <n v="0"/>
    <m/>
    <m/>
    <m/>
    <m/>
    <s v="Completed in 1999. Financially completed in 2000."/>
    <m/>
    <m/>
    <m/>
    <x v="1"/>
    <n v="0"/>
    <n v="1"/>
    <n v="24"/>
    <n v="18"/>
    <n v="0"/>
    <n v="0"/>
    <n v="700"/>
    <n v="1995"/>
  </r>
  <r>
    <m/>
    <m/>
    <s v="COL/REF/13/INV/07"/>
    <s v="UNDP"/>
    <m/>
    <x v="1"/>
    <s v="COL"/>
    <x v="0"/>
    <s v="REF"/>
    <s v="Conversion of CFC-12 to HFC-134a compresors at Compresores Andinos, S.A."/>
    <d v="1994-07-01T00:00:00"/>
    <d v="1995-07-01T00:00:00"/>
    <s v="FIN"/>
    <d v="1995-05-01T00:00:00"/>
    <m/>
    <d v="1997-10-01T00:00:00"/>
    <d v="2000-12-01T00:00:00"/>
    <n v="0"/>
    <m/>
    <m/>
    <m/>
    <m/>
    <m/>
    <n v="0"/>
    <m/>
    <m/>
    <m/>
    <m/>
    <m/>
    <n v="313650"/>
    <n v="-23379"/>
    <n v="290271"/>
    <n v="1"/>
    <n v="0"/>
    <n v="0"/>
    <n v="0"/>
    <n v="40774"/>
    <n v="-3039"/>
    <n v="37735"/>
    <n v="-9.9999999998544808E-2"/>
    <n v="290271"/>
    <n v="0"/>
    <n v="0"/>
    <n v="37735.1"/>
    <n v="0"/>
    <m/>
    <m/>
    <m/>
    <m/>
    <s v="Completed in 1997. Financially completed in 2000."/>
    <m/>
    <m/>
    <m/>
    <x v="1"/>
    <n v="0"/>
    <n v="1"/>
    <n v="10"/>
    <n v="12"/>
    <n v="0"/>
    <n v="0"/>
    <n v="0"/>
    <n v="1994"/>
  </r>
  <r>
    <m/>
    <m/>
    <s v="YUG/REF/38/INV/19"/>
    <s v="UNIDO"/>
    <m/>
    <x v="4"/>
    <s v="YUG"/>
    <x v="0"/>
    <s v="REF"/>
    <s v="Conversion of CFC-12 to HFC-134a in the manufacture of open compressors at Prva Petoletka - Kocna Tehnika Co."/>
    <d v="2002-11-01T00:00:00"/>
    <d v="2005-06-01T00:00:00"/>
    <s v="FIN"/>
    <d v="2003-06-01T00:00:00"/>
    <m/>
    <d v="2006-06-01T00:00:00"/>
    <d v="2007-09-01T00:00:00"/>
    <n v="2"/>
    <m/>
    <m/>
    <n v="0"/>
    <m/>
    <m/>
    <n v="2"/>
    <m/>
    <m/>
    <n v="0"/>
    <m/>
    <m/>
    <n v="223412"/>
    <n v="-44"/>
    <n v="223368"/>
    <n v="1"/>
    <n v="0"/>
    <n v="0"/>
    <n v="0"/>
    <n v="29044"/>
    <n v="-6"/>
    <n v="29038"/>
    <n v="0"/>
    <n v="223368"/>
    <n v="0"/>
    <m/>
    <n v="29038"/>
    <n v="0"/>
    <m/>
    <m/>
    <m/>
    <m/>
    <m/>
    <m/>
    <m/>
    <m/>
    <x v="1"/>
    <n v="0"/>
    <n v="1"/>
    <n v="7"/>
    <n v="31"/>
    <n v="0"/>
    <n v="0"/>
    <n v="2000"/>
    <n v="2002"/>
  </r>
  <r>
    <m/>
    <m/>
    <s v="MEX/REF/34/INV/102"/>
    <s v="IBRD"/>
    <m/>
    <x v="1"/>
    <s v="MEX"/>
    <x v="0"/>
    <s v="REF"/>
    <s v="Conversion of CFC-12 to HFC-134a technology in the production of MAC systems at Airtemp"/>
    <d v="2001-07-01T00:00:00"/>
    <d v="2003-01-01T00:00:00"/>
    <s v="FIN"/>
    <d v="2001-12-01T00:00:00"/>
    <m/>
    <d v="2001-11-01T00:00:00"/>
    <d v="2002-03-01T00:00:00"/>
    <n v="0"/>
    <m/>
    <m/>
    <n v="0"/>
    <m/>
    <m/>
    <n v="0"/>
    <m/>
    <m/>
    <n v="0"/>
    <m/>
    <m/>
    <n v="1651430"/>
    <n v="0"/>
    <n v="1651430"/>
    <n v="1"/>
    <n v="0"/>
    <n v="0"/>
    <n v="0"/>
    <n v="191657"/>
    <n v="0"/>
    <n v="191657"/>
    <n v="0"/>
    <n v="1651430"/>
    <n v="0"/>
    <n v="0"/>
    <n v="191657"/>
    <n v="0"/>
    <n v="0"/>
    <m/>
    <m/>
    <m/>
    <s v="Project successfully completed both physically and financially and all funding disbursed. PCR is under preparation and expected to be submitted in early 2003. Planned and indirect phaseout should be 60 tons on the basis of 1.1 kg installed per unit plus 2 kg of additional service charges (adding up to 3.1 kg per unit)."/>
    <m/>
    <m/>
    <m/>
    <x v="1"/>
    <n v="0"/>
    <n v="1"/>
    <n v="5"/>
    <n v="18"/>
    <n v="0"/>
    <n v="0"/>
    <n v="0"/>
    <n v="2001"/>
  </r>
  <r>
    <m/>
    <m/>
    <s v="COL/REF/34/INV/51"/>
    <s v="IBRD"/>
    <m/>
    <x v="1"/>
    <s v="COL"/>
    <x v="0"/>
    <s v="REF"/>
    <s v="Conversion of CFC-12 to HFC-134a technology in the production of MAC systems at Thermo-coil, Calaires, Auto Aires, and Servi Aires"/>
    <d v="2001-07-01T00:00:00"/>
    <d v="2003-08-01T00:00:00"/>
    <s v="FIN"/>
    <d v="2002-10-01T00:00:00"/>
    <m/>
    <d v="2003-11-01T00:00:00"/>
    <d v="2003-12-01T00:00:00"/>
    <n v="0"/>
    <m/>
    <m/>
    <n v="0"/>
    <m/>
    <m/>
    <n v="0"/>
    <m/>
    <m/>
    <n v="0"/>
    <m/>
    <m/>
    <n v="1358647"/>
    <n v="-13905"/>
    <n v="1344742"/>
    <n v="1"/>
    <n v="0"/>
    <n v="0"/>
    <n v="0"/>
    <n v="159451"/>
    <n v="-1632"/>
    <n v="157819"/>
    <n v="0"/>
    <n v="1344742"/>
    <n v="0"/>
    <n v="0"/>
    <n v="157819"/>
    <n v="0"/>
    <n v="0"/>
    <m/>
    <m/>
    <m/>
    <s v="Project physically and financially completed.      "/>
    <m/>
    <m/>
    <m/>
    <x v="1"/>
    <n v="0"/>
    <n v="1"/>
    <n v="15"/>
    <n v="25"/>
    <n v="0"/>
    <n v="0"/>
    <n v="0"/>
    <n v="2001"/>
  </r>
  <r>
    <m/>
    <m/>
    <s v="TUR/FOA/26/INV/51"/>
    <s v="IBRD"/>
    <m/>
    <x v="4"/>
    <s v="TUR"/>
    <x v="0"/>
    <s v="FOA"/>
    <s v="Conversion of CFC-12 to isobutane in the manufacture of polyethylene foam tubing at Thermaflex-Form"/>
    <d v="1998-11-01T00:00:00"/>
    <d v="2000-12-01T00:00:00"/>
    <s v="FIN"/>
    <d v="1999-06-01T00:00:00"/>
    <m/>
    <d v="1996-08-01T00:00:00"/>
    <d v="1999-06-01T00:00:00"/>
    <n v="37.5"/>
    <m/>
    <m/>
    <n v="0"/>
    <m/>
    <m/>
    <n v="37.5"/>
    <m/>
    <m/>
    <n v="0"/>
    <m/>
    <m/>
    <n v="124219"/>
    <n v="0"/>
    <n v="124219"/>
    <n v="1"/>
    <n v="0"/>
    <n v="0"/>
    <n v="0"/>
    <n v="16148"/>
    <n v="0"/>
    <n v="16148"/>
    <n v="0"/>
    <n v="124219"/>
    <n v="0"/>
    <n v="0"/>
    <n v="16148"/>
    <n v="0"/>
    <n v="0"/>
    <m/>
    <m/>
    <m/>
    <s v="Company started non-CFC production in mid-1996. Subgrant agreement signed in Feb/99. PCR submitted Jan. 01."/>
    <m/>
    <m/>
    <m/>
    <x v="1"/>
    <n v="0"/>
    <n v="1"/>
    <n v="7"/>
    <n v="25"/>
    <n v="0"/>
    <n v="0"/>
    <n v="37500"/>
    <n v="1998"/>
  </r>
  <r>
    <m/>
    <m/>
    <s v="MAU/REF/14/TAS/05"/>
    <s v="France"/>
    <m/>
    <x v="0"/>
    <s v="MAU"/>
    <x v="3"/>
    <s v="REF"/>
    <s v="Conversion of CFC-based commercial refrigeration installations in the fishing industry"/>
    <d v="1994-09-01T00:00:00"/>
    <d v="1996-09-01T00:00:00"/>
    <s v="FIN"/>
    <d v="1999-07-01T00:00:00"/>
    <m/>
    <d v="2000-11-01T00:00:00"/>
    <d v="2000-12-01T00:00:00"/>
    <n v="2"/>
    <m/>
    <m/>
    <n v="0"/>
    <m/>
    <m/>
    <m/>
    <m/>
    <m/>
    <m/>
    <m/>
    <m/>
    <n v="106900"/>
    <n v="-7378"/>
    <n v="99522"/>
    <n v="1"/>
    <n v="0"/>
    <n v="0"/>
    <n v="0"/>
    <n v="0"/>
    <n v="0"/>
    <n v="0"/>
    <n v="0"/>
    <n v="99522"/>
    <m/>
    <n v="0"/>
    <n v="0"/>
    <m/>
    <m/>
    <m/>
    <m/>
    <m/>
    <s v="Projet achevé. PCR soumis"/>
    <m/>
    <m/>
    <m/>
    <x v="1"/>
    <n v="0"/>
    <n v="1"/>
    <n v="58"/>
    <n v="24"/>
    <n v="0"/>
    <n v="0"/>
    <n v="2000"/>
    <n v="1994"/>
  </r>
  <r>
    <m/>
    <m/>
    <s v="IND/PAG/34/INV/320"/>
    <s v="IBRD"/>
    <m/>
    <x v="2"/>
    <s v="IND"/>
    <x v="0"/>
    <s v="PAG"/>
    <s v="Conversion of chlorinated rubber manufacture from carbon tetrachloride to non-ODS process at Rishiroop Organics Pvt. Ltd."/>
    <d v="2001-07-01T00:00:00"/>
    <d v="2004-08-01T00:00:00"/>
    <s v="FIN"/>
    <d v="2002-12-01T00:00:00"/>
    <m/>
    <d v="2003-10-01T00:00:00"/>
    <d v="2005-01-01T00:00:00"/>
    <n v="248.8"/>
    <m/>
    <m/>
    <n v="0"/>
    <m/>
    <m/>
    <n v="248.8"/>
    <m/>
    <m/>
    <n v="0"/>
    <m/>
    <m/>
    <n v="2074300"/>
    <n v="-109984"/>
    <n v="1964316"/>
    <n v="1"/>
    <n v="0"/>
    <n v="0"/>
    <n v="0"/>
    <n v="238173"/>
    <n v="-12098.24"/>
    <n v="226074.76"/>
    <n v="-0.23999999999068677"/>
    <n v="1964316"/>
    <n v="0"/>
    <n v="0"/>
    <n v="226075"/>
    <n v="0"/>
    <n v="0"/>
    <m/>
    <m/>
    <m/>
    <s v="Project financially completed and balance funds returned. PCR submitted to ExCom."/>
    <m/>
    <m/>
    <m/>
    <x v="1"/>
    <n v="0"/>
    <n v="1"/>
    <n v="17"/>
    <n v="37"/>
    <n v="0"/>
    <n v="0"/>
    <n v="248800"/>
    <n v="2001"/>
  </r>
  <r>
    <m/>
    <m/>
    <s v="IND/SOL/28/INV/223"/>
    <s v="UNIDO"/>
    <m/>
    <x v="2"/>
    <s v="IND"/>
    <x v="0"/>
    <s v="SOL"/>
    <s v="Conversion of cleaning and coating processes based on CFC-113 and CTC to processes based on IPA at Vidyut Metallics Ltd. (VML)"/>
    <d v="1999-07-01T00:00:00"/>
    <d v="2001-02-01T00:00:00"/>
    <s v="FIN"/>
    <d v="1999-11-01T00:00:00"/>
    <m/>
    <d v="2003-09-01T00:00:00"/>
    <d v="2004-06-01T00:00:00"/>
    <n v="19.7"/>
    <m/>
    <m/>
    <n v="0"/>
    <m/>
    <m/>
    <n v="19.7"/>
    <m/>
    <m/>
    <n v="0"/>
    <m/>
    <m/>
    <n v="225452"/>
    <n v="-387"/>
    <n v="225065"/>
    <n v="1"/>
    <n v="0"/>
    <n v="0"/>
    <n v="0"/>
    <n v="29309"/>
    <n v="-96.72"/>
    <n v="29212.28"/>
    <n v="0.27999999999883585"/>
    <n v="225065"/>
    <n v="0"/>
    <m/>
    <n v="29212"/>
    <n v="0"/>
    <m/>
    <m/>
    <m/>
    <m/>
    <m/>
    <m/>
    <m/>
    <m/>
    <x v="1"/>
    <n v="0"/>
    <n v="1"/>
    <n v="4"/>
    <n v="19"/>
    <n v="0"/>
    <n v="0"/>
    <n v="19700"/>
    <n v="1999"/>
  </r>
  <r>
    <m/>
    <m/>
    <s v="IND/SOL/28/INV/230"/>
    <s v="UNIDO"/>
    <m/>
    <x v="2"/>
    <s v="IND"/>
    <x v="0"/>
    <s v="SOL"/>
    <s v="Conversion of cleaning and coating processes based on CFC-113 to IPA and xylene at Microraj Electronics PVT Ltd., and RCC (Sales) PVT Ltd., Hyderabad (MRJ)"/>
    <d v="1999-07-01T00:00:00"/>
    <d v="2001-02-01T00:00:00"/>
    <s v="FIN"/>
    <d v="2000-06-01T00:00:00"/>
    <m/>
    <d v="2001-11-01T00:00:00"/>
    <d v="2002-12-01T00:00:00"/>
    <n v="4.3"/>
    <m/>
    <m/>
    <n v="0"/>
    <m/>
    <m/>
    <n v="4.3"/>
    <m/>
    <m/>
    <n v="0"/>
    <m/>
    <m/>
    <n v="85431"/>
    <n v="-431"/>
    <n v="85000"/>
    <n v="1"/>
    <n v="0"/>
    <n v="0"/>
    <n v="0"/>
    <n v="11106"/>
    <n v="-73.58"/>
    <n v="11032.42"/>
    <n v="0.42000000000007276"/>
    <n v="85000"/>
    <n v="0"/>
    <m/>
    <n v="11032"/>
    <n v="0"/>
    <m/>
    <m/>
    <m/>
    <m/>
    <m/>
    <m/>
    <m/>
    <m/>
    <x v="1"/>
    <n v="0"/>
    <n v="1"/>
    <n v="11"/>
    <n v="19"/>
    <n v="0"/>
    <n v="0"/>
    <n v="4300"/>
    <n v="1999"/>
  </r>
  <r>
    <m/>
    <m/>
    <s v="PAK/SOL/40/INV/51"/>
    <s v="UNIDO"/>
    <m/>
    <x v="2"/>
    <s v="PAK"/>
    <x v="0"/>
    <s v="SOL"/>
    <s v="Conversion of cleaning installations from carbon tetrachloride (CTC) and methyl chloroform (MCF) to tetrachloroethylene (PER) and water in combination with partial process modification at Hirra Farooq Ltd., Lahore"/>
    <d v="2003-07-01T00:00:00"/>
    <d v="2005-07-01T00:00:00"/>
    <s v="FIN"/>
    <d v="2003-12-01T00:00:00"/>
    <m/>
    <d v="2005-12-01T00:00:00"/>
    <d v="2007-03-01T00:00:00"/>
    <n v="37.5"/>
    <m/>
    <m/>
    <n v="0"/>
    <m/>
    <m/>
    <n v="37.5"/>
    <m/>
    <m/>
    <n v="0"/>
    <m/>
    <m/>
    <n v="246493"/>
    <n v="-536"/>
    <n v="245957"/>
    <n v="1"/>
    <n v="0"/>
    <n v="0"/>
    <n v="0"/>
    <n v="22184"/>
    <n v="-48"/>
    <n v="22136"/>
    <n v="0"/>
    <n v="245957"/>
    <n v="0"/>
    <m/>
    <n v="22136"/>
    <n v="0"/>
    <m/>
    <m/>
    <m/>
    <m/>
    <m/>
    <m/>
    <m/>
    <m/>
    <x v="1"/>
    <n v="0"/>
    <n v="1"/>
    <n v="5"/>
    <n v="24"/>
    <n v="0"/>
    <n v="0"/>
    <n v="37500"/>
    <n v="2003"/>
  </r>
  <r>
    <m/>
    <m/>
    <s v="PAK/SOL/40/INV/52"/>
    <s v="UNIDO"/>
    <m/>
    <x v="2"/>
    <s v="PAK"/>
    <x v="0"/>
    <s v="SOL"/>
    <s v="Conversion of cleaning installations from carbon tetrachloride (CTC), methyl chloroform (MCF) and CFC-113 to tetrachloroethylene (PER) and water in combination with process modification at Breeze Frost Industries Ltd., Lahore"/>
    <d v="2003-07-01T00:00:00"/>
    <d v="2005-07-01T00:00:00"/>
    <s v="FIN"/>
    <d v="2003-12-01T00:00:00"/>
    <m/>
    <d v="2005-12-01T00:00:00"/>
    <d v="2007-03-01T00:00:00"/>
    <n v="33.200000000000003"/>
    <m/>
    <m/>
    <n v="0"/>
    <m/>
    <m/>
    <n v="33.200000000000003"/>
    <m/>
    <m/>
    <n v="0"/>
    <m/>
    <m/>
    <n v="282056"/>
    <n v="-204"/>
    <n v="281852"/>
    <n v="1"/>
    <n v="0"/>
    <n v="0"/>
    <n v="0"/>
    <n v="21254"/>
    <n v="-15"/>
    <n v="21239"/>
    <n v="0"/>
    <n v="281852"/>
    <n v="0"/>
    <m/>
    <n v="21239"/>
    <n v="0"/>
    <m/>
    <m/>
    <m/>
    <m/>
    <m/>
    <m/>
    <m/>
    <m/>
    <x v="1"/>
    <n v="0"/>
    <n v="1"/>
    <n v="5"/>
    <n v="24"/>
    <n v="0"/>
    <n v="0"/>
    <n v="33200"/>
    <n v="2003"/>
  </r>
  <r>
    <m/>
    <m/>
    <s v="DRK/SOL/36/INV/18"/>
    <s v="UNIDO"/>
    <m/>
    <x v="2"/>
    <s v="DRK"/>
    <x v="0"/>
    <s v="SOL"/>
    <s v="Conversion of cleaning installations from carbon tetrachloride to aqueous cleaning techniques at the Gumsong Tractor Factory (GST)"/>
    <d v="2002-03-01T00:00:00"/>
    <d v="2004-09-01T00:00:00"/>
    <s v="FIN"/>
    <d v="2002-06-01T00:00:00"/>
    <m/>
    <d v="2004-12-01T00:00:00"/>
    <d v="2006-05-01T00:00:00"/>
    <n v="198"/>
    <m/>
    <m/>
    <n v="0"/>
    <m/>
    <m/>
    <n v="198"/>
    <m/>
    <m/>
    <n v="0"/>
    <m/>
    <m/>
    <n v="1932207"/>
    <n v="0"/>
    <n v="1932207"/>
    <n v="1"/>
    <n v="0"/>
    <n v="0"/>
    <n v="0"/>
    <n v="222543"/>
    <n v="-1.1000000000000001"/>
    <n v="222541.9"/>
    <n v="-0.10000000000582077"/>
    <n v="1932207"/>
    <n v="0"/>
    <m/>
    <n v="222542"/>
    <n v="0"/>
    <m/>
    <m/>
    <m/>
    <m/>
    <m/>
    <m/>
    <m/>
    <m/>
    <x v="1"/>
    <n v="0"/>
    <n v="1"/>
    <n v="3"/>
    <n v="30"/>
    <n v="0"/>
    <n v="0"/>
    <n v="198000"/>
    <n v="2002"/>
  </r>
  <r>
    <m/>
    <m/>
    <s v="PAK/SOL/37/INV/47"/>
    <s v="UNIDO"/>
    <m/>
    <x v="2"/>
    <s v="PAK"/>
    <x v="0"/>
    <s v="SOL"/>
    <s v="Conversion of cleaning installations from carbon tetrachloride to tetrachloroethylene at Riaz Electric Ltd., Lahore"/>
    <d v="2002-07-01T00:00:00"/>
    <d v="2004-08-01T00:00:00"/>
    <s v="FIN"/>
    <d v="2004-10-01T00:00:00"/>
    <m/>
    <d v="2005-12-01T00:00:00"/>
    <d v="2006-12-01T00:00:00"/>
    <n v="10"/>
    <m/>
    <m/>
    <n v="0"/>
    <m/>
    <m/>
    <n v="10"/>
    <m/>
    <m/>
    <n v="0"/>
    <m/>
    <m/>
    <n v="122078"/>
    <n v="-665"/>
    <n v="121413"/>
    <n v="1"/>
    <n v="0"/>
    <n v="0"/>
    <n v="0"/>
    <n v="15870"/>
    <n v="-86"/>
    <n v="15784"/>
    <n v="0"/>
    <n v="121413"/>
    <n v="0"/>
    <m/>
    <n v="15784"/>
    <n v="0"/>
    <m/>
    <m/>
    <m/>
    <m/>
    <m/>
    <m/>
    <m/>
    <m/>
    <x v="1"/>
    <n v="0"/>
    <n v="1"/>
    <n v="27"/>
    <n v="25"/>
    <n v="0"/>
    <n v="0"/>
    <n v="10000"/>
    <n v="2002"/>
  </r>
  <r>
    <m/>
    <m/>
    <s v="EGY/SOL/18/INV/54"/>
    <s v="UNIDO"/>
    <m/>
    <x v="0"/>
    <s v="EGY"/>
    <x v="0"/>
    <s v="SOL"/>
    <s v="Conversion of cleaning processes from 1,1,1 TCA to aqueous cleaning at Islamic Company for Industrialization (Siltal)"/>
    <d v="1995-11-01T00:00:00"/>
    <d v="1996-06-01T00:00:00"/>
    <s v="FIN"/>
    <d v="1997-11-01T00:00:00"/>
    <m/>
    <d v="1998-10-01T00:00:00"/>
    <d v="2000-07-01T00:00:00"/>
    <n v="2"/>
    <m/>
    <m/>
    <n v="0"/>
    <m/>
    <m/>
    <n v="2"/>
    <m/>
    <m/>
    <n v="0"/>
    <m/>
    <m/>
    <n v="48784"/>
    <n v="-419"/>
    <n v="48365"/>
    <n v="1"/>
    <n v="0"/>
    <n v="0"/>
    <n v="0"/>
    <n v="6342"/>
    <n v="-65.48"/>
    <n v="6276.52"/>
    <n v="-0.47999999999956344"/>
    <n v="48365"/>
    <n v="0"/>
    <m/>
    <n v="6277"/>
    <n v="0"/>
    <m/>
    <m/>
    <m/>
    <m/>
    <m/>
    <m/>
    <m/>
    <m/>
    <x v="1"/>
    <n v="0"/>
    <n v="1"/>
    <n v="24"/>
    <n v="7"/>
    <n v="0"/>
    <n v="0"/>
    <n v="2000"/>
    <n v="1995"/>
  </r>
  <r>
    <m/>
    <m/>
    <s v="EGY/SOL/19/INV/56"/>
    <s v="UNIDO"/>
    <m/>
    <x v="0"/>
    <s v="EGY"/>
    <x v="0"/>
    <s v="SOL"/>
    <s v="Conversion of cleaning processes from 1,1,1 TCA to aqueous cleaning at Technopol"/>
    <d v="1996-05-01T00:00:00"/>
    <d v="1997-05-01T00:00:00"/>
    <s v="FIN"/>
    <d v="1997-07-01T00:00:00"/>
    <m/>
    <d v="1998-12-01T00:00:00"/>
    <d v="2000-05-01T00:00:00"/>
    <n v="6"/>
    <m/>
    <m/>
    <n v="0"/>
    <m/>
    <m/>
    <n v="6"/>
    <m/>
    <m/>
    <n v="0"/>
    <m/>
    <m/>
    <n v="125249"/>
    <n v="0"/>
    <n v="125249"/>
    <n v="1"/>
    <n v="0"/>
    <n v="0"/>
    <n v="0"/>
    <n v="16282"/>
    <n v="0"/>
    <n v="16282"/>
    <n v="0"/>
    <n v="125249"/>
    <n v="0"/>
    <m/>
    <n v="16282"/>
    <n v="0"/>
    <m/>
    <m/>
    <m/>
    <m/>
    <m/>
    <m/>
    <m/>
    <m/>
    <x v="1"/>
    <n v="0"/>
    <n v="1"/>
    <n v="14"/>
    <n v="12"/>
    <n v="0"/>
    <n v="0"/>
    <n v="6000"/>
    <n v="1996"/>
  </r>
  <r>
    <m/>
    <m/>
    <s v="EGY/SOL/19/INV/57"/>
    <s v="UNIDO"/>
    <m/>
    <x v="0"/>
    <s v="EGY"/>
    <x v="0"/>
    <s v="SOL"/>
    <s v="Conversion of cleaning processes from 1,1,1 TCA to cleaning in perchloroethylene at Abbasol"/>
    <d v="1996-05-01T00:00:00"/>
    <d v="1997-05-01T00:00:00"/>
    <s v="FIN"/>
    <d v="1998-10-01T00:00:00"/>
    <m/>
    <d v="1998-12-01T00:00:00"/>
    <d v="1999-07-01T00:00:00"/>
    <n v="8"/>
    <m/>
    <m/>
    <n v="0"/>
    <m/>
    <m/>
    <n v="8"/>
    <m/>
    <m/>
    <n v="0"/>
    <m/>
    <m/>
    <n v="154544"/>
    <n v="0"/>
    <n v="154544"/>
    <n v="1"/>
    <n v="0"/>
    <n v="0"/>
    <n v="0"/>
    <n v="20091"/>
    <n v="0"/>
    <n v="20091"/>
    <n v="0"/>
    <n v="154544"/>
    <n v="0"/>
    <m/>
    <n v="20091"/>
    <n v="0"/>
    <m/>
    <m/>
    <m/>
    <m/>
    <m/>
    <m/>
    <m/>
    <m/>
    <x v="1"/>
    <n v="0"/>
    <n v="1"/>
    <n v="29"/>
    <n v="12"/>
    <n v="0"/>
    <n v="0"/>
    <n v="8000"/>
    <n v="1996"/>
  </r>
  <r>
    <m/>
    <m/>
    <s v="EGY/SOL/18/INV/53"/>
    <s v="UNIDO"/>
    <m/>
    <x v="0"/>
    <s v="EGY"/>
    <x v="0"/>
    <s v="SOL"/>
    <s v="Conversion of cleaning processes from CFC-113 and 1,1,1 TCA to semi-aqueous cleaning at Arab International Optronics"/>
    <d v="1995-11-01T00:00:00"/>
    <d v="1996-11-01T00:00:00"/>
    <s v="FIN"/>
    <d v="1999-08-01T00:00:00"/>
    <m/>
    <d v="1999-12-01T00:00:00"/>
    <d v="2000-03-01T00:00:00"/>
    <n v="2.1"/>
    <m/>
    <m/>
    <n v="0"/>
    <m/>
    <m/>
    <n v="2.1"/>
    <m/>
    <m/>
    <n v="0"/>
    <m/>
    <m/>
    <n v="48533"/>
    <n v="0"/>
    <n v="48533"/>
    <n v="1"/>
    <n v="0"/>
    <n v="0"/>
    <n v="0"/>
    <n v="6309"/>
    <n v="0"/>
    <n v="6309"/>
    <n v="0"/>
    <n v="48533"/>
    <n v="0"/>
    <m/>
    <n v="6309"/>
    <n v="0"/>
    <m/>
    <m/>
    <m/>
    <m/>
    <m/>
    <m/>
    <m/>
    <m/>
    <x v="1"/>
    <n v="0"/>
    <n v="1"/>
    <n v="45"/>
    <n v="12"/>
    <n v="0"/>
    <n v="0"/>
    <n v="2100"/>
    <n v="1995"/>
  </r>
  <r>
    <m/>
    <m/>
    <s v="EGY/SOL/18/INV/51"/>
    <s v="UNIDO"/>
    <m/>
    <x v="0"/>
    <s v="EGY"/>
    <x v="0"/>
    <s v="SOL"/>
    <s v="Conversion of cleaning processes from CFC-113 to aqueous cleaning at Optica"/>
    <d v="1995-11-01T00:00:00"/>
    <d v="1996-06-01T00:00:00"/>
    <s v="CLO"/>
    <m/>
    <m/>
    <m/>
    <d v="1996-06-01T00:00:00"/>
    <n v="0"/>
    <m/>
    <m/>
    <n v="0"/>
    <m/>
    <m/>
    <n v="0"/>
    <m/>
    <m/>
    <n v="0"/>
    <m/>
    <m/>
    <n v="12043"/>
    <n v="-12043"/>
    <n v="0"/>
    <n v="0"/>
    <n v="0"/>
    <n v="0"/>
    <n v="0"/>
    <n v="1566"/>
    <n v="-1565.59"/>
    <n v="0.41000000000008185"/>
    <n v="0.41000000000008185"/>
    <n v="0"/>
    <n v="0"/>
    <m/>
    <n v="0"/>
    <n v="0"/>
    <m/>
    <m/>
    <m/>
    <m/>
    <e v="#N/A"/>
    <e v="#N/A"/>
    <m/>
    <m/>
    <x v="0"/>
    <n v="0"/>
    <n v="0"/>
    <s v=""/>
    <n v="7"/>
    <n v="0"/>
    <n v="0"/>
    <n v="0"/>
    <n v="1995"/>
  </r>
  <r>
    <m/>
    <m/>
    <s v="DRK/SOL/38/INV/22"/>
    <s v="UNIDO"/>
    <m/>
    <x v="2"/>
    <s v="DRK"/>
    <x v="0"/>
    <s v="SOL"/>
    <s v="Conversion of cleaning processes from CTC (formerly methyl chloroform) to perchloroethylene cleaning at the Plating Workshop (PLT) of the refrigeration factory of the 5 October Automation Complex, Pyongchon District, Pyongyang City"/>
    <d v="2002-11-01T00:00:00"/>
    <d v="2004-12-01T00:00:00"/>
    <s v="FIN"/>
    <d v="2004-07-01T00:00:00"/>
    <m/>
    <d v="2004-12-01T00:00:00"/>
    <d v="2006-05-01T00:00:00"/>
    <n v="69.3"/>
    <m/>
    <m/>
    <n v="0"/>
    <m/>
    <m/>
    <n v="69.3"/>
    <m/>
    <m/>
    <n v="0"/>
    <m/>
    <m/>
    <n v="508068"/>
    <n v="-1981"/>
    <n v="506087"/>
    <n v="1"/>
    <n v="0"/>
    <n v="0"/>
    <n v="0"/>
    <n v="65887"/>
    <n v="-306.13"/>
    <n v="65580.87"/>
    <n v="-0.13000000000465661"/>
    <n v="506087"/>
    <n v="0"/>
    <m/>
    <n v="65581"/>
    <n v="0"/>
    <m/>
    <m/>
    <m/>
    <m/>
    <m/>
    <m/>
    <m/>
    <m/>
    <x v="1"/>
    <n v="0"/>
    <n v="1"/>
    <n v="20"/>
    <n v="25"/>
    <n v="0"/>
    <n v="0"/>
    <n v="69300"/>
    <n v="2002"/>
  </r>
  <r>
    <m/>
    <m/>
    <s v="DRK/SOL/37/INV/19"/>
    <s v="UNIDO"/>
    <m/>
    <x v="2"/>
    <s v="DRK"/>
    <x v="0"/>
    <s v="SOL"/>
    <s v="Conversion of cleaning processes from CTC to aqueous and solvent cleaning techniques at Huichon February 26 Factory (HUI)"/>
    <d v="2002-07-01T00:00:00"/>
    <d v="2005-01-01T00:00:00"/>
    <s v="FIN"/>
    <d v="2003-04-01T00:00:00"/>
    <m/>
    <d v="2004-12-01T00:00:00"/>
    <d v="2006-05-01T00:00:00"/>
    <n v="209"/>
    <m/>
    <m/>
    <n v="0"/>
    <m/>
    <m/>
    <n v="209"/>
    <m/>
    <m/>
    <n v="0"/>
    <m/>
    <m/>
    <n v="1945477"/>
    <n v="-950"/>
    <n v="1944527"/>
    <n v="1"/>
    <n v="0"/>
    <n v="0"/>
    <n v="0"/>
    <n v="224002"/>
    <n v="-442.52"/>
    <n v="223559.48"/>
    <n v="0.48000000001047738"/>
    <n v="1944527"/>
    <n v="0"/>
    <m/>
    <n v="223559"/>
    <n v="0"/>
    <m/>
    <m/>
    <m/>
    <m/>
    <m/>
    <m/>
    <m/>
    <m/>
    <x v="1"/>
    <n v="0"/>
    <n v="1"/>
    <n v="9"/>
    <n v="30"/>
    <n v="0"/>
    <n v="0"/>
    <n v="209000"/>
    <n v="2002"/>
  </r>
  <r>
    <m/>
    <m/>
    <s v="DRK/SOL/38/INV/21"/>
    <s v="UNIDO"/>
    <m/>
    <x v="2"/>
    <s v="DRK"/>
    <x v="0"/>
    <s v="SOL"/>
    <s v="Conversion of cleaning processes from CTC to perchloroethylene cleaning at the galvanizing workshop of the Pyongyang Illuminating Fixtures Factory (PIF)"/>
    <d v="2002-11-01T00:00:00"/>
    <d v="2004-06-01T00:00:00"/>
    <s v="FIN"/>
    <d v="2004-06-01T00:00:00"/>
    <m/>
    <d v="2004-12-01T00:00:00"/>
    <d v="2006-09-01T00:00:00"/>
    <n v="29.7"/>
    <m/>
    <m/>
    <n v="0"/>
    <m/>
    <m/>
    <n v="29.7"/>
    <m/>
    <m/>
    <n v="0"/>
    <m/>
    <m/>
    <n v="230172"/>
    <n v="-59"/>
    <n v="230113"/>
    <n v="1"/>
    <n v="0"/>
    <n v="0"/>
    <n v="0"/>
    <n v="29922"/>
    <n v="-6.67"/>
    <n v="29915.33"/>
    <n v="0.33000000000174623"/>
    <n v="230113"/>
    <n v="0"/>
    <m/>
    <n v="29915"/>
    <n v="0"/>
    <m/>
    <m/>
    <m/>
    <m/>
    <m/>
    <m/>
    <m/>
    <m/>
    <x v="1"/>
    <n v="0"/>
    <n v="1"/>
    <n v="19"/>
    <n v="19"/>
    <n v="0"/>
    <n v="0"/>
    <n v="29700"/>
    <n v="2002"/>
  </r>
  <r>
    <m/>
    <m/>
    <s v="IND/SOL/28/INV/225"/>
    <s v="UNIDO"/>
    <m/>
    <x v="2"/>
    <s v="IND"/>
    <x v="0"/>
    <s v="SOL"/>
    <s v="Conversion of cleaning processes from TCA and CTC to non-ODS solvent cleaning technologies (trichloroethylene and alkozypropanol) at Videocon Group (VDC)"/>
    <d v="1999-07-01T00:00:00"/>
    <d v="2001-02-01T00:00:00"/>
    <s v="FIN"/>
    <d v="2000-06-01T00:00:00"/>
    <m/>
    <d v="2002-01-01T00:00:00"/>
    <d v="2003-03-01T00:00:00"/>
    <n v="7.2"/>
    <m/>
    <m/>
    <n v="0"/>
    <m/>
    <m/>
    <n v="7.2"/>
    <m/>
    <m/>
    <n v="0"/>
    <m/>
    <m/>
    <n v="234978"/>
    <n v="-4"/>
    <n v="234974"/>
    <n v="1"/>
    <n v="0"/>
    <n v="0"/>
    <n v="0"/>
    <n v="30547"/>
    <n v="-48.88"/>
    <n v="30498.12"/>
    <n v="0.11999999999898137"/>
    <n v="234974"/>
    <n v="0"/>
    <m/>
    <n v="30498"/>
    <n v="0"/>
    <m/>
    <m/>
    <m/>
    <m/>
    <m/>
    <m/>
    <m/>
    <m/>
    <x v="1"/>
    <n v="0"/>
    <n v="1"/>
    <n v="11"/>
    <n v="19"/>
    <n v="0"/>
    <n v="0"/>
    <n v="7200"/>
    <n v="1999"/>
  </r>
  <r>
    <m/>
    <m/>
    <s v="ROM/REF/19/INV/08"/>
    <s v="UNIDO"/>
    <m/>
    <x v="4"/>
    <s v="ROM"/>
    <x v="0"/>
    <s v="REF"/>
    <s v="Conversion of commercial refrigeration equipment to phase out CFC-12, HCFC-502 and CFC-11 at Tehnofrig S.A."/>
    <d v="1996-05-01T00:00:00"/>
    <d v="1999-06-01T00:00:00"/>
    <s v="CLO"/>
    <d v="1997-03-01T00:00:00"/>
    <m/>
    <m/>
    <d v="2000-07-01T00:00:00"/>
    <n v="6.9"/>
    <m/>
    <m/>
    <n v="0"/>
    <m/>
    <m/>
    <n v="6.9"/>
    <m/>
    <m/>
    <n v="0"/>
    <m/>
    <m/>
    <n v="297768"/>
    <n v="-255677"/>
    <n v="42091"/>
    <n v="1"/>
    <n v="0"/>
    <n v="0"/>
    <n v="0"/>
    <n v="38710"/>
    <n v="-33246.720000000001"/>
    <n v="5463.2799999999988"/>
    <n v="0.27999999999883585"/>
    <n v="42091"/>
    <n v="0"/>
    <m/>
    <n v="5463"/>
    <n v="0"/>
    <m/>
    <m/>
    <m/>
    <m/>
    <e v="#N/A"/>
    <e v="#N/A"/>
    <m/>
    <m/>
    <x v="0"/>
    <n v="0"/>
    <n v="1"/>
    <n v="10"/>
    <n v="37"/>
    <n v="0"/>
    <n v="0"/>
    <n v="6900"/>
    <n v="1996"/>
  </r>
  <r>
    <m/>
    <m/>
    <s v="IND/REF/12/INV/15"/>
    <s v="IBRD"/>
    <m/>
    <x v="2"/>
    <s v="IND"/>
    <x v="0"/>
    <s v="REF"/>
    <s v="Conversion of compressor designs for refrigeration and appliances from CFC-12 to HFC-134a at Kirloskar Copeland Ltd."/>
    <d v="1994-03-01T00:00:00"/>
    <d v="1998-03-01T00:00:00"/>
    <s v="FIN"/>
    <d v="1996-05-01T00:00:00"/>
    <m/>
    <d v="1999-03-01T00:00:00"/>
    <d v="1999-11-01T00:00:00"/>
    <n v="0"/>
    <m/>
    <m/>
    <n v="0"/>
    <m/>
    <m/>
    <n v="0"/>
    <m/>
    <m/>
    <n v="0"/>
    <m/>
    <m/>
    <n v="547900"/>
    <n v="-16905"/>
    <n v="530995"/>
    <n v="1"/>
    <n v="0"/>
    <n v="0"/>
    <n v="0"/>
    <n v="0"/>
    <n v="0"/>
    <n v="0"/>
    <n v="0"/>
    <n v="530995"/>
    <n v="0"/>
    <n v="0"/>
    <n v="0"/>
    <n v="0"/>
    <n v="0"/>
    <m/>
    <m/>
    <m/>
    <s v="Project completed and PCR submitted"/>
    <m/>
    <m/>
    <m/>
    <x v="1"/>
    <n v="0"/>
    <n v="1"/>
    <n v="26"/>
    <n v="48"/>
    <n v="0"/>
    <n v="0"/>
    <n v="0"/>
    <n v="1994"/>
  </r>
  <r>
    <m/>
    <m/>
    <s v="THA/REF/10/INV/22"/>
    <s v="IBRD"/>
    <m/>
    <x v="2"/>
    <s v="THA"/>
    <x v="0"/>
    <s v="REF"/>
    <s v="Conversion of compressor manufacture from CFC-12 to HFC-134a designs at Kulthorn Kirby Co. Ltd. (Phase I)"/>
    <d v="1993-06-01T00:00:00"/>
    <d v="1996-06-01T00:00:00"/>
    <s v="FIN"/>
    <d v="1997-01-01T00:00:00"/>
    <m/>
    <d v="1995-12-01T00:00:00"/>
    <d v="1997-01-01T00:00:00"/>
    <n v="0"/>
    <m/>
    <m/>
    <n v="0"/>
    <m/>
    <m/>
    <n v="0"/>
    <m/>
    <m/>
    <n v="0"/>
    <m/>
    <m/>
    <n v="686000"/>
    <n v="-85630"/>
    <n v="600370"/>
    <n v="1"/>
    <n v="0"/>
    <n v="0"/>
    <n v="0"/>
    <n v="0"/>
    <n v="0"/>
    <n v="0"/>
    <n v="0"/>
    <n v="600370"/>
    <n v="0"/>
    <n v="0"/>
    <n v="0"/>
    <n v="0"/>
    <n v="0"/>
    <m/>
    <m/>
    <m/>
    <s v="Project completed."/>
    <m/>
    <m/>
    <m/>
    <x v="1"/>
    <n v="0"/>
    <n v="1"/>
    <n v="43"/>
    <n v="36"/>
    <n v="0"/>
    <n v="0"/>
    <n v="0"/>
    <n v="1993"/>
  </r>
  <r>
    <m/>
    <m/>
    <s v="THA/REF/20/INV/60"/>
    <s v="IBRD"/>
    <m/>
    <x v="2"/>
    <s v="THA"/>
    <x v="0"/>
    <s v="REF"/>
    <s v="Conversion of compressor manufacture from CFC-12 to HFC-134a designs at Kulthorn Kirby Co. Ltd. (Phase II)"/>
    <d v="1996-10-01T00:00:00"/>
    <d v="1997-10-01T00:00:00"/>
    <s v="FIN"/>
    <d v="1997-10-01T00:00:00"/>
    <m/>
    <d v="1997-01-01T00:00:00"/>
    <d v="1997-10-01T00:00:00"/>
    <n v="0"/>
    <m/>
    <m/>
    <n v="0"/>
    <m/>
    <m/>
    <n v="0"/>
    <m/>
    <m/>
    <n v="0"/>
    <m/>
    <m/>
    <n v="808234"/>
    <n v="-94003"/>
    <n v="714231"/>
    <n v="1"/>
    <n v="0"/>
    <n v="0"/>
    <n v="0"/>
    <n v="105070"/>
    <n v="10322.280000000001"/>
    <n v="115392.28"/>
    <n v="0.27999999999883585"/>
    <n v="714231"/>
    <n v="0"/>
    <n v="0"/>
    <n v="115392"/>
    <n v="0"/>
    <n v="0"/>
    <m/>
    <m/>
    <m/>
    <s v="Project completed."/>
    <m/>
    <m/>
    <m/>
    <x v="1"/>
    <n v="0"/>
    <n v="1"/>
    <n v="12"/>
    <n v="12"/>
    <n v="0"/>
    <n v="0"/>
    <n v="0"/>
    <n v="1996"/>
  </r>
  <r>
    <m/>
    <m/>
    <s v="THA/REF/10/INV/21"/>
    <s v="IBRD"/>
    <m/>
    <x v="2"/>
    <s v="THA"/>
    <x v="0"/>
    <s v="REF"/>
    <s v="Conversion of compressor manufacture from CFC-12 to HFC-134a designs at Sanyo Universal Electric Co. Ltd. (Phase I)"/>
    <d v="1993-06-01T00:00:00"/>
    <d v="1996-06-01T00:00:00"/>
    <s v="FIN"/>
    <d v="1996-09-01T00:00:00"/>
    <m/>
    <d v="1997-01-01T00:00:00"/>
    <d v="1996-11-01T00:00:00"/>
    <n v="0"/>
    <m/>
    <m/>
    <n v="0"/>
    <m/>
    <m/>
    <n v="0"/>
    <m/>
    <m/>
    <n v="0"/>
    <m/>
    <m/>
    <n v="989000"/>
    <n v="-330207"/>
    <n v="658793"/>
    <n v="1"/>
    <n v="0"/>
    <n v="0"/>
    <n v="0"/>
    <n v="0"/>
    <n v="0"/>
    <n v="0"/>
    <n v="0"/>
    <n v="658793"/>
    <n v="0"/>
    <n v="0"/>
    <n v="0"/>
    <n v="0"/>
    <n v="0"/>
    <m/>
    <m/>
    <m/>
    <s v="Project completed."/>
    <m/>
    <m/>
    <m/>
    <x v="1"/>
    <n v="0"/>
    <n v="1"/>
    <n v="39"/>
    <n v="36"/>
    <n v="0"/>
    <n v="0"/>
    <n v="0"/>
    <n v="1993"/>
  </r>
  <r>
    <m/>
    <m/>
    <s v="THA/REF/20/INV/58"/>
    <s v="IBRD"/>
    <m/>
    <x v="2"/>
    <s v="THA"/>
    <x v="0"/>
    <s v="REF"/>
    <s v="Conversion of compressor manufacture from CFC-12 to HFC-134a designs at Sanyo Universal Electric Co. Ltd. (Phase II)"/>
    <d v="1996-10-01T00:00:00"/>
    <d v="1997-04-01T00:00:00"/>
    <s v="FIN"/>
    <d v="1997-12-01T00:00:00"/>
    <m/>
    <d v="1997-01-01T00:00:00"/>
    <d v="1998-05-01T00:00:00"/>
    <n v="0"/>
    <m/>
    <m/>
    <n v="0"/>
    <m/>
    <m/>
    <n v="0"/>
    <m/>
    <m/>
    <n v="0"/>
    <m/>
    <m/>
    <n v="673680"/>
    <n v="224477"/>
    <n v="898157"/>
    <n v="1"/>
    <n v="0"/>
    <n v="0"/>
    <n v="0"/>
    <n v="87578"/>
    <n v="29181.69"/>
    <n v="116759.69"/>
    <n v="-0.30999999999767169"/>
    <n v="898157"/>
    <n v="0"/>
    <n v="0"/>
    <n v="116760"/>
    <n v="0"/>
    <n v="0"/>
    <m/>
    <m/>
    <m/>
    <s v="Project completed."/>
    <m/>
    <m/>
    <m/>
    <x v="1"/>
    <n v="0"/>
    <n v="1"/>
    <n v="14"/>
    <n v="6"/>
    <n v="0"/>
    <n v="0"/>
    <n v="0"/>
    <n v="1996"/>
  </r>
  <r>
    <m/>
    <m/>
    <s v="IND/REF/10/INV/09"/>
    <s v="IBRD"/>
    <m/>
    <x v="2"/>
    <s v="IND"/>
    <x v="0"/>
    <s v="REF"/>
    <s v="Conversion of compressor manufacture from CFC-12 to HFC-134a designs at Shriram Industries"/>
    <d v="1993-06-01T00:00:00"/>
    <d v="1995-06-01T00:00:00"/>
    <s v="FIN"/>
    <d v="1995-05-01T00:00:00"/>
    <m/>
    <d v="1997-12-01T00:00:00"/>
    <d v="1997-07-01T00:00:00"/>
    <n v="0"/>
    <m/>
    <m/>
    <n v="0"/>
    <m/>
    <m/>
    <n v="0"/>
    <m/>
    <m/>
    <n v="0"/>
    <m/>
    <m/>
    <n v="685000"/>
    <n v="-309549"/>
    <n v="375451"/>
    <n v="1"/>
    <n v="0"/>
    <n v="0"/>
    <n v="0"/>
    <n v="0"/>
    <n v="0"/>
    <n v="0"/>
    <n v="0"/>
    <n v="375451"/>
    <n v="0"/>
    <n v="0"/>
    <n v="0"/>
    <n v="0"/>
    <n v="0"/>
    <m/>
    <m/>
    <m/>
    <s v="Complete. (Remaining &quot;balance&quot; has been disbursed to FA.)"/>
    <m/>
    <m/>
    <m/>
    <x v="1"/>
    <n v="0"/>
    <n v="1"/>
    <n v="23"/>
    <n v="24"/>
    <n v="0"/>
    <n v="0"/>
    <n v="0"/>
    <n v="1993"/>
  </r>
  <r>
    <m/>
    <m/>
    <s v="CPR/REF/18/INV/145"/>
    <s v="UNIDO"/>
    <m/>
    <x v="2"/>
    <s v="CPR"/>
    <x v="0"/>
    <s v="REF"/>
    <s v="Conversion of compressor production for domestic refrigerators from CFC-12 to hydrocarbon refrigerant at Jiaxipera Compressor Factory"/>
    <d v="1995-11-01T00:00:00"/>
    <d v="1997-11-01T00:00:00"/>
    <s v="FIN"/>
    <d v="1996-12-01T00:00:00"/>
    <m/>
    <d v="1999-12-01T00:00:00"/>
    <d v="2002-09-01T00:00:00"/>
    <n v="96"/>
    <m/>
    <m/>
    <n v="0"/>
    <m/>
    <m/>
    <n v="96"/>
    <m/>
    <m/>
    <n v="0"/>
    <m/>
    <m/>
    <n v="1490000"/>
    <n v="0"/>
    <n v="1490000"/>
    <n v="1"/>
    <n v="0"/>
    <n v="0"/>
    <n v="0"/>
    <n v="193700"/>
    <n v="-0.13"/>
    <n v="193699.87"/>
    <n v="-0.13000000000465661"/>
    <n v="1490000"/>
    <n v="0"/>
    <m/>
    <n v="193700"/>
    <n v="0"/>
    <m/>
    <m/>
    <m/>
    <m/>
    <m/>
    <m/>
    <m/>
    <m/>
    <x v="1"/>
    <n v="0"/>
    <n v="1"/>
    <n v="13"/>
    <n v="24"/>
    <n v="0"/>
    <n v="0"/>
    <n v="96000"/>
    <n v="1995"/>
  </r>
  <r>
    <m/>
    <m/>
    <s v="MAL/SOL/18/INV/80"/>
    <s v="IBRD"/>
    <m/>
    <x v="2"/>
    <s v="MAL"/>
    <x v="0"/>
    <s v="SOL"/>
    <s v="Conversion of correction fluid manufacturing process from 1,1,1 TCA to non-ODS solvent at Mondial Sdn. Bhd."/>
    <d v="1995-11-01T00:00:00"/>
    <d v="1996-11-01T00:00:00"/>
    <s v="CLO"/>
    <m/>
    <m/>
    <m/>
    <d v="2001-03-01T00:00:00"/>
    <n v="0"/>
    <m/>
    <m/>
    <n v="0"/>
    <m/>
    <m/>
    <n v="0"/>
    <m/>
    <m/>
    <n v="0"/>
    <m/>
    <m/>
    <n v="144447"/>
    <n v="-144447"/>
    <n v="0"/>
    <n v="0"/>
    <n v="0"/>
    <n v="0"/>
    <n v="0"/>
    <n v="18778"/>
    <n v="-18778.11"/>
    <n v="-0.11000000000058208"/>
    <n v="-0.11000000000058208"/>
    <n v="0"/>
    <n v="0"/>
    <n v="0"/>
    <n v="0"/>
    <n v="0"/>
    <n v="0"/>
    <m/>
    <m/>
    <m/>
    <s v="Project cancelled."/>
    <m/>
    <m/>
    <m/>
    <x v="0"/>
    <n v="0"/>
    <n v="0"/>
    <s v=""/>
    <n v="12"/>
    <n v="0"/>
    <n v="0"/>
    <n v="0"/>
    <n v="1995"/>
  </r>
  <r>
    <m/>
    <m/>
    <s v="IDS/SOL/20/INV/50"/>
    <s v="IBRD"/>
    <m/>
    <x v="2"/>
    <s v="IDS"/>
    <x v="0"/>
    <s v="SOL"/>
    <s v="Conversion of correction fluid manufacturing process from 1,1,1 TCA to non-ODS solvent at PT Cahaya Biru Sakti"/>
    <d v="1996-10-01T00:00:00"/>
    <d v="1997-10-01T00:00:00"/>
    <s v="FIN"/>
    <d v="1997-09-01T00:00:00"/>
    <m/>
    <d v="1998-06-01T00:00:00"/>
    <d v="2000-10-01T00:00:00"/>
    <n v="18.2"/>
    <m/>
    <m/>
    <n v="0"/>
    <m/>
    <m/>
    <n v="18.2"/>
    <m/>
    <m/>
    <n v="0"/>
    <m/>
    <m/>
    <n v="700700"/>
    <n v="-125383"/>
    <n v="575317"/>
    <n v="1"/>
    <n v="0"/>
    <n v="0"/>
    <n v="0"/>
    <n v="91091"/>
    <n v="-16299.79"/>
    <n v="74791.209999999992"/>
    <n v="0.20999999999185093"/>
    <n v="575317"/>
    <n v="0"/>
    <n v="0"/>
    <n v="74791"/>
    <n v="0"/>
    <n v="0"/>
    <m/>
    <m/>
    <m/>
    <s v="Project completed and PCR submitted Jan. 01."/>
    <m/>
    <m/>
    <m/>
    <x v="1"/>
    <n v="0"/>
    <n v="1"/>
    <n v="11"/>
    <n v="12"/>
    <n v="0"/>
    <n v="0"/>
    <n v="18200"/>
    <n v="1996"/>
  </r>
  <r>
    <m/>
    <m/>
    <s v="MAL/SOL/18/INV/81"/>
    <s v="IBRD"/>
    <m/>
    <x v="2"/>
    <s v="MAL"/>
    <x v="0"/>
    <s v="SOL"/>
    <s v="Conversion of correction fluid manufacturing process from 1,1,1 TCA to non-ODS solvent at Widetech"/>
    <d v="1995-11-01T00:00:00"/>
    <d v="1996-11-01T00:00:00"/>
    <s v="FIN"/>
    <d v="1997-09-01T00:00:00"/>
    <m/>
    <d v="1997-12-01T00:00:00"/>
    <d v="1997-12-01T00:00:00"/>
    <n v="29"/>
    <m/>
    <m/>
    <n v="0"/>
    <m/>
    <m/>
    <n v="29"/>
    <m/>
    <m/>
    <n v="0"/>
    <m/>
    <m/>
    <n v="398418"/>
    <n v="0"/>
    <n v="398418"/>
    <n v="1"/>
    <n v="0"/>
    <n v="0"/>
    <n v="0"/>
    <n v="51794"/>
    <n v="0"/>
    <n v="51794"/>
    <n v="0"/>
    <n v="398418"/>
    <n v="0"/>
    <n v="0"/>
    <n v="51794"/>
    <n v="0"/>
    <n v="0"/>
    <m/>
    <m/>
    <m/>
    <s v="Project completed."/>
    <m/>
    <m/>
    <m/>
    <x v="1"/>
    <n v="0"/>
    <n v="1"/>
    <n v="22"/>
    <n v="12"/>
    <n v="0"/>
    <n v="0"/>
    <n v="29000"/>
    <n v="1995"/>
  </r>
  <r>
    <m/>
    <m/>
    <s v="MEX/REF/81/INV/188"/>
    <s v="Canada"/>
    <m/>
    <x v="1"/>
    <s v="MEX"/>
    <x v="0"/>
    <s v="REF"/>
    <s v="Conversion of domestic refrigeration manufacturing facility from HFC-134a to isobutane as a refrigerant and conversion of compresors manufacturing facility from HFC-134a-based to isobutane-based at Mabe Mexico"/>
    <d v="2018-06-01T00:00:00"/>
    <d v="2020-07-01T00:00:00"/>
    <s v="FIN"/>
    <d v="2019-03-01T00:00:00"/>
    <m/>
    <d v="2020-11-01T00:00:00"/>
    <d v="2021-11-01T00:00:00"/>
    <n v="42.9"/>
    <m/>
    <m/>
    <n v="0"/>
    <m/>
    <m/>
    <n v="42.9"/>
    <m/>
    <m/>
    <m/>
    <m/>
    <m/>
    <n v="584988"/>
    <n v="0"/>
    <n v="584988"/>
    <n v="1"/>
    <n v="0"/>
    <n v="0"/>
    <n v="0"/>
    <n v="74349"/>
    <n v="0"/>
    <n v="74349"/>
    <n v="0"/>
    <n v="584988"/>
    <m/>
    <n v="0"/>
    <n v="74349"/>
    <n v="0"/>
    <m/>
    <m/>
    <m/>
    <m/>
    <s v="Project finalized. Safety audit performed in 2020. "/>
    <s v="Conversion of technologies from HFC-134a to more energy efficient technologies was completed in 2021. "/>
    <m/>
    <m/>
    <x v="1"/>
    <n v="0"/>
    <n v="1"/>
    <n v="9"/>
    <n v="25"/>
    <n v="0"/>
    <n v="0"/>
    <n v="42900"/>
    <n v="2018"/>
  </r>
  <r>
    <m/>
    <m/>
    <s v="MEX/REF/81/INV/187"/>
    <s v="UNDP"/>
    <m/>
    <x v="1"/>
    <s v="MEX"/>
    <x v="0"/>
    <s v="REF"/>
    <s v="Conversion of domestic refrigeration manufacturing facility from HFC-134a to isobutane as a refrigerant and conversion of compresors manufacturing facility from HFC-134a-based to isobutane-based at Mabe Mexico"/>
    <d v="2018-06-01T00:00:00"/>
    <d v="2020-07-01T00:00:00"/>
    <s v="FIN"/>
    <d v="2019-03-01T00:00:00"/>
    <m/>
    <d v="2020-11-01T00:00:00"/>
    <d v="2021-11-01T00:00:00"/>
    <n v="155.1"/>
    <m/>
    <m/>
    <m/>
    <m/>
    <m/>
    <n v="155.1"/>
    <m/>
    <m/>
    <m/>
    <m/>
    <m/>
    <n v="2115012"/>
    <n v="-5237"/>
    <n v="2109775"/>
    <n v="1"/>
    <n v="0"/>
    <n v="0"/>
    <n v="0"/>
    <n v="148051"/>
    <n v="-367"/>
    <n v="147684"/>
    <n v="-0.41179998000734486"/>
    <n v="2109775"/>
    <n v="0"/>
    <n v="0"/>
    <n v="147684.41179998001"/>
    <n v="0"/>
    <m/>
    <m/>
    <m/>
    <m/>
    <s v="Financially completed in 2021."/>
    <m/>
    <m/>
    <m/>
    <x v="1"/>
    <n v="0"/>
    <n v="1"/>
    <n v="9"/>
    <n v="25"/>
    <n v="0"/>
    <n v="0"/>
    <n v="155100"/>
    <n v="2018"/>
  </r>
  <r>
    <m/>
    <m/>
    <s v="CPR/REF/17/INV/119"/>
    <s v="UNIDO"/>
    <m/>
    <x v="2"/>
    <s v="CPR"/>
    <x v="0"/>
    <s v="REF"/>
    <s v="Conversion of domestic refrigerator and freezer factories to phase out CFC-12 and CFC-11 by hydrocarbons isobutane and cyclopentane at Hangzhou Xiling Holdings Company"/>
    <d v="1995-07-01T00:00:00"/>
    <d v="1997-07-01T00:00:00"/>
    <s v="FIN"/>
    <d v="1996-03-01T00:00:00"/>
    <m/>
    <d v="2003-12-01T00:00:00"/>
    <d v="2004-12-01T00:00:00"/>
    <n v="360"/>
    <m/>
    <m/>
    <n v="0"/>
    <m/>
    <m/>
    <n v="360"/>
    <m/>
    <m/>
    <n v="0"/>
    <m/>
    <m/>
    <n v="2790320"/>
    <n v="0"/>
    <n v="2790320"/>
    <n v="1"/>
    <n v="0"/>
    <n v="0"/>
    <n v="0"/>
    <n v="362742"/>
    <n v="-1"/>
    <n v="362741"/>
    <n v="0"/>
    <n v="2790320"/>
    <n v="0"/>
    <m/>
    <n v="362741"/>
    <n v="0"/>
    <m/>
    <m/>
    <m/>
    <m/>
    <m/>
    <m/>
    <m/>
    <m/>
    <x v="1"/>
    <n v="0"/>
    <n v="1"/>
    <n v="8"/>
    <n v="24"/>
    <n v="0"/>
    <n v="0"/>
    <n v="360000"/>
    <n v="1995"/>
  </r>
  <r>
    <m/>
    <m/>
    <s v="IND/REF/22/INV/126"/>
    <s v="IBRD"/>
    <m/>
    <x v="2"/>
    <s v="IND"/>
    <x v="0"/>
    <s v="REF"/>
    <s v="Conversion of domestic refrigerator manufacture to cyclopentane blowing agent and either R-600a or HCF-134a refrigerant at Voltas Ltd."/>
    <d v="1997-05-01T00:00:00"/>
    <d v="2001-12-01T00:00:00"/>
    <s v="FIN"/>
    <d v="2000-07-01T00:00:00"/>
    <m/>
    <d v="2003-11-01T00:00:00"/>
    <d v="2005-01-01T00:00:00"/>
    <n v="354"/>
    <m/>
    <m/>
    <n v="0"/>
    <m/>
    <m/>
    <n v="379.8"/>
    <m/>
    <m/>
    <n v="0"/>
    <m/>
    <m/>
    <n v="2724378"/>
    <n v="-1093985"/>
    <n v="1630393"/>
    <n v="1"/>
    <n v="0"/>
    <n v="0"/>
    <n v="0"/>
    <n v="354169"/>
    <n v="-142218.10999999999"/>
    <n v="211950.89"/>
    <n v="-0.10999999998603016"/>
    <n v="1630393"/>
    <n v="0"/>
    <n v="0"/>
    <n v="211951"/>
    <n v="0"/>
    <n v="0"/>
    <m/>
    <m/>
    <m/>
    <s v="Project financially completed and balance funds returned.  "/>
    <m/>
    <m/>
    <m/>
    <x v="1"/>
    <n v="0"/>
    <n v="1"/>
    <n v="38"/>
    <n v="55"/>
    <n v="0"/>
    <n v="0"/>
    <n v="354000"/>
    <n v="1997"/>
  </r>
  <r>
    <m/>
    <m/>
    <s v="IND/FOA/20/INV/104"/>
    <s v="IBRD"/>
    <m/>
    <x v="2"/>
    <s v="IND"/>
    <x v="0"/>
    <s v="FOA"/>
    <s v="Conversion of domestic refrigerator manufacture to cyclopentane blowing agent at Godrej - GE Appliances Ltd. (GGEAL)"/>
    <d v="1996-10-01T00:00:00"/>
    <d v="1999-02-01T00:00:00"/>
    <s v="FIN"/>
    <d v="1999-01-01T00:00:00"/>
    <m/>
    <d v="1999-07-01T00:00:00"/>
    <d v="2003-10-01T00:00:00"/>
    <n v="568"/>
    <m/>
    <m/>
    <n v="0"/>
    <m/>
    <m/>
    <n v="568"/>
    <m/>
    <m/>
    <n v="0"/>
    <m/>
    <m/>
    <n v="2691570"/>
    <n v="-27265"/>
    <n v="2664305"/>
    <n v="1"/>
    <n v="0"/>
    <n v="0"/>
    <n v="0"/>
    <n v="349904"/>
    <n v="-3544.45"/>
    <n v="346359.55"/>
    <n v="-0.45000000001164153"/>
    <n v="2664305"/>
    <n v="0"/>
    <n v="0"/>
    <n v="346360"/>
    <n v="0"/>
    <n v="0"/>
    <m/>
    <m/>
    <m/>
    <s v="Project completed."/>
    <m/>
    <m/>
    <m/>
    <x v="1"/>
    <n v="0"/>
    <n v="1"/>
    <n v="27"/>
    <n v="28"/>
    <n v="0"/>
    <n v="0"/>
    <n v="568000"/>
    <n v="1996"/>
  </r>
  <r>
    <m/>
    <m/>
    <s v="IND/REF/30/INV/337"/>
    <s v="IBRD"/>
    <m/>
    <x v="2"/>
    <s v="IND"/>
    <x v="0"/>
    <s v="REF"/>
    <s v="Conversion of domestic refrigerator manufacture to either R600a or HFC-134a refrigerant at Godrej - GE Appliances Ltd. (GGEAL)"/>
    <d v="2000-03-01T00:00:00"/>
    <d v="2002-04-01T00:00:00"/>
    <s v="FIN"/>
    <d v="2003-07-01T00:00:00"/>
    <m/>
    <d v="2002-12-01T00:00:00"/>
    <d v="2005-01-01T00:00:00"/>
    <n v="71.7"/>
    <m/>
    <m/>
    <n v="0"/>
    <m/>
    <m/>
    <n v="71.7"/>
    <m/>
    <m/>
    <n v="0"/>
    <m/>
    <m/>
    <n v="2050000"/>
    <n v="-250684.64"/>
    <n v="1799315.3599999999"/>
    <n v="0.99999979992389998"/>
    <n v="0.35999999986961484"/>
    <n v="0.35999999986961484"/>
    <n v="0"/>
    <n v="235500"/>
    <n v="-28798.160000000003"/>
    <n v="206701.84"/>
    <n v="-0.16000000000349246"/>
    <n v="1799315"/>
    <n v="0"/>
    <n v="0"/>
    <n v="206702"/>
    <n v="0"/>
    <n v="0"/>
    <m/>
    <m/>
    <m/>
    <s v="Project financially completed and balance funds returned. PCR submitted to ExCom."/>
    <m/>
    <m/>
    <m/>
    <x v="1"/>
    <n v="0"/>
    <n v="1"/>
    <n v="40"/>
    <n v="25"/>
    <n v="0"/>
    <n v="0"/>
    <n v="71700"/>
    <n v="2000"/>
  </r>
  <r>
    <m/>
    <m/>
    <s v="IRA/REF/11/INV/08"/>
    <s v="UNIDO"/>
    <m/>
    <x v="2"/>
    <s v="IRA"/>
    <x v="0"/>
    <s v="REF"/>
    <s v="Conversion of domestic refrigerator production facilities to phase-out CFC-11 and CFC-12 at Arj, Azmayesh, Bahman, Iran Poya and Pars Appliances"/>
    <d v="1993-11-01T00:00:00"/>
    <d v="1995-11-01T00:00:00"/>
    <s v="FIN"/>
    <d v="1994-12-01T00:00:00"/>
    <m/>
    <d v="1997-12-01T00:00:00"/>
    <d v="2002-09-01T00:00:00"/>
    <n v="757"/>
    <m/>
    <m/>
    <n v="0"/>
    <m/>
    <m/>
    <n v="757"/>
    <m/>
    <m/>
    <n v="0"/>
    <m/>
    <m/>
    <n v="3228395"/>
    <n v="5674963"/>
    <n v="8903358"/>
    <n v="1"/>
    <n v="0"/>
    <n v="0"/>
    <n v="0"/>
    <n v="419691"/>
    <n v="735910.35"/>
    <n v="1155601.3500000001"/>
    <n v="0.35000000009313226"/>
    <n v="8903358"/>
    <n v="0"/>
    <m/>
    <n v="1155601"/>
    <n v="0"/>
    <m/>
    <m/>
    <m/>
    <m/>
    <m/>
    <m/>
    <m/>
    <m/>
    <x v="1"/>
    <n v="0"/>
    <n v="1"/>
    <n v="13"/>
    <n v="24"/>
    <n v="0"/>
    <n v="0"/>
    <n v="757000"/>
    <n v="1993"/>
  </r>
  <r>
    <m/>
    <m/>
    <s v="THA/SOL/13/INV/34"/>
    <s v="IBRD"/>
    <m/>
    <x v="2"/>
    <s v="THA"/>
    <x v="0"/>
    <s v="SOL"/>
    <s v="Conversion of electronic cleaning processes from CFC-113 to high-purity water cleaning at Team Tronics, Co. Ltd."/>
    <d v="1994-07-01T00:00:00"/>
    <d v="1995-01-01T00:00:00"/>
    <s v="FIN"/>
    <d v="1998-05-01T00:00:00"/>
    <m/>
    <d v="1999-08-01T00:00:00"/>
    <d v="1999-09-01T00:00:00"/>
    <n v="12"/>
    <m/>
    <m/>
    <n v="0"/>
    <m/>
    <m/>
    <n v="11.5"/>
    <m/>
    <m/>
    <n v="0"/>
    <m/>
    <m/>
    <n v="221760"/>
    <n v="0"/>
    <n v="221760"/>
    <n v="1"/>
    <n v="0"/>
    <n v="0"/>
    <n v="0"/>
    <n v="0"/>
    <n v="0"/>
    <n v="0"/>
    <n v="0"/>
    <n v="221760"/>
    <n v="0"/>
    <n v="0"/>
    <n v="0"/>
    <n v="0"/>
    <n v="0"/>
    <m/>
    <m/>
    <m/>
    <s v="Project completed."/>
    <m/>
    <m/>
    <m/>
    <x v="1"/>
    <n v="0"/>
    <n v="1"/>
    <n v="46"/>
    <n v="6"/>
    <n v="0"/>
    <n v="0"/>
    <n v="12000"/>
    <n v="1994"/>
  </r>
  <r>
    <m/>
    <m/>
    <s v="IND/SOL/18/INV/66"/>
    <s v="UNIDO"/>
    <m/>
    <x v="2"/>
    <s v="IND"/>
    <x v="0"/>
    <s v="SOL"/>
    <s v="Conversion of electronic cleaning processes from ODS solvents to no-clean and aqueous photo resist developing and stripping technologies at Indian Telephone Industries Ltd. (ITI Palakkad)"/>
    <d v="1995-11-01T00:00:00"/>
    <d v="1997-05-01T00:00:00"/>
    <s v="FIN"/>
    <d v="1996-09-01T00:00:00"/>
    <m/>
    <d v="1996-12-01T00:00:00"/>
    <d v="1998-08-01T00:00:00"/>
    <n v="15"/>
    <m/>
    <m/>
    <n v="0"/>
    <m/>
    <m/>
    <n v="15"/>
    <m/>
    <m/>
    <n v="0"/>
    <m/>
    <m/>
    <n v="235744"/>
    <n v="5652"/>
    <n v="241396"/>
    <n v="1"/>
    <n v="0"/>
    <n v="0"/>
    <n v="0"/>
    <n v="30647"/>
    <n v="734.76"/>
    <n v="31381.759999999998"/>
    <n v="-0.24000000000160071"/>
    <n v="241396"/>
    <n v="0"/>
    <m/>
    <n v="31382"/>
    <n v="0"/>
    <m/>
    <m/>
    <m/>
    <m/>
    <m/>
    <m/>
    <m/>
    <m/>
    <x v="1"/>
    <n v="0"/>
    <n v="1"/>
    <n v="10"/>
    <n v="18"/>
    <n v="0"/>
    <n v="0"/>
    <n v="15000"/>
    <n v="1995"/>
  </r>
  <r>
    <m/>
    <m/>
    <s v="IND/SOL/18/INV/65"/>
    <s v="UNIDO"/>
    <m/>
    <x v="2"/>
    <s v="IND"/>
    <x v="0"/>
    <s v="SOL"/>
    <s v="Conversion of electronic cleaning processes from ODS solvents to no-clean and hydrocarbon cleaning technologies at Electronic Research Ltd. (ERL-Bangalore)"/>
    <d v="1995-11-01T00:00:00"/>
    <d v="1997-05-01T00:00:00"/>
    <s v="FIN"/>
    <d v="1996-12-01T00:00:00"/>
    <m/>
    <d v="1998-12-01T00:00:00"/>
    <d v="2000-12-01T00:00:00"/>
    <n v="16.399999999999999"/>
    <m/>
    <m/>
    <n v="0"/>
    <m/>
    <m/>
    <n v="16.399999999999999"/>
    <m/>
    <m/>
    <n v="0"/>
    <m/>
    <m/>
    <n v="192421"/>
    <n v="-1899"/>
    <n v="190522"/>
    <n v="1"/>
    <n v="0"/>
    <n v="0"/>
    <n v="0"/>
    <n v="25015"/>
    <n v="-286.13"/>
    <n v="24728.87"/>
    <n v="-0.13000000000101863"/>
    <n v="190522"/>
    <n v="0"/>
    <m/>
    <n v="24729"/>
    <n v="0"/>
    <m/>
    <m/>
    <m/>
    <m/>
    <m/>
    <m/>
    <m/>
    <m/>
    <x v="1"/>
    <n v="0"/>
    <n v="1"/>
    <n v="13"/>
    <n v="18"/>
    <n v="0"/>
    <n v="0"/>
    <n v="16400"/>
    <n v="1995"/>
  </r>
  <r>
    <m/>
    <m/>
    <s v="EGY/SOL/18/INV/52"/>
    <s v="UNIDO"/>
    <m/>
    <x v="0"/>
    <s v="EGY"/>
    <x v="0"/>
    <s v="SOL"/>
    <s v="Conversion of electronic cleaning processes from ODS solvents to non-ODS cleaning at three electronic companies (Benha Co. for Electronics Industry, A.I.O. Electronics Factory, Sakr Factory)"/>
    <d v="1995-11-01T00:00:00"/>
    <d v="1996-11-01T00:00:00"/>
    <s v="FIN"/>
    <d v="1997-10-01T00:00:00"/>
    <m/>
    <d v="1998-10-01T00:00:00"/>
    <d v="1998-11-01T00:00:00"/>
    <n v="13.7"/>
    <m/>
    <m/>
    <n v="0"/>
    <m/>
    <m/>
    <n v="13.7"/>
    <m/>
    <m/>
    <n v="0"/>
    <m/>
    <m/>
    <n v="227203"/>
    <n v="0"/>
    <n v="227203"/>
    <n v="1"/>
    <n v="0"/>
    <n v="0"/>
    <n v="0"/>
    <n v="29536"/>
    <n v="0"/>
    <n v="29536"/>
    <n v="0"/>
    <n v="227203"/>
    <n v="0"/>
    <m/>
    <n v="29536"/>
    <n v="0"/>
    <m/>
    <m/>
    <m/>
    <m/>
    <m/>
    <m/>
    <m/>
    <m/>
    <x v="1"/>
    <n v="0"/>
    <n v="1"/>
    <n v="23"/>
    <n v="12"/>
    <n v="0"/>
    <n v="0"/>
    <n v="13700"/>
    <n v="1995"/>
  </r>
  <r>
    <m/>
    <m/>
    <s v="IND/SOL/19/INV/95"/>
    <s v="UNIDO"/>
    <m/>
    <x v="2"/>
    <s v="IND"/>
    <x v="0"/>
    <s v="SOL"/>
    <s v="Conversion of electronic cleaning processes from ODS solvents to semi-aqueous cleaning and no-clean soldering technologies at Indian Telephone Industries Ltd. (ITI, Bangalore)"/>
    <d v="1996-05-01T00:00:00"/>
    <d v="1997-11-01T00:00:00"/>
    <s v="FIN"/>
    <d v="1996-12-01T00:00:00"/>
    <m/>
    <d v="1996-12-01T00:00:00"/>
    <d v="1999-08-01T00:00:00"/>
    <n v="7"/>
    <m/>
    <m/>
    <n v="0"/>
    <m/>
    <m/>
    <n v="7"/>
    <m/>
    <m/>
    <n v="0"/>
    <m/>
    <m/>
    <n v="107954"/>
    <n v="-808"/>
    <n v="107146"/>
    <n v="1"/>
    <n v="0"/>
    <n v="0"/>
    <n v="0"/>
    <n v="14034"/>
    <n v="-127.14"/>
    <n v="13906.86"/>
    <n v="-0.13999999999941792"/>
    <n v="107146"/>
    <n v="0"/>
    <m/>
    <n v="13907"/>
    <n v="0"/>
    <m/>
    <m/>
    <m/>
    <m/>
    <m/>
    <m/>
    <m/>
    <m/>
    <x v="1"/>
    <n v="0"/>
    <n v="1"/>
    <n v="7"/>
    <n v="18"/>
    <n v="0"/>
    <n v="0"/>
    <n v="7000"/>
    <n v="1996"/>
  </r>
  <r>
    <m/>
    <m/>
    <s v="IND/HAL/24/INV/177"/>
    <s v="UNDP"/>
    <m/>
    <x v="2"/>
    <s v="IND"/>
    <x v="0"/>
    <s v="HAL"/>
    <s v="Conversion of halon-1211 fire extinguisher production and elimination of its consumption of virgin halon-1301 at Ashoka Engineering Co., New Delhi"/>
    <d v="1998-03-01T00:00:00"/>
    <d v="2000-04-01T00:00:00"/>
    <s v="FIN"/>
    <d v="1999-08-01T00:00:00"/>
    <m/>
    <d v="2000-12-01T00:00:00"/>
    <d v="2002-03-01T00:00:00"/>
    <n v="34"/>
    <m/>
    <m/>
    <m/>
    <m/>
    <m/>
    <n v="34"/>
    <m/>
    <m/>
    <m/>
    <m/>
    <m/>
    <n v="50320"/>
    <n v="0"/>
    <n v="50320"/>
    <n v="1"/>
    <n v="0"/>
    <n v="0"/>
    <n v="0"/>
    <n v="6542"/>
    <n v="0"/>
    <n v="6542"/>
    <n v="0.3999999999996362"/>
    <n v="50320"/>
    <n v="0"/>
    <n v="0"/>
    <n v="6541.6"/>
    <n v="0"/>
    <m/>
    <m/>
    <m/>
    <m/>
    <s v="Completed in 2000. Financially completed in 2002."/>
    <m/>
    <m/>
    <m/>
    <x v="1"/>
    <n v="0"/>
    <n v="1"/>
    <n v="17"/>
    <n v="25"/>
    <n v="0"/>
    <n v="0"/>
    <n v="34000"/>
    <n v="1998"/>
  </r>
  <r>
    <m/>
    <m/>
    <s v="IND/HAL/24/INV/175"/>
    <s v="UNDP"/>
    <m/>
    <x v="2"/>
    <s v="IND"/>
    <x v="0"/>
    <s v="HAL"/>
    <s v="Conversion of halon-1211 fire extinguisher production and elimination of its consumption of virgin halon-1301 at New Age Industries, Bombay"/>
    <d v="1998-03-01T00:00:00"/>
    <d v="2000-04-01T00:00:00"/>
    <s v="FIN"/>
    <d v="2000-04-01T00:00:00"/>
    <m/>
    <d v="2000-12-01T00:00:00"/>
    <d v="2002-03-01T00:00:00"/>
    <n v="133"/>
    <m/>
    <m/>
    <m/>
    <m/>
    <m/>
    <n v="133"/>
    <m/>
    <m/>
    <m/>
    <m/>
    <m/>
    <n v="132248"/>
    <n v="-292"/>
    <n v="131956"/>
    <n v="1"/>
    <n v="0"/>
    <n v="0"/>
    <n v="0"/>
    <n v="17192"/>
    <n v="-38"/>
    <n v="17154"/>
    <n v="-0.27999999999883585"/>
    <n v="131956"/>
    <n v="0"/>
    <n v="0"/>
    <n v="17154.28"/>
    <n v="0"/>
    <m/>
    <m/>
    <m/>
    <m/>
    <s v="Completed in 2000. Financially completed in 2002."/>
    <m/>
    <m/>
    <m/>
    <x v="1"/>
    <n v="0"/>
    <n v="1"/>
    <n v="25"/>
    <n v="25"/>
    <n v="0"/>
    <n v="0"/>
    <n v="133000"/>
    <n v="1998"/>
  </r>
  <r>
    <m/>
    <m/>
    <s v="IND/HAL/24/INV/168"/>
    <s v="UNDP"/>
    <m/>
    <x v="2"/>
    <s v="IND"/>
    <x v="0"/>
    <s v="HAL"/>
    <s v="Conversion of halon-1211 fire extinguisher production and elimination of its consumption of virgin halon-1301 at Nitin Fire Protection Industries Ltd., Bombay"/>
    <d v="1998-03-01T00:00:00"/>
    <d v="2000-04-01T00:00:00"/>
    <s v="FIN"/>
    <d v="1999-08-01T00:00:00"/>
    <m/>
    <d v="2000-12-01T00:00:00"/>
    <d v="2002-03-01T00:00:00"/>
    <n v="212"/>
    <m/>
    <m/>
    <m/>
    <m/>
    <m/>
    <n v="212"/>
    <m/>
    <m/>
    <m/>
    <m/>
    <m/>
    <n v="165818"/>
    <n v="0"/>
    <n v="165818"/>
    <n v="1"/>
    <n v="0"/>
    <n v="0"/>
    <n v="0"/>
    <n v="21556"/>
    <n v="0"/>
    <n v="21556"/>
    <n v="-0.34000000000014552"/>
    <n v="165818"/>
    <n v="0"/>
    <n v="0"/>
    <n v="21556.34"/>
    <n v="0"/>
    <m/>
    <m/>
    <m/>
    <m/>
    <s v="Completed in 2000. Financially completed in 2002."/>
    <m/>
    <m/>
    <m/>
    <x v="1"/>
    <n v="0"/>
    <n v="1"/>
    <n v="17"/>
    <n v="25"/>
    <n v="0"/>
    <n v="0"/>
    <n v="212000"/>
    <n v="1998"/>
  </r>
  <r>
    <m/>
    <m/>
    <s v="IND/HAL/24/INV/163"/>
    <s v="UNDP"/>
    <m/>
    <x v="2"/>
    <s v="IND"/>
    <x v="0"/>
    <s v="HAL"/>
    <s v="Conversion of halon-1211 fire extinguisher production and elimination of its consumption of virgin halon-1301 at Steelage Industries Limited Minimax Division/ Chennai"/>
    <d v="1998-03-01T00:00:00"/>
    <d v="2000-04-01T00:00:00"/>
    <s v="FIN"/>
    <d v="2000-05-01T00:00:00"/>
    <m/>
    <d v="2002-01-01T00:00:00"/>
    <d v="2003-04-01T00:00:00"/>
    <n v="116"/>
    <m/>
    <m/>
    <m/>
    <m/>
    <m/>
    <n v="116"/>
    <m/>
    <m/>
    <m/>
    <m/>
    <m/>
    <n v="131915"/>
    <n v="-41454"/>
    <n v="90461"/>
    <n v="1"/>
    <n v="0"/>
    <n v="0"/>
    <n v="0"/>
    <n v="17149"/>
    <n v="-5389"/>
    <n v="11760"/>
    <n v="6.9999999999708962E-2"/>
    <n v="90461"/>
    <n v="0"/>
    <n v="0"/>
    <n v="11759.93"/>
    <n v="0"/>
    <m/>
    <m/>
    <m/>
    <m/>
    <s v="Completed in 2002. Financially completed in 2003."/>
    <m/>
    <m/>
    <m/>
    <x v="1"/>
    <n v="0"/>
    <n v="1"/>
    <n v="26"/>
    <n v="25"/>
    <n v="0"/>
    <n v="0"/>
    <n v="116000"/>
    <n v="1998"/>
  </r>
  <r>
    <m/>
    <m/>
    <s v="IND/HAL/24/INV/165"/>
    <s v="UNDP"/>
    <m/>
    <x v="2"/>
    <s v="IND"/>
    <x v="0"/>
    <s v="HAL"/>
    <s v="Conversion of halon-1211 fire extinguisher production and elimination of its consumption of virgin halon-1301 at Vijay Fire Protection Systems Ltd."/>
    <d v="1998-03-01T00:00:00"/>
    <d v="2000-04-01T00:00:00"/>
    <s v="FIN"/>
    <d v="1999-08-01T00:00:00"/>
    <m/>
    <d v="2000-12-01T00:00:00"/>
    <d v="2002-03-01T00:00:00"/>
    <n v="292"/>
    <m/>
    <m/>
    <m/>
    <m/>
    <m/>
    <n v="292"/>
    <m/>
    <m/>
    <m/>
    <m/>
    <m/>
    <n v="219152"/>
    <n v="0"/>
    <n v="219152"/>
    <n v="1"/>
    <n v="0"/>
    <n v="0"/>
    <n v="0"/>
    <n v="28490"/>
    <n v="0"/>
    <n v="28490"/>
    <n v="0.24000000000160071"/>
    <n v="219152"/>
    <n v="0"/>
    <n v="0"/>
    <n v="28489.759999999998"/>
    <n v="0"/>
    <m/>
    <m/>
    <m/>
    <m/>
    <s v="Completed in 2000. Financially completed in 2002."/>
    <m/>
    <m/>
    <m/>
    <x v="1"/>
    <n v="0"/>
    <n v="1"/>
    <n v="17"/>
    <n v="25"/>
    <n v="0"/>
    <n v="0"/>
    <n v="292000"/>
    <n v="1998"/>
  </r>
  <r>
    <m/>
    <m/>
    <s v="IND/HAL/24/INV/176"/>
    <s v="UNDP"/>
    <m/>
    <x v="2"/>
    <s v="IND"/>
    <x v="0"/>
    <s v="HAL"/>
    <s v="Conversion of halon-1211 fire extinguisher production and elimination of its consumption of virgin halon-1301 at Vimal Industrial Safety Equipment Corporation Baroda, Gujrat"/>
    <d v="1998-03-01T00:00:00"/>
    <d v="2000-04-01T00:00:00"/>
    <s v="FIN"/>
    <d v="1999-08-01T00:00:00"/>
    <m/>
    <d v="2000-12-01T00:00:00"/>
    <d v="2002-03-01T00:00:00"/>
    <n v="133"/>
    <m/>
    <m/>
    <m/>
    <m/>
    <m/>
    <n v="133"/>
    <m/>
    <m/>
    <m/>
    <m/>
    <m/>
    <n v="186152"/>
    <n v="0"/>
    <n v="186152"/>
    <n v="1"/>
    <n v="0"/>
    <n v="0"/>
    <n v="0"/>
    <n v="24200"/>
    <n v="0"/>
    <n v="24200"/>
    <n v="0.24000000000160071"/>
    <n v="186152"/>
    <n v="0"/>
    <n v="0"/>
    <n v="24199.759999999998"/>
    <n v="0"/>
    <m/>
    <m/>
    <m/>
    <m/>
    <s v="Completed in 2000. Financially completed in 2002."/>
    <m/>
    <m/>
    <m/>
    <x v="1"/>
    <n v="0"/>
    <n v="1"/>
    <n v="17"/>
    <n v="25"/>
    <n v="0"/>
    <n v="0"/>
    <n v="133000"/>
    <n v="1998"/>
  </r>
  <r>
    <m/>
    <m/>
    <s v="IND/HAL/28/INV/209"/>
    <s v="UNDP"/>
    <m/>
    <x v="2"/>
    <s v="IND"/>
    <x v="0"/>
    <s v="HAL"/>
    <s v="Conversion of halon-1211 fire extinguisher production to ABC powder and CO2 units at Bharat Engineering Works, Mumbai"/>
    <d v="1999-07-01T00:00:00"/>
    <d v="2002-02-01T00:00:00"/>
    <s v="FIN"/>
    <d v="2000-07-01T00:00:00"/>
    <m/>
    <d v="2000-12-01T00:00:00"/>
    <d v="2002-03-01T00:00:00"/>
    <n v="49.5"/>
    <m/>
    <m/>
    <m/>
    <m/>
    <m/>
    <n v="49.5"/>
    <m/>
    <m/>
    <m/>
    <m/>
    <m/>
    <n v="73260"/>
    <n v="-7751"/>
    <n v="65509"/>
    <n v="1"/>
    <n v="0"/>
    <n v="0"/>
    <n v="0"/>
    <n v="9524"/>
    <n v="-1008"/>
    <n v="8516"/>
    <n v="-0.17000000000007276"/>
    <n v="65509"/>
    <n v="0"/>
    <n v="0"/>
    <n v="8516.17"/>
    <n v="0"/>
    <m/>
    <m/>
    <m/>
    <m/>
    <s v="Completed in 2000. Financially completed in 2002."/>
    <m/>
    <m/>
    <m/>
    <x v="1"/>
    <n v="0"/>
    <n v="1"/>
    <n v="12"/>
    <n v="31"/>
    <n v="0"/>
    <n v="0"/>
    <n v="49500"/>
    <n v="1999"/>
  </r>
  <r>
    <m/>
    <m/>
    <s v="IND/HAL/28/INV/208"/>
    <s v="UNDP"/>
    <m/>
    <x v="2"/>
    <s v="IND"/>
    <x v="0"/>
    <s v="HAL"/>
    <s v="Conversion of halon-1211 fire extinguisher production to ABC powder and CO2 units at Cascade Counsel Ltd. New Delhi"/>
    <d v="1999-07-01T00:00:00"/>
    <d v="2002-02-01T00:00:00"/>
    <s v="FIN"/>
    <d v="2000-07-01T00:00:00"/>
    <m/>
    <d v="2000-12-01T00:00:00"/>
    <d v="2002-03-01T00:00:00"/>
    <n v="54"/>
    <m/>
    <m/>
    <m/>
    <m/>
    <m/>
    <n v="54"/>
    <m/>
    <m/>
    <m/>
    <m/>
    <m/>
    <n v="79920"/>
    <n v="0"/>
    <n v="79920"/>
    <n v="1"/>
    <n v="0"/>
    <n v="0"/>
    <n v="0"/>
    <n v="10390"/>
    <n v="0"/>
    <n v="10390"/>
    <n v="0.3999999999996362"/>
    <n v="79920"/>
    <n v="0"/>
    <n v="0"/>
    <n v="10389.6"/>
    <n v="0"/>
    <m/>
    <m/>
    <m/>
    <m/>
    <s v="Completed in 2000. Financially completed in 2002."/>
    <m/>
    <m/>
    <m/>
    <x v="1"/>
    <n v="0"/>
    <n v="1"/>
    <n v="12"/>
    <n v="31"/>
    <n v="0"/>
    <n v="0"/>
    <n v="54000"/>
    <n v="1999"/>
  </r>
  <r>
    <m/>
    <m/>
    <s v="IND/HAL/28/INV/256"/>
    <s v="UNDP"/>
    <m/>
    <x v="2"/>
    <s v="IND"/>
    <x v="0"/>
    <s v="HAL"/>
    <s v="Conversion of halon-1211 fire extinguisher production to ABC powder and CO2 units at M/s Kooverji Devshi and Co. Pvt. Ltd., Mumbai"/>
    <d v="1999-07-01T00:00:00"/>
    <d v="2002-02-01T00:00:00"/>
    <s v="FIN"/>
    <d v="2000-07-01T00:00:00"/>
    <m/>
    <d v="2001-05-01T00:00:00"/>
    <d v="2002-03-01T00:00:00"/>
    <n v="25.5"/>
    <m/>
    <m/>
    <m/>
    <m/>
    <m/>
    <n v="25.5"/>
    <m/>
    <m/>
    <m/>
    <m/>
    <m/>
    <n v="37740"/>
    <n v="0"/>
    <n v="37740"/>
    <n v="1"/>
    <n v="0"/>
    <n v="0"/>
    <n v="0"/>
    <n v="4906"/>
    <n v="0"/>
    <n v="4906"/>
    <n v="-0.1999999999998181"/>
    <n v="37740"/>
    <n v="0"/>
    <n v="0"/>
    <n v="4906.2"/>
    <n v="0"/>
    <m/>
    <m/>
    <m/>
    <m/>
    <s v="Completed in 2001. Financially completed in 2002."/>
    <m/>
    <m/>
    <m/>
    <x v="1"/>
    <n v="0"/>
    <n v="1"/>
    <n v="12"/>
    <n v="31"/>
    <n v="0"/>
    <n v="0"/>
    <n v="25500"/>
    <n v="1999"/>
  </r>
  <r>
    <m/>
    <m/>
    <s v="IND/HAL/28/INV/216"/>
    <s v="UNDP"/>
    <m/>
    <x v="2"/>
    <s v="IND"/>
    <x v="0"/>
    <s v="HAL"/>
    <s v="Conversion of halon-1211 fire extinguisher production to ABC powder and CO2 units at Zenith Fire Services, Mumbai"/>
    <d v="1999-07-01T00:00:00"/>
    <d v="2002-02-01T00:00:00"/>
    <s v="FIN"/>
    <d v="2000-07-01T00:00:00"/>
    <m/>
    <d v="2000-12-01T00:00:00"/>
    <d v="2002-03-01T00:00:00"/>
    <n v="36"/>
    <m/>
    <m/>
    <m/>
    <m/>
    <m/>
    <n v="36"/>
    <m/>
    <m/>
    <m/>
    <m/>
    <m/>
    <n v="53280"/>
    <n v="-3309"/>
    <n v="49971"/>
    <n v="1"/>
    <n v="0"/>
    <n v="0"/>
    <n v="0"/>
    <n v="6926"/>
    <n v="-430"/>
    <n v="6496"/>
    <n v="-0.22999999999956344"/>
    <n v="49971"/>
    <n v="0"/>
    <n v="0"/>
    <n v="6496.23"/>
    <n v="0"/>
    <m/>
    <m/>
    <m/>
    <m/>
    <s v="Completed in 2000. Financially completed in 2002."/>
    <m/>
    <m/>
    <m/>
    <x v="1"/>
    <n v="0"/>
    <n v="1"/>
    <n v="12"/>
    <n v="31"/>
    <n v="0"/>
    <n v="0"/>
    <n v="36000"/>
    <n v="1999"/>
  </r>
  <r>
    <m/>
    <m/>
    <s v="IND/HAL/28/INV/222"/>
    <s v="UNDP"/>
    <m/>
    <x v="2"/>
    <s v="IND"/>
    <x v="0"/>
    <s v="HAL"/>
    <s v="Conversion of halon-1211 fire extinguisher to ABC powder and CO2 units together with the use of recycled halon-1301 in lieu of virgin product at Standard Castings Pvt. Ltd. New Delhi, under the name of Pyrosafety"/>
    <d v="1999-07-01T00:00:00"/>
    <d v="2002-02-01T00:00:00"/>
    <s v="FIN"/>
    <d v="2000-07-01T00:00:00"/>
    <m/>
    <d v="2000-12-01T00:00:00"/>
    <d v="2002-11-01T00:00:00"/>
    <n v="64.099999999999994"/>
    <m/>
    <m/>
    <m/>
    <m/>
    <m/>
    <n v="64.099999999999994"/>
    <m/>
    <m/>
    <m/>
    <m/>
    <m/>
    <n v="92000"/>
    <n v="-23084"/>
    <n v="68916"/>
    <n v="1"/>
    <n v="0"/>
    <n v="0"/>
    <n v="0"/>
    <n v="11960"/>
    <n v="-3001"/>
    <n v="8959"/>
    <n v="0"/>
    <n v="68916"/>
    <n v="0"/>
    <n v="0"/>
    <n v="8959"/>
    <n v="0"/>
    <m/>
    <m/>
    <m/>
    <m/>
    <s v="Completed in 2000. Financially completed in 2002."/>
    <m/>
    <m/>
    <m/>
    <x v="1"/>
    <n v="0"/>
    <n v="1"/>
    <n v="12"/>
    <n v="31"/>
    <n v="0"/>
    <n v="0"/>
    <n v="64099.999999999993"/>
    <n v="1999"/>
  </r>
  <r>
    <m/>
    <m/>
    <s v="JOR/REF/81/INV/103"/>
    <s v="UNIDO"/>
    <m/>
    <x v="2"/>
    <s v="JOR"/>
    <x v="0"/>
    <s v="REF"/>
    <s v="Conversion of large commercial unitary roof top air-conditioning units of up to 400kW manufacturing facility from HFC (R134a, R407c, R410a) to propane R290 as refrigerant at Petra Engineering Industries Co."/>
    <d v="2018-06-01T00:00:00"/>
    <d v="2020-07-01T00:00:00"/>
    <s v="ONG"/>
    <d v="2019-05-01T00:00:00"/>
    <d v="2025-07-01T00:00:00"/>
    <m/>
    <m/>
    <n v="118.7"/>
    <m/>
    <m/>
    <n v="0"/>
    <m/>
    <m/>
    <n v="0"/>
    <m/>
    <m/>
    <n v="0"/>
    <m/>
    <m/>
    <n v="1637610"/>
    <n v="0"/>
    <n v="1637610"/>
    <n v="0.93094242218843326"/>
    <n v="113089.37999999989"/>
    <n v="113089.37999999989"/>
    <n v="0"/>
    <n v="114633"/>
    <n v="0"/>
    <n v="114633"/>
    <n v="7916.2773172733432"/>
    <n v="1524520.62"/>
    <n v="0"/>
    <n v="1"/>
    <n v="106716.72268272666"/>
    <n v="0"/>
    <m/>
    <m/>
    <s v="No Progress - Continued Monitoring"/>
    <d v="2025-07-01T00:00:00"/>
    <s v="Report of annual sales has been submitted in March 2023. Until then and also for the rest of the year 2023, the situation was as follows: The number of final sales for R-290-based large commercial unitary roof-top air-conditioning units in Article 5 countries is still zero. PETRA had reported several orders in Jordan for the R290 units, including the PPS 360 and the PPH 450 model. However, these orders had not been finally confirmed by the end user."/>
    <s v="In first half of 2024, the situation on sales has not changed, but PETRA has continued to focus on educating potential customers about the advantages and risks associated with using flammable refrigerants in air-conditioning systems. This initiative has been instrumental in increasing awareness and reducing resistance to the adoption of these refrigerants. Furthermore, PETRA has provided extensive training and certification for technicians and installers on handling flammable refrigerants safely._x000a__x000a_Budget update: The remaining budget is still US $113,089, which would be disbursed exclusively for the incremental operating costs related to the manufacture of R-290-based equipment in Article 5 countries. Since there were no completed sales in the last 12 months, the budget has not been touched since the 90th ExCom reporting._x000a__x000a_Progress report has been submitted to the 95th meeting."/>
    <s v="n.a."/>
    <m/>
    <x v="0"/>
    <n v="1"/>
    <n v="1"/>
    <n v="11"/>
    <n v="25"/>
    <n v="60"/>
    <n v="85"/>
    <n v="118700"/>
    <n v="2018"/>
  </r>
  <r>
    <m/>
    <m/>
    <s v="CPR/REF/20/INV/176"/>
    <s v="IBRD"/>
    <m/>
    <x v="2"/>
    <s v="CPR"/>
    <x v="0"/>
    <s v="REF"/>
    <s v="Conversion of manufacturing facilities from CFC-11 foaming agent to cyclopentane and CFC-12 refrigerant to HFC-134a at Gansu Changfeng Baoan Industry Co. Ltd."/>
    <d v="1996-10-01T00:00:00"/>
    <d v="1998-10-01T00:00:00"/>
    <s v="FIN"/>
    <d v="1997-06-01T00:00:00"/>
    <m/>
    <d v="2002-04-01T00:00:00"/>
    <d v="2004-07-01T00:00:00"/>
    <n v="65.2"/>
    <m/>
    <m/>
    <n v="0"/>
    <m/>
    <m/>
    <n v="65.2"/>
    <m/>
    <m/>
    <n v="0"/>
    <m/>
    <m/>
    <n v="634150"/>
    <n v="260000"/>
    <n v="894150"/>
    <n v="1"/>
    <n v="0"/>
    <n v="0"/>
    <n v="0"/>
    <n v="82440"/>
    <n v="33800"/>
    <n v="116240"/>
    <n v="0"/>
    <n v="894150"/>
    <n v="0"/>
    <n v="0"/>
    <n v="116240"/>
    <n v="0"/>
    <n v="0"/>
    <m/>
    <m/>
    <m/>
    <s v="Project financially completed.   "/>
    <m/>
    <m/>
    <m/>
    <x v="1"/>
    <n v="0"/>
    <n v="1"/>
    <n v="8"/>
    <n v="24"/>
    <n v="0"/>
    <n v="0"/>
    <n v="65200"/>
    <n v="1996"/>
  </r>
  <r>
    <m/>
    <m/>
    <s v="CPR/FOA/19/INV/166"/>
    <s v="IBRD"/>
    <m/>
    <x v="2"/>
    <s v="CPR"/>
    <x v="0"/>
    <s v="FOA"/>
    <s v="Conversion of manufacturing facilities from CFC-11 foaming agent to cyclopentane at Hua Yi Electrical Appliance General Company"/>
    <d v="1996-05-01T00:00:00"/>
    <d v="1997-02-01T00:00:00"/>
    <s v="FIN"/>
    <d v="1997-10-01T00:00:00"/>
    <m/>
    <d v="1998-05-01T00:00:00"/>
    <d v="1998-09-01T00:00:00"/>
    <n v="170"/>
    <m/>
    <m/>
    <n v="0"/>
    <m/>
    <m/>
    <n v="170"/>
    <m/>
    <m/>
    <n v="0"/>
    <m/>
    <m/>
    <n v="972490"/>
    <n v="0"/>
    <n v="972490"/>
    <n v="1"/>
    <n v="0"/>
    <n v="0"/>
    <n v="0"/>
    <n v="126424"/>
    <n v="0"/>
    <n v="126424"/>
    <n v="0"/>
    <n v="972490"/>
    <n v="0"/>
    <n v="0"/>
    <n v="126424"/>
    <n v="0"/>
    <n v="0"/>
    <m/>
    <m/>
    <m/>
    <s v="Project completed; PCR submitted to 29th ExCOM."/>
    <m/>
    <m/>
    <m/>
    <x v="1"/>
    <n v="0"/>
    <n v="1"/>
    <n v="17"/>
    <n v="9"/>
    <n v="0"/>
    <n v="0"/>
    <n v="170000"/>
    <n v="1996"/>
  </r>
  <r>
    <m/>
    <m/>
    <s v="CPR/FOA/20/INV/174"/>
    <s v="IBRD"/>
    <m/>
    <x v="2"/>
    <s v="CPR"/>
    <x v="0"/>
    <s v="FOA"/>
    <s v="Conversion of manufacturing facilities from CFC-11 foaming agent to cyclopentane at Shanghai Shuanglu Electrical Appliance Co. Ltd."/>
    <d v="1996-10-01T00:00:00"/>
    <d v="1997-07-01T00:00:00"/>
    <s v="CLO"/>
    <m/>
    <m/>
    <m/>
    <d v="1999-07-01T00:00:00"/>
    <n v="0"/>
    <m/>
    <m/>
    <n v="0"/>
    <m/>
    <m/>
    <n v="0"/>
    <m/>
    <m/>
    <n v="0"/>
    <m/>
    <m/>
    <n v="1899230"/>
    <n v="-1899230"/>
    <n v="0"/>
    <n v="0"/>
    <n v="0"/>
    <n v="0"/>
    <n v="0"/>
    <n v="246900"/>
    <n v="-246899.9"/>
    <n v="0.10000000000582077"/>
    <n v="0.10000000000582077"/>
    <n v="0"/>
    <n v="0"/>
    <n v="0"/>
    <n v="0"/>
    <n v="0"/>
    <n v="0"/>
    <m/>
    <m/>
    <m/>
    <s v="Project cancelled. Company bankrupt. Funds returned at 27th meeting."/>
    <m/>
    <m/>
    <m/>
    <x v="0"/>
    <n v="0"/>
    <n v="0"/>
    <s v=""/>
    <n v="9"/>
    <n v="0"/>
    <n v="0"/>
    <n v="0"/>
    <n v="1996"/>
  </r>
  <r>
    <m/>
    <m/>
    <s v="ALG/FOA/32/INV/46"/>
    <s v="Germany"/>
    <m/>
    <x v="0"/>
    <s v="ALG"/>
    <x v="0"/>
    <s v="FOA"/>
    <s v="Conversion of Matelas Souf to LCD technology"/>
    <d v="2000-12-01T00:00:00"/>
    <d v="2002-01-01T00:00:00"/>
    <s v="FIN"/>
    <d v="2001-01-01T00:00:00"/>
    <m/>
    <d v="2004-12-01T00:00:00"/>
    <d v="2007-12-01T00:00:00"/>
    <n v="95"/>
    <m/>
    <m/>
    <n v="0"/>
    <m/>
    <m/>
    <n v="95"/>
    <m/>
    <m/>
    <m/>
    <m/>
    <m/>
    <n v="561379"/>
    <n v="0"/>
    <n v="561379"/>
    <n v="1"/>
    <n v="0"/>
    <n v="0"/>
    <n v="0"/>
    <n v="72979"/>
    <n v="0"/>
    <n v="72979"/>
    <n v="0"/>
    <n v="561379"/>
    <n v="0"/>
    <n v="0"/>
    <n v="72979"/>
    <n v="0"/>
    <m/>
    <m/>
    <m/>
    <m/>
    <s v="Project completed. PCR has been submitted to the country"/>
    <m/>
    <m/>
    <m/>
    <x v="1"/>
    <n v="0"/>
    <n v="1"/>
    <n v="1"/>
    <n v="13"/>
    <n v="0"/>
    <n v="0"/>
    <n v="95000"/>
    <n v="2000"/>
  </r>
  <r>
    <m/>
    <m/>
    <s v="CPR/REF/16/INV/110"/>
    <s v="IBRD"/>
    <m/>
    <x v="2"/>
    <s v="CPR"/>
    <x v="0"/>
    <s v="REF"/>
    <s v="Conversion of medium sized open-type CFC-12 refrigeration compressor production to HCFC-22 at Shanghai Refrigerating Machine Works (SRMW)"/>
    <d v="1995-03-01T00:00:00"/>
    <d v="1998-03-01T00:00:00"/>
    <s v="FIN"/>
    <d v="1996-07-01T00:00:00"/>
    <m/>
    <d v="1998-09-01T00:00:00"/>
    <d v="1999-09-01T00:00:00"/>
    <n v="162"/>
    <m/>
    <m/>
    <n v="0"/>
    <m/>
    <m/>
    <n v="162"/>
    <m/>
    <m/>
    <n v="0"/>
    <m/>
    <m/>
    <n v="2710000"/>
    <n v="0"/>
    <n v="2710000"/>
    <n v="1"/>
    <n v="0"/>
    <n v="0"/>
    <n v="0"/>
    <n v="0"/>
    <n v="0"/>
    <n v="0"/>
    <n v="0"/>
    <n v="2710000"/>
    <n v="0"/>
    <n v="0"/>
    <n v="0"/>
    <n v="0"/>
    <n v="0"/>
    <m/>
    <m/>
    <m/>
    <s v="Project completed. PCR submitted to the ExCom March 2000."/>
    <m/>
    <m/>
    <m/>
    <x v="1"/>
    <n v="0"/>
    <n v="1"/>
    <n v="16"/>
    <n v="36"/>
    <n v="0"/>
    <n v="0"/>
    <n v="162000"/>
    <n v="1995"/>
  </r>
  <r>
    <m/>
    <m/>
    <s v="CPR/REF/15/INV/107"/>
    <s v="IBRD"/>
    <m/>
    <x v="2"/>
    <s v="CPR"/>
    <x v="0"/>
    <s v="REF"/>
    <s v="Conversion of medium sized semi-hermetic CFC-12 air conditioning compressor production to HCFC-22 at Beijing Refrigerating Machinery Factory"/>
    <d v="1994-12-01T00:00:00"/>
    <d v="1997-12-01T00:00:00"/>
    <s v="FIN"/>
    <d v="1996-07-01T00:00:00"/>
    <m/>
    <d v="2000-08-01T00:00:00"/>
    <d v="2002-04-01T00:00:00"/>
    <n v="233"/>
    <m/>
    <m/>
    <n v="0"/>
    <m/>
    <m/>
    <n v="233"/>
    <m/>
    <m/>
    <n v="0"/>
    <m/>
    <m/>
    <n v="3098000"/>
    <n v="-1000"/>
    <n v="3097000"/>
    <n v="1"/>
    <n v="0"/>
    <n v="0"/>
    <n v="0"/>
    <n v="0"/>
    <n v="0"/>
    <n v="0"/>
    <n v="0"/>
    <n v="3097000"/>
    <n v="0"/>
    <n v="0"/>
    <n v="0"/>
    <n v="0"/>
    <n v="0"/>
    <m/>
    <m/>
    <m/>
    <s v="Project completed and PCR submitted."/>
    <m/>
    <m/>
    <m/>
    <x v="1"/>
    <n v="0"/>
    <n v="1"/>
    <n v="19"/>
    <n v="36"/>
    <n v="0"/>
    <n v="0"/>
    <n v="233000"/>
    <n v="1994"/>
  </r>
  <r>
    <m/>
    <m/>
    <s v="CPR/REF/20/INV/175"/>
    <s v="IBRD"/>
    <m/>
    <x v="2"/>
    <s v="CPR"/>
    <x v="0"/>
    <s v="REF"/>
    <s v="Conversion of medium-sized semi-hermetic CFC-12 refrigerating compressor production to HCFC-22 production at Tianjin Tian Shan Refrigeration Equipment Co."/>
    <d v="1996-10-01T00:00:00"/>
    <d v="2000-04-01T00:00:00"/>
    <s v="FIN"/>
    <d v="1997-11-01T00:00:00"/>
    <m/>
    <d v="2003-05-01T00:00:00"/>
    <d v="2004-09-01T00:00:00"/>
    <n v="275.5"/>
    <m/>
    <m/>
    <n v="0"/>
    <m/>
    <m/>
    <n v="275.5"/>
    <m/>
    <m/>
    <n v="0"/>
    <m/>
    <m/>
    <n v="2256000"/>
    <n v="0"/>
    <n v="2256000"/>
    <n v="1"/>
    <n v="0"/>
    <n v="0"/>
    <n v="0"/>
    <n v="293280"/>
    <n v="0"/>
    <n v="293280"/>
    <n v="0"/>
    <n v="2256000"/>
    <n v="0"/>
    <n v="0"/>
    <n v="293280"/>
    <n v="0"/>
    <n v="0"/>
    <m/>
    <m/>
    <m/>
    <s v="Project financially completed.     "/>
    <m/>
    <m/>
    <m/>
    <x v="1"/>
    <n v="0"/>
    <n v="1"/>
    <n v="13"/>
    <n v="42"/>
    <n v="0"/>
    <n v="0"/>
    <n v="275500"/>
    <n v="1996"/>
  </r>
  <r>
    <m/>
    <m/>
    <s v="MAL/SOL/18/INV/79"/>
    <s v="IBRD"/>
    <m/>
    <x v="2"/>
    <s v="MAL"/>
    <x v="0"/>
    <s v="SOL"/>
    <s v="Conversion of metal cleaning process from 1,1,1 TCA to hydrocarbons at AE Technology Sdn. Bhd."/>
    <d v="1995-11-01T00:00:00"/>
    <d v="1997-05-01T00:00:00"/>
    <s v="FIN"/>
    <d v="1996-11-01T00:00:00"/>
    <m/>
    <d v="1995-08-01T00:00:00"/>
    <d v="1996-09-01T00:00:00"/>
    <n v="17"/>
    <m/>
    <m/>
    <n v="0"/>
    <m/>
    <m/>
    <n v="16.8"/>
    <m/>
    <m/>
    <n v="0"/>
    <m/>
    <m/>
    <n v="56893"/>
    <n v="0"/>
    <n v="56893"/>
    <n v="1"/>
    <n v="0"/>
    <n v="0"/>
    <n v="0"/>
    <n v="7396"/>
    <n v="0"/>
    <n v="7396"/>
    <n v="0"/>
    <n v="56893"/>
    <n v="0"/>
    <n v="0"/>
    <n v="7396"/>
    <n v="0"/>
    <n v="0"/>
    <m/>
    <m/>
    <m/>
    <s v="Project completed."/>
    <m/>
    <m/>
    <m/>
    <x v="1"/>
    <n v="0"/>
    <n v="1"/>
    <n v="12"/>
    <n v="18"/>
    <n v="0"/>
    <n v="0"/>
    <n v="17000"/>
    <n v="1995"/>
  </r>
  <r>
    <m/>
    <m/>
    <s v="MAL/SOL/18/INV/82"/>
    <s v="IBRD"/>
    <m/>
    <x v="2"/>
    <s v="MAL"/>
    <x v="0"/>
    <s v="SOL"/>
    <s v="Conversion of metal cleaning process from 1,1,1 TCA to hydrocarbons at Eng Teknologi Sdn. Bhd."/>
    <d v="1995-11-01T00:00:00"/>
    <d v="1996-11-01T00:00:00"/>
    <s v="FIN"/>
    <d v="1998-07-01T00:00:00"/>
    <m/>
    <d v="1998-09-01T00:00:00"/>
    <d v="1999-02-01T00:00:00"/>
    <n v="3.4"/>
    <m/>
    <m/>
    <n v="0"/>
    <m/>
    <m/>
    <n v="3.4"/>
    <m/>
    <m/>
    <n v="0"/>
    <m/>
    <m/>
    <n v="117379"/>
    <n v="0"/>
    <n v="117379"/>
    <n v="1"/>
    <n v="0"/>
    <n v="0"/>
    <n v="0"/>
    <n v="15259"/>
    <n v="0"/>
    <n v="15259"/>
    <n v="0"/>
    <n v="117379"/>
    <n v="0"/>
    <n v="0"/>
    <n v="15259"/>
    <n v="0"/>
    <n v="0"/>
    <m/>
    <m/>
    <m/>
    <s v="Project completed."/>
    <m/>
    <m/>
    <m/>
    <x v="1"/>
    <n v="0"/>
    <n v="1"/>
    <n v="32"/>
    <n v="12"/>
    <n v="0"/>
    <n v="0"/>
    <n v="3400"/>
    <n v="1995"/>
  </r>
  <r>
    <m/>
    <m/>
    <s v="MAL/SOL/17/INV/62"/>
    <s v="IBRD"/>
    <m/>
    <x v="2"/>
    <s v="MAL"/>
    <x v="0"/>
    <s v="SOL"/>
    <s v="Conversion of metal cleaning process from 1,1,1 TCA to non-ozone depleting organic solvents in Ban Seng Lee Industries Sdn. Bhd."/>
    <d v="1995-07-01T00:00:00"/>
    <d v="1996-07-01T00:00:00"/>
    <s v="FIN"/>
    <d v="1996-09-01T00:00:00"/>
    <m/>
    <d v="1996-07-01T00:00:00"/>
    <d v="1996-09-01T00:00:00"/>
    <n v="3.4"/>
    <m/>
    <m/>
    <n v="0"/>
    <m/>
    <m/>
    <n v="3.4"/>
    <m/>
    <m/>
    <n v="0"/>
    <m/>
    <m/>
    <n v="108400"/>
    <n v="0"/>
    <n v="108400"/>
    <n v="1"/>
    <n v="0"/>
    <n v="0"/>
    <n v="0"/>
    <n v="0"/>
    <n v="0"/>
    <n v="0"/>
    <n v="0"/>
    <n v="108400"/>
    <n v="0"/>
    <n v="0"/>
    <n v="0"/>
    <n v="0"/>
    <n v="0"/>
    <m/>
    <m/>
    <m/>
    <s v="Project completed."/>
    <m/>
    <m/>
    <m/>
    <x v="1"/>
    <n v="0"/>
    <n v="1"/>
    <n v="14"/>
    <n v="12"/>
    <n v="0"/>
    <n v="0"/>
    <n v="3400"/>
    <n v="1995"/>
  </r>
  <r>
    <m/>
    <m/>
    <s v="THA/SOL/19/INV/53"/>
    <s v="IBRD"/>
    <m/>
    <x v="2"/>
    <s v="THA"/>
    <x v="0"/>
    <s v="SOL"/>
    <s v="Conversion of metal cleaning processes from 1,1,1 TCA to aqueous cleaning at BKJ Engineering Co. Ltd. (BKJ)"/>
    <d v="1996-05-01T00:00:00"/>
    <d v="1997-02-01T00:00:00"/>
    <s v="CLO"/>
    <m/>
    <m/>
    <m/>
    <d v="1998-07-01T00:00:00"/>
    <n v="0"/>
    <m/>
    <m/>
    <n v="0"/>
    <m/>
    <m/>
    <n v="0"/>
    <m/>
    <m/>
    <n v="0"/>
    <m/>
    <m/>
    <n v="186487"/>
    <n v="-186487"/>
    <n v="0"/>
    <n v="0"/>
    <n v="0"/>
    <n v="0"/>
    <n v="0"/>
    <n v="24243"/>
    <n v="-24243.31"/>
    <n v="-0.31000000000130967"/>
    <n v="-0.31000000000130967"/>
    <n v="0"/>
    <n v="0"/>
    <n v="0"/>
    <n v="0"/>
    <n v="0"/>
    <n v="0"/>
    <m/>
    <m/>
    <m/>
    <s v="Project cancellation"/>
    <m/>
    <m/>
    <m/>
    <x v="0"/>
    <n v="0"/>
    <n v="0"/>
    <s v=""/>
    <n v="9"/>
    <n v="0"/>
    <n v="0"/>
    <n v="0"/>
    <n v="1996"/>
  </r>
  <r>
    <m/>
    <m/>
    <s v="IDS/SOL/18/INV/39"/>
    <s v="IBRD"/>
    <m/>
    <x v="2"/>
    <s v="IDS"/>
    <x v="0"/>
    <s v="SOL"/>
    <s v="Conversion of metal cleaning processes from 1,1,1 TCA to aqueous cleaning at PT. Garuda Indonesia"/>
    <d v="1995-11-01T00:00:00"/>
    <d v="1996-11-01T00:00:00"/>
    <s v="FIN"/>
    <d v="1997-10-01T00:00:00"/>
    <m/>
    <d v="1998-11-01T00:00:00"/>
    <d v="1998-11-01T00:00:00"/>
    <n v="0.9"/>
    <m/>
    <m/>
    <n v="0"/>
    <m/>
    <m/>
    <n v="2.7"/>
    <m/>
    <m/>
    <n v="0"/>
    <m/>
    <m/>
    <n v="33264"/>
    <n v="-169"/>
    <n v="33095"/>
    <n v="1"/>
    <n v="0"/>
    <n v="0"/>
    <n v="0"/>
    <n v="4324"/>
    <n v="-21.97"/>
    <n v="4302.03"/>
    <n v="2.9999999999745341E-2"/>
    <n v="33095"/>
    <n v="0"/>
    <n v="0"/>
    <n v="4302"/>
    <n v="0"/>
    <n v="0"/>
    <m/>
    <m/>
    <m/>
    <s v="The project is completed. Technical audit has been done with satisfactory result. PCR had been submitted. Project is closed."/>
    <m/>
    <m/>
    <m/>
    <x v="1"/>
    <n v="0"/>
    <n v="1"/>
    <n v="23"/>
    <n v="12"/>
    <n v="0"/>
    <n v="0"/>
    <n v="900"/>
    <n v="1995"/>
  </r>
  <r>
    <m/>
    <m/>
    <s v="IDS/SOL/18/INV/40"/>
    <s v="IBRD"/>
    <m/>
    <x v="2"/>
    <s v="IDS"/>
    <x v="0"/>
    <s v="SOL"/>
    <s v="Conversion of metal cleaning processes from 1,1,1 TCA to aqueous cleaning at PT. Markindo Theco"/>
    <d v="1995-11-01T00:00:00"/>
    <d v="1996-11-01T00:00:00"/>
    <s v="CLO"/>
    <m/>
    <m/>
    <m/>
    <d v="1999-03-01T00:00:00"/>
    <n v="0"/>
    <m/>
    <m/>
    <n v="0"/>
    <m/>
    <m/>
    <n v="0"/>
    <m/>
    <m/>
    <n v="0"/>
    <m/>
    <m/>
    <n v="83200"/>
    <n v="-83200"/>
    <n v="0"/>
    <n v="0"/>
    <n v="0"/>
    <n v="0"/>
    <n v="0"/>
    <n v="10816"/>
    <n v="-10816"/>
    <n v="0"/>
    <n v="0"/>
    <n v="0"/>
    <n v="0"/>
    <n v="0"/>
    <n v="0"/>
    <n v="0"/>
    <n v="0"/>
    <m/>
    <m/>
    <m/>
    <s v="CANCELLED. Funds returned to 27th meeting."/>
    <m/>
    <m/>
    <m/>
    <x v="0"/>
    <n v="0"/>
    <n v="0"/>
    <s v=""/>
    <n v="12"/>
    <n v="0"/>
    <n v="0"/>
    <n v="0"/>
    <n v="1995"/>
  </r>
  <r>
    <m/>
    <m/>
    <s v="IDS/SOL/18/INV/38"/>
    <s v="IBRD"/>
    <m/>
    <x v="2"/>
    <s v="IDS"/>
    <x v="0"/>
    <s v="SOL"/>
    <s v="Conversion of metal cleaning processes from 1.1.1 TCA to aqueous cleaning at PT INTI (Industri Telekomunikasi Indonesia)"/>
    <d v="1995-11-01T00:00:00"/>
    <d v="1996-11-01T00:00:00"/>
    <s v="FIN"/>
    <d v="1996-07-01T00:00:00"/>
    <m/>
    <d v="1996-06-01T00:00:00"/>
    <d v="1996-08-01T00:00:00"/>
    <n v="1"/>
    <m/>
    <m/>
    <n v="0"/>
    <m/>
    <m/>
    <n v="1"/>
    <m/>
    <m/>
    <n v="0"/>
    <m/>
    <m/>
    <n v="37380"/>
    <n v="0"/>
    <n v="37380"/>
    <n v="1"/>
    <n v="0"/>
    <n v="0"/>
    <n v="0"/>
    <n v="4859"/>
    <n v="0"/>
    <n v="4859"/>
    <n v="0"/>
    <n v="37380"/>
    <n v="0"/>
    <n v="0"/>
    <n v="4859"/>
    <n v="0"/>
    <n v="0"/>
    <m/>
    <m/>
    <m/>
    <s v="Project is completed and closed. PCR submitted."/>
    <m/>
    <m/>
    <m/>
    <x v="1"/>
    <n v="0"/>
    <n v="1"/>
    <n v="8"/>
    <n v="12"/>
    <n v="0"/>
    <n v="0"/>
    <n v="1000"/>
    <n v="1995"/>
  </r>
  <r>
    <m/>
    <m/>
    <s v="DRK/SOL/28/INV/12"/>
    <s v="UNIDO"/>
    <m/>
    <x v="2"/>
    <s v="DRK"/>
    <x v="0"/>
    <s v="SOL"/>
    <s v="Conversion of metal cleaning processes from CTC solvent to TCE vapour degreasing at Ceramic Tools Factory (CTF)"/>
    <d v="1999-07-01T00:00:00"/>
    <d v="2000-08-01T00:00:00"/>
    <s v="FIN"/>
    <d v="2000-08-01T00:00:00"/>
    <m/>
    <d v="2001-12-01T00:00:00"/>
    <d v="2002-12-01T00:00:00"/>
    <n v="19.8"/>
    <m/>
    <m/>
    <n v="0"/>
    <m/>
    <m/>
    <n v="19.8"/>
    <m/>
    <m/>
    <n v="0"/>
    <m/>
    <m/>
    <n v="206657"/>
    <n v="0"/>
    <n v="206657"/>
    <n v="1"/>
    <n v="0"/>
    <n v="0"/>
    <n v="0"/>
    <n v="26865"/>
    <n v="0"/>
    <n v="26865"/>
    <n v="0"/>
    <n v="206657"/>
    <n v="0"/>
    <m/>
    <n v="26865"/>
    <n v="0"/>
    <m/>
    <m/>
    <m/>
    <m/>
    <m/>
    <m/>
    <m/>
    <m/>
    <x v="1"/>
    <n v="0"/>
    <n v="1"/>
    <n v="13"/>
    <n v="13"/>
    <n v="0"/>
    <n v="0"/>
    <n v="19800"/>
    <n v="1999"/>
  </r>
  <r>
    <m/>
    <m/>
    <s v="DRK/SOL/26/INV/10"/>
    <s v="UNIDO"/>
    <m/>
    <x v="2"/>
    <s v="DRK"/>
    <x v="0"/>
    <s v="SOL"/>
    <s v="Conversion of metal cleaning processes from ODS solvent to vapor at Pyongyang September 18 Bearings Factory (BRG)"/>
    <d v="1998-11-01T00:00:00"/>
    <d v="2000-06-01T00:00:00"/>
    <s v="FIN"/>
    <d v="1999-06-01T00:00:00"/>
    <m/>
    <d v="2000-12-01T00:00:00"/>
    <d v="2002-09-01T00:00:00"/>
    <n v="121"/>
    <m/>
    <m/>
    <n v="0"/>
    <m/>
    <m/>
    <n v="121"/>
    <m/>
    <m/>
    <n v="0"/>
    <m/>
    <m/>
    <n v="1081024"/>
    <n v="-2425"/>
    <n v="1078599"/>
    <n v="1"/>
    <n v="0"/>
    <n v="0"/>
    <n v="0"/>
    <n v="128913"/>
    <n v="-455"/>
    <n v="128458"/>
    <n v="0"/>
    <n v="1078599"/>
    <n v="0"/>
    <m/>
    <n v="128458"/>
    <n v="0"/>
    <m/>
    <m/>
    <m/>
    <m/>
    <m/>
    <m/>
    <m/>
    <m/>
    <x v="1"/>
    <n v="0"/>
    <n v="1"/>
    <n v="7"/>
    <n v="19"/>
    <n v="0"/>
    <n v="0"/>
    <n v="121000"/>
    <n v="1998"/>
  </r>
  <r>
    <m/>
    <m/>
    <s v="DRK/SOL/23/INV/05"/>
    <s v="UNIDO"/>
    <m/>
    <x v="2"/>
    <s v="DRK"/>
    <x v="0"/>
    <s v="SOL"/>
    <s v="Conversion of metal cleaning processes from ODS solvents to vapour degreasing at Unsan Tools Factory (UTF)"/>
    <d v="1997-11-01T00:00:00"/>
    <d v="1999-06-01T00:00:00"/>
    <s v="FIN"/>
    <d v="1999-06-01T00:00:00"/>
    <m/>
    <d v="1998-12-01T00:00:00"/>
    <d v="2001-07-01T00:00:00"/>
    <n v="110"/>
    <m/>
    <m/>
    <n v="0"/>
    <m/>
    <m/>
    <n v="110"/>
    <m/>
    <m/>
    <n v="0"/>
    <m/>
    <m/>
    <n v="311922"/>
    <n v="0"/>
    <n v="311922"/>
    <n v="1"/>
    <n v="0"/>
    <n v="0"/>
    <n v="0"/>
    <n v="40550"/>
    <n v="0"/>
    <n v="40550"/>
    <n v="0"/>
    <n v="311922"/>
    <n v="0"/>
    <m/>
    <n v="40550"/>
    <n v="0"/>
    <m/>
    <m/>
    <m/>
    <m/>
    <m/>
    <m/>
    <m/>
    <m/>
    <x v="1"/>
    <n v="0"/>
    <n v="1"/>
    <n v="19"/>
    <n v="19"/>
    <n v="0"/>
    <n v="0"/>
    <n v="110000"/>
    <n v="1997"/>
  </r>
  <r>
    <m/>
    <m/>
    <s v="JOR/SOL/34/INV/75"/>
    <s v="UNIDO"/>
    <m/>
    <x v="2"/>
    <s v="JOR"/>
    <x v="0"/>
    <s v="SOL"/>
    <s v="Conversion of metal cleaning processes from TCA solvent to TCE degreasing at the King Hussein Workshop, Zarqa"/>
    <d v="2001-07-01T00:00:00"/>
    <d v="2003-02-01T00:00:00"/>
    <s v="FIN"/>
    <d v="2002-12-01T00:00:00"/>
    <m/>
    <d v="2003-12-01T00:00:00"/>
    <d v="2004-10-01T00:00:00"/>
    <n v="6.4"/>
    <m/>
    <m/>
    <n v="0"/>
    <m/>
    <m/>
    <n v="6.4"/>
    <m/>
    <m/>
    <n v="0"/>
    <m/>
    <m/>
    <n v="191316"/>
    <n v="0"/>
    <n v="191316"/>
    <n v="1"/>
    <n v="0"/>
    <n v="0"/>
    <n v="0"/>
    <n v="24871"/>
    <n v="0"/>
    <n v="24871"/>
    <n v="0"/>
    <n v="191316"/>
    <n v="0"/>
    <m/>
    <n v="24871"/>
    <n v="0"/>
    <m/>
    <m/>
    <m/>
    <m/>
    <m/>
    <m/>
    <m/>
    <m/>
    <x v="1"/>
    <n v="0"/>
    <n v="1"/>
    <n v="17"/>
    <n v="19"/>
    <n v="0"/>
    <n v="0"/>
    <n v="6400"/>
    <n v="2001"/>
  </r>
  <r>
    <m/>
    <m/>
    <s v="JOR/SOL/37/INV/76"/>
    <s v="UNIDO"/>
    <m/>
    <x v="2"/>
    <s v="JOR"/>
    <x v="0"/>
    <s v="SOL"/>
    <s v="Conversion of metal cleaning processes from TCA solvent to TCE degreasing at the Royal Jordanian Air Force"/>
    <d v="2002-07-01T00:00:00"/>
    <d v="2004-08-01T00:00:00"/>
    <s v="FIN"/>
    <d v="2003-11-01T00:00:00"/>
    <m/>
    <d v="2005-12-01T00:00:00"/>
    <d v="2007-01-01T00:00:00"/>
    <n v="10.4"/>
    <m/>
    <m/>
    <n v="0"/>
    <m/>
    <m/>
    <n v="10.4"/>
    <m/>
    <m/>
    <n v="0"/>
    <m/>
    <m/>
    <n v="342757"/>
    <n v="-17"/>
    <n v="342740"/>
    <n v="1"/>
    <n v="0"/>
    <n v="0"/>
    <n v="0"/>
    <n v="44558"/>
    <n v="-2"/>
    <n v="44556"/>
    <n v="0"/>
    <n v="342740"/>
    <n v="0"/>
    <m/>
    <n v="44556"/>
    <n v="0"/>
    <m/>
    <m/>
    <m/>
    <m/>
    <m/>
    <m/>
    <m/>
    <m/>
    <x v="1"/>
    <n v="0"/>
    <n v="1"/>
    <n v="16"/>
    <n v="25"/>
    <n v="0"/>
    <n v="0"/>
    <n v="10400"/>
    <n v="2002"/>
  </r>
  <r>
    <m/>
    <m/>
    <s v="EGY/SOL/31/INV/80"/>
    <s v="UNIDO"/>
    <m/>
    <x v="0"/>
    <s v="EGY"/>
    <x v="0"/>
    <s v="SOL"/>
    <s v="Conversion of metal cleaning processes from TCA solvent to TCE degreasing for engineering industries at Maasara Co."/>
    <d v="2000-07-01T00:00:00"/>
    <d v="2002-01-01T00:00:00"/>
    <s v="FIN"/>
    <d v="2001-08-01T00:00:00"/>
    <m/>
    <d v="2002-12-01T00:00:00"/>
    <d v="2004-03-01T00:00:00"/>
    <n v="10.7"/>
    <m/>
    <m/>
    <n v="0"/>
    <m/>
    <m/>
    <n v="10.7"/>
    <m/>
    <m/>
    <n v="0"/>
    <m/>
    <m/>
    <n v="294950"/>
    <n v="0"/>
    <n v="294950"/>
    <n v="1"/>
    <n v="0"/>
    <n v="0"/>
    <n v="0"/>
    <n v="38344"/>
    <n v="-4"/>
    <n v="38340"/>
    <n v="0"/>
    <n v="294950"/>
    <n v="0"/>
    <m/>
    <n v="38340"/>
    <n v="0"/>
    <m/>
    <m/>
    <m/>
    <m/>
    <m/>
    <m/>
    <m/>
    <m/>
    <x v="1"/>
    <n v="0"/>
    <n v="1"/>
    <n v="13"/>
    <n v="18"/>
    <n v="0"/>
    <n v="0"/>
    <n v="10700"/>
    <n v="2000"/>
  </r>
  <r>
    <m/>
    <m/>
    <s v="MAL/SOL/11/INV/18"/>
    <s v="UNDP"/>
    <m/>
    <x v="2"/>
    <s v="MAL"/>
    <x v="0"/>
    <s v="SOL"/>
    <s v="Conversion of metal cleaning processes from trichloroethane solvents to non-ODS organic solvents at Ngai Cheong Metal Industries"/>
    <d v="1993-11-01T00:00:00"/>
    <d v="1994-11-01T00:00:00"/>
    <s v="FIN"/>
    <d v="1995-04-01T00:00:00"/>
    <m/>
    <d v="1995-04-01T00:00:00"/>
    <d v="1998-12-01T00:00:00"/>
    <n v="2"/>
    <m/>
    <m/>
    <m/>
    <m/>
    <m/>
    <n v="2"/>
    <m/>
    <m/>
    <m/>
    <m/>
    <m/>
    <n v="63480"/>
    <n v="0"/>
    <n v="63480"/>
    <n v="1"/>
    <n v="0"/>
    <n v="0"/>
    <n v="0"/>
    <n v="8252"/>
    <n v="0"/>
    <n v="8252"/>
    <n v="-0.3999999999996362"/>
    <n v="63480"/>
    <n v="0"/>
    <n v="0"/>
    <n v="8252.4"/>
    <n v="0"/>
    <m/>
    <m/>
    <m/>
    <m/>
    <s v="Completed in 1995. Financially completed in 1998."/>
    <m/>
    <m/>
    <m/>
    <x v="1"/>
    <n v="0"/>
    <n v="1"/>
    <n v="17"/>
    <n v="12"/>
    <n v="0"/>
    <n v="0"/>
    <n v="2000"/>
    <n v="1993"/>
  </r>
  <r>
    <m/>
    <m/>
    <s v="DRK/SOL/38/INV/20"/>
    <s v="UNIDO"/>
    <m/>
    <x v="2"/>
    <s v="DRK"/>
    <x v="0"/>
    <s v="SOL"/>
    <s v="Conversion of methyl chloroform and CTC to non-ODS solvent cleaning in the plating workshop of the Taedong-gang Television Factory (PTV), Taedong-gang District, Pyongyang City"/>
    <d v="2002-11-01T00:00:00"/>
    <d v="2004-12-01T00:00:00"/>
    <s v="FIN"/>
    <d v="2003-12-01T00:00:00"/>
    <m/>
    <d v="2005-06-01T00:00:00"/>
    <d v="2006-07-01T00:00:00"/>
    <n v="59.8"/>
    <m/>
    <m/>
    <n v="0"/>
    <m/>
    <m/>
    <n v="59.8"/>
    <m/>
    <m/>
    <n v="0"/>
    <m/>
    <m/>
    <n v="597886"/>
    <n v="-4408"/>
    <n v="593478"/>
    <n v="1"/>
    <n v="0"/>
    <n v="0"/>
    <n v="0"/>
    <n v="75767"/>
    <n v="-483.88"/>
    <n v="75283.12"/>
    <n v="0.11999999999534339"/>
    <n v="593478"/>
    <n v="0"/>
    <m/>
    <n v="75283"/>
    <n v="0"/>
    <m/>
    <m/>
    <m/>
    <m/>
    <m/>
    <m/>
    <m/>
    <m/>
    <x v="1"/>
    <n v="0"/>
    <n v="1"/>
    <n v="13"/>
    <n v="25"/>
    <n v="0"/>
    <n v="0"/>
    <n v="59800"/>
    <n v="2002"/>
  </r>
  <r>
    <m/>
    <m/>
    <s v="PAK/SOL/22/INV/14"/>
    <s v="UNIDO"/>
    <m/>
    <x v="2"/>
    <s v="PAK"/>
    <x v="0"/>
    <s v="SOL"/>
    <s v="Conversion of ODS cleaning and coating processes from CFC-113 to trichloroethylene and IPA at Treet Corporation Ltd., Lahore"/>
    <d v="1997-05-01T00:00:00"/>
    <d v="1999-11-01T00:00:00"/>
    <s v="FIN"/>
    <d v="1997-10-01T00:00:00"/>
    <m/>
    <d v="2002-06-01T00:00:00"/>
    <d v="2003-06-01T00:00:00"/>
    <n v="40.700000000000003"/>
    <m/>
    <m/>
    <n v="0"/>
    <m/>
    <m/>
    <n v="40.700000000000003"/>
    <m/>
    <m/>
    <n v="0"/>
    <m/>
    <m/>
    <n v="510162"/>
    <n v="0"/>
    <n v="510162"/>
    <n v="1"/>
    <n v="0"/>
    <n v="0"/>
    <n v="0"/>
    <n v="66321"/>
    <n v="-36.79"/>
    <n v="66284.210000000006"/>
    <n v="0.21000000000640284"/>
    <n v="510162"/>
    <n v="0"/>
    <m/>
    <n v="66284"/>
    <n v="0"/>
    <m/>
    <m/>
    <m/>
    <m/>
    <m/>
    <m/>
    <m/>
    <m/>
    <x v="1"/>
    <n v="0"/>
    <n v="1"/>
    <n v="5"/>
    <n v="30"/>
    <n v="0"/>
    <n v="0"/>
    <n v="40700"/>
    <n v="1997"/>
  </r>
  <r>
    <m/>
    <m/>
    <s v="BRA/SOL/18/INV/39"/>
    <s v="UNIDO"/>
    <m/>
    <x v="1"/>
    <s v="BRA"/>
    <x v="0"/>
    <s v="SOL"/>
    <s v="Conversion of ODS cleaning processes from 1,1,1 TCA to aqueous cleaning and using trichlorethane at Elgin Maquinas, S.A."/>
    <d v="1995-11-01T00:00:00"/>
    <d v="1997-02-01T00:00:00"/>
    <s v="FIN"/>
    <d v="1996-12-01T00:00:00"/>
    <m/>
    <d v="1997-11-01T00:00:00"/>
    <d v="1999-08-01T00:00:00"/>
    <n v="6"/>
    <m/>
    <m/>
    <n v="0"/>
    <m/>
    <m/>
    <n v="6"/>
    <m/>
    <m/>
    <n v="0"/>
    <m/>
    <m/>
    <n v="156567"/>
    <n v="-6049"/>
    <n v="150518"/>
    <n v="1"/>
    <n v="0"/>
    <n v="0"/>
    <n v="0"/>
    <n v="20354"/>
    <n v="-818.44"/>
    <n v="19535.560000000001"/>
    <n v="-0.43999999999869033"/>
    <n v="150518"/>
    <n v="0"/>
    <m/>
    <n v="19536"/>
    <n v="0"/>
    <m/>
    <m/>
    <m/>
    <m/>
    <m/>
    <m/>
    <m/>
    <m/>
    <x v="1"/>
    <n v="0"/>
    <n v="1"/>
    <n v="13"/>
    <n v="15"/>
    <n v="0"/>
    <n v="0"/>
    <n v="6000"/>
    <n v="1995"/>
  </r>
  <r>
    <m/>
    <m/>
    <s v="CPR/SOL/22/INV/212"/>
    <s v="UNIDO"/>
    <m/>
    <x v="2"/>
    <s v="CPR"/>
    <x v="0"/>
    <s v="SOL"/>
    <s v="Conversion of ODS cleaning processes from CFC-113 to trichloroethylene at Hangli Refrigeration Ltd."/>
    <d v="1997-05-01T00:00:00"/>
    <d v="1998-12-01T00:00:00"/>
    <s v="FIN"/>
    <d v="1998-06-01T00:00:00"/>
    <m/>
    <d v="1999-12-01T00:00:00"/>
    <d v="2001-03-01T00:00:00"/>
    <n v="28.8"/>
    <m/>
    <m/>
    <n v="0"/>
    <m/>
    <m/>
    <n v="28.8"/>
    <m/>
    <m/>
    <n v="0"/>
    <m/>
    <m/>
    <n v="217762"/>
    <n v="0"/>
    <n v="217762"/>
    <n v="1"/>
    <n v="0"/>
    <n v="0"/>
    <n v="0"/>
    <n v="28309"/>
    <n v="-8.06"/>
    <n v="28300.94"/>
    <n v="-6.0000000001309672E-2"/>
    <n v="217762"/>
    <n v="0"/>
    <m/>
    <n v="28301"/>
    <n v="0"/>
    <m/>
    <m/>
    <m/>
    <m/>
    <m/>
    <m/>
    <m/>
    <m/>
    <x v="1"/>
    <n v="0"/>
    <n v="1"/>
    <n v="13"/>
    <n v="19"/>
    <n v="0"/>
    <n v="0"/>
    <n v="28800"/>
    <n v="1997"/>
  </r>
  <r>
    <m/>
    <m/>
    <s v="KEN/SOL/23/INV/14"/>
    <s v="UNIDO"/>
    <m/>
    <x v="0"/>
    <s v="KEN"/>
    <x v="0"/>
    <s v="SOL"/>
    <s v="Conversion of ODS cleaning processes from TCA to aqueous cleaning and cleaning with TCE at Kenyan Railways Central Workshop"/>
    <d v="1997-11-01T00:00:00"/>
    <d v="1998-12-01T00:00:00"/>
    <s v="FIN"/>
    <d v="1998-08-01T00:00:00"/>
    <m/>
    <d v="1999-12-01T00:00:00"/>
    <d v="2002-09-01T00:00:00"/>
    <n v="6"/>
    <m/>
    <m/>
    <n v="0"/>
    <m/>
    <m/>
    <n v="6"/>
    <m/>
    <m/>
    <n v="0"/>
    <m/>
    <m/>
    <n v="205524"/>
    <n v="0"/>
    <n v="205524"/>
    <n v="1"/>
    <n v="0"/>
    <n v="0"/>
    <n v="0"/>
    <n v="26718"/>
    <n v="0"/>
    <n v="26718"/>
    <n v="0"/>
    <n v="205524"/>
    <n v="0"/>
    <m/>
    <n v="26718"/>
    <n v="0"/>
    <m/>
    <m/>
    <m/>
    <m/>
    <m/>
    <m/>
    <m/>
    <m/>
    <x v="1"/>
    <n v="0"/>
    <n v="1"/>
    <n v="9"/>
    <n v="13"/>
    <n v="0"/>
    <n v="0"/>
    <n v="6000"/>
    <n v="1997"/>
  </r>
  <r>
    <m/>
    <m/>
    <s v="PAK/SOL/22/INV/13"/>
    <s v="UNIDO"/>
    <m/>
    <x v="2"/>
    <s v="PAK"/>
    <x v="0"/>
    <s v="SOL"/>
    <s v="Conversion of ODS coating processes from CFC-113 to trichloroethylene and IPA at Treet Corporation Ltd., Hyderabad"/>
    <d v="1997-05-01T00:00:00"/>
    <d v="1999-11-01T00:00:00"/>
    <s v="FIN"/>
    <d v="1997-10-01T00:00:00"/>
    <m/>
    <d v="1999-12-01T00:00:00"/>
    <d v="2002-09-01T00:00:00"/>
    <n v="18.899999999999999"/>
    <m/>
    <m/>
    <n v="0"/>
    <m/>
    <m/>
    <n v="18.899999999999999"/>
    <m/>
    <m/>
    <n v="0"/>
    <m/>
    <m/>
    <n v="321172"/>
    <n v="-3201"/>
    <n v="317971"/>
    <n v="1"/>
    <n v="0"/>
    <n v="0"/>
    <n v="0"/>
    <n v="41752"/>
    <n v="-481"/>
    <n v="41271"/>
    <n v="0"/>
    <n v="317971"/>
    <n v="0"/>
    <m/>
    <n v="41271"/>
    <n v="0"/>
    <m/>
    <m/>
    <m/>
    <m/>
    <m/>
    <m/>
    <m/>
    <m/>
    <x v="1"/>
    <n v="0"/>
    <n v="1"/>
    <n v="5"/>
    <n v="30"/>
    <n v="0"/>
    <n v="0"/>
    <n v="18900"/>
    <n v="1997"/>
  </r>
  <r>
    <m/>
    <m/>
    <s v="CPR/SOL/22/INV/213"/>
    <s v="UNIDO"/>
    <m/>
    <x v="2"/>
    <s v="CPR"/>
    <x v="0"/>
    <s v="SOL"/>
    <s v="Conversion of ODS precision cleaning processes from CFC-113 to aqueous cleaning at Huangshi Dongbei Refrigeration Co."/>
    <d v="1997-05-01T00:00:00"/>
    <d v="1998-12-01T00:00:00"/>
    <s v="FIN"/>
    <d v="1998-09-01T00:00:00"/>
    <m/>
    <d v="1998-12-01T00:00:00"/>
    <d v="1999-07-01T00:00:00"/>
    <n v="37.6"/>
    <m/>
    <m/>
    <n v="0"/>
    <m/>
    <m/>
    <n v="37.6"/>
    <m/>
    <m/>
    <n v="0"/>
    <m/>
    <m/>
    <n v="236242"/>
    <n v="0"/>
    <n v="236242"/>
    <n v="1"/>
    <n v="0"/>
    <n v="0"/>
    <n v="0"/>
    <n v="30711"/>
    <n v="0"/>
    <n v="30711"/>
    <n v="0"/>
    <n v="236242"/>
    <n v="0"/>
    <m/>
    <n v="30711"/>
    <n v="0"/>
    <m/>
    <m/>
    <m/>
    <m/>
    <m/>
    <m/>
    <m/>
    <m/>
    <x v="1"/>
    <n v="0"/>
    <n v="1"/>
    <n v="16"/>
    <n v="19"/>
    <n v="0"/>
    <n v="0"/>
    <n v="37600"/>
    <n v="1997"/>
  </r>
  <r>
    <m/>
    <m/>
    <s v="CPR/SOL/22/INV/203"/>
    <s v="UNIDO"/>
    <m/>
    <x v="2"/>
    <s v="CPR"/>
    <x v="0"/>
    <s v="SOL"/>
    <s v="Conversion of ODS precision cleaning processes from CFC-113 to aqueous cleaning at Jiaxipera Compressor Factory"/>
    <d v="1997-05-01T00:00:00"/>
    <d v="1998-12-01T00:00:00"/>
    <s v="FIN"/>
    <d v="1998-10-01T00:00:00"/>
    <m/>
    <d v="1999-05-01T00:00:00"/>
    <d v="2000-04-01T00:00:00"/>
    <n v="76"/>
    <m/>
    <m/>
    <n v="0"/>
    <m/>
    <m/>
    <n v="76"/>
    <m/>
    <m/>
    <n v="0"/>
    <m/>
    <m/>
    <n v="308604"/>
    <n v="0"/>
    <n v="308604"/>
    <n v="1"/>
    <n v="0"/>
    <n v="0"/>
    <n v="0"/>
    <n v="40119"/>
    <n v="0"/>
    <n v="40119"/>
    <n v="0"/>
    <n v="308604"/>
    <n v="0"/>
    <m/>
    <n v="40119"/>
    <n v="0"/>
    <m/>
    <m/>
    <m/>
    <m/>
    <m/>
    <m/>
    <m/>
    <m/>
    <x v="1"/>
    <n v="0"/>
    <n v="1"/>
    <n v="17"/>
    <n v="19"/>
    <n v="0"/>
    <n v="0"/>
    <n v="76000"/>
    <n v="1997"/>
  </r>
  <r>
    <m/>
    <m/>
    <s v="THA/SOL/18/INV/48"/>
    <s v="IBRD"/>
    <m/>
    <x v="2"/>
    <s v="THA"/>
    <x v="0"/>
    <s v="SOL"/>
    <s v="Conversion of plastic lens cleaning processes from CFC-113 and 1,1,1 TCA to aqueous cleaning at Crystal Lens Corporation Ltd."/>
    <d v="1995-11-01T00:00:00"/>
    <d v="1996-05-01T00:00:00"/>
    <s v="FIN"/>
    <d v="1998-08-01T00:00:00"/>
    <m/>
    <d v="1996-12-01T00:00:00"/>
    <d v="1998-08-01T00:00:00"/>
    <n v="1.9"/>
    <m/>
    <m/>
    <n v="0"/>
    <m/>
    <m/>
    <n v="1.9"/>
    <m/>
    <m/>
    <n v="0"/>
    <m/>
    <m/>
    <n v="39830"/>
    <n v="0"/>
    <n v="39830"/>
    <n v="1"/>
    <n v="0"/>
    <n v="0"/>
    <n v="0"/>
    <n v="5178"/>
    <n v="0"/>
    <n v="5178"/>
    <n v="0"/>
    <n v="39830"/>
    <n v="0"/>
    <n v="0"/>
    <n v="5178"/>
    <n v="0"/>
    <n v="0"/>
    <m/>
    <m/>
    <m/>
    <s v="Project completed."/>
    <m/>
    <m/>
    <m/>
    <x v="1"/>
    <n v="0"/>
    <n v="1"/>
    <n v="33"/>
    <n v="6"/>
    <n v="0"/>
    <n v="0"/>
    <n v="1900"/>
    <n v="1995"/>
  </r>
  <r>
    <m/>
    <m/>
    <s v="CPR/FOA/27/INV/285"/>
    <s v="IBRD"/>
    <m/>
    <x v="2"/>
    <s v="CPR"/>
    <x v="0"/>
    <s v="FOA"/>
    <s v="Conversion of polyurethane slabstock manufacture from CFC-11 to liquid carbon dioxide technology at Chengdu Jinjiang Foam General Plant"/>
    <d v="1999-03-01T00:00:00"/>
    <d v="2002-10-01T00:00:00"/>
    <s v="FIN"/>
    <d v="2001-01-01T00:00:00"/>
    <m/>
    <d v="2004-08-01T00:00:00"/>
    <d v="2004-11-01T00:00:00"/>
    <n v="89"/>
    <m/>
    <m/>
    <n v="0"/>
    <m/>
    <m/>
    <n v="89"/>
    <m/>
    <m/>
    <n v="0"/>
    <m/>
    <m/>
    <n v="554470"/>
    <n v="0"/>
    <n v="554470"/>
    <n v="1"/>
    <n v="0"/>
    <n v="0"/>
    <n v="0"/>
    <n v="70992"/>
    <n v="0"/>
    <n v="70992"/>
    <n v="0"/>
    <n v="554470"/>
    <n v="0"/>
    <n v="0"/>
    <n v="70992"/>
    <n v="0"/>
    <n v="0"/>
    <m/>
    <m/>
    <m/>
    <s v="Financially completed."/>
    <m/>
    <m/>
    <m/>
    <x v="1"/>
    <n v="0"/>
    <n v="1"/>
    <n v="22"/>
    <n v="43"/>
    <n v="0"/>
    <n v="0"/>
    <n v="89000"/>
    <n v="1999"/>
  </r>
  <r>
    <m/>
    <m/>
    <s v="CPR/FOA/27/INV/269"/>
    <s v="IBRD"/>
    <m/>
    <x v="2"/>
    <s v="CPR"/>
    <x v="0"/>
    <s v="FOA"/>
    <s v="Conversion of polyurethane slabstock manufacture from CFC-11 to liquid carbon dioxide technology at Handan Fuyang Chemical Corporation"/>
    <d v="1999-03-01T00:00:00"/>
    <d v="2002-10-01T00:00:00"/>
    <s v="CLO"/>
    <m/>
    <m/>
    <m/>
    <d v="2001-12-01T00:00:00"/>
    <n v="0"/>
    <m/>
    <m/>
    <n v="0"/>
    <m/>
    <m/>
    <n v="0"/>
    <m/>
    <m/>
    <n v="0"/>
    <m/>
    <m/>
    <n v="436100"/>
    <n v="-436100"/>
    <n v="0"/>
    <n v="0"/>
    <n v="0"/>
    <n v="0"/>
    <n v="0"/>
    <n v="56693"/>
    <n v="-55842.6"/>
    <n v="850.40000000000146"/>
    <n v="0.40000000000145519"/>
    <n v="0"/>
    <n v="0"/>
    <n v="0"/>
    <n v="850"/>
    <n v="0"/>
    <n v="0"/>
    <m/>
    <m/>
    <m/>
    <s v="Project cancelled at the 35th ExCom."/>
    <m/>
    <m/>
    <m/>
    <x v="0"/>
    <n v="0"/>
    <n v="0"/>
    <s v=""/>
    <n v="43"/>
    <n v="0"/>
    <n v="0"/>
    <n v="0"/>
    <n v="1999"/>
  </r>
  <r>
    <m/>
    <m/>
    <s v="CPR/FOA/27/INV/275"/>
    <s v="IBRD"/>
    <m/>
    <x v="2"/>
    <s v="CPR"/>
    <x v="0"/>
    <s v="FOA"/>
    <s v="Conversion of polyurethane slabstock manufacture from CFC-11 to liquid carbon dioxide technology at Henan Huojia Huashi Co."/>
    <d v="1999-03-01T00:00:00"/>
    <d v="2002-10-01T00:00:00"/>
    <s v="FIN"/>
    <d v="2001-01-01T00:00:00"/>
    <m/>
    <d v="2003-12-01T00:00:00"/>
    <d v="2004-07-01T00:00:00"/>
    <n v="109.5"/>
    <m/>
    <m/>
    <n v="0"/>
    <m/>
    <m/>
    <n v="109.5"/>
    <m/>
    <m/>
    <n v="0"/>
    <m/>
    <m/>
    <n v="583186"/>
    <n v="0"/>
    <n v="583186"/>
    <n v="1"/>
    <n v="0"/>
    <n v="0"/>
    <n v="0"/>
    <n v="74150"/>
    <n v="0"/>
    <n v="74150"/>
    <n v="0"/>
    <n v="583186"/>
    <n v="0"/>
    <n v="0"/>
    <n v="74150"/>
    <n v="0"/>
    <n v="0"/>
    <m/>
    <m/>
    <m/>
    <s v="Project financially completed."/>
    <m/>
    <m/>
    <m/>
    <x v="1"/>
    <n v="0"/>
    <n v="1"/>
    <n v="22"/>
    <n v="43"/>
    <n v="0"/>
    <n v="0"/>
    <n v="109500"/>
    <n v="1999"/>
  </r>
  <r>
    <m/>
    <m/>
    <s v="CPR/FOA/27/INV/277"/>
    <s v="IBRD"/>
    <m/>
    <x v="2"/>
    <s v="CPR"/>
    <x v="0"/>
    <s v="FOA"/>
    <s v="Conversion of polyurethane slabstock manufacture from CFC-11 to liquid carbon dioxide technology at Jiangsu Haimen Foam plant"/>
    <d v="1999-03-01T00:00:00"/>
    <d v="2002-04-01T00:00:00"/>
    <s v="FIN"/>
    <d v="2001-01-01T00:00:00"/>
    <m/>
    <d v="2004-08-01T00:00:00"/>
    <d v="2004-12-01T00:00:00"/>
    <n v="73"/>
    <m/>
    <m/>
    <n v="0"/>
    <m/>
    <m/>
    <n v="73"/>
    <m/>
    <m/>
    <n v="0"/>
    <m/>
    <m/>
    <n v="454790"/>
    <n v="0"/>
    <n v="454790"/>
    <n v="1"/>
    <n v="0"/>
    <n v="0"/>
    <n v="0"/>
    <n v="59123"/>
    <n v="0"/>
    <n v="59123"/>
    <n v="0"/>
    <n v="454790"/>
    <n v="0"/>
    <n v="0"/>
    <n v="59123"/>
    <n v="0"/>
    <n v="0"/>
    <m/>
    <m/>
    <m/>
    <s v="Project financially completed."/>
    <m/>
    <m/>
    <m/>
    <x v="1"/>
    <n v="0"/>
    <n v="1"/>
    <n v="22"/>
    <n v="37"/>
    <n v="0"/>
    <n v="0"/>
    <n v="73000"/>
    <n v="1999"/>
  </r>
  <r>
    <m/>
    <m/>
    <s v="CPR/FOA/31/INV/363"/>
    <s v="IBRD"/>
    <m/>
    <x v="2"/>
    <s v="CPR"/>
    <x v="0"/>
    <s v="FOA"/>
    <s v="Conversion of polyurethane slabstock manufacture from CFC-11 to liquid carbon dioxide technology at Jintan Tiaoxi Shuya Foam Plant"/>
    <d v="2000-07-01T00:00:00"/>
    <d v="2003-08-01T00:00:00"/>
    <s v="CLO"/>
    <m/>
    <m/>
    <m/>
    <d v="2001-12-01T00:00:00"/>
    <n v="0"/>
    <m/>
    <m/>
    <n v="0"/>
    <m/>
    <m/>
    <n v="0"/>
    <m/>
    <m/>
    <n v="0"/>
    <m/>
    <m/>
    <n v="420525"/>
    <n v="-420525"/>
    <n v="0"/>
    <n v="0"/>
    <n v="0"/>
    <n v="0"/>
    <n v="0"/>
    <n v="54668"/>
    <n v="-53847.979999999996"/>
    <n v="820.02000000000407"/>
    <n v="2.0000000004074536E-2"/>
    <n v="0"/>
    <n v="0"/>
    <n v="0"/>
    <n v="820"/>
    <n v="0"/>
    <n v="0"/>
    <m/>
    <m/>
    <m/>
    <s v="Project cancelled at the 35th ExCom."/>
    <m/>
    <m/>
    <m/>
    <x v="0"/>
    <n v="0"/>
    <n v="0"/>
    <s v=""/>
    <n v="37"/>
    <n v="0"/>
    <n v="0"/>
    <n v="0"/>
    <n v="2000"/>
  </r>
  <r>
    <m/>
    <m/>
    <s v="CPR/FOA/31/INV/362"/>
    <s v="IBRD"/>
    <m/>
    <x v="2"/>
    <s v="CPR"/>
    <x v="0"/>
    <s v="FOA"/>
    <s v="Conversion of polyurethane slabstock manufacture from CFC-11 to liquid carbon dioxide technology at Nantong Xinyuan Foam Plant"/>
    <d v="2000-07-01T00:00:00"/>
    <d v="2003-08-01T00:00:00"/>
    <s v="FIN"/>
    <d v="2003-05-01T00:00:00"/>
    <m/>
    <d v="2004-10-01T00:00:00"/>
    <d v="2004-12-01T00:00:00"/>
    <n v="82"/>
    <m/>
    <m/>
    <n v="0"/>
    <m/>
    <m/>
    <n v="82"/>
    <m/>
    <m/>
    <n v="0"/>
    <m/>
    <m/>
    <n v="510860"/>
    <n v="0"/>
    <n v="510860"/>
    <n v="1"/>
    <n v="0"/>
    <n v="0"/>
    <n v="0"/>
    <n v="66195"/>
    <n v="0"/>
    <n v="66195"/>
    <n v="0"/>
    <n v="510860"/>
    <n v="0"/>
    <n v="0"/>
    <n v="66195"/>
    <n v="0"/>
    <n v="0"/>
    <m/>
    <m/>
    <m/>
    <s v="Financially completed."/>
    <m/>
    <m/>
    <m/>
    <x v="1"/>
    <n v="0"/>
    <n v="1"/>
    <n v="34"/>
    <n v="37"/>
    <n v="0"/>
    <n v="0"/>
    <n v="82000"/>
    <n v="2000"/>
  </r>
  <r>
    <m/>
    <m/>
    <s v="CPR/FOA/31/INV/358"/>
    <s v="IBRD"/>
    <m/>
    <x v="2"/>
    <s v="CPR"/>
    <x v="0"/>
    <s v="FOA"/>
    <s v="Conversion of polyurethane slabstock manufacture from CFC-11 to liquid carbon dioxide technology at Qujing Plastic No. 2 Plant"/>
    <d v="2000-07-01T00:00:00"/>
    <d v="2003-08-01T00:00:00"/>
    <s v="FIN"/>
    <d v="2003-04-01T00:00:00"/>
    <m/>
    <d v="2004-09-01T00:00:00"/>
    <d v="2005-12-01T00:00:00"/>
    <n v="99"/>
    <m/>
    <m/>
    <n v="0"/>
    <m/>
    <m/>
    <n v="99"/>
    <m/>
    <m/>
    <n v="0"/>
    <m/>
    <m/>
    <n v="600066"/>
    <n v="0"/>
    <n v="600066"/>
    <n v="1"/>
    <n v="0"/>
    <n v="0"/>
    <n v="0"/>
    <n v="76007"/>
    <n v="0"/>
    <n v="76007"/>
    <n v="0"/>
    <n v="600066"/>
    <n v="0"/>
    <n v="0"/>
    <n v="76007"/>
    <n v="0"/>
    <n v="0"/>
    <m/>
    <m/>
    <m/>
    <s v="Completed.  "/>
    <m/>
    <m/>
    <m/>
    <x v="1"/>
    <n v="0"/>
    <n v="1"/>
    <n v="33"/>
    <n v="37"/>
    <n v="0"/>
    <n v="0"/>
    <n v="99000"/>
    <n v="2000"/>
  </r>
  <r>
    <m/>
    <m/>
    <s v="CPR/FOA/27/INV/284"/>
    <s v="IBRD"/>
    <m/>
    <x v="2"/>
    <s v="CPR"/>
    <x v="0"/>
    <s v="FOA"/>
    <s v="Conversion of polyurethane slabstock manufacture from CFC-11 to liquid carbon dioxide technology at Shanghai Shenyin Polyurethane Baoshan Plant"/>
    <d v="1999-03-01T00:00:00"/>
    <d v="2002-04-01T00:00:00"/>
    <s v="FIN"/>
    <d v="2001-01-01T00:00:00"/>
    <m/>
    <d v="2004-10-01T00:00:00"/>
    <d v="2005-04-01T00:00:00"/>
    <n v="76"/>
    <m/>
    <m/>
    <n v="0"/>
    <m/>
    <m/>
    <n v="76"/>
    <m/>
    <m/>
    <n v="0"/>
    <m/>
    <m/>
    <n v="473480"/>
    <n v="0"/>
    <n v="473480"/>
    <n v="1"/>
    <n v="0"/>
    <n v="0"/>
    <n v="0"/>
    <n v="61552"/>
    <n v="0"/>
    <n v="61552"/>
    <n v="0"/>
    <n v="473480"/>
    <n v="0"/>
    <n v="0"/>
    <n v="61552"/>
    <n v="0"/>
    <n v="0"/>
    <m/>
    <m/>
    <m/>
    <s v="Completed. "/>
    <m/>
    <m/>
    <m/>
    <x v="1"/>
    <n v="0"/>
    <n v="1"/>
    <n v="22"/>
    <n v="37"/>
    <n v="0"/>
    <n v="0"/>
    <n v="76000"/>
    <n v="1999"/>
  </r>
  <r>
    <m/>
    <m/>
    <s v="CPR/FOA/27/INV/274"/>
    <s v="IBRD"/>
    <m/>
    <x v="2"/>
    <s v="CPR"/>
    <x v="0"/>
    <s v="FOA"/>
    <s v="Conversion of polyurethane slabstock manufacture from CFC-11 to liquid carbon dioxide technology at Shenyin Polyurethane Xinzhuang Plant"/>
    <d v="1999-03-01T00:00:00"/>
    <d v="2002-10-01T00:00:00"/>
    <s v="FIN"/>
    <d v="2001-01-01T00:00:00"/>
    <m/>
    <d v="2004-11-01T00:00:00"/>
    <d v="2005-04-01T00:00:00"/>
    <n v="86.1"/>
    <m/>
    <m/>
    <n v="0"/>
    <m/>
    <m/>
    <n v="86.1"/>
    <m/>
    <m/>
    <n v="0"/>
    <m/>
    <m/>
    <n v="536403"/>
    <n v="0"/>
    <n v="536403"/>
    <n v="1"/>
    <n v="0"/>
    <n v="0"/>
    <n v="0"/>
    <n v="69004"/>
    <n v="0"/>
    <n v="69004"/>
    <n v="0"/>
    <n v="536403"/>
    <n v="0"/>
    <n v="0"/>
    <n v="69004"/>
    <n v="0"/>
    <n v="0"/>
    <m/>
    <m/>
    <m/>
    <s v="Completed.   "/>
    <m/>
    <m/>
    <m/>
    <x v="1"/>
    <n v="0"/>
    <n v="1"/>
    <n v="22"/>
    <n v="43"/>
    <n v="0"/>
    <n v="0"/>
    <n v="86100"/>
    <n v="1999"/>
  </r>
  <r>
    <m/>
    <m/>
    <s v="CPR/FOA/31/INV/361"/>
    <s v="IBRD"/>
    <m/>
    <x v="2"/>
    <s v="CPR"/>
    <x v="0"/>
    <s v="FOA"/>
    <s v="Conversion of polyurethane slabstock manufacture from CFC-11 to liquid carbon dioxide technology at Wuxian Polyurethane Foam Plant"/>
    <d v="2000-07-01T00:00:00"/>
    <d v="2003-08-01T00:00:00"/>
    <s v="FIN"/>
    <d v="2003-12-01T00:00:00"/>
    <m/>
    <d v="2004-10-01T00:00:00"/>
    <d v="2005-04-01T00:00:00"/>
    <n v="80"/>
    <m/>
    <m/>
    <n v="0"/>
    <m/>
    <m/>
    <n v="80"/>
    <m/>
    <m/>
    <n v="0"/>
    <m/>
    <m/>
    <n v="498400"/>
    <n v="0"/>
    <n v="498400"/>
    <n v="1"/>
    <n v="0"/>
    <n v="0"/>
    <n v="0"/>
    <n v="64792"/>
    <n v="0"/>
    <n v="64792"/>
    <n v="0"/>
    <n v="498400"/>
    <n v="0"/>
    <n v="0"/>
    <n v="64792"/>
    <n v="0"/>
    <n v="0"/>
    <m/>
    <m/>
    <m/>
    <s v="Completed. "/>
    <m/>
    <m/>
    <m/>
    <x v="1"/>
    <n v="0"/>
    <n v="1"/>
    <n v="41"/>
    <n v="37"/>
    <n v="0"/>
    <n v="0"/>
    <n v="80000"/>
    <n v="2000"/>
  </r>
  <r>
    <m/>
    <m/>
    <s v="CPR/FOA/28/INV/293"/>
    <s v="IBRD"/>
    <m/>
    <x v="2"/>
    <s v="CPR"/>
    <x v="0"/>
    <s v="FOA"/>
    <s v="Conversion of polyurethane slabstock manufacture from CFC-11 to liquid carbon dioxide technology in Changzhou Huangfa Co. Ltd., Foam Plant"/>
    <d v="1999-07-01T00:00:00"/>
    <d v="2002-08-01T00:00:00"/>
    <s v="FIN"/>
    <d v="2001-01-01T00:00:00"/>
    <m/>
    <d v="2004-06-01T00:00:00"/>
    <d v="2005-04-01T00:00:00"/>
    <n v="70.7"/>
    <m/>
    <m/>
    <n v="0"/>
    <m/>
    <m/>
    <n v="70.7"/>
    <m/>
    <m/>
    <n v="0"/>
    <m/>
    <m/>
    <n v="440461"/>
    <n v="0"/>
    <n v="440461"/>
    <n v="1"/>
    <n v="0"/>
    <n v="0"/>
    <n v="0"/>
    <n v="57260"/>
    <n v="0"/>
    <n v="57260"/>
    <n v="0"/>
    <n v="440461"/>
    <n v="0"/>
    <n v="0"/>
    <n v="57260"/>
    <n v="0"/>
    <n v="0"/>
    <m/>
    <m/>
    <m/>
    <s v="Completed. "/>
    <m/>
    <m/>
    <m/>
    <x v="1"/>
    <n v="0"/>
    <n v="1"/>
    <n v="18"/>
    <n v="37"/>
    <n v="0"/>
    <n v="0"/>
    <n v="70700"/>
    <n v="1999"/>
  </r>
  <r>
    <m/>
    <m/>
    <s v="CPR/FOA/29/INV/322"/>
    <s v="IBRD"/>
    <m/>
    <x v="2"/>
    <s v="CPR"/>
    <x v="0"/>
    <s v="FOA"/>
    <s v="Conversion of polyurethane slabstock manufacture from CFC-11 to liquid carbon dioxide technology in Handan Fuxing Jiahe Foam Plant"/>
    <d v="1999-11-01T00:00:00"/>
    <d v="2002-12-01T00:00:00"/>
    <s v="FIN"/>
    <d v="2002-12-01T00:00:00"/>
    <m/>
    <d v="2005-03-01T00:00:00"/>
    <d v="2005-07-01T00:00:00"/>
    <n v="136.69999999999999"/>
    <m/>
    <m/>
    <n v="0"/>
    <m/>
    <m/>
    <n v="136.69999999999999"/>
    <m/>
    <m/>
    <n v="0"/>
    <m/>
    <m/>
    <n v="515970"/>
    <n v="0"/>
    <n v="515970"/>
    <n v="1"/>
    <n v="0"/>
    <n v="0"/>
    <n v="0"/>
    <n v="66757"/>
    <n v="0"/>
    <n v="66757"/>
    <n v="0"/>
    <n v="515970"/>
    <n v="0"/>
    <n v="0"/>
    <n v="66757"/>
    <n v="0"/>
    <n v="0"/>
    <m/>
    <m/>
    <m/>
    <s v="Completed."/>
    <m/>
    <m/>
    <m/>
    <x v="1"/>
    <n v="0"/>
    <n v="1"/>
    <n v="37"/>
    <n v="37"/>
    <n v="0"/>
    <n v="0"/>
    <n v="136700"/>
    <n v="1999"/>
  </r>
  <r>
    <m/>
    <m/>
    <s v="CPR/FOA/29/INV/323"/>
    <s v="IBRD"/>
    <m/>
    <x v="2"/>
    <s v="CPR"/>
    <x v="0"/>
    <s v="FOA"/>
    <s v="Conversion of polyurethane slabstock manufacture from CFC-11 to liquid carbon dioxide technology in Handan Huisheng Foam Plant"/>
    <d v="1999-11-01T00:00:00"/>
    <d v="2002-12-01T00:00:00"/>
    <s v="CLO"/>
    <m/>
    <m/>
    <m/>
    <d v="2003-12-01T00:00:00"/>
    <n v="0"/>
    <m/>
    <m/>
    <n v="0"/>
    <m/>
    <m/>
    <n v="0"/>
    <m/>
    <m/>
    <n v="0"/>
    <m/>
    <m/>
    <n v="522207"/>
    <n v="-522207"/>
    <n v="0"/>
    <n v="0"/>
    <n v="0"/>
    <n v="0"/>
    <n v="0"/>
    <n v="67443"/>
    <n v="-67442.77"/>
    <n v="0.22999999999592546"/>
    <n v="0.22999999999592546"/>
    <n v="0"/>
    <n v="0"/>
    <n v="0"/>
    <n v="0"/>
    <n v="0"/>
    <n v="0"/>
    <m/>
    <m/>
    <m/>
    <s v="Project cancelled at the 40th ExCom.    "/>
    <m/>
    <m/>
    <m/>
    <x v="0"/>
    <n v="0"/>
    <n v="0"/>
    <s v=""/>
    <n v="37"/>
    <n v="0"/>
    <n v="0"/>
    <n v="0"/>
    <n v="1999"/>
  </r>
  <r>
    <m/>
    <m/>
    <s v="CPR/FOA/27/INV/281"/>
    <s v="IBRD"/>
    <m/>
    <x v="2"/>
    <s v="CPR"/>
    <x v="0"/>
    <s v="FOA"/>
    <s v="Conversion of polyurethane slabstock manufacture from CFC-11 to liquid carbon dioxide technology in Putuo Zhujiajian Rubber and Plastic Plant"/>
    <d v="1999-03-01T00:00:00"/>
    <d v="2002-10-01T00:00:00"/>
    <s v="FIN"/>
    <d v="2001-01-01T00:00:00"/>
    <m/>
    <d v="2004-07-01T00:00:00"/>
    <d v="2005-03-01T00:00:00"/>
    <n v="112"/>
    <m/>
    <m/>
    <n v="0"/>
    <m/>
    <m/>
    <n v="112"/>
    <m/>
    <m/>
    <n v="0"/>
    <m/>
    <m/>
    <n v="525483"/>
    <n v="0"/>
    <n v="525483"/>
    <n v="1"/>
    <n v="0"/>
    <n v="0"/>
    <n v="0"/>
    <n v="67803"/>
    <n v="0"/>
    <n v="67803"/>
    <n v="0"/>
    <n v="525483"/>
    <n v="0"/>
    <n v="0"/>
    <n v="67803"/>
    <n v="0"/>
    <n v="0"/>
    <m/>
    <m/>
    <m/>
    <s v="Completed. "/>
    <m/>
    <m/>
    <m/>
    <x v="1"/>
    <n v="0"/>
    <n v="1"/>
    <n v="22"/>
    <n v="43"/>
    <n v="0"/>
    <n v="0"/>
    <n v="112000"/>
    <n v="1999"/>
  </r>
  <r>
    <m/>
    <m/>
    <s v="CPR/FOA/28/INV/296"/>
    <s v="IBRD"/>
    <m/>
    <x v="2"/>
    <s v="CPR"/>
    <x v="0"/>
    <s v="FOA"/>
    <s v="Conversion of polyurethane slabstock manufacture from CFC-11 to liquid carbon dioxide technology in Shandong Tianhua (Group) Plastic Plant"/>
    <d v="1999-07-01T00:00:00"/>
    <d v="2002-08-01T00:00:00"/>
    <s v="CLO"/>
    <m/>
    <m/>
    <m/>
    <d v="2001-12-01T00:00:00"/>
    <n v="0"/>
    <m/>
    <m/>
    <n v="0"/>
    <m/>
    <m/>
    <n v="0"/>
    <m/>
    <m/>
    <n v="0"/>
    <m/>
    <m/>
    <n v="534534"/>
    <n v="-534534"/>
    <n v="0"/>
    <n v="0"/>
    <n v="0"/>
    <n v="0"/>
    <n v="0"/>
    <n v="68799"/>
    <n v="-67767.01999999999"/>
    <n v="1031.9800000000105"/>
    <n v="-1.9999999989522621E-2"/>
    <n v="0"/>
    <n v="0"/>
    <n v="0"/>
    <n v="1032"/>
    <n v="0"/>
    <n v="0"/>
    <m/>
    <m/>
    <m/>
    <s v="Project cancelled at the 35 th ExCom."/>
    <m/>
    <m/>
    <m/>
    <x v="0"/>
    <n v="0"/>
    <n v="0"/>
    <s v=""/>
    <n v="37"/>
    <n v="0"/>
    <n v="0"/>
    <n v="0"/>
    <n v="1999"/>
  </r>
  <r>
    <m/>
    <m/>
    <s v="CPR/FOA/27/INV/271"/>
    <s v="IBRD"/>
    <m/>
    <x v="2"/>
    <s v="CPR"/>
    <x v="0"/>
    <s v="FOA"/>
    <s v="Conversion of polyurethane slabstock manufacture from CFC-11 to liquid carbon dioxide technology in Xiaoshan Polyurethane Foam Plant"/>
    <d v="1999-03-01T00:00:00"/>
    <d v="2002-10-01T00:00:00"/>
    <s v="FIN"/>
    <d v="2001-01-01T00:00:00"/>
    <m/>
    <d v="2003-12-01T00:00:00"/>
    <d v="2004-07-01T00:00:00"/>
    <n v="111"/>
    <m/>
    <m/>
    <n v="0"/>
    <m/>
    <m/>
    <n v="111"/>
    <m/>
    <m/>
    <n v="0"/>
    <m/>
    <m/>
    <n v="603058"/>
    <n v="0"/>
    <n v="603058"/>
    <n v="1"/>
    <n v="0"/>
    <n v="0"/>
    <n v="0"/>
    <n v="76336"/>
    <n v="0"/>
    <n v="76336"/>
    <n v="0"/>
    <n v="603058"/>
    <n v="0"/>
    <n v="0"/>
    <n v="76336"/>
    <n v="0"/>
    <n v="0"/>
    <m/>
    <m/>
    <m/>
    <s v="Project financially completed."/>
    <m/>
    <m/>
    <m/>
    <x v="1"/>
    <n v="0"/>
    <n v="1"/>
    <n v="22"/>
    <n v="43"/>
    <n v="0"/>
    <n v="0"/>
    <n v="111000"/>
    <n v="1999"/>
  </r>
  <r>
    <m/>
    <m/>
    <s v="CPR/FOA/29/INV/311"/>
    <s v="IBRD"/>
    <m/>
    <x v="2"/>
    <s v="CPR"/>
    <x v="0"/>
    <s v="FOA"/>
    <s v="Conversion of polyurethane slabstock manufacture from CFC-11 to methylene chloride and vertifoam from CFC-11 to liquid carbon dioxide technology at Shenzhou Foam Plant"/>
    <d v="1999-11-01T00:00:00"/>
    <d v="2002-12-01T00:00:00"/>
    <s v="FIN"/>
    <d v="2001-10-01T00:00:00"/>
    <m/>
    <d v="2005-05-01T00:00:00"/>
    <d v="2005-12-01T00:00:00"/>
    <n v="134.9"/>
    <m/>
    <m/>
    <n v="0"/>
    <m/>
    <m/>
    <n v="134.9"/>
    <m/>
    <m/>
    <n v="0"/>
    <m/>
    <m/>
    <n v="609616"/>
    <n v="0"/>
    <n v="609616"/>
    <n v="1"/>
    <n v="0"/>
    <n v="0"/>
    <n v="0"/>
    <n v="77058"/>
    <n v="0"/>
    <n v="77058"/>
    <n v="0"/>
    <n v="609616"/>
    <n v="0"/>
    <n v="0"/>
    <n v="77058"/>
    <n v="0"/>
    <n v="0"/>
    <m/>
    <m/>
    <m/>
    <s v="Completed.    "/>
    <m/>
    <m/>
    <m/>
    <x v="1"/>
    <n v="0"/>
    <n v="1"/>
    <n v="23"/>
    <n v="37"/>
    <n v="0"/>
    <n v="0"/>
    <n v="134900"/>
    <n v="1999"/>
  </r>
  <r>
    <m/>
    <m/>
    <s v="CPR/FOA/25/INV/252"/>
    <s v="IBRD"/>
    <m/>
    <x v="2"/>
    <s v="CPR"/>
    <x v="0"/>
    <s v="FOA"/>
    <s v="Conversion of polyurethane slabstock manufacture to forced cooling and methylene chloride at Wuxi New Type Raw Material Plant"/>
    <d v="1998-07-01T00:00:00"/>
    <d v="2001-08-01T00:00:00"/>
    <s v="FIN"/>
    <d v="1999-04-01T00:00:00"/>
    <m/>
    <d v="1999-10-01T00:00:00"/>
    <d v="2002-08-01T00:00:00"/>
    <n v="231"/>
    <m/>
    <m/>
    <n v="0"/>
    <m/>
    <m/>
    <n v="231"/>
    <m/>
    <m/>
    <n v="0"/>
    <m/>
    <m/>
    <n v="488150"/>
    <n v="0"/>
    <n v="488150"/>
    <n v="1"/>
    <n v="0"/>
    <n v="0"/>
    <n v="0"/>
    <n v="63460"/>
    <n v="0"/>
    <n v="63460"/>
    <n v="0"/>
    <n v="488150"/>
    <n v="0"/>
    <n v="0"/>
    <n v="63460"/>
    <n v="0"/>
    <n v="0"/>
    <m/>
    <m/>
    <m/>
    <m/>
    <m/>
    <m/>
    <m/>
    <x v="1"/>
    <n v="0"/>
    <n v="1"/>
    <n v="9"/>
    <n v="37"/>
    <n v="0"/>
    <n v="0"/>
    <n v="231000"/>
    <n v="1998"/>
  </r>
  <r>
    <m/>
    <m/>
    <s v="CPR/FOA/29/INV/324"/>
    <s v="IBRD"/>
    <m/>
    <x v="2"/>
    <s v="CPR"/>
    <x v="0"/>
    <s v="FOA"/>
    <s v="Conversion of polyurethane vertifoam manufacture from CFC-11 to liquid carbon dioxide technology in Tonxiang Shule Plastic Foam Plant"/>
    <d v="1999-11-01T00:00:00"/>
    <d v="2002-12-01T00:00:00"/>
    <s v="CLO"/>
    <m/>
    <m/>
    <m/>
    <d v="2001-12-01T00:00:00"/>
    <n v="0"/>
    <m/>
    <m/>
    <n v="0"/>
    <m/>
    <m/>
    <n v="0"/>
    <m/>
    <m/>
    <n v="0"/>
    <m/>
    <m/>
    <n v="498400"/>
    <n v="-498400"/>
    <n v="0"/>
    <n v="0"/>
    <n v="0"/>
    <n v="0"/>
    <n v="0"/>
    <n v="64792"/>
    <n v="-63820.12"/>
    <n v="971.87999999999738"/>
    <n v="-0.12000000000261934"/>
    <n v="0"/>
    <n v="0"/>
    <n v="0"/>
    <n v="972"/>
    <n v="0"/>
    <n v="0"/>
    <m/>
    <m/>
    <m/>
    <s v="Project cancelled at the 35th ExCom."/>
    <m/>
    <m/>
    <m/>
    <x v="0"/>
    <n v="0"/>
    <n v="0"/>
    <s v=""/>
    <n v="37"/>
    <n v="0"/>
    <n v="0"/>
    <n v="0"/>
    <n v="1999"/>
  </r>
  <r>
    <m/>
    <m/>
    <s v="IND/SOL/25/INV/181"/>
    <s v="UNIDO"/>
    <m/>
    <x v="2"/>
    <s v="IND"/>
    <x v="0"/>
    <s v="SOL"/>
    <s v="Conversion of precision cleaning and coating processes from ODS solvents to heat cleaning technologies and vydax/IPA coating at Malhotra Shaving Products Ltd."/>
    <d v="1998-07-01T00:00:00"/>
    <d v="2000-02-01T00:00:00"/>
    <s v="FIN"/>
    <d v="1998-12-01T00:00:00"/>
    <m/>
    <d v="2000-09-01T00:00:00"/>
    <d v="2001-01-01T00:00:00"/>
    <n v="13.6"/>
    <m/>
    <m/>
    <n v="0"/>
    <m/>
    <m/>
    <n v="13.6"/>
    <m/>
    <m/>
    <n v="0"/>
    <m/>
    <m/>
    <n v="255112"/>
    <n v="0"/>
    <n v="255112"/>
    <n v="1"/>
    <n v="0"/>
    <n v="0"/>
    <n v="0"/>
    <n v="33165"/>
    <n v="0"/>
    <n v="33165"/>
    <n v="0"/>
    <n v="255112"/>
    <n v="0"/>
    <m/>
    <n v="33165"/>
    <n v="0"/>
    <m/>
    <m/>
    <m/>
    <m/>
    <m/>
    <m/>
    <m/>
    <m/>
    <x v="1"/>
    <n v="0"/>
    <n v="1"/>
    <n v="5"/>
    <n v="19"/>
    <n v="0"/>
    <n v="0"/>
    <n v="13600"/>
    <n v="1998"/>
  </r>
  <r>
    <m/>
    <m/>
    <s v="IND/SOL/26/INV/191"/>
    <s v="UNIDO"/>
    <m/>
    <x v="2"/>
    <s v="IND"/>
    <x v="0"/>
    <s v="SOL"/>
    <s v="Conversion of precision cleaning and coating processes from ODS to heat cleaning technologies and ODS free solvent coating at Lal Malhotra and Sons ltd."/>
    <d v="1998-11-01T00:00:00"/>
    <d v="2000-06-01T00:00:00"/>
    <s v="FIN"/>
    <d v="1999-11-01T00:00:00"/>
    <m/>
    <d v="2000-12-01T00:00:00"/>
    <d v="2002-09-01T00:00:00"/>
    <n v="16"/>
    <m/>
    <m/>
    <n v="0"/>
    <m/>
    <m/>
    <n v="16"/>
    <m/>
    <m/>
    <n v="0"/>
    <m/>
    <m/>
    <n v="308899"/>
    <n v="0"/>
    <n v="308899"/>
    <n v="1"/>
    <n v="0"/>
    <n v="0"/>
    <n v="0"/>
    <n v="40157"/>
    <n v="-8"/>
    <n v="40149"/>
    <n v="0"/>
    <n v="308899"/>
    <n v="0"/>
    <m/>
    <n v="40149"/>
    <n v="0"/>
    <m/>
    <m/>
    <m/>
    <m/>
    <m/>
    <m/>
    <m/>
    <m/>
    <x v="1"/>
    <n v="0"/>
    <n v="1"/>
    <n v="12"/>
    <n v="19"/>
    <n v="0"/>
    <n v="0"/>
    <n v="16000"/>
    <n v="1998"/>
  </r>
  <r>
    <m/>
    <m/>
    <s v="THA/SOL/19/INV/54"/>
    <s v="IBRD"/>
    <m/>
    <x v="2"/>
    <s v="THA"/>
    <x v="0"/>
    <s v="SOL"/>
    <s v="Conversion of precision cleaning processes from CFC-113 to aqueous and alternative solvent cleaning and conversion of insulator applications from CFC-113 to perfluorocarbons at Thai CRT Co. Ltd."/>
    <d v="1996-05-01T00:00:00"/>
    <d v="1996-05-01T00:00:00"/>
    <s v="FIN"/>
    <d v="1997-05-01T00:00:00"/>
    <m/>
    <d v="1995-09-01T00:00:00"/>
    <d v="1997-05-01T00:00:00"/>
    <n v="5"/>
    <m/>
    <m/>
    <n v="0"/>
    <m/>
    <m/>
    <n v="5"/>
    <m/>
    <m/>
    <n v="0"/>
    <m/>
    <m/>
    <n v="99440"/>
    <n v="0"/>
    <n v="99440"/>
    <n v="1"/>
    <n v="0"/>
    <n v="0"/>
    <n v="0"/>
    <n v="12927"/>
    <n v="0"/>
    <n v="12927"/>
    <n v="0"/>
    <n v="99440"/>
    <n v="0"/>
    <n v="0"/>
    <n v="12927"/>
    <n v="0"/>
    <n v="0"/>
    <m/>
    <m/>
    <m/>
    <s v="Project completed."/>
    <m/>
    <m/>
    <m/>
    <x v="1"/>
    <n v="0"/>
    <n v="1"/>
    <n v="12"/>
    <n v="0"/>
    <n v="0"/>
    <n v="0"/>
    <n v="5000"/>
    <n v="1996"/>
  </r>
  <r>
    <m/>
    <m/>
    <s v="IND/HAL/24/INV/170"/>
    <s v="UNDP"/>
    <m/>
    <x v="2"/>
    <s v="IND"/>
    <x v="0"/>
    <s v="HAL"/>
    <s v="Conversion of production halon-1211 fire extinguishers at Atkins, New Delhi"/>
    <d v="1998-03-01T00:00:00"/>
    <d v="2000-04-01T00:00:00"/>
    <s v="FIN"/>
    <d v="2000-04-01T00:00:00"/>
    <m/>
    <d v="2001-05-01T00:00:00"/>
    <d v="2002-03-01T00:00:00"/>
    <n v="37"/>
    <m/>
    <m/>
    <m/>
    <m/>
    <m/>
    <n v="37"/>
    <m/>
    <m/>
    <m/>
    <m/>
    <m/>
    <n v="54760"/>
    <n v="-739"/>
    <n v="54021"/>
    <n v="1"/>
    <n v="0"/>
    <n v="0"/>
    <n v="0"/>
    <n v="7119"/>
    <n v="-96"/>
    <n v="7023"/>
    <n v="0.27000000000043656"/>
    <n v="54021"/>
    <n v="0"/>
    <n v="0"/>
    <n v="7022.73"/>
    <n v="0"/>
    <m/>
    <m/>
    <m/>
    <m/>
    <s v="Completed in 2001. Financially completed in 2002."/>
    <m/>
    <m/>
    <m/>
    <x v="1"/>
    <n v="0"/>
    <n v="1"/>
    <n v="25"/>
    <n v="25"/>
    <n v="0"/>
    <n v="0"/>
    <n v="37000"/>
    <n v="1998"/>
  </r>
  <r>
    <m/>
    <m/>
    <s v="URU/HAL/18/INV/17"/>
    <s v="UNDP"/>
    <m/>
    <x v="1"/>
    <s v="URU"/>
    <x v="0"/>
    <s v="HAL"/>
    <s v="Conversion of production of halon-1211 fire extinguishers at Tornay and Mori"/>
    <d v="1995-11-01T00:00:00"/>
    <d v="1996-05-01T00:00:00"/>
    <s v="FIN"/>
    <d v="1997-05-01T00:00:00"/>
    <m/>
    <d v="1997-09-01T00:00:00"/>
    <d v="1999-12-01T00:00:00"/>
    <n v="2"/>
    <m/>
    <m/>
    <m/>
    <m/>
    <m/>
    <n v="2"/>
    <m/>
    <m/>
    <m/>
    <m/>
    <m/>
    <n v="38150"/>
    <n v="0"/>
    <n v="38150"/>
    <n v="1"/>
    <n v="0"/>
    <n v="0"/>
    <n v="0"/>
    <n v="4960"/>
    <n v="0"/>
    <n v="4960"/>
    <n v="0.5"/>
    <n v="38150"/>
    <n v="0"/>
    <n v="0"/>
    <n v="4959.5"/>
    <n v="0"/>
    <m/>
    <m/>
    <m/>
    <m/>
    <s v="Completed in 1997. Financially completed in 1999."/>
    <m/>
    <m/>
    <m/>
    <x v="1"/>
    <n v="0"/>
    <n v="1"/>
    <n v="18"/>
    <n v="6"/>
    <n v="0"/>
    <n v="0"/>
    <n v="2000"/>
    <n v="1995"/>
  </r>
  <r>
    <m/>
    <m/>
    <s v="EGY/REF/08/INV/08"/>
    <s v="IBRD"/>
    <m/>
    <x v="0"/>
    <s v="EGY"/>
    <x v="0"/>
    <s v="REF"/>
    <s v="Conversion of refrigeration compressor manufacturing to HFC-134a at MISR Compressors Manufacturing Co. (MCMC)"/>
    <d v="1992-10-01T00:00:00"/>
    <d v="1994-03-01T00:00:00"/>
    <s v="FIN"/>
    <d v="1995-11-01T00:00:00"/>
    <m/>
    <d v="1997-07-01T00:00:00"/>
    <d v="2000-11-01T00:00:00"/>
    <n v="0"/>
    <m/>
    <m/>
    <n v="0"/>
    <m/>
    <m/>
    <n v="0"/>
    <m/>
    <m/>
    <n v="0"/>
    <m/>
    <m/>
    <n v="2800000"/>
    <n v="-950000"/>
    <n v="1850000"/>
    <n v="1"/>
    <n v="0"/>
    <n v="0"/>
    <n v="0"/>
    <n v="0"/>
    <n v="0"/>
    <n v="0"/>
    <n v="0"/>
    <n v="1850000"/>
    <n v="0"/>
    <n v="0"/>
    <n v="0"/>
    <n v="0"/>
    <n v="0"/>
    <m/>
    <m/>
    <m/>
    <s v="Project completed. Savings of $250,000 to be returned to the 36th ExCom."/>
    <m/>
    <m/>
    <m/>
    <x v="1"/>
    <n v="0"/>
    <n v="1"/>
    <n v="37"/>
    <n v="17"/>
    <n v="0"/>
    <n v="0"/>
    <n v="0"/>
    <n v="1992"/>
  </r>
  <r>
    <m/>
    <m/>
    <s v="LEB/REF/23/INV/22"/>
    <s v="France"/>
    <m/>
    <x v="2"/>
    <s v="LEB"/>
    <x v="0"/>
    <s v="REF"/>
    <s v="Conversion of refrigeration industrial facilities"/>
    <d v="1997-11-01T00:00:00"/>
    <d v="1999-06-01T00:00:00"/>
    <s v="FIN"/>
    <d v="1999-01-01T00:00:00"/>
    <m/>
    <d v="1999-12-01T00:00:00"/>
    <d v="2000-12-01T00:00:00"/>
    <n v="10.4"/>
    <m/>
    <m/>
    <n v="0"/>
    <m/>
    <m/>
    <n v="10.4"/>
    <m/>
    <m/>
    <m/>
    <m/>
    <m/>
    <n v="166605"/>
    <n v="-13443"/>
    <n v="153162"/>
    <n v="1"/>
    <n v="0"/>
    <n v="0"/>
    <n v="0"/>
    <n v="0"/>
    <n v="0"/>
    <n v="0"/>
    <n v="0"/>
    <n v="153162"/>
    <m/>
    <m/>
    <n v="0"/>
    <m/>
    <m/>
    <m/>
    <m/>
    <m/>
    <s v="Projet achevé"/>
    <m/>
    <m/>
    <m/>
    <x v="1"/>
    <n v="0"/>
    <n v="1"/>
    <n v="14"/>
    <n v="19"/>
    <n v="0"/>
    <n v="0"/>
    <n v="10400"/>
    <n v="1997"/>
  </r>
  <r>
    <m/>
    <m/>
    <s v="PAK/REF/19/INV/11"/>
    <s v="IBRD"/>
    <m/>
    <x v="2"/>
    <s v="PAK"/>
    <x v="0"/>
    <s v="REF"/>
    <s v="Conversion of refrigerator manufacture from CFC-11 to cyclopentane foam blowing agent and CFC-12 to R-134a refrigerant at Domestic  Appliances Ltd. (DAL)"/>
    <d v="1996-05-01T00:00:00"/>
    <d v="1997-11-01T00:00:00"/>
    <s v="CLO"/>
    <m/>
    <m/>
    <m/>
    <d v="1999-11-01T00:00:00"/>
    <n v="0"/>
    <m/>
    <m/>
    <n v="0"/>
    <m/>
    <m/>
    <n v="0"/>
    <m/>
    <m/>
    <n v="0"/>
    <m/>
    <m/>
    <n v="257650"/>
    <n v="-257650"/>
    <n v="0"/>
    <n v="0"/>
    <n v="0"/>
    <n v="0"/>
    <n v="0"/>
    <n v="33495"/>
    <n v="-33494.5"/>
    <n v="0.5"/>
    <n v="0.5"/>
    <n v="0"/>
    <n v="0"/>
    <n v="0"/>
    <n v="0"/>
    <n v="0"/>
    <n v="0"/>
    <m/>
    <m/>
    <m/>
    <s v="Subproject cancelled."/>
    <m/>
    <m/>
    <m/>
    <x v="0"/>
    <n v="0"/>
    <n v="0"/>
    <s v=""/>
    <n v="18"/>
    <n v="0"/>
    <n v="0"/>
    <n v="0"/>
    <n v="1996"/>
  </r>
  <r>
    <m/>
    <m/>
    <s v="CPR/FOA/26/INV/267"/>
    <s v="IBRD"/>
    <m/>
    <x v="2"/>
    <s v="CPR"/>
    <x v="0"/>
    <s v="FOA"/>
    <s v="Conversion of refrigerator manufacture from CFC-11 to pentane foam blowing agent in the production of PU insulation panels at Foshan Refrigeration Equipment General Factory"/>
    <d v="1998-11-01T00:00:00"/>
    <d v="2001-12-01T00:00:00"/>
    <s v="FIN"/>
    <d v="2000-09-01T00:00:00"/>
    <m/>
    <d v="2005-03-01T00:00:00"/>
    <d v="2005-08-01T00:00:00"/>
    <n v="120.3"/>
    <m/>
    <m/>
    <n v="0"/>
    <m/>
    <m/>
    <n v="120.3"/>
    <m/>
    <m/>
    <n v="0"/>
    <m/>
    <m/>
    <n v="743500"/>
    <n v="0"/>
    <n v="743500"/>
    <n v="1"/>
    <n v="0"/>
    <n v="0"/>
    <n v="0"/>
    <n v="91785"/>
    <n v="0"/>
    <n v="91785"/>
    <n v="0"/>
    <n v="743500"/>
    <n v="0"/>
    <n v="0"/>
    <n v="91785"/>
    <n v="0"/>
    <n v="0"/>
    <m/>
    <m/>
    <m/>
    <s v="Completed.     "/>
    <m/>
    <m/>
    <m/>
    <x v="1"/>
    <n v="0"/>
    <n v="1"/>
    <n v="22"/>
    <n v="37"/>
    <n v="0"/>
    <n v="0"/>
    <n v="120300"/>
    <n v="1998"/>
  </r>
  <r>
    <m/>
    <m/>
    <s v="CPR/REF/25/INV/251"/>
    <s v="IBRD"/>
    <m/>
    <x v="2"/>
    <s v="CPR"/>
    <x v="0"/>
    <s v="REF"/>
    <s v="Conversion of refrigerator manufacture in Changhe Group to HFC-134a as refrigerant and cyclopentane as foam blowing agent"/>
    <d v="1998-07-01T00:00:00"/>
    <d v="2001-08-01T00:00:00"/>
    <s v="CLO"/>
    <m/>
    <m/>
    <m/>
    <d v="2001-12-01T00:00:00"/>
    <n v="0"/>
    <m/>
    <m/>
    <n v="0"/>
    <m/>
    <m/>
    <n v="0"/>
    <m/>
    <m/>
    <n v="0"/>
    <m/>
    <m/>
    <n v="1267638"/>
    <n v="-1267638"/>
    <n v="0"/>
    <n v="0"/>
    <n v="0"/>
    <n v="0"/>
    <n v="0"/>
    <n v="164793"/>
    <n v="-162321.10999999999"/>
    <n v="2471.890000000014"/>
    <n v="-0.10999999998603016"/>
    <n v="0"/>
    <n v="0"/>
    <n v="0"/>
    <n v="2472"/>
    <n v="0"/>
    <n v="0"/>
    <m/>
    <m/>
    <m/>
    <s v="Project has been cancelled."/>
    <m/>
    <m/>
    <m/>
    <x v="0"/>
    <n v="0"/>
    <n v="0"/>
    <s v=""/>
    <n v="37"/>
    <n v="0"/>
    <n v="0"/>
    <n v="0"/>
    <n v="1998"/>
  </r>
  <r>
    <m/>
    <m/>
    <s v="CPR/FOA/26/INV/264"/>
    <s v="UNDP"/>
    <m/>
    <x v="2"/>
    <s v="CPR"/>
    <x v="0"/>
    <s v="FOA"/>
    <s v="Conversion of refrigerator manufacture in Zhenjiang Radio Factory from CFC-11 to N-pentane foam blowing agent in the production of PU insulation panels"/>
    <d v="1998-11-01T00:00:00"/>
    <d v="2001-12-01T00:00:00"/>
    <s v="FIN"/>
    <d v="2000-02-01T00:00:00"/>
    <m/>
    <d v="2003-09-01T00:00:00"/>
    <d v="2005-02-01T00:00:00"/>
    <n v="120.5"/>
    <m/>
    <m/>
    <m/>
    <m/>
    <m/>
    <n v="120.5"/>
    <m/>
    <m/>
    <m/>
    <m/>
    <m/>
    <n v="617860"/>
    <n v="-4968"/>
    <n v="612892"/>
    <n v="1"/>
    <n v="0"/>
    <n v="0"/>
    <n v="0"/>
    <n v="77965"/>
    <n v="-627"/>
    <n v="77338"/>
    <n v="0.39999999999417923"/>
    <n v="612892"/>
    <n v="0"/>
    <n v="0"/>
    <n v="77337.600000000006"/>
    <n v="0"/>
    <m/>
    <m/>
    <m/>
    <m/>
    <s v="Completed in 2003. Financially completed in 2005."/>
    <m/>
    <m/>
    <m/>
    <x v="1"/>
    <n v="0"/>
    <n v="1"/>
    <n v="15"/>
    <n v="37"/>
    <n v="0"/>
    <n v="0"/>
    <n v="120500"/>
    <n v="1998"/>
  </r>
  <r>
    <m/>
    <m/>
    <s v="IND/REF/22/INV/134"/>
    <s v="IBRD"/>
    <m/>
    <x v="2"/>
    <s v="IND"/>
    <x v="0"/>
    <s v="REF"/>
    <s v="Conversion of refrigerator manufacture to cyclopentane foam blowing agent and to HCF-134a refrigerant at Videocon Appliances Ltd."/>
    <d v="1997-05-01T00:00:00"/>
    <d v="1999-11-01T00:00:00"/>
    <s v="FIN"/>
    <d v="1999-10-01T00:00:00"/>
    <m/>
    <d v="2001-12-01T00:00:00"/>
    <d v="2002-08-01T00:00:00"/>
    <n v="351.7"/>
    <m/>
    <m/>
    <n v="0"/>
    <m/>
    <m/>
    <n v="351.7"/>
    <m/>
    <m/>
    <n v="0"/>
    <m/>
    <m/>
    <n v="1835115"/>
    <n v="524053.41000000003"/>
    <n v="2359168.41"/>
    <n v="0.99999982620994821"/>
    <n v="0.41000000014901161"/>
    <n v="0.41000000014901161"/>
    <n v="0"/>
    <n v="238565"/>
    <n v="61500.14"/>
    <n v="300065.14"/>
    <n v="0.14000000001396984"/>
    <n v="2359168"/>
    <n v="0"/>
    <n v="0"/>
    <n v="300065"/>
    <n v="0"/>
    <n v="0"/>
    <m/>
    <m/>
    <m/>
    <s v="Project physically completed in 2001, however, was not reported as such by FI in time for the 2001 progress report. Subsequent draft PCR has confirmed correct date of completion."/>
    <m/>
    <m/>
    <m/>
    <x v="1"/>
    <n v="0"/>
    <n v="1"/>
    <n v="29"/>
    <n v="30"/>
    <n v="0"/>
    <n v="0"/>
    <n v="351700"/>
    <n v="1997"/>
  </r>
  <r>
    <m/>
    <m/>
    <s v="CPR/REF/23/INV/234"/>
    <s v="IBRD"/>
    <m/>
    <x v="2"/>
    <s v="CPR"/>
    <x v="0"/>
    <s v="REF"/>
    <s v="Conversion of refrigerator manufacture to HFC-134a refrigerant and cyclopentane foam blowing agent at Henan Xinfei Electric Co. Ltd."/>
    <d v="1997-11-01T00:00:00"/>
    <d v="1999-12-01T00:00:00"/>
    <s v="FIN"/>
    <d v="1999-08-01T00:00:00"/>
    <m/>
    <d v="1998-12-01T00:00:00"/>
    <d v="2000-09-01T00:00:00"/>
    <n v="375"/>
    <m/>
    <m/>
    <n v="0"/>
    <m/>
    <m/>
    <n v="375"/>
    <m/>
    <m/>
    <n v="0"/>
    <m/>
    <m/>
    <n v="1556490"/>
    <n v="0"/>
    <n v="1556490"/>
    <n v="1"/>
    <n v="0"/>
    <n v="0"/>
    <n v="0"/>
    <n v="202344"/>
    <n v="0"/>
    <n v="202344"/>
    <n v="0"/>
    <n v="1556490"/>
    <n v="0"/>
    <n v="0"/>
    <n v="202344"/>
    <n v="0"/>
    <n v="0"/>
    <m/>
    <m/>
    <m/>
    <s v="Project was completed; PCR submitted to 30th ExCOM."/>
    <m/>
    <m/>
    <m/>
    <x v="1"/>
    <n v="0"/>
    <n v="1"/>
    <n v="21"/>
    <n v="25"/>
    <n v="0"/>
    <n v="0"/>
    <n v="375000"/>
    <n v="1997"/>
  </r>
  <r>
    <m/>
    <m/>
    <s v="CPR/REF/23/INV/235"/>
    <s v="IBRD"/>
    <m/>
    <x v="2"/>
    <s v="CPR"/>
    <x v="0"/>
    <s v="REF"/>
    <s v="Conversion of refrigerator manufacture to HFC-134a refrigerant and cyclopentane foam blowing agent at Shanghai Shangling Chang-An Refrigerator Co., Ltd (former Shanghai Yuandong Refrigerator Co. Ltd.)"/>
    <d v="1997-11-01T00:00:00"/>
    <d v="2000-11-01T00:00:00"/>
    <s v="CLO"/>
    <m/>
    <m/>
    <m/>
    <d v="2000-12-01T00:00:00"/>
    <n v="0"/>
    <m/>
    <m/>
    <n v="0"/>
    <m/>
    <m/>
    <n v="0"/>
    <m/>
    <m/>
    <n v="0"/>
    <m/>
    <m/>
    <n v="1237663"/>
    <n v="-1237663"/>
    <n v="0"/>
    <n v="0"/>
    <n v="0"/>
    <n v="0"/>
    <n v="0"/>
    <n v="160896"/>
    <n v="-158482.75"/>
    <n v="2413.25"/>
    <n v="0.25"/>
    <n v="0"/>
    <n v="0"/>
    <n v="0"/>
    <n v="2413"/>
    <n v="0"/>
    <n v="0"/>
    <m/>
    <m/>
    <m/>
    <s v="Project cancelled due to financial difficulties."/>
    <m/>
    <m/>
    <m/>
    <x v="0"/>
    <n v="0"/>
    <n v="0"/>
    <s v=""/>
    <n v="36"/>
    <n v="0"/>
    <n v="0"/>
    <n v="0"/>
    <n v="1997"/>
  </r>
  <r>
    <m/>
    <m/>
    <s v="DRK/SOL/26/INV/11"/>
    <s v="UNIDO"/>
    <m/>
    <x v="2"/>
    <s v="DRK"/>
    <x v="0"/>
    <s v="SOL"/>
    <s v="Conversion of remaining metal cleaning processes from ODS solvents to vapor degreasing at Unsan Tools Factory (UTF)"/>
    <d v="1998-11-01T00:00:00"/>
    <d v="2000-06-01T00:00:00"/>
    <s v="FIN"/>
    <d v="1999-11-01T00:00:00"/>
    <m/>
    <d v="2001-12-01T00:00:00"/>
    <d v="2002-12-01T00:00:00"/>
    <n v="168"/>
    <m/>
    <m/>
    <n v="0"/>
    <m/>
    <m/>
    <n v="168"/>
    <m/>
    <m/>
    <n v="0"/>
    <m/>
    <m/>
    <n v="490157"/>
    <n v="-2198"/>
    <n v="487959"/>
    <n v="1"/>
    <n v="0"/>
    <n v="0"/>
    <n v="0"/>
    <n v="63720"/>
    <n v="-386.23"/>
    <n v="63333.77"/>
    <n v="-0.23000000000320142"/>
    <n v="487959"/>
    <n v="0"/>
    <m/>
    <n v="63334"/>
    <n v="0"/>
    <m/>
    <m/>
    <m/>
    <m/>
    <m/>
    <m/>
    <m/>
    <m/>
    <x v="1"/>
    <n v="0"/>
    <n v="1"/>
    <n v="12"/>
    <n v="19"/>
    <n v="0"/>
    <n v="0"/>
    <n v="168000"/>
    <n v="1998"/>
  </r>
  <r>
    <m/>
    <m/>
    <s v="CPR/FOA/23/INV/230"/>
    <s v="IBRD"/>
    <m/>
    <x v="2"/>
    <s v="CPR"/>
    <x v="0"/>
    <s v="FOA"/>
    <s v="Conversion of rigid and spray polyurethane foam manufacture from CFC-11 to HCFC-141b foam blowing agent at Shanghai General Machinery Company (SGMC)"/>
    <d v="1997-11-01T00:00:00"/>
    <d v="1999-12-01T00:00:00"/>
    <s v="FIN"/>
    <d v="2000-09-01T00:00:00"/>
    <m/>
    <d v="2002-12-01T00:00:00"/>
    <d v="2004-09-01T00:00:00"/>
    <n v="88.3"/>
    <m/>
    <m/>
    <n v="0"/>
    <m/>
    <m/>
    <n v="88.3"/>
    <m/>
    <m/>
    <n v="0"/>
    <m/>
    <m/>
    <n v="380300"/>
    <n v="-1711.2"/>
    <n v="378588.8"/>
    <n v="1.0000005282776459"/>
    <n v="-0.20000000001164153"/>
    <n v="-0.20000000001164153"/>
    <n v="0"/>
    <n v="49439"/>
    <n v="-171.12"/>
    <n v="49267.88"/>
    <n v="-0.12000000000261934"/>
    <n v="378589"/>
    <n v="0"/>
    <n v="0"/>
    <n v="49268"/>
    <n v="0"/>
    <n v="0"/>
    <m/>
    <m/>
    <m/>
    <s v="Financially completed."/>
    <m/>
    <m/>
    <m/>
    <x v="1"/>
    <n v="0"/>
    <n v="1"/>
    <n v="34"/>
    <n v="25"/>
    <n v="0"/>
    <n v="0"/>
    <n v="88300"/>
    <n v="1997"/>
  </r>
  <r>
    <m/>
    <m/>
    <s v="CPR/FOA/25/INV/254"/>
    <s v="UNDP"/>
    <m/>
    <x v="2"/>
    <s v="CPR"/>
    <x v="0"/>
    <s v="FOA"/>
    <s v="Conversion of rigid and spray polyurethane foam manufacture from CFC-11 to HCFC-141b foam blowing agent at Victory Petroleum Organization Bureau"/>
    <d v="1998-07-01T00:00:00"/>
    <d v="2000-08-01T00:00:00"/>
    <s v="FIN"/>
    <d v="2001-11-01T00:00:00"/>
    <m/>
    <d v="2003-11-01T00:00:00"/>
    <d v="2008-10-01T00:00:00"/>
    <n v="72"/>
    <m/>
    <m/>
    <m/>
    <m/>
    <m/>
    <n v="72"/>
    <m/>
    <m/>
    <m/>
    <m/>
    <m/>
    <n v="563760"/>
    <n v="-273"/>
    <n v="563487"/>
    <n v="1"/>
    <n v="0"/>
    <n v="0"/>
    <n v="0"/>
    <n v="73289"/>
    <n v="-35"/>
    <n v="73254"/>
    <n v="0.69010000000707805"/>
    <n v="563487"/>
    <n v="0"/>
    <n v="0"/>
    <n v="73253.309899999993"/>
    <n v="0"/>
    <m/>
    <m/>
    <m/>
    <m/>
    <s v="Completed in 2003. Financially completed in 2008."/>
    <m/>
    <m/>
    <m/>
    <x v="1"/>
    <n v="0"/>
    <n v="1"/>
    <n v="40"/>
    <n v="25"/>
    <n v="0"/>
    <n v="0"/>
    <n v="72000"/>
    <n v="1998"/>
  </r>
  <r>
    <m/>
    <m/>
    <s v="CPR/FOA/23/INV/227"/>
    <s v="IBRD"/>
    <m/>
    <x v="2"/>
    <s v="CPR"/>
    <x v="0"/>
    <s v="FOA"/>
    <s v="Conversion of rigid and spray polyurethane foam manufacture from CFC-11 to HCFC-141b foam blowing agent at Yantai Moon Group Co. Ltd."/>
    <d v="1997-11-01T00:00:00"/>
    <d v="1999-12-01T00:00:00"/>
    <s v="FIN"/>
    <d v="2000-09-01T00:00:00"/>
    <m/>
    <d v="2001-12-01T00:00:00"/>
    <d v="2002-11-01T00:00:00"/>
    <n v="462.6"/>
    <m/>
    <m/>
    <n v="0"/>
    <m/>
    <m/>
    <n v="462.6"/>
    <m/>
    <m/>
    <n v="0"/>
    <m/>
    <m/>
    <n v="1132682"/>
    <n v="-2956"/>
    <n v="1129726"/>
    <n v="1"/>
    <n v="0"/>
    <n v="0"/>
    <n v="0"/>
    <n v="147249"/>
    <n v="-370"/>
    <n v="146879"/>
    <n v="0"/>
    <n v="1129726"/>
    <n v="0"/>
    <n v="0"/>
    <n v="146879"/>
    <n v="0"/>
    <n v="0"/>
    <m/>
    <m/>
    <m/>
    <s v="Project completed. PCR submitted to ExCom."/>
    <m/>
    <m/>
    <m/>
    <x v="1"/>
    <n v="0"/>
    <n v="1"/>
    <n v="34"/>
    <n v="25"/>
    <n v="0"/>
    <n v="0"/>
    <n v="462600"/>
    <n v="1997"/>
  </r>
  <r>
    <m/>
    <m/>
    <s v="CPR/REF/16/INV/111"/>
    <s v="IBRD"/>
    <m/>
    <x v="2"/>
    <s v="CPR"/>
    <x v="0"/>
    <s v="REF"/>
    <s v="Conversion of small open-type CFC-12 refrigeration compressor production to HCFC-22 at Anhui Provincial Refrigerating Machinery Factory (APRMF)"/>
    <d v="1995-03-01T00:00:00"/>
    <d v="1998-03-01T00:00:00"/>
    <s v="FIN"/>
    <d v="1996-07-01T00:00:00"/>
    <m/>
    <d v="2002-07-01T00:00:00"/>
    <d v="2004-04-01T00:00:00"/>
    <n v="171"/>
    <m/>
    <m/>
    <n v="0"/>
    <m/>
    <m/>
    <n v="171"/>
    <m/>
    <m/>
    <n v="0"/>
    <m/>
    <m/>
    <n v="2224000"/>
    <n v="0"/>
    <n v="2224000"/>
    <n v="1"/>
    <n v="0"/>
    <n v="0"/>
    <n v="0"/>
    <n v="0"/>
    <n v="0"/>
    <n v="0"/>
    <n v="0"/>
    <n v="2224000"/>
    <n v="0"/>
    <n v="0"/>
    <n v="0"/>
    <n v="0"/>
    <n v="0"/>
    <m/>
    <m/>
    <m/>
    <s v="Project financially completed.   "/>
    <m/>
    <m/>
    <m/>
    <x v="1"/>
    <n v="0"/>
    <n v="1"/>
    <n v="16"/>
    <n v="36"/>
    <n v="0"/>
    <n v="0"/>
    <n v="171000"/>
    <n v="1995"/>
  </r>
  <r>
    <m/>
    <m/>
    <s v="CPR/REF/20/INV/180"/>
    <s v="IBRD"/>
    <m/>
    <x v="2"/>
    <s v="CPR"/>
    <x v="0"/>
    <s v="REF"/>
    <s v="Conversion of small semi-hermetic CFC-12 refrigerating compressor production at Shanghai General Machinery (Group) Corp. (SGMC)"/>
    <d v="1996-10-01T00:00:00"/>
    <d v="2000-04-01T00:00:00"/>
    <s v="FIN"/>
    <d v="1997-11-01T00:00:00"/>
    <m/>
    <d v="2002-12-01T00:00:00"/>
    <d v="2004-04-01T00:00:00"/>
    <n v="209"/>
    <m/>
    <m/>
    <n v="0"/>
    <m/>
    <m/>
    <n v="209"/>
    <m/>
    <m/>
    <n v="0"/>
    <m/>
    <m/>
    <n v="2039800"/>
    <n v="0"/>
    <n v="2039800"/>
    <n v="1"/>
    <n v="0"/>
    <n v="0"/>
    <n v="0"/>
    <n v="265174"/>
    <n v="0"/>
    <n v="265174"/>
    <n v="0"/>
    <n v="2039800"/>
    <n v="0"/>
    <n v="0"/>
    <n v="265174"/>
    <n v="0"/>
    <n v="0"/>
    <m/>
    <m/>
    <m/>
    <s v="Project financially completed.    "/>
    <m/>
    <m/>
    <m/>
    <x v="1"/>
    <n v="0"/>
    <n v="1"/>
    <n v="13"/>
    <n v="42"/>
    <n v="0"/>
    <n v="0"/>
    <n v="209000"/>
    <n v="1996"/>
  </r>
  <r>
    <m/>
    <m/>
    <s v="CPR/REF/16/INV/112"/>
    <s v="IBRD"/>
    <m/>
    <x v="2"/>
    <s v="CPR"/>
    <x v="0"/>
    <s v="REF"/>
    <s v="Conversion of small semi-hermetic CFC-12 refrigeration compressor production to HCFC-22 at Jiangsu Taizhou Commercial Machinery Factory (JTCMF)"/>
    <d v="1995-03-01T00:00:00"/>
    <d v="1998-03-01T00:00:00"/>
    <s v="FIN"/>
    <d v="1996-10-01T00:00:00"/>
    <m/>
    <d v="1999-12-01T00:00:00"/>
    <d v="2002-09-01T00:00:00"/>
    <n v="285"/>
    <m/>
    <m/>
    <n v="0"/>
    <m/>
    <m/>
    <n v="285"/>
    <m/>
    <m/>
    <n v="0"/>
    <m/>
    <m/>
    <n v="2797500"/>
    <n v="0"/>
    <n v="2797500"/>
    <n v="1"/>
    <n v="0"/>
    <n v="0"/>
    <n v="0"/>
    <n v="0"/>
    <n v="0"/>
    <n v="0"/>
    <n v="0"/>
    <n v="2797500"/>
    <n v="0"/>
    <n v="0"/>
    <n v="0"/>
    <n v="0"/>
    <n v="0"/>
    <m/>
    <m/>
    <m/>
    <m/>
    <m/>
    <m/>
    <m/>
    <x v="1"/>
    <n v="0"/>
    <n v="1"/>
    <n v="19"/>
    <n v="36"/>
    <n v="0"/>
    <n v="0"/>
    <n v="285000"/>
    <n v="1995"/>
  </r>
  <r>
    <m/>
    <m/>
    <s v="CPR/REF/16/INV/113"/>
    <s v="IBRD"/>
    <m/>
    <x v="2"/>
    <s v="CPR"/>
    <x v="0"/>
    <s v="REF"/>
    <s v="Conversion of small semi-hermetic CFC-12 refrigeration compressor production to HCFC-22 at Nanjing Refrigerator General Works (NRGW)"/>
    <d v="1995-03-01T00:00:00"/>
    <d v="1998-03-01T00:00:00"/>
    <s v="FIN"/>
    <d v="1996-04-01T00:00:00"/>
    <m/>
    <d v="1999-05-01T00:00:00"/>
    <d v="2002-04-01T00:00:00"/>
    <n v="242"/>
    <m/>
    <m/>
    <n v="0"/>
    <m/>
    <m/>
    <n v="242"/>
    <m/>
    <m/>
    <n v="0"/>
    <m/>
    <m/>
    <n v="2890000"/>
    <n v="-27"/>
    <n v="2889973"/>
    <n v="1"/>
    <n v="0"/>
    <n v="0"/>
    <n v="0"/>
    <n v="0"/>
    <n v="0"/>
    <n v="0"/>
    <n v="0"/>
    <n v="2889973"/>
    <n v="0"/>
    <n v="0"/>
    <n v="0"/>
    <n v="0"/>
    <n v="0"/>
    <m/>
    <m/>
    <m/>
    <s v="Project completed and PCR submitted."/>
    <m/>
    <m/>
    <m/>
    <x v="1"/>
    <n v="0"/>
    <n v="1"/>
    <n v="13"/>
    <n v="36"/>
    <n v="0"/>
    <n v="0"/>
    <n v="242000"/>
    <n v="1995"/>
  </r>
  <r>
    <m/>
    <m/>
    <s v="ALG/FOA/32/INV/45"/>
    <s v="Germany"/>
    <m/>
    <x v="0"/>
    <s v="ALG"/>
    <x v="0"/>
    <s v="FOA"/>
    <s v="Conversion of SOFTPM, Choupot Oran, to LCD technology"/>
    <d v="2000-12-01T00:00:00"/>
    <d v="2002-01-01T00:00:00"/>
    <s v="FIN"/>
    <d v="2001-01-01T00:00:00"/>
    <m/>
    <d v="2004-12-01T00:00:00"/>
    <d v="2007-12-01T00:00:00"/>
    <n v="80"/>
    <m/>
    <m/>
    <n v="0"/>
    <m/>
    <m/>
    <n v="80"/>
    <m/>
    <m/>
    <m/>
    <m/>
    <m/>
    <n v="498400"/>
    <n v="0"/>
    <n v="498400"/>
    <n v="1"/>
    <n v="0"/>
    <n v="0"/>
    <n v="0"/>
    <n v="64792"/>
    <n v="0"/>
    <n v="64792"/>
    <n v="0"/>
    <n v="498400"/>
    <n v="0"/>
    <n v="0"/>
    <n v="64792"/>
    <n v="0"/>
    <m/>
    <m/>
    <m/>
    <m/>
    <s v="Project completed. PCR has been submitted to the country"/>
    <m/>
    <m/>
    <m/>
    <x v="1"/>
    <n v="0"/>
    <n v="1"/>
    <n v="1"/>
    <n v="13"/>
    <n v="0"/>
    <n v="0"/>
    <n v="80000"/>
    <n v="2000"/>
  </r>
  <r>
    <m/>
    <m/>
    <s v="KEN/SOL/39/INV/32"/>
    <s v="Germany"/>
    <m/>
    <x v="0"/>
    <s v="KEN"/>
    <x v="0"/>
    <s v="SOL"/>
    <s v="Conversion of TCA based cleaning process to non-ODS alternatives at the Kenya Power and Lighting Company"/>
    <d v="2003-04-01T00:00:00"/>
    <d v="2004-10-01T00:00:00"/>
    <s v="FIN"/>
    <d v="2003-07-01T00:00:00"/>
    <m/>
    <d v="2007-12-01T00:00:00"/>
    <d v="2009-09-01T00:00:00"/>
    <n v="1.9"/>
    <m/>
    <m/>
    <n v="0"/>
    <m/>
    <m/>
    <n v="1"/>
    <m/>
    <m/>
    <n v="0"/>
    <m/>
    <m/>
    <n v="85800"/>
    <n v="-3112"/>
    <n v="82688"/>
    <n v="1"/>
    <n v="0"/>
    <n v="0"/>
    <n v="0"/>
    <n v="11154"/>
    <n v="-405"/>
    <n v="10749"/>
    <n v="0"/>
    <n v="82688"/>
    <n v="0"/>
    <n v="0"/>
    <n v="10749"/>
    <n v="0"/>
    <m/>
    <m/>
    <m/>
    <m/>
    <s v="PCR was submitted in September 2009."/>
    <m/>
    <m/>
    <m/>
    <x v="1"/>
    <n v="0"/>
    <n v="1"/>
    <n v="3"/>
    <n v="18"/>
    <n v="0"/>
    <n v="0"/>
    <n v="1900"/>
    <n v="2003"/>
  </r>
  <r>
    <m/>
    <m/>
    <s v="EGY/SOL/28/INV/79"/>
    <s v="UNIDO"/>
    <m/>
    <x v="0"/>
    <s v="EGY"/>
    <x v="0"/>
    <s v="SOL"/>
    <s v="Conversion of TCA used for the formulation of degreasing and contact cleaners and crack detectors to new formulations with special hydrocarbons and heavy chlorinated ester at Sien"/>
    <d v="1999-07-01T00:00:00"/>
    <d v="2000-08-01T00:00:00"/>
    <s v="FIN"/>
    <d v="2000-11-01T00:00:00"/>
    <m/>
    <d v="2002-06-01T00:00:00"/>
    <d v="2003-10-01T00:00:00"/>
    <n v="9"/>
    <m/>
    <m/>
    <n v="0"/>
    <m/>
    <m/>
    <n v="9"/>
    <m/>
    <m/>
    <n v="0"/>
    <m/>
    <m/>
    <n v="231435"/>
    <n v="0"/>
    <n v="231435"/>
    <n v="1"/>
    <n v="0"/>
    <n v="0"/>
    <n v="0"/>
    <n v="30087"/>
    <n v="-33.54"/>
    <n v="30053.46"/>
    <n v="0.45999999999912689"/>
    <n v="231435"/>
    <n v="0"/>
    <m/>
    <n v="30053"/>
    <n v="0"/>
    <m/>
    <m/>
    <m/>
    <m/>
    <m/>
    <m/>
    <m/>
    <m/>
    <x v="1"/>
    <n v="0"/>
    <n v="1"/>
    <n v="16"/>
    <n v="13"/>
    <n v="0"/>
    <n v="0"/>
    <n v="9000"/>
    <n v="1999"/>
  </r>
  <r>
    <m/>
    <m/>
    <s v="MAL/ARS/15/INV/55"/>
    <s v="IBRD"/>
    <m/>
    <x v="2"/>
    <s v="MAL"/>
    <x v="0"/>
    <s v="ARS"/>
    <s v="Conversion of the aerosol filling plant Kontrak Manufacturing Services Sdn. Bhd."/>
    <d v="1994-12-01T00:00:00"/>
    <d v="1995-12-01T00:00:00"/>
    <s v="FIN"/>
    <d v="1997-06-01T00:00:00"/>
    <m/>
    <d v="1998-10-01T00:00:00"/>
    <d v="1998-11-01T00:00:00"/>
    <n v="200"/>
    <m/>
    <m/>
    <n v="0"/>
    <m/>
    <m/>
    <n v="200"/>
    <m/>
    <m/>
    <n v="0"/>
    <m/>
    <m/>
    <n v="618000"/>
    <n v="0"/>
    <n v="618000"/>
    <n v="1"/>
    <n v="0"/>
    <n v="0"/>
    <n v="0"/>
    <n v="0"/>
    <n v="0"/>
    <n v="0"/>
    <n v="0"/>
    <n v="618000"/>
    <n v="0"/>
    <n v="0"/>
    <n v="0"/>
    <n v="0"/>
    <n v="0"/>
    <m/>
    <m/>
    <m/>
    <s v="Project completed."/>
    <m/>
    <m/>
    <m/>
    <x v="1"/>
    <n v="0"/>
    <n v="1"/>
    <n v="30"/>
    <n v="12"/>
    <n v="0"/>
    <n v="0"/>
    <n v="200000"/>
    <n v="1994"/>
  </r>
  <r>
    <m/>
    <m/>
    <s v="BRA/REF/17/INV/20"/>
    <s v="UNIDO"/>
    <m/>
    <x v="1"/>
    <s v="BRA"/>
    <x v="0"/>
    <s v="REF"/>
    <s v="Conversion of the assembly of refrigeration compressors to phase out CFC-12 and CFC/HCFC-502 by using HFC-134a and R-404a at Elgin Maquinas, S.A."/>
    <d v="1995-07-01T00:00:00"/>
    <d v="1999-07-01T00:00:00"/>
    <s v="FIN"/>
    <d v="1996-10-01T00:00:00"/>
    <m/>
    <d v="1998-12-01T00:00:00"/>
    <d v="2001-07-01T00:00:00"/>
    <n v="0"/>
    <m/>
    <m/>
    <n v="0"/>
    <m/>
    <m/>
    <n v="0"/>
    <m/>
    <m/>
    <n v="0"/>
    <m/>
    <m/>
    <n v="460339"/>
    <n v="0"/>
    <n v="460339"/>
    <n v="1"/>
    <n v="0"/>
    <n v="0"/>
    <n v="0"/>
    <n v="59844"/>
    <n v="0"/>
    <n v="59844"/>
    <n v="0"/>
    <n v="460339"/>
    <n v="0"/>
    <m/>
    <n v="59844"/>
    <n v="0"/>
    <m/>
    <m/>
    <m/>
    <m/>
    <m/>
    <m/>
    <m/>
    <m/>
    <x v="1"/>
    <n v="0"/>
    <n v="1"/>
    <n v="15"/>
    <n v="48"/>
    <n v="0"/>
    <n v="0"/>
    <n v="0"/>
    <n v="1995"/>
  </r>
  <r>
    <m/>
    <m/>
    <s v="CPR/FOA/59/DEM/492"/>
    <s v="IBRD"/>
    <m/>
    <x v="2"/>
    <s v="CPR"/>
    <x v="1"/>
    <s v="FOA"/>
    <s v="Conversion of the foam part of Jiangsu Huaiyin Huihuang Solar Co. Ltd. from HCFC-141b to cyclopentane"/>
    <d v="2009-11-01T00:00:00"/>
    <d v="2011-11-01T00:00:00"/>
    <s v="FIN"/>
    <d v="2010-07-01T00:00:00"/>
    <m/>
    <d v="2012-11-01T00:00:00"/>
    <d v="2012-11-01T00:00:00"/>
    <n v="5.0999999999999996"/>
    <m/>
    <m/>
    <n v="0"/>
    <m/>
    <m/>
    <n v="5.0999999999999996"/>
    <m/>
    <m/>
    <n v="0"/>
    <m/>
    <m/>
    <n v="786668"/>
    <n v="0"/>
    <n v="786668"/>
    <n v="1"/>
    <n v="0"/>
    <n v="0"/>
    <n v="0"/>
    <n v="59000"/>
    <n v="0"/>
    <n v="59000"/>
    <n v="0"/>
    <n v="786668"/>
    <n v="0"/>
    <n v="0"/>
    <n v="59000"/>
    <n v="0"/>
    <n v="0"/>
    <m/>
    <m/>
    <m/>
    <s v="Project completed."/>
    <m/>
    <m/>
    <m/>
    <x v="1"/>
    <n v="0"/>
    <n v="1"/>
    <n v="8"/>
    <n v="24"/>
    <n v="0"/>
    <n v="0"/>
    <n v="5100"/>
    <n v="2009"/>
  </r>
  <r>
    <m/>
    <m/>
    <s v="IND/KIP/93/INV/512"/>
    <s v="UNDP"/>
    <m/>
    <x v="2"/>
    <s v="IND"/>
    <x v="0"/>
    <s v="KIP"/>
    <s v="Conversion of the manufacturing of commercial refrigeration appliances at Rockwell Industries Limited from HFC-134a to propane (R-290)"/>
    <d v="2023-12-01T00:00:00"/>
    <d v="2025-12-01T00:00:00"/>
    <s v="ONG"/>
    <m/>
    <d v="2025-12-01T00:00:00"/>
    <m/>
    <m/>
    <n v="21.9"/>
    <m/>
    <m/>
    <n v="0"/>
    <m/>
    <m/>
    <m/>
    <m/>
    <m/>
    <n v="0"/>
    <m/>
    <m/>
    <n v="423765"/>
    <n v="0"/>
    <n v="423765"/>
    <n v="0"/>
    <n v="423765"/>
    <n v="423765"/>
    <n v="0"/>
    <n v="29664"/>
    <n v="0"/>
    <n v="29664"/>
    <n v="29664"/>
    <m/>
    <m/>
    <n v="97465.95"/>
    <m/>
    <m/>
    <m/>
    <m/>
    <m/>
    <m/>
    <s v="Newly Approved"/>
    <s v="Project Document Signed_x000a_Technical Specifications for line conversions prepared"/>
    <s v="Yes"/>
    <m/>
    <x v="0"/>
    <n v="1"/>
    <n v="0"/>
    <s v=""/>
    <n v="24"/>
    <n v="0"/>
    <n v="24"/>
    <n v="21900"/>
    <n v="2023"/>
  </r>
  <r>
    <m/>
    <m/>
    <s v="IND/EEF/93/DEM/510"/>
    <s v="UNDP"/>
    <m/>
    <x v="2"/>
    <s v="IND"/>
    <x v="1"/>
    <s v="EEF"/>
    <s v="Conversion of the manufacturing of commercial refrigeration appliances at Rockwell Industries Limited from HFC-134a to propane (R-290) (technical assistance to enhance the energy efficiency of the converted equipment) (decision 91/65)"/>
    <d v="2023-12-01T00:00:00"/>
    <d v="2025-12-01T00:00:00"/>
    <s v="ONG"/>
    <m/>
    <d v="2025-12-01T00:00:00"/>
    <m/>
    <m/>
    <n v="0"/>
    <m/>
    <m/>
    <n v="0"/>
    <m/>
    <m/>
    <m/>
    <m/>
    <m/>
    <n v="0"/>
    <m/>
    <m/>
    <n v="150000"/>
    <n v="0"/>
    <n v="150000"/>
    <n v="0"/>
    <n v="150000"/>
    <n v="150000"/>
    <n v="0"/>
    <n v="13500"/>
    <n v="0"/>
    <n v="13500"/>
    <n v="13500"/>
    <m/>
    <m/>
    <n v="34500"/>
    <m/>
    <m/>
    <m/>
    <m/>
    <m/>
    <m/>
    <s v="Newly Approved"/>
    <s v="Project Document Signed_x000a_Technical Specifications for line conversions prepared"/>
    <s v="Yes"/>
    <m/>
    <x v="0"/>
    <n v="1"/>
    <n v="0"/>
    <s v=""/>
    <n v="24"/>
    <n v="0"/>
    <n v="24"/>
    <n v="0"/>
    <n v="2023"/>
  </r>
  <r>
    <m/>
    <m/>
    <s v="MEX/REF/92/INV/204"/>
    <s v="UNDP"/>
    <m/>
    <x v="1"/>
    <s v="MEX"/>
    <x v="0"/>
    <s v="REF"/>
    <s v="Conversion of the manufacturing of commercial refrigerators from HFC-134a to propane (R-290) at the enterprise Friocima"/>
    <d v="2023-06-01T00:00:00"/>
    <d v="2024-12-01T00:00:00"/>
    <s v="ONG"/>
    <m/>
    <d v="2026-01-01T00:00:00"/>
    <m/>
    <m/>
    <n v="0"/>
    <m/>
    <m/>
    <n v="0"/>
    <m/>
    <m/>
    <m/>
    <m/>
    <m/>
    <n v="0"/>
    <m/>
    <m/>
    <n v="136500"/>
    <n v="0"/>
    <n v="136500"/>
    <n v="0"/>
    <n v="136500"/>
    <n v="136500"/>
    <n v="0"/>
    <n v="12285"/>
    <n v="0"/>
    <n v="12285"/>
    <n v="12285"/>
    <n v="0"/>
    <n v="0"/>
    <n v="31395"/>
    <n v="0"/>
    <n v="0"/>
    <m/>
    <m/>
    <m/>
    <m/>
    <s v="International consultant recruited, workplan with FRIOCIMA established and targets set. Conversion is expected to begin in May 2024."/>
    <s v="Conversion initiated. Activities under implementation as expected"/>
    <s v="Yes "/>
    <m/>
    <x v="0"/>
    <n v="1"/>
    <n v="0"/>
    <s v=""/>
    <n v="18"/>
    <n v="13"/>
    <n v="31"/>
    <n v="0"/>
    <n v="2023"/>
  </r>
  <r>
    <m/>
    <m/>
    <s v="IRA/FOA/37/INV/151"/>
    <s v="Germany"/>
    <m/>
    <x v="2"/>
    <s v="IRA"/>
    <x v="0"/>
    <s v="FOA"/>
    <s v="Conversion of the use of CFC to LCD in the manufacture of flexible foam at Abre Baspar foam company"/>
    <d v="2002-07-01T00:00:00"/>
    <d v="2004-01-01T00:00:00"/>
    <s v="FIN"/>
    <d v="2002-08-01T00:00:00"/>
    <m/>
    <d v="2004-09-01T00:00:00"/>
    <d v="2007-12-01T00:00:00"/>
    <n v="77"/>
    <m/>
    <m/>
    <n v="0"/>
    <m/>
    <m/>
    <n v="77"/>
    <m/>
    <m/>
    <m/>
    <m/>
    <m/>
    <n v="387174"/>
    <n v="0"/>
    <n v="387174"/>
    <n v="1"/>
    <n v="0"/>
    <n v="0"/>
    <n v="0"/>
    <n v="50333"/>
    <n v="0"/>
    <n v="50333"/>
    <n v="0"/>
    <n v="387174"/>
    <n v="0"/>
    <n v="0"/>
    <n v="50333"/>
    <n v="0"/>
    <m/>
    <m/>
    <m/>
    <m/>
    <s v="Equipment has been delivered and installed, certificate of destruction was signed. Project is completed. PCR has been submitted for comment to the country."/>
    <m/>
    <m/>
    <m/>
    <x v="1"/>
    <n v="0"/>
    <n v="1"/>
    <n v="1"/>
    <n v="18"/>
    <n v="0"/>
    <n v="0"/>
    <n v="77000"/>
    <n v="2002"/>
  </r>
  <r>
    <m/>
    <m/>
    <s v="IRA/FOA/35/INV/116"/>
    <s v="Germany"/>
    <m/>
    <x v="2"/>
    <s v="IRA"/>
    <x v="0"/>
    <s v="FOA"/>
    <s v="Conversion of the use of CFC to LCD in the manufacture of flexible foam at Esfanj Jajerood foam company"/>
    <d v="2001-12-01T00:00:00"/>
    <d v="2003-05-01T00:00:00"/>
    <s v="FIN"/>
    <d v="2002-01-01T00:00:00"/>
    <m/>
    <d v="2004-12-01T00:00:00"/>
    <d v="2007-12-01T00:00:00"/>
    <n v="89"/>
    <m/>
    <m/>
    <n v="0"/>
    <m/>
    <m/>
    <n v="89"/>
    <m/>
    <m/>
    <m/>
    <m/>
    <m/>
    <n v="499299"/>
    <n v="0"/>
    <n v="499299"/>
    <n v="1"/>
    <n v="0"/>
    <n v="0"/>
    <n v="0"/>
    <n v="64909"/>
    <n v="0"/>
    <n v="64909"/>
    <n v="0"/>
    <n v="499299"/>
    <n v="0"/>
    <n v="0"/>
    <n v="64909"/>
    <n v="0"/>
    <m/>
    <m/>
    <m/>
    <m/>
    <s v="Project completed. PCR has been submitted to the country"/>
    <m/>
    <m/>
    <m/>
    <x v="1"/>
    <n v="0"/>
    <n v="1"/>
    <n v="1"/>
    <n v="17"/>
    <n v="0"/>
    <n v="0"/>
    <n v="89000"/>
    <n v="2001"/>
  </r>
  <r>
    <m/>
    <m/>
    <s v="IRA/FOA/34/INV/114"/>
    <s v="Germany"/>
    <m/>
    <x v="2"/>
    <s v="IRA"/>
    <x v="0"/>
    <s v="FOA"/>
    <s v="Conversion of the use of CFC to LCD in the manufacture of flexible foam at Iranogharb"/>
    <d v="2001-07-01T00:00:00"/>
    <d v="2002-12-01T00:00:00"/>
    <s v="FIN"/>
    <d v="2001-08-01T00:00:00"/>
    <m/>
    <d v="2004-12-01T00:00:00"/>
    <d v="2007-12-01T00:00:00"/>
    <n v="62"/>
    <m/>
    <m/>
    <n v="0"/>
    <m/>
    <m/>
    <n v="62"/>
    <m/>
    <m/>
    <m/>
    <m/>
    <m/>
    <n v="386260"/>
    <n v="0"/>
    <n v="386260"/>
    <n v="1"/>
    <n v="0"/>
    <n v="0"/>
    <n v="0"/>
    <n v="50214"/>
    <n v="0"/>
    <n v="50214"/>
    <n v="0"/>
    <n v="386260"/>
    <n v="0"/>
    <n v="0"/>
    <n v="50214"/>
    <n v="0"/>
    <m/>
    <m/>
    <m/>
    <m/>
    <s v="Project completed except for the certificate of destruction which is still outstanding. PCR was prepared and forwarded to the country for comment.."/>
    <m/>
    <m/>
    <m/>
    <x v="1"/>
    <n v="0"/>
    <n v="1"/>
    <n v="1"/>
    <n v="17"/>
    <n v="0"/>
    <n v="0"/>
    <n v="62000"/>
    <n v="2001"/>
  </r>
  <r>
    <m/>
    <m/>
    <s v="CPR/REF/35/INV/384"/>
    <s v="Germany"/>
    <m/>
    <x v="2"/>
    <s v="CPR"/>
    <x v="0"/>
    <s v="REF"/>
    <s v="Conversion of the use of CFC-12 to HC in the manufacture of thermostats at Foshan Tongbao Co., Ltd."/>
    <d v="2001-12-01T00:00:00"/>
    <d v="2004-05-01T00:00:00"/>
    <s v="FIN"/>
    <d v="2002-12-01T00:00:00"/>
    <m/>
    <d v="2004-09-01T00:00:00"/>
    <d v="2006-10-01T00:00:00"/>
    <n v="11.5"/>
    <m/>
    <m/>
    <n v="0"/>
    <m/>
    <m/>
    <m/>
    <m/>
    <m/>
    <m/>
    <m/>
    <m/>
    <n v="213271"/>
    <n v="0"/>
    <n v="213271"/>
    <n v="1"/>
    <n v="0"/>
    <n v="0"/>
    <n v="0"/>
    <n v="27725"/>
    <n v="0"/>
    <n v="27725"/>
    <n v="0"/>
    <n v="213271"/>
    <n v="0"/>
    <n v="0"/>
    <n v="27725"/>
    <n v="0"/>
    <m/>
    <m/>
    <m/>
    <m/>
    <s v="Project completed. PCR has been submitted."/>
    <m/>
    <m/>
    <m/>
    <x v="1"/>
    <n v="0"/>
    <n v="1"/>
    <n v="12"/>
    <n v="29"/>
    <n v="0"/>
    <n v="0"/>
    <n v="11500"/>
    <n v="2001"/>
  </r>
  <r>
    <m/>
    <m/>
    <s v="IDS/OTH/21/INV/51"/>
    <s v="IBRD"/>
    <m/>
    <x v="2"/>
    <s v="IDS"/>
    <x v="0"/>
    <s v="OTH"/>
    <s v="Conversion of tobacco expansion process from CFC-11 to carbon dioxide at PT Hanjaya Mandal Sampoerna and P.T. Djarum"/>
    <d v="1997-02-01T00:00:00"/>
    <d v="1999-02-01T00:00:00"/>
    <s v="FIN"/>
    <d v="1998-08-01T00:00:00"/>
    <m/>
    <d v="1997-06-01T00:00:00"/>
    <d v="1998-08-01T00:00:00"/>
    <n v="90"/>
    <m/>
    <m/>
    <n v="0"/>
    <m/>
    <m/>
    <n v="54"/>
    <m/>
    <m/>
    <n v="0"/>
    <m/>
    <m/>
    <n v="1214000"/>
    <n v="-607000"/>
    <n v="607000"/>
    <n v="1"/>
    <n v="0"/>
    <n v="0"/>
    <n v="0"/>
    <n v="157820"/>
    <n v="-78910"/>
    <n v="78910"/>
    <n v="0"/>
    <n v="607000"/>
    <n v="0"/>
    <n v="0"/>
    <n v="78910"/>
    <n v="0"/>
    <n v="0"/>
    <m/>
    <m/>
    <m/>
    <s v="PT Sampoerna - grant was fully disbursed. Completed technical audit and disposal plan. PCR has been submitted and project is closed. PT Djarum - steam-based technology proposed was refused, project cancelled."/>
    <m/>
    <m/>
    <m/>
    <x v="1"/>
    <n v="0"/>
    <n v="1"/>
    <n v="18"/>
    <n v="24"/>
    <n v="0"/>
    <n v="0"/>
    <n v="90000"/>
    <n v="1997"/>
  </r>
  <r>
    <m/>
    <m/>
    <s v="PHI/OTH/09/INV/18"/>
    <s v="IBRD"/>
    <m/>
    <x v="2"/>
    <s v="PHI"/>
    <x v="0"/>
    <s v="OTH"/>
    <s v="Conversion of tobacco fluffing process to carbon dioxide at Fortune Tobacco corporation"/>
    <d v="1993-03-01T00:00:00"/>
    <d v="1995-03-01T00:00:00"/>
    <s v="FIN"/>
    <d v="1996-05-01T00:00:00"/>
    <m/>
    <d v="1999-08-01T00:00:00"/>
    <d v="2000-08-01T00:00:00"/>
    <n v="350"/>
    <m/>
    <m/>
    <n v="0"/>
    <m/>
    <m/>
    <n v="350"/>
    <m/>
    <m/>
    <n v="0"/>
    <m/>
    <m/>
    <n v="4720000"/>
    <n v="-267640"/>
    <n v="4452360"/>
    <n v="1"/>
    <n v="0"/>
    <n v="0"/>
    <n v="0"/>
    <n v="0"/>
    <n v="0"/>
    <n v="0"/>
    <n v="0"/>
    <n v="4452360"/>
    <n v="0"/>
    <n v="0"/>
    <n v="0"/>
    <n v="0"/>
    <n v="0"/>
    <m/>
    <m/>
    <m/>
    <s v="Project fully completed on Dec. 30, 1999. Decommissioning of the G -13 Plant was done from Jan. 10 to May 7, 2000. PCR was endorsed to WB on August 2, 2000. Grant fund fully disbursed."/>
    <m/>
    <m/>
    <m/>
    <x v="1"/>
    <n v="0"/>
    <n v="1"/>
    <n v="38"/>
    <n v="24"/>
    <n v="0"/>
    <n v="0"/>
    <n v="350000"/>
    <n v="1993"/>
  </r>
  <r>
    <m/>
    <m/>
    <s v="COL/FOA/60/INV/76"/>
    <s v="UNDP"/>
    <m/>
    <x v="1"/>
    <s v="COL"/>
    <x v="0"/>
    <s v="FOA"/>
    <s v="Conversion plan from HCFCs to hydrocarbons in the production of polyurethane rigid insulation foam in the domestic refrigeration subsector (Mabe Colombia, Industrias Haceb, Challenger and Indusel S.A.)"/>
    <d v="2010-04-01T00:00:00"/>
    <d v="2013-04-01T00:00:00"/>
    <s v="FIN"/>
    <d v="2010-07-01T00:00:00"/>
    <m/>
    <d v="2013-06-01T00:00:00"/>
    <d v="2014-01-01T00:00:00"/>
    <n v="56"/>
    <m/>
    <m/>
    <m/>
    <m/>
    <m/>
    <n v="56"/>
    <m/>
    <m/>
    <m/>
    <m/>
    <m/>
    <n v="5621483"/>
    <n v="-257"/>
    <n v="5621226"/>
    <n v="1"/>
    <n v="0"/>
    <n v="0"/>
    <n v="0"/>
    <n v="421611"/>
    <n v="-19"/>
    <n v="421592"/>
    <n v="0.27499999402789399"/>
    <n v="5621226"/>
    <n v="0"/>
    <n v="0"/>
    <n v="421591.72500000597"/>
    <n v="0"/>
    <m/>
    <m/>
    <m/>
    <d v="2016-12-01T00:00:00"/>
    <s v="Financially Completed in 2014."/>
    <m/>
    <m/>
    <m/>
    <x v="1"/>
    <n v="0"/>
    <n v="1"/>
    <n v="3"/>
    <n v="36"/>
    <n v="0"/>
    <n v="0"/>
    <n v="56000"/>
    <n v="2010"/>
  </r>
  <r>
    <m/>
    <m/>
    <s v="MAL/ARS/15/INV/53"/>
    <s v="IBRD"/>
    <m/>
    <x v="2"/>
    <s v="MAL"/>
    <x v="0"/>
    <s v="ARS"/>
    <s v="Conversion project at Argon Malaysia, Sdn. Bhd"/>
    <d v="1994-12-01T00:00:00"/>
    <d v="1995-12-01T00:00:00"/>
    <s v="FIN"/>
    <d v="1997-04-01T00:00:00"/>
    <m/>
    <d v="1997-08-01T00:00:00"/>
    <d v="1997-08-01T00:00:00"/>
    <n v="38"/>
    <m/>
    <m/>
    <n v="0"/>
    <m/>
    <m/>
    <n v="38"/>
    <m/>
    <m/>
    <n v="0"/>
    <m/>
    <m/>
    <n v="131200"/>
    <n v="0"/>
    <n v="131200"/>
    <n v="1"/>
    <n v="0"/>
    <n v="0"/>
    <n v="0"/>
    <n v="0"/>
    <n v="0"/>
    <n v="0"/>
    <n v="0"/>
    <n v="131200"/>
    <n v="0"/>
    <n v="0"/>
    <n v="0"/>
    <n v="0"/>
    <n v="0"/>
    <m/>
    <m/>
    <m/>
    <s v="Project completed."/>
    <m/>
    <m/>
    <m/>
    <x v="1"/>
    <n v="0"/>
    <n v="1"/>
    <n v="28"/>
    <n v="12"/>
    <n v="0"/>
    <n v="0"/>
    <n v="38000"/>
    <n v="1994"/>
  </r>
  <r>
    <m/>
    <m/>
    <s v="IDS/REF/25/INV/90"/>
    <s v="UNDP"/>
    <m/>
    <x v="2"/>
    <s v="IDS"/>
    <x v="0"/>
    <s v="REF"/>
    <s v="Conversion project to CFC-free technology in the manufacture of commercial refrigeration equipment at PT Aneka Froze Citratama"/>
    <d v="1998-07-01T00:00:00"/>
    <d v="2000-08-01T00:00:00"/>
    <s v="FIN"/>
    <d v="2000-06-01T00:00:00"/>
    <m/>
    <d v="2001-12-01T00:00:00"/>
    <d v="2003-11-01T00:00:00"/>
    <n v="13.1"/>
    <m/>
    <m/>
    <m/>
    <m/>
    <m/>
    <n v="13.1"/>
    <m/>
    <m/>
    <m/>
    <m/>
    <m/>
    <n v="174255"/>
    <n v="-17790"/>
    <n v="156465"/>
    <n v="1"/>
    <n v="0"/>
    <n v="0"/>
    <n v="0"/>
    <n v="22653"/>
    <n v="-2313"/>
    <n v="20340"/>
    <n v="-0.4500000000007276"/>
    <n v="156465"/>
    <n v="0"/>
    <n v="0"/>
    <n v="20340.45"/>
    <n v="0"/>
    <m/>
    <m/>
    <m/>
    <m/>
    <s v="Completed in 2001. Financially completed in 2003."/>
    <m/>
    <m/>
    <m/>
    <x v="1"/>
    <n v="0"/>
    <n v="1"/>
    <n v="23"/>
    <n v="25"/>
    <n v="0"/>
    <n v="0"/>
    <n v="13100"/>
    <n v="1998"/>
  </r>
  <r>
    <m/>
    <m/>
    <s v="COL/FOA/32/INV/48"/>
    <s v="UNDP"/>
    <m/>
    <x v="1"/>
    <s v="COL"/>
    <x v="0"/>
    <s v="FOA"/>
    <s v="Conversion rom CFC-11 to HCFC-141b and water based technology in the manufacture of various polyurethane foam applications at 25 small enterprises centered around their systems house Espumlatex"/>
    <d v="2000-12-01T00:00:00"/>
    <d v="2004-01-01T00:00:00"/>
    <s v="FIN"/>
    <d v="2001-07-01T00:00:00"/>
    <m/>
    <d v="2004-12-01T00:00:00"/>
    <d v="2004-12-01T00:00:00"/>
    <n v="38.4"/>
    <m/>
    <m/>
    <m/>
    <m/>
    <m/>
    <n v="38.4"/>
    <m/>
    <m/>
    <m/>
    <m/>
    <m/>
    <n v="332768"/>
    <n v="0"/>
    <n v="332768"/>
    <n v="1"/>
    <n v="0"/>
    <n v="0"/>
    <n v="0"/>
    <n v="43260"/>
    <n v="0"/>
    <n v="43260"/>
    <n v="0.16000000000349246"/>
    <n v="332768"/>
    <n v="0"/>
    <n v="0"/>
    <n v="43259.839999999997"/>
    <n v="0"/>
    <m/>
    <m/>
    <m/>
    <m/>
    <s v="Completed in 2004. Financially completed in 2004."/>
    <m/>
    <m/>
    <m/>
    <x v="1"/>
    <n v="0"/>
    <n v="1"/>
    <n v="7"/>
    <n v="37"/>
    <n v="0"/>
    <n v="0"/>
    <n v="38400"/>
    <n v="2000"/>
  </r>
  <r>
    <m/>
    <m/>
    <s v="THA/SOL/10/INV/16"/>
    <s v="IBRD"/>
    <m/>
    <x v="2"/>
    <s v="THA"/>
    <x v="0"/>
    <s v="SOL"/>
    <s v="Conversion to aqueous cleaning at C.I. Group Co. Ltd."/>
    <d v="1993-06-01T00:00:00"/>
    <d v="1994-03-01T00:00:00"/>
    <s v="FIN"/>
    <d v="1998-05-01T00:00:00"/>
    <m/>
    <d v="1995-12-01T00:00:00"/>
    <d v="1998-05-01T00:00:00"/>
    <n v="13"/>
    <m/>
    <m/>
    <n v="0"/>
    <m/>
    <m/>
    <n v="12.7"/>
    <m/>
    <m/>
    <n v="0"/>
    <m/>
    <m/>
    <n v="277000"/>
    <n v="0"/>
    <n v="277000"/>
    <n v="1"/>
    <n v="0"/>
    <n v="0"/>
    <n v="0"/>
    <n v="0"/>
    <n v="0"/>
    <n v="0"/>
    <n v="0"/>
    <n v="277000"/>
    <n v="0"/>
    <n v="0"/>
    <n v="0"/>
    <n v="0"/>
    <n v="0"/>
    <m/>
    <m/>
    <m/>
    <s v="Project completed."/>
    <m/>
    <m/>
    <m/>
    <x v="1"/>
    <n v="0"/>
    <n v="1"/>
    <n v="59"/>
    <n v="9"/>
    <n v="0"/>
    <n v="0"/>
    <n v="13000"/>
    <n v="1993"/>
  </r>
  <r>
    <m/>
    <m/>
    <s v="PHI/SOL/09/INV/13"/>
    <s v="IBRD"/>
    <m/>
    <x v="2"/>
    <s v="PHI"/>
    <x v="0"/>
    <s v="SOL"/>
    <s v="Conversion to aqueous cleaning at Electronic Assemblies, Inc."/>
    <d v="1993-03-01T00:00:00"/>
    <d v="1993-09-01T00:00:00"/>
    <s v="FIN"/>
    <d v="1996-04-01T00:00:00"/>
    <m/>
    <d v="1997-02-01T00:00:00"/>
    <d v="1998-07-01T00:00:00"/>
    <n v="4"/>
    <m/>
    <m/>
    <n v="0"/>
    <m/>
    <m/>
    <n v="4.2"/>
    <m/>
    <m/>
    <n v="0"/>
    <m/>
    <m/>
    <n v="710000"/>
    <n v="-34141"/>
    <n v="675859"/>
    <n v="1"/>
    <n v="0"/>
    <n v="0"/>
    <n v="0"/>
    <n v="0"/>
    <n v="0"/>
    <n v="0"/>
    <n v="0"/>
    <n v="675859"/>
    <n v="0"/>
    <n v="0"/>
    <n v="0"/>
    <n v="0"/>
    <n v="0"/>
    <m/>
    <m/>
    <m/>
    <s v="Project completed. PCR endorsement to WB - 10/12/98. Grant fund fully disbursed. Date ODS Eqpt. Dismantled - 6/11/96"/>
    <m/>
    <m/>
    <m/>
    <x v="1"/>
    <n v="0"/>
    <n v="1"/>
    <n v="37"/>
    <n v="6"/>
    <n v="0"/>
    <n v="0"/>
    <n v="4000"/>
    <n v="1993"/>
  </r>
  <r>
    <m/>
    <m/>
    <s v="THA/SOL/10/INV/15"/>
    <s v="IBRD"/>
    <m/>
    <x v="2"/>
    <s v="THA"/>
    <x v="0"/>
    <s v="SOL"/>
    <s v="Conversion to aqueous cleaning at Thai Heat Exchange Co. Ltd."/>
    <d v="1993-06-01T00:00:00"/>
    <d v="1994-03-01T00:00:00"/>
    <s v="FIN"/>
    <d v="1998-08-01T00:00:00"/>
    <m/>
    <d v="1998-08-01T00:00:00"/>
    <d v="1998-08-01T00:00:00"/>
    <n v="11"/>
    <m/>
    <m/>
    <n v="0"/>
    <m/>
    <m/>
    <n v="11"/>
    <m/>
    <m/>
    <n v="0"/>
    <m/>
    <m/>
    <n v="268000"/>
    <n v="-14000"/>
    <n v="254000"/>
    <n v="1"/>
    <n v="0"/>
    <n v="0"/>
    <n v="0"/>
    <n v="0"/>
    <n v="0"/>
    <n v="0"/>
    <n v="0"/>
    <n v="254000"/>
    <n v="0"/>
    <n v="0"/>
    <n v="0"/>
    <n v="0"/>
    <n v="0"/>
    <m/>
    <m/>
    <m/>
    <s v="Project completed."/>
    <m/>
    <m/>
    <m/>
    <x v="1"/>
    <n v="0"/>
    <n v="1"/>
    <n v="62"/>
    <n v="9"/>
    <n v="0"/>
    <n v="0"/>
    <n v="11000"/>
    <n v="1993"/>
  </r>
  <r>
    <m/>
    <m/>
    <s v="MAL/FOA/19/INV/89"/>
    <s v="UNDP"/>
    <m/>
    <x v="2"/>
    <s v="MAL"/>
    <x v="0"/>
    <s v="FOA"/>
    <s v="Conversion to CFC -free technology for the manufacture of flexible polyurethane foam at Far East Foam Industries"/>
    <d v="1996-05-01T00:00:00"/>
    <d v="1997-05-01T00:00:00"/>
    <s v="FIN"/>
    <d v="1997-07-01T00:00:00"/>
    <m/>
    <d v="1998-09-01T00:00:00"/>
    <d v="2001-12-01T00:00:00"/>
    <n v="41.2"/>
    <m/>
    <m/>
    <m/>
    <m/>
    <m/>
    <n v="41.2"/>
    <m/>
    <m/>
    <m/>
    <m/>
    <m/>
    <n v="209000"/>
    <n v="-2275"/>
    <n v="206725"/>
    <n v="1"/>
    <n v="0"/>
    <n v="0"/>
    <n v="0"/>
    <n v="27170"/>
    <n v="-296"/>
    <n v="26874"/>
    <n v="-0.25"/>
    <n v="206725"/>
    <n v="0"/>
    <n v="0"/>
    <n v="26874.25"/>
    <n v="0"/>
    <m/>
    <m/>
    <m/>
    <m/>
    <s v="Completed in 1998. Financially completed in 2001."/>
    <m/>
    <m/>
    <m/>
    <x v="1"/>
    <n v="0"/>
    <n v="1"/>
    <n v="14"/>
    <n v="12"/>
    <n v="0"/>
    <n v="0"/>
    <n v="41200"/>
    <n v="1996"/>
  </r>
  <r>
    <m/>
    <m/>
    <s v="EGY/FOA/18/INV/48"/>
    <s v="UNDP"/>
    <m/>
    <x v="0"/>
    <s v="EGY"/>
    <x v="0"/>
    <s v="FOA"/>
    <s v="Conversion to CFC free technology in the manufacture of flexible molded PUF and integral skin foam at El Shabrawi"/>
    <d v="1995-11-01T00:00:00"/>
    <d v="1997-05-01T00:00:00"/>
    <s v="FIN"/>
    <d v="1997-01-01T00:00:00"/>
    <m/>
    <d v="1998-09-01T00:00:00"/>
    <d v="1999-12-01T00:00:00"/>
    <n v="16"/>
    <m/>
    <m/>
    <m/>
    <m/>
    <m/>
    <n v="16"/>
    <m/>
    <m/>
    <m/>
    <m/>
    <m/>
    <n v="143000"/>
    <n v="0"/>
    <n v="143000"/>
    <n v="1"/>
    <n v="0"/>
    <n v="0"/>
    <n v="0"/>
    <n v="18590"/>
    <n v="0"/>
    <n v="18590"/>
    <n v="0"/>
    <n v="143000"/>
    <n v="0"/>
    <n v="0"/>
    <n v="18590"/>
    <n v="0"/>
    <m/>
    <m/>
    <m/>
    <m/>
    <s v="Completed in 1998. Financially completed in 1999."/>
    <m/>
    <m/>
    <m/>
    <x v="1"/>
    <n v="0"/>
    <n v="1"/>
    <n v="14"/>
    <n v="18"/>
    <n v="0"/>
    <n v="0"/>
    <n v="16000"/>
    <n v="1995"/>
  </r>
  <r>
    <m/>
    <m/>
    <s v="NIR/FOA/20/INV/12"/>
    <s v="UNDP"/>
    <m/>
    <x v="0"/>
    <s v="NIR"/>
    <x v="0"/>
    <s v="FOA"/>
    <s v="Conversion to CFC free technology in the manufacture of flexible polyurethane foam at Royal Foam Products"/>
    <d v="1996-10-01T00:00:00"/>
    <d v="1998-09-01T00:00:00"/>
    <s v="FIN"/>
    <d v="1998-08-01T00:00:00"/>
    <m/>
    <d v="1998-10-01T00:00:00"/>
    <d v="2000-12-01T00:00:00"/>
    <n v="43"/>
    <m/>
    <m/>
    <m/>
    <m/>
    <m/>
    <n v="43"/>
    <m/>
    <m/>
    <m/>
    <m/>
    <m/>
    <n v="34000"/>
    <n v="-600"/>
    <n v="33400"/>
    <n v="1"/>
    <n v="0"/>
    <n v="0"/>
    <n v="0"/>
    <n v="4420"/>
    <n v="-78"/>
    <n v="4342"/>
    <n v="0"/>
    <n v="33400"/>
    <n v="0"/>
    <n v="0"/>
    <n v="4342"/>
    <n v="0"/>
    <m/>
    <m/>
    <m/>
    <m/>
    <s v="Completed in 1998. Financially completed in 2000."/>
    <m/>
    <m/>
    <m/>
    <x v="1"/>
    <n v="0"/>
    <n v="1"/>
    <n v="22"/>
    <n v="23"/>
    <n v="0"/>
    <n v="0"/>
    <n v="43000"/>
    <n v="1996"/>
  </r>
  <r>
    <m/>
    <m/>
    <s v="NIR/FOA/20/INV/15"/>
    <s v="UNDP"/>
    <m/>
    <x v="0"/>
    <s v="NIR"/>
    <x v="0"/>
    <s v="FOA"/>
    <s v="Conversion to CFC free technology in the manufacture of flexible polyurethane foam at Sara Products Limited"/>
    <d v="1996-10-01T00:00:00"/>
    <d v="1998-09-01T00:00:00"/>
    <s v="FIN"/>
    <d v="1997-03-01T00:00:00"/>
    <m/>
    <d v="1999-07-01T00:00:00"/>
    <d v="2001-12-01T00:00:00"/>
    <n v="27.7"/>
    <m/>
    <m/>
    <m/>
    <m/>
    <m/>
    <n v="27.7"/>
    <m/>
    <m/>
    <m/>
    <m/>
    <m/>
    <n v="107000"/>
    <n v="-2075"/>
    <n v="104925"/>
    <n v="1"/>
    <n v="0"/>
    <n v="0"/>
    <n v="0"/>
    <n v="13910"/>
    <n v="-270"/>
    <n v="13640"/>
    <n v="0.36369999999988067"/>
    <n v="104925"/>
    <n v="0"/>
    <n v="0"/>
    <n v="13639.6363"/>
    <n v="0"/>
    <m/>
    <m/>
    <m/>
    <m/>
    <s v="Completed in 1999. Financially completed in 2001."/>
    <m/>
    <m/>
    <m/>
    <x v="1"/>
    <n v="0"/>
    <n v="1"/>
    <n v="5"/>
    <n v="23"/>
    <n v="0"/>
    <n v="0"/>
    <n v="27700"/>
    <n v="1996"/>
  </r>
  <r>
    <m/>
    <m/>
    <s v="NIR/FOA/20/INV/13"/>
    <s v="UNDP"/>
    <m/>
    <x v="0"/>
    <s v="NIR"/>
    <x v="0"/>
    <s v="FOA"/>
    <s v="Conversion to CFC free technology in the manufacture of flexible polyurethane foam at Teju Industries Limited"/>
    <d v="1996-10-01T00:00:00"/>
    <d v="1998-09-01T00:00:00"/>
    <s v="FIN"/>
    <d v="1997-03-01T00:00:00"/>
    <m/>
    <d v="1998-10-01T00:00:00"/>
    <d v="2003-01-01T00:00:00"/>
    <n v="47"/>
    <m/>
    <m/>
    <m/>
    <m/>
    <m/>
    <n v="47"/>
    <m/>
    <m/>
    <m/>
    <m/>
    <m/>
    <n v="75000"/>
    <n v="-6859"/>
    <n v="68141"/>
    <n v="1"/>
    <n v="0"/>
    <n v="0"/>
    <n v="0"/>
    <n v="9750"/>
    <n v="-892"/>
    <n v="8858"/>
    <n v="-0.32999999999992724"/>
    <n v="68141"/>
    <n v="0"/>
    <n v="0"/>
    <n v="8858.33"/>
    <n v="0"/>
    <m/>
    <m/>
    <m/>
    <m/>
    <s v="Completed in 1998. Financially completed in 2003."/>
    <m/>
    <m/>
    <m/>
    <x v="1"/>
    <n v="0"/>
    <n v="1"/>
    <n v="5"/>
    <n v="23"/>
    <n v="0"/>
    <n v="0"/>
    <n v="47000"/>
    <n v="1996"/>
  </r>
  <r>
    <m/>
    <m/>
    <s v="IDS/FOA/22/INV/60"/>
    <s v="UNDP"/>
    <m/>
    <x v="2"/>
    <s v="IDS"/>
    <x v="0"/>
    <s v="FOA"/>
    <s v="Conversion to CFC free technology in the manufacture of integral skin molded polyurethane foam at Plysindo Inter Mouldi (PIM)"/>
    <d v="1997-05-01T00:00:00"/>
    <d v="1999-06-01T00:00:00"/>
    <s v="FIN"/>
    <d v="1997-09-01T00:00:00"/>
    <m/>
    <d v="1997-09-01T00:00:00"/>
    <d v="2001-12-01T00:00:00"/>
    <n v="4.5"/>
    <m/>
    <m/>
    <m/>
    <m/>
    <m/>
    <n v="4.5"/>
    <m/>
    <m/>
    <m/>
    <m/>
    <m/>
    <n v="75870"/>
    <n v="-1848"/>
    <n v="74022"/>
    <n v="1"/>
    <n v="0"/>
    <n v="0"/>
    <n v="0"/>
    <n v="9863"/>
    <n v="-240"/>
    <n v="9623"/>
    <n v="0.13999999999941792"/>
    <n v="74022"/>
    <n v="0"/>
    <n v="0"/>
    <n v="9622.86"/>
    <n v="0"/>
    <m/>
    <m/>
    <m/>
    <m/>
    <s v="Completed in 1997. Financially completed in 2001."/>
    <m/>
    <m/>
    <m/>
    <x v="1"/>
    <n v="0"/>
    <n v="1"/>
    <n v="4"/>
    <n v="25"/>
    <n v="0"/>
    <n v="0"/>
    <n v="4500"/>
    <n v="1997"/>
  </r>
  <r>
    <m/>
    <m/>
    <s v="IDS/FOA/20/INV/46"/>
    <s v="UNDP"/>
    <m/>
    <x v="2"/>
    <s v="IDS"/>
    <x v="0"/>
    <s v="FOA"/>
    <s v="Conversion to CFC free technology in the manufacture of integral skin molded polyurethane foam at PT Dithon Urethane"/>
    <d v="1996-10-01T00:00:00"/>
    <d v="1998-09-01T00:00:00"/>
    <s v="FIN"/>
    <d v="1997-03-01T00:00:00"/>
    <m/>
    <d v="1998-02-01T00:00:00"/>
    <d v="2000-07-01T00:00:00"/>
    <n v="16.5"/>
    <m/>
    <m/>
    <m/>
    <m/>
    <m/>
    <n v="16.5"/>
    <m/>
    <m/>
    <m/>
    <m/>
    <m/>
    <n v="184000"/>
    <n v="-295"/>
    <n v="183705"/>
    <n v="1"/>
    <n v="0"/>
    <n v="0"/>
    <n v="0"/>
    <n v="23920"/>
    <n v="-38"/>
    <n v="23882"/>
    <n v="0.34999999999854481"/>
    <n v="183705"/>
    <n v="0"/>
    <n v="0"/>
    <n v="23881.65"/>
    <n v="0"/>
    <m/>
    <m/>
    <m/>
    <m/>
    <s v="Completed in 1998. Financially completed in 2000."/>
    <m/>
    <m/>
    <m/>
    <x v="1"/>
    <n v="0"/>
    <n v="1"/>
    <n v="5"/>
    <n v="23"/>
    <n v="0"/>
    <n v="0"/>
    <n v="16500"/>
    <n v="1996"/>
  </r>
  <r>
    <m/>
    <m/>
    <s v="IDS/FOA/23/INV/65"/>
    <s v="UNDP"/>
    <m/>
    <x v="2"/>
    <s v="IDS"/>
    <x v="0"/>
    <s v="FOA"/>
    <s v="Conversion to CFC -free technology in the manufacture of rigid polyurethane foam (panels, blocks) at PT Aneka Cool Citratama"/>
    <d v="1997-11-01T00:00:00"/>
    <d v="1999-12-01T00:00:00"/>
    <s v="FIN"/>
    <d v="1998-11-01T00:00:00"/>
    <m/>
    <d v="2001-12-01T00:00:00"/>
    <d v="2003-04-01T00:00:00"/>
    <n v="32.700000000000003"/>
    <m/>
    <m/>
    <m/>
    <m/>
    <m/>
    <n v="32.700000000000003"/>
    <m/>
    <m/>
    <m/>
    <m/>
    <m/>
    <n v="232225"/>
    <n v="-10678"/>
    <n v="221547"/>
    <n v="1"/>
    <n v="0"/>
    <n v="0"/>
    <n v="0"/>
    <n v="30189"/>
    <n v="-1388"/>
    <n v="28801"/>
    <n v="-0.11000000000058208"/>
    <n v="221547"/>
    <n v="0"/>
    <n v="0"/>
    <n v="28801.11"/>
    <n v="0"/>
    <m/>
    <m/>
    <m/>
    <m/>
    <s v="Completed in 2001. Financially completed in 2003."/>
    <m/>
    <m/>
    <m/>
    <x v="1"/>
    <n v="0"/>
    <n v="1"/>
    <n v="12"/>
    <n v="25"/>
    <n v="0"/>
    <n v="0"/>
    <n v="32700.000000000004"/>
    <n v="1997"/>
  </r>
  <r>
    <m/>
    <m/>
    <s v="CPR/FOA/11/INV/54"/>
    <s v="UNDP"/>
    <m/>
    <x v="2"/>
    <s v="CPR"/>
    <x v="0"/>
    <s v="FOA"/>
    <s v="Conversion to CFC free technology in the manufacture of rigid PUF (spray) at Beijing Commercial Machinery Factory (BCMF)"/>
    <d v="1993-11-01T00:00:00"/>
    <d v="1994-11-01T00:00:00"/>
    <s v="FIN"/>
    <d v="1994-06-01T00:00:00"/>
    <m/>
    <d v="1998-12-01T00:00:00"/>
    <d v="2000-12-01T00:00:00"/>
    <n v="30"/>
    <m/>
    <m/>
    <m/>
    <m/>
    <m/>
    <n v="30"/>
    <m/>
    <m/>
    <m/>
    <m/>
    <m/>
    <n v="435000"/>
    <n v="-91690"/>
    <n v="343310"/>
    <n v="1"/>
    <n v="0"/>
    <n v="0"/>
    <n v="0"/>
    <n v="56550"/>
    <n v="-11920"/>
    <n v="44630"/>
    <n v="-0.30000000000291038"/>
    <n v="343310"/>
    <n v="0"/>
    <n v="0"/>
    <n v="44630.3"/>
    <n v="0"/>
    <m/>
    <m/>
    <m/>
    <m/>
    <s v="Completed in 1998. Financially completed in 2000."/>
    <m/>
    <m/>
    <m/>
    <x v="1"/>
    <n v="0"/>
    <n v="1"/>
    <n v="7"/>
    <n v="12"/>
    <n v="0"/>
    <n v="0"/>
    <n v="30000"/>
    <n v="1993"/>
  </r>
  <r>
    <m/>
    <m/>
    <s v="EGY/FOA/12/INV/28"/>
    <s v="UNDP"/>
    <m/>
    <x v="0"/>
    <s v="EGY"/>
    <x v="0"/>
    <s v="FOA"/>
    <s v="Conversion to CFC free-technology at El Fateh"/>
    <d v="1994-03-01T00:00:00"/>
    <d v="1995-03-01T00:00:00"/>
    <s v="FIN"/>
    <d v="1996-01-01T00:00:00"/>
    <m/>
    <d v="2002-03-01T00:00:00"/>
    <d v="2003-01-01T00:00:00"/>
    <n v="59"/>
    <m/>
    <m/>
    <m/>
    <m/>
    <m/>
    <n v="59"/>
    <m/>
    <m/>
    <m/>
    <m/>
    <m/>
    <n v="496000"/>
    <n v="-1"/>
    <n v="495999"/>
    <n v="1"/>
    <n v="0"/>
    <n v="0"/>
    <n v="0"/>
    <n v="64480"/>
    <n v="0"/>
    <n v="64480"/>
    <n v="0.12999999999738066"/>
    <n v="495999"/>
    <n v="0"/>
    <n v="0"/>
    <n v="64479.87"/>
    <n v="0"/>
    <m/>
    <m/>
    <m/>
    <m/>
    <s v="Completed in 2002. Financially completed in 2003."/>
    <m/>
    <m/>
    <m/>
    <x v="1"/>
    <n v="0"/>
    <n v="1"/>
    <n v="22"/>
    <n v="12"/>
    <n v="0"/>
    <n v="0"/>
    <n v="59000"/>
    <n v="1994"/>
  </r>
  <r>
    <m/>
    <m/>
    <s v="EGY/FOA/12/INV/29"/>
    <s v="UNDP"/>
    <m/>
    <x v="0"/>
    <s v="EGY"/>
    <x v="0"/>
    <s v="FOA"/>
    <s v="Conversion to CFC free-technology at Industrial Engineering Company for Construction and Development (Icon)"/>
    <d v="1994-03-01T00:00:00"/>
    <d v="1995-03-01T00:00:00"/>
    <s v="FIN"/>
    <d v="1996-01-01T00:00:00"/>
    <m/>
    <d v="1999-10-01T00:00:00"/>
    <d v="2001-12-01T00:00:00"/>
    <n v="51"/>
    <m/>
    <m/>
    <m/>
    <m/>
    <m/>
    <n v="51"/>
    <m/>
    <m/>
    <m/>
    <m/>
    <m/>
    <n v="498000"/>
    <n v="0"/>
    <n v="498000"/>
    <n v="1"/>
    <n v="0"/>
    <n v="0"/>
    <n v="0"/>
    <n v="64740"/>
    <n v="0"/>
    <n v="64740"/>
    <n v="0"/>
    <n v="498000"/>
    <n v="0"/>
    <n v="0"/>
    <n v="64740"/>
    <n v="0"/>
    <m/>
    <m/>
    <m/>
    <m/>
    <s v="Completed in 1999. Financially completed in 2001."/>
    <m/>
    <m/>
    <m/>
    <x v="1"/>
    <n v="0"/>
    <n v="1"/>
    <n v="22"/>
    <n v="12"/>
    <n v="0"/>
    <n v="0"/>
    <n v="51000"/>
    <n v="1994"/>
  </r>
  <r>
    <m/>
    <m/>
    <s v="EGY/REF/12/INV/31"/>
    <s v="UNDP"/>
    <m/>
    <x v="0"/>
    <s v="EGY"/>
    <x v="0"/>
    <s v="REF"/>
    <s v="Conversion to CFC free-technology at Misr Panel (Egyptian Company for Cold Storage Industries)"/>
    <d v="1994-03-01T00:00:00"/>
    <d v="1995-03-01T00:00:00"/>
    <s v="FIN"/>
    <d v="1996-01-01T00:00:00"/>
    <m/>
    <d v="2001-03-01T00:00:00"/>
    <d v="2002-03-01T00:00:00"/>
    <n v="74.400000000000006"/>
    <m/>
    <m/>
    <m/>
    <m/>
    <m/>
    <n v="74.400000000000006"/>
    <m/>
    <m/>
    <m/>
    <m/>
    <m/>
    <n v="636000"/>
    <n v="0"/>
    <n v="636000"/>
    <n v="1"/>
    <n v="0"/>
    <n v="0"/>
    <n v="0"/>
    <n v="82680"/>
    <n v="0"/>
    <n v="82680"/>
    <n v="0"/>
    <n v="636000"/>
    <n v="0"/>
    <n v="0"/>
    <n v="82680"/>
    <n v="0"/>
    <m/>
    <m/>
    <m/>
    <m/>
    <s v="Completed in 2001. Financially completed in 2002."/>
    <m/>
    <m/>
    <m/>
    <x v="1"/>
    <n v="0"/>
    <n v="1"/>
    <n v="22"/>
    <n v="12"/>
    <n v="0"/>
    <n v="0"/>
    <n v="74400"/>
    <n v="1994"/>
  </r>
  <r>
    <m/>
    <m/>
    <s v="EGY/FOA/12/INV/27"/>
    <s v="UNDP"/>
    <m/>
    <x v="0"/>
    <s v="EGY"/>
    <x v="0"/>
    <s v="FOA"/>
    <s v="Conversion to CFC free-technology at Scib Chemical Company"/>
    <d v="1994-03-01T00:00:00"/>
    <d v="1995-03-01T00:00:00"/>
    <s v="FIN"/>
    <d v="1995-11-01T00:00:00"/>
    <m/>
    <d v="1995-11-01T00:00:00"/>
    <d v="2003-02-01T00:00:00"/>
    <n v="12.4"/>
    <m/>
    <m/>
    <m/>
    <m/>
    <m/>
    <n v="12.4"/>
    <m/>
    <m/>
    <m/>
    <m/>
    <m/>
    <n v="85000"/>
    <n v="0"/>
    <n v="85000"/>
    <n v="1"/>
    <n v="0"/>
    <n v="0"/>
    <n v="0"/>
    <n v="11050"/>
    <n v="0"/>
    <n v="11050"/>
    <n v="0"/>
    <n v="85000"/>
    <n v="0"/>
    <n v="0"/>
    <n v="11050"/>
    <n v="0"/>
    <m/>
    <m/>
    <m/>
    <m/>
    <s v="Completed in 1995. Financially completed in 2003."/>
    <m/>
    <m/>
    <m/>
    <x v="1"/>
    <n v="0"/>
    <n v="1"/>
    <n v="20"/>
    <n v="12"/>
    <n v="0"/>
    <n v="0"/>
    <n v="12400"/>
    <n v="1994"/>
  </r>
  <r>
    <m/>
    <m/>
    <s v="EGY/FOA/12/INV/22"/>
    <s v="UNDP"/>
    <m/>
    <x v="0"/>
    <s v="EGY"/>
    <x v="0"/>
    <s v="FOA"/>
    <s v="Conversion to CFC free-technology in the manufacture of flexible polyurethane foam at Foam Industrial and Hyma"/>
    <d v="1994-03-01T00:00:00"/>
    <d v="1995-06-01T00:00:00"/>
    <s v="FIN"/>
    <d v="1995-10-01T00:00:00"/>
    <m/>
    <d v="1997-03-01T00:00:00"/>
    <d v="2000-07-01T00:00:00"/>
    <n v="170"/>
    <m/>
    <m/>
    <m/>
    <m/>
    <m/>
    <n v="170"/>
    <m/>
    <m/>
    <m/>
    <m/>
    <m/>
    <n v="525000"/>
    <n v="-11898"/>
    <n v="513102"/>
    <n v="1"/>
    <n v="0"/>
    <n v="0"/>
    <n v="0"/>
    <n v="68250"/>
    <n v="-1547"/>
    <n v="66703"/>
    <n v="-0.25999999999476131"/>
    <n v="513102"/>
    <n v="0"/>
    <n v="0"/>
    <n v="66703.259999999995"/>
    <n v="0"/>
    <m/>
    <m/>
    <m/>
    <m/>
    <s v="Completed in 1997. Financially completed in 2000."/>
    <m/>
    <m/>
    <m/>
    <x v="1"/>
    <n v="0"/>
    <n v="1"/>
    <n v="19"/>
    <n v="15"/>
    <n v="0"/>
    <n v="0"/>
    <n v="170000"/>
    <n v="1994"/>
  </r>
  <r>
    <m/>
    <m/>
    <s v="EGY/FOA/12/INV/26"/>
    <s v="UNDP"/>
    <m/>
    <x v="0"/>
    <s v="EGY"/>
    <x v="0"/>
    <s v="FOA"/>
    <s v="Conversion to CFC free-technology in the manufacture of rigid molded and miscellaneous PUF at 5 plants: Tiba Air, Egat Company, Solar Energy Company, Ismailia Aluminum Company, and Fu Tech Company"/>
    <d v="1994-03-01T00:00:00"/>
    <d v="1995-03-01T00:00:00"/>
    <s v="FIN"/>
    <d v="1994-06-01T00:00:00"/>
    <m/>
    <d v="1997-03-01T00:00:00"/>
    <d v="1997-11-01T00:00:00"/>
    <n v="44.2"/>
    <m/>
    <m/>
    <m/>
    <m/>
    <m/>
    <n v="44.2"/>
    <m/>
    <m/>
    <m/>
    <m/>
    <m/>
    <n v="870000"/>
    <n v="-107668"/>
    <n v="762332"/>
    <n v="1"/>
    <n v="0"/>
    <n v="0"/>
    <n v="0"/>
    <n v="113100"/>
    <n v="-13997"/>
    <n v="99103"/>
    <n v="0.13000000000465661"/>
    <n v="762332"/>
    <n v="0"/>
    <n v="0"/>
    <n v="99102.87"/>
    <n v="0"/>
    <m/>
    <m/>
    <m/>
    <m/>
    <s v="Completed in 1997. Financially completed in 1997."/>
    <m/>
    <m/>
    <m/>
    <x v="1"/>
    <n v="0"/>
    <n v="1"/>
    <n v="3"/>
    <n v="12"/>
    <n v="0"/>
    <n v="0"/>
    <n v="44200"/>
    <n v="1994"/>
  </r>
  <r>
    <m/>
    <m/>
    <s v="EGY/REF/12/INV/30"/>
    <s v="UNDP"/>
    <m/>
    <x v="0"/>
    <s v="EGY"/>
    <x v="0"/>
    <s v="REF"/>
    <s v="Conversion to CFC free-technology Reftruck Company"/>
    <d v="1994-03-01T00:00:00"/>
    <d v="1995-03-01T00:00:00"/>
    <s v="FIN"/>
    <d v="1996-01-01T00:00:00"/>
    <m/>
    <d v="1998-09-01T00:00:00"/>
    <d v="2002-11-01T00:00:00"/>
    <n v="25.1"/>
    <m/>
    <m/>
    <m/>
    <m/>
    <m/>
    <n v="25.1"/>
    <m/>
    <m/>
    <m/>
    <m/>
    <m/>
    <n v="385000"/>
    <n v="-2692"/>
    <n v="382308"/>
    <n v="1"/>
    <n v="0"/>
    <n v="0"/>
    <n v="0"/>
    <n v="50050"/>
    <n v="-350"/>
    <n v="49700"/>
    <n v="-4.0000000000873115E-2"/>
    <n v="382308"/>
    <n v="0"/>
    <n v="0"/>
    <n v="49700.04"/>
    <n v="0"/>
    <m/>
    <m/>
    <m/>
    <m/>
    <s v="Completed in 1998. Financially completed in 2002."/>
    <m/>
    <m/>
    <m/>
    <x v="1"/>
    <n v="0"/>
    <n v="1"/>
    <n v="22"/>
    <n v="12"/>
    <n v="0"/>
    <n v="0"/>
    <n v="25100"/>
    <n v="1994"/>
  </r>
  <r>
    <m/>
    <m/>
    <s v="EGY/FOA/11/INV/20"/>
    <s v="UNDP"/>
    <m/>
    <x v="0"/>
    <s v="EGY"/>
    <x v="0"/>
    <s v="FOA"/>
    <s v="Conversion to CFC-11 free technology in the manufacture of flexible polyurethane foam (PUF) at Horse Foam Co."/>
    <d v="1993-11-01T00:00:00"/>
    <d v="1994-08-01T00:00:00"/>
    <s v="FIN"/>
    <d v="1995-11-01T00:00:00"/>
    <m/>
    <d v="1997-03-01T00:00:00"/>
    <d v="2000-07-01T00:00:00"/>
    <n v="120"/>
    <m/>
    <m/>
    <m/>
    <m/>
    <m/>
    <n v="120"/>
    <m/>
    <m/>
    <m/>
    <m/>
    <m/>
    <n v="385000"/>
    <n v="-107636"/>
    <n v="277364"/>
    <n v="1"/>
    <n v="0"/>
    <n v="0"/>
    <n v="0"/>
    <n v="50050"/>
    <n v="-13993"/>
    <n v="36057"/>
    <n v="-0.31999999999970896"/>
    <n v="277364"/>
    <n v="0"/>
    <n v="0"/>
    <n v="36057.32"/>
    <n v="0"/>
    <m/>
    <m/>
    <m/>
    <m/>
    <s v="Completed in 1997. Financially completed in 2000."/>
    <m/>
    <m/>
    <m/>
    <x v="1"/>
    <n v="0"/>
    <n v="1"/>
    <n v="24"/>
    <n v="9"/>
    <n v="0"/>
    <n v="0"/>
    <n v="120000"/>
    <n v="1993"/>
  </r>
  <r>
    <m/>
    <m/>
    <s v="EGY/FOA/11/INV/19"/>
    <s v="UNDP"/>
    <m/>
    <x v="0"/>
    <s v="EGY"/>
    <x v="0"/>
    <s v="FOA"/>
    <s v="Conversion to CFC-11 free technology in the manufacture of flexible polyurethane foam at Alex Foam (formerly Dekheila Chemical Industries Co.)"/>
    <d v="1993-11-01T00:00:00"/>
    <d v="1994-10-01T00:00:00"/>
    <s v="FIN"/>
    <d v="1994-01-01T00:00:00"/>
    <m/>
    <d v="1995-11-01T00:00:00"/>
    <d v="1998-12-01T00:00:00"/>
    <n v="130"/>
    <m/>
    <m/>
    <m/>
    <m/>
    <m/>
    <n v="130"/>
    <m/>
    <m/>
    <m/>
    <m/>
    <m/>
    <n v="650000"/>
    <n v="-82388"/>
    <n v="567612"/>
    <n v="1"/>
    <n v="0"/>
    <n v="0"/>
    <n v="0"/>
    <n v="84500"/>
    <n v="-10710"/>
    <n v="73790"/>
    <n v="0"/>
    <n v="567612"/>
    <n v="0"/>
    <n v="0"/>
    <n v="73790"/>
    <n v="0"/>
    <m/>
    <m/>
    <m/>
    <m/>
    <s v="Completed in 1995. Financially completed in 1998."/>
    <m/>
    <m/>
    <m/>
    <x v="1"/>
    <n v="0"/>
    <n v="1"/>
    <n v="2"/>
    <n v="11"/>
    <n v="0"/>
    <n v="0"/>
    <n v="130000"/>
    <n v="1993"/>
  </r>
  <r>
    <m/>
    <m/>
    <s v="EGY/FOA/11/INV/18"/>
    <s v="UNDP"/>
    <m/>
    <x v="0"/>
    <s v="EGY"/>
    <x v="0"/>
    <s v="FOA"/>
    <s v="Conversion to CFC-11 free technology in the manufacture of rigid polyurethane foam (PUF) at Specialized Engineering Contracting Co."/>
    <d v="1993-11-01T00:00:00"/>
    <d v="1994-05-01T00:00:00"/>
    <s v="FIN"/>
    <d v="1994-01-01T00:00:00"/>
    <m/>
    <d v="1994-12-01T00:00:00"/>
    <d v="1998-12-01T00:00:00"/>
    <n v="15"/>
    <m/>
    <m/>
    <m/>
    <m/>
    <m/>
    <n v="15"/>
    <m/>
    <m/>
    <m/>
    <m/>
    <m/>
    <n v="85000"/>
    <n v="-5398"/>
    <n v="79602"/>
    <n v="1"/>
    <n v="0"/>
    <n v="0"/>
    <n v="0"/>
    <n v="11050"/>
    <n v="-702"/>
    <n v="10348"/>
    <n v="0"/>
    <n v="79602"/>
    <n v="0"/>
    <n v="0"/>
    <n v="10348"/>
    <n v="0"/>
    <m/>
    <m/>
    <m/>
    <m/>
    <s v="Completed in 1994. Financially completed in 1998."/>
    <m/>
    <m/>
    <m/>
    <x v="1"/>
    <n v="0"/>
    <n v="1"/>
    <n v="2"/>
    <n v="6"/>
    <n v="0"/>
    <n v="0"/>
    <n v="15000"/>
    <n v="1993"/>
  </r>
  <r>
    <m/>
    <m/>
    <s v="VIE/ARS/18/INV/10"/>
    <s v="UNDP"/>
    <m/>
    <x v="2"/>
    <s v="VIE"/>
    <x v="0"/>
    <s v="ARS"/>
    <s v="Conversion to CFC-free hydrocarbon aerosol propellant technology at Daso Company Ltd."/>
    <d v="1995-11-01T00:00:00"/>
    <d v="1996-11-01T00:00:00"/>
    <s v="FIN"/>
    <d v="1996-12-01T00:00:00"/>
    <m/>
    <d v="1999-12-01T00:00:00"/>
    <d v="2001-08-01T00:00:00"/>
    <n v="27"/>
    <m/>
    <m/>
    <m/>
    <m/>
    <m/>
    <n v="27"/>
    <m/>
    <m/>
    <m/>
    <m/>
    <m/>
    <n v="110340"/>
    <n v="-320"/>
    <n v="110020"/>
    <n v="1"/>
    <n v="0"/>
    <n v="0"/>
    <n v="0"/>
    <n v="14344"/>
    <n v="-42"/>
    <n v="14302"/>
    <n v="-0.6000000000003638"/>
    <n v="110020"/>
    <n v="0"/>
    <n v="0"/>
    <n v="14302.6"/>
    <n v="0"/>
    <m/>
    <m/>
    <m/>
    <m/>
    <s v="Completed in 1999. Financially completed in 2001."/>
    <m/>
    <m/>
    <m/>
    <x v="1"/>
    <n v="0"/>
    <n v="1"/>
    <n v="13"/>
    <n v="12"/>
    <n v="0"/>
    <n v="0"/>
    <n v="27000"/>
    <n v="1995"/>
  </r>
  <r>
    <m/>
    <m/>
    <s v="SRL/ARS/18/INV/07"/>
    <s v="UNDP"/>
    <m/>
    <x v="2"/>
    <s v="SRL"/>
    <x v="0"/>
    <s v="ARS"/>
    <s v="Conversion to CFC-free hydrocarbon aerosol propellant technology at International Cosmetic Ltd. (ICL)"/>
    <d v="1995-11-01T00:00:00"/>
    <d v="1996-11-01T00:00:00"/>
    <s v="FIN"/>
    <d v="1997-04-01T00:00:00"/>
    <m/>
    <d v="2001-08-01T00:00:00"/>
    <d v="2003-11-01T00:00:00"/>
    <n v="5"/>
    <m/>
    <m/>
    <m/>
    <m/>
    <m/>
    <n v="5"/>
    <m/>
    <m/>
    <m/>
    <m/>
    <m/>
    <n v="38968"/>
    <n v="-5599"/>
    <n v="33369"/>
    <n v="1"/>
    <n v="0"/>
    <n v="0"/>
    <n v="0"/>
    <n v="5066"/>
    <n v="-728"/>
    <n v="4338"/>
    <n v="2.9999999999745341E-2"/>
    <n v="33369"/>
    <n v="0"/>
    <n v="0"/>
    <n v="4337.97"/>
    <n v="0"/>
    <m/>
    <m/>
    <m/>
    <m/>
    <s v="Completed in 2001. Financially completed in 2003."/>
    <m/>
    <m/>
    <m/>
    <x v="1"/>
    <n v="0"/>
    <n v="1"/>
    <n v="17"/>
    <n v="12"/>
    <n v="0"/>
    <n v="0"/>
    <n v="5000"/>
    <n v="1995"/>
  </r>
  <r>
    <m/>
    <m/>
    <s v="BRA/FOA/19/INV/46"/>
    <s v="UNDP"/>
    <m/>
    <x v="1"/>
    <s v="BRA"/>
    <x v="0"/>
    <s v="FOA"/>
    <s v="Conversion to CFC-free techcnology in the manufacture of polyurethane foam at Blitz Ind. Com. de Plasticos"/>
    <d v="1996-05-01T00:00:00"/>
    <d v="1997-11-01T00:00:00"/>
    <s v="FIN"/>
    <d v="1997-01-01T00:00:00"/>
    <m/>
    <d v="1997-07-01T00:00:00"/>
    <d v="2000-07-01T00:00:00"/>
    <n v="9.8000000000000007"/>
    <m/>
    <m/>
    <m/>
    <m/>
    <m/>
    <n v="9.8000000000000007"/>
    <m/>
    <m/>
    <m/>
    <m/>
    <m/>
    <n v="120000"/>
    <n v="-36822"/>
    <n v="83178"/>
    <n v="1"/>
    <n v="0"/>
    <n v="0"/>
    <n v="0"/>
    <n v="15600"/>
    <n v="-4787"/>
    <n v="10813"/>
    <n v="-0.13999999999941792"/>
    <n v="83178"/>
    <n v="0"/>
    <n v="0"/>
    <n v="10813.14"/>
    <n v="0"/>
    <m/>
    <m/>
    <m/>
    <m/>
    <s v="Completed in 1997. Financially completed in 2000."/>
    <m/>
    <m/>
    <m/>
    <x v="1"/>
    <n v="0"/>
    <n v="1"/>
    <n v="8"/>
    <n v="18"/>
    <n v="0"/>
    <n v="0"/>
    <n v="9800"/>
    <n v="1996"/>
  </r>
  <r>
    <m/>
    <m/>
    <s v="BRA/FOA/23/INV/77"/>
    <s v="UNDP"/>
    <m/>
    <x v="1"/>
    <s v="BRA"/>
    <x v="0"/>
    <s v="FOA"/>
    <s v="Conversion to CFC-free technlogy in the manufacture of polyurethane foam at Plasmold"/>
    <d v="1997-11-01T00:00:00"/>
    <d v="1999-12-01T00:00:00"/>
    <s v="FIN"/>
    <d v="1998-11-01T00:00:00"/>
    <m/>
    <d v="1999-12-01T00:00:00"/>
    <d v="2001-12-01T00:00:00"/>
    <n v="11"/>
    <m/>
    <m/>
    <m/>
    <m/>
    <m/>
    <n v="11"/>
    <m/>
    <m/>
    <m/>
    <m/>
    <m/>
    <n v="161500"/>
    <n v="-737"/>
    <n v="160763"/>
    <n v="1"/>
    <n v="0"/>
    <n v="0"/>
    <n v="0"/>
    <n v="20995"/>
    <n v="-96"/>
    <n v="20899"/>
    <n v="-0.13919988619818469"/>
    <n v="160763"/>
    <n v="0"/>
    <n v="0"/>
    <n v="20899.139199886198"/>
    <n v="0"/>
    <m/>
    <m/>
    <m/>
    <m/>
    <s v="Completed in 1999. Financially completed in 2001."/>
    <m/>
    <m/>
    <m/>
    <x v="1"/>
    <n v="0"/>
    <n v="1"/>
    <n v="12"/>
    <n v="25"/>
    <n v="0"/>
    <n v="0"/>
    <n v="11000"/>
    <n v="1997"/>
  </r>
  <r>
    <m/>
    <m/>
    <s v="MEX/FOA/23/INV/66"/>
    <s v="UNDP"/>
    <m/>
    <x v="1"/>
    <s v="MEX"/>
    <x v="0"/>
    <s v="FOA"/>
    <s v="Conversion to CFC-free technolog in the manufacture of rigid foam at Valsa Panel"/>
    <d v="1997-11-01T00:00:00"/>
    <d v="1999-12-01T00:00:00"/>
    <s v="FIN"/>
    <d v="1998-07-01T00:00:00"/>
    <m/>
    <d v="1998-07-01T00:00:00"/>
    <d v="2000-12-01T00:00:00"/>
    <n v="24"/>
    <m/>
    <m/>
    <m/>
    <m/>
    <m/>
    <n v="24"/>
    <m/>
    <m/>
    <m/>
    <m/>
    <m/>
    <n v="92000"/>
    <n v="-312"/>
    <n v="91688"/>
    <n v="1"/>
    <n v="0"/>
    <n v="0"/>
    <n v="0"/>
    <n v="11960"/>
    <n v="-41"/>
    <n v="11919"/>
    <n v="-0.44000000000050932"/>
    <n v="91688"/>
    <n v="0"/>
    <n v="0"/>
    <n v="11919.44"/>
    <n v="0"/>
    <m/>
    <m/>
    <m/>
    <m/>
    <s v="Completed in 1998. Financially completed in 2000."/>
    <m/>
    <m/>
    <m/>
    <x v="1"/>
    <n v="0"/>
    <n v="1"/>
    <n v="8"/>
    <n v="25"/>
    <n v="0"/>
    <n v="0"/>
    <n v="24000"/>
    <n v="1997"/>
  </r>
  <r>
    <m/>
    <m/>
    <s v="MAL/FOA/19/INV/88"/>
    <s v="UNDP"/>
    <m/>
    <x v="2"/>
    <s v="MAL"/>
    <x v="0"/>
    <s v="FOA"/>
    <s v="Conversion to CFC-free technology for the manufacture of flexible polyurethane foam at Nite Beauty Industries"/>
    <d v="1996-05-01T00:00:00"/>
    <d v="1997-05-01T00:00:00"/>
    <s v="FIN"/>
    <d v="1997-07-01T00:00:00"/>
    <m/>
    <d v="1998-06-01T00:00:00"/>
    <d v="1999-12-01T00:00:00"/>
    <n v="10"/>
    <m/>
    <m/>
    <m/>
    <m/>
    <m/>
    <n v="10"/>
    <m/>
    <m/>
    <m/>
    <m/>
    <m/>
    <n v="36875"/>
    <n v="0"/>
    <n v="36875"/>
    <n v="1"/>
    <n v="0"/>
    <n v="0"/>
    <n v="0"/>
    <n v="4794"/>
    <n v="0"/>
    <n v="4794"/>
    <n v="0.25"/>
    <n v="36875"/>
    <n v="0"/>
    <n v="0"/>
    <n v="4793.75"/>
    <n v="0"/>
    <m/>
    <m/>
    <m/>
    <m/>
    <s v="Completed in 1998. Financially completed in 1999."/>
    <m/>
    <m/>
    <m/>
    <x v="1"/>
    <n v="0"/>
    <n v="1"/>
    <n v="14"/>
    <n v="12"/>
    <n v="0"/>
    <n v="0"/>
    <n v="10000"/>
    <n v="1996"/>
  </r>
  <r>
    <m/>
    <m/>
    <s v="CPR/FOA/15/INV/86"/>
    <s v="IBRD"/>
    <m/>
    <x v="2"/>
    <s v="CPR"/>
    <x v="0"/>
    <s v="FOA"/>
    <s v="Conversion to CFC-free technology in manufacture of extruded polyethylene and polystyrene foam sheet at Zhengzhou Plastic Plant"/>
    <d v="1994-12-01T00:00:00"/>
    <d v="1995-12-01T00:00:00"/>
    <s v="FIN"/>
    <d v="1996-08-01T00:00:00"/>
    <m/>
    <d v="2003-04-01T00:00:00"/>
    <d v="2004-05-01T00:00:00"/>
    <n v="260"/>
    <m/>
    <m/>
    <n v="0"/>
    <m/>
    <m/>
    <n v="260"/>
    <m/>
    <m/>
    <n v="0"/>
    <m/>
    <m/>
    <n v="267100"/>
    <n v="0"/>
    <n v="267100"/>
    <n v="1"/>
    <n v="0"/>
    <n v="0"/>
    <n v="0"/>
    <n v="0"/>
    <n v="0"/>
    <n v="0"/>
    <n v="0"/>
    <n v="267100"/>
    <n v="0"/>
    <n v="0"/>
    <n v="0"/>
    <n v="0"/>
    <n v="0"/>
    <m/>
    <m/>
    <m/>
    <s v="Project financially completed.       "/>
    <m/>
    <m/>
    <m/>
    <x v="1"/>
    <n v="0"/>
    <n v="1"/>
    <n v="20"/>
    <n v="12"/>
    <n v="0"/>
    <n v="0"/>
    <n v="260000"/>
    <n v="1994"/>
  </r>
  <r>
    <m/>
    <m/>
    <s v="THA/FOA/23/INV/79"/>
    <s v="IBRD"/>
    <m/>
    <x v="2"/>
    <s v="THA"/>
    <x v="0"/>
    <s v="FOA"/>
    <s v="Conversion to CFC-free technology in rigid spray foam applications at P.U. Foam Insulation and Trading Co. Ltd."/>
    <d v="1997-11-01T00:00:00"/>
    <d v="1999-11-01T00:00:00"/>
    <s v="FIN"/>
    <d v="1998-12-01T00:00:00"/>
    <m/>
    <d v="1999-08-01T00:00:00"/>
    <d v="1999-09-01T00:00:00"/>
    <n v="58.1"/>
    <m/>
    <m/>
    <n v="0"/>
    <m/>
    <m/>
    <n v="58.1"/>
    <m/>
    <m/>
    <n v="0"/>
    <m/>
    <m/>
    <n v="225400"/>
    <n v="0"/>
    <n v="225400"/>
    <n v="1"/>
    <n v="0"/>
    <n v="0"/>
    <n v="0"/>
    <n v="29302"/>
    <n v="0"/>
    <n v="29302"/>
    <n v="0"/>
    <n v="225400"/>
    <n v="0"/>
    <n v="0"/>
    <n v="29302"/>
    <n v="0"/>
    <n v="0"/>
    <m/>
    <m/>
    <m/>
    <s v="Project completed."/>
    <m/>
    <m/>
    <m/>
    <x v="1"/>
    <n v="0"/>
    <n v="1"/>
    <n v="13"/>
    <n v="24"/>
    <n v="0"/>
    <n v="0"/>
    <n v="58100"/>
    <n v="1997"/>
  </r>
  <r>
    <m/>
    <m/>
    <s v="THA/FOA/23/INV/74"/>
    <s v="IBRD"/>
    <m/>
    <x v="2"/>
    <s v="THA"/>
    <x v="0"/>
    <s v="FOA"/>
    <s v="Conversion to CFC-free technology in rigid sprayfoam applications at Thermobond Co. Ltd."/>
    <d v="1997-11-01T00:00:00"/>
    <d v="1999-11-01T00:00:00"/>
    <s v="FIN"/>
    <d v="1999-04-01T00:00:00"/>
    <m/>
    <d v="1999-07-01T00:00:00"/>
    <d v="2000-04-01T00:00:00"/>
    <n v="10.4"/>
    <m/>
    <m/>
    <n v="0"/>
    <m/>
    <m/>
    <n v="10.4"/>
    <m/>
    <m/>
    <n v="0"/>
    <m/>
    <m/>
    <n v="81400"/>
    <n v="-4613"/>
    <n v="76787"/>
    <n v="1"/>
    <n v="0"/>
    <n v="0"/>
    <n v="0"/>
    <n v="10582"/>
    <n v="-599.69000000000005"/>
    <n v="9982.31"/>
    <n v="0.30999999999949068"/>
    <n v="76787"/>
    <n v="0"/>
    <n v="0"/>
    <n v="9982"/>
    <n v="0"/>
    <n v="0"/>
    <m/>
    <m/>
    <m/>
    <s v="Project completed. PCR submitted to the WB in Mar/2000."/>
    <m/>
    <m/>
    <m/>
    <x v="1"/>
    <n v="0"/>
    <n v="1"/>
    <n v="17"/>
    <n v="24"/>
    <n v="0"/>
    <n v="0"/>
    <n v="10400"/>
    <n v="1997"/>
  </r>
  <r>
    <m/>
    <m/>
    <s v="BGD/ARS/17/INV/05"/>
    <s v="UNDP"/>
    <m/>
    <x v="2"/>
    <s v="BGD"/>
    <x v="0"/>
    <s v="ARS"/>
    <s v="Conversion to CFC-free technology in the manufacture of aerosol at Advanced Chemical Industries Ltd. (ACI)"/>
    <d v="1995-07-01T00:00:00"/>
    <d v="1996-07-01T00:00:00"/>
    <s v="FIN"/>
    <d v="1998-12-01T00:00:00"/>
    <m/>
    <d v="2002-08-01T00:00:00"/>
    <d v="2003-10-01T00:00:00"/>
    <n v="123.6"/>
    <m/>
    <m/>
    <m/>
    <m/>
    <m/>
    <n v="123.6"/>
    <m/>
    <m/>
    <m/>
    <m/>
    <m/>
    <n v="322920"/>
    <n v="-343"/>
    <n v="322577"/>
    <n v="1"/>
    <n v="0"/>
    <n v="0"/>
    <n v="0"/>
    <n v="41980"/>
    <n v="-45"/>
    <n v="41935"/>
    <n v="0.40000000000145519"/>
    <n v="322577"/>
    <n v="0"/>
    <n v="0"/>
    <n v="41934.6"/>
    <n v="0"/>
    <m/>
    <m/>
    <m/>
    <m/>
    <s v="Completed in 2002. Financially completed in 2003."/>
    <m/>
    <m/>
    <m/>
    <x v="1"/>
    <n v="0"/>
    <n v="1"/>
    <n v="41"/>
    <n v="12"/>
    <n v="0"/>
    <n v="0"/>
    <n v="123600"/>
    <n v="1995"/>
  </r>
  <r>
    <m/>
    <m/>
    <s v="LEB/ARS/28/INV/30"/>
    <s v="UNDP"/>
    <m/>
    <x v="2"/>
    <s v="LEB"/>
    <x v="0"/>
    <s v="ARS"/>
    <s v="Conversion to CFC-free technology in the manufacture of aerosol at International Cosmetic Manufacturing Co. (Incoma), SAL"/>
    <d v="1999-07-01T00:00:00"/>
    <d v="2002-02-01T00:00:00"/>
    <s v="FIN"/>
    <d v="2001-02-01T00:00:00"/>
    <m/>
    <d v="2004-09-01T00:00:00"/>
    <d v="2005-10-01T00:00:00"/>
    <n v="53.5"/>
    <m/>
    <m/>
    <m/>
    <m/>
    <m/>
    <n v="53.5"/>
    <m/>
    <m/>
    <m/>
    <m/>
    <m/>
    <n v="158582"/>
    <n v="-5069"/>
    <n v="153513"/>
    <n v="1"/>
    <n v="0"/>
    <n v="0"/>
    <n v="0"/>
    <n v="20616"/>
    <n v="-659"/>
    <n v="19957"/>
    <n v="0.32090899999820977"/>
    <n v="153513"/>
    <n v="0"/>
    <n v="0"/>
    <n v="19956.679091000002"/>
    <n v="0"/>
    <m/>
    <m/>
    <m/>
    <m/>
    <s v="Completed in 2004. Financially completed in 2005."/>
    <m/>
    <m/>
    <m/>
    <x v="1"/>
    <n v="0"/>
    <n v="1"/>
    <n v="19"/>
    <n v="31"/>
    <n v="0"/>
    <n v="0"/>
    <n v="53500"/>
    <n v="1999"/>
  </r>
  <r>
    <m/>
    <m/>
    <s v="THA/ARS/17/INV/45"/>
    <s v="UNDP"/>
    <m/>
    <x v="2"/>
    <s v="THA"/>
    <x v="0"/>
    <s v="ARS"/>
    <s v="Conversion to CFC-free technology in the manufacture of aerosol products at Packserv Co. Ltd."/>
    <d v="1995-07-01T00:00:00"/>
    <d v="1996-01-01T00:00:00"/>
    <s v="FIN"/>
    <d v="1995-11-01T00:00:00"/>
    <m/>
    <d v="1995-11-01T00:00:00"/>
    <d v="1998-12-01T00:00:00"/>
    <n v="155"/>
    <m/>
    <m/>
    <m/>
    <m/>
    <m/>
    <n v="155"/>
    <m/>
    <m/>
    <m/>
    <m/>
    <m/>
    <n v="474705"/>
    <n v="-1221"/>
    <n v="473484"/>
    <n v="1"/>
    <n v="0"/>
    <n v="0"/>
    <n v="0"/>
    <n v="61712"/>
    <n v="-159"/>
    <n v="61553"/>
    <n v="0.34999999999854481"/>
    <n v="473484"/>
    <n v="0"/>
    <n v="0"/>
    <n v="61552.65"/>
    <n v="0"/>
    <m/>
    <m/>
    <m/>
    <m/>
    <s v="Completed in 1995. Financially completed in 1998."/>
    <m/>
    <m/>
    <m/>
    <x v="1"/>
    <n v="0"/>
    <n v="1"/>
    <n v="4"/>
    <n v="6"/>
    <n v="0"/>
    <n v="0"/>
    <n v="155000"/>
    <n v="1995"/>
  </r>
  <r>
    <m/>
    <m/>
    <s v="THA/ARS/17/INV/46"/>
    <s v="UNDP"/>
    <m/>
    <x v="2"/>
    <s v="THA"/>
    <x v="0"/>
    <s v="ARS"/>
    <s v="Conversion to CFC-free technology in the manufacture of aerosol products at Sanit &amp; Sons Co. Ltd."/>
    <d v="1995-07-01T00:00:00"/>
    <d v="1996-12-01T00:00:00"/>
    <s v="FIN"/>
    <d v="1995-12-01T00:00:00"/>
    <m/>
    <d v="2000-04-01T00:00:00"/>
    <d v="2002-03-01T00:00:00"/>
    <n v="194"/>
    <m/>
    <m/>
    <m/>
    <m/>
    <m/>
    <n v="194"/>
    <m/>
    <m/>
    <m/>
    <m/>
    <m/>
    <n v="582100"/>
    <n v="0"/>
    <n v="582100"/>
    <n v="1"/>
    <n v="0"/>
    <n v="0"/>
    <n v="0"/>
    <n v="75673"/>
    <n v="0"/>
    <n v="75673"/>
    <n v="0"/>
    <n v="582100"/>
    <n v="0"/>
    <n v="0"/>
    <n v="75673"/>
    <n v="0"/>
    <m/>
    <m/>
    <m/>
    <m/>
    <s v="Completed in 2000. Financially completed in 2002."/>
    <m/>
    <m/>
    <m/>
    <x v="1"/>
    <n v="0"/>
    <n v="1"/>
    <n v="5"/>
    <n v="17"/>
    <n v="0"/>
    <n v="0"/>
    <n v="194000"/>
    <n v="1995"/>
  </r>
  <r>
    <m/>
    <m/>
    <s v="LEB/ARS/28/INV/35"/>
    <s v="UNDP"/>
    <m/>
    <x v="2"/>
    <s v="LEB"/>
    <x v="0"/>
    <s v="ARS"/>
    <s v="Conversion to CFC-free technology in the manufacture of aerosols at Societe Nougeaim PMOSAL"/>
    <d v="1999-07-01T00:00:00"/>
    <d v="2002-02-01T00:00:00"/>
    <s v="FIN"/>
    <d v="2001-02-01T00:00:00"/>
    <m/>
    <d v="2004-09-01T00:00:00"/>
    <d v="2005-10-01T00:00:00"/>
    <n v="54"/>
    <m/>
    <m/>
    <m/>
    <m/>
    <m/>
    <n v="54"/>
    <m/>
    <m/>
    <m/>
    <m/>
    <m/>
    <n v="147333"/>
    <n v="-2643"/>
    <n v="144690"/>
    <n v="1"/>
    <n v="0"/>
    <n v="0"/>
    <n v="0"/>
    <n v="19153"/>
    <n v="-344"/>
    <n v="18809"/>
    <n v="-0.70518100009940099"/>
    <n v="144690"/>
    <n v="0"/>
    <n v="0"/>
    <n v="18809.705181000099"/>
    <n v="0"/>
    <m/>
    <m/>
    <m/>
    <m/>
    <s v="Completed in 2004. Financially completed in 2005."/>
    <m/>
    <m/>
    <m/>
    <x v="1"/>
    <n v="0"/>
    <n v="1"/>
    <n v="19"/>
    <n v="31"/>
    <n v="0"/>
    <n v="0"/>
    <n v="54000"/>
    <n v="1999"/>
  </r>
  <r>
    <m/>
    <m/>
    <s v="THA/FOA/25/INV/95"/>
    <s v="IBRD"/>
    <m/>
    <x v="2"/>
    <s v="THA"/>
    <x v="0"/>
    <s v="FOA"/>
    <s v="Conversion to CFC-free technology in the manufacture of cold store polyurethane panels at Somerville"/>
    <d v="1998-07-01T00:00:00"/>
    <d v="2001-08-01T00:00:00"/>
    <s v="FIN"/>
    <d v="2000-04-01T00:00:00"/>
    <m/>
    <d v="2000-03-01T00:00:00"/>
    <d v="2000-04-01T00:00:00"/>
    <n v="18.100000000000001"/>
    <m/>
    <m/>
    <n v="0"/>
    <m/>
    <m/>
    <n v="18.100000000000001"/>
    <m/>
    <m/>
    <n v="0"/>
    <m/>
    <m/>
    <n v="141957"/>
    <n v="-21957"/>
    <n v="120000"/>
    <n v="1"/>
    <n v="0"/>
    <n v="0"/>
    <n v="0"/>
    <n v="18454"/>
    <n v="-2854.41"/>
    <n v="15599.59"/>
    <n v="-0.40999999999985448"/>
    <n v="120000"/>
    <n v="0"/>
    <n v="0"/>
    <n v="15600"/>
    <n v="0"/>
    <n v="0"/>
    <m/>
    <m/>
    <m/>
    <s v="Project completed. PCR submitted to the WB in Mar/2000."/>
    <m/>
    <m/>
    <m/>
    <x v="1"/>
    <n v="0"/>
    <n v="1"/>
    <n v="21"/>
    <n v="37"/>
    <n v="0"/>
    <n v="0"/>
    <n v="18100"/>
    <n v="1998"/>
  </r>
  <r>
    <m/>
    <m/>
    <s v="IDS/REF/23/INV/66"/>
    <s v="UNDP"/>
    <m/>
    <x v="2"/>
    <s v="IDS"/>
    <x v="0"/>
    <s v="REF"/>
    <s v="Conversion to CFC-free technology in the manufacture of commercial refrigeration equipment at C.V. Kulkasindo"/>
    <d v="1997-11-01T00:00:00"/>
    <d v="1999-12-01T00:00:00"/>
    <s v="FIN"/>
    <d v="1998-08-01T00:00:00"/>
    <m/>
    <d v="1999-11-01T00:00:00"/>
    <d v="2000-12-01T00:00:00"/>
    <n v="9.4"/>
    <m/>
    <m/>
    <m/>
    <m/>
    <m/>
    <n v="9.4"/>
    <m/>
    <m/>
    <m/>
    <m/>
    <m/>
    <n v="136000"/>
    <n v="-18594"/>
    <n v="117406"/>
    <n v="1"/>
    <n v="0"/>
    <n v="0"/>
    <n v="0"/>
    <n v="17680"/>
    <n v="-2417"/>
    <n v="15263"/>
    <n v="0.21999999999934516"/>
    <n v="117406"/>
    <n v="0"/>
    <n v="0"/>
    <n v="15262.78"/>
    <n v="0"/>
    <m/>
    <m/>
    <m/>
    <m/>
    <s v="Completed in 1999. Financially completed in 2000."/>
    <m/>
    <m/>
    <m/>
    <x v="1"/>
    <n v="0"/>
    <n v="1"/>
    <n v="9"/>
    <n v="25"/>
    <n v="0"/>
    <n v="0"/>
    <n v="9400"/>
    <n v="1997"/>
  </r>
  <r>
    <m/>
    <m/>
    <s v="GUA/REF/23/INV/16"/>
    <s v="UNDP"/>
    <m/>
    <x v="1"/>
    <s v="GUA"/>
    <x v="0"/>
    <s v="REF"/>
    <s v="Conversion to CFC-free technology in the manufacture of commercial refrigeration equipment at four enterprises (Exea S.A., Productos American Vitas S.A., Termomecanica S.A., Unirefri S.A.)"/>
    <d v="1997-11-01T00:00:00"/>
    <d v="1999-12-01T00:00:00"/>
    <s v="FIN"/>
    <d v="1998-12-01T00:00:00"/>
    <m/>
    <d v="1999-11-01T00:00:00"/>
    <d v="2002-03-01T00:00:00"/>
    <n v="14"/>
    <m/>
    <m/>
    <m/>
    <m/>
    <m/>
    <n v="14"/>
    <m/>
    <m/>
    <m/>
    <m/>
    <m/>
    <n v="212000"/>
    <n v="-24132"/>
    <n v="187868"/>
    <n v="1"/>
    <n v="0"/>
    <n v="0"/>
    <n v="0"/>
    <n v="27560"/>
    <n v="-3137"/>
    <n v="24423"/>
    <n v="-0.33000000000174623"/>
    <n v="187868"/>
    <n v="0"/>
    <n v="0"/>
    <n v="24423.33"/>
    <n v="0"/>
    <m/>
    <m/>
    <m/>
    <m/>
    <s v="Completed in 1999. Financially completed in 2002."/>
    <m/>
    <m/>
    <m/>
    <x v="1"/>
    <n v="0"/>
    <n v="1"/>
    <n v="13"/>
    <n v="25"/>
    <n v="0"/>
    <n v="0"/>
    <n v="14000"/>
    <n v="1997"/>
  </r>
  <r>
    <m/>
    <m/>
    <s v="CPR/FOA/13/INV/72"/>
    <s v="IBRD"/>
    <m/>
    <x v="2"/>
    <s v="CPR"/>
    <x v="0"/>
    <s v="FOA"/>
    <s v="Conversion to CFC-free technology in the manufacture of extruded polyethylene and polystyrene foam at Shanghai No. 18 Plastic Product Plant"/>
    <d v="1994-07-01T00:00:00"/>
    <d v="1995-07-01T00:00:00"/>
    <s v="FIN"/>
    <d v="1996-09-01T00:00:00"/>
    <m/>
    <d v="1998-09-01T00:00:00"/>
    <d v="1998-09-01T00:00:00"/>
    <n v="200"/>
    <m/>
    <m/>
    <n v="0"/>
    <m/>
    <m/>
    <n v="200"/>
    <m/>
    <m/>
    <n v="0"/>
    <m/>
    <m/>
    <n v="450000"/>
    <n v="0"/>
    <n v="450000"/>
    <n v="1"/>
    <n v="0"/>
    <n v="0"/>
    <n v="0"/>
    <n v="0"/>
    <n v="0"/>
    <n v="0"/>
    <n v="0"/>
    <n v="450000"/>
    <n v="0"/>
    <n v="0"/>
    <n v="0"/>
    <n v="0"/>
    <n v="0"/>
    <m/>
    <m/>
    <m/>
    <s v="Project completed; PCR submitted to the 27th ExCom."/>
    <m/>
    <m/>
    <m/>
    <x v="1"/>
    <n v="0"/>
    <n v="1"/>
    <n v="26"/>
    <n v="12"/>
    <n v="0"/>
    <n v="0"/>
    <n v="200000"/>
    <n v="1994"/>
  </r>
  <r>
    <m/>
    <m/>
    <s v="CPR/FOA/15/INV/84"/>
    <s v="IBRD"/>
    <m/>
    <x v="2"/>
    <s v="CPR"/>
    <x v="0"/>
    <s v="FOA"/>
    <s v="Conversion to CFC-free technology in the manufacture of extruded polyethylene and polystyrene foam sheet at Cangzhou No. 2 Plastic Plant"/>
    <d v="1994-12-01T00:00:00"/>
    <d v="1995-12-01T00:00:00"/>
    <s v="FIN"/>
    <d v="1996-08-01T00:00:00"/>
    <m/>
    <d v="1998-11-01T00:00:00"/>
    <d v="1999-04-01T00:00:00"/>
    <n v="140"/>
    <m/>
    <m/>
    <n v="0"/>
    <m/>
    <m/>
    <n v="140"/>
    <m/>
    <m/>
    <n v="0"/>
    <m/>
    <m/>
    <n v="394000"/>
    <n v="0"/>
    <n v="394000"/>
    <n v="1"/>
    <n v="0"/>
    <n v="0"/>
    <n v="0"/>
    <n v="0"/>
    <n v="0"/>
    <n v="0"/>
    <n v="0"/>
    <n v="394000"/>
    <n v="0"/>
    <n v="0"/>
    <n v="0"/>
    <n v="0"/>
    <n v="0"/>
    <m/>
    <m/>
    <m/>
    <s v="Project completed. PCR submitted to the 30th ExCom."/>
    <m/>
    <m/>
    <m/>
    <x v="1"/>
    <n v="0"/>
    <n v="1"/>
    <n v="20"/>
    <n v="12"/>
    <n v="0"/>
    <n v="0"/>
    <n v="140000"/>
    <n v="1994"/>
  </r>
  <r>
    <m/>
    <m/>
    <s v="CPR/FOA/15/INV/83"/>
    <s v="IBRD"/>
    <m/>
    <x v="2"/>
    <s v="CPR"/>
    <x v="0"/>
    <s v="FOA"/>
    <s v="Conversion to CFC-free technology in the manufacture of extruded polyethylene and polystyrene foam sheet at Lanzhou Plastic Packing Material Factory"/>
    <d v="1994-12-01T00:00:00"/>
    <d v="1995-12-01T00:00:00"/>
    <s v="FIN"/>
    <d v="1996-08-01T00:00:00"/>
    <m/>
    <d v="1997-08-01T00:00:00"/>
    <d v="1997-11-01T00:00:00"/>
    <n v="200"/>
    <m/>
    <m/>
    <n v="0"/>
    <m/>
    <m/>
    <n v="200"/>
    <m/>
    <m/>
    <n v="0"/>
    <m/>
    <m/>
    <n v="222100"/>
    <n v="-37"/>
    <n v="222063"/>
    <n v="1"/>
    <n v="0"/>
    <n v="0"/>
    <n v="0"/>
    <n v="0"/>
    <n v="0"/>
    <n v="0"/>
    <n v="0"/>
    <n v="222063"/>
    <n v="0"/>
    <n v="0"/>
    <n v="0"/>
    <n v="0"/>
    <n v="0"/>
    <m/>
    <m/>
    <m/>
    <s v="Project completed; PCR submitted to ExCom in January 1999."/>
    <m/>
    <m/>
    <m/>
    <x v="1"/>
    <n v="0"/>
    <n v="1"/>
    <n v="20"/>
    <n v="12"/>
    <n v="0"/>
    <n v="0"/>
    <n v="200000"/>
    <n v="1994"/>
  </r>
  <r>
    <m/>
    <m/>
    <s v="JOR/FOA/22/INV/31"/>
    <s v="IBRD"/>
    <m/>
    <x v="2"/>
    <s v="JOR"/>
    <x v="0"/>
    <s v="FOA"/>
    <s v="Conversion to CFC-free technology in the manufacture of extruded polystyrene at Al Hussam"/>
    <d v="1997-05-01T00:00:00"/>
    <d v="1999-06-01T00:00:00"/>
    <s v="FIN"/>
    <d v="1999-12-01T00:00:00"/>
    <m/>
    <d v="2001-02-01T00:00:00"/>
    <d v="2002-01-01T00:00:00"/>
    <n v="50"/>
    <m/>
    <m/>
    <n v="0"/>
    <m/>
    <m/>
    <n v="50"/>
    <m/>
    <m/>
    <n v="0"/>
    <m/>
    <m/>
    <n v="347855"/>
    <n v="0"/>
    <n v="347855"/>
    <n v="1"/>
    <n v="0"/>
    <n v="0"/>
    <n v="0"/>
    <n v="45221"/>
    <n v="0"/>
    <n v="45221"/>
    <n v="0"/>
    <n v="347855"/>
    <n v="0"/>
    <n v="0"/>
    <n v="45221"/>
    <n v="0"/>
    <n v="0"/>
    <m/>
    <m/>
    <m/>
    <s v="Project completed."/>
    <m/>
    <m/>
    <m/>
    <x v="1"/>
    <n v="0"/>
    <n v="1"/>
    <n v="31"/>
    <n v="25"/>
    <n v="0"/>
    <n v="0"/>
    <n v="50000"/>
    <n v="1997"/>
  </r>
  <r>
    <m/>
    <m/>
    <s v="CPR/FOA/15/INV/99"/>
    <s v="UNDP"/>
    <m/>
    <x v="2"/>
    <s v="CPR"/>
    <x v="0"/>
    <s v="FOA"/>
    <s v="Conversion to CFC-free technology in the manufacture of extruded polystyrene foam sheet at Jinan"/>
    <d v="1994-12-01T00:00:00"/>
    <d v="1996-06-01T00:00:00"/>
    <s v="FIN"/>
    <d v="1995-06-01T00:00:00"/>
    <m/>
    <d v="1998-11-01T00:00:00"/>
    <d v="2002-04-01T00:00:00"/>
    <n v="30"/>
    <m/>
    <m/>
    <m/>
    <m/>
    <m/>
    <n v="30"/>
    <m/>
    <m/>
    <m/>
    <m/>
    <m/>
    <n v="337000"/>
    <n v="0"/>
    <n v="337000"/>
    <n v="1"/>
    <n v="0"/>
    <n v="0"/>
    <n v="0"/>
    <n v="43810"/>
    <n v="0"/>
    <n v="43810"/>
    <n v="0"/>
    <n v="337000"/>
    <n v="0"/>
    <n v="0"/>
    <n v="43810"/>
    <n v="0"/>
    <m/>
    <m/>
    <m/>
    <m/>
    <s v="Completed in 1998. Financially completed in 2002."/>
    <m/>
    <m/>
    <m/>
    <x v="1"/>
    <n v="0"/>
    <n v="1"/>
    <n v="6"/>
    <n v="18"/>
    <n v="0"/>
    <n v="0"/>
    <n v="30000"/>
    <n v="1994"/>
  </r>
  <r>
    <m/>
    <m/>
    <s v="CPR/FOA/15/INV/98"/>
    <s v="UNDP"/>
    <m/>
    <x v="2"/>
    <s v="CPR"/>
    <x v="0"/>
    <s v="FOA"/>
    <s v="Conversion to CFC-free technology in the manufacture of extruded polystyrene foam sheet at Jinfeng"/>
    <d v="1994-12-01T00:00:00"/>
    <d v="1996-06-01T00:00:00"/>
    <s v="FIN"/>
    <d v="1995-06-01T00:00:00"/>
    <m/>
    <d v="1997-12-01T00:00:00"/>
    <d v="2002-04-01T00:00:00"/>
    <n v="70"/>
    <m/>
    <m/>
    <m/>
    <m/>
    <m/>
    <n v="70"/>
    <m/>
    <m/>
    <m/>
    <m/>
    <m/>
    <n v="235340"/>
    <n v="0"/>
    <n v="235340"/>
    <n v="1"/>
    <n v="0"/>
    <n v="0"/>
    <n v="0"/>
    <n v="30594"/>
    <n v="0"/>
    <n v="30594"/>
    <n v="-0.2000000000007276"/>
    <n v="235340"/>
    <n v="0"/>
    <n v="0"/>
    <n v="30594.2"/>
    <n v="0"/>
    <m/>
    <m/>
    <m/>
    <m/>
    <s v="Completed in 1997. Financially completed in 2002."/>
    <m/>
    <m/>
    <m/>
    <x v="1"/>
    <n v="0"/>
    <n v="1"/>
    <n v="6"/>
    <n v="18"/>
    <n v="0"/>
    <n v="0"/>
    <n v="70000"/>
    <n v="1994"/>
  </r>
  <r>
    <m/>
    <m/>
    <s v="CPR/FOA/20/INV/179"/>
    <s v="IBRD"/>
    <m/>
    <x v="2"/>
    <s v="CPR"/>
    <x v="0"/>
    <s v="FOA"/>
    <s v="Conversion to CFC-free technology in the manufacture of flexibe (slabstock) polyurethane foam at Chengdu Plastics No. 7"/>
    <d v="1996-10-01T00:00:00"/>
    <d v="1998-04-01T00:00:00"/>
    <s v="FIN"/>
    <d v="2001-01-01T00:00:00"/>
    <m/>
    <d v="2005-04-01T00:00:00"/>
    <d v="2005-01-01T00:00:00"/>
    <n v="120"/>
    <m/>
    <m/>
    <n v="0"/>
    <m/>
    <m/>
    <n v="120"/>
    <m/>
    <m/>
    <n v="0"/>
    <m/>
    <m/>
    <n v="301000"/>
    <n v="0"/>
    <n v="301000"/>
    <n v="1"/>
    <n v="0"/>
    <n v="0"/>
    <n v="0"/>
    <n v="39130"/>
    <n v="0"/>
    <n v="39130"/>
    <n v="0"/>
    <n v="301000"/>
    <n v="0"/>
    <n v="0"/>
    <n v="39130"/>
    <n v="0"/>
    <n v="0"/>
    <m/>
    <m/>
    <m/>
    <s v="Project completed.      "/>
    <m/>
    <m/>
    <m/>
    <x v="1"/>
    <n v="0"/>
    <n v="1"/>
    <n v="51"/>
    <n v="18"/>
    <n v="0"/>
    <n v="0"/>
    <n v="120000"/>
    <n v="1996"/>
  </r>
  <r>
    <m/>
    <m/>
    <s v="CPR/FOA/19/INV/156"/>
    <s v="IBRD"/>
    <m/>
    <x v="2"/>
    <s v="CPR"/>
    <x v="0"/>
    <s v="FOA"/>
    <s v="Conversion to CFC-free technology in the manufacture of flexible (slabstock) polyurethane foam at Hangzhou Plastic Foam Factory"/>
    <d v="1996-05-01T00:00:00"/>
    <d v="1997-11-01T00:00:00"/>
    <s v="FIN"/>
    <d v="1998-01-01T00:00:00"/>
    <m/>
    <d v="1999-03-01T00:00:00"/>
    <d v="1999-08-01T00:00:00"/>
    <n v="60"/>
    <m/>
    <m/>
    <n v="0"/>
    <m/>
    <m/>
    <n v="60"/>
    <m/>
    <m/>
    <n v="0"/>
    <m/>
    <m/>
    <n v="317000"/>
    <n v="0"/>
    <n v="317000"/>
    <n v="1"/>
    <n v="0"/>
    <n v="0"/>
    <n v="0"/>
    <n v="41210"/>
    <n v="0"/>
    <n v="41210"/>
    <n v="0"/>
    <n v="317000"/>
    <n v="0"/>
    <n v="0"/>
    <n v="41210"/>
    <n v="0"/>
    <n v="0"/>
    <m/>
    <m/>
    <m/>
    <s v="Project complete; PCR submitted to 29th ExCom."/>
    <m/>
    <m/>
    <m/>
    <x v="1"/>
    <n v="0"/>
    <n v="1"/>
    <n v="20"/>
    <n v="18"/>
    <n v="0"/>
    <n v="0"/>
    <n v="60000"/>
    <n v="1996"/>
  </r>
  <r>
    <m/>
    <m/>
    <s v="CPR/FOA/17/INV/137"/>
    <s v="IBRD"/>
    <m/>
    <x v="2"/>
    <s v="CPR"/>
    <x v="0"/>
    <s v="FOA"/>
    <s v="Conversion to CFC-free technology in the manufacture of flexible (slabstock) polyurethane foam at Liangzhu"/>
    <d v="1995-07-01T00:00:00"/>
    <d v="1997-01-01T00:00:00"/>
    <s v="FIN"/>
    <d v="1997-11-01T00:00:00"/>
    <m/>
    <d v="2000-08-01T00:00:00"/>
    <d v="2002-09-01T00:00:00"/>
    <n v="120"/>
    <m/>
    <m/>
    <n v="0"/>
    <m/>
    <m/>
    <n v="120"/>
    <m/>
    <m/>
    <n v="0"/>
    <m/>
    <m/>
    <n v="167800"/>
    <n v="0"/>
    <n v="167800"/>
    <n v="1"/>
    <n v="0"/>
    <n v="0"/>
    <n v="0"/>
    <n v="0"/>
    <n v="0"/>
    <n v="0"/>
    <n v="0"/>
    <n v="167800"/>
    <n v="0"/>
    <n v="0"/>
    <n v="0"/>
    <n v="0"/>
    <n v="0"/>
    <m/>
    <m/>
    <m/>
    <s v="Project completed, PCR submitted to ExCom."/>
    <m/>
    <m/>
    <m/>
    <x v="1"/>
    <n v="0"/>
    <n v="1"/>
    <n v="28"/>
    <n v="18"/>
    <n v="0"/>
    <n v="0"/>
    <n v="120000"/>
    <n v="1995"/>
  </r>
  <r>
    <m/>
    <m/>
    <s v="CPR/FOA/19/INV/157"/>
    <s v="IBRD"/>
    <m/>
    <x v="2"/>
    <s v="CPR"/>
    <x v="0"/>
    <s v="FOA"/>
    <s v="Conversion to CFC-free technology in the manufacture of flexible (slabstock) polyurethane foam at Qingyang Chemical Corp."/>
    <d v="1996-05-01T00:00:00"/>
    <d v="1997-11-01T00:00:00"/>
    <s v="FIN"/>
    <d v="1999-08-01T00:00:00"/>
    <m/>
    <d v="2001-09-01T00:00:00"/>
    <d v="2002-10-01T00:00:00"/>
    <n v="90"/>
    <m/>
    <m/>
    <n v="0"/>
    <m/>
    <m/>
    <n v="90"/>
    <m/>
    <m/>
    <n v="0"/>
    <m/>
    <m/>
    <n v="362000"/>
    <n v="0"/>
    <n v="362000"/>
    <n v="1"/>
    <n v="0"/>
    <n v="0"/>
    <n v="0"/>
    <n v="47060"/>
    <n v="0"/>
    <n v="47060"/>
    <n v="0"/>
    <n v="362000"/>
    <n v="0"/>
    <n v="0"/>
    <n v="47060"/>
    <n v="0"/>
    <n v="0"/>
    <m/>
    <m/>
    <m/>
    <s v="Project completed and PCR submitted to ExCom."/>
    <m/>
    <m/>
    <m/>
    <x v="1"/>
    <n v="0"/>
    <n v="1"/>
    <n v="39"/>
    <n v="18"/>
    <n v="0"/>
    <n v="0"/>
    <n v="90000"/>
    <n v="1996"/>
  </r>
  <r>
    <m/>
    <m/>
    <s v="CPR/FOA/19/INV/159"/>
    <s v="IBRD"/>
    <m/>
    <x v="2"/>
    <s v="CPR"/>
    <x v="0"/>
    <s v="FOA"/>
    <s v="Conversion to CFC-free technology in the manufacture of flexible (slabstock) polyurethane foam at Qinhuangdao No. 3 Plastic Plant"/>
    <d v="1996-05-01T00:00:00"/>
    <d v="1997-11-01T00:00:00"/>
    <s v="FIN"/>
    <d v="1998-06-01T00:00:00"/>
    <m/>
    <d v="1999-08-01T00:00:00"/>
    <d v="1998-10-01T00:00:00"/>
    <n v="60"/>
    <m/>
    <m/>
    <n v="0"/>
    <m/>
    <m/>
    <n v="60"/>
    <m/>
    <m/>
    <n v="0"/>
    <m/>
    <m/>
    <n v="370000"/>
    <n v="0"/>
    <n v="370000"/>
    <n v="1"/>
    <n v="0"/>
    <n v="0"/>
    <n v="0"/>
    <n v="48100"/>
    <n v="0"/>
    <n v="48100"/>
    <n v="0"/>
    <n v="370000"/>
    <n v="0"/>
    <n v="0"/>
    <n v="48100"/>
    <n v="0"/>
    <n v="0"/>
    <m/>
    <m/>
    <m/>
    <s v="Project completed. PCR will be submitted in January 2001."/>
    <m/>
    <m/>
    <m/>
    <x v="1"/>
    <n v="0"/>
    <n v="1"/>
    <n v="25"/>
    <n v="18"/>
    <n v="0"/>
    <n v="0"/>
    <n v="60000"/>
    <n v="1996"/>
  </r>
  <r>
    <m/>
    <m/>
    <s v="CPR/FOA/19/INV/158"/>
    <s v="IBRD"/>
    <m/>
    <x v="2"/>
    <s v="CPR"/>
    <x v="0"/>
    <s v="FOA"/>
    <s v="Conversion to CFC-free technology in the manufacture of flexible (slabstock) polyurethane foam at Yinguang Chemical Group"/>
    <d v="1996-05-01T00:00:00"/>
    <d v="1997-11-01T00:00:00"/>
    <s v="FIN"/>
    <d v="1997-10-01T00:00:00"/>
    <m/>
    <d v="1999-05-01T00:00:00"/>
    <d v="2000-10-01T00:00:00"/>
    <n v="85"/>
    <m/>
    <m/>
    <n v="0"/>
    <m/>
    <m/>
    <n v="85"/>
    <m/>
    <m/>
    <n v="0"/>
    <m/>
    <m/>
    <n v="376000"/>
    <n v="0"/>
    <n v="376000"/>
    <n v="1"/>
    <n v="0"/>
    <n v="0"/>
    <n v="0"/>
    <n v="48880"/>
    <n v="0"/>
    <n v="48880"/>
    <n v="0"/>
    <n v="376000"/>
    <n v="0"/>
    <n v="0"/>
    <n v="48880"/>
    <n v="0"/>
    <n v="0"/>
    <m/>
    <m/>
    <m/>
    <s v="Project complete; PCR submitted to 29th ExCom."/>
    <m/>
    <m/>
    <m/>
    <x v="1"/>
    <n v="0"/>
    <n v="1"/>
    <n v="17"/>
    <n v="18"/>
    <n v="0"/>
    <n v="0"/>
    <n v="85000"/>
    <n v="1996"/>
  </r>
  <r>
    <m/>
    <m/>
    <s v="CPR/FOA/17/INV/138"/>
    <s v="IBRD"/>
    <m/>
    <x v="2"/>
    <s v="CPR"/>
    <x v="0"/>
    <s v="FOA"/>
    <s v="Conversion to CFC-free technology in the manufacture of flexible (slabstock) polyurethane foam at Zhenjiang No. 5 Plastic Factory"/>
    <d v="1995-07-01T00:00:00"/>
    <d v="1997-01-01T00:00:00"/>
    <s v="CLO"/>
    <d v="1996-12-01T00:00:00"/>
    <m/>
    <m/>
    <d v="2001-03-01T00:00:00"/>
    <n v="0"/>
    <m/>
    <m/>
    <n v="0"/>
    <m/>
    <m/>
    <n v="0"/>
    <m/>
    <m/>
    <n v="0"/>
    <m/>
    <m/>
    <n v="276800"/>
    <n v="-60003"/>
    <n v="216797"/>
    <n v="1"/>
    <n v="0"/>
    <n v="0"/>
    <n v="0"/>
    <n v="0"/>
    <n v="0"/>
    <n v="0"/>
    <n v="0"/>
    <n v="216797"/>
    <n v="0"/>
    <n v="0"/>
    <n v="0"/>
    <n v="0"/>
    <n v="0"/>
    <m/>
    <m/>
    <m/>
    <s v="Project cancelled. Remaining amount of $60,000 has been returned to ExCom."/>
    <m/>
    <m/>
    <m/>
    <x v="0"/>
    <n v="0"/>
    <n v="1"/>
    <n v="17"/>
    <n v="18"/>
    <n v="0"/>
    <n v="0"/>
    <n v="0"/>
    <n v="1995"/>
  </r>
  <r>
    <m/>
    <m/>
    <s v="CPR/FOA/19/INV/162"/>
    <s v="IBRD"/>
    <m/>
    <x v="2"/>
    <s v="CPR"/>
    <x v="0"/>
    <s v="FOA"/>
    <s v="Conversion to CFC-free technology in the manufacture of flexible (slabstock) polyurethane foam at Zibo No. 3 Plastic Plant"/>
    <d v="1996-05-01T00:00:00"/>
    <d v="1997-11-01T00:00:00"/>
    <s v="FIN"/>
    <d v="1997-12-01T00:00:00"/>
    <m/>
    <d v="1999-01-01T00:00:00"/>
    <d v="2000-12-01T00:00:00"/>
    <n v="100"/>
    <m/>
    <m/>
    <n v="0"/>
    <m/>
    <m/>
    <n v="55"/>
    <m/>
    <m/>
    <n v="0"/>
    <m/>
    <m/>
    <n v="249000"/>
    <n v="0"/>
    <n v="249000"/>
    <n v="1"/>
    <n v="0"/>
    <n v="0"/>
    <n v="0"/>
    <n v="32370"/>
    <n v="0"/>
    <n v="32370"/>
    <n v="0"/>
    <n v="249000"/>
    <n v="0"/>
    <n v="0"/>
    <n v="32370"/>
    <n v="0"/>
    <n v="0"/>
    <m/>
    <m/>
    <m/>
    <s v="Project complete; PCR submitted to 29th ExCOM."/>
    <m/>
    <m/>
    <m/>
    <x v="1"/>
    <n v="0"/>
    <n v="1"/>
    <n v="19"/>
    <n v="18"/>
    <n v="0"/>
    <n v="0"/>
    <n v="100000"/>
    <n v="1996"/>
  </r>
  <r>
    <m/>
    <m/>
    <s v="IDS/FOA/23/INV/71"/>
    <s v="UNDP"/>
    <m/>
    <x v="2"/>
    <s v="IDS"/>
    <x v="0"/>
    <s v="FOA"/>
    <s v="Conversion to CFC-free technology in the manufacture of flexible cold cured moulded and integral skin PUF at PT Archigramma"/>
    <d v="1997-11-01T00:00:00"/>
    <d v="1999-12-01T00:00:00"/>
    <s v="FIN"/>
    <d v="1999-12-01T00:00:00"/>
    <m/>
    <d v="2001-12-01T00:00:00"/>
    <d v="2003-04-01T00:00:00"/>
    <n v="16.5"/>
    <m/>
    <m/>
    <m/>
    <m/>
    <m/>
    <n v="16.5"/>
    <m/>
    <m/>
    <m/>
    <m/>
    <m/>
    <n v="106625"/>
    <n v="-14881"/>
    <n v="91744"/>
    <n v="1"/>
    <n v="0"/>
    <n v="0"/>
    <n v="0"/>
    <n v="13861"/>
    <n v="-1935"/>
    <n v="11926"/>
    <n v="-0.71999999999934516"/>
    <n v="91744"/>
    <n v="0"/>
    <n v="0"/>
    <n v="11926.72"/>
    <n v="0"/>
    <m/>
    <m/>
    <m/>
    <m/>
    <s v="Completed in 2001. Financially completed in 2003."/>
    <m/>
    <m/>
    <m/>
    <x v="1"/>
    <n v="0"/>
    <n v="1"/>
    <n v="25"/>
    <n v="25"/>
    <n v="0"/>
    <n v="0"/>
    <n v="16500"/>
    <n v="1997"/>
  </r>
  <r>
    <m/>
    <m/>
    <s v="IDS/FOA/23/INV/82"/>
    <s v="UNDP"/>
    <m/>
    <x v="2"/>
    <s v="IDS"/>
    <x v="0"/>
    <s v="FOA"/>
    <s v="Conversion to CFC-free technology in the manufacture of flexible cold cured moulded PUF at Ciptaindah Jokindo"/>
    <d v="1997-11-01T00:00:00"/>
    <d v="1999-12-01T00:00:00"/>
    <s v="FIN"/>
    <d v="2000-04-01T00:00:00"/>
    <m/>
    <d v="2000-12-01T00:00:00"/>
    <d v="2002-03-01T00:00:00"/>
    <n v="9"/>
    <m/>
    <m/>
    <m/>
    <m/>
    <m/>
    <n v="9"/>
    <m/>
    <m/>
    <m/>
    <m/>
    <m/>
    <n v="77125"/>
    <n v="-58"/>
    <n v="77067"/>
    <n v="1"/>
    <n v="0"/>
    <n v="0"/>
    <n v="0"/>
    <n v="10026"/>
    <n v="-7"/>
    <n v="10019"/>
    <n v="6.9999999999708962E-2"/>
    <n v="77067"/>
    <n v="0"/>
    <n v="0"/>
    <n v="10018.93"/>
    <n v="0"/>
    <m/>
    <m/>
    <m/>
    <m/>
    <s v="Completed in 2000. Financially completed in 2002."/>
    <m/>
    <m/>
    <m/>
    <x v="1"/>
    <n v="0"/>
    <n v="1"/>
    <n v="29"/>
    <n v="25"/>
    <n v="0"/>
    <n v="0"/>
    <n v="9000"/>
    <n v="1997"/>
  </r>
  <r>
    <m/>
    <m/>
    <s v="THA/FOA/23/INV/71"/>
    <s v="UNDP"/>
    <m/>
    <x v="2"/>
    <s v="THA"/>
    <x v="0"/>
    <s v="FOA"/>
    <s v="Conversion to CFC-free technology in the manufacture of flexible polyurethane boxfoam at Nun Charoen"/>
    <d v="1997-11-01T00:00:00"/>
    <d v="1999-12-01T00:00:00"/>
    <s v="FIN"/>
    <d v="1999-02-01T00:00:00"/>
    <m/>
    <d v="1999-11-01T00:00:00"/>
    <d v="2000-12-01T00:00:00"/>
    <n v="16.8"/>
    <m/>
    <m/>
    <m/>
    <m/>
    <m/>
    <n v="16.8"/>
    <m/>
    <m/>
    <m/>
    <m/>
    <m/>
    <n v="105000"/>
    <n v="0"/>
    <n v="105000"/>
    <n v="1"/>
    <n v="0"/>
    <n v="0"/>
    <n v="0"/>
    <n v="13650"/>
    <n v="0"/>
    <n v="13650"/>
    <n v="0"/>
    <n v="105000"/>
    <n v="0"/>
    <n v="0"/>
    <n v="13650"/>
    <n v="0"/>
    <m/>
    <m/>
    <m/>
    <m/>
    <s v="Completed in 1999. Financially completed in 2000."/>
    <m/>
    <m/>
    <m/>
    <x v="1"/>
    <n v="0"/>
    <n v="1"/>
    <n v="15"/>
    <n v="25"/>
    <n v="0"/>
    <n v="0"/>
    <n v="16800"/>
    <n v="1997"/>
  </r>
  <r>
    <m/>
    <m/>
    <s v="CPR/FOA/15/INV/85"/>
    <s v="IBRD"/>
    <m/>
    <x v="2"/>
    <s v="CPR"/>
    <x v="0"/>
    <s v="FOA"/>
    <s v="Conversion to CFC-free technology in the manufacture of flexible polyurethane foam (slabstock) at Beijing Foam Plastic General Factory"/>
    <d v="1994-12-01T00:00:00"/>
    <d v="1995-12-01T00:00:00"/>
    <s v="FIN"/>
    <d v="1996-10-01T00:00:00"/>
    <m/>
    <d v="1999-11-01T00:00:00"/>
    <d v="1999-11-01T00:00:00"/>
    <n v="100"/>
    <m/>
    <m/>
    <n v="0"/>
    <m/>
    <m/>
    <n v="100"/>
    <m/>
    <m/>
    <n v="0"/>
    <m/>
    <m/>
    <n v="720000"/>
    <n v="0"/>
    <n v="720000"/>
    <n v="1"/>
    <n v="0"/>
    <n v="0"/>
    <n v="0"/>
    <n v="0"/>
    <n v="0"/>
    <n v="0"/>
    <n v="0"/>
    <n v="720000"/>
    <n v="0"/>
    <n v="0"/>
    <n v="0"/>
    <n v="0"/>
    <n v="0"/>
    <m/>
    <m/>
    <m/>
    <s v="Project completed. PCR submitted December 2000."/>
    <m/>
    <m/>
    <m/>
    <x v="1"/>
    <n v="0"/>
    <n v="1"/>
    <n v="22"/>
    <n v="12"/>
    <n v="0"/>
    <n v="0"/>
    <n v="100000"/>
    <n v="1994"/>
  </r>
  <r>
    <m/>
    <m/>
    <s v="CPR/FOA/15/INV/97"/>
    <s v="UNDP"/>
    <m/>
    <x v="2"/>
    <s v="CPR"/>
    <x v="0"/>
    <s v="FOA"/>
    <s v="Conversion to CFC-free technology in the manufacture of flexible polyurethane foam (slabstock) at Dalian No. 1"/>
    <d v="1994-12-01T00:00:00"/>
    <d v="1998-12-01T00:00:00"/>
    <s v="CLO"/>
    <d v="1995-06-01T00:00:00"/>
    <m/>
    <m/>
    <d v="2000-07-01T00:00:00"/>
    <n v="0"/>
    <m/>
    <m/>
    <m/>
    <m/>
    <m/>
    <n v="0"/>
    <m/>
    <m/>
    <m/>
    <m/>
    <m/>
    <n v="490000"/>
    <n v="-457910"/>
    <n v="32090"/>
    <n v="1"/>
    <n v="0"/>
    <n v="0"/>
    <n v="0"/>
    <n v="63700"/>
    <n v="-59528"/>
    <n v="4172"/>
    <n v="0"/>
    <n v="32090"/>
    <n v="0"/>
    <n v="0"/>
    <n v="4172"/>
    <n v="0"/>
    <m/>
    <m/>
    <m/>
    <m/>
    <s v="Canceled in 1999. Financially completed in 2000."/>
    <m/>
    <m/>
    <m/>
    <x v="0"/>
    <n v="0"/>
    <n v="1"/>
    <n v="6"/>
    <n v="48"/>
    <n v="0"/>
    <n v="0"/>
    <n v="0"/>
    <n v="1994"/>
  </r>
  <r>
    <m/>
    <m/>
    <s v="CPR/FOA/15/INV/109"/>
    <s v="IBRD"/>
    <m/>
    <x v="2"/>
    <s v="CPR"/>
    <x v="0"/>
    <s v="FOA"/>
    <s v="Conversion to CFC-free technology in the manufacture of flexible polyurethane foam (slabstock) at Hebei Dongfeng Plastic Plant"/>
    <d v="1994-12-01T00:00:00"/>
    <d v="1995-12-01T00:00:00"/>
    <s v="FIN"/>
    <d v="1996-11-01T00:00:00"/>
    <m/>
    <d v="1999-05-01T00:00:00"/>
    <d v="1999-03-01T00:00:00"/>
    <n v="110"/>
    <m/>
    <m/>
    <n v="0"/>
    <m/>
    <m/>
    <n v="110"/>
    <m/>
    <m/>
    <n v="0"/>
    <m/>
    <m/>
    <n v="268600"/>
    <n v="0"/>
    <n v="268600"/>
    <n v="1"/>
    <n v="0"/>
    <n v="0"/>
    <n v="0"/>
    <n v="0"/>
    <n v="0"/>
    <n v="0"/>
    <n v="0"/>
    <n v="268600"/>
    <n v="0"/>
    <n v="0"/>
    <n v="0"/>
    <n v="0"/>
    <n v="0"/>
    <m/>
    <m/>
    <m/>
    <s v="Project completed. PCR submitted to 30th ExCom."/>
    <m/>
    <m/>
    <m/>
    <x v="1"/>
    <n v="0"/>
    <n v="1"/>
    <n v="23"/>
    <n v="12"/>
    <n v="0"/>
    <n v="0"/>
    <n v="110000"/>
    <n v="1994"/>
  </r>
  <r>
    <m/>
    <m/>
    <s v="CPR/FOA/18/INV/140"/>
    <s v="IBRD"/>
    <m/>
    <x v="2"/>
    <s v="CPR"/>
    <x v="0"/>
    <s v="FOA"/>
    <s v="Conversion to CFC-free technology in the manufacture of flexible polyurethane foam (slabstock) at Penglai Polyurethane Plastic Factory"/>
    <d v="1995-11-01T00:00:00"/>
    <d v="1996-11-01T00:00:00"/>
    <s v="FIN"/>
    <d v="1998-01-01T00:00:00"/>
    <m/>
    <d v="1998-06-01T00:00:00"/>
    <d v="1999-01-01T00:00:00"/>
    <n v="70"/>
    <m/>
    <m/>
    <n v="0"/>
    <m/>
    <m/>
    <n v="70"/>
    <m/>
    <m/>
    <n v="0"/>
    <m/>
    <m/>
    <n v="320583"/>
    <n v="-83"/>
    <n v="320500"/>
    <n v="1"/>
    <n v="0"/>
    <n v="0"/>
    <n v="0"/>
    <n v="41676"/>
    <n v="-10.79"/>
    <n v="41665.21"/>
    <n v="0.20999999999912689"/>
    <n v="320500"/>
    <n v="0"/>
    <n v="0"/>
    <n v="41665"/>
    <n v="0"/>
    <n v="0"/>
    <m/>
    <m/>
    <m/>
    <s v="Project completed; PCR submitted to the 30th ExCom."/>
    <m/>
    <m/>
    <m/>
    <x v="1"/>
    <n v="0"/>
    <n v="1"/>
    <n v="26"/>
    <n v="12"/>
    <n v="0"/>
    <n v="0"/>
    <n v="70000"/>
    <n v="1995"/>
  </r>
  <r>
    <m/>
    <m/>
    <s v="CPR/FOA/17/INV/122"/>
    <s v="IBRD"/>
    <m/>
    <x v="2"/>
    <s v="CPR"/>
    <x v="0"/>
    <s v="FOA"/>
    <s v="Conversion to CFC-free technology in the manufacture of flexible polyurethane foam (slabstock) at Yifeng Polyurethane Plastic Plant"/>
    <d v="1995-07-01T00:00:00"/>
    <d v="1997-01-01T00:00:00"/>
    <s v="FIN"/>
    <d v="1998-01-01T00:00:00"/>
    <m/>
    <d v="1998-04-01T00:00:00"/>
    <d v="1998-08-01T00:00:00"/>
    <n v="90"/>
    <m/>
    <m/>
    <n v="0"/>
    <m/>
    <m/>
    <n v="60"/>
    <m/>
    <m/>
    <n v="0"/>
    <m/>
    <m/>
    <n v="214600"/>
    <n v="0"/>
    <n v="214600"/>
    <n v="1"/>
    <n v="0"/>
    <n v="0"/>
    <n v="0"/>
    <n v="0"/>
    <n v="0"/>
    <n v="0"/>
    <n v="0"/>
    <n v="214600"/>
    <n v="0"/>
    <n v="0"/>
    <n v="0"/>
    <n v="0"/>
    <n v="0"/>
    <m/>
    <m/>
    <m/>
    <s v="Project complete; PCR submitted to 29th ExCom."/>
    <m/>
    <m/>
    <m/>
    <x v="1"/>
    <n v="0"/>
    <n v="1"/>
    <n v="30"/>
    <n v="18"/>
    <n v="0"/>
    <n v="0"/>
    <n v="90000"/>
    <n v="1995"/>
  </r>
  <r>
    <m/>
    <m/>
    <s v="CPR/FOA/15/INV/108"/>
    <s v="IBRD"/>
    <m/>
    <x v="2"/>
    <s v="CPR"/>
    <x v="0"/>
    <s v="FOA"/>
    <s v="Conversion to CFC-free technology in the manufacture of flexible polyurethane foam (slabstock) in Gaofeng Plastic Plant"/>
    <d v="1994-12-01T00:00:00"/>
    <d v="1995-12-01T00:00:00"/>
    <s v="FIN"/>
    <d v="1996-10-01T00:00:00"/>
    <m/>
    <d v="1999-01-01T00:00:00"/>
    <d v="2002-09-01T00:00:00"/>
    <n v="180"/>
    <m/>
    <m/>
    <n v="0"/>
    <m/>
    <m/>
    <n v="180"/>
    <m/>
    <m/>
    <n v="0"/>
    <m/>
    <m/>
    <n v="458400"/>
    <n v="0"/>
    <n v="458400"/>
    <n v="1"/>
    <n v="0"/>
    <n v="0"/>
    <n v="0"/>
    <n v="0"/>
    <n v="0"/>
    <n v="0"/>
    <n v="0"/>
    <n v="458400"/>
    <n v="0"/>
    <n v="0"/>
    <n v="0"/>
    <n v="0"/>
    <n v="0"/>
    <m/>
    <m/>
    <m/>
    <m/>
    <m/>
    <m/>
    <m/>
    <x v="1"/>
    <n v="0"/>
    <n v="1"/>
    <n v="22"/>
    <n v="12"/>
    <n v="0"/>
    <n v="0"/>
    <n v="180000"/>
    <n v="1994"/>
  </r>
  <r>
    <m/>
    <m/>
    <s v="URU/FOA/13/INV/09"/>
    <s v="UNDP"/>
    <m/>
    <x v="1"/>
    <s v="URU"/>
    <x v="0"/>
    <s v="FOA"/>
    <s v="Conversion to CFC-free technology in the manufacture of flexible polyurethane foam at 5 plants (Sudamtex del Uruguay, S.A., Ronit Ltd., Maxi, Divino S.A., Poliflex, Ltd.)"/>
    <d v="1994-07-01T00:00:00"/>
    <d v="1995-07-01T00:00:00"/>
    <s v="FIN"/>
    <d v="1995-07-01T00:00:00"/>
    <m/>
    <d v="2001-12-01T00:00:00"/>
    <d v="2003-08-01T00:00:00"/>
    <n v="17"/>
    <m/>
    <m/>
    <m/>
    <m/>
    <m/>
    <n v="17"/>
    <m/>
    <m/>
    <m/>
    <m/>
    <m/>
    <n v="200000"/>
    <n v="-5109"/>
    <n v="194891"/>
    <n v="1"/>
    <n v="0"/>
    <n v="0"/>
    <n v="0"/>
    <n v="26000"/>
    <n v="-664"/>
    <n v="25336"/>
    <n v="0.16999999999825377"/>
    <n v="194891"/>
    <n v="0"/>
    <n v="0"/>
    <n v="25335.83"/>
    <n v="0"/>
    <m/>
    <m/>
    <m/>
    <m/>
    <s v="Completed in 2001. Financially completed in 2003."/>
    <m/>
    <m/>
    <m/>
    <x v="1"/>
    <n v="0"/>
    <n v="1"/>
    <n v="12"/>
    <n v="12"/>
    <n v="0"/>
    <n v="0"/>
    <n v="17000"/>
    <n v="1994"/>
  </r>
  <r>
    <m/>
    <m/>
    <s v="NIR/FOA/23/INV/22"/>
    <s v="UNDP"/>
    <m/>
    <x v="0"/>
    <s v="NIR"/>
    <x v="0"/>
    <s v="FOA"/>
    <s v="Conversion to CFC-free technology in the manufacture of flexible polyurethane foam at Bajabure Industrial Complex Ltd."/>
    <d v="1997-11-01T00:00:00"/>
    <d v="1999-12-01T00:00:00"/>
    <s v="FIN"/>
    <d v="1998-11-01T00:00:00"/>
    <m/>
    <d v="2000-11-01T00:00:00"/>
    <d v="2002-11-01T00:00:00"/>
    <n v="32.299999999999997"/>
    <m/>
    <m/>
    <m/>
    <m/>
    <m/>
    <n v="32.299999999999997"/>
    <m/>
    <m/>
    <m/>
    <m/>
    <m/>
    <n v="135400"/>
    <n v="-11117"/>
    <n v="124283"/>
    <n v="1"/>
    <n v="0"/>
    <n v="0"/>
    <n v="0"/>
    <n v="17602"/>
    <n v="-1445"/>
    <n v="16157"/>
    <n v="0"/>
    <n v="124283"/>
    <n v="0"/>
    <n v="0"/>
    <n v="16157"/>
    <n v="0"/>
    <m/>
    <m/>
    <m/>
    <m/>
    <s v="Completed in 2000. Financially completed in 2002."/>
    <m/>
    <m/>
    <m/>
    <x v="1"/>
    <n v="0"/>
    <n v="1"/>
    <n v="12"/>
    <n v="25"/>
    <n v="0"/>
    <n v="0"/>
    <n v="32299.999999999996"/>
    <n v="1997"/>
  </r>
  <r>
    <m/>
    <m/>
    <s v="NIR/FOA/23/INV/23"/>
    <s v="UNDP"/>
    <m/>
    <x v="0"/>
    <s v="NIR"/>
    <x v="0"/>
    <s v="FOA"/>
    <s v="Conversion to CFC-free technology in the manufacture of flexible polyurethane foam at Elico Industries Ltd."/>
    <d v="1997-11-01T00:00:00"/>
    <d v="1999-12-01T00:00:00"/>
    <s v="FIN"/>
    <d v="1998-09-01T00:00:00"/>
    <m/>
    <d v="1999-12-01T00:00:00"/>
    <d v="2004-01-01T00:00:00"/>
    <n v="25.7"/>
    <m/>
    <m/>
    <m/>
    <m/>
    <m/>
    <n v="25.7"/>
    <m/>
    <m/>
    <m/>
    <m/>
    <m/>
    <n v="133900"/>
    <n v="-13658"/>
    <n v="120242"/>
    <n v="1"/>
    <n v="0"/>
    <n v="0"/>
    <n v="0"/>
    <n v="17407"/>
    <n v="-1776"/>
    <n v="15631"/>
    <n v="-0.45999999999912689"/>
    <n v="120242"/>
    <n v="0"/>
    <n v="0"/>
    <n v="15631.46"/>
    <n v="0"/>
    <m/>
    <m/>
    <m/>
    <m/>
    <s v="Completed in 1999. Financially completed in 2004."/>
    <m/>
    <m/>
    <m/>
    <x v="1"/>
    <n v="0"/>
    <n v="1"/>
    <n v="10"/>
    <n v="25"/>
    <n v="0"/>
    <n v="0"/>
    <n v="25700"/>
    <n v="1997"/>
  </r>
  <r>
    <m/>
    <m/>
    <s v="NIR/FOA/23/INV/24"/>
    <s v="UNDP"/>
    <m/>
    <x v="0"/>
    <s v="NIR"/>
    <x v="0"/>
    <s v="FOA"/>
    <s v="Conversion to CFC-free technology in the manufacture of flexible polyurethane foam at Mouka Ltd."/>
    <d v="1997-11-01T00:00:00"/>
    <d v="1999-12-01T00:00:00"/>
    <s v="FIN"/>
    <d v="1998-09-01T00:00:00"/>
    <m/>
    <d v="1999-11-01T00:00:00"/>
    <d v="2004-01-01T00:00:00"/>
    <n v="30.3"/>
    <m/>
    <m/>
    <m/>
    <m/>
    <m/>
    <n v="30.3"/>
    <m/>
    <m/>
    <m/>
    <m/>
    <m/>
    <n v="143600"/>
    <n v="-3462"/>
    <n v="140138"/>
    <n v="1"/>
    <n v="0"/>
    <n v="0"/>
    <n v="0"/>
    <n v="18668"/>
    <n v="-450"/>
    <n v="18218"/>
    <n v="6.0000000001309672E-2"/>
    <n v="140138"/>
    <n v="0"/>
    <n v="0"/>
    <n v="18217.939999999999"/>
    <n v="0"/>
    <m/>
    <m/>
    <m/>
    <m/>
    <s v="Completed in 1999. Financially completed in 2004."/>
    <m/>
    <m/>
    <m/>
    <x v="1"/>
    <n v="0"/>
    <n v="1"/>
    <n v="10"/>
    <n v="25"/>
    <n v="0"/>
    <n v="0"/>
    <n v="30300"/>
    <n v="1997"/>
  </r>
  <r>
    <m/>
    <m/>
    <s v="NIR/FOA/23/INV/25"/>
    <s v="UNDP"/>
    <m/>
    <x v="0"/>
    <s v="NIR"/>
    <x v="0"/>
    <s v="FOA"/>
    <s v="Conversion to CFC-free technology in the manufacture of flexible polyurethane foam at Safa Foam Products (Nig) Ltd."/>
    <d v="1997-11-01T00:00:00"/>
    <d v="1999-12-01T00:00:00"/>
    <s v="FIN"/>
    <d v="2000-01-01T00:00:00"/>
    <m/>
    <d v="2003-08-01T00:00:00"/>
    <d v="2006-10-01T00:00:00"/>
    <n v="24.4"/>
    <m/>
    <m/>
    <m/>
    <m/>
    <m/>
    <n v="24.4"/>
    <m/>
    <m/>
    <m/>
    <m/>
    <m/>
    <n v="146400"/>
    <n v="0"/>
    <n v="146400"/>
    <n v="1"/>
    <n v="0"/>
    <n v="0"/>
    <n v="0"/>
    <n v="19032"/>
    <n v="0"/>
    <n v="19032"/>
    <n v="0"/>
    <n v="146400"/>
    <n v="0"/>
    <n v="0"/>
    <n v="19032"/>
    <n v="0"/>
    <m/>
    <m/>
    <m/>
    <m/>
    <s v="Completed in 2003. Financially completed in 2006."/>
    <m/>
    <m/>
    <m/>
    <x v="1"/>
    <n v="0"/>
    <n v="1"/>
    <n v="26"/>
    <n v="25"/>
    <n v="0"/>
    <n v="0"/>
    <n v="24400"/>
    <n v="1997"/>
  </r>
  <r>
    <m/>
    <m/>
    <s v="NIR/FOA/23/INV/28"/>
    <s v="UNDP"/>
    <m/>
    <x v="0"/>
    <s v="NIR"/>
    <x v="0"/>
    <s v="FOA"/>
    <s v="Conversion to CFC-free technology in the manufacture of flexible polyurethane foam at Ugochukwu Chemical Industries Ltd."/>
    <d v="1997-11-01T00:00:00"/>
    <d v="1999-12-01T00:00:00"/>
    <s v="FIN"/>
    <d v="1998-11-01T00:00:00"/>
    <m/>
    <d v="2001-07-01T00:00:00"/>
    <d v="2002-11-01T00:00:00"/>
    <n v="118.6"/>
    <m/>
    <m/>
    <m/>
    <m/>
    <m/>
    <n v="118.6"/>
    <m/>
    <m/>
    <m/>
    <m/>
    <m/>
    <n v="407600"/>
    <n v="0"/>
    <n v="407600"/>
    <n v="1"/>
    <n v="0"/>
    <n v="0"/>
    <n v="0"/>
    <n v="52988"/>
    <n v="0"/>
    <n v="52988"/>
    <n v="0"/>
    <n v="407600"/>
    <n v="0"/>
    <n v="0"/>
    <n v="52988"/>
    <n v="0"/>
    <m/>
    <m/>
    <m/>
    <m/>
    <s v="Completed in 2001. Financially completed in 2002."/>
    <m/>
    <m/>
    <m/>
    <x v="1"/>
    <n v="0"/>
    <n v="1"/>
    <n v="12"/>
    <n v="25"/>
    <n v="0"/>
    <n v="0"/>
    <n v="118600"/>
    <n v="1997"/>
  </r>
  <r>
    <m/>
    <m/>
    <s v="NIR/FOA/23/INV/21"/>
    <s v="UNDP"/>
    <m/>
    <x v="0"/>
    <s v="NIR"/>
    <x v="0"/>
    <s v="FOA"/>
    <s v="Conversion to CFC-free technology in the manufacture of flexible polyurethane foam at Winco Foam Industries Ltd."/>
    <d v="1997-11-01T00:00:00"/>
    <d v="1999-12-01T00:00:00"/>
    <s v="FIN"/>
    <d v="1998-09-01T00:00:00"/>
    <m/>
    <d v="1999-12-01T00:00:00"/>
    <d v="2001-08-01T00:00:00"/>
    <n v="19.100000000000001"/>
    <m/>
    <m/>
    <m/>
    <m/>
    <m/>
    <n v="19.100000000000001"/>
    <m/>
    <m/>
    <m/>
    <m/>
    <m/>
    <n v="117200"/>
    <n v="-321"/>
    <n v="116879"/>
    <n v="1"/>
    <n v="0"/>
    <n v="0"/>
    <n v="0"/>
    <n v="15236"/>
    <n v="-42"/>
    <n v="15194"/>
    <n v="-0.27000000000043656"/>
    <n v="116879"/>
    <n v="0"/>
    <n v="0"/>
    <n v="15194.27"/>
    <n v="0"/>
    <m/>
    <m/>
    <m/>
    <m/>
    <s v="Completed in 1999. Financially completed in 2001."/>
    <m/>
    <m/>
    <m/>
    <x v="1"/>
    <n v="0"/>
    <n v="1"/>
    <n v="10"/>
    <n v="25"/>
    <n v="0"/>
    <n v="0"/>
    <n v="19100"/>
    <n v="1997"/>
  </r>
  <r>
    <m/>
    <m/>
    <s v="CPR/FOA/17/INV/134"/>
    <s v="UNDP"/>
    <m/>
    <x v="2"/>
    <s v="CPR"/>
    <x v="0"/>
    <s v="FOA"/>
    <s v="Conversion to CFC-free technology in the manufacture of flexible polyurethane products at Daimei"/>
    <d v="1995-07-01T00:00:00"/>
    <d v="1996-12-01T00:00:00"/>
    <s v="FIN"/>
    <d v="1997-06-01T00:00:00"/>
    <m/>
    <d v="1998-12-01T00:00:00"/>
    <d v="2001-12-01T00:00:00"/>
    <n v="77"/>
    <m/>
    <m/>
    <m/>
    <m/>
    <m/>
    <n v="77"/>
    <m/>
    <m/>
    <m/>
    <m/>
    <m/>
    <n v="362600"/>
    <n v="-43425"/>
    <n v="319175"/>
    <n v="1"/>
    <n v="0"/>
    <n v="0"/>
    <n v="0"/>
    <n v="47138"/>
    <n v="-5644"/>
    <n v="41494"/>
    <n v="0.36999955889768898"/>
    <n v="319175"/>
    <n v="0"/>
    <n v="0"/>
    <n v="41493.630000441102"/>
    <n v="0"/>
    <m/>
    <m/>
    <m/>
    <m/>
    <s v="Completed in 1998. Financially completed in 2001."/>
    <m/>
    <m/>
    <m/>
    <x v="1"/>
    <n v="0"/>
    <n v="1"/>
    <n v="23"/>
    <n v="17"/>
    <n v="0"/>
    <n v="0"/>
    <n v="77000"/>
    <n v="1995"/>
  </r>
  <r>
    <m/>
    <m/>
    <s v="THA/FOA/23/INV/69"/>
    <s v="UNDP"/>
    <m/>
    <x v="2"/>
    <s v="THA"/>
    <x v="0"/>
    <s v="FOA"/>
    <s v="Conversion to CFC-free technology in the manufacture of flexible slabstock polyurethane foam (boxfoam) at Thai International"/>
    <d v="1997-11-01T00:00:00"/>
    <d v="1999-12-01T00:00:00"/>
    <s v="FIN"/>
    <d v="1998-12-01T00:00:00"/>
    <m/>
    <d v="2000-12-01T00:00:00"/>
    <d v="2002-03-01T00:00:00"/>
    <n v="15"/>
    <m/>
    <m/>
    <m/>
    <m/>
    <m/>
    <n v="15"/>
    <m/>
    <m/>
    <m/>
    <m/>
    <m/>
    <n v="93500"/>
    <n v="0"/>
    <n v="93500"/>
    <n v="1"/>
    <n v="0"/>
    <n v="0"/>
    <n v="0"/>
    <n v="12155"/>
    <n v="0"/>
    <n v="12155"/>
    <n v="0"/>
    <n v="93500"/>
    <n v="0"/>
    <n v="0"/>
    <n v="12155"/>
    <n v="0"/>
    <m/>
    <m/>
    <m/>
    <m/>
    <s v="Completed in 2000. Financially completed in 2002."/>
    <m/>
    <m/>
    <m/>
    <x v="1"/>
    <n v="0"/>
    <n v="1"/>
    <n v="13"/>
    <n v="25"/>
    <n v="0"/>
    <n v="0"/>
    <n v="15000"/>
    <n v="1997"/>
  </r>
  <r>
    <m/>
    <m/>
    <s v="THA/FOA/23/INV/68"/>
    <s v="UNDP"/>
    <m/>
    <x v="2"/>
    <s v="THA"/>
    <x v="0"/>
    <s v="FOA"/>
    <s v="Conversion to CFC-free technology in the manufacture of flexible slabstock polyurethane foam at Chareon Porn"/>
    <d v="1997-11-01T00:00:00"/>
    <d v="1999-12-01T00:00:00"/>
    <s v="FIN"/>
    <d v="1998-12-01T00:00:00"/>
    <m/>
    <d v="2000-12-01T00:00:00"/>
    <d v="2002-03-01T00:00:00"/>
    <n v="15"/>
    <m/>
    <m/>
    <m/>
    <m/>
    <m/>
    <n v="15"/>
    <m/>
    <m/>
    <m/>
    <m/>
    <m/>
    <n v="93500"/>
    <n v="-29"/>
    <n v="93471"/>
    <n v="1"/>
    <n v="0"/>
    <n v="0"/>
    <n v="0"/>
    <n v="12155"/>
    <n v="-4"/>
    <n v="12151"/>
    <n v="-0.22999999999956344"/>
    <n v="93471"/>
    <n v="0"/>
    <n v="0"/>
    <n v="12151.23"/>
    <n v="0"/>
    <m/>
    <m/>
    <m/>
    <m/>
    <s v="Completed in 2000. Financially completed in 2002."/>
    <m/>
    <m/>
    <m/>
    <x v="1"/>
    <n v="0"/>
    <n v="1"/>
    <n v="13"/>
    <n v="25"/>
    <n v="0"/>
    <n v="0"/>
    <n v="15000"/>
    <n v="1997"/>
  </r>
  <r>
    <m/>
    <m/>
    <s v="JOR/FOA/22/INV/32"/>
    <s v="IBRD"/>
    <m/>
    <x v="2"/>
    <s v="JOR"/>
    <x v="0"/>
    <s v="FOA"/>
    <s v="Conversion to CFC-free technology in the manufacture of flexible slabstock PUF (box foam) at Baybars"/>
    <d v="1997-05-01T00:00:00"/>
    <d v="1998-11-01T00:00:00"/>
    <s v="FIN"/>
    <d v="2001-12-01T00:00:00"/>
    <m/>
    <d v="2002-12-01T00:00:00"/>
    <d v="2003-12-01T00:00:00"/>
    <n v="30"/>
    <m/>
    <m/>
    <n v="0"/>
    <m/>
    <m/>
    <n v="30"/>
    <m/>
    <m/>
    <n v="0"/>
    <m/>
    <m/>
    <n v="112500"/>
    <n v="0"/>
    <n v="112500"/>
    <n v="1"/>
    <n v="0"/>
    <n v="0"/>
    <n v="0"/>
    <n v="14625"/>
    <n v="0"/>
    <n v="14625"/>
    <n v="0"/>
    <n v="112500"/>
    <n v="0"/>
    <n v="0"/>
    <n v="14625"/>
    <n v="0"/>
    <n v="0"/>
    <m/>
    <m/>
    <m/>
    <s v="Project completed."/>
    <m/>
    <m/>
    <m/>
    <x v="1"/>
    <n v="0"/>
    <n v="1"/>
    <n v="55"/>
    <n v="18"/>
    <n v="0"/>
    <n v="0"/>
    <n v="30000"/>
    <n v="1997"/>
  </r>
  <r>
    <m/>
    <m/>
    <s v="EGY/FOA/15/INV/46"/>
    <s v="UNDP"/>
    <m/>
    <x v="0"/>
    <s v="EGY"/>
    <x v="0"/>
    <s v="FOA"/>
    <s v="Conversion to CFC-free technology in the manufacture of flexible slabstock PUF at El-Tawil Manufacturing Company"/>
    <d v="1994-12-01T00:00:00"/>
    <d v="1995-12-01T00:00:00"/>
    <s v="CLO"/>
    <d v="1995-10-01T00:00:00"/>
    <m/>
    <m/>
    <d v="2000-12-01T00:00:00"/>
    <n v="0"/>
    <m/>
    <m/>
    <m/>
    <m/>
    <m/>
    <n v="0"/>
    <m/>
    <m/>
    <m/>
    <m/>
    <m/>
    <n v="121000"/>
    <n v="-91977"/>
    <n v="29023"/>
    <n v="1"/>
    <n v="0"/>
    <n v="0"/>
    <n v="0"/>
    <n v="15730"/>
    <n v="-11957"/>
    <n v="3773"/>
    <n v="-0.26000353517019903"/>
    <n v="29023"/>
    <n v="0"/>
    <n v="0"/>
    <n v="3773.2600035351702"/>
    <n v="0"/>
    <m/>
    <m/>
    <m/>
    <m/>
    <s v="Canceled in 1999. Financially completed in 2000."/>
    <m/>
    <m/>
    <m/>
    <x v="0"/>
    <n v="0"/>
    <n v="1"/>
    <n v="10"/>
    <n v="12"/>
    <n v="0"/>
    <n v="0"/>
    <n v="0"/>
    <n v="1994"/>
  </r>
  <r>
    <m/>
    <m/>
    <s v="MEX/FOA/19/INV/46"/>
    <s v="UNDP"/>
    <m/>
    <x v="1"/>
    <s v="MEX"/>
    <x v="0"/>
    <s v="FOA"/>
    <s v="Conversion to CFC-free technology in the manufacture of insulated construction panels and doors at Multypanel"/>
    <d v="1996-05-01T00:00:00"/>
    <d v="1997-11-01T00:00:00"/>
    <s v="FIN"/>
    <d v="1997-08-01T00:00:00"/>
    <m/>
    <d v="1997-08-01T00:00:00"/>
    <d v="2001-12-01T00:00:00"/>
    <n v="306"/>
    <m/>
    <m/>
    <m/>
    <m/>
    <m/>
    <n v="306"/>
    <m/>
    <m/>
    <m/>
    <m/>
    <m/>
    <n v="428000"/>
    <n v="-85789"/>
    <n v="342211"/>
    <n v="1"/>
    <n v="0"/>
    <n v="0"/>
    <n v="0"/>
    <n v="55640"/>
    <n v="-11153"/>
    <n v="44487"/>
    <n v="-0.13000036819721572"/>
    <n v="342211"/>
    <n v="0"/>
    <n v="0"/>
    <n v="44487.130000368197"/>
    <n v="0"/>
    <m/>
    <m/>
    <m/>
    <m/>
    <s v="Completed in 1997. Financially completed in 2001."/>
    <m/>
    <m/>
    <m/>
    <x v="1"/>
    <n v="0"/>
    <n v="1"/>
    <n v="15"/>
    <n v="18"/>
    <n v="0"/>
    <n v="0"/>
    <n v="306000"/>
    <n v="1996"/>
  </r>
  <r>
    <m/>
    <m/>
    <s v="MEX/FOA/18/INV/42"/>
    <s v="UNDP"/>
    <m/>
    <x v="1"/>
    <s v="MEX"/>
    <x v="0"/>
    <s v="FOA"/>
    <s v="Conversion to CFC-free technology in the manufacture of insulated construction panels at Galvamet, S.A. de C.V."/>
    <d v="1995-11-01T00:00:00"/>
    <d v="1996-11-01T00:00:00"/>
    <s v="FIN"/>
    <d v="1996-04-01T00:00:00"/>
    <m/>
    <d v="1996-04-01T00:00:00"/>
    <d v="1998-12-01T00:00:00"/>
    <n v="88.7"/>
    <m/>
    <m/>
    <m/>
    <m/>
    <m/>
    <n v="88.7"/>
    <m/>
    <m/>
    <m/>
    <m/>
    <m/>
    <n v="195500"/>
    <n v="-6004"/>
    <n v="189496"/>
    <n v="1"/>
    <n v="0"/>
    <n v="0"/>
    <n v="0"/>
    <n v="25415"/>
    <n v="-781"/>
    <n v="24634"/>
    <n v="-0.25999951240009977"/>
    <n v="189496"/>
    <n v="0"/>
    <n v="0"/>
    <n v="24634.2599995124"/>
    <n v="0"/>
    <m/>
    <m/>
    <m/>
    <m/>
    <s v="Completed in 1996. Financially completed in 1998."/>
    <m/>
    <m/>
    <m/>
    <x v="1"/>
    <n v="0"/>
    <n v="1"/>
    <n v="5"/>
    <n v="12"/>
    <n v="0"/>
    <n v="0"/>
    <n v="88700"/>
    <n v="1995"/>
  </r>
  <r>
    <m/>
    <m/>
    <s v="MEX/FOA/23/INV/71"/>
    <s v="UNDP"/>
    <m/>
    <x v="1"/>
    <s v="MEX"/>
    <x v="0"/>
    <s v="FOA"/>
    <s v="Conversion to CFC-free technology in the manufacture of integral skin foam at Air Design"/>
    <d v="1997-11-01T00:00:00"/>
    <d v="1999-12-01T00:00:00"/>
    <s v="FIN"/>
    <d v="1998-10-01T00:00:00"/>
    <m/>
    <d v="1999-12-01T00:00:00"/>
    <d v="2001-12-01T00:00:00"/>
    <n v="5"/>
    <m/>
    <m/>
    <m/>
    <m/>
    <m/>
    <n v="5"/>
    <m/>
    <m/>
    <m/>
    <m/>
    <m/>
    <n v="80500"/>
    <n v="-1178"/>
    <n v="79322"/>
    <n v="1"/>
    <n v="0"/>
    <n v="0"/>
    <n v="0"/>
    <n v="10465"/>
    <n v="-153"/>
    <n v="10312"/>
    <n v="0.40159999999923457"/>
    <n v="79322"/>
    <n v="0"/>
    <n v="0"/>
    <n v="10311.598400000001"/>
    <n v="0"/>
    <m/>
    <m/>
    <m/>
    <m/>
    <s v="Completed in 1999. Financially completed in 2001."/>
    <m/>
    <m/>
    <m/>
    <x v="1"/>
    <n v="0"/>
    <n v="1"/>
    <n v="11"/>
    <n v="25"/>
    <n v="0"/>
    <n v="0"/>
    <n v="5000"/>
    <n v="1997"/>
  </r>
  <r>
    <m/>
    <m/>
    <s v="THA/FOA/23/INV/70"/>
    <s v="UNDP"/>
    <m/>
    <x v="2"/>
    <s v="THA"/>
    <x v="0"/>
    <s v="FOA"/>
    <s v="Conversion to CFC-free technology in the manufacture of integral skin polyurethane foam at Novochem"/>
    <d v="1997-11-01T00:00:00"/>
    <d v="1999-12-01T00:00:00"/>
    <s v="FIN"/>
    <d v="1998-10-01T00:00:00"/>
    <m/>
    <d v="2002-08-01T00:00:00"/>
    <d v="2004-01-01T00:00:00"/>
    <n v="19.7"/>
    <m/>
    <m/>
    <m/>
    <m/>
    <m/>
    <n v="19.7"/>
    <m/>
    <m/>
    <m/>
    <m/>
    <m/>
    <n v="196600"/>
    <n v="0"/>
    <n v="196600"/>
    <n v="1"/>
    <n v="0"/>
    <n v="0"/>
    <n v="0"/>
    <n v="25558"/>
    <n v="0"/>
    <n v="25558"/>
    <n v="0"/>
    <n v="196600"/>
    <n v="0"/>
    <n v="0"/>
    <n v="25558"/>
    <n v="0"/>
    <m/>
    <m/>
    <m/>
    <m/>
    <s v="Completed in 2002. Financially completed in 2004."/>
    <m/>
    <m/>
    <m/>
    <x v="1"/>
    <n v="0"/>
    <n v="1"/>
    <n v="11"/>
    <n v="25"/>
    <n v="0"/>
    <n v="0"/>
    <n v="19700"/>
    <n v="1997"/>
  </r>
  <r>
    <m/>
    <m/>
    <s v="PAK/FOA/23/INV/16"/>
    <s v="IBRD"/>
    <m/>
    <x v="2"/>
    <s v="PAK"/>
    <x v="0"/>
    <s v="FOA"/>
    <s v="Conversion to CFC-free technology in the manufacture of integral skin polyurethane foam at Synthetic Products Enterprises (Pvt) Ltd. (SPEL)"/>
    <d v="1997-11-01T00:00:00"/>
    <d v="2000-03-01T00:00:00"/>
    <s v="FIN"/>
    <d v="2000-10-01T00:00:00"/>
    <m/>
    <d v="2002-01-01T00:00:00"/>
    <d v="2003-10-01T00:00:00"/>
    <n v="13.6"/>
    <m/>
    <m/>
    <n v="0"/>
    <m/>
    <m/>
    <n v="13.6"/>
    <m/>
    <m/>
    <n v="0"/>
    <m/>
    <m/>
    <n v="160625"/>
    <n v="-23797"/>
    <n v="136828"/>
    <n v="1"/>
    <n v="0"/>
    <n v="0"/>
    <n v="0"/>
    <n v="20881"/>
    <n v="-3093.05"/>
    <n v="17787.95"/>
    <n v="-4.9999999999272404E-2"/>
    <n v="136828"/>
    <n v="0"/>
    <n v="0"/>
    <n v="17788"/>
    <n v="0"/>
    <n v="0"/>
    <m/>
    <m/>
    <m/>
    <s v="Project completed and PCR submitted. "/>
    <m/>
    <m/>
    <m/>
    <x v="1"/>
    <n v="0"/>
    <n v="1"/>
    <n v="35"/>
    <n v="28"/>
    <n v="0"/>
    <n v="0"/>
    <n v="13600"/>
    <n v="1997"/>
  </r>
  <r>
    <m/>
    <m/>
    <s v="BRA/FOA/17/INV/21"/>
    <s v="UNDP"/>
    <m/>
    <x v="1"/>
    <s v="BRA"/>
    <x v="0"/>
    <s v="FOA"/>
    <s v="Conversion to CFC-free technology in the manufacture of integral skin polyurethane foam for steering wheels at Plascar"/>
    <d v="1995-07-01T00:00:00"/>
    <d v="1996-12-01T00:00:00"/>
    <s v="FIN"/>
    <d v="1997-01-01T00:00:00"/>
    <m/>
    <d v="1997-10-01T00:00:00"/>
    <d v="2000-07-01T00:00:00"/>
    <n v="15"/>
    <m/>
    <m/>
    <m/>
    <m/>
    <m/>
    <n v="15"/>
    <m/>
    <m/>
    <m/>
    <m/>
    <m/>
    <n v="119400"/>
    <n v="-25268"/>
    <n v="94132"/>
    <n v="1"/>
    <n v="0"/>
    <n v="0"/>
    <n v="0"/>
    <n v="15522"/>
    <n v="-3285"/>
    <n v="12237"/>
    <n v="-0.15999999999985448"/>
    <n v="94132"/>
    <n v="0"/>
    <n v="0"/>
    <n v="12237.16"/>
    <n v="0"/>
    <m/>
    <m/>
    <m/>
    <m/>
    <s v="Completed in 1997. Financially completed in 2000."/>
    <m/>
    <m/>
    <m/>
    <x v="1"/>
    <n v="0"/>
    <n v="1"/>
    <n v="18"/>
    <n v="17"/>
    <n v="0"/>
    <n v="0"/>
    <n v="15000"/>
    <n v="1995"/>
  </r>
  <r>
    <m/>
    <m/>
    <s v="BRA/FOA/23/INV/80"/>
    <s v="UNDP"/>
    <m/>
    <x v="1"/>
    <s v="BRA"/>
    <x v="0"/>
    <s v="FOA"/>
    <s v="Conversion to CFC-free technology in the manufacture of polurethane foam at Bruzze"/>
    <d v="1997-11-01T00:00:00"/>
    <d v="1999-11-01T00:00:00"/>
    <s v="FIN"/>
    <d v="1998-10-01T00:00:00"/>
    <m/>
    <d v="2000-11-01T00:00:00"/>
    <d v="2002-03-01T00:00:00"/>
    <n v="16.5"/>
    <m/>
    <m/>
    <m/>
    <m/>
    <m/>
    <n v="16.5"/>
    <m/>
    <m/>
    <m/>
    <m/>
    <m/>
    <n v="278190"/>
    <n v="-456"/>
    <n v="277734"/>
    <n v="1"/>
    <n v="0"/>
    <n v="0"/>
    <n v="0"/>
    <n v="36165"/>
    <n v="-59"/>
    <n v="36106"/>
    <n v="0.58000000000174623"/>
    <n v="277734"/>
    <n v="0"/>
    <n v="0"/>
    <n v="36105.42"/>
    <n v="0"/>
    <m/>
    <m/>
    <m/>
    <m/>
    <s v="Completed in 2000. Financially completed in 2002."/>
    <m/>
    <m/>
    <m/>
    <x v="1"/>
    <n v="0"/>
    <n v="1"/>
    <n v="11"/>
    <n v="24"/>
    <n v="0"/>
    <n v="0"/>
    <n v="16500"/>
    <n v="1997"/>
  </r>
  <r>
    <m/>
    <m/>
    <s v="BRA/FOA/23/INV/78"/>
    <s v="UNDP"/>
    <m/>
    <x v="1"/>
    <s v="BRA"/>
    <x v="0"/>
    <s v="FOA"/>
    <s v="Conversion to CFC-free technology in the manufacture of polurethane foam at Bulltrade"/>
    <d v="1997-11-01T00:00:00"/>
    <d v="1999-12-01T00:00:00"/>
    <s v="FIN"/>
    <d v="1998-09-01T00:00:00"/>
    <m/>
    <d v="1999-12-01T00:00:00"/>
    <d v="2004-01-01T00:00:00"/>
    <n v="30.8"/>
    <m/>
    <m/>
    <m/>
    <m/>
    <m/>
    <n v="30.8"/>
    <m/>
    <m/>
    <m/>
    <m/>
    <m/>
    <n v="223000"/>
    <n v="-358"/>
    <n v="222642"/>
    <n v="1"/>
    <n v="0"/>
    <n v="0"/>
    <n v="0"/>
    <n v="28990"/>
    <n v="-47"/>
    <n v="28943"/>
    <n v="-0.40209999999933643"/>
    <n v="222642"/>
    <n v="0"/>
    <n v="0"/>
    <n v="28943.402099999999"/>
    <n v="0"/>
    <m/>
    <m/>
    <m/>
    <m/>
    <s v="Completed in 1999. Financially completed in 2004."/>
    <m/>
    <m/>
    <m/>
    <x v="1"/>
    <n v="0"/>
    <n v="1"/>
    <n v="10"/>
    <n v="25"/>
    <n v="0"/>
    <n v="0"/>
    <n v="30800"/>
    <n v="1997"/>
  </r>
  <r>
    <m/>
    <m/>
    <s v="BRA/FOA/22/INV/65"/>
    <s v="UNDP"/>
    <m/>
    <x v="1"/>
    <s v="BRA"/>
    <x v="0"/>
    <s v="FOA"/>
    <s v="Conversion to CFC-free technology in the manufacture of polyethylene foam tubing at Polipex"/>
    <d v="1997-05-01T00:00:00"/>
    <d v="1999-06-01T00:00:00"/>
    <s v="FIN"/>
    <d v="1998-12-01T00:00:00"/>
    <m/>
    <d v="2002-01-01T00:00:00"/>
    <d v="2002-12-01T00:00:00"/>
    <n v="28.5"/>
    <m/>
    <m/>
    <m/>
    <m/>
    <m/>
    <n v="28.5"/>
    <m/>
    <m/>
    <m/>
    <m/>
    <m/>
    <n v="191000"/>
    <n v="0"/>
    <n v="191000"/>
    <n v="1"/>
    <n v="0"/>
    <n v="0"/>
    <n v="0"/>
    <n v="24830"/>
    <n v="0"/>
    <n v="24830"/>
    <n v="0"/>
    <n v="191000"/>
    <n v="0"/>
    <n v="0"/>
    <n v="24830"/>
    <n v="0"/>
    <m/>
    <m/>
    <m/>
    <m/>
    <s v="Completed in 2002. Financially completed in 2002."/>
    <m/>
    <m/>
    <m/>
    <x v="1"/>
    <n v="0"/>
    <n v="1"/>
    <n v="19"/>
    <n v="25"/>
    <n v="0"/>
    <n v="0"/>
    <n v="28500"/>
    <n v="1997"/>
  </r>
  <r>
    <m/>
    <m/>
    <s v="PAK/REF/23/INV/19"/>
    <s v="IBRD"/>
    <m/>
    <x v="2"/>
    <s v="PAK"/>
    <x v="0"/>
    <s v="REF"/>
    <s v="Conversion to CFC-free technology in the manufacture of polyurethane foam (domestic refrigeration) at Cool Industries Ltd. (Waves)"/>
    <d v="1997-11-01T00:00:00"/>
    <d v="2000-03-01T00:00:00"/>
    <s v="FIN"/>
    <d v="2004-07-01T00:00:00"/>
    <m/>
    <d v="2006-12-01T00:00:00"/>
    <d v="2006-12-01T00:00:00"/>
    <n v="117.6"/>
    <m/>
    <m/>
    <n v="0"/>
    <m/>
    <m/>
    <n v="117.6"/>
    <m/>
    <m/>
    <n v="0"/>
    <m/>
    <m/>
    <n v="841750"/>
    <n v="0"/>
    <n v="841750"/>
    <n v="1"/>
    <n v="0"/>
    <n v="0"/>
    <n v="0"/>
    <n v="109428"/>
    <n v="0"/>
    <n v="109428"/>
    <n v="0"/>
    <n v="841750"/>
    <n v="0"/>
    <n v="0"/>
    <n v="109428"/>
    <n v="0"/>
    <n v="0"/>
    <m/>
    <m/>
    <m/>
    <s v="Project completed."/>
    <m/>
    <m/>
    <m/>
    <x v="1"/>
    <n v="0"/>
    <n v="1"/>
    <n v="80"/>
    <n v="28"/>
    <n v="0"/>
    <n v="0"/>
    <n v="117600"/>
    <n v="1997"/>
  </r>
  <r>
    <m/>
    <m/>
    <s v="PAK/FOA/23/INV/22"/>
    <s v="IBRD"/>
    <m/>
    <x v="2"/>
    <s v="PAK"/>
    <x v="0"/>
    <s v="FOA"/>
    <s v="Conversion to CFC-free technology in the manufacture of polyurethane foam (flexible slabstock, flexible molded, rigid foam) at Diamond Group of Industries"/>
    <d v="1997-11-01T00:00:00"/>
    <d v="2000-03-01T00:00:00"/>
    <s v="FIN"/>
    <d v="2001-09-01T00:00:00"/>
    <m/>
    <d v="2005-02-01T00:00:00"/>
    <d v="2007-06-01T00:00:00"/>
    <n v="64.099999999999994"/>
    <m/>
    <m/>
    <n v="0"/>
    <m/>
    <m/>
    <n v="64.099999999999994"/>
    <m/>
    <m/>
    <n v="0"/>
    <m/>
    <m/>
    <n v="563339"/>
    <n v="0"/>
    <n v="563339"/>
    <n v="1"/>
    <n v="0"/>
    <n v="0"/>
    <n v="0"/>
    <n v="73234"/>
    <n v="0"/>
    <n v="73234"/>
    <n v="0"/>
    <n v="563339"/>
    <n v="0"/>
    <n v="0"/>
    <n v="73234"/>
    <n v="0"/>
    <n v="0"/>
    <m/>
    <m/>
    <m/>
    <s v="Project completed."/>
    <m/>
    <m/>
    <m/>
    <x v="1"/>
    <n v="0"/>
    <n v="1"/>
    <n v="46"/>
    <n v="28"/>
    <n v="0"/>
    <n v="0"/>
    <n v="64099.999999999993"/>
    <n v="1997"/>
  </r>
  <r>
    <m/>
    <m/>
    <s v="MAL/FOA/22/INV/94"/>
    <s v="UNDP"/>
    <m/>
    <x v="2"/>
    <s v="MAL"/>
    <x v="0"/>
    <s v="FOA"/>
    <s v="Conversion to CFC-free technology in the manufacture of polyurethane foam at Amstrad"/>
    <d v="1997-05-01T00:00:00"/>
    <d v="1999-06-01T00:00:00"/>
    <s v="FIN"/>
    <d v="1998-11-01T00:00:00"/>
    <m/>
    <d v="1999-12-01T00:00:00"/>
    <d v="2001-12-01T00:00:00"/>
    <n v="13.9"/>
    <m/>
    <m/>
    <m/>
    <m/>
    <m/>
    <n v="13.9"/>
    <m/>
    <m/>
    <m/>
    <m/>
    <m/>
    <n v="108800"/>
    <n v="-86"/>
    <n v="108714"/>
    <n v="1"/>
    <n v="0"/>
    <n v="0"/>
    <n v="0"/>
    <n v="14144"/>
    <n v="-11"/>
    <n v="14133"/>
    <n v="0.18000000000029104"/>
    <n v="108714"/>
    <n v="0"/>
    <n v="0"/>
    <n v="14132.82"/>
    <n v="0"/>
    <m/>
    <m/>
    <m/>
    <m/>
    <s v="Completed in 1999. Financially completed in 2001."/>
    <m/>
    <m/>
    <m/>
    <x v="1"/>
    <n v="0"/>
    <n v="1"/>
    <n v="18"/>
    <n v="25"/>
    <n v="0"/>
    <n v="0"/>
    <n v="13900"/>
    <n v="1997"/>
  </r>
  <r>
    <m/>
    <m/>
    <s v="MAL/FOA/22/INV/95"/>
    <s v="UNDP"/>
    <m/>
    <x v="2"/>
    <s v="MAL"/>
    <x v="0"/>
    <s v="FOA"/>
    <s v="Conversion to CFC-free technology in the manufacture of polyurethane foam at Anchor Profit Sdn Bhd"/>
    <d v="1997-05-01T00:00:00"/>
    <d v="1999-06-01T00:00:00"/>
    <s v="FIN"/>
    <d v="1997-11-01T00:00:00"/>
    <m/>
    <d v="1997-12-01T00:00:00"/>
    <d v="2000-12-01T00:00:00"/>
    <n v="18.5"/>
    <m/>
    <m/>
    <m/>
    <m/>
    <m/>
    <n v="18.5"/>
    <m/>
    <m/>
    <m/>
    <m/>
    <m/>
    <n v="131000"/>
    <n v="0"/>
    <n v="131000"/>
    <n v="1"/>
    <n v="0"/>
    <n v="0"/>
    <n v="0"/>
    <n v="17030"/>
    <n v="0"/>
    <n v="17030"/>
    <n v="0"/>
    <n v="131000"/>
    <n v="0"/>
    <n v="0"/>
    <n v="17030"/>
    <n v="0"/>
    <m/>
    <m/>
    <m/>
    <m/>
    <s v="Completed in 1997. Financially completed in 2000."/>
    <m/>
    <m/>
    <m/>
    <x v="1"/>
    <n v="0"/>
    <n v="1"/>
    <n v="6"/>
    <n v="25"/>
    <n v="0"/>
    <n v="0"/>
    <n v="18500"/>
    <n v="1997"/>
  </r>
  <r>
    <m/>
    <m/>
    <s v="BRA/FOA/22/INV/69"/>
    <s v="UNDP"/>
    <m/>
    <x v="1"/>
    <s v="BRA"/>
    <x v="0"/>
    <s v="FOA"/>
    <s v="Conversion to CFC-free technology in the manufacture of polyurethane foam at Aquedores Cumulus S.A."/>
    <d v="1997-05-01T00:00:00"/>
    <d v="1999-06-01T00:00:00"/>
    <s v="FIN"/>
    <d v="1997-11-01T00:00:00"/>
    <m/>
    <d v="1999-11-01T00:00:00"/>
    <d v="2001-12-01T00:00:00"/>
    <n v="11"/>
    <m/>
    <m/>
    <m/>
    <m/>
    <m/>
    <n v="11"/>
    <m/>
    <m/>
    <m/>
    <m/>
    <m/>
    <n v="86000"/>
    <n v="-49"/>
    <n v="85951"/>
    <n v="1"/>
    <n v="0"/>
    <n v="0"/>
    <n v="0"/>
    <n v="11180"/>
    <n v="-6"/>
    <n v="11174"/>
    <n v="0.37039999999979045"/>
    <n v="85951"/>
    <n v="0"/>
    <n v="0"/>
    <n v="11173.6296"/>
    <n v="0"/>
    <m/>
    <m/>
    <m/>
    <m/>
    <s v="Completed in 1999. Financially completed in 2001."/>
    <m/>
    <m/>
    <m/>
    <x v="1"/>
    <n v="0"/>
    <n v="1"/>
    <n v="6"/>
    <n v="25"/>
    <n v="0"/>
    <n v="0"/>
    <n v="11000"/>
    <n v="1997"/>
  </r>
  <r>
    <m/>
    <m/>
    <s v="BRA/REF/23/INV/81"/>
    <s v="UNDP"/>
    <m/>
    <x v="1"/>
    <s v="BRA"/>
    <x v="0"/>
    <s v="REF"/>
    <s v="Conversion to CFC-free technology in the manufacture of polyurethane foam at Artico"/>
    <d v="1997-11-01T00:00:00"/>
    <d v="1999-12-01T00:00:00"/>
    <s v="FIN"/>
    <d v="1999-03-01T00:00:00"/>
    <m/>
    <d v="2000-06-01T00:00:00"/>
    <d v="2001-12-01T00:00:00"/>
    <n v="14.8"/>
    <m/>
    <m/>
    <m/>
    <m/>
    <m/>
    <n v="14.8"/>
    <m/>
    <m/>
    <m/>
    <m/>
    <m/>
    <n v="225100"/>
    <n v="-927"/>
    <n v="224173"/>
    <n v="1"/>
    <n v="0"/>
    <n v="0"/>
    <n v="0"/>
    <n v="29263"/>
    <n v="-120"/>
    <n v="29143"/>
    <n v="0.43730006489931839"/>
    <n v="224173"/>
    <n v="0"/>
    <n v="0"/>
    <n v="29142.562699935101"/>
    <n v="0"/>
    <m/>
    <m/>
    <m/>
    <m/>
    <s v="Completed in 2000. Financially completed in 2001."/>
    <m/>
    <m/>
    <m/>
    <x v="1"/>
    <n v="0"/>
    <n v="1"/>
    <n v="16"/>
    <n v="25"/>
    <n v="0"/>
    <n v="0"/>
    <n v="14800"/>
    <n v="1997"/>
  </r>
  <r>
    <m/>
    <m/>
    <s v="BRA/FOA/23/INV/82"/>
    <s v="UNDP"/>
    <m/>
    <x v="1"/>
    <s v="BRA"/>
    <x v="0"/>
    <s v="FOA"/>
    <s v="Conversion to CFC-free technology in the manufacture of polyurethane foam at Bernini"/>
    <d v="1997-11-01T00:00:00"/>
    <d v="1999-12-01T00:00:00"/>
    <s v="FIN"/>
    <d v="1998-11-01T00:00:00"/>
    <m/>
    <d v="1999-12-01T00:00:00"/>
    <d v="2002-11-01T00:00:00"/>
    <n v="22.9"/>
    <m/>
    <m/>
    <m/>
    <m/>
    <m/>
    <n v="22.9"/>
    <m/>
    <m/>
    <m/>
    <m/>
    <m/>
    <n v="135150"/>
    <n v="0"/>
    <n v="135150"/>
    <n v="1"/>
    <n v="0"/>
    <n v="0"/>
    <n v="0"/>
    <n v="17570"/>
    <n v="0"/>
    <n v="17570"/>
    <n v="0.5"/>
    <n v="135150"/>
    <n v="0"/>
    <n v="0"/>
    <n v="17569.5"/>
    <n v="0"/>
    <m/>
    <m/>
    <m/>
    <m/>
    <s v="Completed in 1999. Financially completed in 2002."/>
    <m/>
    <m/>
    <m/>
    <x v="1"/>
    <n v="0"/>
    <n v="1"/>
    <n v="12"/>
    <n v="25"/>
    <n v="0"/>
    <n v="0"/>
    <n v="22900"/>
    <n v="1997"/>
  </r>
  <r>
    <m/>
    <m/>
    <s v="MEX/FOA/20/INV/48"/>
    <s v="UNDP"/>
    <m/>
    <x v="1"/>
    <s v="MEX"/>
    <x v="0"/>
    <s v="FOA"/>
    <s v="Conversion to CFC-free technology in the manufacture of polyurethane foam at Carmovil"/>
    <d v="1996-10-01T00:00:00"/>
    <d v="1998-09-01T00:00:00"/>
    <s v="FIN"/>
    <d v="1997-09-01T00:00:00"/>
    <m/>
    <d v="1998-11-01T00:00:00"/>
    <d v="2000-12-01T00:00:00"/>
    <n v="14.6"/>
    <m/>
    <m/>
    <m/>
    <m/>
    <m/>
    <n v="14.6"/>
    <m/>
    <m/>
    <m/>
    <m/>
    <m/>
    <n v="80500"/>
    <n v="-1092"/>
    <n v="79408"/>
    <n v="1"/>
    <n v="0"/>
    <n v="0"/>
    <n v="0"/>
    <n v="10465"/>
    <n v="-142"/>
    <n v="10323"/>
    <n v="-4.0000000000873115E-2"/>
    <n v="79408"/>
    <n v="0"/>
    <n v="0"/>
    <n v="10323.040000000001"/>
    <n v="0"/>
    <m/>
    <m/>
    <m/>
    <m/>
    <s v="Completed in 1998. Financially completed in 2000."/>
    <m/>
    <m/>
    <m/>
    <x v="1"/>
    <n v="0"/>
    <n v="1"/>
    <n v="11"/>
    <n v="23"/>
    <n v="0"/>
    <n v="0"/>
    <n v="14600"/>
    <n v="1996"/>
  </r>
  <r>
    <m/>
    <m/>
    <s v="BRA/FOA/23/INV/79"/>
    <s v="UNDP"/>
    <m/>
    <x v="1"/>
    <s v="BRA"/>
    <x v="0"/>
    <s v="FOA"/>
    <s v="Conversion to CFC-free technology in the manufacture of polyurethane foam at CMZ Poliuretanos"/>
    <d v="1997-11-01T00:00:00"/>
    <d v="1999-12-01T00:00:00"/>
    <s v="FIN"/>
    <d v="1998-09-01T00:00:00"/>
    <m/>
    <d v="1999-12-01T00:00:00"/>
    <d v="2001-12-01T00:00:00"/>
    <n v="5.5"/>
    <m/>
    <m/>
    <m/>
    <m/>
    <m/>
    <n v="5.5"/>
    <m/>
    <m/>
    <m/>
    <m/>
    <m/>
    <n v="92750"/>
    <n v="-305"/>
    <n v="92445"/>
    <n v="1"/>
    <n v="0"/>
    <n v="0"/>
    <n v="0"/>
    <n v="12058"/>
    <n v="-40"/>
    <n v="12018"/>
    <n v="0.1652000592002878"/>
    <n v="92445"/>
    <n v="0"/>
    <n v="0"/>
    <n v="12017.8347999408"/>
    <n v="0"/>
    <m/>
    <m/>
    <m/>
    <m/>
    <s v="Completed in 1999. Financially completed in 2001."/>
    <m/>
    <m/>
    <m/>
    <x v="1"/>
    <n v="0"/>
    <n v="1"/>
    <n v="10"/>
    <n v="25"/>
    <n v="0"/>
    <n v="0"/>
    <n v="5500"/>
    <n v="1997"/>
  </r>
  <r>
    <m/>
    <m/>
    <s v="MAL/FOA/23/INV/99"/>
    <s v="UNDP"/>
    <m/>
    <x v="2"/>
    <s v="MAL"/>
    <x v="0"/>
    <s v="FOA"/>
    <s v="Conversion to CFC-free technology in the manufacture of polyurethane foam at CT Foam"/>
    <d v="1997-11-01T00:00:00"/>
    <d v="1999-12-01T00:00:00"/>
    <s v="FIN"/>
    <d v="1998-09-01T00:00:00"/>
    <m/>
    <d v="1999-11-01T00:00:00"/>
    <d v="2001-12-01T00:00:00"/>
    <n v="14"/>
    <m/>
    <m/>
    <m/>
    <m/>
    <m/>
    <n v="14"/>
    <m/>
    <m/>
    <m/>
    <m/>
    <m/>
    <n v="236000"/>
    <n v="0"/>
    <n v="236000"/>
    <n v="1"/>
    <n v="0"/>
    <n v="0"/>
    <n v="0"/>
    <n v="30680"/>
    <n v="0"/>
    <n v="30680"/>
    <n v="0"/>
    <n v="236000"/>
    <n v="0"/>
    <n v="0"/>
    <n v="30680"/>
    <n v="0"/>
    <m/>
    <m/>
    <m/>
    <m/>
    <s v="Completed in 1999. Financially completed in 2001."/>
    <m/>
    <m/>
    <m/>
    <x v="1"/>
    <n v="0"/>
    <n v="1"/>
    <n v="10"/>
    <n v="25"/>
    <n v="0"/>
    <n v="0"/>
    <n v="14000"/>
    <n v="1997"/>
  </r>
  <r>
    <m/>
    <m/>
    <s v="BRA/FOA/22/INV/68"/>
    <s v="UNDP"/>
    <m/>
    <x v="1"/>
    <s v="BRA"/>
    <x v="0"/>
    <s v="FOA"/>
    <s v="Conversion to CFC-free technology in the manufacture of polyurethane foam at Dalla Rosa E Cia"/>
    <d v="1997-05-01T00:00:00"/>
    <d v="1999-05-01T00:00:00"/>
    <s v="FIN"/>
    <d v="1998-12-01T00:00:00"/>
    <m/>
    <d v="1999-12-01T00:00:00"/>
    <d v="2001-12-01T00:00:00"/>
    <n v="9.1"/>
    <m/>
    <m/>
    <m/>
    <m/>
    <m/>
    <n v="9.1"/>
    <m/>
    <m/>
    <m/>
    <m/>
    <m/>
    <n v="71600"/>
    <n v="0"/>
    <n v="71600"/>
    <n v="1"/>
    <n v="0"/>
    <n v="0"/>
    <n v="0"/>
    <n v="9308"/>
    <n v="0"/>
    <n v="9308"/>
    <n v="0"/>
    <n v="71600"/>
    <n v="0"/>
    <n v="0"/>
    <n v="9308"/>
    <n v="0"/>
    <m/>
    <m/>
    <m/>
    <m/>
    <s v="Completed in 1999. Financially completed in 2001."/>
    <m/>
    <m/>
    <m/>
    <x v="1"/>
    <n v="0"/>
    <n v="1"/>
    <n v="19"/>
    <n v="24"/>
    <n v="0"/>
    <n v="0"/>
    <n v="9100"/>
    <n v="1997"/>
  </r>
  <r>
    <m/>
    <m/>
    <s v="BRA/FOA/23/INV/94"/>
    <s v="UNDP"/>
    <m/>
    <x v="1"/>
    <s v="BRA"/>
    <x v="0"/>
    <s v="FOA"/>
    <s v="Conversion to CFC-free technology in the manufacture of polyurethane foam at Espumatec"/>
    <d v="1997-11-01T00:00:00"/>
    <d v="1999-12-01T00:00:00"/>
    <s v="FIN"/>
    <d v="1999-03-01T00:00:00"/>
    <m/>
    <d v="2001-04-01T00:00:00"/>
    <d v="2003-04-01T00:00:00"/>
    <n v="64.599999999999994"/>
    <m/>
    <m/>
    <m/>
    <m/>
    <m/>
    <n v="64.599999999999994"/>
    <m/>
    <m/>
    <m/>
    <m/>
    <m/>
    <n v="372000"/>
    <n v="-271"/>
    <n v="371729"/>
    <n v="1"/>
    <n v="0"/>
    <n v="0"/>
    <n v="0"/>
    <n v="48360"/>
    <n v="-35"/>
    <n v="48325"/>
    <n v="0.23000000000320142"/>
    <n v="371729"/>
    <n v="0"/>
    <n v="0"/>
    <n v="48324.77"/>
    <n v="0"/>
    <m/>
    <m/>
    <m/>
    <m/>
    <s v="Completed in 2001. Financially completed in 2003."/>
    <m/>
    <m/>
    <m/>
    <x v="1"/>
    <n v="0"/>
    <n v="1"/>
    <n v="16"/>
    <n v="25"/>
    <n v="0"/>
    <n v="0"/>
    <n v="64599.999999999993"/>
    <n v="1997"/>
  </r>
  <r>
    <m/>
    <m/>
    <s v="BRA/FOA/23/INV/92"/>
    <s v="UNDP"/>
    <m/>
    <x v="1"/>
    <s v="BRA"/>
    <x v="0"/>
    <s v="FOA"/>
    <s v="Conversion to CFC-free technology in the manufacture of polyurethane foam at Fast Frio"/>
    <d v="1997-11-01T00:00:00"/>
    <d v="1999-12-01T00:00:00"/>
    <s v="FIN"/>
    <d v="1998-11-01T00:00:00"/>
    <m/>
    <d v="1999-12-01T00:00:00"/>
    <d v="2002-03-01T00:00:00"/>
    <n v="14.5"/>
    <m/>
    <m/>
    <m/>
    <m/>
    <m/>
    <n v="14.5"/>
    <m/>
    <m/>
    <m/>
    <m/>
    <m/>
    <n v="72000"/>
    <n v="0"/>
    <n v="72000"/>
    <n v="1"/>
    <n v="0"/>
    <n v="0"/>
    <n v="0"/>
    <n v="9360"/>
    <n v="0"/>
    <n v="9360"/>
    <n v="0"/>
    <n v="72000"/>
    <n v="0"/>
    <n v="0"/>
    <n v="9360"/>
    <n v="0"/>
    <m/>
    <m/>
    <m/>
    <m/>
    <s v="Completed in 1999. Financially completed in 2002."/>
    <m/>
    <m/>
    <m/>
    <x v="1"/>
    <n v="0"/>
    <n v="1"/>
    <n v="12"/>
    <n v="25"/>
    <n v="0"/>
    <n v="0"/>
    <n v="14500"/>
    <n v="1997"/>
  </r>
  <r>
    <m/>
    <m/>
    <s v="BRA/FOA/23/INV/93"/>
    <s v="UNDP"/>
    <m/>
    <x v="1"/>
    <s v="BRA"/>
    <x v="0"/>
    <s v="FOA"/>
    <s v="Conversion to CFC-free technology in the manufacture of polyurethane foam at FJ Polymers"/>
    <d v="1997-11-01T00:00:00"/>
    <d v="1999-12-01T00:00:00"/>
    <s v="FIN"/>
    <d v="1998-10-01T00:00:00"/>
    <m/>
    <d v="2000-11-01T00:00:00"/>
    <d v="2002-03-01T00:00:00"/>
    <n v="8.1999999999999993"/>
    <m/>
    <m/>
    <m/>
    <m/>
    <m/>
    <n v="8.1999999999999993"/>
    <m/>
    <m/>
    <m/>
    <m/>
    <m/>
    <n v="89500"/>
    <n v="-992"/>
    <n v="88508"/>
    <n v="1"/>
    <n v="0"/>
    <n v="0"/>
    <n v="0"/>
    <n v="11635"/>
    <n v="-129"/>
    <n v="11506"/>
    <n v="-4.0000000000873115E-2"/>
    <n v="88508"/>
    <n v="0"/>
    <n v="0"/>
    <n v="11506.04"/>
    <n v="0"/>
    <m/>
    <m/>
    <m/>
    <m/>
    <s v="Completed in 2000. Financially completed in 2002."/>
    <m/>
    <m/>
    <m/>
    <x v="1"/>
    <n v="0"/>
    <n v="1"/>
    <n v="11"/>
    <n v="25"/>
    <n v="0"/>
    <n v="0"/>
    <n v="8200"/>
    <n v="1997"/>
  </r>
  <r>
    <m/>
    <m/>
    <s v="MAL/FOA/23/INV/106"/>
    <s v="UNDP"/>
    <m/>
    <x v="2"/>
    <s v="MAL"/>
    <x v="0"/>
    <s v="FOA"/>
    <s v="Conversion to CFC-free technology in the manufacture of polyurethane foam at Frank Chee"/>
    <d v="1997-11-01T00:00:00"/>
    <d v="1999-12-01T00:00:00"/>
    <s v="FIN"/>
    <d v="1998-12-01T00:00:00"/>
    <m/>
    <d v="2000-08-01T00:00:00"/>
    <d v="2001-12-01T00:00:00"/>
    <n v="28"/>
    <m/>
    <m/>
    <m/>
    <m/>
    <m/>
    <n v="28"/>
    <m/>
    <m/>
    <m/>
    <m/>
    <m/>
    <n v="174350"/>
    <n v="0"/>
    <n v="174350"/>
    <n v="1"/>
    <n v="0"/>
    <n v="0"/>
    <n v="0"/>
    <n v="22666"/>
    <n v="0"/>
    <n v="22666"/>
    <n v="0.5"/>
    <n v="174350"/>
    <n v="0"/>
    <n v="0"/>
    <n v="22665.5"/>
    <n v="0"/>
    <m/>
    <m/>
    <m/>
    <m/>
    <s v="Completed in 2000. Financially completed in 2001."/>
    <m/>
    <m/>
    <m/>
    <x v="1"/>
    <n v="0"/>
    <n v="1"/>
    <n v="13"/>
    <n v="25"/>
    <n v="0"/>
    <n v="0"/>
    <n v="28000"/>
    <n v="1997"/>
  </r>
  <r>
    <m/>
    <m/>
    <s v="BRA/REF/23/INV/91"/>
    <s v="UNDP"/>
    <m/>
    <x v="1"/>
    <s v="BRA"/>
    <x v="0"/>
    <s v="REF"/>
    <s v="Conversion to CFC-free technology in the manufacture of polyurethane foam at Friar"/>
    <d v="1997-11-01T00:00:00"/>
    <d v="1999-12-01T00:00:00"/>
    <s v="FIN"/>
    <d v="1999-03-01T00:00:00"/>
    <m/>
    <d v="2000-11-01T00:00:00"/>
    <d v="2003-04-01T00:00:00"/>
    <n v="14.9"/>
    <m/>
    <m/>
    <m/>
    <m/>
    <m/>
    <n v="14.9"/>
    <m/>
    <m/>
    <m/>
    <m/>
    <m/>
    <n v="185726"/>
    <n v="-1023"/>
    <n v="184703"/>
    <n v="1"/>
    <n v="0"/>
    <n v="0"/>
    <n v="0"/>
    <n v="24144"/>
    <n v="-133"/>
    <n v="24011"/>
    <n v="-0.38999999999941792"/>
    <n v="184703"/>
    <n v="0"/>
    <n v="0"/>
    <n v="24011.39"/>
    <n v="0"/>
    <m/>
    <m/>
    <m/>
    <m/>
    <s v="Completed in 2000. Financially completed in 2003."/>
    <m/>
    <m/>
    <m/>
    <x v="1"/>
    <n v="0"/>
    <n v="1"/>
    <n v="16"/>
    <n v="25"/>
    <n v="0"/>
    <n v="0"/>
    <n v="14900"/>
    <n v="1997"/>
  </r>
  <r>
    <m/>
    <m/>
    <s v="BRA/FOA/22/INV/64"/>
    <s v="UNDP"/>
    <m/>
    <x v="1"/>
    <s v="BRA"/>
    <x v="0"/>
    <s v="FOA"/>
    <s v="Conversion to CFC-free technology in the manufacture of polyurethane foam at Giroflex"/>
    <d v="1997-05-01T00:00:00"/>
    <d v="1999-06-01T00:00:00"/>
    <s v="FIN"/>
    <d v="1997-11-01T00:00:00"/>
    <m/>
    <d v="1999-08-01T00:00:00"/>
    <d v="2002-11-01T00:00:00"/>
    <n v="23.4"/>
    <m/>
    <m/>
    <m/>
    <m/>
    <m/>
    <n v="23.4"/>
    <m/>
    <m/>
    <m/>
    <m/>
    <m/>
    <n v="177500"/>
    <n v="0"/>
    <n v="177500"/>
    <n v="1"/>
    <n v="0"/>
    <n v="0"/>
    <n v="0"/>
    <n v="23075"/>
    <n v="0"/>
    <n v="23075"/>
    <n v="0"/>
    <n v="177500"/>
    <n v="0"/>
    <n v="0"/>
    <n v="23075"/>
    <n v="0"/>
    <m/>
    <m/>
    <m/>
    <m/>
    <s v="Completed in 1999. Financially completed in 2002."/>
    <m/>
    <m/>
    <m/>
    <x v="1"/>
    <n v="0"/>
    <n v="1"/>
    <n v="6"/>
    <n v="25"/>
    <n v="0"/>
    <n v="0"/>
    <n v="23400"/>
    <n v="1997"/>
  </r>
  <r>
    <m/>
    <m/>
    <s v="MAL/FOA/23/INV/105"/>
    <s v="UNDP"/>
    <m/>
    <x v="2"/>
    <s v="MAL"/>
    <x v="0"/>
    <s v="FOA"/>
    <s v="Conversion to CFC-free technology in the manufacture of polyurethane foam at Heng Huat Furniture"/>
    <d v="1997-11-01T00:00:00"/>
    <d v="1999-12-01T00:00:00"/>
    <s v="FIN"/>
    <d v="1998-09-01T00:00:00"/>
    <m/>
    <d v="1999-11-01T00:00:00"/>
    <d v="2001-12-01T00:00:00"/>
    <n v="50"/>
    <m/>
    <m/>
    <m/>
    <m/>
    <m/>
    <n v="50"/>
    <m/>
    <m/>
    <m/>
    <m/>
    <m/>
    <n v="269500"/>
    <n v="0"/>
    <n v="269500"/>
    <n v="1"/>
    <n v="0"/>
    <n v="0"/>
    <n v="0"/>
    <n v="35035"/>
    <n v="0"/>
    <n v="35035"/>
    <n v="0"/>
    <n v="269500"/>
    <n v="0"/>
    <n v="0"/>
    <n v="35035"/>
    <n v="0"/>
    <m/>
    <m/>
    <m/>
    <m/>
    <s v="Completed in 1999. Financially completed in 2001."/>
    <m/>
    <m/>
    <m/>
    <x v="1"/>
    <n v="0"/>
    <n v="1"/>
    <n v="10"/>
    <n v="25"/>
    <n v="0"/>
    <n v="0"/>
    <n v="50000"/>
    <n v="1997"/>
  </r>
  <r>
    <m/>
    <m/>
    <s v="BRA/FOA/22/INV/67"/>
    <s v="UNDP"/>
    <m/>
    <x v="1"/>
    <s v="BRA"/>
    <x v="0"/>
    <s v="FOA"/>
    <s v="Conversion to CFC-free technology in the manufacture of polyurethane foam at Industrias Facchini, Ldta."/>
    <d v="1997-05-01T00:00:00"/>
    <d v="1999-06-01T00:00:00"/>
    <s v="FIN"/>
    <d v="1997-11-01T00:00:00"/>
    <m/>
    <d v="2000-03-01T00:00:00"/>
    <d v="2001-11-01T00:00:00"/>
    <n v="33"/>
    <m/>
    <m/>
    <m/>
    <m/>
    <m/>
    <n v="33"/>
    <m/>
    <m/>
    <m/>
    <m/>
    <m/>
    <n v="258000"/>
    <n v="-85574"/>
    <n v="172426"/>
    <n v="1"/>
    <n v="0"/>
    <n v="0"/>
    <n v="0"/>
    <n v="33540"/>
    <n v="-11125"/>
    <n v="22415"/>
    <n v="-0.38000000000101863"/>
    <n v="172426"/>
    <n v="0"/>
    <n v="0"/>
    <n v="22415.38"/>
    <n v="0"/>
    <m/>
    <m/>
    <m/>
    <m/>
    <s v="Completed in 2000. Financially completed in 2001."/>
    <m/>
    <m/>
    <m/>
    <x v="1"/>
    <n v="0"/>
    <n v="1"/>
    <n v="6"/>
    <n v="25"/>
    <n v="0"/>
    <n v="0"/>
    <n v="33000"/>
    <n v="1997"/>
  </r>
  <r>
    <m/>
    <m/>
    <s v="BRA/FOA/22/INV/72"/>
    <s v="UNDP"/>
    <m/>
    <x v="1"/>
    <s v="BRA"/>
    <x v="0"/>
    <s v="FOA"/>
    <s v="Conversion to CFC-free technology in the manufacture of polyurethane foam at Isolenge"/>
    <d v="1997-05-01T00:00:00"/>
    <d v="1999-06-01T00:00:00"/>
    <s v="FIN"/>
    <d v="1997-11-01T00:00:00"/>
    <m/>
    <d v="1998-04-01T00:00:00"/>
    <d v="2000-12-01T00:00:00"/>
    <n v="66"/>
    <m/>
    <m/>
    <m/>
    <m/>
    <m/>
    <n v="66"/>
    <m/>
    <m/>
    <m/>
    <m/>
    <m/>
    <n v="516000"/>
    <n v="-84186"/>
    <n v="431814"/>
    <n v="1"/>
    <n v="0"/>
    <n v="0"/>
    <n v="0"/>
    <n v="67080"/>
    <n v="-10944"/>
    <n v="56136"/>
    <n v="0.18000000000029104"/>
    <n v="431814"/>
    <n v="0"/>
    <n v="0"/>
    <n v="56135.82"/>
    <n v="0"/>
    <m/>
    <m/>
    <m/>
    <m/>
    <s v="Completed in 1998. Financially completed in 2000."/>
    <m/>
    <m/>
    <m/>
    <x v="1"/>
    <n v="0"/>
    <n v="1"/>
    <n v="6"/>
    <n v="25"/>
    <n v="0"/>
    <n v="0"/>
    <n v="66000"/>
    <n v="1997"/>
  </r>
  <r>
    <m/>
    <m/>
    <s v="BRA/FOA/23/INV/89"/>
    <s v="UNDP"/>
    <m/>
    <x v="1"/>
    <s v="BRA"/>
    <x v="0"/>
    <s v="FOA"/>
    <s v="Conversion to CFC-free technology in the manufacture of polyurethane foam at Kalf Calcados"/>
    <d v="1997-11-01T00:00:00"/>
    <d v="1999-12-01T00:00:00"/>
    <s v="FIN"/>
    <d v="1998-12-01T00:00:00"/>
    <m/>
    <d v="2000-11-01T00:00:00"/>
    <d v="2003-11-01T00:00:00"/>
    <n v="15"/>
    <m/>
    <m/>
    <m/>
    <m/>
    <m/>
    <n v="15"/>
    <m/>
    <m/>
    <m/>
    <m/>
    <m/>
    <n v="101100"/>
    <n v="0"/>
    <n v="101100"/>
    <n v="1"/>
    <n v="0"/>
    <n v="0"/>
    <n v="0"/>
    <n v="13143"/>
    <n v="0"/>
    <n v="13143"/>
    <n v="0"/>
    <n v="101100"/>
    <n v="0"/>
    <n v="0"/>
    <n v="13143"/>
    <n v="0"/>
    <m/>
    <m/>
    <m/>
    <m/>
    <s v="Completed in 2000. Financially completed in 2003."/>
    <m/>
    <m/>
    <m/>
    <x v="1"/>
    <n v="0"/>
    <n v="1"/>
    <n v="13"/>
    <n v="25"/>
    <n v="0"/>
    <n v="0"/>
    <n v="15000"/>
    <n v="1997"/>
  </r>
  <r>
    <m/>
    <m/>
    <s v="PAK/REF/23/INV/18"/>
    <s v="IBRD"/>
    <m/>
    <x v="2"/>
    <s v="PAK"/>
    <x v="0"/>
    <s v="REF"/>
    <s v="Conversion to CFC-free technology in the manufacture of polyurethane foam at Kold Kraft Ltd."/>
    <d v="1997-11-01T00:00:00"/>
    <d v="2000-03-01T00:00:00"/>
    <s v="FIN"/>
    <d v="2000-10-01T00:00:00"/>
    <m/>
    <d v="2002-12-01T00:00:00"/>
    <d v="2003-02-01T00:00:00"/>
    <n v="11.5"/>
    <m/>
    <m/>
    <n v="0"/>
    <m/>
    <m/>
    <n v="11.5"/>
    <m/>
    <m/>
    <n v="0"/>
    <m/>
    <m/>
    <n v="175000"/>
    <n v="0"/>
    <n v="175000"/>
    <n v="1"/>
    <n v="0"/>
    <n v="0"/>
    <n v="0"/>
    <n v="22750"/>
    <n v="0"/>
    <n v="22750"/>
    <n v="0"/>
    <n v="175000"/>
    <n v="0"/>
    <n v="0"/>
    <n v="22750"/>
    <n v="0"/>
    <n v="0"/>
    <m/>
    <m/>
    <m/>
    <s v="Project completed and PCR submitted."/>
    <m/>
    <m/>
    <m/>
    <x v="1"/>
    <n v="0"/>
    <n v="1"/>
    <n v="35"/>
    <n v="28"/>
    <n v="0"/>
    <n v="0"/>
    <n v="11500"/>
    <n v="1997"/>
  </r>
  <r>
    <m/>
    <m/>
    <s v="BRA/FOA/18/INV/27"/>
    <s v="UNDP"/>
    <m/>
    <x v="1"/>
    <s v="BRA"/>
    <x v="0"/>
    <s v="FOA"/>
    <s v="Conversion to CFC-free technology in the manufacture of polyurethane foam at Macform"/>
    <d v="1995-11-01T00:00:00"/>
    <d v="1997-05-01T00:00:00"/>
    <s v="FIN"/>
    <d v="1997-01-01T00:00:00"/>
    <m/>
    <d v="1997-09-01T00:00:00"/>
    <d v="2000-12-01T00:00:00"/>
    <n v="25"/>
    <m/>
    <m/>
    <m/>
    <m/>
    <m/>
    <n v="25"/>
    <m/>
    <m/>
    <m/>
    <m/>
    <m/>
    <n v="243500"/>
    <n v="-8086"/>
    <n v="235414"/>
    <n v="1"/>
    <n v="0"/>
    <n v="0"/>
    <n v="0"/>
    <n v="31655"/>
    <n v="-1051"/>
    <n v="30604"/>
    <n v="0.18000000000029104"/>
    <n v="235414"/>
    <n v="0"/>
    <n v="0"/>
    <n v="30603.82"/>
    <n v="0"/>
    <m/>
    <m/>
    <m/>
    <m/>
    <s v="Completed in 1997. Financially completed in 2000."/>
    <m/>
    <m/>
    <m/>
    <x v="1"/>
    <n v="0"/>
    <n v="1"/>
    <n v="14"/>
    <n v="18"/>
    <n v="0"/>
    <n v="0"/>
    <n v="25000"/>
    <n v="1995"/>
  </r>
  <r>
    <m/>
    <m/>
    <s v="BRA/FOA/19/INV/43"/>
    <s v="UNDP"/>
    <m/>
    <x v="1"/>
    <s v="BRA"/>
    <x v="0"/>
    <s v="FOA"/>
    <s v="Conversion to CFC-free technology in the manufacture of polyurethane foam at Madef/Isoltec"/>
    <d v="1996-05-01T00:00:00"/>
    <d v="1997-11-01T00:00:00"/>
    <s v="FIN"/>
    <d v="1997-01-01T00:00:00"/>
    <m/>
    <d v="1998-12-01T00:00:00"/>
    <d v="2001-12-01T00:00:00"/>
    <n v="65.3"/>
    <m/>
    <m/>
    <m/>
    <m/>
    <m/>
    <n v="65.3"/>
    <m/>
    <m/>
    <m/>
    <m/>
    <m/>
    <n v="346000"/>
    <n v="-64202"/>
    <n v="281798"/>
    <n v="1"/>
    <n v="0"/>
    <n v="0"/>
    <n v="0"/>
    <n v="44980"/>
    <n v="-8346"/>
    <n v="36634"/>
    <n v="0.26000000000203727"/>
    <n v="281798"/>
    <n v="0"/>
    <n v="0"/>
    <n v="36633.74"/>
    <n v="0"/>
    <m/>
    <m/>
    <m/>
    <m/>
    <s v="Completed in 1998. Financially completed in 2001."/>
    <m/>
    <m/>
    <m/>
    <x v="1"/>
    <n v="0"/>
    <n v="1"/>
    <n v="8"/>
    <n v="18"/>
    <n v="0"/>
    <n v="0"/>
    <n v="65300"/>
    <n v="1996"/>
  </r>
  <r>
    <m/>
    <m/>
    <s v="BRA/REF/23/INV/88"/>
    <s v="UNDP"/>
    <m/>
    <x v="1"/>
    <s v="BRA"/>
    <x v="0"/>
    <s v="REF"/>
    <s v="Conversion to CFC-free technology in the manufacture of polyurethane foam at Mais Frio"/>
    <d v="1997-11-01T00:00:00"/>
    <d v="1999-12-01T00:00:00"/>
    <s v="FIN"/>
    <d v="1998-07-01T00:00:00"/>
    <m/>
    <d v="1999-12-01T00:00:00"/>
    <d v="2003-05-01T00:00:00"/>
    <n v="10.1"/>
    <m/>
    <m/>
    <m/>
    <m/>
    <m/>
    <n v="10.1"/>
    <m/>
    <m/>
    <m/>
    <m/>
    <m/>
    <n v="154400"/>
    <n v="-25"/>
    <n v="154375"/>
    <n v="1"/>
    <n v="0"/>
    <n v="0"/>
    <n v="0"/>
    <n v="20072"/>
    <n v="-3"/>
    <n v="20069"/>
    <n v="0.25"/>
    <n v="154375"/>
    <n v="0"/>
    <n v="0"/>
    <n v="20068.75"/>
    <n v="0"/>
    <m/>
    <m/>
    <m/>
    <m/>
    <s v="Completed in 1999. Financially completed in 2003."/>
    <m/>
    <m/>
    <m/>
    <x v="1"/>
    <n v="0"/>
    <n v="1"/>
    <n v="8"/>
    <n v="25"/>
    <n v="0"/>
    <n v="0"/>
    <n v="10100"/>
    <n v="1997"/>
  </r>
  <r>
    <m/>
    <m/>
    <s v="BRA/FOA/18/INV/29"/>
    <s v="UNDP"/>
    <m/>
    <x v="1"/>
    <s v="BRA"/>
    <x v="0"/>
    <s v="FOA"/>
    <s v="Conversion to CFC-free technology in the manufacture of polyurethane foam at MBR"/>
    <d v="1995-11-01T00:00:00"/>
    <d v="1997-05-01T00:00:00"/>
    <s v="FIN"/>
    <d v="1997-01-01T00:00:00"/>
    <m/>
    <d v="1997-10-01T00:00:00"/>
    <d v="2000-12-01T00:00:00"/>
    <n v="40"/>
    <m/>
    <m/>
    <m/>
    <m/>
    <m/>
    <n v="40"/>
    <m/>
    <m/>
    <m/>
    <m/>
    <m/>
    <n v="338500"/>
    <n v="-44421"/>
    <n v="294079"/>
    <n v="1"/>
    <n v="0"/>
    <n v="0"/>
    <n v="0"/>
    <n v="44005"/>
    <n v="-5775"/>
    <n v="38230"/>
    <n v="-0.26999999999679858"/>
    <n v="294079"/>
    <n v="0"/>
    <n v="0"/>
    <n v="38230.269999999997"/>
    <n v="0"/>
    <m/>
    <m/>
    <m/>
    <m/>
    <s v="Completed in 1997. Financially completed in 2000."/>
    <m/>
    <m/>
    <m/>
    <x v="1"/>
    <n v="0"/>
    <n v="1"/>
    <n v="14"/>
    <n v="18"/>
    <n v="0"/>
    <n v="0"/>
    <n v="40000"/>
    <n v="1995"/>
  </r>
  <r>
    <m/>
    <m/>
    <s v="BRA/FOA/22/INV/71"/>
    <s v="UNDP"/>
    <m/>
    <x v="1"/>
    <s v="BRA"/>
    <x v="0"/>
    <s v="FOA"/>
    <s v="Conversion to CFC-free technology in the manufacture of polyurethane foam at Metallurgica Barra"/>
    <d v="1997-05-01T00:00:00"/>
    <d v="1999-06-01T00:00:00"/>
    <s v="FIN"/>
    <d v="1997-07-01T00:00:00"/>
    <m/>
    <d v="1997-07-01T00:00:00"/>
    <d v="2000-12-01T00:00:00"/>
    <n v="36.299999999999997"/>
    <m/>
    <m/>
    <m/>
    <m/>
    <m/>
    <n v="36.299999999999997"/>
    <m/>
    <m/>
    <m/>
    <m/>
    <m/>
    <n v="270000"/>
    <n v="0"/>
    <n v="270000"/>
    <n v="1"/>
    <n v="0"/>
    <n v="0"/>
    <n v="0"/>
    <n v="35100"/>
    <n v="0"/>
    <n v="35100"/>
    <n v="0"/>
    <n v="270000"/>
    <n v="0"/>
    <n v="0"/>
    <n v="35100"/>
    <n v="0"/>
    <m/>
    <m/>
    <m/>
    <m/>
    <s v="Completed in 1997. Financially completed in 2000."/>
    <m/>
    <m/>
    <m/>
    <x v="1"/>
    <n v="0"/>
    <n v="1"/>
    <n v="2"/>
    <n v="25"/>
    <n v="0"/>
    <n v="0"/>
    <n v="36300"/>
    <n v="1997"/>
  </r>
  <r>
    <m/>
    <m/>
    <s v="BRA/FOA/23/INV/87"/>
    <s v="UNDP"/>
    <m/>
    <x v="1"/>
    <s v="BRA"/>
    <x v="0"/>
    <s v="FOA"/>
    <s v="Conversion to CFC-free technology in the manufacture of polyurethane foam at Mikawa &amp; Cia"/>
    <d v="1997-11-01T00:00:00"/>
    <d v="1999-12-01T00:00:00"/>
    <s v="FIN"/>
    <d v="1998-04-01T00:00:00"/>
    <m/>
    <d v="2000-11-01T00:00:00"/>
    <d v="2002-03-01T00:00:00"/>
    <n v="7.5"/>
    <m/>
    <m/>
    <m/>
    <m/>
    <m/>
    <n v="7.5"/>
    <m/>
    <m/>
    <m/>
    <m/>
    <m/>
    <n v="80600"/>
    <n v="0"/>
    <n v="80600"/>
    <n v="1"/>
    <n v="0"/>
    <n v="0"/>
    <n v="0"/>
    <n v="10478"/>
    <n v="0"/>
    <n v="10478"/>
    <n v="0"/>
    <n v="80600"/>
    <n v="0"/>
    <n v="0"/>
    <n v="10478"/>
    <n v="0"/>
    <m/>
    <m/>
    <m/>
    <m/>
    <s v="Completed in 2000. Financially completed in 2002."/>
    <m/>
    <m/>
    <m/>
    <x v="1"/>
    <n v="0"/>
    <n v="1"/>
    <n v="5"/>
    <n v="25"/>
    <n v="0"/>
    <n v="0"/>
    <n v="7500"/>
    <n v="1997"/>
  </r>
  <r>
    <m/>
    <m/>
    <s v="BRA/FOA/18/INV/28"/>
    <s v="UNDP"/>
    <m/>
    <x v="1"/>
    <s v="BRA"/>
    <x v="0"/>
    <s v="FOA"/>
    <s v="Conversion to CFC-free technology in the manufacture of polyurethane foam at Nacra"/>
    <d v="1995-11-01T00:00:00"/>
    <d v="1997-05-01T00:00:00"/>
    <s v="FIN"/>
    <d v="1997-01-01T00:00:00"/>
    <m/>
    <d v="1997-10-01T00:00:00"/>
    <d v="2000-12-01T00:00:00"/>
    <n v="20"/>
    <m/>
    <m/>
    <m/>
    <m/>
    <m/>
    <n v="20"/>
    <m/>
    <m/>
    <m/>
    <m/>
    <m/>
    <n v="254500"/>
    <n v="-47523"/>
    <n v="206977"/>
    <n v="1"/>
    <n v="0"/>
    <n v="0"/>
    <n v="0"/>
    <n v="33085"/>
    <n v="-6178"/>
    <n v="26907"/>
    <n v="-9.9999999983992893E-3"/>
    <n v="206977"/>
    <n v="0"/>
    <n v="0"/>
    <n v="26907.01"/>
    <n v="0"/>
    <m/>
    <m/>
    <m/>
    <m/>
    <s v="Completed in 1997. Financially completed in 2000."/>
    <m/>
    <m/>
    <m/>
    <x v="1"/>
    <n v="0"/>
    <n v="1"/>
    <n v="14"/>
    <n v="18"/>
    <n v="0"/>
    <n v="0"/>
    <n v="20000"/>
    <n v="1995"/>
  </r>
  <r>
    <m/>
    <m/>
    <s v="MAL/FOA/23/INV/107"/>
    <s v="UNDP"/>
    <m/>
    <x v="2"/>
    <s v="MAL"/>
    <x v="0"/>
    <s v="FOA"/>
    <s v="Conversion to CFC-free technology in the manufacture of polyurethane foam at OAL Enterprise"/>
    <d v="1997-11-01T00:00:00"/>
    <d v="1999-12-01T00:00:00"/>
    <s v="FIN"/>
    <d v="1998-12-01T00:00:00"/>
    <m/>
    <d v="1999-11-01T00:00:00"/>
    <d v="2003-05-01T00:00:00"/>
    <n v="7.4"/>
    <m/>
    <m/>
    <m/>
    <m/>
    <m/>
    <n v="7.4"/>
    <m/>
    <m/>
    <m/>
    <m/>
    <m/>
    <n v="58300"/>
    <n v="-19611"/>
    <n v="38689"/>
    <n v="1"/>
    <n v="0"/>
    <n v="0"/>
    <n v="0"/>
    <n v="7579"/>
    <n v="-2549"/>
    <n v="5030"/>
    <n v="0.43000000000029104"/>
    <n v="38689"/>
    <n v="0"/>
    <n v="0"/>
    <n v="5029.57"/>
    <n v="0"/>
    <m/>
    <m/>
    <m/>
    <m/>
    <s v="Completed in 1999. Financially completed in 2003."/>
    <m/>
    <m/>
    <m/>
    <x v="1"/>
    <n v="0"/>
    <n v="1"/>
    <n v="13"/>
    <n v="25"/>
    <n v="0"/>
    <n v="0"/>
    <n v="7400"/>
    <n v="1997"/>
  </r>
  <r>
    <m/>
    <m/>
    <s v="MEX/FOA/18/INV/41"/>
    <s v="UNDP"/>
    <m/>
    <x v="1"/>
    <s v="MEX"/>
    <x v="0"/>
    <s v="FOA"/>
    <s v="Conversion to CFC-free technology in the manufacture of polyurethane foam at Paneles"/>
    <d v="1995-11-01T00:00:00"/>
    <d v="1996-11-01T00:00:00"/>
    <s v="FIN"/>
    <d v="1996-08-01T00:00:00"/>
    <m/>
    <d v="1997-08-01T00:00:00"/>
    <d v="2000-12-01T00:00:00"/>
    <n v="81"/>
    <m/>
    <m/>
    <m/>
    <m/>
    <m/>
    <n v="81"/>
    <m/>
    <m/>
    <m/>
    <m/>
    <m/>
    <n v="100000"/>
    <n v="-5098"/>
    <n v="94902"/>
    <n v="1"/>
    <n v="0"/>
    <n v="0"/>
    <n v="0"/>
    <n v="13000"/>
    <n v="-663"/>
    <n v="12337"/>
    <n v="-0.26000000000021828"/>
    <n v="94902"/>
    <n v="0"/>
    <n v="0"/>
    <n v="12337.26"/>
    <n v="0"/>
    <m/>
    <m/>
    <m/>
    <m/>
    <s v="Completed in 1997. Financially completed in 2000."/>
    <m/>
    <m/>
    <m/>
    <x v="1"/>
    <n v="0"/>
    <n v="1"/>
    <n v="9"/>
    <n v="12"/>
    <n v="0"/>
    <n v="0"/>
    <n v="81000"/>
    <n v="1995"/>
  </r>
  <r>
    <m/>
    <m/>
    <s v="BRA/FOA/20/INV/53"/>
    <s v="UNDP"/>
    <m/>
    <x v="1"/>
    <s v="BRA"/>
    <x v="0"/>
    <s v="FOA"/>
    <s v="Conversion to CFC-free technology in the manufacture of polyurethane foam at Panisol, S.A. (Paineis Isolantes)"/>
    <d v="1996-10-01T00:00:00"/>
    <d v="1998-09-01T00:00:00"/>
    <s v="FIN"/>
    <d v="1998-12-01T00:00:00"/>
    <m/>
    <d v="1999-12-01T00:00:00"/>
    <d v="2003-11-01T00:00:00"/>
    <n v="54.4"/>
    <m/>
    <m/>
    <m/>
    <m/>
    <m/>
    <n v="54.4"/>
    <m/>
    <m/>
    <m/>
    <m/>
    <m/>
    <n v="315958"/>
    <n v="-41"/>
    <n v="315917"/>
    <n v="1"/>
    <n v="0"/>
    <n v="0"/>
    <n v="0"/>
    <n v="41075"/>
    <n v="-5"/>
    <n v="41070"/>
    <n v="0.45999999999912689"/>
    <n v="315917"/>
    <n v="0"/>
    <n v="0"/>
    <n v="41069.54"/>
    <n v="0"/>
    <m/>
    <m/>
    <m/>
    <m/>
    <s v="Completed in 1999. Financially completed in 2003."/>
    <m/>
    <m/>
    <m/>
    <x v="1"/>
    <n v="0"/>
    <n v="1"/>
    <n v="26"/>
    <n v="23"/>
    <n v="0"/>
    <n v="0"/>
    <n v="54400"/>
    <n v="1996"/>
  </r>
  <r>
    <m/>
    <m/>
    <s v="BRA/FOA/23/INV/84"/>
    <s v="UNDP"/>
    <m/>
    <x v="1"/>
    <s v="BRA"/>
    <x v="0"/>
    <s v="FOA"/>
    <s v="Conversion to CFC-free technology in the manufacture of polyurethane foam at Polistecom"/>
    <d v="1997-11-01T00:00:00"/>
    <d v="1999-12-01T00:00:00"/>
    <s v="FIN"/>
    <d v="1998-11-01T00:00:00"/>
    <m/>
    <d v="2000-11-01T00:00:00"/>
    <d v="2001-12-01T00:00:00"/>
    <n v="42.6"/>
    <m/>
    <m/>
    <m/>
    <m/>
    <m/>
    <n v="42.6"/>
    <m/>
    <m/>
    <m/>
    <m/>
    <m/>
    <n v="303000"/>
    <n v="0"/>
    <n v="303000"/>
    <n v="1"/>
    <n v="0"/>
    <n v="0"/>
    <n v="0"/>
    <n v="39390"/>
    <n v="0"/>
    <n v="39390"/>
    <n v="0"/>
    <n v="303000"/>
    <n v="0"/>
    <n v="0"/>
    <n v="39390"/>
    <n v="0"/>
    <m/>
    <m/>
    <m/>
    <m/>
    <s v="Completed in 2000. Financially completed in 2001."/>
    <m/>
    <m/>
    <m/>
    <x v="1"/>
    <n v="0"/>
    <n v="1"/>
    <n v="12"/>
    <n v="25"/>
    <n v="0"/>
    <n v="0"/>
    <n v="42600"/>
    <n v="1997"/>
  </r>
  <r>
    <m/>
    <m/>
    <s v="MAL/FOA/22/INV/98"/>
    <s v="UNDP"/>
    <m/>
    <x v="2"/>
    <s v="MAL"/>
    <x v="0"/>
    <s v="FOA"/>
    <s v="Conversion to CFC-free technology in the manufacture of polyurethane foam at RCA Group"/>
    <d v="1997-05-01T00:00:00"/>
    <d v="1999-06-01T00:00:00"/>
    <s v="FIN"/>
    <d v="1997-11-01T00:00:00"/>
    <m/>
    <d v="1999-11-01T00:00:00"/>
    <d v="2000-12-01T00:00:00"/>
    <n v="41.9"/>
    <m/>
    <m/>
    <m/>
    <m/>
    <m/>
    <n v="41.9"/>
    <m/>
    <m/>
    <m/>
    <m/>
    <m/>
    <n v="284500"/>
    <n v="-12922"/>
    <n v="271578"/>
    <n v="1"/>
    <n v="0"/>
    <n v="0"/>
    <n v="0"/>
    <n v="36985"/>
    <n v="-1680"/>
    <n v="35305"/>
    <n v="-0.13999999999941792"/>
    <n v="271578"/>
    <n v="0"/>
    <n v="0"/>
    <n v="35305.14"/>
    <n v="0"/>
    <m/>
    <m/>
    <m/>
    <m/>
    <s v="Completed in 1999. Financially completed in 2000."/>
    <m/>
    <m/>
    <m/>
    <x v="1"/>
    <n v="0"/>
    <n v="1"/>
    <n v="6"/>
    <n v="25"/>
    <n v="0"/>
    <n v="0"/>
    <n v="41900"/>
    <n v="1997"/>
  </r>
  <r>
    <m/>
    <m/>
    <s v="MAL/FOA/22/INV/96"/>
    <s v="UNDP"/>
    <m/>
    <x v="2"/>
    <s v="MAL"/>
    <x v="0"/>
    <s v="FOA"/>
    <s v="Conversion to CFC-free technology in the manufacture of polyurethane foam at Rollbond"/>
    <d v="1997-05-01T00:00:00"/>
    <d v="1999-06-01T00:00:00"/>
    <s v="FIN"/>
    <d v="1997-11-01T00:00:00"/>
    <m/>
    <d v="1997-12-01T00:00:00"/>
    <d v="2000-12-01T00:00:00"/>
    <n v="22.2"/>
    <m/>
    <m/>
    <m/>
    <m/>
    <m/>
    <n v="22.2"/>
    <m/>
    <m/>
    <m/>
    <m/>
    <m/>
    <n v="155500"/>
    <n v="0"/>
    <n v="155500"/>
    <n v="1"/>
    <n v="0"/>
    <n v="0"/>
    <n v="0"/>
    <n v="20215"/>
    <n v="0"/>
    <n v="20215"/>
    <n v="0"/>
    <n v="155500"/>
    <n v="0"/>
    <n v="0"/>
    <n v="20215"/>
    <n v="0"/>
    <m/>
    <m/>
    <m/>
    <m/>
    <s v="Completed in 1997. Financially completed in 2000."/>
    <m/>
    <m/>
    <m/>
    <x v="1"/>
    <n v="0"/>
    <n v="1"/>
    <n v="6"/>
    <n v="25"/>
    <n v="0"/>
    <n v="0"/>
    <n v="22200"/>
    <n v="1997"/>
  </r>
  <r>
    <m/>
    <m/>
    <s v="PAK/REF/23/INV/21"/>
    <s v="IBRD"/>
    <m/>
    <x v="2"/>
    <s v="PAK"/>
    <x v="0"/>
    <s v="REF"/>
    <s v="Conversion to CFC-free technology in the manufacture of polyurethane foam at Singer Pakistan Ltd."/>
    <d v="1997-11-01T00:00:00"/>
    <d v="2000-03-01T00:00:00"/>
    <s v="FIN"/>
    <d v="2002-12-01T00:00:00"/>
    <m/>
    <d v="2004-07-01T00:00:00"/>
    <d v="2005-02-01T00:00:00"/>
    <n v="17.8"/>
    <m/>
    <m/>
    <n v="0"/>
    <m/>
    <m/>
    <n v="17.8"/>
    <m/>
    <m/>
    <n v="0"/>
    <m/>
    <m/>
    <n v="205893"/>
    <n v="0"/>
    <n v="205893"/>
    <n v="1"/>
    <n v="0"/>
    <n v="0"/>
    <n v="0"/>
    <n v="26766"/>
    <n v="0"/>
    <n v="26766"/>
    <n v="0"/>
    <n v="205893"/>
    <n v="0"/>
    <n v="0"/>
    <n v="26766"/>
    <n v="0"/>
    <n v="0"/>
    <m/>
    <m/>
    <m/>
    <s v="Project completed."/>
    <m/>
    <m/>
    <m/>
    <x v="1"/>
    <n v="0"/>
    <n v="1"/>
    <n v="61"/>
    <n v="28"/>
    <n v="0"/>
    <n v="0"/>
    <n v="17800"/>
    <n v="1997"/>
  </r>
  <r>
    <m/>
    <m/>
    <s v="PHI/FOA/23/INV/51"/>
    <s v="UNDP"/>
    <m/>
    <x v="2"/>
    <s v="PHI"/>
    <x v="0"/>
    <s v="FOA"/>
    <s v="Conversion to CFC-free technology in the manufacture of polyurethane foam at Soutech"/>
    <d v="1997-11-01T00:00:00"/>
    <d v="1999-12-01T00:00:00"/>
    <s v="FIN"/>
    <d v="1998-01-01T00:00:00"/>
    <m/>
    <d v="1999-12-01T00:00:00"/>
    <d v="2003-04-01T00:00:00"/>
    <n v="20"/>
    <m/>
    <m/>
    <m/>
    <m/>
    <m/>
    <n v="20"/>
    <m/>
    <m/>
    <m/>
    <m/>
    <m/>
    <n v="326750"/>
    <n v="-1799"/>
    <n v="324951"/>
    <n v="1"/>
    <n v="0"/>
    <n v="0"/>
    <n v="0"/>
    <n v="42478"/>
    <n v="-234"/>
    <n v="42244"/>
    <n v="0.37000000000261934"/>
    <n v="324951"/>
    <n v="0"/>
    <n v="0"/>
    <n v="42243.63"/>
    <n v="0"/>
    <m/>
    <m/>
    <m/>
    <m/>
    <s v="Completed in 1999. Financially completed in 2003."/>
    <m/>
    <m/>
    <m/>
    <x v="1"/>
    <n v="0"/>
    <n v="1"/>
    <n v="2"/>
    <n v="25"/>
    <n v="0"/>
    <n v="0"/>
    <n v="20000"/>
    <n v="1997"/>
  </r>
  <r>
    <m/>
    <m/>
    <s v="BRA/FOA/22/INV/70"/>
    <s v="UNDP"/>
    <m/>
    <x v="1"/>
    <s v="BRA"/>
    <x v="0"/>
    <s v="FOA"/>
    <s v="Conversion to CFC-free technology in the manufacture of polyurethane foam at Tekcor Utilidades Domesticas Ltd."/>
    <d v="1997-05-01T00:00:00"/>
    <d v="1999-06-01T00:00:00"/>
    <s v="FIN"/>
    <d v="1998-07-01T00:00:00"/>
    <m/>
    <d v="1998-07-01T00:00:00"/>
    <d v="2003-05-01T00:00:00"/>
    <n v="9.1"/>
    <m/>
    <m/>
    <m/>
    <m/>
    <m/>
    <n v="9.1"/>
    <m/>
    <m/>
    <m/>
    <m/>
    <m/>
    <n v="71600"/>
    <n v="-2957"/>
    <n v="68643"/>
    <n v="1"/>
    <n v="0"/>
    <n v="0"/>
    <n v="0"/>
    <n v="9308"/>
    <n v="-384"/>
    <n v="8924"/>
    <n v="0.40999999999985448"/>
    <n v="68643"/>
    <n v="0"/>
    <n v="0"/>
    <n v="8923.59"/>
    <n v="0"/>
    <m/>
    <m/>
    <m/>
    <m/>
    <s v="Completed in 1998. Financially completed in 2003."/>
    <m/>
    <m/>
    <m/>
    <x v="1"/>
    <n v="0"/>
    <n v="1"/>
    <n v="14"/>
    <n v="25"/>
    <n v="0"/>
    <n v="0"/>
    <n v="9100"/>
    <n v="1997"/>
  </r>
  <r>
    <m/>
    <m/>
    <s v="BRA/FOA/19/INV/44"/>
    <s v="UNDP"/>
    <m/>
    <x v="1"/>
    <s v="BRA"/>
    <x v="0"/>
    <s v="FOA"/>
    <s v="Conversion to CFC-free technology in the manufacture of polyurethane foam at three enterprises: Brafer, Invicta and Therm-Jet"/>
    <d v="1996-05-01T00:00:00"/>
    <d v="1997-11-01T00:00:00"/>
    <s v="FIN"/>
    <d v="1997-01-01T00:00:00"/>
    <m/>
    <d v="1998-07-01T00:00:00"/>
    <d v="1999-12-01T00:00:00"/>
    <n v="38"/>
    <m/>
    <m/>
    <m/>
    <m/>
    <m/>
    <n v="38"/>
    <m/>
    <m/>
    <m/>
    <m/>
    <m/>
    <n v="275000"/>
    <n v="0"/>
    <n v="275000"/>
    <n v="1"/>
    <n v="0"/>
    <n v="0"/>
    <n v="0"/>
    <n v="35750"/>
    <n v="0"/>
    <n v="35750"/>
    <n v="0"/>
    <n v="275000"/>
    <n v="0"/>
    <n v="0"/>
    <n v="35750"/>
    <n v="0"/>
    <m/>
    <m/>
    <m/>
    <m/>
    <s v="Completed in 1998. Financially completed in 1999."/>
    <m/>
    <m/>
    <m/>
    <x v="1"/>
    <n v="0"/>
    <n v="1"/>
    <n v="8"/>
    <n v="18"/>
    <n v="0"/>
    <n v="0"/>
    <n v="38000"/>
    <n v="1996"/>
  </r>
  <r>
    <m/>
    <m/>
    <s v="BRA/FOA/22/INV/66"/>
    <s v="UNDP"/>
    <m/>
    <x v="1"/>
    <s v="BRA"/>
    <x v="0"/>
    <s v="FOA"/>
    <s v="Conversion to CFC-free technology in the manufacture of polyurethane foam at Trambusti Naue"/>
    <d v="1997-05-01T00:00:00"/>
    <d v="1999-06-01T00:00:00"/>
    <s v="FIN"/>
    <d v="1998-12-01T00:00:00"/>
    <m/>
    <d v="2000-11-01T00:00:00"/>
    <d v="2001-11-01T00:00:00"/>
    <n v="50"/>
    <m/>
    <m/>
    <m/>
    <m/>
    <m/>
    <n v="50"/>
    <m/>
    <m/>
    <m/>
    <m/>
    <m/>
    <n v="763600"/>
    <n v="-2355"/>
    <n v="761245"/>
    <n v="1"/>
    <n v="0"/>
    <n v="0"/>
    <n v="0"/>
    <n v="99268"/>
    <n v="-306"/>
    <n v="98962"/>
    <n v="0.14999999999417923"/>
    <n v="761245"/>
    <n v="0"/>
    <n v="0"/>
    <n v="98961.85"/>
    <n v="0"/>
    <m/>
    <m/>
    <m/>
    <m/>
    <s v="Completed in 2000. Financially completed in 2001."/>
    <m/>
    <m/>
    <m/>
    <x v="1"/>
    <n v="0"/>
    <n v="1"/>
    <n v="19"/>
    <n v="25"/>
    <n v="0"/>
    <n v="0"/>
    <n v="50000"/>
    <n v="1997"/>
  </r>
  <r>
    <m/>
    <m/>
    <s v="BRA/FOA/23/INV/95"/>
    <s v="UNDP"/>
    <m/>
    <x v="1"/>
    <s v="BRA"/>
    <x v="0"/>
    <s v="FOA"/>
    <s v="Conversion to CFC-free technology in the manufacture of polyurethane foam at Zenimont"/>
    <d v="1997-11-01T00:00:00"/>
    <d v="1999-12-01T00:00:00"/>
    <s v="FIN"/>
    <d v="1998-10-01T00:00:00"/>
    <m/>
    <d v="2001-04-01T00:00:00"/>
    <d v="2002-03-01T00:00:00"/>
    <n v="38.1"/>
    <m/>
    <m/>
    <m/>
    <m/>
    <m/>
    <n v="38.1"/>
    <m/>
    <m/>
    <m/>
    <m/>
    <m/>
    <n v="298300"/>
    <n v="0"/>
    <n v="298300"/>
    <n v="1"/>
    <n v="0"/>
    <n v="0"/>
    <n v="0"/>
    <n v="38779"/>
    <n v="0"/>
    <n v="38779"/>
    <n v="0"/>
    <n v="298300"/>
    <n v="0"/>
    <n v="0"/>
    <n v="38779"/>
    <n v="0"/>
    <m/>
    <m/>
    <m/>
    <m/>
    <s v="Completed in 2001. Financially completed in 2002."/>
    <m/>
    <m/>
    <m/>
    <x v="1"/>
    <n v="0"/>
    <n v="1"/>
    <n v="11"/>
    <n v="25"/>
    <n v="0"/>
    <n v="0"/>
    <n v="38100"/>
    <n v="1997"/>
  </r>
  <r>
    <m/>
    <m/>
    <s v="MEX/FOA/23/INV/73"/>
    <s v="UNDP"/>
    <m/>
    <x v="1"/>
    <s v="MEX"/>
    <x v="0"/>
    <s v="FOA"/>
    <s v="Conversion to CFC-free technology in the manufacture of polyurethane shoe soles at Group Project (Orca)"/>
    <d v="1997-11-01T00:00:00"/>
    <d v="1999-12-01T00:00:00"/>
    <s v="FIN"/>
    <d v="1998-11-01T00:00:00"/>
    <m/>
    <d v="2001-12-01T00:00:00"/>
    <d v="2003-11-01T00:00:00"/>
    <n v="190"/>
    <m/>
    <m/>
    <m/>
    <m/>
    <m/>
    <n v="190"/>
    <m/>
    <m/>
    <m/>
    <m/>
    <m/>
    <n v="1471500"/>
    <n v="-154071"/>
    <n v="1317429"/>
    <n v="1"/>
    <n v="0"/>
    <n v="0"/>
    <n v="0"/>
    <n v="191295"/>
    <n v="-20029"/>
    <n v="171266"/>
    <n v="0.23000000001047738"/>
    <n v="1317429"/>
    <n v="0"/>
    <n v="0"/>
    <n v="171265.77"/>
    <n v="0"/>
    <m/>
    <m/>
    <m/>
    <m/>
    <s v="Completed in 2001. Financially completed in 2003."/>
    <m/>
    <m/>
    <m/>
    <x v="1"/>
    <n v="0"/>
    <n v="1"/>
    <n v="12"/>
    <n v="25"/>
    <n v="0"/>
    <n v="0"/>
    <n v="190000"/>
    <n v="1997"/>
  </r>
  <r>
    <m/>
    <m/>
    <s v="MEX/FOA/22/INV/55"/>
    <s v="UNDP"/>
    <m/>
    <x v="1"/>
    <s v="MEX"/>
    <x v="0"/>
    <s v="FOA"/>
    <s v="Conversion to CFC-free technology in the manufacture of polyurethane shoe soles at Industrias Pol-Rym S.A. de C.V., (IPR)"/>
    <d v="1997-05-01T00:00:00"/>
    <d v="1998-11-01T00:00:00"/>
    <s v="FIN"/>
    <d v="1998-09-01T00:00:00"/>
    <m/>
    <d v="1998-11-01T00:00:00"/>
    <d v="2001-12-01T00:00:00"/>
    <n v="25"/>
    <m/>
    <m/>
    <m/>
    <m/>
    <m/>
    <n v="25"/>
    <m/>
    <m/>
    <m/>
    <m/>
    <m/>
    <n v="421500"/>
    <n v="-4909"/>
    <n v="416591"/>
    <n v="1"/>
    <n v="0"/>
    <n v="0"/>
    <n v="0"/>
    <n v="54795"/>
    <n v="-638"/>
    <n v="54157"/>
    <n v="0.12999999999738066"/>
    <n v="416591"/>
    <n v="0"/>
    <n v="0"/>
    <n v="54156.87"/>
    <n v="0"/>
    <m/>
    <m/>
    <m/>
    <m/>
    <s v="Completed in 1998. Financially completed in 2001."/>
    <m/>
    <m/>
    <m/>
    <x v="1"/>
    <n v="0"/>
    <n v="1"/>
    <n v="16"/>
    <n v="18"/>
    <n v="0"/>
    <n v="0"/>
    <n v="25000"/>
    <n v="1997"/>
  </r>
  <r>
    <m/>
    <m/>
    <s v="THA/FOA/22/INV/63"/>
    <s v="UNDP"/>
    <m/>
    <x v="2"/>
    <s v="THA"/>
    <x v="0"/>
    <s v="FOA"/>
    <s v="Conversion to CFC-free technology in the manufacture of rigid and integral skin polyurethane foam at Bangkok Foam Group"/>
    <d v="1997-05-01T00:00:00"/>
    <d v="1999-05-01T00:00:00"/>
    <s v="FIN"/>
    <d v="1997-12-01T00:00:00"/>
    <m/>
    <d v="2001-12-01T00:00:00"/>
    <d v="2001-12-01T00:00:00"/>
    <n v="90.6"/>
    <m/>
    <m/>
    <m/>
    <m/>
    <m/>
    <n v="90.6"/>
    <m/>
    <m/>
    <m/>
    <m/>
    <m/>
    <n v="480500"/>
    <n v="0"/>
    <n v="480500"/>
    <n v="1"/>
    <n v="0"/>
    <n v="0"/>
    <n v="0"/>
    <n v="62465"/>
    <n v="0"/>
    <n v="62465"/>
    <n v="0"/>
    <n v="480500"/>
    <n v="0"/>
    <n v="0"/>
    <n v="62465"/>
    <n v="0"/>
    <m/>
    <m/>
    <m/>
    <m/>
    <s v="Completed in 2001. Financially completed in 2001."/>
    <m/>
    <m/>
    <m/>
    <x v="1"/>
    <n v="0"/>
    <n v="1"/>
    <n v="7"/>
    <n v="24"/>
    <n v="0"/>
    <n v="0"/>
    <n v="90600"/>
    <n v="1997"/>
  </r>
  <r>
    <m/>
    <m/>
    <s v="MEX/FOA/23/INV/72"/>
    <s v="UNDP"/>
    <m/>
    <x v="1"/>
    <s v="MEX"/>
    <x v="0"/>
    <s v="FOA"/>
    <s v="Conversion to CFC-free technology in the manufacture of rigid foam (spray) and integral skin foam at Con Espuma"/>
    <d v="1997-11-01T00:00:00"/>
    <d v="1999-12-01T00:00:00"/>
    <s v="FIN"/>
    <d v="1998-11-01T00:00:00"/>
    <m/>
    <d v="1999-12-01T00:00:00"/>
    <d v="2001-08-01T00:00:00"/>
    <n v="11.4"/>
    <m/>
    <m/>
    <m/>
    <m/>
    <m/>
    <n v="11.4"/>
    <m/>
    <m/>
    <m/>
    <m/>
    <m/>
    <n v="96100"/>
    <n v="-2230"/>
    <n v="93870"/>
    <n v="1"/>
    <n v="0"/>
    <n v="0"/>
    <n v="0"/>
    <n v="12493"/>
    <n v="-290"/>
    <n v="12203"/>
    <n v="-0.1000000000003638"/>
    <n v="93870"/>
    <n v="0"/>
    <n v="0"/>
    <n v="12203.1"/>
    <n v="0"/>
    <m/>
    <m/>
    <m/>
    <m/>
    <s v="Completed in 1999. Financially completed in 2001."/>
    <m/>
    <m/>
    <m/>
    <x v="1"/>
    <n v="0"/>
    <n v="1"/>
    <n v="12"/>
    <n v="25"/>
    <n v="0"/>
    <n v="0"/>
    <n v="11400"/>
    <n v="1997"/>
  </r>
  <r>
    <m/>
    <m/>
    <s v="THA/FOA/23/INV/73"/>
    <s v="IBRD"/>
    <m/>
    <x v="2"/>
    <s v="THA"/>
    <x v="0"/>
    <s v="FOA"/>
    <s v="Conversion to CFC-free technology in the manufacture of rigid polyurethane foam (containers) at Can Asia Products Co. Ltd."/>
    <d v="1997-11-01T00:00:00"/>
    <d v="1999-11-01T00:00:00"/>
    <s v="FIN"/>
    <d v="1999-08-01T00:00:00"/>
    <m/>
    <d v="1999-10-01T00:00:00"/>
    <d v="2000-06-01T00:00:00"/>
    <n v="16.8"/>
    <m/>
    <m/>
    <n v="0"/>
    <m/>
    <m/>
    <n v="16.8"/>
    <m/>
    <m/>
    <n v="0"/>
    <m/>
    <m/>
    <n v="84300"/>
    <n v="0"/>
    <n v="84300"/>
    <n v="1"/>
    <n v="0"/>
    <n v="0"/>
    <n v="0"/>
    <n v="10959"/>
    <n v="0"/>
    <n v="10959"/>
    <n v="0"/>
    <n v="84300"/>
    <n v="0"/>
    <n v="0"/>
    <n v="10959"/>
    <n v="0"/>
    <n v="0"/>
    <m/>
    <m/>
    <m/>
    <s v="Project completed. PCR submitted to the WB in May/2000."/>
    <m/>
    <m/>
    <m/>
    <x v="1"/>
    <n v="0"/>
    <n v="1"/>
    <n v="21"/>
    <n v="24"/>
    <n v="0"/>
    <n v="0"/>
    <n v="16800"/>
    <n v="1997"/>
  </r>
  <r>
    <m/>
    <m/>
    <s v="THA/FOA/23/INV/86"/>
    <s v="IBRD"/>
    <m/>
    <x v="2"/>
    <s v="THA"/>
    <x v="0"/>
    <s v="FOA"/>
    <s v="Conversion to CFC-free technology in the manufacture of rigid polyurethane foam (containers) at Treathaboon Industry Co. Ltd."/>
    <d v="1997-11-01T00:00:00"/>
    <d v="1999-11-01T00:00:00"/>
    <s v="FIN"/>
    <d v="1999-12-01T00:00:00"/>
    <m/>
    <d v="1999-02-01T00:00:00"/>
    <d v="1999-12-01T00:00:00"/>
    <n v="22.7"/>
    <m/>
    <m/>
    <n v="0"/>
    <m/>
    <m/>
    <n v="22.7"/>
    <m/>
    <m/>
    <n v="0"/>
    <m/>
    <m/>
    <n v="177750"/>
    <n v="-20563"/>
    <n v="157187"/>
    <n v="1"/>
    <n v="0"/>
    <n v="0"/>
    <n v="0"/>
    <n v="23108"/>
    <n v="-2673.19"/>
    <n v="20434.810000000001"/>
    <n v="-0.18999999999869033"/>
    <n v="157187"/>
    <n v="0"/>
    <n v="0"/>
    <n v="20435"/>
    <n v="0"/>
    <n v="0"/>
    <m/>
    <m/>
    <m/>
    <s v="Project completed."/>
    <m/>
    <m/>
    <m/>
    <x v="1"/>
    <n v="0"/>
    <n v="1"/>
    <n v="25"/>
    <n v="24"/>
    <n v="0"/>
    <n v="0"/>
    <n v="22700"/>
    <n v="1997"/>
  </r>
  <r>
    <m/>
    <m/>
    <s v="THA/FOA/23/INV/78"/>
    <s v="IBRD"/>
    <m/>
    <x v="2"/>
    <s v="THA"/>
    <x v="0"/>
    <s v="FOA"/>
    <s v="Conversion to CFC-free technology in the manufacture of rigid polyurethane foam (containers) at Viriyakit Plastic Industry Co. Ltd."/>
    <d v="1997-11-01T00:00:00"/>
    <d v="1999-11-01T00:00:00"/>
    <s v="FIN"/>
    <d v="1999-01-01T00:00:00"/>
    <m/>
    <d v="1999-02-01T00:00:00"/>
    <d v="1999-06-01T00:00:00"/>
    <n v="27.5"/>
    <m/>
    <m/>
    <n v="0"/>
    <m/>
    <m/>
    <n v="27.5"/>
    <m/>
    <m/>
    <n v="0"/>
    <m/>
    <m/>
    <n v="142700"/>
    <n v="0"/>
    <n v="142700"/>
    <n v="1"/>
    <n v="0"/>
    <n v="0"/>
    <n v="0"/>
    <n v="18551"/>
    <n v="0"/>
    <n v="18551"/>
    <n v="0"/>
    <n v="142700"/>
    <n v="0"/>
    <n v="0"/>
    <n v="18551"/>
    <n v="0"/>
    <n v="0"/>
    <m/>
    <m/>
    <m/>
    <s v="Project completed."/>
    <m/>
    <m/>
    <m/>
    <x v="1"/>
    <n v="0"/>
    <n v="1"/>
    <n v="14"/>
    <n v="24"/>
    <n v="0"/>
    <n v="0"/>
    <n v="27500"/>
    <n v="1997"/>
  </r>
  <r>
    <m/>
    <m/>
    <s v="JOR/FOA/23/INV/37"/>
    <s v="IBRD"/>
    <m/>
    <x v="2"/>
    <s v="JOR"/>
    <x v="0"/>
    <s v="FOA"/>
    <s v="Conversion to CFC-free technology in the manufacture of rigid polyurethane foam (miscellaneous applications) at Fathei Abu Arja"/>
    <d v="1997-11-01T00:00:00"/>
    <d v="2000-12-01T00:00:00"/>
    <s v="FIN"/>
    <d v="1999-12-01T00:00:00"/>
    <m/>
    <d v="1999-12-01T00:00:00"/>
    <d v="2004-08-01T00:00:00"/>
    <n v="105.4"/>
    <m/>
    <m/>
    <n v="0"/>
    <m/>
    <m/>
    <n v="105.4"/>
    <m/>
    <m/>
    <n v="0"/>
    <m/>
    <m/>
    <n v="824869"/>
    <n v="-7968"/>
    <n v="816901"/>
    <n v="1"/>
    <n v="0"/>
    <n v="0"/>
    <n v="0"/>
    <n v="107233"/>
    <n v="-1035.8399999999999"/>
    <n v="106197.16"/>
    <n v="0.16000000000349246"/>
    <n v="816901"/>
    <n v="0"/>
    <n v="0"/>
    <n v="106197"/>
    <n v="0"/>
    <n v="0"/>
    <m/>
    <m/>
    <m/>
    <s v="FAA project is technically and financially completed. There is no more ODS used in production. Baseline equipment modified so as to fit the new alternative of 141-b."/>
    <m/>
    <m/>
    <m/>
    <x v="1"/>
    <n v="0"/>
    <n v="1"/>
    <n v="25"/>
    <n v="37"/>
    <n v="0"/>
    <n v="0"/>
    <n v="105400"/>
    <n v="1997"/>
  </r>
  <r>
    <m/>
    <m/>
    <s v="THA/FOA/23/INV/72"/>
    <s v="IBRD"/>
    <m/>
    <x v="2"/>
    <s v="THA"/>
    <x v="0"/>
    <s v="FOA"/>
    <s v="Conversion to CFC-free technology in the manufacture of rigid polyurethane foam (panels) at Alcan Nikkei Thai Aluminum Co. Ltd."/>
    <d v="1997-11-01T00:00:00"/>
    <d v="1999-11-01T00:00:00"/>
    <s v="CLO"/>
    <m/>
    <m/>
    <m/>
    <d v="1999-11-01T00:00:00"/>
    <n v="0"/>
    <m/>
    <m/>
    <n v="0"/>
    <m/>
    <m/>
    <n v="0"/>
    <m/>
    <m/>
    <n v="0"/>
    <m/>
    <m/>
    <n v="36500"/>
    <n v="-36500"/>
    <n v="0"/>
    <n v="0"/>
    <n v="0"/>
    <n v="0"/>
    <n v="0"/>
    <n v="4745"/>
    <n v="-4745"/>
    <n v="0"/>
    <n v="0"/>
    <n v="0"/>
    <n v="0"/>
    <n v="0"/>
    <n v="0"/>
    <n v="0"/>
    <n v="0"/>
    <m/>
    <m/>
    <m/>
    <s v="Project cancelled."/>
    <m/>
    <m/>
    <m/>
    <x v="0"/>
    <n v="0"/>
    <n v="0"/>
    <s v=""/>
    <n v="24"/>
    <n v="0"/>
    <n v="0"/>
    <n v="0"/>
    <n v="1997"/>
  </r>
  <r>
    <m/>
    <m/>
    <s v="IDS/FOA/23/INV/68"/>
    <s v="UNDP"/>
    <m/>
    <x v="2"/>
    <s v="IDS"/>
    <x v="0"/>
    <s v="FOA"/>
    <s v="Conversion to CFC-free technology in the manufacture of rigid polyurethane foam (spray foam) at PT Ferrarindo Multi Sarana"/>
    <d v="1997-11-01T00:00:00"/>
    <d v="1999-12-01T00:00:00"/>
    <s v="FIN"/>
    <d v="1998-03-01T00:00:00"/>
    <m/>
    <d v="1998-03-01T00:00:00"/>
    <d v="2000-07-01T00:00:00"/>
    <n v="7.7"/>
    <m/>
    <m/>
    <m/>
    <m/>
    <m/>
    <n v="7.7"/>
    <m/>
    <m/>
    <m/>
    <m/>
    <m/>
    <n v="32900"/>
    <n v="-316"/>
    <n v="32584"/>
    <n v="1"/>
    <n v="0"/>
    <n v="0"/>
    <n v="0"/>
    <n v="4277"/>
    <n v="-41"/>
    <n v="4236"/>
    <n v="7.999999999992724E-2"/>
    <n v="32584"/>
    <n v="0"/>
    <n v="0"/>
    <n v="4235.92"/>
    <n v="0"/>
    <m/>
    <m/>
    <m/>
    <m/>
    <s v="Completed in 1998. Financially completed in 2000."/>
    <m/>
    <m/>
    <m/>
    <x v="1"/>
    <n v="0"/>
    <n v="1"/>
    <n v="4"/>
    <n v="25"/>
    <n v="0"/>
    <n v="0"/>
    <n v="7700"/>
    <n v="1997"/>
  </r>
  <r>
    <m/>
    <m/>
    <s v="MEX/FOA/19/INV/47"/>
    <s v="UNDP"/>
    <m/>
    <x v="1"/>
    <s v="MEX"/>
    <x v="0"/>
    <s v="FOA"/>
    <s v="Conversion to CFC-free technology in the manufacture of rigid polyurethane foam (spray) - Group project (10 enterprises)"/>
    <d v="1996-05-01T00:00:00"/>
    <d v="1997-11-01T00:00:00"/>
    <s v="FIN"/>
    <d v="1997-02-01T00:00:00"/>
    <m/>
    <d v="1998-11-01T00:00:00"/>
    <d v="2001-08-01T00:00:00"/>
    <n v="100"/>
    <m/>
    <m/>
    <m/>
    <m/>
    <m/>
    <n v="100"/>
    <m/>
    <m/>
    <m/>
    <m/>
    <m/>
    <n v="507500"/>
    <n v="-43764"/>
    <n v="463736"/>
    <n v="1"/>
    <n v="0"/>
    <n v="0"/>
    <n v="0"/>
    <n v="65975"/>
    <n v="-5689"/>
    <n v="60286"/>
    <n v="0.31999999999970896"/>
    <n v="463736"/>
    <n v="0"/>
    <n v="0"/>
    <n v="60285.68"/>
    <n v="0"/>
    <m/>
    <m/>
    <m/>
    <m/>
    <s v="Completed in 1998. Financially completed in 2001."/>
    <m/>
    <m/>
    <m/>
    <x v="1"/>
    <n v="0"/>
    <n v="1"/>
    <n v="9"/>
    <n v="18"/>
    <n v="0"/>
    <n v="0"/>
    <n v="100000"/>
    <n v="1996"/>
  </r>
  <r>
    <m/>
    <m/>
    <s v="MEX/FOA/22/INV/54"/>
    <s v="UNDP"/>
    <m/>
    <x v="1"/>
    <s v="MEX"/>
    <x v="0"/>
    <s v="FOA"/>
    <s v="Conversion to CFC-free technology in the manufacture of rigid polyurethane foam (spray) at Acsa"/>
    <d v="1997-05-01T00:00:00"/>
    <d v="1999-06-01T00:00:00"/>
    <s v="FIN"/>
    <d v="1997-12-01T00:00:00"/>
    <m/>
    <d v="1999-12-01T00:00:00"/>
    <d v="2001-12-01T00:00:00"/>
    <n v="94.4"/>
    <m/>
    <m/>
    <m/>
    <m/>
    <m/>
    <n v="94.4"/>
    <m/>
    <m/>
    <m/>
    <m/>
    <m/>
    <n v="597000"/>
    <n v="-1890"/>
    <n v="595110"/>
    <n v="1"/>
    <n v="0"/>
    <n v="0"/>
    <n v="0"/>
    <n v="77610"/>
    <n v="-245"/>
    <n v="77365"/>
    <n v="0.25999999999476131"/>
    <n v="595110"/>
    <n v="0"/>
    <n v="0"/>
    <n v="77364.740000000005"/>
    <n v="0"/>
    <m/>
    <m/>
    <m/>
    <m/>
    <s v="Completed in 1999. Financially completed in 2001."/>
    <m/>
    <m/>
    <m/>
    <x v="1"/>
    <n v="0"/>
    <n v="1"/>
    <n v="7"/>
    <n v="25"/>
    <n v="0"/>
    <n v="0"/>
    <n v="94400"/>
    <n v="1997"/>
  </r>
  <r>
    <m/>
    <m/>
    <s v="MEX/FOA/23/INV/69"/>
    <s v="UNDP"/>
    <m/>
    <x v="1"/>
    <s v="MEX"/>
    <x v="0"/>
    <s v="FOA"/>
    <s v="Conversion to CFC-free technology in the manufacture of rigid polyurethane foam (spray) at group project Pumex"/>
    <d v="1997-11-01T00:00:00"/>
    <d v="1999-12-01T00:00:00"/>
    <s v="FIN"/>
    <d v="1998-11-01T00:00:00"/>
    <m/>
    <d v="2000-08-01T00:00:00"/>
    <d v="2001-12-01T00:00:00"/>
    <n v="167.7"/>
    <m/>
    <m/>
    <m/>
    <m/>
    <m/>
    <n v="167.7"/>
    <m/>
    <m/>
    <m/>
    <m/>
    <m/>
    <n v="1133881"/>
    <n v="-20532"/>
    <n v="1113349"/>
    <n v="1"/>
    <n v="0"/>
    <n v="0"/>
    <n v="0"/>
    <n v="147405"/>
    <n v="-2669"/>
    <n v="144736"/>
    <n v="0.5"/>
    <n v="1113349"/>
    <n v="0"/>
    <n v="0"/>
    <n v="144735.5"/>
    <n v="0"/>
    <m/>
    <m/>
    <m/>
    <m/>
    <s v="Completed in 2000. Financially completed in 2001."/>
    <m/>
    <m/>
    <m/>
    <x v="1"/>
    <n v="0"/>
    <n v="1"/>
    <n v="12"/>
    <n v="25"/>
    <n v="0"/>
    <n v="0"/>
    <n v="167700"/>
    <n v="1997"/>
  </r>
  <r>
    <m/>
    <m/>
    <s v="MEX/FOA/22/INV/56"/>
    <s v="UNDP"/>
    <m/>
    <x v="1"/>
    <s v="MEX"/>
    <x v="0"/>
    <s v="FOA"/>
    <s v="Conversion to CFC-free technology in the manufacture of rigid polyurethane foam (spray) at Tecnopolimeros"/>
    <d v="1997-05-01T00:00:00"/>
    <d v="1999-06-01T00:00:00"/>
    <s v="FIN"/>
    <d v="1998-11-01T00:00:00"/>
    <m/>
    <d v="1999-12-01T00:00:00"/>
    <d v="2002-11-01T00:00:00"/>
    <n v="54.4"/>
    <m/>
    <m/>
    <m/>
    <m/>
    <m/>
    <n v="54.4"/>
    <m/>
    <m/>
    <m/>
    <m/>
    <m/>
    <n v="359000"/>
    <n v="-1642"/>
    <n v="357358"/>
    <n v="1"/>
    <n v="0"/>
    <n v="0"/>
    <n v="0"/>
    <n v="46670"/>
    <n v="-213"/>
    <n v="46457"/>
    <n v="0.41000000000349246"/>
    <n v="357358"/>
    <n v="0"/>
    <n v="0"/>
    <n v="46456.59"/>
    <n v="0"/>
    <m/>
    <m/>
    <m/>
    <m/>
    <s v="Completed in 1999. Financially completed in 2002."/>
    <m/>
    <m/>
    <m/>
    <x v="1"/>
    <n v="0"/>
    <n v="1"/>
    <n v="18"/>
    <n v="25"/>
    <n v="0"/>
    <n v="0"/>
    <n v="54400"/>
    <n v="1997"/>
  </r>
  <r>
    <m/>
    <m/>
    <s v="BRA/FOA/12/INV/13"/>
    <s v="UNDP"/>
    <m/>
    <x v="1"/>
    <s v="BRA"/>
    <x v="0"/>
    <s v="FOA"/>
    <s v="Conversion to CFC-free technology in the manufacture of rigid polyurethane foam (spray) at Therm-Jet (Belo Horizonte), Zenimont and Lavale (Sao Paulo)"/>
    <d v="1994-03-01T00:00:00"/>
    <d v="1995-03-01T00:00:00"/>
    <s v="FIN"/>
    <d v="1996-02-01T00:00:00"/>
    <m/>
    <d v="1997-07-01T00:00:00"/>
    <d v="2000-12-01T00:00:00"/>
    <n v="72"/>
    <m/>
    <m/>
    <m/>
    <m/>
    <m/>
    <n v="72"/>
    <m/>
    <m/>
    <m/>
    <m/>
    <m/>
    <n v="370000"/>
    <n v="-15282"/>
    <n v="354718"/>
    <n v="1"/>
    <n v="0"/>
    <n v="0"/>
    <n v="0"/>
    <n v="48100"/>
    <n v="-1987"/>
    <n v="46113"/>
    <n v="-0.33999999999650754"/>
    <n v="354718"/>
    <n v="0"/>
    <n v="0"/>
    <n v="46113.34"/>
    <n v="0"/>
    <m/>
    <m/>
    <m/>
    <m/>
    <s v="Completed in 1997. Financially completed in 2000."/>
    <m/>
    <m/>
    <m/>
    <x v="1"/>
    <n v="0"/>
    <n v="1"/>
    <n v="23"/>
    <n v="12"/>
    <n v="0"/>
    <n v="0"/>
    <n v="72000"/>
    <n v="1994"/>
  </r>
  <r>
    <m/>
    <m/>
    <s v="THA/FOA/23/INV/75"/>
    <s v="UNDP"/>
    <m/>
    <x v="2"/>
    <s v="THA"/>
    <x v="0"/>
    <s v="FOA"/>
    <s v="Conversion to CFC-free technology in the manufacture of rigid polyurethane foam (thermoware) at Century Plastics"/>
    <d v="1997-11-01T00:00:00"/>
    <d v="1999-12-01T00:00:00"/>
    <s v="FIN"/>
    <d v="1998-09-01T00:00:00"/>
    <m/>
    <d v="1998-09-01T00:00:00"/>
    <d v="2001-12-01T00:00:00"/>
    <n v="7.3"/>
    <m/>
    <m/>
    <m/>
    <m/>
    <m/>
    <n v="7.3"/>
    <m/>
    <m/>
    <m/>
    <m/>
    <m/>
    <n v="56750"/>
    <n v="-2560"/>
    <n v="54190"/>
    <n v="1"/>
    <n v="0"/>
    <n v="0"/>
    <n v="0"/>
    <n v="7378"/>
    <n v="-333"/>
    <n v="7045"/>
    <n v="0.3000000000001819"/>
    <n v="54190"/>
    <n v="0"/>
    <n v="0"/>
    <n v="7044.7"/>
    <n v="0"/>
    <m/>
    <m/>
    <m/>
    <m/>
    <s v="Completed in 1998. Financially completed in 2001."/>
    <m/>
    <m/>
    <m/>
    <x v="1"/>
    <n v="0"/>
    <n v="1"/>
    <n v="10"/>
    <n v="25"/>
    <n v="0"/>
    <n v="0"/>
    <n v="7300"/>
    <n v="1997"/>
  </r>
  <r>
    <m/>
    <m/>
    <s v="THA/FOA/23/INV/77"/>
    <s v="IBRD"/>
    <m/>
    <x v="2"/>
    <s v="THA"/>
    <x v="0"/>
    <s v="FOA"/>
    <s v="Conversion to CFC-free technology in the manufacture of rigid polyurethane foam (thermoware) at General Injection Co. Ltd."/>
    <d v="1997-11-01T00:00:00"/>
    <d v="1999-11-01T00:00:00"/>
    <s v="FIN"/>
    <d v="2000-01-01T00:00:00"/>
    <m/>
    <d v="2000-06-01T00:00:00"/>
    <d v="2000-07-01T00:00:00"/>
    <n v="15.4"/>
    <m/>
    <m/>
    <n v="0"/>
    <m/>
    <m/>
    <n v="15.4"/>
    <m/>
    <m/>
    <n v="0"/>
    <m/>
    <m/>
    <n v="120580"/>
    <n v="0"/>
    <n v="120580"/>
    <n v="1"/>
    <n v="0"/>
    <n v="0"/>
    <n v="0"/>
    <n v="15675"/>
    <n v="0"/>
    <n v="15675"/>
    <n v="0"/>
    <n v="120580"/>
    <n v="0"/>
    <n v="0"/>
    <n v="15675"/>
    <n v="0"/>
    <n v="0"/>
    <m/>
    <m/>
    <m/>
    <s v="Project Completed. PCR submitted to the WB in Jun/2000."/>
    <m/>
    <m/>
    <m/>
    <x v="1"/>
    <n v="0"/>
    <n v="1"/>
    <n v="26"/>
    <n v="24"/>
    <n v="0"/>
    <n v="0"/>
    <n v="15400"/>
    <n v="1997"/>
  </r>
  <r>
    <m/>
    <m/>
    <s v="IDS/FOA/23/INV/67"/>
    <s v="UNDP"/>
    <m/>
    <x v="2"/>
    <s v="IDS"/>
    <x v="0"/>
    <s v="FOA"/>
    <s v="Conversion to CFC-free technology in the manufacture of rigid polyurethane foam (thermoware) at PT Dilihan Glory"/>
    <d v="1997-11-01T00:00:00"/>
    <d v="1999-12-01T00:00:00"/>
    <s v="FIN"/>
    <d v="1998-12-01T00:00:00"/>
    <m/>
    <d v="1999-11-01T00:00:00"/>
    <d v="2000-12-01T00:00:00"/>
    <n v="13.1"/>
    <m/>
    <m/>
    <m/>
    <m/>
    <m/>
    <n v="13.1"/>
    <m/>
    <m/>
    <m/>
    <m/>
    <m/>
    <n v="102200"/>
    <n v="-14362"/>
    <n v="87838"/>
    <n v="1"/>
    <n v="0"/>
    <n v="0"/>
    <n v="0"/>
    <n v="13286"/>
    <n v="-1867"/>
    <n v="11419"/>
    <n v="5.9999999999490683E-2"/>
    <n v="87838"/>
    <n v="0"/>
    <n v="0"/>
    <n v="11418.94"/>
    <n v="0"/>
    <m/>
    <m/>
    <m/>
    <m/>
    <s v="Completed in 1999. Financially completed in 2000."/>
    <m/>
    <m/>
    <m/>
    <x v="1"/>
    <n v="0"/>
    <n v="1"/>
    <n v="13"/>
    <n v="25"/>
    <n v="0"/>
    <n v="0"/>
    <n v="13100"/>
    <n v="1997"/>
  </r>
  <r>
    <m/>
    <m/>
    <s v="THA/FOA/23/INV/76"/>
    <s v="IBRD"/>
    <m/>
    <x v="2"/>
    <s v="THA"/>
    <x v="0"/>
    <s v="FOA"/>
    <s v="Conversion to CFC-free technology in the manufacture of rigid polyurethane foam (thermoware) at Siam Chaicharoen Industry Co. Ltd."/>
    <d v="1997-11-01T00:00:00"/>
    <d v="1999-11-01T00:00:00"/>
    <s v="FIN"/>
    <d v="1999-12-01T00:00:00"/>
    <m/>
    <d v="2000-04-01T00:00:00"/>
    <d v="2000-06-01T00:00:00"/>
    <n v="11.3"/>
    <m/>
    <m/>
    <n v="0"/>
    <m/>
    <m/>
    <n v="11.3"/>
    <m/>
    <m/>
    <n v="0"/>
    <m/>
    <m/>
    <n v="88500"/>
    <n v="0"/>
    <n v="88500"/>
    <n v="1"/>
    <n v="0"/>
    <n v="0"/>
    <n v="0"/>
    <n v="11505"/>
    <n v="0"/>
    <n v="11505"/>
    <n v="0"/>
    <n v="88500"/>
    <n v="0"/>
    <n v="0"/>
    <n v="11505"/>
    <n v="0"/>
    <n v="0"/>
    <m/>
    <m/>
    <m/>
    <s v="Project completed. PCR submitted to the MLF Secretariat 30 June 2000."/>
    <m/>
    <m/>
    <m/>
    <x v="1"/>
    <n v="0"/>
    <n v="1"/>
    <n v="25"/>
    <n v="24"/>
    <n v="0"/>
    <n v="0"/>
    <n v="11300"/>
    <n v="1997"/>
  </r>
  <r>
    <m/>
    <m/>
    <s v="URU/FOA/13/INV/06"/>
    <s v="UNDP"/>
    <m/>
    <x v="1"/>
    <s v="URU"/>
    <x v="0"/>
    <s v="FOA"/>
    <s v="Conversion to CFC-free technology in the manufacture of rigid polyurethane foam at 7 plants (Aislaciones de Uruguay, Metalizadora Uruguaya, Thermopur, Kubal SA, Kalisay SA, J.C. Scarone, Eraton SA)"/>
    <d v="1994-07-01T00:00:00"/>
    <d v="1995-07-01T00:00:00"/>
    <s v="FIN"/>
    <d v="1995-01-01T00:00:00"/>
    <m/>
    <d v="1996-12-01T00:00:00"/>
    <d v="1999-12-01T00:00:00"/>
    <n v="71"/>
    <m/>
    <m/>
    <m/>
    <m/>
    <m/>
    <n v="71"/>
    <m/>
    <m/>
    <m/>
    <m/>
    <m/>
    <n v="665000"/>
    <n v="0"/>
    <n v="665000"/>
    <n v="1"/>
    <n v="0"/>
    <n v="0"/>
    <n v="0"/>
    <n v="86450"/>
    <n v="0"/>
    <n v="86450"/>
    <n v="0"/>
    <n v="665000"/>
    <n v="0"/>
    <n v="0"/>
    <n v="86450"/>
    <n v="0"/>
    <m/>
    <m/>
    <m/>
    <m/>
    <s v="Completed in 1996. Financially completed in 1999."/>
    <m/>
    <m/>
    <m/>
    <x v="1"/>
    <n v="0"/>
    <n v="1"/>
    <n v="6"/>
    <n v="12"/>
    <n v="0"/>
    <n v="0"/>
    <n v="71000"/>
    <n v="1994"/>
  </r>
  <r>
    <m/>
    <m/>
    <s v="THA/FOA/22/INV/64"/>
    <s v="UNDP"/>
    <m/>
    <x v="2"/>
    <s v="THA"/>
    <x v="0"/>
    <s v="FOA"/>
    <s v="Conversion to CFC-free technology in the manufacture of rigid polyurethane foam at Asia Container"/>
    <d v="1997-05-01T00:00:00"/>
    <d v="1998-11-01T00:00:00"/>
    <s v="FIN"/>
    <d v="1997-12-01T00:00:00"/>
    <m/>
    <d v="1999-11-01T00:00:00"/>
    <d v="2000-12-01T00:00:00"/>
    <n v="45"/>
    <m/>
    <m/>
    <m/>
    <m/>
    <m/>
    <n v="45"/>
    <m/>
    <m/>
    <m/>
    <m/>
    <m/>
    <n v="199000"/>
    <n v="0"/>
    <n v="199000"/>
    <n v="1"/>
    <n v="0"/>
    <n v="0"/>
    <n v="0"/>
    <n v="25870"/>
    <n v="0"/>
    <n v="25870"/>
    <n v="0"/>
    <n v="199000"/>
    <n v="0"/>
    <n v="0"/>
    <n v="25870"/>
    <n v="0"/>
    <m/>
    <m/>
    <m/>
    <m/>
    <s v="Completed in 1999. Financially completed in 2000."/>
    <m/>
    <m/>
    <m/>
    <x v="1"/>
    <n v="0"/>
    <n v="1"/>
    <n v="7"/>
    <n v="18"/>
    <n v="0"/>
    <n v="0"/>
    <n v="45000"/>
    <n v="1997"/>
  </r>
  <r>
    <m/>
    <m/>
    <s v="THA/FOA/20/INV/55"/>
    <s v="UNDP"/>
    <m/>
    <x v="2"/>
    <s v="THA"/>
    <x v="0"/>
    <s v="FOA"/>
    <s v="Conversion to CFC-free technology in the manufacture of rigid polyurethane foam at Dacron Trade Co."/>
    <d v="1996-10-01T00:00:00"/>
    <d v="1998-09-01T00:00:00"/>
    <s v="FIN"/>
    <d v="1997-12-01T00:00:00"/>
    <m/>
    <d v="1998-11-01T00:00:00"/>
    <d v="2001-12-01T00:00:00"/>
    <n v="47.6"/>
    <m/>
    <m/>
    <m/>
    <m/>
    <m/>
    <n v="47.6"/>
    <m/>
    <m/>
    <m/>
    <m/>
    <m/>
    <n v="277800"/>
    <n v="-19551"/>
    <n v="258249"/>
    <n v="1"/>
    <n v="0"/>
    <n v="0"/>
    <n v="0"/>
    <n v="36114"/>
    <n v="-2542"/>
    <n v="33572"/>
    <n v="-0.37000000000261934"/>
    <n v="258249"/>
    <n v="0"/>
    <n v="0"/>
    <n v="33572.370000000003"/>
    <n v="0"/>
    <m/>
    <m/>
    <m/>
    <m/>
    <s v="Completed in 1998. Financially completed in 2001."/>
    <m/>
    <m/>
    <m/>
    <x v="1"/>
    <n v="0"/>
    <n v="1"/>
    <n v="14"/>
    <n v="23"/>
    <n v="0"/>
    <n v="0"/>
    <n v="47600"/>
    <n v="1996"/>
  </r>
  <r>
    <m/>
    <m/>
    <s v="PHI/FOA/22/INV/50"/>
    <s v="UNDP"/>
    <m/>
    <x v="2"/>
    <s v="PHI"/>
    <x v="0"/>
    <s v="FOA"/>
    <s v="Conversion to CFC-free technology in the manufacture of rigid polyurethane foam at MBA Urethane Products Contractor"/>
    <d v="1997-05-01T00:00:00"/>
    <d v="1999-06-01T00:00:00"/>
    <s v="FIN"/>
    <d v="1998-01-01T00:00:00"/>
    <m/>
    <d v="1999-12-01T00:00:00"/>
    <d v="2003-08-01T00:00:00"/>
    <n v="14.5"/>
    <m/>
    <m/>
    <m/>
    <m/>
    <m/>
    <n v="14.5"/>
    <m/>
    <m/>
    <m/>
    <m/>
    <m/>
    <n v="113574"/>
    <n v="-22017"/>
    <n v="91557"/>
    <n v="1"/>
    <n v="0"/>
    <n v="0"/>
    <n v="0"/>
    <n v="14765"/>
    <n v="-2862"/>
    <n v="11903"/>
    <n v="0.59000000000014552"/>
    <n v="91557"/>
    <n v="0"/>
    <n v="0"/>
    <n v="11902.41"/>
    <n v="0"/>
    <m/>
    <m/>
    <m/>
    <m/>
    <s v="Completed in 1999. Financially completed in 2003."/>
    <m/>
    <m/>
    <m/>
    <x v="1"/>
    <n v="0"/>
    <n v="1"/>
    <n v="8"/>
    <n v="25"/>
    <n v="0"/>
    <n v="0"/>
    <n v="14500"/>
    <n v="1997"/>
  </r>
  <r>
    <m/>
    <m/>
    <s v="THA/FOA/22/INV/67"/>
    <s v="UNDP"/>
    <m/>
    <x v="2"/>
    <s v="THA"/>
    <x v="0"/>
    <s v="FOA"/>
    <s v="Conversion to CFC-free technology in the manufacture of rigid polyurethane foam at Ocean Plastics"/>
    <d v="1997-05-01T00:00:00"/>
    <d v="1999-06-01T00:00:00"/>
    <s v="FIN"/>
    <d v="1997-12-01T00:00:00"/>
    <m/>
    <d v="1999-11-01T00:00:00"/>
    <d v="2001-12-01T00:00:00"/>
    <n v="82"/>
    <m/>
    <m/>
    <m/>
    <m/>
    <m/>
    <n v="82"/>
    <m/>
    <m/>
    <m/>
    <m/>
    <m/>
    <n v="287000"/>
    <n v="-16390"/>
    <n v="270610"/>
    <n v="1"/>
    <n v="0"/>
    <n v="0"/>
    <n v="0"/>
    <n v="37310"/>
    <n v="-2131"/>
    <n v="35179"/>
    <n v="-0.30000000000291038"/>
    <n v="270610"/>
    <n v="0"/>
    <n v="0"/>
    <n v="35179.300000000003"/>
    <n v="0"/>
    <m/>
    <m/>
    <m/>
    <m/>
    <s v="Completed in 1999. Financially completed in 2001."/>
    <m/>
    <m/>
    <m/>
    <x v="1"/>
    <n v="0"/>
    <n v="1"/>
    <n v="7"/>
    <n v="25"/>
    <n v="0"/>
    <n v="0"/>
    <n v="82000"/>
    <n v="1997"/>
  </r>
  <r>
    <m/>
    <m/>
    <s v="PHI/FOA/22/INV/48"/>
    <s v="UNDP"/>
    <m/>
    <x v="2"/>
    <s v="PHI"/>
    <x v="0"/>
    <s v="FOA"/>
    <s v="Conversion to CFC-free technology in the manufacture of rigid polyurethane foam at PU Rigid Insulation Contractor"/>
    <d v="1997-05-01T00:00:00"/>
    <d v="1999-06-01T00:00:00"/>
    <s v="FIN"/>
    <d v="1998-09-01T00:00:00"/>
    <m/>
    <d v="1999-12-01T00:00:00"/>
    <d v="2003-11-01T00:00:00"/>
    <n v="24.2"/>
    <m/>
    <m/>
    <m/>
    <m/>
    <m/>
    <n v="24.2"/>
    <m/>
    <m/>
    <m/>
    <m/>
    <m/>
    <n v="189290"/>
    <n v="-14221"/>
    <n v="175069"/>
    <n v="1"/>
    <n v="0"/>
    <n v="0"/>
    <n v="0"/>
    <n v="24608"/>
    <n v="-1849"/>
    <n v="22759"/>
    <n v="2.9999999998835847E-2"/>
    <n v="175069"/>
    <n v="0"/>
    <n v="0"/>
    <n v="22758.97"/>
    <n v="0"/>
    <m/>
    <m/>
    <m/>
    <m/>
    <s v="Completed in 1999. Financially completed in 2003."/>
    <m/>
    <m/>
    <m/>
    <x v="1"/>
    <n v="0"/>
    <n v="1"/>
    <n v="16"/>
    <n v="25"/>
    <n v="0"/>
    <n v="0"/>
    <n v="24200"/>
    <n v="1997"/>
  </r>
  <r>
    <m/>
    <m/>
    <s v="CPR/FOA/13/INV/75"/>
    <s v="IBRD"/>
    <m/>
    <x v="2"/>
    <s v="CPR"/>
    <x v="0"/>
    <s v="FOA"/>
    <s v="Conversion to CFC-free technology in the manufacture of rigid polyurethane foam at Shanghai No. 6 Plastic Product Plant"/>
    <d v="1994-07-01T00:00:00"/>
    <d v="1995-07-01T00:00:00"/>
    <s v="FIN"/>
    <d v="1996-10-01T00:00:00"/>
    <m/>
    <d v="1998-06-01T00:00:00"/>
    <d v="1998-12-01T00:00:00"/>
    <n v="105"/>
    <m/>
    <m/>
    <n v="0"/>
    <m/>
    <m/>
    <n v="105"/>
    <m/>
    <m/>
    <n v="0"/>
    <m/>
    <m/>
    <n v="687000"/>
    <n v="-1292"/>
    <n v="685708"/>
    <n v="1"/>
    <n v="0"/>
    <n v="0"/>
    <n v="0"/>
    <n v="0"/>
    <n v="0"/>
    <n v="0"/>
    <n v="0"/>
    <n v="685708"/>
    <n v="0"/>
    <n v="0"/>
    <n v="0"/>
    <n v="0"/>
    <n v="0"/>
    <m/>
    <m/>
    <m/>
    <s v="Project completed; PCR submitted to 31th ExCom."/>
    <m/>
    <m/>
    <m/>
    <x v="1"/>
    <n v="0"/>
    <n v="1"/>
    <n v="27"/>
    <n v="12"/>
    <n v="0"/>
    <n v="0"/>
    <n v="105000"/>
    <n v="1994"/>
  </r>
  <r>
    <m/>
    <m/>
    <s v="THA/FOA/20/INV/56"/>
    <s v="UNDP"/>
    <m/>
    <x v="2"/>
    <s v="THA"/>
    <x v="0"/>
    <s v="FOA"/>
    <s v="Conversion to CFC-free technology in the manufacture of rigid polyurethane foam at Siam Matee"/>
    <d v="1996-10-01T00:00:00"/>
    <d v="1998-09-01T00:00:00"/>
    <s v="FIN"/>
    <d v="1997-10-01T00:00:00"/>
    <m/>
    <d v="1998-09-01T00:00:00"/>
    <d v="2001-12-01T00:00:00"/>
    <n v="33.9"/>
    <m/>
    <m/>
    <m/>
    <m/>
    <m/>
    <n v="33.9"/>
    <m/>
    <m/>
    <m/>
    <m/>
    <m/>
    <n v="198000"/>
    <n v="-13801"/>
    <n v="184199"/>
    <n v="1"/>
    <n v="0"/>
    <n v="0"/>
    <n v="0"/>
    <n v="25740"/>
    <n v="-1794"/>
    <n v="23946"/>
    <n v="0.13000000000101863"/>
    <n v="184199"/>
    <n v="0"/>
    <n v="0"/>
    <n v="23945.87"/>
    <n v="0"/>
    <m/>
    <m/>
    <m/>
    <m/>
    <s v="Completed in 1998. Financially completed in 2001."/>
    <m/>
    <m/>
    <m/>
    <x v="1"/>
    <n v="0"/>
    <n v="1"/>
    <n v="12"/>
    <n v="23"/>
    <n v="0"/>
    <n v="0"/>
    <n v="33900"/>
    <n v="1996"/>
  </r>
  <r>
    <m/>
    <m/>
    <s v="THA/FOA/22/INV/66"/>
    <s v="UNDP"/>
    <m/>
    <x v="2"/>
    <s v="THA"/>
    <x v="0"/>
    <s v="FOA"/>
    <s v="Conversion to CFC-free technology in the manufacture of rigid polyurethane foam at Siriphan"/>
    <d v="1997-05-01T00:00:00"/>
    <d v="1999-06-01T00:00:00"/>
    <s v="FIN"/>
    <d v="1997-12-01T00:00:00"/>
    <m/>
    <d v="1998-09-01T00:00:00"/>
    <d v="2001-12-01T00:00:00"/>
    <n v="50"/>
    <m/>
    <m/>
    <m/>
    <m/>
    <m/>
    <n v="50"/>
    <m/>
    <m/>
    <m/>
    <m/>
    <m/>
    <n v="215000"/>
    <n v="-5001"/>
    <n v="209999"/>
    <n v="1"/>
    <n v="0"/>
    <n v="0"/>
    <n v="0"/>
    <n v="27950"/>
    <n v="-650"/>
    <n v="27300"/>
    <n v="0.13000000000101863"/>
    <n v="209999"/>
    <n v="0"/>
    <n v="0"/>
    <n v="27299.87"/>
    <n v="0"/>
    <m/>
    <m/>
    <m/>
    <m/>
    <s v="Completed in 1998. Financially completed in 2001."/>
    <m/>
    <m/>
    <m/>
    <x v="1"/>
    <n v="0"/>
    <n v="1"/>
    <n v="7"/>
    <n v="25"/>
    <n v="0"/>
    <n v="0"/>
    <n v="50000"/>
    <n v="1997"/>
  </r>
  <r>
    <m/>
    <m/>
    <s v="MEX/FOA/22/INV/57"/>
    <s v="UNDP"/>
    <m/>
    <x v="1"/>
    <s v="MEX"/>
    <x v="0"/>
    <s v="FOA"/>
    <s v="Conversion to CFC-free technology in the manufacture of rigid polyurethane foam at Termopuertos"/>
    <d v="1997-05-01T00:00:00"/>
    <d v="1999-06-01T00:00:00"/>
    <s v="FIN"/>
    <d v="1997-12-01T00:00:00"/>
    <m/>
    <d v="1998-07-01T00:00:00"/>
    <d v="2000-12-01T00:00:00"/>
    <n v="10"/>
    <m/>
    <m/>
    <m/>
    <m/>
    <m/>
    <n v="10"/>
    <m/>
    <m/>
    <m/>
    <m/>
    <m/>
    <n v="78300"/>
    <n v="-2557"/>
    <n v="75743"/>
    <n v="1"/>
    <n v="0"/>
    <n v="0"/>
    <n v="0"/>
    <n v="10179"/>
    <n v="-332"/>
    <n v="9847"/>
    <n v="0.40999999999985448"/>
    <n v="75743"/>
    <n v="0"/>
    <n v="0"/>
    <n v="9846.59"/>
    <n v="0"/>
    <m/>
    <m/>
    <m/>
    <m/>
    <s v="Completed in 1998. Financially completed in 2000."/>
    <m/>
    <m/>
    <m/>
    <x v="1"/>
    <n v="0"/>
    <n v="1"/>
    <n v="7"/>
    <n v="25"/>
    <n v="0"/>
    <n v="0"/>
    <n v="10000"/>
    <n v="1997"/>
  </r>
  <r>
    <m/>
    <m/>
    <s v="TUR/FOA/15/INV/14"/>
    <s v="IBRD"/>
    <m/>
    <x v="4"/>
    <s v="TUR"/>
    <x v="0"/>
    <s v="FOA"/>
    <s v="Conversion to CFC-free technology in the manufacture of rigid polyurethane foam insulation panels at Assan Demir ve Sac Sanayi A.S., Tuzla-Istanbul"/>
    <d v="1994-12-01T00:00:00"/>
    <d v="1995-12-01T00:00:00"/>
    <s v="FIN"/>
    <d v="1996-04-01T00:00:00"/>
    <m/>
    <d v="1998-04-01T00:00:00"/>
    <d v="1998-12-01T00:00:00"/>
    <n v="180"/>
    <m/>
    <m/>
    <n v="0"/>
    <m/>
    <m/>
    <n v="250"/>
    <m/>
    <m/>
    <n v="0"/>
    <m/>
    <m/>
    <n v="925000"/>
    <n v="0"/>
    <n v="925000"/>
    <n v="1"/>
    <n v="0"/>
    <n v="0"/>
    <n v="0"/>
    <n v="0"/>
    <n v="0"/>
    <n v="0"/>
    <n v="0"/>
    <n v="925000"/>
    <n v="0"/>
    <n v="0"/>
    <n v="0"/>
    <n v="0"/>
    <n v="0"/>
    <m/>
    <m/>
    <m/>
    <s v="Project completed and fully disbursed in CY98. PCR submitted."/>
    <m/>
    <m/>
    <m/>
    <x v="1"/>
    <n v="0"/>
    <n v="1"/>
    <n v="16"/>
    <n v="12"/>
    <n v="0"/>
    <n v="0"/>
    <n v="180000"/>
    <n v="1994"/>
  </r>
  <r>
    <m/>
    <m/>
    <s v="TUR/FOA/18/INV/18"/>
    <s v="UNIDO"/>
    <m/>
    <x v="4"/>
    <s v="TUR"/>
    <x v="0"/>
    <s v="FOA"/>
    <s v="Conversion to CFC-free technology in the manufacture of rigid polyurethane foam insulation panels at Barlan Metal"/>
    <d v="1995-11-01T00:00:00"/>
    <d v="1997-05-01T00:00:00"/>
    <s v="CLO"/>
    <d v="1996-07-01T00:00:00"/>
    <m/>
    <m/>
    <d v="1997-09-01T00:00:00"/>
    <n v="0"/>
    <m/>
    <m/>
    <n v="0"/>
    <m/>
    <m/>
    <n v="0"/>
    <m/>
    <m/>
    <n v="0"/>
    <m/>
    <m/>
    <n v="804050"/>
    <n v="-802115"/>
    <n v="1935"/>
    <n v="1"/>
    <n v="0"/>
    <n v="0"/>
    <n v="0"/>
    <n v="104527"/>
    <n v="-104276"/>
    <n v="251"/>
    <n v="0"/>
    <n v="1935"/>
    <n v="0"/>
    <m/>
    <n v="251"/>
    <n v="0"/>
    <m/>
    <m/>
    <m/>
    <m/>
    <e v="#N/A"/>
    <e v="#N/A"/>
    <m/>
    <m/>
    <x v="0"/>
    <n v="0"/>
    <n v="1"/>
    <n v="8"/>
    <n v="18"/>
    <n v="0"/>
    <n v="0"/>
    <n v="0"/>
    <n v="1995"/>
  </r>
  <r>
    <m/>
    <m/>
    <s v="TUR/FOA/18/INV/17"/>
    <s v="IBRD"/>
    <m/>
    <x v="4"/>
    <s v="TUR"/>
    <x v="0"/>
    <s v="FOA"/>
    <s v="Conversion to CFC-free technology in the manufacture of rigid polyurethane foam insulation panels at Tek-iz Izolasyon ve Yapi Elemanlari Sanayii,  Umnariye-Istanbul"/>
    <d v="1995-11-01T00:00:00"/>
    <d v="1996-11-01T00:00:00"/>
    <s v="FIN"/>
    <d v="1996-11-01T00:00:00"/>
    <m/>
    <d v="1998-04-01T00:00:00"/>
    <d v="1998-07-01T00:00:00"/>
    <n v="155"/>
    <m/>
    <m/>
    <n v="0"/>
    <m/>
    <m/>
    <n v="177"/>
    <m/>
    <m/>
    <n v="0"/>
    <m/>
    <m/>
    <n v="729650"/>
    <n v="0"/>
    <n v="729650"/>
    <n v="1"/>
    <n v="0"/>
    <n v="0"/>
    <n v="0"/>
    <n v="94855"/>
    <n v="0"/>
    <n v="94855"/>
    <n v="0"/>
    <n v="729650"/>
    <n v="0"/>
    <n v="0"/>
    <n v="94855"/>
    <n v="0"/>
    <n v="0"/>
    <m/>
    <m/>
    <m/>
    <s v="Project completed and fully disbursed in CY98. PCR submitted."/>
    <m/>
    <m/>
    <m/>
    <x v="1"/>
    <n v="0"/>
    <n v="1"/>
    <n v="12"/>
    <n v="12"/>
    <n v="0"/>
    <n v="0"/>
    <n v="155000"/>
    <n v="1995"/>
  </r>
  <r>
    <m/>
    <m/>
    <s v="IDS/FOA/23/INV/63"/>
    <s v="UNDP"/>
    <m/>
    <x v="2"/>
    <s v="IDS"/>
    <x v="0"/>
    <s v="FOA"/>
    <s v="Conversion to CFC-free technology in the manufacture of rigid PUF insulated products at UD Samrow Foam"/>
    <d v="1997-11-01T00:00:00"/>
    <d v="1999-12-01T00:00:00"/>
    <s v="FIN"/>
    <d v="1998-12-01T00:00:00"/>
    <m/>
    <d v="2000-10-01T00:00:00"/>
    <d v="2001-12-01T00:00:00"/>
    <n v="22.7"/>
    <m/>
    <m/>
    <m/>
    <m/>
    <m/>
    <n v="22.7"/>
    <m/>
    <m/>
    <m/>
    <m/>
    <m/>
    <n v="110000"/>
    <n v="0"/>
    <n v="110000"/>
    <n v="1"/>
    <n v="0"/>
    <n v="0"/>
    <n v="0"/>
    <n v="14300"/>
    <n v="0"/>
    <n v="14300"/>
    <n v="0"/>
    <n v="110000"/>
    <n v="0"/>
    <n v="0"/>
    <n v="14300"/>
    <n v="0"/>
    <m/>
    <m/>
    <m/>
    <m/>
    <s v="Completed in 2000. Financially completed in 2001."/>
    <m/>
    <m/>
    <m/>
    <x v="1"/>
    <n v="0"/>
    <n v="1"/>
    <n v="13"/>
    <n v="25"/>
    <n v="0"/>
    <n v="0"/>
    <n v="22700"/>
    <n v="1997"/>
  </r>
  <r>
    <m/>
    <m/>
    <s v="IDS/FOA/23/INV/81"/>
    <s v="UNDP"/>
    <m/>
    <x v="2"/>
    <s v="IDS"/>
    <x v="0"/>
    <s v="FOA"/>
    <s v="Conversion to CFC-free technology in the manufacture of rigid PUF spray insulation at Karya Cipta Semesta"/>
    <d v="1997-11-01T00:00:00"/>
    <d v="1999-12-01T00:00:00"/>
    <s v="FIN"/>
    <d v="1998-03-01T00:00:00"/>
    <m/>
    <d v="1998-03-01T00:00:00"/>
    <d v="2000-12-01T00:00:00"/>
    <n v="16.399999999999999"/>
    <m/>
    <m/>
    <m/>
    <m/>
    <m/>
    <n v="16.399999999999999"/>
    <m/>
    <m/>
    <m/>
    <m/>
    <m/>
    <n v="68000"/>
    <n v="0"/>
    <n v="68000"/>
    <n v="1"/>
    <n v="0"/>
    <n v="0"/>
    <n v="0"/>
    <n v="8840"/>
    <n v="0"/>
    <n v="8840"/>
    <n v="0"/>
    <n v="68000"/>
    <n v="0"/>
    <n v="0"/>
    <n v="8840"/>
    <n v="0"/>
    <m/>
    <m/>
    <m/>
    <m/>
    <s v="Completed in 1998. Financially completed in 2000."/>
    <m/>
    <m/>
    <m/>
    <x v="1"/>
    <n v="0"/>
    <n v="1"/>
    <n v="4"/>
    <n v="25"/>
    <n v="0"/>
    <n v="0"/>
    <n v="16400"/>
    <n v="1997"/>
  </r>
  <r>
    <m/>
    <m/>
    <s v="CPR/FOA/17/INV/125"/>
    <s v="UNDP"/>
    <m/>
    <x v="2"/>
    <s v="CPR"/>
    <x v="0"/>
    <s v="FOA"/>
    <s v="Conversion to CFC-free technology in the manufacture of XPS foam at Cangzhou Foreign Trade Packaging Co."/>
    <d v="1995-07-01T00:00:00"/>
    <d v="1996-12-01T00:00:00"/>
    <s v="FIN"/>
    <d v="1999-05-01T00:00:00"/>
    <m/>
    <d v="2000-10-01T00:00:00"/>
    <d v="2003-07-01T00:00:00"/>
    <n v="75"/>
    <m/>
    <m/>
    <m/>
    <m/>
    <m/>
    <n v="75"/>
    <m/>
    <m/>
    <m/>
    <m/>
    <m/>
    <n v="450800"/>
    <n v="-445"/>
    <n v="450355"/>
    <n v="1"/>
    <n v="0"/>
    <n v="0"/>
    <n v="0"/>
    <n v="58604"/>
    <n v="-58"/>
    <n v="58546"/>
    <n v="-0.15000000000145519"/>
    <n v="450355"/>
    <n v="0"/>
    <n v="0"/>
    <n v="58546.15"/>
    <n v="0"/>
    <m/>
    <m/>
    <m/>
    <m/>
    <s v="Completed in 2000. Financially completed in 2003."/>
    <m/>
    <m/>
    <m/>
    <x v="1"/>
    <n v="0"/>
    <n v="1"/>
    <n v="46"/>
    <n v="17"/>
    <n v="0"/>
    <n v="0"/>
    <n v="75000"/>
    <n v="1995"/>
  </r>
  <r>
    <m/>
    <m/>
    <s v="CPR/FOA/17/INV/126"/>
    <s v="UNDP"/>
    <m/>
    <x v="2"/>
    <s v="CPR"/>
    <x v="0"/>
    <s v="FOA"/>
    <s v="Conversion to CFC-free technology in the manufacture of XPS foam at Handan No. 7"/>
    <d v="1995-07-01T00:00:00"/>
    <d v="1996-12-01T00:00:00"/>
    <s v="FIN"/>
    <d v="1999-05-01T00:00:00"/>
    <m/>
    <d v="2000-10-01T00:00:00"/>
    <d v="2003-07-01T00:00:00"/>
    <n v="60"/>
    <m/>
    <m/>
    <m/>
    <m/>
    <m/>
    <n v="60"/>
    <m/>
    <m/>
    <m/>
    <m/>
    <m/>
    <n v="400950"/>
    <n v="-446"/>
    <n v="400504"/>
    <n v="1"/>
    <n v="0"/>
    <n v="0"/>
    <n v="0"/>
    <n v="52124"/>
    <n v="-58"/>
    <n v="52066"/>
    <n v="0.48000000000320142"/>
    <n v="400504"/>
    <n v="0"/>
    <n v="0"/>
    <n v="52065.52"/>
    <n v="0"/>
    <m/>
    <m/>
    <m/>
    <m/>
    <s v="Completed in 2000. Financially completed in 2003."/>
    <m/>
    <m/>
    <m/>
    <x v="1"/>
    <n v="0"/>
    <n v="1"/>
    <n v="46"/>
    <n v="17"/>
    <n v="0"/>
    <n v="0"/>
    <n v="60000"/>
    <n v="1995"/>
  </r>
  <r>
    <m/>
    <m/>
    <s v="CPR/FOA/17/INV/127"/>
    <s v="UNDP"/>
    <m/>
    <x v="2"/>
    <s v="CPR"/>
    <x v="0"/>
    <s v="FOA"/>
    <s v="Conversion to CFC-free technology in the manufacture of XPS foam at Joint Industrial Plastic Corporation, Buotou"/>
    <d v="1995-07-01T00:00:00"/>
    <d v="1996-12-01T00:00:00"/>
    <s v="FIN"/>
    <d v="1999-05-01T00:00:00"/>
    <m/>
    <d v="2000-10-01T00:00:00"/>
    <d v="2001-05-01T00:00:00"/>
    <n v="90"/>
    <m/>
    <m/>
    <m/>
    <m/>
    <m/>
    <n v="90"/>
    <m/>
    <m/>
    <m/>
    <m/>
    <m/>
    <n v="604450"/>
    <n v="-446"/>
    <n v="604004"/>
    <n v="1"/>
    <n v="0"/>
    <n v="0"/>
    <n v="0"/>
    <n v="78579"/>
    <n v="-58"/>
    <n v="78521"/>
    <n v="0.47999999999592546"/>
    <n v="604004"/>
    <n v="0"/>
    <n v="0"/>
    <n v="78520.52"/>
    <n v="0"/>
    <m/>
    <m/>
    <m/>
    <m/>
    <s v="Completed in 2000. Financially completed in 2001."/>
    <m/>
    <m/>
    <m/>
    <x v="1"/>
    <n v="0"/>
    <n v="1"/>
    <n v="46"/>
    <n v="17"/>
    <n v="0"/>
    <n v="0"/>
    <n v="90000"/>
    <n v="1995"/>
  </r>
  <r>
    <m/>
    <m/>
    <s v="CPR/FOA/18/INV/143"/>
    <s v="UNDP"/>
    <m/>
    <x v="2"/>
    <s v="CPR"/>
    <x v="0"/>
    <s v="FOA"/>
    <s v="Conversion to CFC-free technology in the manufacture of XPS foam at Tianjin Gangda"/>
    <d v="1995-11-01T00:00:00"/>
    <d v="1997-05-01T00:00:00"/>
    <s v="FIN"/>
    <d v="1999-05-01T00:00:00"/>
    <m/>
    <d v="2000-10-01T00:00:00"/>
    <d v="2003-07-01T00:00:00"/>
    <n v="55"/>
    <m/>
    <m/>
    <m/>
    <m/>
    <m/>
    <n v="55"/>
    <m/>
    <m/>
    <m/>
    <m/>
    <m/>
    <n v="404250"/>
    <n v="-1033"/>
    <n v="403217"/>
    <n v="1"/>
    <n v="0"/>
    <n v="0"/>
    <n v="0"/>
    <n v="52553"/>
    <n v="-134"/>
    <n v="52419"/>
    <n v="0.79000000000087311"/>
    <n v="403217"/>
    <n v="0"/>
    <n v="0"/>
    <n v="52418.21"/>
    <n v="0"/>
    <m/>
    <m/>
    <m/>
    <m/>
    <s v="Completed in 2000. Financially completed in 2003."/>
    <m/>
    <m/>
    <m/>
    <x v="1"/>
    <n v="0"/>
    <n v="1"/>
    <n v="42"/>
    <n v="18"/>
    <n v="0"/>
    <n v="0"/>
    <n v="55000"/>
    <n v="1995"/>
  </r>
  <r>
    <m/>
    <m/>
    <s v="EGY/FOA/15/INV/36"/>
    <s v="UNDP"/>
    <m/>
    <x v="0"/>
    <s v="EGY"/>
    <x v="0"/>
    <s v="FOA"/>
    <s v="Conversion to CFC-free technology in the manufacturing of rigid PUF at seven enterprises: GMC, Petrojet, Modern Products, Cairo General Contractors Co., Egyptian Solar Energy, Tawifika, Helwan"/>
    <d v="1994-12-01T00:00:00"/>
    <d v="1995-12-01T00:00:00"/>
    <s v="FIN"/>
    <d v="1995-05-01T00:00:00"/>
    <m/>
    <d v="2000-12-01T00:00:00"/>
    <d v="2002-11-01T00:00:00"/>
    <n v="69"/>
    <m/>
    <m/>
    <m/>
    <m/>
    <m/>
    <n v="69"/>
    <m/>
    <m/>
    <m/>
    <m/>
    <m/>
    <n v="780000"/>
    <n v="-292655"/>
    <n v="487345"/>
    <n v="1"/>
    <n v="0"/>
    <n v="0"/>
    <n v="0"/>
    <n v="101400"/>
    <n v="-38045"/>
    <n v="63355"/>
    <n v="0.15000000000145519"/>
    <n v="487345"/>
    <n v="0"/>
    <n v="0"/>
    <n v="63354.85"/>
    <n v="0"/>
    <m/>
    <m/>
    <m/>
    <m/>
    <s v="Completed in 2000. Financially completed in 2002."/>
    <m/>
    <m/>
    <m/>
    <x v="1"/>
    <n v="0"/>
    <n v="1"/>
    <n v="5"/>
    <n v="12"/>
    <n v="0"/>
    <n v="0"/>
    <n v="69000"/>
    <n v="1994"/>
  </r>
  <r>
    <m/>
    <m/>
    <s v="MAL/REF/23/INV/103"/>
    <s v="UNDP"/>
    <m/>
    <x v="2"/>
    <s v="MAL"/>
    <x v="0"/>
    <s v="REF"/>
    <s v="Conversion to CFC-free technology in the manufature of polyurethane foam at Kwang Tai Refrigeration"/>
    <d v="1997-11-01T00:00:00"/>
    <d v="1999-12-01T00:00:00"/>
    <s v="FIN"/>
    <d v="1998-12-01T00:00:00"/>
    <m/>
    <d v="2001-08-01T00:00:00"/>
    <d v="2003-04-01T00:00:00"/>
    <n v="28.5"/>
    <m/>
    <m/>
    <m/>
    <m/>
    <m/>
    <n v="28.5"/>
    <m/>
    <m/>
    <m/>
    <m/>
    <m/>
    <n v="316000"/>
    <n v="-9988"/>
    <n v="306012"/>
    <n v="1"/>
    <n v="0"/>
    <n v="0"/>
    <n v="0"/>
    <n v="41080"/>
    <n v="-1298"/>
    <n v="39782"/>
    <n v="0.44000000000232831"/>
    <n v="306012"/>
    <n v="0"/>
    <n v="0"/>
    <n v="39781.56"/>
    <n v="0"/>
    <m/>
    <m/>
    <m/>
    <m/>
    <s v="Completed in 2001. Financially completed in 2003."/>
    <m/>
    <m/>
    <m/>
    <x v="1"/>
    <n v="0"/>
    <n v="1"/>
    <n v="13"/>
    <n v="25"/>
    <n v="0"/>
    <n v="0"/>
    <n v="28500"/>
    <n v="1997"/>
  </r>
  <r>
    <m/>
    <m/>
    <s v="MAL/FOA/23/INV/104"/>
    <s v="UNDP"/>
    <m/>
    <x v="2"/>
    <s v="MAL"/>
    <x v="0"/>
    <s v="FOA"/>
    <s v="Conversion to CFC-free techology in the manufacture of polyurethane foam at Hi Tech Insulation"/>
    <d v="1997-11-01T00:00:00"/>
    <d v="1999-12-01T00:00:00"/>
    <s v="FIN"/>
    <d v="1998-09-01T00:00:00"/>
    <m/>
    <d v="1998-09-01T00:00:00"/>
    <d v="2002-03-01T00:00:00"/>
    <n v="18.5"/>
    <m/>
    <m/>
    <m/>
    <m/>
    <m/>
    <n v="18.5"/>
    <m/>
    <m/>
    <m/>
    <m/>
    <m/>
    <n v="96815"/>
    <n v="-3942"/>
    <n v="92873"/>
    <n v="1"/>
    <n v="0"/>
    <n v="0"/>
    <n v="0"/>
    <n v="12586"/>
    <n v="-512"/>
    <n v="12074"/>
    <n v="0.51000000000021828"/>
    <n v="92873"/>
    <n v="0"/>
    <n v="0"/>
    <n v="12073.49"/>
    <n v="0"/>
    <m/>
    <m/>
    <m/>
    <m/>
    <s v="Completed in 1998. Financially completed in 2002."/>
    <m/>
    <m/>
    <m/>
    <x v="1"/>
    <n v="0"/>
    <n v="1"/>
    <n v="10"/>
    <n v="25"/>
    <n v="0"/>
    <n v="0"/>
    <n v="18500"/>
    <n v="1997"/>
  </r>
  <r>
    <m/>
    <m/>
    <s v="IDS/FOA/23/INV/70"/>
    <s v="UNDP"/>
    <m/>
    <x v="2"/>
    <s v="IDS"/>
    <x v="0"/>
    <s v="FOA"/>
    <s v="Conversion to CFC-free techology in the manufacture of rigid PUF insulated thermoware at PT Langgeng Makmur Plastic Industry Ltd."/>
    <d v="1997-11-01T00:00:00"/>
    <d v="1999-12-01T00:00:00"/>
    <s v="CLO"/>
    <m/>
    <m/>
    <m/>
    <d v="2001-12-01T00:00:00"/>
    <n v="0"/>
    <m/>
    <m/>
    <m/>
    <m/>
    <m/>
    <n v="0"/>
    <m/>
    <m/>
    <m/>
    <m/>
    <m/>
    <n v="142000"/>
    <n v="-142000"/>
    <n v="0"/>
    <n v="0"/>
    <n v="0"/>
    <n v="0"/>
    <n v="0"/>
    <n v="18460"/>
    <n v="-18460"/>
    <n v="0"/>
    <n v="0"/>
    <n v="0"/>
    <n v="0"/>
    <n v="0"/>
    <n v="0"/>
    <n v="0"/>
    <m/>
    <m/>
    <m/>
    <m/>
    <s v="Canceled in 1999. Financially Completed in 2001."/>
    <m/>
    <m/>
    <m/>
    <x v="0"/>
    <n v="0"/>
    <n v="0"/>
    <s v=""/>
    <n v="25"/>
    <n v="0"/>
    <n v="0"/>
    <n v="0"/>
    <n v="1997"/>
  </r>
  <r>
    <m/>
    <m/>
    <s v="CPR/REF/25/INV/249"/>
    <s v="UNDP"/>
    <m/>
    <x v="2"/>
    <s v="CPR"/>
    <x v="0"/>
    <s v="REF"/>
    <s v="Conversion to cyclopentane and isobutane in the manufacture of domestic refrigerators at Hangzhou Household Electrical Appliance Industrial Corporation (HHEAIC)"/>
    <d v="1998-07-01T00:00:00"/>
    <d v="2000-08-01T00:00:00"/>
    <s v="FIN"/>
    <d v="1999-12-01T00:00:00"/>
    <m/>
    <d v="2004-11-01T00:00:00"/>
    <d v="2008-10-01T00:00:00"/>
    <n v="247.8"/>
    <m/>
    <m/>
    <m/>
    <m/>
    <m/>
    <n v="247.8"/>
    <m/>
    <m/>
    <m/>
    <m/>
    <m/>
    <n v="2238580"/>
    <n v="-1062"/>
    <n v="2237518"/>
    <n v="1"/>
    <n v="0"/>
    <n v="0"/>
    <n v="0"/>
    <n v="291015"/>
    <n v="-138"/>
    <n v="290877"/>
    <n v="-0.3401999999769032"/>
    <n v="2237518"/>
    <n v="0"/>
    <n v="0"/>
    <n v="290877.34019999998"/>
    <n v="0"/>
    <m/>
    <m/>
    <m/>
    <m/>
    <s v="Completed in 2004. Financially completed in 2008."/>
    <m/>
    <m/>
    <m/>
    <x v="1"/>
    <n v="0"/>
    <n v="1"/>
    <n v="17"/>
    <n v="25"/>
    <n v="0"/>
    <n v="0"/>
    <n v="247800"/>
    <n v="1998"/>
  </r>
  <r>
    <m/>
    <m/>
    <s v="CPR/FOA/24/INV/245"/>
    <s v="UNDP"/>
    <m/>
    <x v="2"/>
    <s v="CPR"/>
    <x v="0"/>
    <s v="FOA"/>
    <s v="Conversion to cyclopentane in the manufacture of heating pipes at Jixi City Thermal Power Company"/>
    <d v="1998-03-01T00:00:00"/>
    <d v="2000-04-01T00:00:00"/>
    <s v="FIN"/>
    <d v="2000-12-01T00:00:00"/>
    <m/>
    <d v="2003-12-01T00:00:00"/>
    <d v="2008-10-01T00:00:00"/>
    <n v="86"/>
    <m/>
    <m/>
    <m/>
    <m/>
    <m/>
    <n v="86"/>
    <m/>
    <m/>
    <m/>
    <m/>
    <m/>
    <n v="673380"/>
    <n v="-3133"/>
    <n v="670247"/>
    <n v="1"/>
    <n v="0"/>
    <n v="0"/>
    <n v="0"/>
    <n v="87539"/>
    <n v="-407"/>
    <n v="87132"/>
    <n v="-0.11190000000351574"/>
    <n v="670247"/>
    <n v="0"/>
    <n v="0"/>
    <n v="87132.111900000004"/>
    <n v="0"/>
    <m/>
    <m/>
    <m/>
    <m/>
    <s v="Completed in 2003. Financially completed in 2008."/>
    <m/>
    <m/>
    <m/>
    <x v="1"/>
    <n v="0"/>
    <n v="1"/>
    <n v="33"/>
    <n v="25"/>
    <n v="0"/>
    <n v="0"/>
    <n v="86000"/>
    <n v="1998"/>
  </r>
  <r>
    <m/>
    <m/>
    <s v="CPR/FOA/26/INV/257"/>
    <s v="UNDP"/>
    <m/>
    <x v="2"/>
    <s v="CPR"/>
    <x v="0"/>
    <s v="FOA"/>
    <s v="Conversion to cyclopentane in the manufacture of PU-insulated heating pipes at Tianjin Pipeline Engineering Group Co. Ltd."/>
    <d v="1998-11-01T00:00:00"/>
    <d v="2000-12-01T00:00:00"/>
    <s v="FIN"/>
    <d v="2000-05-01T00:00:00"/>
    <m/>
    <d v="2003-09-01T00:00:00"/>
    <d v="2005-03-01T00:00:00"/>
    <n v="80"/>
    <m/>
    <m/>
    <m/>
    <m/>
    <m/>
    <n v="80"/>
    <m/>
    <m/>
    <m/>
    <m/>
    <m/>
    <n v="626400"/>
    <n v="-346"/>
    <n v="626054"/>
    <n v="1"/>
    <n v="0"/>
    <n v="0"/>
    <n v="0"/>
    <n v="78904"/>
    <n v="-44"/>
    <n v="78860"/>
    <n v="0"/>
    <n v="626054"/>
    <n v="0"/>
    <n v="0"/>
    <n v="78860"/>
    <n v="0"/>
    <m/>
    <m/>
    <m/>
    <m/>
    <s v="Completed in 2003. Financially completed in 2005."/>
    <m/>
    <m/>
    <m/>
    <x v="1"/>
    <n v="0"/>
    <n v="1"/>
    <n v="18"/>
    <n v="25"/>
    <n v="0"/>
    <n v="0"/>
    <n v="80000"/>
    <n v="1998"/>
  </r>
  <r>
    <m/>
    <m/>
    <s v="CPR/REF/24/INV/242"/>
    <s v="UNDP"/>
    <m/>
    <x v="2"/>
    <s v="CPR"/>
    <x v="0"/>
    <s v="REF"/>
    <s v="Conversion to cylopentane and R-134a in the manufacture of domestic freezers at Wanbao Freezer Industrial Corporation"/>
    <d v="1998-03-01T00:00:00"/>
    <d v="2000-04-01T00:00:00"/>
    <s v="FIN"/>
    <d v="1999-08-01T00:00:00"/>
    <m/>
    <d v="2001-08-01T00:00:00"/>
    <d v="2004-06-01T00:00:00"/>
    <n v="138.19999999999999"/>
    <m/>
    <m/>
    <m/>
    <m/>
    <m/>
    <n v="138.19999999999999"/>
    <m/>
    <m/>
    <m/>
    <m/>
    <m/>
    <n v="1402370"/>
    <n v="-52248"/>
    <n v="1350122"/>
    <n v="1"/>
    <n v="0"/>
    <n v="0"/>
    <n v="0"/>
    <n v="182308"/>
    <n v="-6792"/>
    <n v="175516"/>
    <n v="0.20000000001164153"/>
    <n v="1350122"/>
    <n v="0"/>
    <n v="0"/>
    <n v="175515.8"/>
    <n v="0"/>
    <m/>
    <m/>
    <m/>
    <m/>
    <s v="Completed in 2001. Financially completed in 2004."/>
    <m/>
    <m/>
    <m/>
    <x v="1"/>
    <n v="0"/>
    <n v="1"/>
    <n v="17"/>
    <n v="25"/>
    <n v="0"/>
    <n v="0"/>
    <n v="138200"/>
    <n v="1998"/>
  </r>
  <r>
    <m/>
    <m/>
    <s v="IND/SOL/13/INV/25"/>
    <s v="UNIDO"/>
    <m/>
    <x v="2"/>
    <s v="IND"/>
    <x v="0"/>
    <s v="SOL"/>
    <s v="Conversion to electronic cleaning process from ODS solvents to wet media blasting and aqueous cleaning at Indian Telephone Industries Ltd. (ITI Mankapur)"/>
    <d v="1994-07-01T00:00:00"/>
    <d v="1996-01-01T00:00:00"/>
    <s v="FIN"/>
    <d v="1996-06-01T00:00:00"/>
    <m/>
    <d v="1996-10-01T00:00:00"/>
    <d v="2000-12-01T00:00:00"/>
    <n v="34"/>
    <m/>
    <m/>
    <n v="0"/>
    <m/>
    <m/>
    <n v="48.8"/>
    <m/>
    <m/>
    <n v="0"/>
    <m/>
    <m/>
    <n v="610160"/>
    <n v="0"/>
    <n v="610160"/>
    <n v="1"/>
    <n v="0"/>
    <n v="0"/>
    <n v="0"/>
    <n v="79321"/>
    <n v="-1.69"/>
    <n v="79319.31"/>
    <n v="0.30999999999767169"/>
    <n v="610160"/>
    <n v="0"/>
    <m/>
    <n v="79319"/>
    <n v="0"/>
    <m/>
    <m/>
    <m/>
    <m/>
    <m/>
    <m/>
    <m/>
    <m/>
    <x v="1"/>
    <n v="0"/>
    <n v="1"/>
    <n v="23"/>
    <n v="18"/>
    <n v="0"/>
    <n v="0"/>
    <n v="34000"/>
    <n v="1994"/>
  </r>
  <r>
    <m/>
    <m/>
    <s v="BRA/FOA/25/INV/108"/>
    <s v="UNDP"/>
    <m/>
    <x v="1"/>
    <s v="BRA"/>
    <x v="0"/>
    <s v="FOA"/>
    <s v="Conversion to HCFC-141b and water-blown technology in the manufacture of polyurethane foam at Cougar"/>
    <d v="1998-07-01T00:00:00"/>
    <d v="2000-08-01T00:00:00"/>
    <s v="FIN"/>
    <d v="1999-03-01T00:00:00"/>
    <m/>
    <d v="2000-11-01T00:00:00"/>
    <d v="2003-11-01T00:00:00"/>
    <n v="18.2"/>
    <m/>
    <m/>
    <m/>
    <m/>
    <m/>
    <n v="18.2"/>
    <m/>
    <m/>
    <m/>
    <m/>
    <m/>
    <n v="154375"/>
    <n v="0"/>
    <n v="154375"/>
    <n v="1"/>
    <n v="0"/>
    <n v="0"/>
    <n v="0"/>
    <n v="20069"/>
    <n v="0"/>
    <n v="20069"/>
    <n v="0.25"/>
    <n v="154375"/>
    <n v="0"/>
    <n v="0"/>
    <n v="20068.75"/>
    <n v="0"/>
    <m/>
    <m/>
    <m/>
    <m/>
    <s v="Completed in 2000. Financially completed in 2003."/>
    <m/>
    <m/>
    <m/>
    <x v="1"/>
    <n v="0"/>
    <n v="1"/>
    <n v="8"/>
    <n v="25"/>
    <n v="0"/>
    <n v="0"/>
    <n v="18200"/>
    <n v="1998"/>
  </r>
  <r>
    <m/>
    <m/>
    <s v="BRA/FOA/25/INV/107"/>
    <s v="UNDP"/>
    <m/>
    <x v="1"/>
    <s v="BRA"/>
    <x v="0"/>
    <s v="FOA"/>
    <s v="Conversion to HCFC-141b and water-blown technology in the manufacture of polyurethane foam at Gnatus"/>
    <d v="1998-07-01T00:00:00"/>
    <d v="2000-08-01T00:00:00"/>
    <s v="FIN"/>
    <d v="1999-03-01T00:00:00"/>
    <m/>
    <d v="2000-11-01T00:00:00"/>
    <d v="2003-04-01T00:00:00"/>
    <n v="29.7"/>
    <m/>
    <m/>
    <m/>
    <m/>
    <m/>
    <n v="29.7"/>
    <m/>
    <m/>
    <m/>
    <m/>
    <m/>
    <n v="207225"/>
    <n v="-488"/>
    <n v="206737"/>
    <n v="1"/>
    <n v="0"/>
    <n v="0"/>
    <n v="0"/>
    <n v="26939"/>
    <n v="-63"/>
    <n v="26876"/>
    <n v="0.18999999999869033"/>
    <n v="206737"/>
    <n v="0"/>
    <n v="0"/>
    <n v="26875.81"/>
    <n v="0"/>
    <m/>
    <m/>
    <m/>
    <m/>
    <s v="Completed in 2000. Financially completed in 2003."/>
    <m/>
    <m/>
    <m/>
    <x v="1"/>
    <n v="0"/>
    <n v="1"/>
    <n v="8"/>
    <n v="25"/>
    <n v="0"/>
    <n v="0"/>
    <n v="29700"/>
    <n v="1998"/>
  </r>
  <r>
    <m/>
    <m/>
    <s v="BRA/FOA/25/INV/109"/>
    <s v="UNDP"/>
    <m/>
    <x v="1"/>
    <s v="BRA"/>
    <x v="0"/>
    <s v="FOA"/>
    <s v="Conversion to HCFC-141b in the manufacture of polyurethane foam at SSM Tecnologia"/>
    <d v="1998-07-01T00:00:00"/>
    <d v="2000-08-01T00:00:00"/>
    <s v="FIN"/>
    <d v="1998-12-01T00:00:00"/>
    <m/>
    <d v="1999-12-01T00:00:00"/>
    <d v="2003-11-01T00:00:00"/>
    <n v="13.6"/>
    <m/>
    <m/>
    <m/>
    <m/>
    <m/>
    <n v="13.6"/>
    <m/>
    <m/>
    <m/>
    <m/>
    <m/>
    <n v="106500"/>
    <n v="0"/>
    <n v="106500"/>
    <n v="1"/>
    <n v="0"/>
    <n v="0"/>
    <n v="0"/>
    <n v="13845"/>
    <n v="0"/>
    <n v="13845"/>
    <n v="0"/>
    <n v="106500"/>
    <n v="0"/>
    <n v="0"/>
    <n v="13845"/>
    <n v="0"/>
    <m/>
    <m/>
    <m/>
    <m/>
    <s v="Completed in 1999. Financially completed in 2003."/>
    <m/>
    <m/>
    <m/>
    <x v="1"/>
    <n v="0"/>
    <n v="1"/>
    <n v="5"/>
    <n v="25"/>
    <n v="0"/>
    <n v="0"/>
    <n v="13600"/>
    <n v="1998"/>
  </r>
  <r>
    <m/>
    <m/>
    <s v="CPR/FOA/26/INV/258"/>
    <s v="UNDP"/>
    <m/>
    <x v="2"/>
    <s v="CPR"/>
    <x v="0"/>
    <s v="FOA"/>
    <s v="Conversion to HCFC-141b in the manufacture of PU-sandwich panels and pour-in-place polyurethane foams at Guangdong Commercial Refrigeration Equipment Co. (GCREC)"/>
    <d v="1998-11-01T00:00:00"/>
    <d v="2000-12-01T00:00:00"/>
    <s v="FIN"/>
    <d v="1999-12-01T00:00:00"/>
    <m/>
    <d v="2001-10-01T00:00:00"/>
    <d v="2003-07-01T00:00:00"/>
    <n v="60.3"/>
    <m/>
    <m/>
    <m/>
    <m/>
    <m/>
    <n v="60.3"/>
    <m/>
    <m/>
    <m/>
    <m/>
    <m/>
    <n v="472150"/>
    <n v="-18041"/>
    <n v="454109"/>
    <n v="1"/>
    <n v="0"/>
    <n v="0"/>
    <n v="0"/>
    <n v="61380"/>
    <n v="-2345"/>
    <n v="59035"/>
    <n v="0.87000000000261934"/>
    <n v="454109"/>
    <n v="0"/>
    <n v="0"/>
    <n v="59034.13"/>
    <n v="0"/>
    <m/>
    <m/>
    <m/>
    <m/>
    <s v="Completed in 2001. Financially completed in 2003."/>
    <m/>
    <m/>
    <m/>
    <x v="1"/>
    <n v="0"/>
    <n v="1"/>
    <n v="13"/>
    <n v="25"/>
    <n v="0"/>
    <n v="0"/>
    <n v="60300"/>
    <n v="1998"/>
  </r>
  <r>
    <m/>
    <m/>
    <s v="CPR/FOA/26/INV/260"/>
    <s v="UNDP"/>
    <m/>
    <x v="2"/>
    <s v="CPR"/>
    <x v="0"/>
    <s v="FOA"/>
    <s v="Conversion to HCFC-141b in the manufacture of PU-sandwich panels and pour-in-place polyurethane foams at Kaifeng Air Separation Group Ltd. (KFAS)"/>
    <d v="1998-11-01T00:00:00"/>
    <d v="2000-12-01T00:00:00"/>
    <s v="FIN"/>
    <d v="2000-03-01T00:00:00"/>
    <m/>
    <d v="2001-04-01T00:00:00"/>
    <d v="2001-11-01T00:00:00"/>
    <n v="68.2"/>
    <m/>
    <m/>
    <m/>
    <m/>
    <m/>
    <n v="68.2"/>
    <m/>
    <m/>
    <m/>
    <m/>
    <m/>
    <n v="534090"/>
    <n v="-14357"/>
    <n v="519733"/>
    <n v="1"/>
    <n v="0"/>
    <n v="0"/>
    <n v="0"/>
    <n v="68750"/>
    <n v="-1579"/>
    <n v="67171"/>
    <n v="0.47999999999592546"/>
    <n v="519733"/>
    <n v="0"/>
    <n v="0"/>
    <n v="67170.52"/>
    <n v="0"/>
    <m/>
    <m/>
    <m/>
    <m/>
    <s v="Completed in 2001. Financially completed in 2001."/>
    <m/>
    <m/>
    <m/>
    <x v="1"/>
    <n v="0"/>
    <n v="1"/>
    <n v="16"/>
    <n v="25"/>
    <n v="0"/>
    <n v="0"/>
    <n v="68200"/>
    <n v="1998"/>
  </r>
  <r>
    <m/>
    <m/>
    <s v="CPR/FOA/26/INV/263"/>
    <s v="UNDP"/>
    <m/>
    <x v="2"/>
    <s v="CPR"/>
    <x v="0"/>
    <s v="FOA"/>
    <s v="Conversion to HCFC-141b in the manufacture of rigid and pour-in-place polyurethane foams at Corrosionproof and Insulation Co., Ltd."/>
    <d v="1998-11-01T00:00:00"/>
    <d v="2000-12-01T00:00:00"/>
    <s v="FIN"/>
    <d v="2000-02-01T00:00:00"/>
    <m/>
    <d v="2001-04-01T00:00:00"/>
    <d v="2004-01-01T00:00:00"/>
    <n v="99.1"/>
    <m/>
    <m/>
    <m/>
    <m/>
    <m/>
    <n v="99.1"/>
    <m/>
    <m/>
    <m/>
    <m/>
    <m/>
    <n v="776110"/>
    <n v="-13913"/>
    <n v="762197"/>
    <n v="1"/>
    <n v="0"/>
    <n v="0"/>
    <n v="0"/>
    <n v="95372"/>
    <n v="-1530"/>
    <n v="93842"/>
    <n v="-0.10000000000582077"/>
    <n v="762197"/>
    <n v="0"/>
    <n v="0"/>
    <n v="93842.1"/>
    <n v="0"/>
    <m/>
    <m/>
    <m/>
    <m/>
    <s v="Completed in 2001. Financially completed in 2004."/>
    <m/>
    <m/>
    <m/>
    <x v="1"/>
    <n v="0"/>
    <n v="1"/>
    <n v="15"/>
    <n v="25"/>
    <n v="0"/>
    <n v="0"/>
    <n v="99100"/>
    <n v="1998"/>
  </r>
  <r>
    <m/>
    <m/>
    <s v="CPR/FOA/26/INV/265"/>
    <s v="UNDP"/>
    <m/>
    <x v="2"/>
    <s v="CPR"/>
    <x v="0"/>
    <s v="FOA"/>
    <s v="Conversion to HCFC-141b in the manufacture of rigid and spray polyurethane foams at Daqing Petroleum Organization Bureau"/>
    <d v="1998-11-01T00:00:00"/>
    <d v="2001-06-01T00:00:00"/>
    <s v="FIN"/>
    <d v="2001-11-01T00:00:00"/>
    <m/>
    <d v="2003-11-01T00:00:00"/>
    <d v="2009-01-01T00:00:00"/>
    <n v="167.8"/>
    <m/>
    <m/>
    <m/>
    <m/>
    <m/>
    <n v="167.8"/>
    <m/>
    <m/>
    <m/>
    <m/>
    <m/>
    <n v="1124560"/>
    <n v="-618"/>
    <n v="1123942"/>
    <n v="1"/>
    <n v="0"/>
    <n v="0"/>
    <n v="0"/>
    <n v="133702"/>
    <n v="-73"/>
    <n v="133629"/>
    <n v="0.87570000000414439"/>
    <n v="1123942"/>
    <n v="0"/>
    <n v="0"/>
    <n v="133628.1243"/>
    <n v="0"/>
    <m/>
    <m/>
    <m/>
    <m/>
    <s v="Completed in 2003.Financially completed in 2009."/>
    <m/>
    <m/>
    <m/>
    <x v="1"/>
    <n v="0"/>
    <n v="1"/>
    <n v="36"/>
    <n v="31"/>
    <n v="0"/>
    <n v="0"/>
    <n v="167800"/>
    <n v="1998"/>
  </r>
  <r>
    <m/>
    <m/>
    <s v="MOR/REF/29/INV/33"/>
    <s v="UNIDO"/>
    <m/>
    <x v="0"/>
    <s v="MOR"/>
    <x v="0"/>
    <s v="REF"/>
    <s v="Conversion to HCFC-141b technology (rigid foam) and HFC-134a (refrigeration) in the manufacture of domestic refrigerators and freezers at Manar"/>
    <d v="1999-11-01T00:00:00"/>
    <d v="2000-07-01T00:00:00"/>
    <s v="FIN"/>
    <d v="2000-04-01T00:00:00"/>
    <m/>
    <d v="1999-12-01T00:00:00"/>
    <d v="2000-11-01T00:00:00"/>
    <n v="38.6"/>
    <m/>
    <m/>
    <n v="0"/>
    <m/>
    <m/>
    <n v="38.6"/>
    <m/>
    <m/>
    <n v="0"/>
    <m/>
    <m/>
    <n v="434183"/>
    <n v="0"/>
    <n v="434183"/>
    <n v="1"/>
    <n v="0"/>
    <n v="0"/>
    <n v="0"/>
    <n v="26051"/>
    <n v="0"/>
    <n v="26051"/>
    <n v="0"/>
    <n v="434183"/>
    <n v="0"/>
    <m/>
    <n v="26051"/>
    <n v="0"/>
    <m/>
    <m/>
    <m/>
    <m/>
    <m/>
    <m/>
    <m/>
    <m/>
    <x v="1"/>
    <n v="0"/>
    <n v="1"/>
    <n v="5"/>
    <n v="8"/>
    <n v="0"/>
    <n v="0"/>
    <n v="38600"/>
    <n v="1999"/>
  </r>
  <r>
    <m/>
    <m/>
    <s v="THA/FOA/28/INV/116"/>
    <s v="IBRD"/>
    <m/>
    <x v="2"/>
    <s v="THA"/>
    <x v="0"/>
    <s v="FOA"/>
    <s v="Conversion to HCFC-141b technology in the manufacture of commercial refrigerator and display cabinets at Makassan Metal Works"/>
    <d v="1999-07-01T00:00:00"/>
    <d v="2002-02-01T00:00:00"/>
    <s v="FIN"/>
    <d v="2001-02-01T00:00:00"/>
    <m/>
    <d v="2001-05-01T00:00:00"/>
    <d v="2002-07-01T00:00:00"/>
    <n v="9.3000000000000007"/>
    <m/>
    <m/>
    <n v="0"/>
    <m/>
    <m/>
    <n v="9.3000000000000007"/>
    <m/>
    <m/>
    <n v="0"/>
    <m/>
    <m/>
    <n v="72819"/>
    <n v="0"/>
    <n v="72819"/>
    <n v="1"/>
    <n v="0"/>
    <n v="0"/>
    <n v="0"/>
    <n v="9466"/>
    <n v="0"/>
    <n v="9466"/>
    <n v="0"/>
    <n v="72819"/>
    <n v="0"/>
    <n v="0"/>
    <n v="9466"/>
    <n v="0"/>
    <n v="0"/>
    <m/>
    <m/>
    <m/>
    <s v="Project physically and financially completed. DIW has endorsed destruction of equipment and disposal plan. PCR submitted."/>
    <m/>
    <m/>
    <m/>
    <x v="1"/>
    <n v="0"/>
    <n v="1"/>
    <n v="19"/>
    <n v="31"/>
    <n v="0"/>
    <n v="0"/>
    <n v="9300"/>
    <n v="1999"/>
  </r>
  <r>
    <m/>
    <m/>
    <s v="MEX/FOA/25/INV/82"/>
    <s v="UNDP"/>
    <m/>
    <x v="1"/>
    <s v="MEX"/>
    <x v="0"/>
    <s v="FOA"/>
    <s v="Conversion to HCFC-141b technology in the manufacture of rigid foam for refrigeration systems at Refrigeración Rodríguez"/>
    <d v="1998-07-01T00:00:00"/>
    <d v="2000-08-01T00:00:00"/>
    <s v="FIN"/>
    <d v="1999-11-01T00:00:00"/>
    <m/>
    <d v="2000-08-01T00:00:00"/>
    <d v="2001-12-01T00:00:00"/>
    <n v="34.9"/>
    <m/>
    <m/>
    <m/>
    <m/>
    <m/>
    <n v="34.9"/>
    <m/>
    <m/>
    <m/>
    <m/>
    <m/>
    <n v="132650"/>
    <n v="-31006"/>
    <n v="101644"/>
    <n v="1"/>
    <n v="0"/>
    <n v="0"/>
    <n v="0"/>
    <n v="17245"/>
    <n v="-4031"/>
    <n v="13214"/>
    <n v="0.5"/>
    <n v="101644"/>
    <n v="0"/>
    <n v="0"/>
    <n v="13213.5"/>
    <n v="0"/>
    <m/>
    <m/>
    <m/>
    <m/>
    <s v="Completed in 2000. Financially completed in 2001."/>
    <m/>
    <m/>
    <m/>
    <x v="1"/>
    <n v="0"/>
    <n v="1"/>
    <n v="16"/>
    <n v="25"/>
    <n v="0"/>
    <n v="0"/>
    <n v="34900"/>
    <n v="1998"/>
  </r>
  <r>
    <m/>
    <m/>
    <s v="IDS/FOA/25/INV/86"/>
    <s v="UNDP"/>
    <m/>
    <x v="2"/>
    <s v="IDS"/>
    <x v="0"/>
    <s v="FOA"/>
    <s v="Conversion to HCFC-141b technology in the manufacture of rigid polyurethane foam (spray foam) at PT Sentras Varitima"/>
    <d v="1998-07-01T00:00:00"/>
    <d v="2000-08-01T00:00:00"/>
    <s v="FIN"/>
    <d v="1999-07-01T00:00:00"/>
    <m/>
    <d v="2000-07-01T00:00:00"/>
    <d v="2002-03-01T00:00:00"/>
    <n v="18.100000000000001"/>
    <m/>
    <m/>
    <m/>
    <m/>
    <m/>
    <n v="18.100000000000001"/>
    <m/>
    <m/>
    <m/>
    <m/>
    <m/>
    <n v="125000"/>
    <n v="-5780"/>
    <n v="119220"/>
    <n v="1"/>
    <n v="0"/>
    <n v="0"/>
    <n v="0"/>
    <n v="16250"/>
    <n v="-751"/>
    <n v="15499"/>
    <n v="0.3999999999996362"/>
    <n v="119220"/>
    <n v="0"/>
    <n v="0"/>
    <n v="15498.6"/>
    <n v="0"/>
    <m/>
    <m/>
    <m/>
    <m/>
    <s v="Completed in 2000. Financially completed in 2002."/>
    <m/>
    <m/>
    <m/>
    <x v="1"/>
    <n v="0"/>
    <n v="1"/>
    <n v="12"/>
    <n v="25"/>
    <n v="0"/>
    <n v="0"/>
    <n v="18100"/>
    <n v="1998"/>
  </r>
  <r>
    <m/>
    <m/>
    <s v="MOR/FOA/25/INV/23"/>
    <s v="UNDP"/>
    <m/>
    <x v="0"/>
    <s v="MOR"/>
    <x v="0"/>
    <s v="FOA"/>
    <s v="Conversion to HCFC-141b/water technology in the manufacture of rigid polyurethane spray foam at Batcomar S.A."/>
    <d v="1998-07-01T00:00:00"/>
    <d v="2000-08-01T00:00:00"/>
    <s v="FIN"/>
    <d v="1998-12-01T00:00:00"/>
    <m/>
    <d v="1999-07-01T00:00:00"/>
    <d v="2002-03-01T00:00:00"/>
    <n v="9.1999999999999993"/>
    <m/>
    <m/>
    <m/>
    <m/>
    <m/>
    <n v="9.1999999999999993"/>
    <m/>
    <m/>
    <m/>
    <m/>
    <m/>
    <n v="72000"/>
    <n v="-10826"/>
    <n v="61174"/>
    <n v="1"/>
    <n v="0"/>
    <n v="0"/>
    <n v="0"/>
    <n v="9360"/>
    <n v="-1407"/>
    <n v="7953"/>
    <n v="0.38000000000010914"/>
    <n v="61174"/>
    <n v="0"/>
    <n v="0"/>
    <n v="7952.62"/>
    <n v="0"/>
    <m/>
    <m/>
    <m/>
    <m/>
    <s v="Completed in 1999. Financially completed in 2002."/>
    <m/>
    <m/>
    <m/>
    <x v="1"/>
    <n v="0"/>
    <n v="1"/>
    <n v="5"/>
    <n v="25"/>
    <n v="0"/>
    <n v="0"/>
    <n v="9200"/>
    <n v="1998"/>
  </r>
  <r>
    <m/>
    <m/>
    <s v="BRA/FOA/25/INV/102"/>
    <s v="UNDP"/>
    <m/>
    <x v="1"/>
    <s v="BRA"/>
    <x v="0"/>
    <s v="FOA"/>
    <s v="Conversion to hexane and LCD technology in the manufacture of polyurethane foam at Herval"/>
    <d v="1998-07-01T00:00:00"/>
    <d v="2000-08-01T00:00:00"/>
    <s v="FIN"/>
    <d v="2000-05-01T00:00:00"/>
    <m/>
    <d v="2001-12-01T00:00:00"/>
    <d v="2003-11-01T00:00:00"/>
    <n v="64.5"/>
    <m/>
    <m/>
    <m/>
    <m/>
    <m/>
    <n v="64.5"/>
    <m/>
    <m/>
    <m/>
    <m/>
    <m/>
    <n v="637335"/>
    <n v="0"/>
    <n v="637335"/>
    <n v="1"/>
    <n v="0"/>
    <n v="0"/>
    <n v="0"/>
    <n v="82854"/>
    <n v="0"/>
    <n v="82854"/>
    <n v="0.44999999999708962"/>
    <n v="637335"/>
    <n v="0"/>
    <n v="0"/>
    <n v="82853.55"/>
    <n v="0"/>
    <m/>
    <m/>
    <m/>
    <m/>
    <s v="Completed in 2001. Financially completed in 2003."/>
    <m/>
    <m/>
    <m/>
    <x v="1"/>
    <n v="0"/>
    <n v="1"/>
    <n v="22"/>
    <n v="25"/>
    <n v="0"/>
    <n v="0"/>
    <n v="64500"/>
    <n v="1998"/>
  </r>
  <r>
    <m/>
    <m/>
    <s v="THA/SOL/10/INV/13"/>
    <s v="IBRD"/>
    <m/>
    <x v="2"/>
    <s v="THA"/>
    <x v="0"/>
    <s v="SOL"/>
    <s v="Conversion to high-purity water cleaning at GSS Array"/>
    <d v="1993-06-01T00:00:00"/>
    <d v="1994-03-01T00:00:00"/>
    <s v="FIN"/>
    <d v="1996-03-01T00:00:00"/>
    <m/>
    <d v="1993-12-01T00:00:00"/>
    <d v="1997-05-01T00:00:00"/>
    <n v="16.8"/>
    <m/>
    <m/>
    <n v="0"/>
    <m/>
    <m/>
    <n v="16.100000000000001"/>
    <m/>
    <m/>
    <n v="0"/>
    <m/>
    <m/>
    <n v="316000"/>
    <n v="-41204"/>
    <n v="274796"/>
    <n v="1"/>
    <n v="0"/>
    <n v="0"/>
    <n v="0"/>
    <n v="0"/>
    <n v="0"/>
    <n v="0"/>
    <n v="0"/>
    <n v="274796"/>
    <n v="0"/>
    <n v="0"/>
    <n v="0"/>
    <n v="0"/>
    <n v="0"/>
    <m/>
    <m/>
    <m/>
    <s v="Project completed."/>
    <m/>
    <m/>
    <m/>
    <x v="1"/>
    <n v="0"/>
    <n v="1"/>
    <n v="33"/>
    <n v="9"/>
    <n v="0"/>
    <n v="0"/>
    <n v="16800"/>
    <n v="1993"/>
  </r>
  <r>
    <m/>
    <m/>
    <s v="PHI/SOL/09/INV/14"/>
    <s v="IBRD"/>
    <m/>
    <x v="2"/>
    <s v="PHI"/>
    <x v="0"/>
    <s v="SOL"/>
    <s v="Conversion to high-purity water cleaning at Integrated Microelectronic, Inc."/>
    <d v="1993-03-01T00:00:00"/>
    <d v="1993-09-01T00:00:00"/>
    <s v="FIN"/>
    <d v="1997-08-01T00:00:00"/>
    <m/>
    <d v="1997-12-01T00:00:00"/>
    <d v="1998-12-01T00:00:00"/>
    <n v="14.6"/>
    <m/>
    <m/>
    <n v="0"/>
    <m/>
    <m/>
    <n v="14.6"/>
    <m/>
    <m/>
    <n v="0"/>
    <m/>
    <m/>
    <n v="430000"/>
    <n v="-72998"/>
    <n v="357002"/>
    <n v="1"/>
    <n v="0"/>
    <n v="0"/>
    <n v="0"/>
    <n v="0"/>
    <n v="0"/>
    <n v="0"/>
    <n v="0"/>
    <n v="357002"/>
    <n v="0"/>
    <n v="0"/>
    <n v="0"/>
    <n v="0"/>
    <n v="0"/>
    <m/>
    <m/>
    <m/>
    <s v="Project completed. PCR endorsement to WB - 10/20/98. Grant fund fullly disbursed. Date ODS Eqpt. Dismantled - 5/19/98"/>
    <m/>
    <m/>
    <m/>
    <x v="1"/>
    <n v="0"/>
    <n v="1"/>
    <n v="53"/>
    <n v="6"/>
    <n v="0"/>
    <n v="0"/>
    <n v="14600"/>
    <n v="1993"/>
  </r>
  <r>
    <m/>
    <m/>
    <s v="THA/SOL/10/INV/14"/>
    <s v="IBRD"/>
    <m/>
    <x v="2"/>
    <s v="THA"/>
    <x v="0"/>
    <s v="SOL"/>
    <s v="Conversion to high-purity water cleaning at Saha Union's Sriracha facility"/>
    <d v="1993-06-01T00:00:00"/>
    <d v="1994-03-01T00:00:00"/>
    <s v="FIN"/>
    <d v="1996-06-01T00:00:00"/>
    <m/>
    <d v="1993-05-01T00:00:00"/>
    <d v="1997-05-01T00:00:00"/>
    <n v="27.2"/>
    <m/>
    <m/>
    <n v="0"/>
    <m/>
    <m/>
    <n v="21.8"/>
    <m/>
    <m/>
    <n v="0"/>
    <m/>
    <m/>
    <n v="2573000"/>
    <n v="-472605"/>
    <n v="2100395"/>
    <n v="1"/>
    <n v="0"/>
    <n v="0"/>
    <n v="0"/>
    <n v="0"/>
    <n v="0"/>
    <n v="0"/>
    <n v="0"/>
    <n v="2100395"/>
    <n v="0"/>
    <n v="0"/>
    <n v="0"/>
    <n v="0"/>
    <n v="0"/>
    <m/>
    <m/>
    <m/>
    <s v="Project completed."/>
    <m/>
    <m/>
    <m/>
    <x v="1"/>
    <n v="0"/>
    <n v="1"/>
    <n v="36"/>
    <n v="9"/>
    <n v="0"/>
    <n v="0"/>
    <n v="27200"/>
    <n v="1993"/>
  </r>
  <r>
    <m/>
    <m/>
    <s v="VIE/ARS/18/INV/11"/>
    <s v="UNDP"/>
    <m/>
    <x v="2"/>
    <s v="VIE"/>
    <x v="0"/>
    <s v="ARS"/>
    <s v="Conversion to hydrocarbon aerosol propellant technology at Cosmetics Producing and Trading Company (CP &amp; T)"/>
    <d v="1995-11-01T00:00:00"/>
    <d v="1997-05-01T00:00:00"/>
    <s v="FIN"/>
    <d v="1997-05-01T00:00:00"/>
    <m/>
    <d v="2002-05-01T00:00:00"/>
    <d v="2003-11-01T00:00:00"/>
    <n v="85"/>
    <m/>
    <m/>
    <m/>
    <m/>
    <m/>
    <n v="85"/>
    <m/>
    <m/>
    <m/>
    <m/>
    <m/>
    <n v="285120"/>
    <n v="-2641"/>
    <n v="282479"/>
    <n v="1"/>
    <n v="0"/>
    <n v="0"/>
    <n v="0"/>
    <n v="37066"/>
    <n v="-343"/>
    <n v="36723"/>
    <n v="0.73000000000320142"/>
    <n v="282479"/>
    <n v="0"/>
    <n v="0"/>
    <n v="36722.269999999997"/>
    <n v="0"/>
    <m/>
    <m/>
    <m/>
    <m/>
    <s v="Completed in 2002. Financially completed in 2003."/>
    <m/>
    <m/>
    <m/>
    <x v="1"/>
    <n v="0"/>
    <n v="1"/>
    <n v="18"/>
    <n v="18"/>
    <n v="0"/>
    <n v="0"/>
    <n v="85000"/>
    <n v="1995"/>
  </r>
  <r>
    <m/>
    <m/>
    <s v="VIE/ARS/17/INV/07"/>
    <s v="UNDP"/>
    <m/>
    <x v="2"/>
    <s v="VIE"/>
    <x v="0"/>
    <s v="ARS"/>
    <s v="Conversion to hydrocarbon aerosol propellant technology at Saigon Cosmetics Company"/>
    <d v="1995-07-01T00:00:00"/>
    <d v="1996-12-01T00:00:00"/>
    <s v="FIN"/>
    <d v="1995-12-01T00:00:00"/>
    <m/>
    <d v="1998-08-01T00:00:00"/>
    <d v="2000-12-01T00:00:00"/>
    <n v="80"/>
    <m/>
    <m/>
    <m/>
    <m/>
    <m/>
    <n v="80"/>
    <m/>
    <m/>
    <m/>
    <m/>
    <m/>
    <n v="238430"/>
    <n v="-2439"/>
    <n v="235991"/>
    <n v="1"/>
    <n v="0"/>
    <n v="0"/>
    <n v="0"/>
    <n v="30996"/>
    <n v="-317"/>
    <n v="30679"/>
    <n v="0.16999999999825377"/>
    <n v="235991"/>
    <n v="0"/>
    <n v="0"/>
    <n v="30678.83"/>
    <n v="0"/>
    <m/>
    <m/>
    <m/>
    <m/>
    <s v="Completed in 1998. Financially completed in 2000."/>
    <m/>
    <m/>
    <m/>
    <x v="1"/>
    <n v="0"/>
    <n v="1"/>
    <n v="5"/>
    <n v="17"/>
    <n v="0"/>
    <n v="0"/>
    <n v="80000"/>
    <n v="1995"/>
  </r>
  <r>
    <m/>
    <m/>
    <s v="MAL/ARS/17/INV/60"/>
    <s v="UNDP"/>
    <m/>
    <x v="2"/>
    <s v="MAL"/>
    <x v="0"/>
    <s v="ARS"/>
    <s v="Conversion to hydrocarbon technology in the manufacture of aerosol products at Maya Chemical Industries Sdn., Bhd."/>
    <d v="1995-07-01T00:00:00"/>
    <d v="1996-01-01T00:00:00"/>
    <s v="FIN"/>
    <d v="1995-11-01T00:00:00"/>
    <m/>
    <d v="1995-11-01T00:00:00"/>
    <d v="1998-12-01T00:00:00"/>
    <n v="13"/>
    <m/>
    <m/>
    <m/>
    <m/>
    <m/>
    <n v="13"/>
    <m/>
    <m/>
    <m/>
    <m/>
    <m/>
    <n v="37808"/>
    <n v="0"/>
    <n v="37808"/>
    <n v="1"/>
    <n v="0"/>
    <n v="0"/>
    <n v="0"/>
    <n v="4915"/>
    <n v="0"/>
    <n v="4915"/>
    <n v="-3.999999999996362E-2"/>
    <n v="37808"/>
    <n v="0"/>
    <n v="0"/>
    <n v="4915.04"/>
    <n v="0"/>
    <m/>
    <m/>
    <m/>
    <m/>
    <s v="Completed in 1995. Financially completed in 1998."/>
    <m/>
    <m/>
    <m/>
    <x v="1"/>
    <n v="0"/>
    <n v="1"/>
    <n v="4"/>
    <n v="6"/>
    <n v="0"/>
    <n v="0"/>
    <n v="13000"/>
    <n v="1995"/>
  </r>
  <r>
    <m/>
    <m/>
    <s v="MOR/FOA/25/INV/22"/>
    <s v="UNDP"/>
    <m/>
    <x v="0"/>
    <s v="MOR"/>
    <x v="0"/>
    <s v="FOA"/>
    <s v="Conversion to LCD technology in the manufacture of flexible foam (slabstock) to replace CFC-11 at Bonbino Confort"/>
    <d v="1998-07-01T00:00:00"/>
    <d v="2000-08-01T00:00:00"/>
    <s v="CLO"/>
    <d v="1998-12-01T00:00:00"/>
    <m/>
    <m/>
    <d v="2004-12-01T00:00:00"/>
    <n v="90"/>
    <m/>
    <m/>
    <m/>
    <m/>
    <m/>
    <n v="90"/>
    <m/>
    <m/>
    <m/>
    <m/>
    <m/>
    <n v="490200"/>
    <n v="0"/>
    <n v="490200"/>
    <n v="1"/>
    <n v="0"/>
    <n v="0"/>
    <n v="0"/>
    <n v="63726"/>
    <n v="0"/>
    <n v="63726"/>
    <n v="0"/>
    <n v="490200"/>
    <n v="0"/>
    <n v="0"/>
    <n v="63726"/>
    <n v="0"/>
    <m/>
    <m/>
    <m/>
    <m/>
    <s v="Canceled in 2004. Financially completed in 2004."/>
    <m/>
    <m/>
    <m/>
    <x v="0"/>
    <n v="0"/>
    <n v="1"/>
    <n v="5"/>
    <n v="25"/>
    <n v="0"/>
    <n v="0"/>
    <n v="90000"/>
    <n v="1998"/>
  </r>
  <r>
    <m/>
    <m/>
    <s v="CPR/FOA/26/INV/266"/>
    <s v="UNDP"/>
    <m/>
    <x v="2"/>
    <s v="CPR"/>
    <x v="0"/>
    <s v="FOA"/>
    <s v="Conversion to LCD technology in the manufacture of flexible slabstock polyurethane foam at Ningbo Yongling Rubber and Plastic Co."/>
    <d v="1998-11-01T00:00:00"/>
    <d v="2001-12-01T00:00:00"/>
    <s v="FIN"/>
    <d v="2000-02-01T00:00:00"/>
    <m/>
    <d v="2001-12-01T00:00:00"/>
    <d v="2003-07-01T00:00:00"/>
    <n v="72"/>
    <m/>
    <m/>
    <m/>
    <m/>
    <m/>
    <n v="72"/>
    <m/>
    <m/>
    <m/>
    <m/>
    <m/>
    <n v="448560"/>
    <n v="-20224"/>
    <n v="428336"/>
    <n v="1"/>
    <n v="0"/>
    <n v="0"/>
    <n v="0"/>
    <n v="58313"/>
    <n v="-2629"/>
    <n v="55684"/>
    <n v="-0.18000000000029104"/>
    <n v="428336"/>
    <n v="0"/>
    <n v="0"/>
    <n v="55684.18"/>
    <n v="0"/>
    <m/>
    <m/>
    <m/>
    <m/>
    <s v="Completed in 2001. Financially completed in 2003."/>
    <m/>
    <m/>
    <m/>
    <x v="1"/>
    <n v="0"/>
    <n v="1"/>
    <n v="15"/>
    <n v="37"/>
    <n v="0"/>
    <n v="0"/>
    <n v="72000"/>
    <n v="1998"/>
  </r>
  <r>
    <m/>
    <m/>
    <s v="TUN/FOA/25/INV/32"/>
    <s v="IBRD"/>
    <m/>
    <x v="0"/>
    <s v="TUN"/>
    <x v="0"/>
    <s v="FOA"/>
    <s v="Conversion to LCD technology in the manufacture of polyurethane flexible foam and HCFC-141b with water in polyurethane rigid foam at Sotim"/>
    <d v="1998-07-01T00:00:00"/>
    <d v="2000-08-01T00:00:00"/>
    <s v="FIN"/>
    <d v="2000-11-01T00:00:00"/>
    <m/>
    <d v="2004-12-01T00:00:00"/>
    <d v="2007-07-01T00:00:00"/>
    <n v="95.3"/>
    <m/>
    <m/>
    <n v="0"/>
    <m/>
    <m/>
    <n v="95.3"/>
    <m/>
    <m/>
    <n v="0"/>
    <m/>
    <m/>
    <n v="553400"/>
    <n v="-131363.1"/>
    <n v="422036.9"/>
    <n v="1.0000002369461058"/>
    <n v="-9.9999999976716936E-2"/>
    <n v="-9.9999999976716936E-2"/>
    <n v="0"/>
    <n v="71942"/>
    <n v="-17077.2"/>
    <n v="54864.800000000003"/>
    <n v="-0.19999999999708962"/>
    <n v="422037"/>
    <n v="0"/>
    <n v="0"/>
    <n v="54865"/>
    <n v="0"/>
    <n v="0"/>
    <m/>
    <m/>
    <m/>
    <s v="Project completed."/>
    <m/>
    <m/>
    <m/>
    <x v="1"/>
    <n v="0"/>
    <n v="1"/>
    <n v="28"/>
    <n v="25"/>
    <n v="0"/>
    <n v="0"/>
    <n v="95300"/>
    <n v="1998"/>
  </r>
  <r>
    <m/>
    <m/>
    <s v="MAL/FOA/25/INV/111"/>
    <s v="UNDP"/>
    <m/>
    <x v="2"/>
    <s v="MAL"/>
    <x v="0"/>
    <s v="FOA"/>
    <s v="Conversion to LCD technology in the manufacture of polyurethane foam at Tenaga"/>
    <d v="1998-07-01T00:00:00"/>
    <d v="2000-08-01T00:00:00"/>
    <s v="FIN"/>
    <d v="1998-12-01T00:00:00"/>
    <m/>
    <d v="2000-08-01T00:00:00"/>
    <d v="2001-12-01T00:00:00"/>
    <n v="23"/>
    <m/>
    <m/>
    <m/>
    <m/>
    <m/>
    <n v="23"/>
    <m/>
    <m/>
    <m/>
    <m/>
    <m/>
    <n v="308800"/>
    <n v="0"/>
    <n v="308800"/>
    <n v="1"/>
    <n v="0"/>
    <n v="0"/>
    <n v="0"/>
    <n v="40144"/>
    <n v="0"/>
    <n v="40144"/>
    <n v="0"/>
    <n v="308800"/>
    <n v="0"/>
    <n v="0"/>
    <n v="40144"/>
    <n v="0"/>
    <m/>
    <m/>
    <m/>
    <m/>
    <s v="Completed in 2000. Financially completed in 2001."/>
    <m/>
    <m/>
    <m/>
    <x v="1"/>
    <n v="0"/>
    <n v="1"/>
    <n v="5"/>
    <n v="25"/>
    <n v="0"/>
    <n v="0"/>
    <n v="23000"/>
    <n v="1998"/>
  </r>
  <r>
    <m/>
    <m/>
    <s v="CPR/FOA/25/INV/247"/>
    <s v="UNDP"/>
    <m/>
    <x v="2"/>
    <s v="CPR"/>
    <x v="0"/>
    <s v="FOA"/>
    <s v="Conversion to LCD technology int he manufacture of flexible (slabstock) polyurethane foam at Jinling Petrochemical Co. Plastics Factory"/>
    <d v="1998-07-01T00:00:00"/>
    <d v="2000-08-01T00:00:00"/>
    <s v="FIN"/>
    <d v="2000-04-01T00:00:00"/>
    <m/>
    <d v="2003-05-01T00:00:00"/>
    <d v="2005-02-01T00:00:00"/>
    <n v="81"/>
    <m/>
    <m/>
    <m/>
    <m/>
    <m/>
    <n v="81"/>
    <m/>
    <m/>
    <m/>
    <m/>
    <m/>
    <n v="504630"/>
    <n v="-4472"/>
    <n v="500158"/>
    <n v="1"/>
    <n v="0"/>
    <n v="0"/>
    <n v="0"/>
    <n v="65602"/>
    <n v="-581"/>
    <n v="65021"/>
    <n v="9.9999999998544808E-2"/>
    <n v="500158"/>
    <n v="0"/>
    <n v="0"/>
    <n v="65020.9"/>
    <n v="0"/>
    <m/>
    <m/>
    <m/>
    <m/>
    <s v="Completed in 2003. Financially completed in 2005."/>
    <m/>
    <m/>
    <m/>
    <x v="1"/>
    <n v="0"/>
    <n v="1"/>
    <n v="21"/>
    <n v="25"/>
    <n v="0"/>
    <n v="0"/>
    <n v="81000"/>
    <n v="1998"/>
  </r>
  <r>
    <m/>
    <m/>
    <s v="ARG/FOA/25/INV/76"/>
    <s v="UNDP"/>
    <m/>
    <x v="1"/>
    <s v="ARG"/>
    <x v="0"/>
    <s v="FOA"/>
    <s v="Conversion to low index additive technology in the manufacture of flexible boxfoam at Rozen S.R.L."/>
    <d v="1998-07-01T00:00:00"/>
    <d v="2000-08-01T00:00:00"/>
    <s v="FIN"/>
    <d v="2000-08-01T00:00:00"/>
    <m/>
    <d v="2002-11-01T00:00:00"/>
    <d v="2004-01-01T00:00:00"/>
    <n v="19.600000000000001"/>
    <m/>
    <m/>
    <m/>
    <m/>
    <m/>
    <n v="19.600000000000001"/>
    <m/>
    <m/>
    <m/>
    <m/>
    <m/>
    <n v="122100"/>
    <n v="0"/>
    <n v="122100"/>
    <n v="1"/>
    <n v="0"/>
    <n v="0"/>
    <n v="0"/>
    <n v="15873"/>
    <n v="0"/>
    <n v="15873"/>
    <n v="0"/>
    <n v="122100"/>
    <n v="0"/>
    <n v="0"/>
    <n v="15873"/>
    <n v="0"/>
    <m/>
    <m/>
    <m/>
    <m/>
    <s v="Completed in 2002. Financially completed in 2004."/>
    <m/>
    <m/>
    <m/>
    <x v="1"/>
    <n v="0"/>
    <n v="1"/>
    <n v="25"/>
    <n v="25"/>
    <n v="0"/>
    <n v="0"/>
    <n v="19600"/>
    <n v="1998"/>
  </r>
  <r>
    <m/>
    <m/>
    <s v="THA/FOA/25/INV/91"/>
    <s v="UNDP"/>
    <m/>
    <x v="2"/>
    <s v="THA"/>
    <x v="0"/>
    <s v="FOA"/>
    <s v="Conversion to low index/additive technology and methylene chloride in the manufacture of flexible polyurethane boxfoam at City Foam Co., Ltd."/>
    <d v="1998-07-01T00:00:00"/>
    <d v="2000-08-01T00:00:00"/>
    <s v="FIN"/>
    <d v="1998-12-01T00:00:00"/>
    <m/>
    <d v="1999-11-01T00:00:00"/>
    <d v="2000-12-01T00:00:00"/>
    <n v="42"/>
    <m/>
    <m/>
    <m/>
    <m/>
    <m/>
    <n v="42"/>
    <m/>
    <m/>
    <m/>
    <m/>
    <m/>
    <n v="156100"/>
    <n v="0"/>
    <n v="156100"/>
    <n v="1"/>
    <n v="0"/>
    <n v="0"/>
    <n v="0"/>
    <n v="20293"/>
    <n v="0"/>
    <n v="20293"/>
    <n v="0"/>
    <n v="156100"/>
    <n v="0"/>
    <n v="0"/>
    <n v="20293"/>
    <n v="0"/>
    <m/>
    <m/>
    <m/>
    <m/>
    <s v="Completed in 1999. Financially completed in 2000."/>
    <m/>
    <m/>
    <m/>
    <x v="1"/>
    <n v="0"/>
    <n v="1"/>
    <n v="5"/>
    <n v="25"/>
    <n v="0"/>
    <n v="0"/>
    <n v="42000"/>
    <n v="1998"/>
  </r>
  <r>
    <m/>
    <m/>
    <s v="PHI/SOL/09/INV/12"/>
    <s v="IBRD"/>
    <m/>
    <x v="2"/>
    <s v="PHI"/>
    <x v="0"/>
    <s v="SOL"/>
    <s v="Conversion to low-emission processing and organic solvents at Pacific Semiconductors, Inc."/>
    <d v="1993-03-01T00:00:00"/>
    <d v="1993-09-01T00:00:00"/>
    <s v="CLO"/>
    <m/>
    <m/>
    <m/>
    <d v="1996-10-01T00:00:00"/>
    <n v="0"/>
    <m/>
    <m/>
    <n v="0"/>
    <m/>
    <m/>
    <n v="0"/>
    <m/>
    <m/>
    <n v="0"/>
    <m/>
    <m/>
    <n v="710000"/>
    <n v="-710000"/>
    <n v="0"/>
    <n v="0"/>
    <n v="0"/>
    <n v="0"/>
    <n v="0"/>
    <n v="0"/>
    <n v="0"/>
    <n v="0"/>
    <n v="0"/>
    <n v="0"/>
    <n v="0"/>
    <n v="0"/>
    <n v="0"/>
    <n v="0"/>
    <n v="0"/>
    <m/>
    <m/>
    <m/>
    <s v="Enterprise decided not to proceed with project. Project cancelled."/>
    <m/>
    <m/>
    <m/>
    <x v="0"/>
    <n v="0"/>
    <n v="0"/>
    <s v=""/>
    <n v="6"/>
    <n v="0"/>
    <n v="0"/>
    <n v="0"/>
    <n v="1993"/>
  </r>
  <r>
    <m/>
    <m/>
    <s v="ARG/FOA/18/INV/31"/>
    <s v="UNDP"/>
    <m/>
    <x v="1"/>
    <s v="ARG"/>
    <x v="0"/>
    <s v="FOA"/>
    <s v="Conversion to non CFC technology in the manufacture of flexible foam (slabstock) at Sueño Estelar S.A. and Estelar San Luis S.A."/>
    <d v="1995-11-01T00:00:00"/>
    <d v="1996-11-01T00:00:00"/>
    <s v="FIN"/>
    <d v="1997-01-01T00:00:00"/>
    <m/>
    <d v="1998-12-01T00:00:00"/>
    <d v="2000-12-01T00:00:00"/>
    <n v="128.6"/>
    <m/>
    <m/>
    <m/>
    <m/>
    <m/>
    <n v="128.6"/>
    <m/>
    <m/>
    <m/>
    <m/>
    <m/>
    <n v="690000"/>
    <n v="-2837"/>
    <n v="687163"/>
    <n v="1"/>
    <n v="0"/>
    <n v="0"/>
    <n v="0"/>
    <n v="89700"/>
    <n v="-369"/>
    <n v="89331"/>
    <n v="-0.19000000000232831"/>
    <n v="687163"/>
    <n v="0"/>
    <n v="0"/>
    <n v="89331.19"/>
    <n v="0"/>
    <m/>
    <m/>
    <m/>
    <m/>
    <s v="Completed in 1998. Financially completed in 2000."/>
    <m/>
    <m/>
    <m/>
    <x v="1"/>
    <n v="0"/>
    <n v="1"/>
    <n v="14"/>
    <n v="12"/>
    <n v="0"/>
    <n v="0"/>
    <n v="128600"/>
    <n v="1995"/>
  </r>
  <r>
    <m/>
    <m/>
    <s v="ARG/FOA/22/INV/56"/>
    <s v="UNDP"/>
    <m/>
    <x v="1"/>
    <s v="ARG"/>
    <x v="0"/>
    <s v="FOA"/>
    <s v="Conversion to non CFC technology in the manufacture of flexible foam (slabstocks) at FPV S.A."/>
    <d v="1997-05-01T00:00:00"/>
    <d v="1999-06-01T00:00:00"/>
    <s v="FIN"/>
    <d v="1997-11-01T00:00:00"/>
    <m/>
    <d v="2000-05-01T00:00:00"/>
    <d v="2004-01-01T00:00:00"/>
    <n v="19"/>
    <m/>
    <m/>
    <m/>
    <m/>
    <m/>
    <n v="19"/>
    <m/>
    <m/>
    <m/>
    <m/>
    <m/>
    <n v="118000"/>
    <n v="-34528"/>
    <n v="83472"/>
    <n v="1"/>
    <n v="0"/>
    <n v="0"/>
    <n v="0"/>
    <n v="15340"/>
    <n v="-4489"/>
    <n v="10851"/>
    <n v="0"/>
    <n v="83472"/>
    <n v="0"/>
    <n v="0"/>
    <n v="10851"/>
    <n v="0"/>
    <m/>
    <m/>
    <m/>
    <m/>
    <s v="Completed in 2000. Financially completed in 2004."/>
    <m/>
    <m/>
    <m/>
    <x v="1"/>
    <n v="0"/>
    <n v="1"/>
    <n v="6"/>
    <n v="25"/>
    <n v="0"/>
    <n v="0"/>
    <n v="19000"/>
    <n v="1997"/>
  </r>
  <r>
    <m/>
    <m/>
    <s v="ARG/FOA/23/INV/62"/>
    <s v="UNDP"/>
    <m/>
    <x v="1"/>
    <s v="ARG"/>
    <x v="0"/>
    <s v="FOA"/>
    <s v="Conversion to non CFC technology in the manufacture of integral skin and flexible moulded foam at Strapur"/>
    <d v="1997-11-01T00:00:00"/>
    <d v="1999-12-01T00:00:00"/>
    <s v="CLO"/>
    <d v="1998-12-01T00:00:00"/>
    <m/>
    <m/>
    <d v="2001-08-01T00:00:00"/>
    <n v="0"/>
    <m/>
    <m/>
    <m/>
    <m/>
    <m/>
    <n v="0"/>
    <m/>
    <m/>
    <m/>
    <m/>
    <m/>
    <n v="212500"/>
    <n v="-162380"/>
    <n v="50120"/>
    <n v="1"/>
    <n v="0"/>
    <n v="0"/>
    <n v="0"/>
    <n v="27625"/>
    <n v="-21109"/>
    <n v="6516"/>
    <n v="0.3999999999996362"/>
    <n v="50120"/>
    <n v="0"/>
    <n v="0"/>
    <n v="6515.6"/>
    <n v="0"/>
    <m/>
    <m/>
    <m/>
    <m/>
    <s v="Canceled in 2001. Financially completed in 2001."/>
    <m/>
    <m/>
    <m/>
    <x v="0"/>
    <n v="0"/>
    <n v="1"/>
    <n v="13"/>
    <n v="25"/>
    <n v="0"/>
    <n v="0"/>
    <n v="0"/>
    <n v="1997"/>
  </r>
  <r>
    <m/>
    <m/>
    <s v="ARG/FOA/23/INV/63"/>
    <s v="UNDP"/>
    <m/>
    <x v="1"/>
    <s v="ARG"/>
    <x v="0"/>
    <s v="FOA"/>
    <s v="Conversion to non CFC technology in the manufacture of moulded foam at Cifor S.A."/>
    <d v="1997-11-01T00:00:00"/>
    <d v="1999-12-01T00:00:00"/>
    <s v="FIN"/>
    <d v="1998-11-01T00:00:00"/>
    <m/>
    <d v="2000-03-01T00:00:00"/>
    <d v="2001-12-01T00:00:00"/>
    <n v="8.1999999999999993"/>
    <m/>
    <m/>
    <m/>
    <m/>
    <m/>
    <n v="8.1999999999999993"/>
    <m/>
    <m/>
    <m/>
    <m/>
    <m/>
    <n v="132000"/>
    <n v="-9838"/>
    <n v="122162"/>
    <n v="1"/>
    <n v="0"/>
    <n v="0"/>
    <n v="0"/>
    <n v="17160"/>
    <n v="-1279"/>
    <n v="15881"/>
    <n v="0"/>
    <n v="122162"/>
    <n v="0"/>
    <n v="0"/>
    <n v="15881"/>
    <n v="0"/>
    <m/>
    <m/>
    <m/>
    <m/>
    <s v="Completed in 2000. Financially completed in 2001."/>
    <m/>
    <m/>
    <m/>
    <x v="1"/>
    <n v="0"/>
    <n v="1"/>
    <n v="12"/>
    <n v="25"/>
    <n v="0"/>
    <n v="0"/>
    <n v="8200"/>
    <n v="1997"/>
  </r>
  <r>
    <m/>
    <m/>
    <s v="IRA/REF/24/INV/34"/>
    <s v="France"/>
    <m/>
    <x v="2"/>
    <s v="IRA"/>
    <x v="0"/>
    <s v="REF"/>
    <s v="Conversion to non-CFC facilities of 4 companies producing cars and wagons equipped with MAC-umbrella project"/>
    <d v="1998-03-01T00:00:00"/>
    <d v="1999-04-01T00:00:00"/>
    <s v="FIN"/>
    <d v="2000-02-01T00:00:00"/>
    <m/>
    <d v="2002-06-01T00:00:00"/>
    <d v="2008-09-01T00:00:00"/>
    <n v="0"/>
    <m/>
    <m/>
    <n v="0"/>
    <m/>
    <m/>
    <m/>
    <m/>
    <m/>
    <m/>
    <m/>
    <m/>
    <n v="138600"/>
    <n v="-35471"/>
    <n v="103129"/>
    <n v="1"/>
    <n v="0"/>
    <n v="0"/>
    <n v="0"/>
    <n v="0"/>
    <n v="0"/>
    <n v="0"/>
    <n v="0"/>
    <n v="103129"/>
    <m/>
    <n v="0"/>
    <n v="0"/>
    <m/>
    <m/>
    <m/>
    <m/>
    <m/>
    <s v="Project completed."/>
    <m/>
    <m/>
    <m/>
    <x v="1"/>
    <n v="0"/>
    <n v="1"/>
    <n v="23"/>
    <n v="13"/>
    <n v="0"/>
    <n v="0"/>
    <n v="0"/>
    <n v="1998"/>
  </r>
  <r>
    <m/>
    <m/>
    <s v="TUR/FOA/24/INV/41"/>
    <s v="IBRD"/>
    <m/>
    <x v="4"/>
    <s v="TUR"/>
    <x v="0"/>
    <s v="FOA"/>
    <s v="Conversion to non-CFC foam blowing agents in the production of polyurethane (PU) insulation panels, spray/in situ foam and one component foams at Izopoli Yapi Elemantari Taahhuet Sanayii ve Ticaret Lt"/>
    <d v="1998-03-01T00:00:00"/>
    <d v="2001-04-01T00:00:00"/>
    <s v="FIN"/>
    <d v="1998-12-01T00:00:00"/>
    <m/>
    <d v="2000-05-01T00:00:00"/>
    <d v="2000-05-01T00:00:00"/>
    <n v="274"/>
    <m/>
    <m/>
    <n v="0"/>
    <m/>
    <m/>
    <n v="274"/>
    <m/>
    <m/>
    <n v="0"/>
    <m/>
    <m/>
    <n v="1141500"/>
    <n v="0"/>
    <n v="1141500"/>
    <n v="1"/>
    <n v="0"/>
    <n v="0"/>
    <n v="0"/>
    <n v="148395"/>
    <n v="0"/>
    <n v="148395"/>
    <n v="0"/>
    <n v="1141500"/>
    <n v="0"/>
    <n v="0"/>
    <n v="148395"/>
    <n v="0"/>
    <n v="0"/>
    <m/>
    <m/>
    <m/>
    <s v="Project completed."/>
    <m/>
    <m/>
    <m/>
    <x v="1"/>
    <n v="0"/>
    <n v="1"/>
    <n v="9"/>
    <n v="37"/>
    <n v="0"/>
    <n v="0"/>
    <n v="274000"/>
    <n v="1998"/>
  </r>
  <r>
    <m/>
    <m/>
    <s v="ARG/FOA/14/INV/13"/>
    <s v="UNDP"/>
    <m/>
    <x v="1"/>
    <s v="ARG"/>
    <x v="0"/>
    <s v="FOA"/>
    <s v="Conversion to non-CFC technology in the manufacture of flexible and integral skin polyurethane foam at Prensiplast"/>
    <d v="1994-09-01T00:00:00"/>
    <d v="1995-09-01T00:00:00"/>
    <s v="FIN"/>
    <d v="1995-12-01T00:00:00"/>
    <m/>
    <d v="1999-11-01T00:00:00"/>
    <d v="2001-12-01T00:00:00"/>
    <n v="30"/>
    <m/>
    <m/>
    <m/>
    <m/>
    <m/>
    <n v="30"/>
    <m/>
    <m/>
    <m/>
    <m/>
    <m/>
    <n v="345000"/>
    <n v="-5021"/>
    <n v="339979"/>
    <n v="1"/>
    <n v="0"/>
    <n v="0"/>
    <n v="0"/>
    <n v="44850"/>
    <n v="-653"/>
    <n v="44197"/>
    <n v="0.12999999999738066"/>
    <n v="339979"/>
    <n v="0"/>
    <n v="0"/>
    <n v="44196.87"/>
    <n v="0"/>
    <m/>
    <m/>
    <m/>
    <m/>
    <s v="Completed in 1999. Financially completed in 2001."/>
    <m/>
    <m/>
    <m/>
    <x v="1"/>
    <n v="0"/>
    <n v="1"/>
    <n v="15"/>
    <n v="12"/>
    <n v="0"/>
    <n v="0"/>
    <n v="30000"/>
    <n v="1994"/>
  </r>
  <r>
    <m/>
    <m/>
    <s v="CPR/FOA/13/INV/67"/>
    <s v="UNDP"/>
    <m/>
    <x v="2"/>
    <s v="CPR"/>
    <x v="0"/>
    <s v="FOA"/>
    <s v="Conversion to non-CFC technology in the manufacture of flexible and integral skin polyurethane foam at Yanfeng"/>
    <d v="1994-07-01T00:00:00"/>
    <d v="1995-07-01T00:00:00"/>
    <s v="CLO"/>
    <m/>
    <m/>
    <m/>
    <d v="1995-07-01T00:00:00"/>
    <n v="0"/>
    <m/>
    <m/>
    <m/>
    <m/>
    <m/>
    <n v="0"/>
    <m/>
    <m/>
    <m/>
    <m/>
    <m/>
    <n v="670000"/>
    <n v="-670000"/>
    <n v="0"/>
    <n v="0"/>
    <n v="0"/>
    <n v="0"/>
    <n v="0"/>
    <n v="87100"/>
    <n v="-87100"/>
    <n v="0"/>
    <n v="0"/>
    <n v="0"/>
    <n v="0"/>
    <n v="0"/>
    <n v="0"/>
    <n v="0"/>
    <m/>
    <m/>
    <m/>
    <m/>
    <s v="Canceled in 1995. Financially Completed in 1995."/>
    <m/>
    <m/>
    <m/>
    <x v="0"/>
    <n v="0"/>
    <n v="0"/>
    <s v=""/>
    <n v="12"/>
    <n v="0"/>
    <n v="0"/>
    <n v="0"/>
    <n v="1994"/>
  </r>
  <r>
    <m/>
    <m/>
    <s v="ARG/FOA/18/INV/26"/>
    <s v="UNDP"/>
    <m/>
    <x v="1"/>
    <s v="ARG"/>
    <x v="0"/>
    <s v="FOA"/>
    <s v="Conversion to non-CFC technology in the manufacture of flexible foam (slabstock) at Belmo Buenos Aires and Belmo San Luis"/>
    <d v="1995-11-01T00:00:00"/>
    <d v="1996-11-01T00:00:00"/>
    <s v="FIN"/>
    <d v="1997-01-01T00:00:00"/>
    <m/>
    <d v="1998-12-01T00:00:00"/>
    <d v="2001-08-01T00:00:00"/>
    <n v="145"/>
    <m/>
    <m/>
    <m/>
    <m/>
    <m/>
    <n v="145"/>
    <m/>
    <m/>
    <m/>
    <m/>
    <m/>
    <n v="715000"/>
    <n v="-10"/>
    <n v="714990"/>
    <n v="1"/>
    <n v="0"/>
    <n v="0"/>
    <n v="0"/>
    <n v="92950"/>
    <n v="-1"/>
    <n v="92949"/>
    <n v="0.30000000000291038"/>
    <n v="714990"/>
    <n v="0"/>
    <n v="0"/>
    <n v="92948.7"/>
    <n v="0"/>
    <m/>
    <m/>
    <m/>
    <m/>
    <s v="Completed in 1998. Financially completed in 2001."/>
    <m/>
    <m/>
    <m/>
    <x v="1"/>
    <n v="0"/>
    <n v="1"/>
    <n v="14"/>
    <n v="12"/>
    <n v="0"/>
    <n v="0"/>
    <n v="145000"/>
    <n v="1995"/>
  </r>
  <r>
    <m/>
    <m/>
    <s v="LEB/FOA/20/INV/15"/>
    <s v="France"/>
    <m/>
    <x v="2"/>
    <s v="LEB"/>
    <x v="0"/>
    <s v="FOA"/>
    <s v="Conversion to non-CFC technology in the manufacture of flexible foam (slabstock) at Fomaco Sarl"/>
    <d v="1996-10-01T00:00:00"/>
    <d v="1997-10-01T00:00:00"/>
    <s v="FIN"/>
    <d v="1997-01-01T00:00:00"/>
    <m/>
    <d v="1999-09-01T00:00:00"/>
    <d v="1999-12-01T00:00:00"/>
    <n v="26"/>
    <m/>
    <m/>
    <n v="0"/>
    <m/>
    <m/>
    <n v="26"/>
    <m/>
    <m/>
    <m/>
    <m/>
    <m/>
    <n v="154000"/>
    <n v="-2258"/>
    <n v="151742"/>
    <n v="1"/>
    <n v="0"/>
    <n v="0"/>
    <n v="0"/>
    <n v="0"/>
    <n v="0"/>
    <n v="0"/>
    <n v="0"/>
    <n v="151742"/>
    <m/>
    <m/>
    <n v="0"/>
    <m/>
    <m/>
    <m/>
    <m/>
    <m/>
    <s v="Projet achevé. PCR soumis"/>
    <m/>
    <m/>
    <m/>
    <x v="1"/>
    <n v="0"/>
    <n v="1"/>
    <n v="3"/>
    <n v="12"/>
    <n v="0"/>
    <n v="0"/>
    <n v="26000"/>
    <n v="1996"/>
  </r>
  <r>
    <m/>
    <m/>
    <s v="LEB/FOA/20/INV/11"/>
    <s v="France"/>
    <m/>
    <x v="2"/>
    <s v="LEB"/>
    <x v="0"/>
    <s v="FOA"/>
    <s v="Conversion to non-CFC technology in the manufacture of flexible foam (slabstock) at Furniture and Plastic Sarl (FAP)"/>
    <d v="1996-10-01T00:00:00"/>
    <d v="1997-10-01T00:00:00"/>
    <s v="FIN"/>
    <d v="1998-06-01T00:00:00"/>
    <m/>
    <d v="2000-09-01T00:00:00"/>
    <d v="2000-12-01T00:00:00"/>
    <n v="28"/>
    <m/>
    <m/>
    <n v="0"/>
    <m/>
    <m/>
    <n v="28"/>
    <m/>
    <m/>
    <m/>
    <m/>
    <m/>
    <n v="128700"/>
    <n v="0"/>
    <n v="128700"/>
    <n v="1"/>
    <n v="0"/>
    <n v="0"/>
    <n v="0"/>
    <n v="0"/>
    <n v="0"/>
    <n v="0"/>
    <n v="0"/>
    <n v="128700"/>
    <m/>
    <m/>
    <n v="0"/>
    <m/>
    <m/>
    <m/>
    <m/>
    <m/>
    <s v="Project completed."/>
    <m/>
    <m/>
    <m/>
    <x v="1"/>
    <n v="0"/>
    <n v="1"/>
    <n v="20"/>
    <n v="12"/>
    <n v="0"/>
    <n v="0"/>
    <n v="28000"/>
    <n v="1996"/>
  </r>
  <r>
    <m/>
    <m/>
    <s v="ARG/FOA/18/INV/29"/>
    <s v="UNDP"/>
    <m/>
    <x v="1"/>
    <s v="ARG"/>
    <x v="0"/>
    <s v="FOA"/>
    <s v="Conversion to non-CFC technology in the manufacture of flexible foam (slabstock) at Limansky"/>
    <d v="1995-11-01T00:00:00"/>
    <d v="1996-11-01T00:00:00"/>
    <s v="FIN"/>
    <d v="1997-01-01T00:00:00"/>
    <m/>
    <d v="1998-12-01T00:00:00"/>
    <d v="2000-12-01T00:00:00"/>
    <n v="95"/>
    <m/>
    <m/>
    <m/>
    <m/>
    <m/>
    <n v="95"/>
    <m/>
    <m/>
    <m/>
    <m/>
    <m/>
    <n v="473000"/>
    <n v="-364"/>
    <n v="472636"/>
    <n v="1"/>
    <n v="0"/>
    <n v="0"/>
    <n v="0"/>
    <n v="61490"/>
    <n v="-47"/>
    <n v="61443"/>
    <n v="0.31999999999970896"/>
    <n v="472636"/>
    <n v="0"/>
    <n v="0"/>
    <n v="61442.68"/>
    <n v="0"/>
    <m/>
    <m/>
    <m/>
    <m/>
    <s v="Completed in 1998. Financially completed in 2000."/>
    <m/>
    <m/>
    <m/>
    <x v="1"/>
    <n v="0"/>
    <n v="1"/>
    <n v="14"/>
    <n v="12"/>
    <n v="0"/>
    <n v="0"/>
    <n v="95000"/>
    <n v="1995"/>
  </r>
  <r>
    <m/>
    <m/>
    <s v="ARG/FOA/18/INV/28"/>
    <s v="UNDP"/>
    <m/>
    <x v="1"/>
    <s v="ARG"/>
    <x v="0"/>
    <s v="FOA"/>
    <s v="Conversion to non-CFC technology in the manufacture of flexible foam (slabstock) at Mentvil S.A."/>
    <d v="1995-11-01T00:00:00"/>
    <d v="1996-11-01T00:00:00"/>
    <s v="FIN"/>
    <d v="1996-12-01T00:00:00"/>
    <m/>
    <d v="1997-04-01T00:00:00"/>
    <d v="2001-12-01T00:00:00"/>
    <n v="18.5"/>
    <m/>
    <m/>
    <m/>
    <m/>
    <m/>
    <n v="18.5"/>
    <m/>
    <m/>
    <m/>
    <m/>
    <m/>
    <n v="115000"/>
    <n v="-12796"/>
    <n v="102204"/>
    <n v="1"/>
    <n v="0"/>
    <n v="0"/>
    <n v="0"/>
    <n v="14950"/>
    <n v="-1663"/>
    <n v="13287"/>
    <n v="0.12999999999919964"/>
    <n v="102204"/>
    <n v="0"/>
    <n v="0"/>
    <n v="13286.87"/>
    <n v="0"/>
    <m/>
    <m/>
    <m/>
    <m/>
    <s v="Completed in 1997. Financially completed in 2001."/>
    <m/>
    <m/>
    <m/>
    <x v="1"/>
    <n v="0"/>
    <n v="1"/>
    <n v="13"/>
    <n v="12"/>
    <n v="0"/>
    <n v="0"/>
    <n v="18500"/>
    <n v="1995"/>
  </r>
  <r>
    <m/>
    <m/>
    <s v="LEB/FOA/20/INV/13"/>
    <s v="France"/>
    <m/>
    <x v="2"/>
    <s v="LEB"/>
    <x v="0"/>
    <s v="FOA"/>
    <s v="Conversion to non-CFC technology in the manufacture of flexible foam (slabstock) at Merza Foam Sarl"/>
    <d v="1996-10-01T00:00:00"/>
    <d v="1997-10-01T00:00:00"/>
    <s v="FIN"/>
    <d v="1997-01-01T00:00:00"/>
    <m/>
    <d v="2000-03-01T00:00:00"/>
    <d v="2000-04-01T00:00:00"/>
    <n v="45"/>
    <m/>
    <m/>
    <n v="0"/>
    <m/>
    <m/>
    <n v="45"/>
    <m/>
    <m/>
    <m/>
    <m/>
    <m/>
    <n v="108172"/>
    <n v="-950"/>
    <n v="107222"/>
    <n v="1"/>
    <n v="0"/>
    <n v="0"/>
    <n v="0"/>
    <n v="0"/>
    <n v="0"/>
    <n v="0"/>
    <n v="0"/>
    <n v="107222"/>
    <m/>
    <m/>
    <n v="0"/>
    <m/>
    <m/>
    <m/>
    <m/>
    <m/>
    <s v="Project completed."/>
    <m/>
    <m/>
    <m/>
    <x v="1"/>
    <n v="0"/>
    <n v="1"/>
    <n v="3"/>
    <n v="12"/>
    <n v="0"/>
    <n v="0"/>
    <n v="45000"/>
    <n v="1996"/>
  </r>
  <r>
    <m/>
    <m/>
    <s v="ARG/FOA/18/INV/27"/>
    <s v="UNDP"/>
    <m/>
    <x v="1"/>
    <s v="ARG"/>
    <x v="0"/>
    <s v="FOA"/>
    <s v="Conversion to non-CFC technology in the manufacture of flexible foam (slabstock) at Nuvel Corp. S.A."/>
    <d v="1995-11-01T00:00:00"/>
    <d v="1996-11-01T00:00:00"/>
    <s v="FIN"/>
    <d v="1997-01-01T00:00:00"/>
    <m/>
    <d v="2002-11-01T00:00:00"/>
    <d v="2004-01-01T00:00:00"/>
    <n v="53"/>
    <m/>
    <m/>
    <m/>
    <m/>
    <m/>
    <n v="53"/>
    <m/>
    <m/>
    <m/>
    <m/>
    <m/>
    <n v="313500"/>
    <n v="0"/>
    <n v="313500"/>
    <n v="1"/>
    <n v="0"/>
    <n v="0"/>
    <n v="0"/>
    <n v="40755"/>
    <n v="0"/>
    <n v="40755"/>
    <n v="0"/>
    <n v="313500"/>
    <n v="0"/>
    <n v="0"/>
    <n v="40755"/>
    <n v="0"/>
    <m/>
    <m/>
    <m/>
    <m/>
    <s v="Completed in 2002. Financially completed in 2004."/>
    <m/>
    <m/>
    <m/>
    <x v="1"/>
    <n v="0"/>
    <n v="1"/>
    <n v="14"/>
    <n v="12"/>
    <n v="0"/>
    <n v="0"/>
    <n v="53000"/>
    <n v="1995"/>
  </r>
  <r>
    <m/>
    <m/>
    <s v="ARG/FOA/18/INV/30"/>
    <s v="UNDP"/>
    <m/>
    <x v="1"/>
    <s v="ARG"/>
    <x v="0"/>
    <s v="FOA"/>
    <s v="Conversion to non-CFC technology in the manufacture of flexible foam (slabstock) at Piero SAIC"/>
    <d v="1995-11-01T00:00:00"/>
    <d v="1996-11-01T00:00:00"/>
    <s v="FIN"/>
    <d v="1997-01-01T00:00:00"/>
    <m/>
    <d v="2002-11-01T00:00:00"/>
    <d v="2004-01-01T00:00:00"/>
    <n v="64"/>
    <m/>
    <m/>
    <m/>
    <m/>
    <m/>
    <n v="64"/>
    <m/>
    <m/>
    <m/>
    <m/>
    <m/>
    <n v="341000"/>
    <n v="-1708"/>
    <n v="339292"/>
    <n v="1"/>
    <n v="0"/>
    <n v="0"/>
    <n v="0"/>
    <n v="44330"/>
    <n v="-222"/>
    <n v="44108"/>
    <n v="4.0000000000873115E-2"/>
    <n v="339292"/>
    <n v="0"/>
    <n v="0"/>
    <n v="44107.96"/>
    <n v="0"/>
    <m/>
    <m/>
    <m/>
    <m/>
    <s v="Completed in 2002. Financially completed in 2004."/>
    <m/>
    <m/>
    <m/>
    <x v="1"/>
    <n v="0"/>
    <n v="1"/>
    <n v="14"/>
    <n v="12"/>
    <n v="0"/>
    <n v="0"/>
    <n v="64000"/>
    <n v="1995"/>
  </r>
  <r>
    <m/>
    <m/>
    <s v="LEB/FOA/20/INV/12"/>
    <s v="France"/>
    <m/>
    <x v="2"/>
    <s v="LEB"/>
    <x v="0"/>
    <s v="FOA"/>
    <s v="Conversion to non-CFC technology in the manufacture of flexible foam (slabstock) at Plastiflex Sarl"/>
    <d v="1996-10-01T00:00:00"/>
    <d v="1997-10-01T00:00:00"/>
    <s v="FIN"/>
    <d v="1997-01-01T00:00:00"/>
    <m/>
    <d v="1999-03-01T00:00:00"/>
    <d v="1999-08-01T00:00:00"/>
    <n v="42"/>
    <m/>
    <m/>
    <n v="0"/>
    <m/>
    <m/>
    <n v="42"/>
    <m/>
    <m/>
    <m/>
    <m/>
    <m/>
    <n v="154000"/>
    <n v="-7224"/>
    <n v="146776"/>
    <n v="1"/>
    <n v="0"/>
    <n v="0"/>
    <n v="0"/>
    <n v="0"/>
    <n v="0"/>
    <n v="0"/>
    <n v="0"/>
    <n v="146776"/>
    <m/>
    <m/>
    <n v="0"/>
    <m/>
    <m/>
    <m/>
    <m/>
    <m/>
    <s v="Projet achevé. PCR soumis"/>
    <m/>
    <m/>
    <m/>
    <x v="1"/>
    <n v="0"/>
    <n v="1"/>
    <n v="3"/>
    <n v="12"/>
    <n v="0"/>
    <n v="0"/>
    <n v="42000"/>
    <n v="1996"/>
  </r>
  <r>
    <m/>
    <m/>
    <s v="ARG/FOA/20/INV/48"/>
    <s v="UNDP"/>
    <m/>
    <x v="1"/>
    <s v="ARG"/>
    <x v="0"/>
    <s v="FOA"/>
    <s v="Conversion to non-CFC technology in the manufacture of flexible foam (slabstocks) at Suavestar S.A."/>
    <d v="1996-10-01T00:00:00"/>
    <d v="1998-09-01T00:00:00"/>
    <s v="FIN"/>
    <d v="1997-03-01T00:00:00"/>
    <m/>
    <d v="2002-11-01T00:00:00"/>
    <d v="2004-01-01T00:00:00"/>
    <n v="92.5"/>
    <m/>
    <m/>
    <m/>
    <m/>
    <m/>
    <n v="92.5"/>
    <m/>
    <m/>
    <m/>
    <m/>
    <m/>
    <n v="561000"/>
    <n v="0"/>
    <n v="561000"/>
    <n v="1"/>
    <n v="0"/>
    <n v="0"/>
    <n v="0"/>
    <n v="72930"/>
    <n v="0"/>
    <n v="72930"/>
    <n v="0"/>
    <n v="561000"/>
    <n v="0"/>
    <n v="0"/>
    <n v="72930"/>
    <n v="0"/>
    <m/>
    <m/>
    <m/>
    <m/>
    <s v="Completed in 2002. Financially completed in 2004."/>
    <m/>
    <m/>
    <m/>
    <x v="1"/>
    <n v="0"/>
    <n v="1"/>
    <n v="5"/>
    <n v="23"/>
    <n v="0"/>
    <n v="0"/>
    <n v="92500"/>
    <n v="1996"/>
  </r>
  <r>
    <m/>
    <m/>
    <s v="CPR/FOA/15/INV/94"/>
    <s v="UNDP"/>
    <m/>
    <x v="2"/>
    <s v="CPR"/>
    <x v="0"/>
    <s v="FOA"/>
    <s v="Conversion to non-CFC technology in the manufacture of flexible polyurethane foam at Beijing Yanxi"/>
    <d v="1994-12-01T00:00:00"/>
    <d v="1995-12-01T00:00:00"/>
    <s v="FIN"/>
    <d v="1995-06-01T00:00:00"/>
    <m/>
    <d v="1998-11-01T00:00:00"/>
    <d v="2001-12-01T00:00:00"/>
    <n v="25"/>
    <m/>
    <m/>
    <m/>
    <m/>
    <m/>
    <n v="25"/>
    <m/>
    <m/>
    <m/>
    <m/>
    <m/>
    <n v="125000"/>
    <n v="-31250"/>
    <n v="93750"/>
    <n v="1"/>
    <n v="0"/>
    <n v="0"/>
    <n v="0"/>
    <n v="16250"/>
    <n v="-4063"/>
    <n v="12187"/>
    <n v="-0.5"/>
    <n v="93750"/>
    <n v="0"/>
    <n v="0"/>
    <n v="12187.5"/>
    <n v="0"/>
    <m/>
    <m/>
    <m/>
    <m/>
    <s v="Completed in 1998. Financially completed in 2001."/>
    <m/>
    <m/>
    <m/>
    <x v="1"/>
    <n v="0"/>
    <n v="1"/>
    <n v="6"/>
    <n v="12"/>
    <n v="0"/>
    <n v="0"/>
    <n v="25000"/>
    <n v="1994"/>
  </r>
  <r>
    <m/>
    <m/>
    <s v="CPR/FOA/15/INV/95"/>
    <s v="UNDP"/>
    <m/>
    <x v="2"/>
    <s v="CPR"/>
    <x v="0"/>
    <s v="FOA"/>
    <s v="Conversion to non-CFC technology in the manufacture of flexible polyurethane foam at Faw-Trim"/>
    <d v="1994-12-01T00:00:00"/>
    <d v="1995-12-01T00:00:00"/>
    <s v="FIN"/>
    <d v="1996-02-01T00:00:00"/>
    <m/>
    <d v="1997-12-01T00:00:00"/>
    <d v="2000-12-01T00:00:00"/>
    <n v="28"/>
    <m/>
    <m/>
    <m/>
    <m/>
    <m/>
    <n v="28"/>
    <m/>
    <m/>
    <m/>
    <m/>
    <m/>
    <n v="143000"/>
    <n v="0"/>
    <n v="143000"/>
    <n v="1"/>
    <n v="0"/>
    <n v="0"/>
    <n v="0"/>
    <n v="18590"/>
    <n v="0"/>
    <n v="18590"/>
    <n v="0"/>
    <n v="143000"/>
    <n v="0"/>
    <n v="0"/>
    <n v="18590"/>
    <n v="0"/>
    <m/>
    <m/>
    <m/>
    <m/>
    <s v="Completed in 1997. Financially completed in 2000."/>
    <m/>
    <m/>
    <m/>
    <x v="1"/>
    <n v="0"/>
    <n v="1"/>
    <n v="14"/>
    <n v="12"/>
    <n v="0"/>
    <n v="0"/>
    <n v="28000"/>
    <n v="1994"/>
  </r>
  <r>
    <m/>
    <m/>
    <s v="CPR/FOA/15/INV/96"/>
    <s v="UNDP"/>
    <m/>
    <x v="2"/>
    <s v="CPR"/>
    <x v="0"/>
    <s v="FOA"/>
    <s v="Conversion to non-CFC technology in the manufacture of integral skin polyurethane foam at Hubei Auto Engineering"/>
    <d v="1994-12-01T00:00:00"/>
    <d v="1995-12-01T00:00:00"/>
    <s v="FIN"/>
    <d v="1996-02-01T00:00:00"/>
    <m/>
    <d v="1997-12-01T00:00:00"/>
    <d v="2000-12-01T00:00:00"/>
    <n v="20"/>
    <m/>
    <m/>
    <m/>
    <m/>
    <m/>
    <n v="20"/>
    <m/>
    <m/>
    <m/>
    <m/>
    <m/>
    <n v="150000"/>
    <n v="0"/>
    <n v="150000"/>
    <n v="1"/>
    <n v="0"/>
    <n v="0"/>
    <n v="0"/>
    <n v="19500"/>
    <n v="0"/>
    <n v="19500"/>
    <n v="0"/>
    <n v="150000"/>
    <n v="0"/>
    <n v="0"/>
    <n v="19500"/>
    <n v="0"/>
    <m/>
    <m/>
    <m/>
    <m/>
    <s v="Completed in 1997. Financially completed in 2000."/>
    <m/>
    <m/>
    <m/>
    <x v="1"/>
    <n v="0"/>
    <n v="1"/>
    <n v="14"/>
    <n v="12"/>
    <n v="0"/>
    <n v="0"/>
    <n v="20000"/>
    <n v="1994"/>
  </r>
  <r>
    <m/>
    <m/>
    <s v="LEB/FOA/20/INV/10"/>
    <s v="France"/>
    <m/>
    <x v="2"/>
    <s v="LEB"/>
    <x v="0"/>
    <s v="FOA"/>
    <s v="Conversion to non-CFC technology in the manufacture of polyurethane flexible molded foam at Meuble Mode Sarl"/>
    <d v="1996-10-01T00:00:00"/>
    <d v="1997-10-01T00:00:00"/>
    <s v="FIN"/>
    <d v="1997-01-01T00:00:00"/>
    <m/>
    <d v="2000-03-01T00:00:00"/>
    <d v="2000-03-01T00:00:00"/>
    <n v="9"/>
    <m/>
    <m/>
    <n v="0"/>
    <m/>
    <m/>
    <n v="9"/>
    <m/>
    <m/>
    <m/>
    <m/>
    <m/>
    <n v="55700"/>
    <n v="-235"/>
    <n v="55465"/>
    <n v="1"/>
    <n v="0"/>
    <n v="0"/>
    <n v="0"/>
    <n v="0"/>
    <n v="0"/>
    <n v="0"/>
    <n v="0"/>
    <n v="55465"/>
    <m/>
    <m/>
    <n v="0"/>
    <m/>
    <m/>
    <m/>
    <m/>
    <m/>
    <s v="Project completed."/>
    <m/>
    <m/>
    <m/>
    <x v="1"/>
    <n v="0"/>
    <n v="1"/>
    <n v="3"/>
    <n v="12"/>
    <n v="0"/>
    <n v="0"/>
    <n v="9000"/>
    <n v="1996"/>
  </r>
  <r>
    <m/>
    <m/>
    <s v="LEB/FOA/20/INV/14"/>
    <s v="France"/>
    <m/>
    <x v="2"/>
    <s v="LEB"/>
    <x v="0"/>
    <s v="FOA"/>
    <s v="Conversion to non-CFC technology in the manufacture of rigid foam (sandwich panels) at Kilzi and Co. Sarl"/>
    <d v="1996-10-01T00:00:00"/>
    <d v="1997-10-01T00:00:00"/>
    <s v="FIN"/>
    <d v="1997-01-01T00:00:00"/>
    <m/>
    <d v="1999-11-01T00:00:00"/>
    <d v="1999-12-01T00:00:00"/>
    <n v="22.5"/>
    <m/>
    <m/>
    <n v="0"/>
    <m/>
    <m/>
    <n v="22.5"/>
    <m/>
    <m/>
    <m/>
    <m/>
    <m/>
    <n v="141000"/>
    <n v="0"/>
    <n v="141000"/>
    <n v="1"/>
    <n v="0"/>
    <n v="0"/>
    <n v="0"/>
    <n v="0"/>
    <n v="0"/>
    <n v="0"/>
    <n v="0"/>
    <n v="141000"/>
    <m/>
    <m/>
    <n v="0"/>
    <m/>
    <m/>
    <m/>
    <m/>
    <m/>
    <s v="Projet achevé. PCR soumis."/>
    <m/>
    <m/>
    <m/>
    <x v="1"/>
    <n v="0"/>
    <n v="1"/>
    <n v="3"/>
    <n v="12"/>
    <n v="0"/>
    <n v="0"/>
    <n v="22500"/>
    <n v="1996"/>
  </r>
  <r>
    <m/>
    <m/>
    <s v="ARG/REF/15/INV/17"/>
    <s v="IBRD"/>
    <m/>
    <x v="1"/>
    <s v="ARG"/>
    <x v="0"/>
    <s v="REF"/>
    <s v="Conversion to non-CFC technology in the production of complete mobile air conditioning systems at Mirgor, S.A."/>
    <d v="1994-12-01T00:00:00"/>
    <d v="1995-12-01T00:00:00"/>
    <s v="FIN"/>
    <d v="1999-06-01T00:00:00"/>
    <m/>
    <d v="1999-06-01T00:00:00"/>
    <d v="1999-06-01T00:00:00"/>
    <n v="0"/>
    <m/>
    <m/>
    <n v="0"/>
    <m/>
    <m/>
    <n v="0"/>
    <m/>
    <m/>
    <n v="0"/>
    <m/>
    <m/>
    <n v="35632"/>
    <n v="-4082"/>
    <n v="31550"/>
    <n v="1"/>
    <n v="0"/>
    <n v="0"/>
    <n v="0"/>
    <n v="0"/>
    <n v="0"/>
    <n v="0"/>
    <n v="0"/>
    <n v="31550"/>
    <n v="0"/>
    <n v="0"/>
    <n v="0"/>
    <n v="0"/>
    <n v="0"/>
    <m/>
    <m/>
    <m/>
    <s v="Completed"/>
    <m/>
    <m/>
    <m/>
    <x v="1"/>
    <n v="0"/>
    <n v="1"/>
    <n v="54"/>
    <n v="12"/>
    <n v="0"/>
    <n v="0"/>
    <n v="0"/>
    <n v="1994"/>
  </r>
  <r>
    <m/>
    <m/>
    <s v="ARG/REF/15/INV/16"/>
    <s v="IBRD"/>
    <m/>
    <x v="1"/>
    <s v="ARG"/>
    <x v="0"/>
    <s v="REF"/>
    <s v="Conversion to non-CFC technology in the production of condensers for mobile air conditioning at Simon Cachan, S.A."/>
    <d v="1994-12-01T00:00:00"/>
    <d v="1995-12-01T00:00:00"/>
    <s v="FIN"/>
    <d v="1997-09-01T00:00:00"/>
    <m/>
    <d v="2001-01-01T00:00:00"/>
    <d v="2002-03-01T00:00:00"/>
    <n v="0"/>
    <m/>
    <m/>
    <n v="0"/>
    <m/>
    <m/>
    <n v="0"/>
    <m/>
    <m/>
    <n v="0"/>
    <m/>
    <m/>
    <n v="2738217"/>
    <n v="-459396"/>
    <n v="2278821"/>
    <n v="1"/>
    <n v="0"/>
    <n v="0"/>
    <n v="0"/>
    <n v="0"/>
    <n v="0"/>
    <n v="0"/>
    <n v="0"/>
    <n v="2278821"/>
    <n v="0"/>
    <n v="0"/>
    <n v="0"/>
    <n v="0"/>
    <n v="0"/>
    <m/>
    <m/>
    <m/>
    <s v="Completed."/>
    <m/>
    <m/>
    <m/>
    <x v="1"/>
    <n v="0"/>
    <n v="1"/>
    <n v="33"/>
    <n v="12"/>
    <n v="0"/>
    <n v="0"/>
    <n v="0"/>
    <n v="1994"/>
  </r>
  <r>
    <m/>
    <m/>
    <s v="ARG/REF/15/INV/15"/>
    <s v="IBRD"/>
    <m/>
    <x v="1"/>
    <s v="ARG"/>
    <x v="0"/>
    <s v="REF"/>
    <s v="Conversion to non-CFC technology in the production of heat exchangers for mobile air conditioning at Interclima, S.A."/>
    <d v="1994-12-01T00:00:00"/>
    <d v="1995-12-01T00:00:00"/>
    <s v="FIN"/>
    <d v="1997-07-01T00:00:00"/>
    <m/>
    <d v="1999-06-01T00:00:00"/>
    <d v="1999-11-01T00:00:00"/>
    <n v="0"/>
    <m/>
    <m/>
    <n v="0"/>
    <m/>
    <m/>
    <n v="0"/>
    <m/>
    <m/>
    <n v="0"/>
    <m/>
    <m/>
    <n v="1983430"/>
    <n v="-314039"/>
    <n v="1669391"/>
    <n v="1"/>
    <n v="0"/>
    <n v="0"/>
    <n v="0"/>
    <n v="0"/>
    <n v="0"/>
    <n v="0"/>
    <n v="0"/>
    <n v="1669391"/>
    <n v="0"/>
    <n v="0"/>
    <n v="0"/>
    <n v="0"/>
    <n v="0"/>
    <m/>
    <m/>
    <m/>
    <s v="Completed. PCR was sent to ExCom."/>
    <m/>
    <m/>
    <m/>
    <x v="1"/>
    <n v="0"/>
    <n v="1"/>
    <n v="31"/>
    <n v="12"/>
    <n v="0"/>
    <n v="0"/>
    <n v="0"/>
    <n v="1994"/>
  </r>
  <r>
    <m/>
    <m/>
    <s v="IND/REF/22/INV/116"/>
    <s v="IBRD"/>
    <m/>
    <x v="2"/>
    <s v="IND"/>
    <x v="0"/>
    <s v="REF"/>
    <s v="Conversion to non-CFC technology in the production of MAC systems at Pranav Vikas India Ltd."/>
    <d v="1997-05-01T00:00:00"/>
    <d v="1999-06-01T00:00:00"/>
    <s v="FIN"/>
    <d v="1998-01-01T00:00:00"/>
    <m/>
    <d v="2002-03-01T00:00:00"/>
    <d v="2002-12-01T00:00:00"/>
    <n v="0"/>
    <m/>
    <m/>
    <n v="0"/>
    <m/>
    <m/>
    <n v="0"/>
    <m/>
    <m/>
    <n v="0"/>
    <m/>
    <m/>
    <n v="944914"/>
    <n v="-90669"/>
    <n v="854245"/>
    <n v="1"/>
    <n v="0"/>
    <n v="0"/>
    <n v="0"/>
    <n v="122839"/>
    <n v="-11787"/>
    <n v="111052"/>
    <n v="0"/>
    <n v="854245"/>
    <n v="0"/>
    <n v="0"/>
    <n v="111052"/>
    <n v="0"/>
    <n v="0"/>
    <m/>
    <m/>
    <m/>
    <s v="Draft PCR submitted to ExCom Sep. 02. PCR to be finalized and resubmitted in 2003."/>
    <m/>
    <m/>
    <m/>
    <x v="1"/>
    <n v="0"/>
    <n v="1"/>
    <n v="8"/>
    <n v="25"/>
    <n v="0"/>
    <n v="0"/>
    <n v="0"/>
    <n v="1997"/>
  </r>
  <r>
    <m/>
    <m/>
    <s v="IND/REF/22/INV/121"/>
    <s v="IBRD"/>
    <m/>
    <x v="2"/>
    <s v="IND"/>
    <x v="0"/>
    <s v="REF"/>
    <s v="Conversion to non-CFC technology in the production of MAC systems at Sanden Vikas India Ltd."/>
    <d v="1997-05-01T00:00:00"/>
    <d v="1999-06-01T00:00:00"/>
    <s v="FIN"/>
    <d v="1997-12-01T00:00:00"/>
    <m/>
    <d v="2002-03-01T00:00:00"/>
    <d v="2002-04-01T00:00:00"/>
    <n v="8.4"/>
    <m/>
    <m/>
    <n v="0"/>
    <m/>
    <m/>
    <n v="8.4"/>
    <m/>
    <m/>
    <n v="0"/>
    <m/>
    <m/>
    <n v="490820"/>
    <n v="-111557"/>
    <n v="379263"/>
    <n v="1"/>
    <n v="0"/>
    <n v="0"/>
    <n v="0"/>
    <n v="63807"/>
    <n v="-14502"/>
    <n v="49305"/>
    <n v="0"/>
    <n v="379263"/>
    <n v="0"/>
    <n v="0"/>
    <n v="49305"/>
    <n v="0"/>
    <n v="0"/>
    <m/>
    <m/>
    <m/>
    <s v="Draft PCR submitted to the ExCom Sep. 02. PCR to be finalized and resubmitted in 2003."/>
    <m/>
    <m/>
    <m/>
    <x v="1"/>
    <n v="0"/>
    <n v="1"/>
    <n v="7"/>
    <n v="25"/>
    <n v="0"/>
    <n v="0"/>
    <n v="8400"/>
    <n v="1997"/>
  </r>
  <r>
    <m/>
    <m/>
    <s v="ARG/REF/18/INV/40"/>
    <s v="IBRD"/>
    <m/>
    <x v="1"/>
    <s v="ARG"/>
    <x v="0"/>
    <s v="REF"/>
    <s v="Conversion to non-CFC technology in the production of mobile air conditioning systems at Sistemaire, S.A."/>
    <d v="1995-11-01T00:00:00"/>
    <d v="1996-11-01T00:00:00"/>
    <s v="FIN"/>
    <d v="1998-08-01T00:00:00"/>
    <m/>
    <d v="2000-09-01T00:00:00"/>
    <d v="2000-12-01T00:00:00"/>
    <n v="0"/>
    <m/>
    <m/>
    <n v="0"/>
    <m/>
    <m/>
    <n v="0"/>
    <m/>
    <m/>
    <n v="0"/>
    <m/>
    <m/>
    <n v="2370550"/>
    <n v="-1400728"/>
    <n v="969822"/>
    <n v="1"/>
    <n v="0"/>
    <n v="0"/>
    <n v="0"/>
    <n v="308172"/>
    <n v="-182094.64"/>
    <n v="126077.35999999999"/>
    <n v="0"/>
    <n v="969822"/>
    <n v="0"/>
    <n v="0"/>
    <n v="126077.36"/>
    <n v="0"/>
    <n v="0"/>
    <m/>
    <m/>
    <m/>
    <s v="Completed. PCR submitted to ExCom. Savings returned to 34th ExCom."/>
    <m/>
    <m/>
    <m/>
    <x v="1"/>
    <n v="0"/>
    <n v="1"/>
    <n v="33"/>
    <n v="12"/>
    <n v="0"/>
    <n v="0"/>
    <n v="0"/>
    <n v="1995"/>
  </r>
  <r>
    <m/>
    <m/>
    <s v="IRA/SOL/28/INV/48"/>
    <s v="France"/>
    <m/>
    <x v="2"/>
    <s v="IRA"/>
    <x v="0"/>
    <s v="SOL"/>
    <s v="Conversion to ODS-free technology at Dorcharkh Company"/>
    <d v="1999-07-01T00:00:00"/>
    <d v="2001-08-01T00:00:00"/>
    <s v="FIN"/>
    <d v="2001-08-01T00:00:00"/>
    <m/>
    <d v="2002-12-01T00:00:00"/>
    <d v="2008-10-01T00:00:00"/>
    <n v="11"/>
    <m/>
    <m/>
    <n v="0"/>
    <m/>
    <m/>
    <n v="11"/>
    <m/>
    <m/>
    <m/>
    <m/>
    <m/>
    <n v="165140"/>
    <n v="0"/>
    <n v="165140"/>
    <n v="1"/>
    <n v="0"/>
    <n v="0"/>
    <n v="0"/>
    <n v="0"/>
    <n v="0"/>
    <n v="0"/>
    <n v="0"/>
    <n v="165140"/>
    <n v="0"/>
    <n v="0"/>
    <n v="0"/>
    <m/>
    <m/>
    <m/>
    <m/>
    <m/>
    <s v="Project completed. 5% support costs mentioned by the financing agreement were included in the allocated amount."/>
    <m/>
    <m/>
    <m/>
    <x v="1"/>
    <n v="0"/>
    <n v="1"/>
    <n v="25"/>
    <n v="25"/>
    <n v="0"/>
    <n v="0"/>
    <n v="11000"/>
    <n v="1999"/>
  </r>
  <r>
    <m/>
    <m/>
    <s v="BRA/FOA/15/INV/16"/>
    <s v="IBRD"/>
    <m/>
    <x v="1"/>
    <s v="BRA"/>
    <x v="0"/>
    <s v="FOA"/>
    <s v="Conversion to reduced CFC technology in the manufacture of refrigerators at Refrigeracao Parana S.A., Unidade Sao Carlos"/>
    <d v="1994-12-01T00:00:00"/>
    <d v="1996-12-01T00:00:00"/>
    <s v="FIN"/>
    <d v="1996-01-01T00:00:00"/>
    <m/>
    <d v="1999-06-01T00:00:00"/>
    <d v="1999-05-01T00:00:00"/>
    <n v="96"/>
    <m/>
    <m/>
    <n v="0"/>
    <m/>
    <m/>
    <n v="96"/>
    <m/>
    <m/>
    <n v="0"/>
    <m/>
    <m/>
    <n v="162603"/>
    <n v="-12710"/>
    <n v="149893"/>
    <n v="1"/>
    <n v="0"/>
    <n v="0"/>
    <n v="0"/>
    <n v="0"/>
    <n v="0"/>
    <n v="0"/>
    <n v="0"/>
    <n v="149893"/>
    <n v="0"/>
    <n v="0"/>
    <n v="0"/>
    <n v="0"/>
    <n v="0"/>
    <m/>
    <m/>
    <m/>
    <s v="Project completed. (Remaining &quot;balance&quot; has been disbursed to FA.)"/>
    <m/>
    <m/>
    <m/>
    <x v="1"/>
    <n v="0"/>
    <n v="1"/>
    <n v="13"/>
    <n v="24"/>
    <n v="0"/>
    <n v="0"/>
    <n v="96000"/>
    <n v="1994"/>
  </r>
  <r>
    <m/>
    <m/>
    <s v="PHI/SOL/09/INV/11"/>
    <s v="IBRD"/>
    <m/>
    <x v="2"/>
    <s v="PHI"/>
    <x v="0"/>
    <s v="SOL"/>
    <s v="Conversion to semi-aqueous and aqueous cleaning solvents at Ionics Circuits, Inc."/>
    <d v="1993-03-01T00:00:00"/>
    <d v="1993-09-01T00:00:00"/>
    <s v="FIN"/>
    <d v="1996-08-01T00:00:00"/>
    <m/>
    <d v="1995-09-01T00:00:00"/>
    <d v="1998-07-01T00:00:00"/>
    <n v="85.7"/>
    <m/>
    <m/>
    <n v="0"/>
    <m/>
    <m/>
    <n v="85.7"/>
    <m/>
    <m/>
    <n v="0"/>
    <m/>
    <m/>
    <n v="790000"/>
    <n v="0"/>
    <n v="790000"/>
    <n v="1"/>
    <n v="0"/>
    <n v="0"/>
    <n v="0"/>
    <n v="0"/>
    <n v="0"/>
    <n v="0"/>
    <n v="0"/>
    <n v="790000"/>
    <n v="0"/>
    <n v="0"/>
    <n v="0"/>
    <n v="0"/>
    <n v="0"/>
    <m/>
    <m/>
    <m/>
    <s v="Project completed. PCR endorsement to WB - 10/12/98. Grant fund fullly disbursed. Date ODS Eqpt. Dismantled - 8/16/96"/>
    <m/>
    <m/>
    <m/>
    <x v="1"/>
    <n v="0"/>
    <n v="1"/>
    <n v="41"/>
    <n v="6"/>
    <n v="0"/>
    <n v="0"/>
    <n v="85700"/>
    <n v="1993"/>
  </r>
  <r>
    <m/>
    <m/>
    <s v="PHI/SOL/09/INV/15"/>
    <s v="IBRD"/>
    <m/>
    <x v="2"/>
    <s v="PHI"/>
    <x v="0"/>
    <s v="SOL"/>
    <s v="Conversion to semi-aqueous cleaning solvents at Ionics Circuits, Inc."/>
    <d v="1993-03-01T00:00:00"/>
    <d v="1993-09-01T00:00:00"/>
    <s v="CLO"/>
    <m/>
    <m/>
    <m/>
    <d v="1997-02-01T00:00:00"/>
    <n v="0"/>
    <m/>
    <m/>
    <n v="0"/>
    <m/>
    <m/>
    <n v="0"/>
    <m/>
    <m/>
    <n v="0"/>
    <m/>
    <m/>
    <n v="70000"/>
    <n v="-70000"/>
    <n v="0"/>
    <n v="0"/>
    <n v="0"/>
    <n v="0"/>
    <n v="0"/>
    <n v="0"/>
    <n v="0"/>
    <n v="0"/>
    <n v="0"/>
    <n v="0"/>
    <n v="0"/>
    <n v="0"/>
    <n v="0"/>
    <n v="0"/>
    <n v="0"/>
    <m/>
    <m/>
    <m/>
    <s v="Enterprise is no longer eligible for grant funding. Project cancelled."/>
    <m/>
    <m/>
    <m/>
    <x v="0"/>
    <n v="0"/>
    <n v="0"/>
    <s v=""/>
    <n v="6"/>
    <n v="0"/>
    <n v="0"/>
    <n v="0"/>
    <n v="1993"/>
  </r>
  <r>
    <m/>
    <m/>
    <s v="BRA/FOA/25/INV/104"/>
    <s v="UNDP"/>
    <m/>
    <x v="1"/>
    <s v="BRA"/>
    <x v="0"/>
    <s v="FOA"/>
    <s v="Conversion to water based technology in the manufacture of polyurethane foam at Refratarios Isolamentos e Pinturas (RIP)"/>
    <d v="1998-07-01T00:00:00"/>
    <d v="2000-08-01T00:00:00"/>
    <s v="FIN"/>
    <d v="1998-12-01T00:00:00"/>
    <m/>
    <d v="2001-07-01T00:00:00"/>
    <d v="2003-04-01T00:00:00"/>
    <n v="12"/>
    <m/>
    <m/>
    <m/>
    <m/>
    <m/>
    <n v="12"/>
    <m/>
    <m/>
    <m/>
    <m/>
    <m/>
    <n v="94000"/>
    <n v="-945"/>
    <n v="93055"/>
    <n v="1"/>
    <n v="0"/>
    <n v="0"/>
    <n v="0"/>
    <n v="12220"/>
    <n v="-123"/>
    <n v="12097"/>
    <n v="-0.1499999999996362"/>
    <n v="93055"/>
    <n v="0"/>
    <n v="0"/>
    <n v="12097.15"/>
    <n v="0"/>
    <m/>
    <m/>
    <m/>
    <m/>
    <s v="Completed in 2001. Financially completed in 2003."/>
    <m/>
    <m/>
    <m/>
    <x v="1"/>
    <n v="0"/>
    <n v="1"/>
    <n v="5"/>
    <n v="25"/>
    <n v="0"/>
    <n v="0"/>
    <n v="12000"/>
    <n v="1998"/>
  </r>
  <r>
    <m/>
    <m/>
    <s v="MEX/FOA/25/INV/84"/>
    <s v="UNDP"/>
    <m/>
    <x v="1"/>
    <s v="MEX"/>
    <x v="0"/>
    <s v="FOA"/>
    <s v="Conversion to water-based technology in the manufacture of integral skin foam at Moldecor, S.A. de C.V."/>
    <d v="1998-07-01T00:00:00"/>
    <d v="2000-08-01T00:00:00"/>
    <s v="FIN"/>
    <d v="1999-09-01T00:00:00"/>
    <m/>
    <d v="2000-04-01T00:00:00"/>
    <d v="2001-12-01T00:00:00"/>
    <n v="9"/>
    <m/>
    <m/>
    <m/>
    <m/>
    <m/>
    <n v="9"/>
    <m/>
    <m/>
    <m/>
    <m/>
    <m/>
    <n v="86500"/>
    <n v="-845"/>
    <n v="85655"/>
    <n v="1"/>
    <n v="0"/>
    <n v="0"/>
    <n v="0"/>
    <n v="11245"/>
    <n v="-110"/>
    <n v="11135"/>
    <n v="-2.5299999999333522E-2"/>
    <n v="85655"/>
    <n v="0"/>
    <n v="0"/>
    <n v="11135.025299999999"/>
    <n v="0"/>
    <m/>
    <m/>
    <m/>
    <m/>
    <s v="Completed in 2000. Financially completed in 2001."/>
    <m/>
    <m/>
    <m/>
    <x v="1"/>
    <n v="0"/>
    <n v="1"/>
    <n v="14"/>
    <n v="25"/>
    <n v="0"/>
    <n v="0"/>
    <n v="9000"/>
    <n v="1998"/>
  </r>
  <r>
    <m/>
    <m/>
    <s v="THA/SOL/10/INV/12"/>
    <s v="IBRD"/>
    <m/>
    <x v="2"/>
    <s v="THA"/>
    <x v="0"/>
    <s v="SOL"/>
    <s v="Conversion to wet media blasting and aqueous cleaning solvents at Hana (BKK) Co., Ltd."/>
    <d v="1993-06-01T00:00:00"/>
    <d v="1994-03-01T00:00:00"/>
    <s v="FIN"/>
    <d v="1996-07-01T00:00:00"/>
    <m/>
    <d v="1993-12-01T00:00:00"/>
    <d v="1997-08-01T00:00:00"/>
    <n v="16.8"/>
    <m/>
    <m/>
    <n v="0"/>
    <m/>
    <m/>
    <n v="16.100000000000001"/>
    <m/>
    <m/>
    <n v="0"/>
    <m/>
    <m/>
    <n v="1010000"/>
    <n v="-232835"/>
    <n v="777165"/>
    <n v="1"/>
    <n v="0"/>
    <n v="0"/>
    <n v="0"/>
    <n v="0"/>
    <n v="0"/>
    <n v="0"/>
    <n v="0"/>
    <n v="777165"/>
    <n v="0"/>
    <n v="0"/>
    <n v="0"/>
    <n v="0"/>
    <n v="0"/>
    <m/>
    <m/>
    <m/>
    <s v="Project completed."/>
    <m/>
    <m/>
    <m/>
    <x v="1"/>
    <n v="0"/>
    <n v="1"/>
    <n v="37"/>
    <n v="9"/>
    <n v="0"/>
    <n v="0"/>
    <n v="16800"/>
    <n v="1993"/>
  </r>
  <r>
    <m/>
    <m/>
    <s v="MAL/HAL/18/INV/72"/>
    <s v="UNDP"/>
    <m/>
    <x v="2"/>
    <s v="MAL"/>
    <x v="0"/>
    <s v="HAL"/>
    <s v="Converson of production of portable fire extinguishers at Eversafe"/>
    <d v="1995-11-01T00:00:00"/>
    <d v="1996-11-01T00:00:00"/>
    <s v="FIN"/>
    <d v="1996-10-01T00:00:00"/>
    <m/>
    <d v="1996-10-01T00:00:00"/>
    <d v="2002-03-01T00:00:00"/>
    <n v="574"/>
    <m/>
    <m/>
    <m/>
    <m/>
    <m/>
    <n v="574"/>
    <m/>
    <m/>
    <m/>
    <m/>
    <m/>
    <n v="179586"/>
    <n v="-4214"/>
    <n v="175372"/>
    <n v="1"/>
    <n v="0"/>
    <n v="0"/>
    <n v="0"/>
    <n v="23346"/>
    <n v="-548"/>
    <n v="22798"/>
    <n v="-0.36000000000058208"/>
    <n v="175372"/>
    <n v="0"/>
    <n v="0"/>
    <n v="22798.36"/>
    <n v="0"/>
    <m/>
    <m/>
    <m/>
    <m/>
    <s v="Completed in 1996. Financially completed in 2002."/>
    <m/>
    <m/>
    <m/>
    <x v="1"/>
    <n v="0"/>
    <n v="1"/>
    <n v="11"/>
    <n v="12"/>
    <n v="0"/>
    <n v="0"/>
    <n v="574000"/>
    <n v="1995"/>
  </r>
  <r>
    <m/>
    <m/>
    <s v="IDS/FOA/25/INV/91"/>
    <s v="UNDP"/>
    <m/>
    <x v="2"/>
    <s v="IDS"/>
    <x v="0"/>
    <s v="FOA"/>
    <s v="Converstion to CFC-free technolgoy in the manufacture of rigid polyurethane spray foam at Karya Sempati Sarana"/>
    <d v="1998-07-01T00:00:00"/>
    <d v="2000-08-01T00:00:00"/>
    <s v="FIN"/>
    <d v="1999-05-01T00:00:00"/>
    <m/>
    <d v="1999-11-01T00:00:00"/>
    <d v="2004-01-01T00:00:00"/>
    <n v="8.8000000000000007"/>
    <m/>
    <m/>
    <m/>
    <m/>
    <m/>
    <n v="8.8000000000000007"/>
    <m/>
    <m/>
    <m/>
    <m/>
    <m/>
    <n v="45550"/>
    <n v="0"/>
    <n v="45550"/>
    <n v="1"/>
    <n v="0"/>
    <n v="0"/>
    <n v="0"/>
    <n v="5922"/>
    <n v="0"/>
    <n v="5922"/>
    <n v="0.5"/>
    <n v="45550"/>
    <n v="0"/>
    <n v="0"/>
    <n v="5921.5"/>
    <n v="0"/>
    <m/>
    <m/>
    <m/>
    <m/>
    <s v="Completed in 1999. Financially completed in 2004."/>
    <m/>
    <m/>
    <m/>
    <x v="1"/>
    <n v="0"/>
    <n v="1"/>
    <n v="10"/>
    <n v="25"/>
    <n v="0"/>
    <n v="0"/>
    <n v="8800"/>
    <n v="1998"/>
  </r>
  <r>
    <m/>
    <m/>
    <s v="IDS/FOA/25/INV/89"/>
    <s v="UNDP"/>
    <m/>
    <x v="2"/>
    <s v="IDS"/>
    <x v="0"/>
    <s v="FOA"/>
    <s v="Converstion to CFC-free technology in the manufacture of rigid polyurethane spray foam at Metal Tunggal Prakarsamandiri"/>
    <d v="1998-07-01T00:00:00"/>
    <d v="2000-08-01T00:00:00"/>
    <s v="FIN"/>
    <d v="1999-05-01T00:00:00"/>
    <m/>
    <d v="1999-11-01T00:00:00"/>
    <d v="2002-10-01T00:00:00"/>
    <n v="8"/>
    <m/>
    <m/>
    <m/>
    <m/>
    <m/>
    <n v="8"/>
    <m/>
    <m/>
    <m/>
    <m/>
    <m/>
    <n v="43330"/>
    <n v="0"/>
    <n v="43330"/>
    <n v="1"/>
    <n v="0"/>
    <n v="0"/>
    <n v="0"/>
    <n v="5633"/>
    <n v="0"/>
    <n v="5633"/>
    <n v="0.1000000000003638"/>
    <n v="43330"/>
    <n v="0"/>
    <n v="0"/>
    <n v="5632.9"/>
    <n v="0"/>
    <m/>
    <m/>
    <m/>
    <m/>
    <s v="Completed in 1999. Financially completed in 2002."/>
    <m/>
    <m/>
    <m/>
    <x v="1"/>
    <n v="0"/>
    <n v="1"/>
    <n v="10"/>
    <n v="25"/>
    <n v="0"/>
    <n v="0"/>
    <n v="8000"/>
    <n v="1998"/>
  </r>
  <r>
    <m/>
    <m/>
    <s v="GLO/SEV/38/TAS/245"/>
    <s v="IBRD"/>
    <m/>
    <x v="3"/>
    <s v="GLO"/>
    <x v="3"/>
    <s v="SEV"/>
    <s v="Core unit (2003)"/>
    <d v="2002-11-01T00:00:00"/>
    <d v="2003-12-01T00:00:00"/>
    <s v="FIN"/>
    <m/>
    <m/>
    <d v="2003-12-01T00:00:00"/>
    <d v="2003-12-01T00:00:00"/>
    <n v="0"/>
    <m/>
    <m/>
    <n v="0"/>
    <m/>
    <m/>
    <n v="0"/>
    <m/>
    <m/>
    <n v="0"/>
    <m/>
    <m/>
    <n v="0"/>
    <n v="0"/>
    <n v="0"/>
    <n v="0"/>
    <n v="0"/>
    <n v="0"/>
    <n v="0"/>
    <n v="1500000"/>
    <n v="0"/>
    <n v="1500000"/>
    <n v="0"/>
    <n v="0"/>
    <n v="0"/>
    <n v="0"/>
    <n v="1500000"/>
    <n v="0"/>
    <n v="0"/>
    <m/>
    <m/>
    <m/>
    <s v="Core unit activities included support/travel of core staff; annual FI workshop and OORG meeting; attendance at ExCom and interagency mtgs; 15th MOP and UNEP regional meetings; and publication of MP case study and flyer."/>
    <m/>
    <m/>
    <m/>
    <x v="1"/>
    <n v="0"/>
    <n v="0"/>
    <s v=""/>
    <n v="13"/>
    <n v="0"/>
    <n v="0"/>
    <n v="0"/>
    <n v="2002"/>
  </r>
  <r>
    <m/>
    <m/>
    <s v="GLO/SEV/38/TAS/244"/>
    <s v="UNIDO"/>
    <m/>
    <x v="3"/>
    <s v="GLO"/>
    <x v="3"/>
    <s v="SEV"/>
    <s v="Core unit (2003)"/>
    <d v="2002-11-01T00:00:00"/>
    <d v="2003-12-01T00:00:00"/>
    <s v="FIN"/>
    <m/>
    <m/>
    <d v="2003-12-01T00:00:00"/>
    <d v="2003-12-01T00:00:00"/>
    <n v="0"/>
    <m/>
    <m/>
    <n v="0"/>
    <m/>
    <m/>
    <n v="0"/>
    <m/>
    <m/>
    <n v="0"/>
    <m/>
    <m/>
    <n v="0"/>
    <n v="0"/>
    <n v="0"/>
    <n v="0"/>
    <n v="0"/>
    <n v="0"/>
    <n v="0"/>
    <n v="1500000"/>
    <n v="0"/>
    <n v="1500000"/>
    <n v="0"/>
    <n v="0"/>
    <n v="0"/>
    <m/>
    <n v="1500000"/>
    <n v="0"/>
    <m/>
    <m/>
    <m/>
    <m/>
    <m/>
    <m/>
    <m/>
    <m/>
    <x v="1"/>
    <n v="0"/>
    <n v="0"/>
    <s v=""/>
    <n v="13"/>
    <n v="0"/>
    <n v="0"/>
    <n v="0"/>
    <n v="2002"/>
  </r>
  <r>
    <m/>
    <m/>
    <s v="GLO/SEV/41/TAS/251"/>
    <s v="IBRD"/>
    <m/>
    <x v="3"/>
    <s v="GLO"/>
    <x v="3"/>
    <s v="SEV"/>
    <s v="Core unit (2004)"/>
    <d v="2003-12-01T00:00:00"/>
    <d v="2004-12-01T00:00:00"/>
    <s v="FIN"/>
    <m/>
    <m/>
    <d v="2004-12-01T00:00:00"/>
    <d v="2004-12-01T00:00:00"/>
    <n v="0"/>
    <m/>
    <m/>
    <n v="0"/>
    <m/>
    <m/>
    <n v="0"/>
    <m/>
    <m/>
    <n v="0"/>
    <m/>
    <m/>
    <n v="0"/>
    <n v="0"/>
    <n v="0"/>
    <n v="0"/>
    <n v="0"/>
    <n v="0"/>
    <n v="0"/>
    <n v="1500000"/>
    <n v="0"/>
    <n v="1500000"/>
    <n v="0"/>
    <n v="0"/>
    <n v="0"/>
    <n v="0"/>
    <n v="1500000"/>
    <n v="0"/>
    <n v="0"/>
    <m/>
    <m/>
    <m/>
    <s v="Core unit activities included travel to MP-related meetings; support of core unit staff; hosting of three MP events and development of select knowledge material. "/>
    <m/>
    <m/>
    <m/>
    <x v="1"/>
    <n v="0"/>
    <n v="0"/>
    <s v=""/>
    <n v="12"/>
    <n v="0"/>
    <n v="0"/>
    <n v="0"/>
    <n v="2003"/>
  </r>
  <r>
    <m/>
    <m/>
    <s v="GLO/SEV/41/TAS/250"/>
    <s v="UNIDO"/>
    <m/>
    <x v="3"/>
    <s v="GLO"/>
    <x v="3"/>
    <s v="SEV"/>
    <s v="Core unit (2004)"/>
    <d v="2003-12-01T00:00:00"/>
    <d v="2004-12-01T00:00:00"/>
    <s v="FIN"/>
    <m/>
    <m/>
    <d v="2004-12-01T00:00:00"/>
    <d v="2004-12-01T00:00:00"/>
    <n v="0"/>
    <m/>
    <m/>
    <n v="0"/>
    <m/>
    <m/>
    <n v="0"/>
    <m/>
    <m/>
    <n v="0"/>
    <m/>
    <m/>
    <n v="0"/>
    <n v="0"/>
    <n v="0"/>
    <n v="0"/>
    <n v="0"/>
    <n v="0"/>
    <n v="0"/>
    <n v="1500000"/>
    <n v="0"/>
    <n v="1500000"/>
    <n v="0"/>
    <n v="0"/>
    <n v="0"/>
    <m/>
    <n v="1500000"/>
    <n v="0"/>
    <m/>
    <m/>
    <m/>
    <m/>
    <m/>
    <m/>
    <m/>
    <m/>
    <x v="1"/>
    <n v="0"/>
    <n v="0"/>
    <s v=""/>
    <n v="12"/>
    <n v="0"/>
    <n v="0"/>
    <n v="0"/>
    <n v="2003"/>
  </r>
  <r>
    <m/>
    <m/>
    <s v="GLO/SEV/44/TAS/261"/>
    <s v="IBRD"/>
    <m/>
    <x v="3"/>
    <s v="GLO"/>
    <x v="3"/>
    <s v="SEV"/>
    <s v="Core unit (2005)"/>
    <d v="2004-12-01T00:00:00"/>
    <d v="2005-12-01T00:00:00"/>
    <s v="FIN"/>
    <m/>
    <m/>
    <d v="2005-12-01T00:00:00"/>
    <d v="2005-12-01T00:00:00"/>
    <n v="0"/>
    <m/>
    <m/>
    <n v="0"/>
    <m/>
    <m/>
    <n v="0"/>
    <m/>
    <m/>
    <n v="0"/>
    <m/>
    <m/>
    <n v="0"/>
    <n v="0"/>
    <n v="0"/>
    <n v="0"/>
    <n v="0"/>
    <n v="0"/>
    <n v="0"/>
    <n v="1500000"/>
    <n v="0"/>
    <n v="1500000"/>
    <n v="0"/>
    <n v="0"/>
    <n v="0"/>
    <n v="0"/>
    <n v="1500000"/>
    <n v="0"/>
    <n v="0"/>
    <m/>
    <m/>
    <m/>
    <s v="Core unit activities included travel to MP-related meetings; support of core unit staff; hosting of two MP events and completion of reports and responses."/>
    <m/>
    <m/>
    <m/>
    <x v="1"/>
    <n v="0"/>
    <n v="0"/>
    <s v=""/>
    <n v="12"/>
    <n v="0"/>
    <n v="0"/>
    <n v="0"/>
    <n v="2004"/>
  </r>
  <r>
    <m/>
    <m/>
    <s v="GLO/SEV/44/TAS/259"/>
    <s v="UNDP"/>
    <m/>
    <x v="3"/>
    <s v="GLO"/>
    <x v="3"/>
    <s v="SEV"/>
    <s v="Core unit (2005)"/>
    <d v="2004-12-01T00:00:00"/>
    <d v="2005-12-01T00:00:00"/>
    <s v="FIN"/>
    <m/>
    <m/>
    <d v="2005-12-01T00:00:00"/>
    <d v="2007-01-01T00:00:00"/>
    <n v="0"/>
    <m/>
    <m/>
    <m/>
    <m/>
    <m/>
    <n v="0"/>
    <m/>
    <m/>
    <m/>
    <m/>
    <m/>
    <n v="0"/>
    <n v="0"/>
    <n v="0"/>
    <n v="0"/>
    <n v="0"/>
    <n v="0"/>
    <n v="0"/>
    <n v="1500000"/>
    <n v="0"/>
    <n v="1500000"/>
    <n v="0"/>
    <n v="0"/>
    <n v="0"/>
    <n v="0"/>
    <n v="1500000"/>
    <n v="0"/>
    <m/>
    <m/>
    <m/>
    <m/>
    <s v="Completed in 2005. Financially completed in 2007."/>
    <m/>
    <m/>
    <m/>
    <x v="1"/>
    <n v="0"/>
    <n v="0"/>
    <s v=""/>
    <n v="12"/>
    <n v="0"/>
    <n v="0"/>
    <n v="0"/>
    <n v="2004"/>
  </r>
  <r>
    <m/>
    <m/>
    <s v="GLO/SEV/44/TAS/258"/>
    <s v="UNIDO"/>
    <m/>
    <x v="3"/>
    <s v="GLO"/>
    <x v="3"/>
    <s v="SEV"/>
    <s v="Core unit (2005)"/>
    <d v="2004-12-01T00:00:00"/>
    <d v="2005-12-01T00:00:00"/>
    <s v="FIN"/>
    <m/>
    <m/>
    <d v="2005-12-01T00:00:00"/>
    <d v="2005-12-01T00:00:00"/>
    <n v="0"/>
    <m/>
    <m/>
    <n v="0"/>
    <m/>
    <m/>
    <n v="0"/>
    <m/>
    <m/>
    <n v="0"/>
    <m/>
    <m/>
    <n v="0"/>
    <n v="0"/>
    <n v="0"/>
    <n v="0"/>
    <n v="0"/>
    <n v="0"/>
    <n v="0"/>
    <n v="1500000"/>
    <n v="0"/>
    <n v="1500000"/>
    <n v="0"/>
    <n v="0"/>
    <n v="0"/>
    <m/>
    <n v="1500000"/>
    <n v="0"/>
    <m/>
    <m/>
    <m/>
    <m/>
    <m/>
    <m/>
    <m/>
    <m/>
    <x v="1"/>
    <n v="0"/>
    <n v="0"/>
    <s v=""/>
    <n v="12"/>
    <n v="0"/>
    <n v="0"/>
    <n v="0"/>
    <n v="2004"/>
  </r>
  <r>
    <m/>
    <m/>
    <s v="GLO/SEV/47/TAS/273"/>
    <s v="IBRD"/>
    <m/>
    <x v="3"/>
    <s v="GLO"/>
    <x v="3"/>
    <s v="SEV"/>
    <s v="Core unit budget (2006)"/>
    <d v="2005-11-01T00:00:00"/>
    <d v="2006-12-01T00:00:00"/>
    <s v="FIN"/>
    <m/>
    <m/>
    <d v="2006-12-01T00:00:00"/>
    <d v="2006-12-01T00:00:00"/>
    <n v="0"/>
    <m/>
    <m/>
    <n v="0"/>
    <m/>
    <m/>
    <n v="0"/>
    <m/>
    <m/>
    <n v="0"/>
    <m/>
    <m/>
    <n v="0"/>
    <n v="0"/>
    <n v="0"/>
    <n v="0"/>
    <n v="0"/>
    <n v="0"/>
    <n v="0"/>
    <n v="1500000"/>
    <n v="0"/>
    <n v="1500000"/>
    <n v="0"/>
    <n v="0"/>
    <n v="0"/>
    <n v="0"/>
    <n v="1500000"/>
    <n v="0"/>
    <n v="0"/>
    <m/>
    <m/>
    <m/>
    <s v="Core unit activities included travel to ExCom, MP and UNEP regional meetings; support of core unit staff; hosting of two MP events and completion of reports and responses."/>
    <m/>
    <m/>
    <m/>
    <x v="1"/>
    <n v="0"/>
    <n v="0"/>
    <s v=""/>
    <n v="13"/>
    <n v="0"/>
    <n v="0"/>
    <n v="0"/>
    <n v="2005"/>
  </r>
  <r>
    <m/>
    <m/>
    <s v="GLO/SEV/47/TAS/271"/>
    <s v="UNDP"/>
    <m/>
    <x v="3"/>
    <s v="GLO"/>
    <x v="3"/>
    <s v="SEV"/>
    <s v="Core unit budget (2006)"/>
    <d v="2005-11-01T00:00:00"/>
    <d v="2006-12-01T00:00:00"/>
    <s v="FIN"/>
    <m/>
    <m/>
    <d v="2006-12-01T00:00:00"/>
    <d v="2007-01-01T00:00:00"/>
    <n v="0"/>
    <m/>
    <m/>
    <m/>
    <m/>
    <m/>
    <n v="0"/>
    <m/>
    <m/>
    <m/>
    <m/>
    <m/>
    <n v="0"/>
    <n v="0"/>
    <n v="0"/>
    <n v="0"/>
    <n v="0"/>
    <n v="0"/>
    <n v="0"/>
    <n v="1700000"/>
    <n v="0"/>
    <n v="1700000"/>
    <n v="0"/>
    <n v="0"/>
    <n v="0"/>
    <n v="0"/>
    <n v="1700000"/>
    <n v="0"/>
    <m/>
    <m/>
    <m/>
    <m/>
    <s v="Completed in 2006. Financially completed in 2007."/>
    <m/>
    <m/>
    <m/>
    <x v="1"/>
    <n v="0"/>
    <n v="0"/>
    <s v=""/>
    <n v="13"/>
    <n v="0"/>
    <n v="0"/>
    <n v="0"/>
    <n v="2005"/>
  </r>
  <r>
    <m/>
    <m/>
    <s v="GLO/SEV/47/TAS/272"/>
    <s v="UNIDO"/>
    <m/>
    <x v="3"/>
    <s v="GLO"/>
    <x v="3"/>
    <s v="SEV"/>
    <s v="Core unit budget (2006)"/>
    <d v="2005-11-01T00:00:00"/>
    <d v="2006-12-01T00:00:00"/>
    <s v="FIN"/>
    <m/>
    <m/>
    <d v="2006-12-01T00:00:00"/>
    <d v="2006-12-01T00:00:00"/>
    <n v="0"/>
    <m/>
    <m/>
    <n v="0"/>
    <m/>
    <m/>
    <n v="0"/>
    <m/>
    <m/>
    <n v="0"/>
    <m/>
    <m/>
    <n v="0"/>
    <n v="0"/>
    <n v="0"/>
    <n v="0"/>
    <n v="0"/>
    <n v="0"/>
    <n v="0"/>
    <n v="1700000"/>
    <n v="0"/>
    <n v="1700000"/>
    <n v="0"/>
    <n v="0"/>
    <n v="0"/>
    <m/>
    <n v="1700000"/>
    <n v="0"/>
    <m/>
    <m/>
    <m/>
    <m/>
    <m/>
    <m/>
    <m/>
    <m/>
    <x v="1"/>
    <n v="0"/>
    <n v="0"/>
    <s v=""/>
    <n v="13"/>
    <n v="0"/>
    <n v="0"/>
    <n v="0"/>
    <n v="2005"/>
  </r>
  <r>
    <m/>
    <m/>
    <s v="GLO/SEV/50/TAS/279"/>
    <s v="IBRD"/>
    <m/>
    <x v="3"/>
    <s v="GLO"/>
    <x v="3"/>
    <s v="SEV"/>
    <s v="Core unit budget (2007)"/>
    <d v="2006-11-01T00:00:00"/>
    <d v="2007-11-01T00:00:00"/>
    <s v="FIN"/>
    <m/>
    <m/>
    <d v="2007-11-01T00:00:00"/>
    <d v="2007-11-01T00:00:00"/>
    <n v="0"/>
    <m/>
    <m/>
    <n v="0"/>
    <m/>
    <m/>
    <n v="0"/>
    <m/>
    <m/>
    <n v="0"/>
    <m/>
    <m/>
    <n v="0"/>
    <n v="0"/>
    <n v="0"/>
    <n v="0"/>
    <n v="0"/>
    <n v="0"/>
    <n v="0"/>
    <n v="1580000"/>
    <n v="-17251"/>
    <n v="1562749"/>
    <n v="0"/>
    <n v="0"/>
    <n v="0"/>
    <n v="0"/>
    <n v="1562749"/>
    <n v="0"/>
    <n v="0"/>
    <m/>
    <m/>
    <m/>
    <s v="Core unit activities included travel to ExCom, MP and UNEP regional meetings; support of core unit staff; hosting of one MP event and completion of reports and responses. Two pamphlets completed for the 20th MP Anniversary."/>
    <m/>
    <m/>
    <m/>
    <x v="1"/>
    <n v="0"/>
    <n v="0"/>
    <s v=""/>
    <n v="12"/>
    <n v="0"/>
    <n v="0"/>
    <n v="0"/>
    <n v="2006"/>
  </r>
  <r>
    <m/>
    <m/>
    <s v="GLO/SEV/50/TAS/278"/>
    <s v="UNDP"/>
    <m/>
    <x v="3"/>
    <s v="GLO"/>
    <x v="3"/>
    <s v="SEV"/>
    <s v="Core unit budget (2007)"/>
    <d v="2006-11-01T00:00:00"/>
    <d v="2007-11-01T00:00:00"/>
    <s v="FIN"/>
    <m/>
    <m/>
    <d v="2007-12-01T00:00:00"/>
    <d v="2013-08-01T00:00:00"/>
    <n v="0"/>
    <m/>
    <m/>
    <m/>
    <m/>
    <m/>
    <n v="0"/>
    <m/>
    <m/>
    <m/>
    <m/>
    <m/>
    <n v="0"/>
    <n v="0"/>
    <n v="0"/>
    <n v="0"/>
    <n v="0"/>
    <n v="0"/>
    <n v="0"/>
    <n v="1751000"/>
    <n v="0"/>
    <n v="1751000"/>
    <n v="0"/>
    <n v="0"/>
    <n v="0"/>
    <n v="0"/>
    <n v="1751000"/>
    <n v="0"/>
    <m/>
    <m/>
    <m/>
    <m/>
    <s v="Financially completed in 2013."/>
    <m/>
    <m/>
    <m/>
    <x v="1"/>
    <n v="0"/>
    <n v="0"/>
    <s v=""/>
    <n v="12"/>
    <n v="0"/>
    <n v="0"/>
    <n v="0"/>
    <n v="2006"/>
  </r>
  <r>
    <m/>
    <m/>
    <s v="GLO/SEV/50/TAS/277"/>
    <s v="UNIDO"/>
    <m/>
    <x v="3"/>
    <s v="GLO"/>
    <x v="3"/>
    <s v="SEV"/>
    <s v="Core unit budget (2007)"/>
    <d v="2006-11-01T00:00:00"/>
    <d v="2007-11-01T00:00:00"/>
    <s v="FIN"/>
    <m/>
    <m/>
    <d v="2007-12-01T00:00:00"/>
    <d v="2007-12-01T00:00:00"/>
    <n v="0"/>
    <m/>
    <m/>
    <n v="0"/>
    <m/>
    <m/>
    <n v="0"/>
    <m/>
    <m/>
    <n v="0"/>
    <m/>
    <m/>
    <n v="0"/>
    <n v="0"/>
    <n v="0"/>
    <n v="0"/>
    <n v="0"/>
    <n v="0"/>
    <n v="0"/>
    <n v="1751000"/>
    <n v="0"/>
    <n v="1751000"/>
    <n v="0"/>
    <n v="0"/>
    <n v="0"/>
    <m/>
    <n v="1751000"/>
    <n v="0"/>
    <m/>
    <m/>
    <m/>
    <m/>
    <m/>
    <m/>
    <m/>
    <m/>
    <x v="1"/>
    <n v="0"/>
    <n v="0"/>
    <s v=""/>
    <n v="12"/>
    <n v="0"/>
    <n v="0"/>
    <n v="0"/>
    <n v="2006"/>
  </r>
  <r>
    <m/>
    <m/>
    <s v="GLO/SEV/53/TAS/286"/>
    <s v="IBRD"/>
    <m/>
    <x v="3"/>
    <s v="GLO"/>
    <x v="3"/>
    <s v="SEV"/>
    <s v="Core unit budget (2008)"/>
    <d v="2007-11-01T00:00:00"/>
    <d v="2008-11-01T00:00:00"/>
    <s v="FIN"/>
    <m/>
    <m/>
    <d v="2008-11-01T00:00:00"/>
    <d v="2008-11-01T00:00:00"/>
    <n v="0"/>
    <m/>
    <m/>
    <n v="0"/>
    <m/>
    <m/>
    <n v="0"/>
    <m/>
    <m/>
    <n v="0"/>
    <m/>
    <m/>
    <n v="0"/>
    <n v="0"/>
    <n v="0"/>
    <n v="0"/>
    <n v="0"/>
    <n v="0"/>
    <n v="0"/>
    <n v="1614900"/>
    <n v="-360069"/>
    <n v="1254831"/>
    <n v="0"/>
    <n v="0"/>
    <n v="0"/>
    <n v="0"/>
    <n v="1254831"/>
    <n v="0"/>
    <n v="0"/>
    <m/>
    <m/>
    <m/>
    <s v="Activities included travel to MP-related meetings; support of core unit staff; hosting the MP annual workshop for FIs and staff; reconvening the OORG (with 2 meetings held in 2008); an analytical piece on HCFC and related side-event; commissioning of a &quot;foam decision tree,&quot; for HCFC alternatives; completion of reports and responses and providing required data and information needed for preparing ExCom documentation."/>
    <m/>
    <m/>
    <m/>
    <x v="1"/>
    <n v="0"/>
    <n v="0"/>
    <s v=""/>
    <n v="12"/>
    <n v="0"/>
    <n v="0"/>
    <n v="0"/>
    <n v="2007"/>
  </r>
  <r>
    <m/>
    <m/>
    <s v="GLO/SEV/53/TAS/285"/>
    <s v="UNDP"/>
    <m/>
    <x v="3"/>
    <s v="GLO"/>
    <x v="3"/>
    <s v="SEV"/>
    <s v="Core unit budget (2008)"/>
    <d v="2007-11-01T00:00:00"/>
    <d v="2008-11-01T00:00:00"/>
    <s v="FIN"/>
    <m/>
    <m/>
    <d v="2008-12-01T00:00:00"/>
    <d v="2013-08-01T00:00:00"/>
    <n v="0"/>
    <m/>
    <m/>
    <m/>
    <m/>
    <m/>
    <n v="0"/>
    <m/>
    <m/>
    <m/>
    <m/>
    <m/>
    <n v="0"/>
    <n v="0"/>
    <n v="0"/>
    <n v="0"/>
    <n v="0"/>
    <n v="0"/>
    <n v="0"/>
    <n v="1803530"/>
    <n v="0"/>
    <n v="1803530"/>
    <n v="0"/>
    <n v="0"/>
    <n v="0"/>
    <n v="0"/>
    <n v="1803530"/>
    <n v="0"/>
    <m/>
    <m/>
    <m/>
    <m/>
    <s v="Financially completed in 2013."/>
    <m/>
    <m/>
    <m/>
    <x v="1"/>
    <n v="0"/>
    <n v="0"/>
    <s v=""/>
    <n v="12"/>
    <n v="0"/>
    <n v="0"/>
    <n v="0"/>
    <n v="2007"/>
  </r>
  <r>
    <m/>
    <m/>
    <s v="GLO/SEV/53/TAS/287"/>
    <s v="UNIDO"/>
    <m/>
    <x v="3"/>
    <s v="GLO"/>
    <x v="3"/>
    <s v="SEV"/>
    <s v="Core unit budget (2008)"/>
    <d v="2007-11-01T00:00:00"/>
    <d v="2008-11-01T00:00:00"/>
    <s v="FIN"/>
    <m/>
    <m/>
    <d v="2008-12-01T00:00:00"/>
    <d v="2008-12-01T00:00:00"/>
    <n v="0"/>
    <m/>
    <m/>
    <n v="0"/>
    <m/>
    <m/>
    <n v="0"/>
    <m/>
    <m/>
    <n v="0"/>
    <m/>
    <m/>
    <n v="0"/>
    <n v="0"/>
    <n v="0"/>
    <n v="0"/>
    <n v="0"/>
    <n v="0"/>
    <n v="0"/>
    <n v="1803530"/>
    <n v="0"/>
    <n v="1803530"/>
    <n v="0"/>
    <n v="0"/>
    <n v="0"/>
    <m/>
    <n v="1803530"/>
    <n v="0"/>
    <m/>
    <m/>
    <m/>
    <m/>
    <m/>
    <m/>
    <m/>
    <m/>
    <x v="1"/>
    <n v="0"/>
    <n v="0"/>
    <s v=""/>
    <n v="12"/>
    <n v="0"/>
    <n v="0"/>
    <n v="0"/>
    <n v="2007"/>
  </r>
  <r>
    <m/>
    <m/>
    <s v="GLO/SEV/56/TAS/294"/>
    <s v="IBRD"/>
    <m/>
    <x v="3"/>
    <s v="GLO"/>
    <x v="3"/>
    <s v="SEV"/>
    <s v="Core unit budget (2009)"/>
    <d v="2008-11-01T00:00:00"/>
    <d v="2009-12-01T00:00:00"/>
    <s v="FIN"/>
    <m/>
    <m/>
    <d v="2009-12-01T00:00:00"/>
    <d v="2009-12-01T00:00:00"/>
    <n v="0"/>
    <m/>
    <m/>
    <n v="0"/>
    <m/>
    <m/>
    <n v="0"/>
    <m/>
    <m/>
    <n v="0"/>
    <m/>
    <m/>
    <n v="0"/>
    <n v="0"/>
    <n v="0"/>
    <n v="0"/>
    <n v="0"/>
    <n v="0"/>
    <n v="0"/>
    <n v="1663347"/>
    <n v="-204863"/>
    <n v="1458484"/>
    <n v="0"/>
    <n v="0"/>
    <n v="0"/>
    <n v="0"/>
    <n v="1458484"/>
    <n v="0"/>
    <n v="0"/>
    <m/>
    <m/>
    <m/>
    <s v="Activities included travel to MP-related meetings; support of core unit staff; hosting the 13th annual workshop for FIs and staff as well as the new OORG meeting; strategic business development; completion of draft foam decision-tree report; and providing required monitoring, data collection and information for ExCom reporting."/>
    <m/>
    <m/>
    <m/>
    <x v="1"/>
    <n v="0"/>
    <n v="0"/>
    <s v=""/>
    <n v="13"/>
    <n v="0"/>
    <n v="0"/>
    <n v="0"/>
    <n v="2008"/>
  </r>
  <r>
    <m/>
    <m/>
    <s v="GLO/SEV/56/TAS/295"/>
    <s v="UNDP"/>
    <m/>
    <x v="3"/>
    <s v="GLO"/>
    <x v="3"/>
    <s v="SEV"/>
    <s v="Core unit budget (2009)"/>
    <d v="2008-11-01T00:00:00"/>
    <d v="2009-12-01T00:00:00"/>
    <s v="FIN"/>
    <m/>
    <m/>
    <d v="2009-12-01T00:00:00"/>
    <d v="2013-03-01T00:00:00"/>
    <n v="0"/>
    <m/>
    <m/>
    <m/>
    <m/>
    <m/>
    <n v="0"/>
    <m/>
    <m/>
    <m/>
    <m/>
    <m/>
    <n v="0"/>
    <n v="0"/>
    <n v="0"/>
    <n v="0"/>
    <n v="0"/>
    <n v="0"/>
    <n v="0"/>
    <n v="1857636"/>
    <n v="0"/>
    <n v="1857636"/>
    <n v="0"/>
    <n v="0"/>
    <n v="0"/>
    <n v="0"/>
    <n v="1857636"/>
    <n v="0"/>
    <m/>
    <m/>
    <m/>
    <m/>
    <s v="Financially completed in 2013."/>
    <m/>
    <m/>
    <m/>
    <x v="1"/>
    <n v="0"/>
    <n v="0"/>
    <s v=""/>
    <n v="13"/>
    <n v="0"/>
    <n v="0"/>
    <n v="0"/>
    <n v="2008"/>
  </r>
  <r>
    <m/>
    <m/>
    <s v="GLO/SEV/56/TAS/293"/>
    <s v="UNIDO"/>
    <m/>
    <x v="3"/>
    <s v="GLO"/>
    <x v="3"/>
    <s v="SEV"/>
    <s v="Core unit budget (2009)"/>
    <d v="2008-11-01T00:00:00"/>
    <d v="2009-12-01T00:00:00"/>
    <s v="FIN"/>
    <m/>
    <m/>
    <d v="2009-12-01T00:00:00"/>
    <d v="2009-12-01T00:00:00"/>
    <n v="0"/>
    <m/>
    <m/>
    <n v="0"/>
    <m/>
    <m/>
    <n v="0"/>
    <m/>
    <m/>
    <n v="0"/>
    <m/>
    <m/>
    <n v="0"/>
    <n v="0"/>
    <n v="0"/>
    <n v="0"/>
    <n v="0"/>
    <n v="0"/>
    <n v="0"/>
    <n v="1857636"/>
    <n v="0"/>
    <n v="1857636"/>
    <n v="0"/>
    <n v="0"/>
    <n v="0"/>
    <m/>
    <n v="1857636"/>
    <n v="0"/>
    <m/>
    <m/>
    <m/>
    <m/>
    <m/>
    <m/>
    <m/>
    <m/>
    <x v="1"/>
    <n v="0"/>
    <n v="0"/>
    <s v=""/>
    <n v="13"/>
    <n v="0"/>
    <n v="0"/>
    <n v="0"/>
    <n v="2008"/>
  </r>
  <r>
    <m/>
    <m/>
    <s v="GLO/SEV/59/TAS/298"/>
    <s v="IBRD"/>
    <m/>
    <x v="3"/>
    <s v="GLO"/>
    <x v="3"/>
    <s v="SEV"/>
    <s v="Core unit budget (2010)"/>
    <d v="2009-11-01T00:00:00"/>
    <d v="2010-12-01T00:00:00"/>
    <s v="FIN"/>
    <m/>
    <m/>
    <d v="2010-12-01T00:00:00"/>
    <d v="2010-12-01T00:00:00"/>
    <n v="0"/>
    <m/>
    <m/>
    <n v="0"/>
    <m/>
    <m/>
    <n v="0"/>
    <m/>
    <m/>
    <n v="0"/>
    <m/>
    <m/>
    <n v="0"/>
    <n v="0"/>
    <n v="0"/>
    <n v="0"/>
    <n v="0"/>
    <n v="0"/>
    <n v="0"/>
    <n v="1701466"/>
    <n v="-390706"/>
    <n v="1310760"/>
    <n v="0"/>
    <n v="0"/>
    <n v="0"/>
    <n v="0"/>
    <n v="1310760"/>
    <n v="0"/>
    <n v="0"/>
    <m/>
    <m/>
    <m/>
    <s v="Activities included travel to MP-related meetings; support of core unit staff; hosting of the 14th annual workshop for FIs and staff, the 5th new OORG meeting and two technology roundtable meetings; strategic business development and completion of reports and responses and providing any required data and information needed for preparing ExCom documentation."/>
    <m/>
    <m/>
    <m/>
    <x v="1"/>
    <n v="0"/>
    <n v="0"/>
    <s v=""/>
    <n v="13"/>
    <n v="0"/>
    <n v="0"/>
    <n v="0"/>
    <n v="2009"/>
  </r>
  <r>
    <m/>
    <m/>
    <s v="GLO/SEV/59/TAS/301"/>
    <s v="UNDP"/>
    <m/>
    <x v="3"/>
    <s v="GLO"/>
    <x v="3"/>
    <s v="SEV"/>
    <s v="Core unit budget (2010)"/>
    <d v="2009-11-01T00:00:00"/>
    <d v="2010-12-01T00:00:00"/>
    <s v="FIN"/>
    <m/>
    <m/>
    <d v="2010-12-01T00:00:00"/>
    <d v="2013-12-01T00:00:00"/>
    <n v="0"/>
    <m/>
    <m/>
    <m/>
    <m/>
    <m/>
    <n v="0"/>
    <m/>
    <m/>
    <m/>
    <m/>
    <m/>
    <n v="0"/>
    <n v="0"/>
    <n v="0"/>
    <n v="0"/>
    <n v="0"/>
    <n v="0"/>
    <n v="0"/>
    <n v="1913365"/>
    <n v="0"/>
    <n v="1913365"/>
    <n v="0"/>
    <n v="0"/>
    <n v="0"/>
    <n v="0"/>
    <n v="1913365"/>
    <n v="0"/>
    <m/>
    <m/>
    <m/>
    <m/>
    <s v="Financially completed in 2013."/>
    <m/>
    <m/>
    <m/>
    <x v="1"/>
    <n v="0"/>
    <n v="0"/>
    <s v=""/>
    <n v="13"/>
    <n v="0"/>
    <n v="0"/>
    <n v="0"/>
    <n v="2009"/>
  </r>
  <r>
    <m/>
    <m/>
    <s v="GLO/SEV/59/TAS/300"/>
    <s v="UNIDO"/>
    <m/>
    <x v="3"/>
    <s v="GLO"/>
    <x v="3"/>
    <s v="SEV"/>
    <s v="Core unit budget (2010)"/>
    <d v="2009-11-01T00:00:00"/>
    <d v="2010-12-01T00:00:00"/>
    <s v="FIN"/>
    <m/>
    <m/>
    <d v="2010-12-01T00:00:00"/>
    <d v="2010-12-01T00:00:00"/>
    <n v="0"/>
    <m/>
    <m/>
    <n v="0"/>
    <m/>
    <m/>
    <n v="0"/>
    <m/>
    <m/>
    <n v="0"/>
    <m/>
    <m/>
    <n v="0"/>
    <n v="0"/>
    <n v="0"/>
    <n v="0"/>
    <n v="0"/>
    <n v="0"/>
    <n v="0"/>
    <n v="1913365"/>
    <n v="0"/>
    <n v="1913365"/>
    <n v="0"/>
    <n v="0"/>
    <n v="0"/>
    <m/>
    <n v="1913365"/>
    <n v="0"/>
    <m/>
    <m/>
    <m/>
    <m/>
    <m/>
    <m/>
    <m/>
    <m/>
    <x v="1"/>
    <n v="0"/>
    <n v="0"/>
    <s v=""/>
    <n v="13"/>
    <n v="0"/>
    <n v="0"/>
    <n v="0"/>
    <n v="2009"/>
  </r>
  <r>
    <m/>
    <m/>
    <s v="GLO/SEV/62/TAS/305"/>
    <s v="IBRD"/>
    <m/>
    <x v="3"/>
    <s v="GLO"/>
    <x v="3"/>
    <s v="SEV"/>
    <s v="Core unit budget (2011)"/>
    <d v="2010-12-01T00:00:00"/>
    <d v="2011-12-01T00:00:00"/>
    <s v="FIN"/>
    <m/>
    <m/>
    <d v="2011-12-01T00:00:00"/>
    <d v="2012-06-01T00:00:00"/>
    <n v="0"/>
    <m/>
    <m/>
    <n v="0"/>
    <m/>
    <m/>
    <n v="0"/>
    <m/>
    <m/>
    <n v="0"/>
    <m/>
    <m/>
    <n v="0"/>
    <n v="0"/>
    <n v="0"/>
    <n v="0"/>
    <n v="0"/>
    <n v="0"/>
    <n v="0"/>
    <n v="1713000"/>
    <n v="-390685"/>
    <n v="1322315"/>
    <n v="0"/>
    <n v="0"/>
    <n v="0"/>
    <n v="0"/>
    <n v="1322315"/>
    <n v="0"/>
    <n v="0"/>
    <m/>
    <m/>
    <m/>
    <s v="Activities included travel to MP-related meetings; support of core unit staff; hosting of the 15th annual workshop for FIs and staff and the 6th new OORG meeting; and coordination of WB-MP activities, completion of reports and responses and providing info"/>
    <m/>
    <m/>
    <m/>
    <x v="1"/>
    <n v="0"/>
    <n v="0"/>
    <s v=""/>
    <n v="12"/>
    <n v="0"/>
    <n v="0"/>
    <n v="0"/>
    <n v="2010"/>
  </r>
  <r>
    <m/>
    <m/>
    <s v="GLO/SEV/62/TAS/304"/>
    <s v="UNDP"/>
    <m/>
    <x v="3"/>
    <s v="GLO"/>
    <x v="3"/>
    <s v="SEV"/>
    <s v="Core unit budget (2011)"/>
    <d v="2010-12-01T00:00:00"/>
    <d v="2011-12-01T00:00:00"/>
    <s v="FIN"/>
    <m/>
    <m/>
    <d v="2011-12-01T00:00:00"/>
    <d v="2013-07-01T00:00:00"/>
    <n v="0"/>
    <m/>
    <m/>
    <m/>
    <m/>
    <m/>
    <n v="0"/>
    <m/>
    <m/>
    <m/>
    <m/>
    <m/>
    <n v="0"/>
    <n v="0"/>
    <n v="0"/>
    <n v="0"/>
    <n v="0"/>
    <n v="0"/>
    <n v="0"/>
    <n v="1970766"/>
    <n v="0"/>
    <n v="1970766"/>
    <n v="0"/>
    <n v="0"/>
    <n v="0"/>
    <n v="0"/>
    <n v="1970766"/>
    <n v="0"/>
    <m/>
    <m/>
    <m/>
    <m/>
    <s v="Financially completed in 2013."/>
    <m/>
    <m/>
    <m/>
    <x v="1"/>
    <n v="0"/>
    <n v="0"/>
    <s v=""/>
    <n v="12"/>
    <n v="0"/>
    <n v="0"/>
    <n v="0"/>
    <n v="2010"/>
  </r>
  <r>
    <m/>
    <m/>
    <s v="GLO/SEV/62/TAS/303"/>
    <s v="UNIDO"/>
    <m/>
    <x v="3"/>
    <s v="GLO"/>
    <x v="3"/>
    <s v="SEV"/>
    <s v="Core unit budget (2011)"/>
    <d v="2010-12-01T00:00:00"/>
    <d v="2011-12-01T00:00:00"/>
    <s v="FIN"/>
    <m/>
    <m/>
    <d v="2011-12-01T00:00:00"/>
    <d v="2011-12-01T00:00:00"/>
    <n v="0"/>
    <m/>
    <m/>
    <n v="0"/>
    <m/>
    <m/>
    <n v="0"/>
    <m/>
    <m/>
    <n v="0"/>
    <m/>
    <m/>
    <n v="0"/>
    <n v="0"/>
    <n v="0"/>
    <n v="0"/>
    <n v="0"/>
    <n v="0"/>
    <n v="0"/>
    <n v="1970766"/>
    <n v="0"/>
    <n v="1970766"/>
    <n v="0"/>
    <n v="0"/>
    <n v="0"/>
    <m/>
    <n v="1970766"/>
    <n v="0"/>
    <m/>
    <m/>
    <m/>
    <m/>
    <m/>
    <m/>
    <m/>
    <m/>
    <x v="1"/>
    <n v="0"/>
    <n v="0"/>
    <s v=""/>
    <n v="12"/>
    <n v="0"/>
    <n v="0"/>
    <n v="0"/>
    <n v="2010"/>
  </r>
  <r>
    <m/>
    <m/>
    <s v="GLO/SEV/65/TAS/312"/>
    <s v="IBRD"/>
    <m/>
    <x v="3"/>
    <s v="GLO"/>
    <x v="3"/>
    <s v="SEV"/>
    <s v="Core unit budget (2012)"/>
    <d v="2011-11-01T00:00:00"/>
    <d v="2012-12-01T00:00:00"/>
    <s v="FIN"/>
    <m/>
    <m/>
    <d v="2012-12-01T00:00:00"/>
    <d v="2013-05-01T00:00:00"/>
    <n v="0"/>
    <m/>
    <m/>
    <n v="0"/>
    <m/>
    <m/>
    <n v="0"/>
    <m/>
    <m/>
    <n v="0"/>
    <m/>
    <m/>
    <n v="0"/>
    <n v="0"/>
    <n v="0"/>
    <n v="0"/>
    <n v="0"/>
    <n v="0"/>
    <n v="0"/>
    <n v="1724644"/>
    <n v="-3981"/>
    <n v="1720663"/>
    <n v="0"/>
    <n v="0"/>
    <n v="0"/>
    <n v="0"/>
    <n v="1720663"/>
    <n v="0"/>
    <n v="0"/>
    <m/>
    <m/>
    <m/>
    <s v="Activities included travel to MP-related meetings; support of core unit staff; holding a 7th new OORG meeting; hosting a regional ODS workshop for countries and WB staff as well as ozone day celebrations for the 25th MP anniversary, incl. a roundtable discussion and technology fair; and, coordination of WB-MP activities, completion of reports and responses and providing information needed for preparing ExCom reports."/>
    <m/>
    <m/>
    <m/>
    <x v="1"/>
    <n v="0"/>
    <n v="0"/>
    <s v=""/>
    <n v="13"/>
    <n v="0"/>
    <n v="0"/>
    <n v="0"/>
    <n v="2011"/>
  </r>
  <r>
    <m/>
    <m/>
    <s v="GLO/SEV/65/TAS/310"/>
    <s v="UNDP"/>
    <m/>
    <x v="3"/>
    <s v="GLO"/>
    <x v="3"/>
    <s v="SEV"/>
    <s v="Core unit budget (2012)"/>
    <d v="2011-11-01T00:00:00"/>
    <d v="2012-12-01T00:00:00"/>
    <s v="FIN"/>
    <m/>
    <m/>
    <d v="2012-12-01T00:00:00"/>
    <d v="2013-03-01T00:00:00"/>
    <n v="0"/>
    <m/>
    <m/>
    <m/>
    <m/>
    <m/>
    <n v="0"/>
    <m/>
    <m/>
    <m/>
    <m/>
    <m/>
    <n v="0"/>
    <n v="0"/>
    <n v="0"/>
    <n v="0"/>
    <n v="0"/>
    <n v="0"/>
    <n v="0"/>
    <n v="1984561"/>
    <n v="0"/>
    <n v="1984561"/>
    <n v="0"/>
    <n v="0"/>
    <n v="0"/>
    <n v="0"/>
    <n v="1984561"/>
    <n v="0"/>
    <m/>
    <m/>
    <m/>
    <m/>
    <s v="Financially completed in 2013."/>
    <m/>
    <m/>
    <m/>
    <x v="1"/>
    <n v="0"/>
    <n v="0"/>
    <s v=""/>
    <n v="13"/>
    <n v="0"/>
    <n v="0"/>
    <n v="0"/>
    <n v="2011"/>
  </r>
  <r>
    <m/>
    <m/>
    <s v="GLO/SEV/65/TAS/311"/>
    <s v="UNIDO"/>
    <m/>
    <x v="3"/>
    <s v="GLO"/>
    <x v="3"/>
    <s v="SEV"/>
    <s v="Core unit budget (2012)"/>
    <d v="2011-11-01T00:00:00"/>
    <d v="2012-12-01T00:00:00"/>
    <s v="FIN"/>
    <m/>
    <m/>
    <d v="2012-12-01T00:00:00"/>
    <d v="2012-12-01T00:00:00"/>
    <n v="0"/>
    <m/>
    <m/>
    <n v="0"/>
    <m/>
    <m/>
    <n v="0"/>
    <m/>
    <m/>
    <n v="0"/>
    <m/>
    <m/>
    <n v="0"/>
    <n v="0"/>
    <n v="0"/>
    <n v="0"/>
    <n v="0"/>
    <n v="0"/>
    <n v="0"/>
    <n v="1984561"/>
    <n v="0"/>
    <n v="1984561"/>
    <n v="0"/>
    <n v="0"/>
    <n v="0"/>
    <m/>
    <n v="1984561"/>
    <n v="0"/>
    <m/>
    <m/>
    <m/>
    <m/>
    <m/>
    <m/>
    <m/>
    <m/>
    <x v="1"/>
    <n v="0"/>
    <n v="0"/>
    <s v=""/>
    <n v="13"/>
    <n v="0"/>
    <n v="0"/>
    <n v="0"/>
    <n v="2011"/>
  </r>
  <r>
    <m/>
    <m/>
    <s v="GLO/SEV/68/TAS/318"/>
    <s v="IBRD"/>
    <m/>
    <x v="3"/>
    <s v="GLO"/>
    <x v="3"/>
    <s v="SEV"/>
    <s v="Core unit budget (2013)"/>
    <d v="2012-12-01T00:00:00"/>
    <d v="2013-12-01T00:00:00"/>
    <s v="FIN"/>
    <m/>
    <m/>
    <d v="2013-12-01T00:00:00"/>
    <d v="2014-11-01T00:00:00"/>
    <n v="0"/>
    <m/>
    <m/>
    <n v="0"/>
    <m/>
    <m/>
    <n v="0"/>
    <m/>
    <m/>
    <n v="0"/>
    <m/>
    <m/>
    <n v="0"/>
    <n v="0"/>
    <n v="0"/>
    <n v="0"/>
    <n v="0"/>
    <n v="0"/>
    <n v="0"/>
    <n v="1725000"/>
    <n v="-414405"/>
    <n v="1310595"/>
    <n v="0"/>
    <n v="0"/>
    <n v="0"/>
    <n v="0"/>
    <n v="1310595"/>
    <n v="0"/>
    <n v="0"/>
    <m/>
    <m/>
    <m/>
    <s v="Activities included travel to MP-related meetings including ozone officer network meetings; support of core unit staff; internal liaison and coordination on MP matters and policy; a regional MP workshop for clients and project teams; strategic business development and completion of reports and responses and providing data and information needed for preparing ExCom documentation."/>
    <m/>
    <m/>
    <m/>
    <x v="1"/>
    <n v="0"/>
    <n v="0"/>
    <s v=""/>
    <n v="12"/>
    <n v="0"/>
    <n v="0"/>
    <n v="0"/>
    <n v="2012"/>
  </r>
  <r>
    <m/>
    <m/>
    <s v="GLO/SEV/68/TAS/316"/>
    <s v="UNDP"/>
    <m/>
    <x v="3"/>
    <s v="GLO"/>
    <x v="3"/>
    <s v="SEV"/>
    <s v="Core unit budget (2013)"/>
    <d v="2012-12-01T00:00:00"/>
    <d v="2013-12-01T00:00:00"/>
    <s v="FIN"/>
    <m/>
    <m/>
    <d v="2013-12-01T00:00:00"/>
    <d v="2013-12-01T00:00:00"/>
    <n v="0"/>
    <m/>
    <m/>
    <m/>
    <m/>
    <m/>
    <n v="0"/>
    <m/>
    <m/>
    <m/>
    <m/>
    <m/>
    <n v="0"/>
    <n v="0"/>
    <n v="0"/>
    <n v="0"/>
    <n v="0"/>
    <n v="0"/>
    <n v="0"/>
    <n v="1998453"/>
    <n v="0"/>
    <n v="1998453"/>
    <n v="0"/>
    <n v="0"/>
    <n v="0"/>
    <n v="0"/>
    <n v="1998453"/>
    <n v="0"/>
    <m/>
    <m/>
    <m/>
    <m/>
    <s v="Financially completed in 2013."/>
    <m/>
    <m/>
    <m/>
    <x v="1"/>
    <n v="0"/>
    <n v="0"/>
    <s v=""/>
    <n v="12"/>
    <n v="0"/>
    <n v="0"/>
    <n v="0"/>
    <n v="2012"/>
  </r>
  <r>
    <m/>
    <m/>
    <s v="GLO/SEV/68/TAS/317"/>
    <s v="UNIDO"/>
    <m/>
    <x v="3"/>
    <s v="GLO"/>
    <x v="3"/>
    <s v="SEV"/>
    <s v="Core unit budget (2013)"/>
    <d v="2012-12-01T00:00:00"/>
    <d v="2013-12-01T00:00:00"/>
    <s v="FIN"/>
    <m/>
    <m/>
    <d v="2013-12-01T00:00:00"/>
    <d v="2013-12-01T00:00:00"/>
    <n v="0"/>
    <m/>
    <m/>
    <n v="0"/>
    <m/>
    <m/>
    <n v="0"/>
    <m/>
    <m/>
    <n v="0"/>
    <m/>
    <m/>
    <n v="0"/>
    <n v="0"/>
    <n v="0"/>
    <n v="0"/>
    <n v="0"/>
    <n v="0"/>
    <n v="0"/>
    <n v="1998453"/>
    <n v="0"/>
    <n v="1998453"/>
    <n v="0"/>
    <n v="0"/>
    <n v="0"/>
    <m/>
    <n v="1998453"/>
    <n v="0"/>
    <m/>
    <m/>
    <m/>
    <m/>
    <m/>
    <m/>
    <m/>
    <m/>
    <x v="1"/>
    <n v="0"/>
    <n v="0"/>
    <s v=""/>
    <n v="12"/>
    <n v="0"/>
    <n v="0"/>
    <n v="0"/>
    <n v="2012"/>
  </r>
  <r>
    <m/>
    <m/>
    <s v="GLO/SEV/71/TAS/320"/>
    <s v="IBRD"/>
    <m/>
    <x v="3"/>
    <s v="GLO"/>
    <x v="3"/>
    <s v="SEV"/>
    <s v="Core unit budget (2014)"/>
    <d v="2013-12-01T00:00:00"/>
    <d v="2014-12-01T00:00:00"/>
    <s v="FIN"/>
    <m/>
    <m/>
    <d v="2014-12-01T00:00:00"/>
    <d v="2015-11-01T00:00:00"/>
    <n v="0"/>
    <m/>
    <m/>
    <n v="0"/>
    <m/>
    <m/>
    <n v="0"/>
    <m/>
    <m/>
    <n v="0"/>
    <m/>
    <m/>
    <n v="0"/>
    <n v="0"/>
    <n v="0"/>
    <n v="0"/>
    <n v="0"/>
    <n v="0"/>
    <n v="0"/>
    <n v="1725000"/>
    <n v="-341953"/>
    <n v="1383047"/>
    <n v="0"/>
    <n v="0"/>
    <n v="0"/>
    <n v="0"/>
    <n v="1383047"/>
    <n v="0"/>
    <n v="0"/>
    <m/>
    <m/>
    <m/>
    <s v="Activities included travel to MP-related meetings including 4 network meetings; support of core unit staff; internal liaison and coordination on MP matters and policy; hosting an MP workshop in Jun 14; strategic business development and completion of reports and responses and providing any required data and information needed for preparing ExCom documentation. Balance of $ returned to the 75th ExCom."/>
    <m/>
    <m/>
    <m/>
    <x v="1"/>
    <n v="0"/>
    <n v="0"/>
    <s v=""/>
    <n v="12"/>
    <n v="0"/>
    <n v="0"/>
    <n v="0"/>
    <n v="2013"/>
  </r>
  <r>
    <m/>
    <m/>
    <s v="GLO/SEV/71/TAS/322"/>
    <s v="UNDP"/>
    <m/>
    <x v="3"/>
    <s v="GLO"/>
    <x v="3"/>
    <s v="SEV"/>
    <s v="Core unit budget (2014)"/>
    <d v="2013-12-01T00:00:00"/>
    <d v="2014-12-01T00:00:00"/>
    <s v="FIN"/>
    <m/>
    <m/>
    <d v="2014-12-01T00:00:00"/>
    <d v="2016-02-01T00:00:00"/>
    <n v="0"/>
    <m/>
    <m/>
    <m/>
    <m/>
    <m/>
    <n v="0"/>
    <m/>
    <m/>
    <m/>
    <m/>
    <m/>
    <n v="0"/>
    <n v="0"/>
    <n v="0"/>
    <n v="0"/>
    <n v="0"/>
    <n v="0"/>
    <n v="0"/>
    <n v="2012442"/>
    <n v="0"/>
    <n v="2012442"/>
    <n v="0"/>
    <n v="0"/>
    <n v="0"/>
    <n v="0"/>
    <n v="2012442"/>
    <n v="0"/>
    <m/>
    <m/>
    <m/>
    <m/>
    <s v="Financially completed in 2016."/>
    <m/>
    <m/>
    <m/>
    <x v="1"/>
    <n v="0"/>
    <n v="0"/>
    <s v=""/>
    <n v="12"/>
    <n v="0"/>
    <n v="0"/>
    <n v="0"/>
    <n v="2013"/>
  </r>
  <r>
    <m/>
    <m/>
    <s v="GLO/SEV/71/TAS/319"/>
    <s v="UNIDO"/>
    <m/>
    <x v="3"/>
    <s v="GLO"/>
    <x v="3"/>
    <s v="SEV"/>
    <s v="Core unit budget (2014)"/>
    <d v="2013-12-01T00:00:00"/>
    <d v="2014-12-01T00:00:00"/>
    <s v="FIN"/>
    <m/>
    <m/>
    <d v="2014-12-01T00:00:00"/>
    <d v="2014-12-01T00:00:00"/>
    <n v="0"/>
    <m/>
    <m/>
    <n v="0"/>
    <m/>
    <m/>
    <n v="0"/>
    <m/>
    <m/>
    <n v="0"/>
    <m/>
    <m/>
    <n v="0"/>
    <n v="0"/>
    <n v="0"/>
    <n v="0"/>
    <n v="0"/>
    <n v="0"/>
    <n v="0"/>
    <n v="2012442"/>
    <n v="0"/>
    <n v="2012442"/>
    <n v="0"/>
    <n v="0"/>
    <n v="0"/>
    <m/>
    <n v="2012442"/>
    <n v="0"/>
    <m/>
    <m/>
    <m/>
    <m/>
    <m/>
    <m/>
    <m/>
    <m/>
    <x v="1"/>
    <n v="0"/>
    <n v="0"/>
    <s v=""/>
    <n v="12"/>
    <n v="0"/>
    <n v="0"/>
    <n v="0"/>
    <n v="2013"/>
  </r>
  <r>
    <m/>
    <m/>
    <s v="GLO/SEV/73/TAS/326"/>
    <s v="IBRD"/>
    <m/>
    <x v="3"/>
    <s v="GLO"/>
    <x v="3"/>
    <s v="SEV"/>
    <s v="Core unit budget (2015)"/>
    <d v="2014-11-01T00:00:00"/>
    <d v="2015-12-01T00:00:00"/>
    <s v="FIN"/>
    <m/>
    <m/>
    <d v="2015-12-01T00:00:00"/>
    <d v="2016-12-01T00:00:00"/>
    <n v="0"/>
    <m/>
    <m/>
    <n v="0"/>
    <m/>
    <m/>
    <n v="0"/>
    <m/>
    <m/>
    <n v="0"/>
    <m/>
    <m/>
    <n v="0"/>
    <n v="0"/>
    <n v="0"/>
    <n v="0"/>
    <n v="0"/>
    <n v="0"/>
    <n v="0"/>
    <n v="1725000"/>
    <n v="-411441"/>
    <n v="1313559"/>
    <n v="0"/>
    <n v="0"/>
    <n v="0"/>
    <n v="0"/>
    <n v="1313559"/>
    <n v="0"/>
    <n v="0"/>
    <m/>
    <m/>
    <m/>
    <s v="Completed. A savings of $411,441 was returned to the 77th ExCom Meeting."/>
    <m/>
    <m/>
    <m/>
    <x v="1"/>
    <n v="0"/>
    <n v="0"/>
    <s v=""/>
    <n v="13"/>
    <n v="0"/>
    <n v="0"/>
    <n v="0"/>
    <n v="2014"/>
  </r>
  <r>
    <m/>
    <m/>
    <s v="GLO/SEV/73/TAS/324"/>
    <s v="UNDP"/>
    <m/>
    <x v="3"/>
    <s v="GLO"/>
    <x v="3"/>
    <s v="SEV"/>
    <s v="Core unit budget (2015)"/>
    <d v="2014-11-01T00:00:00"/>
    <d v="2015-12-01T00:00:00"/>
    <s v="FIN"/>
    <m/>
    <m/>
    <d v="2015-12-01T00:00:00"/>
    <d v="2016-12-01T00:00:00"/>
    <n v="0"/>
    <m/>
    <m/>
    <m/>
    <m/>
    <m/>
    <n v="0"/>
    <m/>
    <m/>
    <m/>
    <m/>
    <m/>
    <n v="0"/>
    <n v="0"/>
    <n v="0"/>
    <n v="0"/>
    <n v="0"/>
    <n v="0"/>
    <n v="0"/>
    <n v="2026529"/>
    <n v="0"/>
    <n v="2026529"/>
    <n v="0"/>
    <n v="0"/>
    <n v="0"/>
    <n v="0"/>
    <n v="2026529"/>
    <n v="0"/>
    <m/>
    <m/>
    <m/>
    <m/>
    <s v="Financially completed in 2016."/>
    <m/>
    <m/>
    <m/>
    <x v="1"/>
    <n v="0"/>
    <n v="0"/>
    <s v=""/>
    <n v="13"/>
    <n v="0"/>
    <n v="0"/>
    <n v="0"/>
    <n v="2014"/>
  </r>
  <r>
    <m/>
    <m/>
    <s v="GLO/SEV/73/TAS/325"/>
    <s v="UNIDO"/>
    <m/>
    <x v="3"/>
    <s v="GLO"/>
    <x v="3"/>
    <s v="SEV"/>
    <s v="Core unit budget (2015)"/>
    <d v="2014-11-01T00:00:00"/>
    <d v="2015-12-01T00:00:00"/>
    <s v="FIN"/>
    <m/>
    <m/>
    <d v="2015-12-01T00:00:00"/>
    <d v="2015-12-01T00:00:00"/>
    <n v="0"/>
    <m/>
    <m/>
    <n v="0"/>
    <m/>
    <m/>
    <n v="0"/>
    <m/>
    <m/>
    <n v="0"/>
    <m/>
    <m/>
    <n v="0"/>
    <n v="0"/>
    <n v="0"/>
    <n v="0"/>
    <n v="0"/>
    <n v="0"/>
    <n v="0"/>
    <n v="2026529"/>
    <n v="0"/>
    <n v="2026529"/>
    <n v="0"/>
    <n v="0"/>
    <n v="0"/>
    <m/>
    <n v="2026529"/>
    <n v="0"/>
    <m/>
    <m/>
    <m/>
    <m/>
    <m/>
    <m/>
    <m/>
    <m/>
    <x v="1"/>
    <n v="0"/>
    <n v="0"/>
    <s v=""/>
    <n v="13"/>
    <n v="0"/>
    <n v="0"/>
    <n v="0"/>
    <n v="2014"/>
  </r>
  <r>
    <m/>
    <m/>
    <s v="GLO/SEV/75/TAS/332"/>
    <s v="IBRD"/>
    <m/>
    <x v="3"/>
    <s v="GLO"/>
    <x v="3"/>
    <s v="SEV"/>
    <s v="Core unit budget (2016)"/>
    <d v="2015-11-01T00:00:00"/>
    <d v="2016-12-01T00:00:00"/>
    <s v="FIN"/>
    <m/>
    <m/>
    <d v="2016-12-01T00:00:00"/>
    <d v="2017-11-01T00:00:00"/>
    <n v="0"/>
    <m/>
    <m/>
    <n v="0"/>
    <m/>
    <m/>
    <n v="0"/>
    <m/>
    <m/>
    <n v="0"/>
    <m/>
    <m/>
    <n v="0"/>
    <n v="0"/>
    <n v="0"/>
    <n v="0"/>
    <n v="0"/>
    <n v="0"/>
    <n v="0"/>
    <n v="1725000"/>
    <n v="-62476"/>
    <n v="1662524"/>
    <n v="0"/>
    <n v="0"/>
    <n v="0"/>
    <n v="0"/>
    <n v="1662524"/>
    <n v="0"/>
    <n v="0"/>
    <m/>
    <m/>
    <m/>
    <s v="Financially Completed."/>
    <s v="Financially Completed."/>
    <m/>
    <m/>
    <x v="1"/>
    <n v="0"/>
    <n v="0"/>
    <s v=""/>
    <n v="13"/>
    <n v="0"/>
    <n v="0"/>
    <n v="0"/>
    <n v="2015"/>
  </r>
  <r>
    <m/>
    <m/>
    <s v="GLO/SEV/75/TAS/331"/>
    <s v="UNDP"/>
    <m/>
    <x v="3"/>
    <s v="GLO"/>
    <x v="3"/>
    <s v="SEV"/>
    <s v="Core unit budget (2016)"/>
    <d v="2015-11-01T00:00:00"/>
    <d v="2016-12-01T00:00:00"/>
    <s v="FIN"/>
    <m/>
    <m/>
    <d v="2016-12-01T00:00:00"/>
    <d v="2017-06-01T00:00:00"/>
    <n v="0"/>
    <m/>
    <m/>
    <m/>
    <m/>
    <m/>
    <n v="0"/>
    <m/>
    <m/>
    <m/>
    <m/>
    <m/>
    <n v="0"/>
    <n v="0"/>
    <n v="0"/>
    <n v="0"/>
    <n v="0"/>
    <n v="0"/>
    <n v="0"/>
    <n v="2040715"/>
    <n v="0"/>
    <n v="2040715"/>
    <n v="0"/>
    <n v="0"/>
    <n v="0"/>
    <n v="0"/>
    <n v="2040715"/>
    <n v="0"/>
    <m/>
    <m/>
    <m/>
    <m/>
    <s v="Financially completed in 2017."/>
    <m/>
    <m/>
    <m/>
    <x v="1"/>
    <n v="0"/>
    <n v="0"/>
    <s v=""/>
    <n v="13"/>
    <n v="0"/>
    <n v="0"/>
    <n v="0"/>
    <n v="2015"/>
  </r>
  <r>
    <m/>
    <m/>
    <s v="GLO/SEV/75/TAS/330"/>
    <s v="UNIDO"/>
    <m/>
    <x v="3"/>
    <s v="GLO"/>
    <x v="3"/>
    <s v="SEV"/>
    <s v="Core unit budget (2016)"/>
    <d v="2015-11-01T00:00:00"/>
    <d v="2016-12-01T00:00:00"/>
    <s v="FIN"/>
    <m/>
    <m/>
    <d v="2016-12-01T00:00:00"/>
    <d v="2016-12-01T00:00:00"/>
    <n v="0"/>
    <m/>
    <m/>
    <n v="0"/>
    <m/>
    <m/>
    <n v="0"/>
    <m/>
    <m/>
    <n v="0"/>
    <m/>
    <m/>
    <n v="0"/>
    <n v="0"/>
    <n v="0"/>
    <n v="0"/>
    <n v="0"/>
    <n v="0"/>
    <n v="0"/>
    <n v="2040715"/>
    <n v="0"/>
    <n v="2040715"/>
    <n v="0"/>
    <n v="0"/>
    <n v="0"/>
    <m/>
    <n v="2040715"/>
    <n v="0"/>
    <m/>
    <m/>
    <m/>
    <m/>
    <m/>
    <m/>
    <m/>
    <m/>
    <x v="1"/>
    <n v="0"/>
    <n v="0"/>
    <s v=""/>
    <n v="13"/>
    <n v="0"/>
    <n v="0"/>
    <n v="0"/>
    <n v="2015"/>
  </r>
  <r>
    <m/>
    <m/>
    <s v="GLO/SEV/77/TAS/337"/>
    <s v="IBRD"/>
    <m/>
    <x v="3"/>
    <s v="GLO"/>
    <x v="3"/>
    <s v="SEV"/>
    <s v="Core unit budget (2017)"/>
    <d v="2016-12-01T00:00:00"/>
    <d v="2017-12-01T00:00:00"/>
    <s v="FIN"/>
    <m/>
    <m/>
    <d v="2017-12-01T00:00:00"/>
    <d v="2018-12-01T00:00:00"/>
    <n v="0"/>
    <m/>
    <m/>
    <n v="0"/>
    <m/>
    <m/>
    <n v="0"/>
    <m/>
    <m/>
    <n v="0"/>
    <m/>
    <m/>
    <n v="0"/>
    <n v="0"/>
    <n v="0"/>
    <n v="0"/>
    <n v="0"/>
    <n v="0"/>
    <n v="0"/>
    <n v="1725000"/>
    <n v="-60070"/>
    <n v="1664930"/>
    <n v="0"/>
    <n v="0"/>
    <n v="0"/>
    <n v="0"/>
    <n v="1664930"/>
    <n v="0"/>
    <n v="0"/>
    <m/>
    <m/>
    <m/>
    <s v="Financially Completed."/>
    <s v="Financially Completed."/>
    <m/>
    <m/>
    <x v="1"/>
    <n v="0"/>
    <n v="0"/>
    <s v=""/>
    <n v="12"/>
    <n v="0"/>
    <n v="0"/>
    <n v="0"/>
    <n v="2016"/>
  </r>
  <r>
    <m/>
    <m/>
    <s v="GLO/SEV/77/TAS/339"/>
    <s v="UNDP"/>
    <m/>
    <x v="3"/>
    <s v="GLO"/>
    <x v="3"/>
    <s v="SEV"/>
    <s v="Core unit budget (2017)"/>
    <d v="2016-12-01T00:00:00"/>
    <d v="2017-12-01T00:00:00"/>
    <s v="FIN"/>
    <m/>
    <m/>
    <d v="2017-12-01T00:00:00"/>
    <d v="2018-06-01T00:00:00"/>
    <n v="0"/>
    <m/>
    <m/>
    <m/>
    <m/>
    <m/>
    <n v="0"/>
    <m/>
    <m/>
    <m/>
    <m/>
    <m/>
    <n v="0"/>
    <n v="0"/>
    <n v="0"/>
    <n v="0"/>
    <n v="0"/>
    <n v="0"/>
    <n v="0"/>
    <n v="2055000"/>
    <n v="0"/>
    <n v="2055000"/>
    <n v="0"/>
    <n v="0"/>
    <n v="0"/>
    <n v="0"/>
    <n v="2055000"/>
    <n v="0"/>
    <m/>
    <m/>
    <m/>
    <m/>
    <s v="Financially completed in 2018."/>
    <m/>
    <m/>
    <m/>
    <x v="1"/>
    <n v="0"/>
    <n v="0"/>
    <s v=""/>
    <n v="12"/>
    <n v="0"/>
    <n v="0"/>
    <n v="0"/>
    <n v="2016"/>
  </r>
  <r>
    <m/>
    <m/>
    <s v="GLO/SEV/77/TAS/338"/>
    <s v="UNIDO"/>
    <m/>
    <x v="3"/>
    <s v="GLO"/>
    <x v="3"/>
    <s v="SEV"/>
    <s v="Core unit budget (2017)"/>
    <d v="2016-12-01T00:00:00"/>
    <d v="2017-12-01T00:00:00"/>
    <s v="FIN"/>
    <m/>
    <m/>
    <d v="2017-12-01T00:00:00"/>
    <d v="2018-12-01T00:00:00"/>
    <n v="0"/>
    <m/>
    <m/>
    <n v="0"/>
    <m/>
    <m/>
    <n v="0"/>
    <m/>
    <m/>
    <n v="0"/>
    <m/>
    <m/>
    <n v="0"/>
    <n v="0"/>
    <n v="0"/>
    <n v="0"/>
    <n v="0"/>
    <n v="0"/>
    <n v="0"/>
    <n v="2055000"/>
    <n v="0"/>
    <n v="2055000"/>
    <n v="0"/>
    <n v="0"/>
    <n v="0"/>
    <m/>
    <n v="2055000"/>
    <n v="0"/>
    <m/>
    <m/>
    <m/>
    <m/>
    <m/>
    <m/>
    <m/>
    <m/>
    <x v="1"/>
    <n v="0"/>
    <n v="0"/>
    <s v=""/>
    <n v="12"/>
    <n v="0"/>
    <n v="0"/>
    <n v="0"/>
    <n v="2016"/>
  </r>
  <r>
    <m/>
    <m/>
    <s v="GLO/SEV/80/TAS/342"/>
    <s v="IBRD"/>
    <m/>
    <x v="3"/>
    <s v="GLO"/>
    <x v="3"/>
    <s v="SEV"/>
    <s v="Core unit budget (2018)"/>
    <d v="2017-11-01T00:00:00"/>
    <d v="2018-12-01T00:00:00"/>
    <s v="FIN"/>
    <m/>
    <m/>
    <d v="2018-12-01T00:00:00"/>
    <d v="2019-12-01T00:00:00"/>
    <n v="0"/>
    <m/>
    <m/>
    <n v="0"/>
    <m/>
    <m/>
    <n v="0"/>
    <m/>
    <m/>
    <n v="0"/>
    <m/>
    <m/>
    <n v="0"/>
    <n v="0"/>
    <n v="0"/>
    <n v="0"/>
    <n v="0"/>
    <n v="0"/>
    <n v="0"/>
    <n v="1735000"/>
    <n v="-6940"/>
    <n v="1728060"/>
    <n v="0"/>
    <n v="0"/>
    <n v="0"/>
    <m/>
    <n v="1728060"/>
    <n v="0"/>
    <m/>
    <m/>
    <m/>
    <m/>
    <s v="Financially Completed."/>
    <m/>
    <m/>
    <m/>
    <x v="1"/>
    <n v="0"/>
    <n v="0"/>
    <s v=""/>
    <n v="13"/>
    <n v="0"/>
    <n v="0"/>
    <n v="0"/>
    <n v="2017"/>
  </r>
  <r>
    <m/>
    <m/>
    <s v="GLO/SEV/80/TAS/343"/>
    <s v="UNDP"/>
    <m/>
    <x v="3"/>
    <s v="GLO"/>
    <x v="3"/>
    <s v="SEV"/>
    <s v="Core unit budget (2018)"/>
    <d v="2017-11-01T00:00:00"/>
    <d v="2018-12-01T00:00:00"/>
    <s v="FIN"/>
    <m/>
    <m/>
    <d v="2018-12-01T00:00:00"/>
    <d v="2019-12-01T00:00:00"/>
    <n v="0"/>
    <m/>
    <m/>
    <m/>
    <m/>
    <m/>
    <n v="0"/>
    <m/>
    <m/>
    <m/>
    <m/>
    <m/>
    <n v="0"/>
    <n v="0"/>
    <n v="0"/>
    <n v="0"/>
    <n v="0"/>
    <n v="0"/>
    <n v="0"/>
    <n v="2069385"/>
    <n v="0"/>
    <n v="2069385"/>
    <n v="0"/>
    <n v="0"/>
    <n v="0"/>
    <n v="0"/>
    <n v="2069385"/>
    <n v="0"/>
    <m/>
    <m/>
    <m/>
    <m/>
    <s v="Financially completed in 2019."/>
    <m/>
    <m/>
    <m/>
    <x v="1"/>
    <n v="0"/>
    <n v="0"/>
    <s v=""/>
    <n v="13"/>
    <n v="0"/>
    <n v="0"/>
    <n v="0"/>
    <n v="2017"/>
  </r>
  <r>
    <m/>
    <m/>
    <s v="GLO/SEV/80/TAS/340"/>
    <s v="UNIDO"/>
    <m/>
    <x v="3"/>
    <s v="GLO"/>
    <x v="3"/>
    <s v="SEV"/>
    <s v="Core unit budget (2018)"/>
    <d v="2017-11-01T00:00:00"/>
    <d v="2018-12-01T00:00:00"/>
    <s v="FIN"/>
    <m/>
    <m/>
    <d v="2018-12-01T00:00:00"/>
    <d v="2018-12-01T00:00:00"/>
    <n v="0"/>
    <m/>
    <m/>
    <n v="0"/>
    <m/>
    <m/>
    <n v="0"/>
    <m/>
    <m/>
    <n v="0"/>
    <m/>
    <m/>
    <n v="0"/>
    <n v="0"/>
    <n v="0"/>
    <n v="0"/>
    <n v="0"/>
    <n v="0"/>
    <n v="0"/>
    <n v="2069385"/>
    <n v="-7931"/>
    <n v="2061454"/>
    <n v="0"/>
    <n v="0"/>
    <n v="0"/>
    <m/>
    <n v="2061454"/>
    <n v="0"/>
    <m/>
    <m/>
    <m/>
    <m/>
    <m/>
    <m/>
    <m/>
    <m/>
    <x v="1"/>
    <n v="0"/>
    <n v="0"/>
    <s v=""/>
    <n v="13"/>
    <n v="0"/>
    <n v="0"/>
    <n v="0"/>
    <n v="2017"/>
  </r>
  <r>
    <m/>
    <m/>
    <s v="GLO/SEV/82/TAS/348"/>
    <s v="IBRD"/>
    <m/>
    <x v="3"/>
    <s v="GLO"/>
    <x v="3"/>
    <s v="SEV"/>
    <s v="Core unit budget (2019)"/>
    <d v="2018-12-01T00:00:00"/>
    <d v="2019-12-01T00:00:00"/>
    <s v="FIN"/>
    <m/>
    <m/>
    <d v="2019-12-01T00:00:00"/>
    <d v="2020-12-01T00:00:00"/>
    <n v="0"/>
    <m/>
    <m/>
    <n v="0"/>
    <m/>
    <m/>
    <n v="0"/>
    <m/>
    <m/>
    <n v="0"/>
    <m/>
    <m/>
    <n v="0"/>
    <n v="0"/>
    <n v="0"/>
    <n v="0"/>
    <n v="0"/>
    <n v="0"/>
    <n v="0"/>
    <n v="1735000"/>
    <n v="-43894"/>
    <n v="1691106"/>
    <n v="0"/>
    <n v="0"/>
    <n v="0"/>
    <m/>
    <n v="1691106"/>
    <n v="0"/>
    <m/>
    <m/>
    <m/>
    <m/>
    <s v="Financially Completed."/>
    <m/>
    <m/>
    <m/>
    <x v="1"/>
    <n v="0"/>
    <n v="0"/>
    <s v=""/>
    <n v="12"/>
    <n v="0"/>
    <n v="0"/>
    <n v="0"/>
    <n v="2018"/>
  </r>
  <r>
    <m/>
    <m/>
    <s v="GLO/SEV/82/TAS/346"/>
    <s v="UNDP"/>
    <m/>
    <x v="3"/>
    <s v="GLO"/>
    <x v="3"/>
    <s v="SEV"/>
    <s v="Core unit budget (2019)"/>
    <d v="2018-12-01T00:00:00"/>
    <d v="2019-12-01T00:00:00"/>
    <s v="FIN"/>
    <m/>
    <m/>
    <d v="2019-12-01T00:00:00"/>
    <d v="2020-12-01T00:00:00"/>
    <n v="0"/>
    <m/>
    <m/>
    <m/>
    <m/>
    <m/>
    <n v="0"/>
    <m/>
    <m/>
    <m/>
    <m/>
    <m/>
    <n v="0"/>
    <n v="0"/>
    <n v="0"/>
    <n v="0"/>
    <n v="0"/>
    <n v="0"/>
    <n v="0"/>
    <n v="2083871"/>
    <n v="0"/>
    <n v="2083871"/>
    <n v="0"/>
    <n v="0"/>
    <n v="0"/>
    <n v="0"/>
    <n v="2083871"/>
    <n v="0"/>
    <m/>
    <m/>
    <m/>
    <m/>
    <s v="Financially completed in 2020."/>
    <m/>
    <m/>
    <m/>
    <x v="1"/>
    <n v="0"/>
    <n v="0"/>
    <s v=""/>
    <n v="12"/>
    <n v="0"/>
    <n v="0"/>
    <n v="0"/>
    <n v="2018"/>
  </r>
  <r>
    <m/>
    <m/>
    <s v="GLO/SEV/82/TAS/345"/>
    <s v="UNIDO"/>
    <m/>
    <x v="3"/>
    <s v="GLO"/>
    <x v="3"/>
    <s v="SEV"/>
    <s v="Core unit budget (2019)"/>
    <d v="2018-12-01T00:00:00"/>
    <d v="2019-12-01T00:00:00"/>
    <s v="FIN"/>
    <m/>
    <m/>
    <d v="2019-12-01T00:00:00"/>
    <d v="2019-12-01T00:00:00"/>
    <n v="0"/>
    <m/>
    <m/>
    <n v="0"/>
    <m/>
    <m/>
    <n v="0"/>
    <m/>
    <m/>
    <n v="0"/>
    <m/>
    <m/>
    <n v="0"/>
    <n v="0"/>
    <n v="0"/>
    <n v="0"/>
    <n v="0"/>
    <n v="0"/>
    <n v="0"/>
    <n v="2083871"/>
    <n v="0"/>
    <n v="2083871"/>
    <n v="0"/>
    <n v="0"/>
    <n v="0"/>
    <m/>
    <n v="2083871"/>
    <n v="0"/>
    <m/>
    <m/>
    <m/>
    <m/>
    <m/>
    <m/>
    <m/>
    <m/>
    <x v="1"/>
    <n v="0"/>
    <n v="0"/>
    <s v=""/>
    <n v="12"/>
    <n v="0"/>
    <n v="0"/>
    <n v="0"/>
    <n v="2018"/>
  </r>
  <r>
    <m/>
    <m/>
    <s v="GLO/SEV/84/TAS/351"/>
    <s v="IBRD"/>
    <m/>
    <x v="3"/>
    <s v="GLO"/>
    <x v="3"/>
    <s v="SEV"/>
    <s v="Core unit budget (2020)"/>
    <d v="2019-12-01T00:00:00"/>
    <d v="2020-12-01T00:00:00"/>
    <s v="FIN"/>
    <m/>
    <m/>
    <d v="2020-12-01T00:00:00"/>
    <d v="2021-12-01T00:00:00"/>
    <n v="0"/>
    <m/>
    <m/>
    <n v="0"/>
    <m/>
    <m/>
    <m/>
    <m/>
    <m/>
    <m/>
    <m/>
    <m/>
    <n v="0"/>
    <n v="0"/>
    <n v="0"/>
    <n v="0"/>
    <n v="0"/>
    <n v="0"/>
    <n v="0"/>
    <n v="1735000"/>
    <n v="-443204"/>
    <n v="1291796"/>
    <n v="0"/>
    <n v="0"/>
    <n v="0"/>
    <m/>
    <n v="1291796"/>
    <n v="0"/>
    <m/>
    <m/>
    <m/>
    <m/>
    <s v="Financially completed"/>
    <m/>
    <m/>
    <m/>
    <x v="1"/>
    <n v="0"/>
    <n v="0"/>
    <s v=""/>
    <n v="12"/>
    <n v="0"/>
    <n v="0"/>
    <n v="0"/>
    <n v="2019"/>
  </r>
  <r>
    <m/>
    <m/>
    <s v="GLO/SEV/84/TAS/349"/>
    <s v="UNDP"/>
    <m/>
    <x v="3"/>
    <s v="GLO"/>
    <x v="3"/>
    <s v="SEV"/>
    <s v="Core unit budget (2020)"/>
    <d v="2019-12-01T00:00:00"/>
    <d v="2020-12-01T00:00:00"/>
    <s v="FIN"/>
    <m/>
    <m/>
    <d v="2020-12-01T00:00:00"/>
    <d v="2021-12-01T00:00:00"/>
    <n v="0"/>
    <m/>
    <m/>
    <m/>
    <m/>
    <m/>
    <n v="0"/>
    <m/>
    <m/>
    <m/>
    <m/>
    <m/>
    <n v="0"/>
    <n v="0"/>
    <n v="0"/>
    <n v="0"/>
    <n v="0"/>
    <n v="0"/>
    <n v="0"/>
    <n v="2098458"/>
    <n v="-32878"/>
    <n v="2065580"/>
    <n v="0"/>
    <n v="0"/>
    <n v="0"/>
    <n v="0"/>
    <n v="2065580"/>
    <n v="0"/>
    <m/>
    <m/>
    <m/>
    <m/>
    <s v="Financially completed in 2021."/>
    <m/>
    <m/>
    <m/>
    <x v="1"/>
    <n v="0"/>
    <n v="0"/>
    <s v=""/>
    <n v="12"/>
    <n v="0"/>
    <n v="0"/>
    <n v="0"/>
    <n v="2019"/>
  </r>
  <r>
    <m/>
    <m/>
    <s v="GLO/SEV/84/TAS/352"/>
    <s v="UNIDO"/>
    <m/>
    <x v="3"/>
    <s v="GLO"/>
    <x v="3"/>
    <s v="SEV"/>
    <s v="Core unit budget (2020)"/>
    <d v="2019-12-01T00:00:00"/>
    <d v="2020-12-01T00:00:00"/>
    <s v="FIN"/>
    <m/>
    <m/>
    <d v="2020-12-01T00:00:00"/>
    <d v="2020-12-01T00:00:00"/>
    <n v="0"/>
    <m/>
    <m/>
    <n v="0"/>
    <m/>
    <m/>
    <n v="0"/>
    <m/>
    <m/>
    <n v="0"/>
    <m/>
    <m/>
    <n v="0"/>
    <n v="0"/>
    <n v="0"/>
    <n v="0"/>
    <n v="0"/>
    <n v="0"/>
    <n v="0"/>
    <n v="2098458"/>
    <n v="-49404"/>
    <n v="2049054"/>
    <n v="0"/>
    <n v="0"/>
    <n v="0"/>
    <m/>
    <n v="2049054"/>
    <n v="0"/>
    <m/>
    <m/>
    <m/>
    <m/>
    <m/>
    <m/>
    <m/>
    <m/>
    <x v="1"/>
    <n v="0"/>
    <n v="0"/>
    <s v=""/>
    <n v="12"/>
    <n v="0"/>
    <n v="0"/>
    <n v="0"/>
    <n v="2019"/>
  </r>
  <r>
    <m/>
    <m/>
    <s v="GLO/SEV/86/TAS/353"/>
    <s v="IBRD"/>
    <m/>
    <x v="3"/>
    <s v="GLO"/>
    <x v="3"/>
    <s v="SEV"/>
    <s v="Core unit budget (2021)"/>
    <d v="2020-12-01T00:00:00"/>
    <d v="2021-12-01T00:00:00"/>
    <s v="FIN"/>
    <m/>
    <m/>
    <d v="2021-12-01T00:00:00"/>
    <d v="2022-12-01T00:00:00"/>
    <n v="0"/>
    <m/>
    <m/>
    <n v="0"/>
    <m/>
    <m/>
    <m/>
    <m/>
    <m/>
    <m/>
    <m/>
    <m/>
    <n v="0"/>
    <n v="0"/>
    <n v="0"/>
    <n v="0"/>
    <n v="0"/>
    <n v="0"/>
    <n v="0"/>
    <n v="1735000"/>
    <n v="-260155"/>
    <n v="1474845"/>
    <n v="0"/>
    <n v="0"/>
    <n v="0"/>
    <n v="0"/>
    <n v="1474845"/>
    <n v="0"/>
    <m/>
    <m/>
    <m/>
    <m/>
    <s v="Completed"/>
    <m/>
    <s v="Not applicable"/>
    <m/>
    <x v="1"/>
    <n v="0"/>
    <n v="0"/>
    <s v=""/>
    <n v="12"/>
    <n v="0"/>
    <n v="0"/>
    <n v="0"/>
    <n v="2020"/>
  </r>
  <r>
    <m/>
    <m/>
    <s v="GLO/SEV/86/TAS/354"/>
    <s v="UNDP"/>
    <m/>
    <x v="3"/>
    <s v="GLO"/>
    <x v="3"/>
    <s v="SEV"/>
    <s v="Core unit budget (2021)"/>
    <d v="2020-12-01T00:00:00"/>
    <d v="2021-12-01T00:00:00"/>
    <s v="FIN"/>
    <m/>
    <m/>
    <d v="2021-12-01T00:00:00"/>
    <d v="2023-01-01T00:00:00"/>
    <n v="0"/>
    <m/>
    <m/>
    <m/>
    <m/>
    <m/>
    <n v="0"/>
    <m/>
    <m/>
    <m/>
    <m/>
    <m/>
    <n v="0"/>
    <n v="0"/>
    <n v="0"/>
    <n v="0"/>
    <n v="0"/>
    <n v="0"/>
    <n v="0"/>
    <n v="2113148"/>
    <n v="0"/>
    <n v="2113148"/>
    <n v="0"/>
    <n v="0"/>
    <n v="0"/>
    <n v="0"/>
    <n v="2113148"/>
    <n v="0"/>
    <m/>
    <m/>
    <m/>
    <m/>
    <s v="Completed in 2021. Financially completed in 2023."/>
    <m/>
    <m/>
    <m/>
    <x v="1"/>
    <n v="0"/>
    <n v="0"/>
    <s v=""/>
    <n v="12"/>
    <n v="0"/>
    <n v="0"/>
    <n v="0"/>
    <n v="2020"/>
  </r>
  <r>
    <m/>
    <m/>
    <s v="GLO/SEV/86/TAS/355"/>
    <s v="UNIDO"/>
    <m/>
    <x v="3"/>
    <s v="GLO"/>
    <x v="3"/>
    <s v="SEV"/>
    <s v="Core unit budget (2021)"/>
    <d v="2020-12-01T00:00:00"/>
    <d v="2021-12-01T00:00:00"/>
    <s v="FIN"/>
    <m/>
    <m/>
    <d v="2021-12-01T00:00:00"/>
    <d v="2021-12-01T00:00:00"/>
    <n v="0"/>
    <m/>
    <m/>
    <n v="0"/>
    <m/>
    <m/>
    <n v="0"/>
    <m/>
    <m/>
    <n v="0"/>
    <m/>
    <m/>
    <n v="0"/>
    <n v="0"/>
    <n v="0"/>
    <n v="0"/>
    <n v="0"/>
    <n v="0"/>
    <n v="0"/>
    <n v="2022000"/>
    <n v="-670186"/>
    <n v="1351814"/>
    <n v="0"/>
    <n v="0"/>
    <n v="0"/>
    <m/>
    <n v="1351814"/>
    <n v="0"/>
    <m/>
    <m/>
    <m/>
    <m/>
    <m/>
    <m/>
    <m/>
    <m/>
    <x v="1"/>
    <n v="0"/>
    <n v="0"/>
    <s v=""/>
    <n v="12"/>
    <n v="0"/>
    <n v="0"/>
    <n v="0"/>
    <n v="2020"/>
  </r>
  <r>
    <m/>
    <m/>
    <s v="GLO/SEV/88/TAS/358"/>
    <s v="IBRD"/>
    <m/>
    <x v="3"/>
    <s v="GLO"/>
    <x v="3"/>
    <s v="SEV"/>
    <s v="Core unit budget (2022)"/>
    <d v="2021-11-01T00:00:00"/>
    <d v="2022-12-01T00:00:00"/>
    <s v="FIN"/>
    <m/>
    <m/>
    <d v="2022-12-01T00:00:00"/>
    <d v="2023-12-01T00:00:00"/>
    <n v="0"/>
    <m/>
    <m/>
    <n v="0"/>
    <m/>
    <m/>
    <m/>
    <m/>
    <m/>
    <m/>
    <m/>
    <m/>
    <n v="0"/>
    <n v="0"/>
    <n v="0"/>
    <n v="0"/>
    <n v="0"/>
    <n v="0"/>
    <n v="0"/>
    <n v="1735000"/>
    <n v="-280124"/>
    <n v="1454876"/>
    <n v="0"/>
    <n v="0"/>
    <n v="0"/>
    <m/>
    <n v="1454876"/>
    <n v="0"/>
    <m/>
    <m/>
    <m/>
    <m/>
    <s v="Completed"/>
    <m/>
    <s v="Not applicable"/>
    <m/>
    <x v="1"/>
    <n v="0"/>
    <n v="0"/>
    <s v=""/>
    <n v="13"/>
    <n v="0"/>
    <n v="0"/>
    <n v="0"/>
    <n v="2021"/>
  </r>
  <r>
    <m/>
    <m/>
    <s v="GLO/SEV/88/TAS/360"/>
    <s v="UNDP"/>
    <m/>
    <x v="3"/>
    <s v="GLO"/>
    <x v="3"/>
    <s v="SEV"/>
    <s v="Core unit budget (2022)"/>
    <d v="2021-11-01T00:00:00"/>
    <d v="2022-12-01T00:00:00"/>
    <s v="FIN"/>
    <m/>
    <m/>
    <d v="2022-12-01T00:00:00"/>
    <d v="2023-12-01T00:00:00"/>
    <n v="0"/>
    <m/>
    <m/>
    <m/>
    <m/>
    <m/>
    <n v="0"/>
    <m/>
    <m/>
    <m/>
    <m/>
    <m/>
    <n v="0"/>
    <n v="0"/>
    <n v="0"/>
    <n v="0"/>
    <n v="0"/>
    <n v="0"/>
    <n v="0"/>
    <n v="2127940"/>
    <n v="0"/>
    <n v="2127940"/>
    <n v="0"/>
    <n v="0"/>
    <n v="0"/>
    <n v="0"/>
    <n v="2127940"/>
    <n v="0"/>
    <m/>
    <m/>
    <m/>
    <m/>
    <s v="Completed in 2022. Financially completed in 2023."/>
    <m/>
    <m/>
    <m/>
    <x v="1"/>
    <n v="0"/>
    <n v="0"/>
    <s v=""/>
    <n v="13"/>
    <n v="0"/>
    <n v="0"/>
    <n v="0"/>
    <n v="2021"/>
  </r>
  <r>
    <m/>
    <m/>
    <s v="GLO/SEV/88/TAS/359"/>
    <s v="UNIDO"/>
    <m/>
    <x v="3"/>
    <s v="GLO"/>
    <x v="3"/>
    <s v="SEV"/>
    <s v="Core unit budget (2022)"/>
    <d v="2021-11-01T00:00:00"/>
    <d v="2022-12-01T00:00:00"/>
    <s v="FIN"/>
    <m/>
    <m/>
    <d v="2022-12-01T00:00:00"/>
    <d v="2022-12-01T00:00:00"/>
    <n v="0"/>
    <m/>
    <m/>
    <n v="0"/>
    <m/>
    <m/>
    <n v="0"/>
    <m/>
    <m/>
    <n v="0"/>
    <m/>
    <m/>
    <n v="0"/>
    <n v="0"/>
    <n v="0"/>
    <n v="0"/>
    <n v="0"/>
    <n v="0"/>
    <n v="0"/>
    <n v="2036154"/>
    <n v="-382680"/>
    <n v="1653474"/>
    <n v="0"/>
    <n v="0"/>
    <n v="0"/>
    <m/>
    <n v="1653474"/>
    <n v="0"/>
    <m/>
    <m/>
    <m/>
    <m/>
    <s v="The report was submitted to the 93rd meeting. _x000a_"/>
    <m/>
    <m/>
    <m/>
    <x v="1"/>
    <n v="0"/>
    <n v="0"/>
    <s v=""/>
    <n v="13"/>
    <n v="0"/>
    <n v="0"/>
    <n v="0"/>
    <n v="2021"/>
  </r>
  <r>
    <m/>
    <m/>
    <s v="GLO/SEV/91/TAS/362"/>
    <s v="IBRD"/>
    <m/>
    <x v="3"/>
    <s v="GLO"/>
    <x v="3"/>
    <s v="SEV"/>
    <s v="Core unit budget (2023)"/>
    <d v="2022-12-01T00:00:00"/>
    <d v="2023-12-01T00:00:00"/>
    <s v="COM"/>
    <m/>
    <m/>
    <d v="2023-12-01T00:00:00"/>
    <m/>
    <n v="0"/>
    <m/>
    <m/>
    <n v="0"/>
    <m/>
    <m/>
    <m/>
    <m/>
    <m/>
    <m/>
    <m/>
    <m/>
    <n v="0"/>
    <n v="0"/>
    <n v="0"/>
    <n v="0"/>
    <n v="0"/>
    <n v="0"/>
    <n v="0"/>
    <n v="1735000"/>
    <n v="0"/>
    <n v="1735000"/>
    <n v="280124"/>
    <n v="0"/>
    <n v="0"/>
    <m/>
    <n v="1454876"/>
    <n v="0"/>
    <m/>
    <m/>
    <m/>
    <m/>
    <s v=" Completed. Activities included attendance at ExCom and MP-related meetings; support of core unit staff; internal liaison and coordination on MP matters and policy; internal knowledge work; hosting a MP workshop for country and internal clients; strategic business development and completion of reports and responses and providing any required data and information needed for preparing ExCom documentation."/>
    <s v=" "/>
    <s v="Not applicable"/>
    <m/>
    <x v="1"/>
    <n v="0"/>
    <n v="0"/>
    <s v=""/>
    <n v="12"/>
    <n v="0"/>
    <n v="0"/>
    <n v="0"/>
    <n v="2022"/>
  </r>
  <r>
    <m/>
    <m/>
    <s v="GLO/SEV/91/TAS/363"/>
    <s v="UNDP"/>
    <m/>
    <x v="3"/>
    <s v="GLO"/>
    <x v="3"/>
    <s v="SEV"/>
    <s v="Core unit budget (2023)"/>
    <d v="2022-12-01T00:00:00"/>
    <d v="2023-12-01T00:00:00"/>
    <s v="COM"/>
    <m/>
    <m/>
    <d v="2023-12-01T00:00:00"/>
    <m/>
    <n v="0"/>
    <m/>
    <m/>
    <n v="0"/>
    <m/>
    <m/>
    <n v="0"/>
    <m/>
    <m/>
    <n v="0"/>
    <m/>
    <m/>
    <n v="0"/>
    <n v="0"/>
    <n v="0"/>
    <n v="0"/>
    <n v="0"/>
    <n v="0"/>
    <n v="0"/>
    <n v="2142835"/>
    <n v="0"/>
    <n v="2142835"/>
    <n v="0"/>
    <n v="0"/>
    <n v="0"/>
    <n v="0"/>
    <n v="2142835"/>
    <n v="0"/>
    <m/>
    <m/>
    <m/>
    <m/>
    <s v="Completed in 2023."/>
    <m/>
    <m/>
    <m/>
    <x v="1"/>
    <n v="0"/>
    <n v="0"/>
    <s v=""/>
    <n v="12"/>
    <n v="0"/>
    <n v="0"/>
    <n v="0"/>
    <n v="2022"/>
  </r>
  <r>
    <m/>
    <m/>
    <s v="GLO/SEV/91/TAS/364"/>
    <s v="UNIDO"/>
    <m/>
    <x v="3"/>
    <s v="GLO"/>
    <x v="3"/>
    <s v="SEV"/>
    <s v="Core unit budget (2023)"/>
    <d v="2022-12-01T00:00:00"/>
    <d v="2023-12-01T00:00:00"/>
    <s v="COM"/>
    <m/>
    <m/>
    <d v="2023-12-31T00:00:00"/>
    <m/>
    <n v="0"/>
    <m/>
    <m/>
    <n v="0"/>
    <m/>
    <m/>
    <n v="0"/>
    <m/>
    <m/>
    <n v="0"/>
    <m/>
    <m/>
    <n v="0"/>
    <n v="0"/>
    <n v="0"/>
    <n v="0"/>
    <n v="0"/>
    <n v="0"/>
    <n v="0"/>
    <n v="2050407"/>
    <n v="0"/>
    <n v="2050407"/>
    <n v="0"/>
    <n v="0"/>
    <n v="0"/>
    <n v="0"/>
    <n v="2050407"/>
    <n v="0"/>
    <m/>
    <m/>
    <m/>
    <m/>
    <s v="Core Unit functionalities were covered in 2023. "/>
    <s v="The report will be submitted to the 95th meeting for consideration. _x000a_"/>
    <s v="Yes"/>
    <m/>
    <x v="1"/>
    <n v="0"/>
    <n v="0"/>
    <s v=""/>
    <n v="12"/>
    <n v="0"/>
    <n v="0"/>
    <n v="0"/>
    <n v="2022"/>
  </r>
  <r>
    <m/>
    <m/>
    <s v="GLO/SEV/93/TAS/366"/>
    <s v="IBRD"/>
    <m/>
    <x v="3"/>
    <s v="GLO"/>
    <x v="3"/>
    <s v="SEV"/>
    <s v="Core unit budget (2024)"/>
    <d v="2023-12-01T00:00:00"/>
    <d v="2024-12-01T00:00:00"/>
    <s v="ONG"/>
    <m/>
    <d v="2024-12-01T00:00:00"/>
    <m/>
    <m/>
    <n v="0"/>
    <m/>
    <m/>
    <n v="0"/>
    <m/>
    <m/>
    <m/>
    <m/>
    <m/>
    <m/>
    <m/>
    <m/>
    <n v="0"/>
    <n v="0"/>
    <n v="0"/>
    <n v="0"/>
    <n v="0"/>
    <n v="0"/>
    <n v="0"/>
    <n v="1947145"/>
    <n v="0"/>
    <n v="1947145"/>
    <n v="1947145"/>
    <n v="0"/>
    <n v="0"/>
    <n v="0"/>
    <m/>
    <n v="1947145"/>
    <m/>
    <m/>
    <m/>
    <m/>
    <s v=" "/>
    <s v=" Activities include attendance at ExCom and MP-related meetings; support of core unit staff; internal liaison and coordination on MP matters and policy; internal knowledge work; hosting a MP workshop for country and internal clients; strategic business development and completion of reports and responses and providing any required data and information needed for preparing ExCom documentation."/>
    <s v="Not applicable"/>
    <m/>
    <x v="0"/>
    <n v="1"/>
    <n v="0"/>
    <s v=""/>
    <n v="12"/>
    <n v="0"/>
    <n v="12"/>
    <n v="0"/>
    <n v="2023"/>
  </r>
  <r>
    <m/>
    <m/>
    <s v="GLO/SEV/93/TAS/367"/>
    <s v="UNDP"/>
    <m/>
    <x v="3"/>
    <s v="GLO"/>
    <x v="3"/>
    <s v="SEV"/>
    <s v="Core unit budget (2024)"/>
    <d v="2023-12-01T00:00:00"/>
    <d v="2024-12-01T00:00:00"/>
    <s v="ONG"/>
    <m/>
    <d v="2024-12-01T00:00:00"/>
    <m/>
    <m/>
    <n v="0"/>
    <m/>
    <m/>
    <n v="0"/>
    <m/>
    <m/>
    <n v="0"/>
    <m/>
    <m/>
    <n v="0"/>
    <m/>
    <m/>
    <n v="0"/>
    <n v="0"/>
    <n v="0"/>
    <n v="0"/>
    <n v="0"/>
    <n v="0"/>
    <n v="0"/>
    <n v="2357835"/>
    <n v="0"/>
    <n v="2357835"/>
    <n v="2357835"/>
    <n v="0"/>
    <n v="0"/>
    <n v="0"/>
    <n v="0"/>
    <n v="0"/>
    <m/>
    <m/>
    <m/>
    <m/>
    <s v="Newly approved."/>
    <m/>
    <m/>
    <m/>
    <x v="0"/>
    <n v="1"/>
    <n v="0"/>
    <s v=""/>
    <n v="12"/>
    <n v="0"/>
    <n v="12"/>
    <n v="0"/>
    <n v="2023"/>
  </r>
  <r>
    <m/>
    <m/>
    <s v="GLO/SEV/93/TAS/369"/>
    <s v="UNIDO"/>
    <m/>
    <x v="3"/>
    <s v="GLO"/>
    <x v="3"/>
    <s v="SEV"/>
    <s v="Core unit budget (2024)"/>
    <d v="2023-12-01T00:00:00"/>
    <d v="2024-12-01T00:00:00"/>
    <s v="ONG"/>
    <m/>
    <d v="2024-12-31T00:00:00"/>
    <m/>
    <m/>
    <n v="0"/>
    <m/>
    <m/>
    <n v="0"/>
    <m/>
    <m/>
    <n v="0"/>
    <m/>
    <m/>
    <n v="0"/>
    <m/>
    <m/>
    <n v="0"/>
    <n v="0"/>
    <n v="0"/>
    <n v="0"/>
    <n v="0"/>
    <n v="0"/>
    <n v="0"/>
    <n v="2264760"/>
    <n v="0"/>
    <n v="2264760"/>
    <n v="2264760"/>
    <n v="0"/>
    <m/>
    <n v="0"/>
    <n v="0"/>
    <n v="0"/>
    <m/>
    <m/>
    <m/>
    <m/>
    <s v="Project approved at the 93rd meeting in December 2023."/>
    <s v="Core Unit functionalities are being undertaken. _x000a_"/>
    <s v="Yes"/>
    <m/>
    <x v="0"/>
    <n v="1"/>
    <n v="0"/>
    <s v=""/>
    <n v="12"/>
    <n v="0"/>
    <n v="12"/>
    <n v="0"/>
    <n v="2023"/>
  </r>
  <r>
    <m/>
    <m/>
    <s v="GLO/SEV/38/TAS/243"/>
    <s v="UNDP"/>
    <m/>
    <x v="3"/>
    <s v="GLO"/>
    <x v="3"/>
    <s v="SEV"/>
    <s v="Core Unit Support (2003)"/>
    <d v="2002-11-01T00:00:00"/>
    <d v="2003-12-01T00:00:00"/>
    <s v="FIN"/>
    <m/>
    <m/>
    <d v="2003-12-01T00:00:00"/>
    <d v="2007-01-01T00:00:00"/>
    <n v="0"/>
    <m/>
    <m/>
    <m/>
    <m/>
    <m/>
    <n v="0"/>
    <m/>
    <m/>
    <m/>
    <m/>
    <m/>
    <n v="0"/>
    <n v="0"/>
    <n v="0"/>
    <n v="0"/>
    <n v="0"/>
    <n v="0"/>
    <n v="0"/>
    <n v="1500000"/>
    <n v="0"/>
    <n v="1500000"/>
    <n v="0"/>
    <n v="0"/>
    <n v="0"/>
    <n v="0"/>
    <n v="1500000"/>
    <n v="0"/>
    <m/>
    <m/>
    <m/>
    <m/>
    <s v="Completed in 2003. Financially completed in 2007."/>
    <m/>
    <m/>
    <m/>
    <x v="1"/>
    <n v="0"/>
    <n v="0"/>
    <s v=""/>
    <n v="13"/>
    <n v="0"/>
    <n v="0"/>
    <n v="0"/>
    <n v="2002"/>
  </r>
  <r>
    <m/>
    <m/>
    <s v="GLO/SEV/41/TAS/249"/>
    <s v="UNDP"/>
    <m/>
    <x v="3"/>
    <s v="GLO"/>
    <x v="3"/>
    <s v="SEV"/>
    <s v="Core Unit Support (2004)"/>
    <d v="2003-12-01T00:00:00"/>
    <d v="2004-12-01T00:00:00"/>
    <s v="FIN"/>
    <m/>
    <m/>
    <d v="2004-12-01T00:00:00"/>
    <d v="2007-01-01T00:00:00"/>
    <n v="0"/>
    <m/>
    <m/>
    <m/>
    <m/>
    <m/>
    <n v="0"/>
    <m/>
    <m/>
    <m/>
    <m/>
    <m/>
    <n v="0"/>
    <n v="0"/>
    <n v="0"/>
    <n v="0"/>
    <n v="0"/>
    <n v="0"/>
    <n v="0"/>
    <n v="1500000"/>
    <n v="0"/>
    <n v="1500000"/>
    <n v="0"/>
    <n v="0"/>
    <n v="0"/>
    <n v="0"/>
    <n v="1500000"/>
    <n v="0"/>
    <m/>
    <m/>
    <m/>
    <m/>
    <s v="Completed in 2004. Financially completed in 2007."/>
    <m/>
    <m/>
    <m/>
    <x v="1"/>
    <n v="0"/>
    <n v="0"/>
    <s v=""/>
    <n v="12"/>
    <n v="0"/>
    <n v="0"/>
    <n v="0"/>
    <n v="2003"/>
  </r>
  <r>
    <m/>
    <m/>
    <s v="CYP/SEV/22/CPG/01"/>
    <s v="UNEP"/>
    <m/>
    <x v="4"/>
    <s v="CYP"/>
    <x v="6"/>
    <s v="SEV"/>
    <s v="Country programme"/>
    <d v="1997-05-01T00:00:00"/>
    <d v="1997-05-01T00:00:00"/>
    <s v="FIN"/>
    <m/>
    <m/>
    <d v="1997-05-01T00:00:00"/>
    <d v="1997-05-01T00:00:00"/>
    <n v="0"/>
    <m/>
    <m/>
    <n v="0"/>
    <m/>
    <m/>
    <n v="0"/>
    <m/>
    <m/>
    <n v="0"/>
    <m/>
    <m/>
    <n v="0"/>
    <n v="0"/>
    <n v="0"/>
    <n v="0"/>
    <n v="0"/>
    <n v="0"/>
    <n v="0"/>
    <n v="0"/>
    <n v="0"/>
    <n v="0"/>
    <n v="0"/>
    <n v="0"/>
    <n v="0"/>
    <n v="0"/>
    <n v="0"/>
    <n v="0"/>
    <m/>
    <n v="0"/>
    <m/>
    <m/>
    <m/>
    <m/>
    <m/>
    <m/>
    <x v="1"/>
    <n v="0"/>
    <n v="0"/>
    <s v=""/>
    <n v="0"/>
    <n v="0"/>
    <n v="0"/>
    <n v="0"/>
    <n v="1997"/>
  </r>
  <r>
    <m/>
    <m/>
    <s v="KYR/SEV/37/CPG/07"/>
    <s v="UNEP"/>
    <m/>
    <x v="4"/>
    <s v="KYR"/>
    <x v="6"/>
    <s v="SEV"/>
    <s v="Country programme"/>
    <d v="2002-07-01T00:00:00"/>
    <d v="2002-07-01T00:00:00"/>
    <s v="FIN"/>
    <m/>
    <m/>
    <d v="2002-07-01T00:00:00"/>
    <d v="2002-07-01T00:00:00"/>
    <n v="0"/>
    <m/>
    <m/>
    <n v="0"/>
    <m/>
    <m/>
    <n v="0"/>
    <m/>
    <m/>
    <n v="0"/>
    <m/>
    <m/>
    <n v="0"/>
    <n v="0"/>
    <n v="0"/>
    <n v="0"/>
    <n v="0"/>
    <n v="0"/>
    <n v="0"/>
    <n v="0"/>
    <n v="0"/>
    <n v="0"/>
    <n v="0"/>
    <n v="0"/>
    <n v="0"/>
    <n v="0"/>
    <n v="0"/>
    <n v="0"/>
    <m/>
    <n v="0"/>
    <m/>
    <m/>
    <m/>
    <m/>
    <m/>
    <m/>
    <x v="1"/>
    <n v="0"/>
    <n v="0"/>
    <s v=""/>
    <n v="0"/>
    <n v="0"/>
    <n v="0"/>
    <n v="0"/>
    <n v="2002"/>
  </r>
  <r>
    <m/>
    <m/>
    <s v="MOL/SEV/25/CPG/05"/>
    <s v="UNEP"/>
    <m/>
    <x v="4"/>
    <s v="MOL"/>
    <x v="6"/>
    <s v="SEV"/>
    <s v="Country programme"/>
    <d v="1998-07-01T00:00:00"/>
    <d v="1998-07-01T00:00:00"/>
    <s v="FIN"/>
    <m/>
    <m/>
    <d v="1998-07-01T00:00:00"/>
    <d v="1998-07-01T00:00:00"/>
    <n v="0"/>
    <m/>
    <m/>
    <n v="0"/>
    <m/>
    <m/>
    <n v="0"/>
    <m/>
    <m/>
    <n v="0"/>
    <m/>
    <m/>
    <n v="0"/>
    <n v="0"/>
    <n v="0"/>
    <n v="0"/>
    <n v="0"/>
    <n v="0"/>
    <n v="0"/>
    <n v="0"/>
    <n v="0"/>
    <n v="0"/>
    <n v="0"/>
    <n v="0"/>
    <n v="0"/>
    <n v="0"/>
    <n v="0"/>
    <n v="0"/>
    <m/>
    <n v="0"/>
    <m/>
    <m/>
    <m/>
    <m/>
    <m/>
    <m/>
    <x v="1"/>
    <n v="0"/>
    <n v="0"/>
    <s v=""/>
    <n v="0"/>
    <n v="0"/>
    <n v="0"/>
    <n v="0"/>
    <n v="1998"/>
  </r>
  <r>
    <m/>
    <m/>
    <s v="MOZ/SEV/15/CPG/01"/>
    <s v="UNEP"/>
    <m/>
    <x v="0"/>
    <s v="MOZ"/>
    <x v="6"/>
    <s v="SEV"/>
    <s v="Country programme"/>
    <d v="1994-12-01T00:00:00"/>
    <d v="1994-12-01T00:00:00"/>
    <s v="FIN"/>
    <m/>
    <m/>
    <d v="1994-12-01T00:00:00"/>
    <d v="1994-12-01T00:00:00"/>
    <n v="0"/>
    <m/>
    <m/>
    <n v="0"/>
    <m/>
    <m/>
    <n v="0"/>
    <m/>
    <m/>
    <n v="0"/>
    <m/>
    <m/>
    <n v="0"/>
    <n v="0"/>
    <n v="0"/>
    <n v="0"/>
    <n v="0"/>
    <n v="0"/>
    <n v="0"/>
    <n v="0"/>
    <n v="0"/>
    <n v="0"/>
    <n v="0"/>
    <n v="0"/>
    <n v="0"/>
    <n v="0"/>
    <n v="0"/>
    <n v="0"/>
    <m/>
    <n v="0"/>
    <m/>
    <m/>
    <m/>
    <m/>
    <m/>
    <m/>
    <x v="1"/>
    <n v="0"/>
    <n v="0"/>
    <s v=""/>
    <n v="0"/>
    <n v="0"/>
    <n v="0"/>
    <n v="0"/>
    <n v="1994"/>
  </r>
  <r>
    <m/>
    <m/>
    <s v="MON/SEV/20/CPG/01"/>
    <s v="UNEP"/>
    <m/>
    <x v="2"/>
    <s v="MON"/>
    <x v="6"/>
    <s v="SEV"/>
    <s v="Country programme formulation"/>
    <d v="1996-10-01T00:00:00"/>
    <d v="1997-11-01T00:00:00"/>
    <s v="FIN"/>
    <d v="1996-12-01T00:00:00"/>
    <m/>
    <d v="1999-05-01T00:00:00"/>
    <d v="1999-12-01T00:00:00"/>
    <n v="0"/>
    <m/>
    <m/>
    <n v="0"/>
    <m/>
    <m/>
    <n v="0"/>
    <m/>
    <m/>
    <n v="0"/>
    <m/>
    <m/>
    <n v="50000"/>
    <n v="0"/>
    <n v="50000"/>
    <n v="1"/>
    <n v="0"/>
    <n v="0"/>
    <n v="0"/>
    <n v="6500"/>
    <n v="0"/>
    <n v="6500"/>
    <n v="0"/>
    <n v="50000"/>
    <n v="0"/>
    <n v="0"/>
    <n v="6500"/>
    <n v="0"/>
    <m/>
    <n v="0"/>
    <m/>
    <m/>
    <m/>
    <m/>
    <m/>
    <m/>
    <x v="1"/>
    <n v="0"/>
    <n v="1"/>
    <n v="2"/>
    <n v="13"/>
    <n v="0"/>
    <n v="0"/>
    <n v="0"/>
    <n v="1996"/>
  </r>
  <r>
    <m/>
    <m/>
    <s v="ALG/SEV/09/CPG/01"/>
    <s v="UNEP"/>
    <m/>
    <x v="0"/>
    <s v="ALG"/>
    <x v="6"/>
    <s v="SEV"/>
    <s v="Country programme preparation"/>
    <d v="1993-03-01T00:00:00"/>
    <d v="1993-06-01T00:00:00"/>
    <s v="FIN"/>
    <d v="1994-04-01T00:00:00"/>
    <m/>
    <d v="1993-11-01T00:00:00"/>
    <d v="1994-12-01T00:00:00"/>
    <n v="0"/>
    <m/>
    <m/>
    <n v="0"/>
    <m/>
    <m/>
    <n v="0"/>
    <m/>
    <m/>
    <n v="0"/>
    <m/>
    <m/>
    <n v="15000"/>
    <n v="3000"/>
    <n v="18000"/>
    <n v="1"/>
    <n v="0"/>
    <n v="0"/>
    <n v="0"/>
    <n v="1950"/>
    <n v="390"/>
    <n v="2340"/>
    <n v="0"/>
    <n v="18000"/>
    <n v="0"/>
    <n v="0"/>
    <n v="2340"/>
    <n v="0"/>
    <m/>
    <n v="0"/>
    <m/>
    <m/>
    <m/>
    <m/>
    <m/>
    <m/>
    <x v="1"/>
    <n v="0"/>
    <n v="1"/>
    <n v="13"/>
    <n v="3"/>
    <n v="0"/>
    <n v="0"/>
    <n v="0"/>
    <n v="1993"/>
  </r>
  <r>
    <m/>
    <m/>
    <s v="ANG/SEV/34/CPG/02"/>
    <s v="Germany"/>
    <m/>
    <x v="0"/>
    <s v="ANG"/>
    <x v="6"/>
    <s v="SEV"/>
    <s v="Country programme preparation"/>
    <d v="2001-07-01T00:00:00"/>
    <d v="2002-08-01T00:00:00"/>
    <s v="FIN"/>
    <d v="2001-08-01T00:00:00"/>
    <m/>
    <d v="2002-08-01T00:00:00"/>
    <d v="2002-11-01T00:00:00"/>
    <n v="0"/>
    <m/>
    <m/>
    <n v="0"/>
    <m/>
    <m/>
    <m/>
    <m/>
    <m/>
    <m/>
    <m/>
    <m/>
    <n v="60000"/>
    <n v="0"/>
    <n v="60000"/>
    <n v="1"/>
    <n v="0"/>
    <n v="0"/>
    <n v="0"/>
    <n v="7800"/>
    <n v="0"/>
    <n v="7800"/>
    <n v="0"/>
    <n v="60000"/>
    <n v="0"/>
    <n v="0"/>
    <n v="7800"/>
    <n v="0"/>
    <m/>
    <m/>
    <m/>
    <m/>
    <s v="National consultants contracted, survey on ODS consump finalized, Country Programme prepared and submitted together with prop. for I.S. Angola. Aproved at 38th ExCom. (1st instalment of 1st tranche of IS funding of 81000) Request for 2nd instalment of IS"/>
    <m/>
    <m/>
    <m/>
    <x v="1"/>
    <n v="0"/>
    <n v="1"/>
    <n v="1"/>
    <n v="13"/>
    <n v="0"/>
    <n v="0"/>
    <n v="0"/>
    <n v="2001"/>
  </r>
  <r>
    <m/>
    <m/>
    <s v="ANT/SEV/11/CPG/01"/>
    <s v="UNEP"/>
    <m/>
    <x v="1"/>
    <s v="ANT"/>
    <x v="6"/>
    <s v="SEV"/>
    <s v="Country programme preparation"/>
    <d v="1993-11-01T00:00:00"/>
    <d v="1994-11-01T00:00:00"/>
    <s v="FIN"/>
    <d v="1994-01-01T00:00:00"/>
    <m/>
    <d v="1998-09-01T00:00:00"/>
    <d v="1999-06-01T00:00:00"/>
    <n v="0"/>
    <m/>
    <m/>
    <n v="0"/>
    <m/>
    <m/>
    <n v="0"/>
    <m/>
    <m/>
    <n v="0"/>
    <m/>
    <m/>
    <n v="30000"/>
    <n v="-969"/>
    <n v="29031"/>
    <n v="1"/>
    <n v="0"/>
    <n v="0"/>
    <n v="0"/>
    <n v="3900"/>
    <n v="-125.97"/>
    <n v="3774.03"/>
    <n v="0"/>
    <n v="29031"/>
    <n v="0"/>
    <n v="0"/>
    <n v="3774.03"/>
    <n v="0"/>
    <m/>
    <n v="0"/>
    <m/>
    <m/>
    <m/>
    <m/>
    <m/>
    <m/>
    <x v="1"/>
    <n v="0"/>
    <n v="1"/>
    <n v="2"/>
    <n v="12"/>
    <n v="0"/>
    <n v="0"/>
    <n v="0"/>
    <n v="1993"/>
  </r>
  <r>
    <m/>
    <m/>
    <s v="ARG/SEV/06/CPG/02"/>
    <s v="IBRD"/>
    <m/>
    <x v="1"/>
    <s v="ARG"/>
    <x v="6"/>
    <s v="SEV"/>
    <s v="Country programme preparation"/>
    <d v="1992-02-01T00:00:00"/>
    <d v="1993-12-01T00:00:00"/>
    <s v="FIN"/>
    <d v="1992-03-01T00:00:00"/>
    <m/>
    <d v="1993-12-01T00:00:00"/>
    <d v="1993-12-01T00:00:00"/>
    <n v="0"/>
    <m/>
    <m/>
    <n v="0"/>
    <m/>
    <m/>
    <n v="0"/>
    <m/>
    <m/>
    <n v="0"/>
    <m/>
    <m/>
    <n v="149337"/>
    <n v="-59619"/>
    <n v="89718"/>
    <n v="1"/>
    <n v="0"/>
    <n v="0"/>
    <n v="0"/>
    <n v="0"/>
    <n v="0"/>
    <n v="0"/>
    <n v="0"/>
    <n v="89718"/>
    <n v="0"/>
    <n v="0"/>
    <n v="0"/>
    <n v="0"/>
    <n v="0"/>
    <m/>
    <m/>
    <m/>
    <m/>
    <m/>
    <m/>
    <m/>
    <x v="1"/>
    <n v="0"/>
    <n v="1"/>
    <n v="1"/>
    <n v="22"/>
    <n v="0"/>
    <n v="0"/>
    <n v="0"/>
    <n v="1992"/>
  </r>
  <r>
    <m/>
    <m/>
    <s v="ARG/SEV/12/CPG/59"/>
    <s v="IBRD"/>
    <m/>
    <x v="1"/>
    <s v="ARG"/>
    <x v="6"/>
    <s v="SEV"/>
    <s v="Country programme preparation"/>
    <d v="1994-03-01T00:00:00"/>
    <d v="1994-12-01T00:00:00"/>
    <s v="FIN"/>
    <d v="1994-03-01T00:00:00"/>
    <m/>
    <d v="1994-12-01T00:00:00"/>
    <d v="1994-12-01T00:00:00"/>
    <n v="0"/>
    <m/>
    <m/>
    <n v="0"/>
    <m/>
    <m/>
    <n v="0"/>
    <m/>
    <m/>
    <n v="0"/>
    <m/>
    <m/>
    <n v="30000"/>
    <n v="0"/>
    <n v="30000"/>
    <n v="1"/>
    <n v="0"/>
    <n v="0"/>
    <n v="0"/>
    <n v="0"/>
    <n v="0"/>
    <n v="0"/>
    <n v="0"/>
    <n v="30000"/>
    <n v="0"/>
    <n v="0"/>
    <n v="0"/>
    <n v="0"/>
    <n v="0"/>
    <m/>
    <m/>
    <m/>
    <s v="The Country Program was completed and presented at the 13th E.C. meeting."/>
    <m/>
    <m/>
    <m/>
    <x v="1"/>
    <n v="0"/>
    <n v="1"/>
    <n v="0"/>
    <n v="9"/>
    <n v="0"/>
    <n v="0"/>
    <n v="0"/>
    <n v="1994"/>
  </r>
  <r>
    <m/>
    <m/>
    <s v="ARG/SEV/13/INS/11"/>
    <s v="IBRD"/>
    <m/>
    <x v="1"/>
    <s v="ARG"/>
    <x v="4"/>
    <s v="SEV"/>
    <s v="Country programme preparation"/>
    <d v="1994-07-01T00:00:00"/>
    <d v="1997-07-01T00:00:00"/>
    <s v="TRF"/>
    <m/>
    <m/>
    <m/>
    <d v="1994-07-01T00:00:00"/>
    <n v="0"/>
    <m/>
    <m/>
    <n v="0"/>
    <m/>
    <m/>
    <n v="0"/>
    <m/>
    <m/>
    <n v="0"/>
    <m/>
    <m/>
    <n v="359500"/>
    <n v="-359500"/>
    <n v="0"/>
    <n v="0"/>
    <n v="0"/>
    <n v="0"/>
    <n v="0"/>
    <n v="0"/>
    <n v="0"/>
    <n v="0"/>
    <n v="0"/>
    <n v="0"/>
    <n v="0"/>
    <n v="0"/>
    <n v="0"/>
    <n v="0"/>
    <m/>
    <m/>
    <m/>
    <m/>
    <s v="Transfered to UNDP"/>
    <m/>
    <m/>
    <m/>
    <x v="0"/>
    <n v="0"/>
    <n v="0"/>
    <s v=""/>
    <n v="36"/>
    <n v="0"/>
    <n v="0"/>
    <n v="0"/>
    <n v="1994"/>
  </r>
  <r>
    <m/>
    <m/>
    <s v="BHA/SEV/11/CPG/01"/>
    <s v="UNEP"/>
    <m/>
    <x v="1"/>
    <s v="BHA"/>
    <x v="6"/>
    <s v="SEV"/>
    <s v="Country programme preparation"/>
    <d v="1993-11-01T00:00:00"/>
    <d v="1995-02-01T00:00:00"/>
    <s v="FIN"/>
    <d v="1994-01-01T00:00:00"/>
    <m/>
    <d v="1995-10-01T00:00:00"/>
    <d v="1995-12-01T00:00:00"/>
    <n v="0"/>
    <m/>
    <m/>
    <n v="0"/>
    <m/>
    <m/>
    <n v="0"/>
    <m/>
    <m/>
    <n v="0"/>
    <m/>
    <m/>
    <n v="40000"/>
    <n v="0"/>
    <n v="40000"/>
    <n v="1"/>
    <n v="0"/>
    <n v="0"/>
    <n v="0"/>
    <n v="5200"/>
    <n v="0"/>
    <n v="5200"/>
    <n v="0"/>
    <n v="40000"/>
    <n v="0"/>
    <n v="0"/>
    <n v="5200"/>
    <n v="0"/>
    <m/>
    <n v="0"/>
    <m/>
    <m/>
    <m/>
    <m/>
    <m/>
    <m/>
    <x v="1"/>
    <n v="0"/>
    <n v="1"/>
    <n v="2"/>
    <n v="15"/>
    <n v="0"/>
    <n v="0"/>
    <n v="0"/>
    <n v="1993"/>
  </r>
  <r>
    <m/>
    <m/>
    <s v="BAH/SEV/12/CPG/01"/>
    <s v="UNEP"/>
    <m/>
    <x v="2"/>
    <s v="BAH"/>
    <x v="6"/>
    <s v="SEV"/>
    <s v="Country programme preparation"/>
    <d v="1994-03-01T00:00:00"/>
    <d v="1995-06-01T00:00:00"/>
    <s v="FIN"/>
    <d v="1994-06-01T00:00:00"/>
    <m/>
    <d v="1996-06-01T00:00:00"/>
    <d v="1999-02-01T00:00:00"/>
    <n v="0"/>
    <m/>
    <m/>
    <n v="0"/>
    <m/>
    <m/>
    <n v="0"/>
    <m/>
    <m/>
    <n v="0"/>
    <m/>
    <m/>
    <n v="50000"/>
    <n v="0"/>
    <n v="50000"/>
    <n v="1"/>
    <n v="0"/>
    <n v="0"/>
    <n v="0"/>
    <n v="6500"/>
    <n v="0"/>
    <n v="6500"/>
    <n v="0"/>
    <n v="50000"/>
    <n v="0"/>
    <n v="0"/>
    <n v="6500"/>
    <n v="0"/>
    <m/>
    <n v="0"/>
    <m/>
    <m/>
    <m/>
    <m/>
    <m/>
    <m/>
    <x v="1"/>
    <n v="0"/>
    <n v="1"/>
    <n v="3"/>
    <n v="15"/>
    <n v="0"/>
    <n v="0"/>
    <n v="0"/>
    <n v="1994"/>
  </r>
  <r>
    <m/>
    <m/>
    <s v="BGD/SEV/04/PRP/07"/>
    <s v="IBRD"/>
    <m/>
    <x v="2"/>
    <s v="BGD"/>
    <x v="5"/>
    <s v="SEV"/>
    <s v="Country programme preparation"/>
    <d v="1991-06-01T00:00:00"/>
    <d v="1992-06-01T00:00:00"/>
    <s v="CLO"/>
    <m/>
    <m/>
    <m/>
    <d v="1992-06-01T00:00:00"/>
    <n v="0"/>
    <m/>
    <m/>
    <n v="0"/>
    <m/>
    <m/>
    <n v="0"/>
    <m/>
    <m/>
    <n v="0"/>
    <m/>
    <m/>
    <n v="25564"/>
    <n v="-25564"/>
    <n v="0"/>
    <n v="0"/>
    <n v="0"/>
    <n v="0"/>
    <n v="0"/>
    <n v="0"/>
    <n v="0"/>
    <n v="0"/>
    <n v="0"/>
    <n v="0"/>
    <n v="0"/>
    <n v="0"/>
    <n v="0"/>
    <n v="0"/>
    <n v="0"/>
    <m/>
    <m/>
    <m/>
    <m/>
    <m/>
    <m/>
    <m/>
    <x v="0"/>
    <n v="0"/>
    <n v="0"/>
    <s v=""/>
    <n v="12"/>
    <n v="0"/>
    <n v="0"/>
    <n v="0"/>
    <n v="1991"/>
  </r>
  <r>
    <m/>
    <m/>
    <s v="BGD/SEV/06/CPG/02"/>
    <s v="UNDP"/>
    <m/>
    <x v="2"/>
    <s v="BGD"/>
    <x v="6"/>
    <s v="SEV"/>
    <s v="Country programme preparation"/>
    <d v="1992-02-01T00:00:00"/>
    <d v="1993-06-01T00:00:00"/>
    <s v="FIN"/>
    <d v="1993-01-01T00:00:00"/>
    <m/>
    <d v="1994-09-01T00:00:00"/>
    <d v="1997-12-01T00:00:00"/>
    <n v="0"/>
    <m/>
    <m/>
    <m/>
    <m/>
    <m/>
    <n v="0"/>
    <m/>
    <m/>
    <m/>
    <m/>
    <m/>
    <n v="25000"/>
    <n v="0"/>
    <n v="25000"/>
    <n v="1"/>
    <n v="0"/>
    <n v="0"/>
    <n v="0"/>
    <n v="3250"/>
    <n v="0"/>
    <n v="3250"/>
    <n v="0"/>
    <n v="25000"/>
    <n v="0"/>
    <n v="0"/>
    <n v="3250"/>
    <n v="0"/>
    <m/>
    <m/>
    <m/>
    <m/>
    <s v="Completed in 1994. Financially completed in 1997."/>
    <m/>
    <m/>
    <m/>
    <x v="1"/>
    <n v="0"/>
    <n v="1"/>
    <n v="11"/>
    <n v="16"/>
    <n v="0"/>
    <n v="0"/>
    <n v="0"/>
    <n v="1992"/>
  </r>
  <r>
    <m/>
    <m/>
    <s v="BAR/SEV/09/CPG/01"/>
    <s v="UNEP"/>
    <m/>
    <x v="1"/>
    <s v="BAR"/>
    <x v="6"/>
    <s v="SEV"/>
    <s v="Country programme preparation"/>
    <d v="1993-03-01T00:00:00"/>
    <d v="1994-06-01T00:00:00"/>
    <s v="FIN"/>
    <d v="1993-05-01T00:00:00"/>
    <m/>
    <d v="1994-12-01T00:00:00"/>
    <d v="1995-12-01T00:00:00"/>
    <n v="0"/>
    <m/>
    <m/>
    <n v="0"/>
    <m/>
    <m/>
    <n v="0"/>
    <m/>
    <m/>
    <n v="0"/>
    <m/>
    <m/>
    <n v="30000"/>
    <n v="0"/>
    <n v="30000"/>
    <n v="1"/>
    <n v="0"/>
    <n v="0"/>
    <n v="0"/>
    <n v="3900"/>
    <n v="0"/>
    <n v="3900"/>
    <n v="0"/>
    <n v="30000"/>
    <n v="0"/>
    <n v="0"/>
    <n v="3900"/>
    <n v="0"/>
    <m/>
    <n v="0"/>
    <m/>
    <m/>
    <m/>
    <m/>
    <m/>
    <m/>
    <x v="1"/>
    <n v="0"/>
    <n v="1"/>
    <n v="2"/>
    <n v="15"/>
    <n v="0"/>
    <n v="0"/>
    <n v="0"/>
    <n v="1993"/>
  </r>
  <r>
    <m/>
    <m/>
    <s v="BZE/SEV/24/CPG/01"/>
    <s v="UNEP"/>
    <m/>
    <x v="1"/>
    <s v="BZE"/>
    <x v="6"/>
    <s v="SEV"/>
    <s v="Country programme preparation"/>
    <d v="1998-03-01T00:00:00"/>
    <d v="1999-02-01T00:00:00"/>
    <s v="FIN"/>
    <d v="1998-06-01T00:00:00"/>
    <m/>
    <d v="1999-11-01T00:00:00"/>
    <d v="2000-12-01T00:00:00"/>
    <n v="0"/>
    <m/>
    <m/>
    <n v="0"/>
    <m/>
    <m/>
    <n v="0"/>
    <m/>
    <m/>
    <n v="0"/>
    <m/>
    <m/>
    <n v="52000"/>
    <n v="0"/>
    <n v="52000"/>
    <n v="1"/>
    <n v="0"/>
    <n v="0"/>
    <n v="0"/>
    <n v="6760"/>
    <n v="0"/>
    <n v="6760"/>
    <n v="0"/>
    <n v="52000"/>
    <n v="0"/>
    <n v="0"/>
    <n v="6760"/>
    <n v="0"/>
    <m/>
    <n v="0"/>
    <m/>
    <m/>
    <m/>
    <m/>
    <m/>
    <m/>
    <x v="1"/>
    <n v="0"/>
    <n v="1"/>
    <n v="3"/>
    <n v="11"/>
    <n v="0"/>
    <n v="0"/>
    <n v="0"/>
    <n v="1998"/>
  </r>
  <r>
    <m/>
    <m/>
    <s v="BEN/SEV/13/CPG/01"/>
    <s v="UNEP"/>
    <m/>
    <x v="0"/>
    <s v="BEN"/>
    <x v="6"/>
    <s v="SEV"/>
    <s v="Country programme preparation"/>
    <d v="1994-07-01T00:00:00"/>
    <d v="1995-10-01T00:00:00"/>
    <s v="FIN"/>
    <d v="1994-12-01T00:00:00"/>
    <m/>
    <d v="1995-10-01T00:00:00"/>
    <d v="1995-12-01T00:00:00"/>
    <n v="0"/>
    <m/>
    <m/>
    <n v="0"/>
    <m/>
    <m/>
    <n v="0"/>
    <m/>
    <m/>
    <n v="0"/>
    <m/>
    <m/>
    <n v="35000"/>
    <n v="0"/>
    <n v="35000"/>
    <n v="1"/>
    <n v="0"/>
    <n v="0"/>
    <n v="0"/>
    <n v="4550"/>
    <n v="0"/>
    <n v="4550"/>
    <n v="0"/>
    <n v="35000"/>
    <n v="0"/>
    <n v="0"/>
    <n v="4550"/>
    <n v="0"/>
    <m/>
    <n v="0"/>
    <m/>
    <m/>
    <m/>
    <m/>
    <m/>
    <m/>
    <x v="1"/>
    <n v="0"/>
    <n v="1"/>
    <n v="5"/>
    <n v="15"/>
    <n v="0"/>
    <n v="0"/>
    <n v="0"/>
    <n v="1994"/>
  </r>
  <r>
    <m/>
    <m/>
    <s v="BHE/SEV/21/CPG/01"/>
    <s v="UNIDO"/>
    <m/>
    <x v="4"/>
    <s v="BHE"/>
    <x v="6"/>
    <s v="SEV"/>
    <s v="Country programme preparation"/>
    <d v="1997-02-01T00:00:00"/>
    <d v="1998-02-01T00:00:00"/>
    <s v="FIN"/>
    <d v="1997-08-01T00:00:00"/>
    <m/>
    <d v="1998-12-01T00:00:00"/>
    <d v="2000-07-01T00:00:00"/>
    <n v="0"/>
    <m/>
    <m/>
    <n v="0"/>
    <m/>
    <m/>
    <n v="0"/>
    <m/>
    <m/>
    <n v="0"/>
    <m/>
    <m/>
    <n v="80000"/>
    <n v="0"/>
    <n v="80000"/>
    <n v="1"/>
    <n v="0"/>
    <n v="0"/>
    <n v="0"/>
    <n v="10400"/>
    <n v="-2.4700000000000002"/>
    <n v="10397.530000000001"/>
    <n v="-0.46999999999934516"/>
    <n v="80000"/>
    <n v="0"/>
    <m/>
    <n v="10398"/>
    <n v="0"/>
    <m/>
    <m/>
    <m/>
    <m/>
    <m/>
    <m/>
    <m/>
    <m/>
    <x v="1"/>
    <n v="0"/>
    <n v="1"/>
    <n v="6"/>
    <n v="12"/>
    <n v="0"/>
    <n v="0"/>
    <n v="0"/>
    <n v="1997"/>
  </r>
  <r>
    <m/>
    <m/>
    <s v="BOT/SEV/06/CPG/01"/>
    <s v="UNEP"/>
    <m/>
    <x v="0"/>
    <s v="BOT"/>
    <x v="6"/>
    <s v="SEV"/>
    <s v="Country programme preparation"/>
    <d v="1992-02-01T00:00:00"/>
    <d v="1994-07-01T00:00:00"/>
    <s v="FIN"/>
    <d v="1993-04-01T00:00:00"/>
    <m/>
    <d v="1994-06-01T00:00:00"/>
    <d v="1994-12-01T00:00:00"/>
    <n v="0"/>
    <m/>
    <m/>
    <n v="0"/>
    <m/>
    <m/>
    <n v="0"/>
    <m/>
    <m/>
    <n v="0"/>
    <m/>
    <m/>
    <n v="30000"/>
    <n v="10000"/>
    <n v="40000"/>
    <n v="1"/>
    <n v="0"/>
    <n v="0"/>
    <n v="0"/>
    <n v="3900"/>
    <n v="1300"/>
    <n v="5200"/>
    <n v="0"/>
    <n v="40000"/>
    <n v="0"/>
    <n v="0"/>
    <n v="5200"/>
    <n v="0"/>
    <m/>
    <n v="0"/>
    <m/>
    <m/>
    <m/>
    <m/>
    <m/>
    <m/>
    <x v="1"/>
    <n v="0"/>
    <n v="1"/>
    <n v="14"/>
    <n v="29"/>
    <n v="0"/>
    <n v="0"/>
    <n v="0"/>
    <n v="1992"/>
  </r>
  <r>
    <m/>
    <m/>
    <s v="BRA/SEV/06/CPG/02"/>
    <s v="IBRD"/>
    <m/>
    <x v="1"/>
    <s v="BRA"/>
    <x v="6"/>
    <s v="SEV"/>
    <s v="Country programme preparation"/>
    <d v="1992-02-01T00:00:00"/>
    <d v="1993-12-01T00:00:00"/>
    <s v="FIN"/>
    <d v="1993-03-01T00:00:00"/>
    <m/>
    <d v="1993-12-01T00:00:00"/>
    <d v="1993-12-01T00:00:00"/>
    <n v="0"/>
    <m/>
    <m/>
    <n v="0"/>
    <m/>
    <m/>
    <n v="0"/>
    <m/>
    <m/>
    <n v="0"/>
    <m/>
    <m/>
    <n v="123788"/>
    <n v="-122316"/>
    <n v="1472"/>
    <n v="1"/>
    <n v="0"/>
    <n v="0"/>
    <n v="0"/>
    <n v="0"/>
    <n v="0"/>
    <n v="0"/>
    <n v="0"/>
    <n v="1472"/>
    <n v="0"/>
    <n v="0"/>
    <n v="0"/>
    <n v="0"/>
    <n v="0"/>
    <m/>
    <m/>
    <m/>
    <m/>
    <m/>
    <m/>
    <m/>
    <x v="1"/>
    <n v="0"/>
    <n v="1"/>
    <n v="13"/>
    <n v="22"/>
    <n v="0"/>
    <n v="0"/>
    <n v="0"/>
    <n v="1992"/>
  </r>
  <r>
    <m/>
    <m/>
    <s v="BRA/SEV/12/CPG/76"/>
    <s v="IBRD"/>
    <m/>
    <x v="1"/>
    <s v="BRA"/>
    <x v="6"/>
    <s v="SEV"/>
    <s v="Country programme preparation"/>
    <d v="1994-03-01T00:00:00"/>
    <d v="1994-12-01T00:00:00"/>
    <s v="FIN"/>
    <d v="1994-03-01T00:00:00"/>
    <m/>
    <d v="1994-12-01T00:00:00"/>
    <d v="1994-12-01T00:00:00"/>
    <n v="0"/>
    <m/>
    <m/>
    <n v="0"/>
    <m/>
    <m/>
    <n v="0"/>
    <m/>
    <m/>
    <n v="0"/>
    <m/>
    <m/>
    <n v="49000"/>
    <n v="-45000"/>
    <n v="4000"/>
    <n v="1"/>
    <n v="0"/>
    <n v="0"/>
    <n v="0"/>
    <n v="0"/>
    <n v="0"/>
    <n v="0"/>
    <n v="0"/>
    <n v="4000"/>
    <n v="0"/>
    <n v="0"/>
    <n v="0"/>
    <n v="0"/>
    <n v="0"/>
    <m/>
    <m/>
    <m/>
    <s v="Brazil Country Program was completed, presented and approved at the 13th Meeting of the Executive Committee."/>
    <m/>
    <m/>
    <m/>
    <x v="1"/>
    <n v="0"/>
    <n v="1"/>
    <n v="0"/>
    <n v="9"/>
    <n v="0"/>
    <n v="0"/>
    <n v="0"/>
    <n v="1994"/>
  </r>
  <r>
    <m/>
    <m/>
    <s v="BRU/SEV/15/CPG/01"/>
    <s v="UNEP"/>
    <m/>
    <x v="2"/>
    <s v="BRU"/>
    <x v="6"/>
    <s v="SEV"/>
    <s v="Country programme preparation"/>
    <d v="1994-12-01T00:00:00"/>
    <d v="1996-03-01T00:00:00"/>
    <s v="FIN"/>
    <d v="1995-09-01T00:00:00"/>
    <m/>
    <d v="1998-09-01T00:00:00"/>
    <d v="1999-06-01T00:00:00"/>
    <n v="0"/>
    <m/>
    <m/>
    <n v="0"/>
    <m/>
    <m/>
    <n v="0"/>
    <m/>
    <m/>
    <n v="0"/>
    <m/>
    <m/>
    <n v="40000"/>
    <n v="0"/>
    <n v="40000"/>
    <n v="1"/>
    <n v="0"/>
    <n v="0"/>
    <n v="0"/>
    <n v="5200"/>
    <n v="0"/>
    <n v="5200"/>
    <n v="0"/>
    <n v="40000"/>
    <n v="0"/>
    <n v="0"/>
    <n v="5200"/>
    <n v="0"/>
    <m/>
    <n v="0"/>
    <m/>
    <m/>
    <m/>
    <m/>
    <m/>
    <m/>
    <x v="1"/>
    <n v="0"/>
    <n v="1"/>
    <n v="9"/>
    <n v="15"/>
    <n v="0"/>
    <n v="0"/>
    <n v="0"/>
    <n v="1994"/>
  </r>
  <r>
    <m/>
    <m/>
    <s v="BKF/SEV/06/CPG/01"/>
    <s v="UNEP"/>
    <m/>
    <x v="0"/>
    <s v="BKF"/>
    <x v="6"/>
    <s v="SEV"/>
    <s v="Country programme preparation"/>
    <d v="1992-02-01T00:00:00"/>
    <d v="1993-02-01T00:00:00"/>
    <s v="FIN"/>
    <d v="1992-03-01T00:00:00"/>
    <m/>
    <d v="1993-11-01T00:00:00"/>
    <d v="1993-12-01T00:00:00"/>
    <n v="0"/>
    <m/>
    <m/>
    <n v="0"/>
    <m/>
    <m/>
    <n v="0"/>
    <m/>
    <m/>
    <n v="0"/>
    <m/>
    <m/>
    <n v="30000"/>
    <n v="3000"/>
    <n v="33000"/>
    <n v="1"/>
    <n v="0"/>
    <n v="0"/>
    <n v="0"/>
    <n v="3900"/>
    <n v="390"/>
    <n v="4290"/>
    <n v="0"/>
    <n v="33000"/>
    <n v="0"/>
    <n v="0"/>
    <n v="4290"/>
    <n v="0"/>
    <m/>
    <n v="0"/>
    <m/>
    <m/>
    <m/>
    <m/>
    <m/>
    <m/>
    <x v="1"/>
    <n v="0"/>
    <n v="1"/>
    <n v="1"/>
    <n v="12"/>
    <n v="0"/>
    <n v="0"/>
    <n v="0"/>
    <n v="1992"/>
  </r>
  <r>
    <m/>
    <m/>
    <s v="CMR/SEV/06/CPG/01"/>
    <s v="UNEP"/>
    <m/>
    <x v="0"/>
    <s v="CMR"/>
    <x v="6"/>
    <s v="SEV"/>
    <s v="Country programme preparation"/>
    <d v="1992-02-01T00:00:00"/>
    <d v="1993-06-01T00:00:00"/>
    <s v="FIN"/>
    <d v="1992-04-01T00:00:00"/>
    <m/>
    <d v="1993-06-01T00:00:00"/>
    <d v="1993-12-01T00:00:00"/>
    <n v="0"/>
    <m/>
    <m/>
    <n v="0"/>
    <m/>
    <m/>
    <n v="0"/>
    <m/>
    <m/>
    <n v="0"/>
    <m/>
    <m/>
    <n v="30000"/>
    <n v="3000"/>
    <n v="33000"/>
    <n v="1"/>
    <n v="0"/>
    <n v="0"/>
    <n v="0"/>
    <n v="3900"/>
    <n v="390"/>
    <n v="4290"/>
    <n v="0"/>
    <n v="33000"/>
    <n v="0"/>
    <n v="0"/>
    <n v="4290"/>
    <n v="0"/>
    <m/>
    <n v="0"/>
    <m/>
    <m/>
    <m/>
    <m/>
    <m/>
    <m/>
    <x v="1"/>
    <n v="0"/>
    <n v="1"/>
    <n v="2"/>
    <n v="16"/>
    <n v="0"/>
    <n v="0"/>
    <n v="0"/>
    <n v="1992"/>
  </r>
  <r>
    <m/>
    <m/>
    <s v="CAF/SEV/12/CPG/01"/>
    <s v="UNEP"/>
    <m/>
    <x v="0"/>
    <s v="CAF"/>
    <x v="6"/>
    <s v="SEV"/>
    <s v="Country programme preparation"/>
    <d v="1994-03-01T00:00:00"/>
    <d v="1995-06-01T00:00:00"/>
    <s v="FIN"/>
    <d v="1994-11-01T00:00:00"/>
    <m/>
    <d v="1995-10-01T00:00:00"/>
    <d v="1995-12-01T00:00:00"/>
    <n v="0"/>
    <m/>
    <m/>
    <n v="0"/>
    <m/>
    <m/>
    <n v="0"/>
    <m/>
    <m/>
    <n v="0"/>
    <m/>
    <m/>
    <n v="50000"/>
    <n v="0"/>
    <n v="50000"/>
    <n v="1"/>
    <n v="0"/>
    <n v="0"/>
    <n v="0"/>
    <n v="6500"/>
    <n v="0"/>
    <n v="6500"/>
    <n v="0"/>
    <n v="50000"/>
    <n v="0"/>
    <n v="0"/>
    <n v="6500"/>
    <n v="0"/>
    <m/>
    <n v="0"/>
    <m/>
    <m/>
    <m/>
    <m/>
    <m/>
    <m/>
    <x v="1"/>
    <n v="0"/>
    <n v="1"/>
    <n v="8"/>
    <n v="15"/>
    <n v="0"/>
    <n v="0"/>
    <n v="0"/>
    <n v="1994"/>
  </r>
  <r>
    <m/>
    <m/>
    <s v="CHD/SEV/15/CPG/01"/>
    <s v="UNEP"/>
    <m/>
    <x v="0"/>
    <s v="CHD"/>
    <x v="6"/>
    <s v="SEV"/>
    <s v="Country programme preparation"/>
    <d v="1994-12-01T00:00:00"/>
    <d v="1996-03-01T00:00:00"/>
    <s v="FIN"/>
    <d v="1996-05-01T00:00:00"/>
    <m/>
    <d v="1998-05-01T00:00:00"/>
    <d v="2011-12-01T00:00:00"/>
    <n v="0"/>
    <m/>
    <m/>
    <n v="0"/>
    <m/>
    <m/>
    <n v="0"/>
    <m/>
    <m/>
    <n v="0"/>
    <m/>
    <m/>
    <n v="40000"/>
    <n v="0"/>
    <n v="40000"/>
    <n v="1"/>
    <n v="0"/>
    <n v="0"/>
    <n v="0"/>
    <n v="5200"/>
    <n v="0"/>
    <n v="5200"/>
    <n v="0"/>
    <n v="40000"/>
    <n v="0"/>
    <n v="0"/>
    <n v="5200"/>
    <n v="0"/>
    <m/>
    <n v="0"/>
    <m/>
    <m/>
    <m/>
    <m/>
    <m/>
    <m/>
    <x v="1"/>
    <n v="0"/>
    <n v="1"/>
    <n v="17"/>
    <n v="15"/>
    <n v="0"/>
    <n v="0"/>
    <n v="0"/>
    <n v="1994"/>
  </r>
  <r>
    <m/>
    <m/>
    <s v="CHI/SEV/04/CPG/01"/>
    <s v="IBRD"/>
    <m/>
    <x v="1"/>
    <s v="CHI"/>
    <x v="6"/>
    <s v="SEV"/>
    <s v="Country programme preparation"/>
    <d v="1991-06-01T00:00:00"/>
    <d v="1992-06-01T00:00:00"/>
    <s v="FIN"/>
    <d v="1991-06-01T00:00:00"/>
    <m/>
    <d v="1991-12-01T00:00:00"/>
    <d v="1991-12-01T00:00:00"/>
    <n v="0"/>
    <m/>
    <m/>
    <n v="0"/>
    <m/>
    <m/>
    <n v="0"/>
    <m/>
    <m/>
    <n v="0"/>
    <m/>
    <m/>
    <n v="121166"/>
    <n v="-115333"/>
    <n v="5833"/>
    <n v="1"/>
    <n v="0"/>
    <n v="0"/>
    <n v="0"/>
    <n v="0"/>
    <n v="0"/>
    <n v="0"/>
    <n v="0"/>
    <n v="5833"/>
    <n v="0"/>
    <n v="0"/>
    <n v="0"/>
    <n v="0"/>
    <n v="0"/>
    <m/>
    <m/>
    <m/>
    <m/>
    <m/>
    <m/>
    <m/>
    <x v="1"/>
    <n v="0"/>
    <n v="1"/>
    <n v="0"/>
    <n v="12"/>
    <n v="0"/>
    <n v="0"/>
    <n v="0"/>
    <n v="1991"/>
  </r>
  <r>
    <m/>
    <m/>
    <s v="CPR/SEV/06/CPG/11"/>
    <s v="UNDP"/>
    <m/>
    <x v="2"/>
    <s v="CPR"/>
    <x v="6"/>
    <s v="SEV"/>
    <s v="Country programme preparation"/>
    <d v="1992-02-01T00:00:00"/>
    <d v="1993-02-01T00:00:00"/>
    <s v="FIN"/>
    <d v="1992-03-01T00:00:00"/>
    <m/>
    <d v="1993-03-01T00:00:00"/>
    <d v="1997-12-01T00:00:00"/>
    <n v="0"/>
    <m/>
    <m/>
    <m/>
    <m/>
    <m/>
    <n v="0"/>
    <m/>
    <m/>
    <m/>
    <m/>
    <m/>
    <n v="200000"/>
    <n v="0"/>
    <n v="200000"/>
    <n v="1"/>
    <n v="0"/>
    <n v="0"/>
    <n v="0"/>
    <n v="26000"/>
    <n v="0"/>
    <n v="26000"/>
    <n v="0"/>
    <n v="200000"/>
    <n v="0"/>
    <n v="0"/>
    <n v="26000"/>
    <n v="0"/>
    <m/>
    <m/>
    <m/>
    <m/>
    <s v="Completed in 1993. Financially completed in 1997."/>
    <m/>
    <m/>
    <m/>
    <x v="1"/>
    <n v="0"/>
    <n v="1"/>
    <n v="1"/>
    <n v="12"/>
    <n v="0"/>
    <n v="0"/>
    <n v="0"/>
    <n v="1992"/>
  </r>
  <r>
    <m/>
    <m/>
    <s v="COL/SEV/12/CPG/01"/>
    <s v="UNDP"/>
    <m/>
    <x v="1"/>
    <s v="COL"/>
    <x v="6"/>
    <s v="SEV"/>
    <s v="Country programme preparation"/>
    <d v="1994-03-01T00:00:00"/>
    <d v="1994-03-01T00:00:00"/>
    <s v="FIN"/>
    <m/>
    <m/>
    <d v="1994-03-01T00:00:00"/>
    <d v="1994-03-01T00:00:00"/>
    <n v="0"/>
    <m/>
    <m/>
    <m/>
    <m/>
    <m/>
    <n v="0"/>
    <m/>
    <m/>
    <m/>
    <m/>
    <m/>
    <n v="0"/>
    <n v="0"/>
    <n v="0"/>
    <n v="0"/>
    <n v="0"/>
    <n v="0"/>
    <n v="0"/>
    <n v="0"/>
    <n v="0"/>
    <n v="0"/>
    <n v="0"/>
    <n v="0"/>
    <n v="0"/>
    <n v="0"/>
    <n v="0"/>
    <n v="0"/>
    <m/>
    <m/>
    <m/>
    <m/>
    <s v="Completed in 1994. Financially Completed in 1994."/>
    <m/>
    <m/>
    <m/>
    <x v="1"/>
    <n v="0"/>
    <n v="0"/>
    <s v=""/>
    <n v="0"/>
    <n v="0"/>
    <n v="0"/>
    <n v="0"/>
    <n v="1994"/>
  </r>
  <r>
    <m/>
    <m/>
    <s v="COI/SEV/19/CPG/01"/>
    <s v="UNEP"/>
    <m/>
    <x v="0"/>
    <s v="COI"/>
    <x v="6"/>
    <s v="SEV"/>
    <s v="Country programme preparation"/>
    <d v="1996-05-01T00:00:00"/>
    <d v="1997-08-01T00:00:00"/>
    <s v="FIN"/>
    <d v="1996-12-01T00:00:00"/>
    <m/>
    <d v="1997-11-01T00:00:00"/>
    <d v="1999-01-01T00:00:00"/>
    <n v="0"/>
    <m/>
    <m/>
    <n v="0"/>
    <m/>
    <m/>
    <n v="0"/>
    <m/>
    <m/>
    <n v="0"/>
    <m/>
    <m/>
    <n v="33000"/>
    <n v="0"/>
    <n v="33000"/>
    <n v="1"/>
    <n v="0"/>
    <n v="0"/>
    <n v="0"/>
    <n v="4290"/>
    <n v="0"/>
    <n v="4290"/>
    <n v="0"/>
    <n v="33000"/>
    <n v="0"/>
    <n v="0"/>
    <n v="4290"/>
    <n v="0"/>
    <m/>
    <n v="0"/>
    <m/>
    <m/>
    <m/>
    <m/>
    <m/>
    <m/>
    <x v="1"/>
    <n v="0"/>
    <n v="1"/>
    <n v="7"/>
    <n v="15"/>
    <n v="0"/>
    <n v="0"/>
    <n v="0"/>
    <n v="1996"/>
  </r>
  <r>
    <m/>
    <m/>
    <s v="PRC/SEV/17/CPG/01"/>
    <s v="UNEP"/>
    <m/>
    <x v="0"/>
    <s v="PRC"/>
    <x v="6"/>
    <s v="SEV"/>
    <s v="Country programme preparation"/>
    <d v="1995-07-01T00:00:00"/>
    <d v="1996-07-01T00:00:00"/>
    <s v="FIN"/>
    <m/>
    <m/>
    <d v="1995-07-01T00:00:00"/>
    <d v="1996-07-01T00:00:00"/>
    <n v="0"/>
    <m/>
    <m/>
    <n v="0"/>
    <m/>
    <m/>
    <n v="0"/>
    <m/>
    <m/>
    <n v="0"/>
    <m/>
    <m/>
    <n v="0"/>
    <n v="0"/>
    <n v="0"/>
    <n v="0"/>
    <n v="0"/>
    <n v="0"/>
    <n v="0"/>
    <n v="0"/>
    <n v="0"/>
    <n v="0"/>
    <n v="0"/>
    <n v="0"/>
    <n v="0"/>
    <n v="0"/>
    <n v="0"/>
    <n v="0"/>
    <m/>
    <n v="0"/>
    <m/>
    <m/>
    <m/>
    <m/>
    <m/>
    <m/>
    <x v="1"/>
    <n v="0"/>
    <n v="0"/>
    <s v=""/>
    <n v="12"/>
    <n v="0"/>
    <n v="0"/>
    <n v="0"/>
    <n v="1995"/>
  </r>
  <r>
    <m/>
    <m/>
    <s v="DRC/SEV/17/CPG/01"/>
    <s v="UNEP"/>
    <m/>
    <x v="0"/>
    <s v="DRC"/>
    <x v="6"/>
    <s v="SEV"/>
    <s v="Country programme preparation"/>
    <d v="1995-07-01T00:00:00"/>
    <d v="1996-10-01T00:00:00"/>
    <s v="FIN"/>
    <d v="1995-10-01T00:00:00"/>
    <m/>
    <d v="2000-12-01T00:00:00"/>
    <d v="2001-12-01T00:00:00"/>
    <n v="0"/>
    <m/>
    <m/>
    <n v="0"/>
    <m/>
    <m/>
    <n v="0"/>
    <m/>
    <m/>
    <n v="0"/>
    <m/>
    <m/>
    <n v="43000"/>
    <n v="0"/>
    <n v="43000"/>
    <n v="1"/>
    <n v="0"/>
    <n v="0"/>
    <n v="0"/>
    <n v="5590"/>
    <n v="0"/>
    <n v="5590"/>
    <n v="0"/>
    <n v="43000"/>
    <n v="0"/>
    <n v="0"/>
    <n v="5590"/>
    <n v="0"/>
    <m/>
    <n v="0"/>
    <m/>
    <m/>
    <m/>
    <m/>
    <m/>
    <m/>
    <x v="1"/>
    <n v="0"/>
    <n v="1"/>
    <n v="3"/>
    <n v="15"/>
    <n v="0"/>
    <n v="0"/>
    <n v="0"/>
    <n v="1995"/>
  </r>
  <r>
    <m/>
    <m/>
    <s v="COS/SEV/06/CPG/02"/>
    <s v="UNDP"/>
    <m/>
    <x v="1"/>
    <s v="COS"/>
    <x v="6"/>
    <s v="SEV"/>
    <s v="Country programme preparation"/>
    <d v="1992-02-01T00:00:00"/>
    <d v="1992-09-01T00:00:00"/>
    <s v="FIN"/>
    <d v="1992-03-01T00:00:00"/>
    <m/>
    <d v="1992-09-01T00:00:00"/>
    <d v="1997-12-01T00:00:00"/>
    <n v="0"/>
    <m/>
    <m/>
    <m/>
    <m/>
    <m/>
    <n v="0"/>
    <m/>
    <m/>
    <m/>
    <m/>
    <m/>
    <n v="20000"/>
    <n v="2909"/>
    <n v="22909"/>
    <n v="1"/>
    <n v="0"/>
    <n v="0"/>
    <n v="0"/>
    <n v="2600"/>
    <n v="378"/>
    <n v="2978"/>
    <n v="-0.17000000000007276"/>
    <n v="22909"/>
    <n v="0"/>
    <n v="0"/>
    <n v="2978.17"/>
    <n v="0"/>
    <m/>
    <m/>
    <m/>
    <m/>
    <s v="Completed in 1992. Financially completed in 1997."/>
    <m/>
    <m/>
    <m/>
    <x v="1"/>
    <n v="0"/>
    <n v="1"/>
    <n v="1"/>
    <n v="7"/>
    <n v="0"/>
    <n v="0"/>
    <n v="0"/>
    <n v="1992"/>
  </r>
  <r>
    <m/>
    <m/>
    <s v="IVC/SEV/11/CPG/01"/>
    <s v="UNEP"/>
    <m/>
    <x v="0"/>
    <s v="IVC"/>
    <x v="6"/>
    <s v="SEV"/>
    <s v="Country programme preparation"/>
    <d v="1993-11-01T00:00:00"/>
    <d v="1994-11-01T00:00:00"/>
    <s v="FIN"/>
    <d v="1993-12-01T00:00:00"/>
    <m/>
    <d v="1994-03-01T00:00:00"/>
    <d v="1994-12-01T00:00:00"/>
    <n v="0"/>
    <m/>
    <m/>
    <n v="0"/>
    <m/>
    <m/>
    <n v="0"/>
    <m/>
    <m/>
    <n v="0"/>
    <m/>
    <m/>
    <n v="13000"/>
    <n v="0"/>
    <n v="13000"/>
    <n v="1"/>
    <n v="0"/>
    <n v="0"/>
    <n v="0"/>
    <n v="1690"/>
    <n v="0"/>
    <n v="1690"/>
    <n v="0"/>
    <n v="13000"/>
    <n v="0"/>
    <n v="0"/>
    <n v="1690"/>
    <n v="0"/>
    <m/>
    <n v="0"/>
    <m/>
    <m/>
    <m/>
    <m/>
    <m/>
    <m/>
    <x v="1"/>
    <n v="0"/>
    <n v="1"/>
    <n v="1"/>
    <n v="12"/>
    <n v="0"/>
    <n v="0"/>
    <n v="0"/>
    <n v="1993"/>
  </r>
  <r>
    <m/>
    <m/>
    <s v="CRO/SEV/16/CPG/01"/>
    <s v="UNEP"/>
    <m/>
    <x v="4"/>
    <s v="CRO"/>
    <x v="6"/>
    <s v="SEV"/>
    <s v="Country programme preparation"/>
    <d v="1995-03-01T00:00:00"/>
    <d v="1996-06-01T00:00:00"/>
    <s v="FIN"/>
    <d v="1995-04-01T00:00:00"/>
    <m/>
    <d v="1996-06-01T00:00:00"/>
    <d v="1997-05-01T00:00:00"/>
    <n v="0"/>
    <m/>
    <m/>
    <n v="0"/>
    <m/>
    <m/>
    <n v="0"/>
    <m/>
    <m/>
    <n v="0"/>
    <m/>
    <m/>
    <n v="40000"/>
    <n v="0"/>
    <n v="40000"/>
    <n v="1"/>
    <n v="0"/>
    <n v="0"/>
    <n v="0"/>
    <n v="5200"/>
    <n v="0"/>
    <n v="5200"/>
    <n v="0"/>
    <n v="40000"/>
    <n v="0"/>
    <n v="0"/>
    <n v="5200"/>
    <n v="0"/>
    <m/>
    <n v="0"/>
    <m/>
    <m/>
    <m/>
    <m/>
    <m/>
    <m/>
    <x v="1"/>
    <n v="0"/>
    <n v="1"/>
    <n v="1"/>
    <n v="15"/>
    <n v="0"/>
    <n v="0"/>
    <n v="0"/>
    <n v="1995"/>
  </r>
  <r>
    <m/>
    <m/>
    <s v="CUB/SEV/08/CPG/01"/>
    <s v="UNDP"/>
    <m/>
    <x v="1"/>
    <s v="CUB"/>
    <x v="6"/>
    <s v="SEV"/>
    <s v="Country programme preparation"/>
    <d v="1992-10-01T00:00:00"/>
    <d v="1993-10-01T00:00:00"/>
    <s v="FIN"/>
    <d v="1992-11-01T00:00:00"/>
    <m/>
    <d v="1993-06-01T00:00:00"/>
    <d v="1997-12-01T00:00:00"/>
    <n v="0"/>
    <m/>
    <m/>
    <m/>
    <m/>
    <m/>
    <n v="0"/>
    <m/>
    <m/>
    <m/>
    <m/>
    <m/>
    <n v="20000"/>
    <n v="-5000"/>
    <n v="15000"/>
    <n v="1"/>
    <n v="0"/>
    <n v="0"/>
    <n v="0"/>
    <n v="2600"/>
    <n v="-650"/>
    <n v="1950"/>
    <n v="0"/>
    <n v="15000"/>
    <n v="0"/>
    <n v="0"/>
    <n v="1950"/>
    <n v="0"/>
    <m/>
    <m/>
    <m/>
    <m/>
    <s v="Completed in 1993. Financially completed in 1997."/>
    <m/>
    <m/>
    <m/>
    <x v="1"/>
    <n v="0"/>
    <n v="1"/>
    <n v="1"/>
    <n v="12"/>
    <n v="0"/>
    <n v="0"/>
    <n v="0"/>
    <n v="1992"/>
  </r>
  <r>
    <m/>
    <m/>
    <s v="DMI/SEV/21/CPG/01"/>
    <s v="UNEP"/>
    <m/>
    <x v="1"/>
    <s v="DMI"/>
    <x v="6"/>
    <s v="SEV"/>
    <s v="Country programme preparation"/>
    <d v="1997-02-01T00:00:00"/>
    <d v="1998-08-01T00:00:00"/>
    <s v="FIN"/>
    <d v="1997-05-01T00:00:00"/>
    <m/>
    <d v="1998-09-01T00:00:00"/>
    <d v="1999-07-01T00:00:00"/>
    <n v="0"/>
    <m/>
    <m/>
    <n v="0"/>
    <m/>
    <m/>
    <n v="0"/>
    <m/>
    <m/>
    <n v="0"/>
    <m/>
    <m/>
    <n v="40000"/>
    <n v="-16000"/>
    <n v="24000"/>
    <n v="1"/>
    <n v="0"/>
    <n v="0"/>
    <n v="0"/>
    <n v="5200"/>
    <n v="-2080"/>
    <n v="3120"/>
    <n v="0"/>
    <n v="24000"/>
    <n v="0"/>
    <n v="0"/>
    <n v="3120"/>
    <n v="0"/>
    <m/>
    <n v="0"/>
    <m/>
    <m/>
    <m/>
    <m/>
    <m/>
    <m/>
    <x v="1"/>
    <n v="0"/>
    <n v="1"/>
    <n v="3"/>
    <n v="18"/>
    <n v="0"/>
    <n v="0"/>
    <n v="0"/>
    <n v="1997"/>
  </r>
  <r>
    <m/>
    <m/>
    <s v="DOM/SEV/15/CPG/01"/>
    <s v="UNEP"/>
    <m/>
    <x v="1"/>
    <s v="DOM"/>
    <x v="6"/>
    <s v="SEV"/>
    <s v="Country programme preparation"/>
    <d v="1994-12-01T00:00:00"/>
    <d v="1996-03-01T00:00:00"/>
    <s v="FIN"/>
    <d v="1995-03-01T00:00:00"/>
    <m/>
    <d v="1995-07-01T00:00:00"/>
    <d v="1995-12-01T00:00:00"/>
    <n v="0"/>
    <m/>
    <m/>
    <n v="0"/>
    <m/>
    <m/>
    <n v="0"/>
    <m/>
    <m/>
    <n v="0"/>
    <m/>
    <m/>
    <n v="10000"/>
    <n v="0"/>
    <n v="10000"/>
    <n v="1"/>
    <n v="0"/>
    <n v="0"/>
    <n v="0"/>
    <n v="1300"/>
    <n v="0"/>
    <n v="1300"/>
    <n v="0"/>
    <n v="10000"/>
    <n v="0"/>
    <n v="0"/>
    <n v="1300"/>
    <n v="0"/>
    <m/>
    <n v="0"/>
    <m/>
    <m/>
    <m/>
    <m/>
    <m/>
    <m/>
    <x v="1"/>
    <n v="0"/>
    <n v="1"/>
    <n v="3"/>
    <n v="15"/>
    <n v="0"/>
    <n v="0"/>
    <n v="0"/>
    <n v="1994"/>
  </r>
  <r>
    <m/>
    <m/>
    <s v="ECU/SEV/04/PRP/20"/>
    <s v="IBRD"/>
    <m/>
    <x v="1"/>
    <s v="ECU"/>
    <x v="5"/>
    <s v="SEV"/>
    <s v="Country programme preparation"/>
    <d v="1991-06-01T00:00:00"/>
    <d v="1991-12-01T00:00:00"/>
    <s v="FIN"/>
    <d v="1991-06-01T00:00:00"/>
    <m/>
    <d v="1991-12-01T00:00:00"/>
    <d v="1991-12-01T00:00:00"/>
    <n v="0"/>
    <m/>
    <m/>
    <n v="0"/>
    <m/>
    <m/>
    <n v="0"/>
    <m/>
    <m/>
    <n v="0"/>
    <m/>
    <m/>
    <n v="40386"/>
    <n v="-22201"/>
    <n v="18185"/>
    <n v="1"/>
    <n v="0"/>
    <n v="0"/>
    <n v="0"/>
    <n v="0"/>
    <n v="0"/>
    <n v="0"/>
    <n v="0"/>
    <n v="18185"/>
    <n v="0"/>
    <n v="0"/>
    <n v="0"/>
    <n v="0"/>
    <n v="0"/>
    <m/>
    <m/>
    <m/>
    <m/>
    <m/>
    <m/>
    <m/>
    <x v="1"/>
    <n v="0"/>
    <n v="1"/>
    <n v="0"/>
    <n v="6"/>
    <n v="0"/>
    <n v="0"/>
    <n v="0"/>
    <n v="1991"/>
  </r>
  <r>
    <m/>
    <m/>
    <s v="ECU/SEV/06/CPG/04"/>
    <s v="IBRD"/>
    <m/>
    <x v="1"/>
    <s v="ECU"/>
    <x v="6"/>
    <s v="SEV"/>
    <s v="Country programme preparation"/>
    <d v="1992-02-01T00:00:00"/>
    <d v="1993-02-01T00:00:00"/>
    <s v="CLO"/>
    <m/>
    <m/>
    <m/>
    <d v="1992-12-01T00:00:00"/>
    <n v="0"/>
    <m/>
    <m/>
    <n v="0"/>
    <m/>
    <m/>
    <n v="0"/>
    <m/>
    <m/>
    <n v="0"/>
    <m/>
    <m/>
    <n v="76100"/>
    <n v="-76100"/>
    <n v="0"/>
    <n v="0"/>
    <n v="0"/>
    <n v="0"/>
    <n v="0"/>
    <n v="0"/>
    <n v="0"/>
    <n v="0"/>
    <n v="0"/>
    <n v="0"/>
    <n v="0"/>
    <n v="0"/>
    <n v="0"/>
    <n v="0"/>
    <n v="0"/>
    <m/>
    <m/>
    <m/>
    <m/>
    <m/>
    <m/>
    <m/>
    <x v="0"/>
    <n v="0"/>
    <n v="0"/>
    <s v=""/>
    <n v="12"/>
    <n v="0"/>
    <n v="0"/>
    <n v="0"/>
    <n v="1992"/>
  </r>
  <r>
    <m/>
    <m/>
    <s v="EGY/SEV/04/CPG/01"/>
    <s v="IBRD"/>
    <m/>
    <x v="0"/>
    <s v="EGY"/>
    <x v="6"/>
    <s v="SEV"/>
    <s v="Country programme preparation"/>
    <d v="1991-06-01T00:00:00"/>
    <d v="1992-12-01T00:00:00"/>
    <s v="FIN"/>
    <d v="1991-06-01T00:00:00"/>
    <m/>
    <d v="1992-12-01T00:00:00"/>
    <d v="1992-12-01T00:00:00"/>
    <n v="0"/>
    <m/>
    <m/>
    <n v="0"/>
    <m/>
    <m/>
    <n v="0"/>
    <m/>
    <m/>
    <n v="0"/>
    <m/>
    <m/>
    <n v="68981"/>
    <n v="28539"/>
    <n v="97520"/>
    <n v="1"/>
    <n v="0"/>
    <n v="0"/>
    <n v="0"/>
    <n v="0"/>
    <n v="0"/>
    <n v="0"/>
    <n v="0"/>
    <n v="97520"/>
    <n v="0"/>
    <n v="0"/>
    <n v="0"/>
    <n v="0"/>
    <n v="0"/>
    <m/>
    <m/>
    <m/>
    <m/>
    <m/>
    <m/>
    <m/>
    <x v="1"/>
    <n v="0"/>
    <n v="1"/>
    <n v="0"/>
    <n v="18"/>
    <n v="0"/>
    <n v="0"/>
    <n v="0"/>
    <n v="1991"/>
  </r>
  <r>
    <m/>
    <m/>
    <s v="ELS/SEV/16/CPG/01"/>
    <s v="UNEP"/>
    <m/>
    <x v="1"/>
    <s v="ELS"/>
    <x v="6"/>
    <s v="SEV"/>
    <s v="Country programme preparation"/>
    <d v="1995-03-01T00:00:00"/>
    <d v="1996-06-01T00:00:00"/>
    <s v="FIN"/>
    <d v="1995-06-01T00:00:00"/>
    <m/>
    <d v="1997-03-01T00:00:00"/>
    <d v="1999-01-01T00:00:00"/>
    <n v="0"/>
    <m/>
    <m/>
    <n v="0"/>
    <m/>
    <m/>
    <n v="0"/>
    <m/>
    <m/>
    <n v="0"/>
    <m/>
    <m/>
    <n v="40000"/>
    <n v="-5000"/>
    <n v="35000"/>
    <n v="1"/>
    <n v="0"/>
    <n v="0"/>
    <n v="0"/>
    <n v="5200"/>
    <n v="-650"/>
    <n v="4550"/>
    <n v="0"/>
    <n v="35000"/>
    <n v="0"/>
    <n v="0"/>
    <n v="4550"/>
    <n v="0"/>
    <m/>
    <n v="0"/>
    <m/>
    <m/>
    <m/>
    <m/>
    <m/>
    <m/>
    <x v="1"/>
    <n v="0"/>
    <n v="1"/>
    <n v="3"/>
    <n v="15"/>
    <n v="0"/>
    <n v="0"/>
    <n v="0"/>
    <n v="1995"/>
  </r>
  <r>
    <m/>
    <m/>
    <s v="SWA/SEV/12/CPG/01"/>
    <s v="UNEP"/>
    <m/>
    <x v="0"/>
    <s v="SWA"/>
    <x v="6"/>
    <s v="SEV"/>
    <s v="Country programme preparation"/>
    <d v="1994-03-01T00:00:00"/>
    <d v="1995-06-01T00:00:00"/>
    <s v="FIN"/>
    <d v="1994-09-01T00:00:00"/>
    <m/>
    <d v="1994-12-01T00:00:00"/>
    <d v="1994-12-01T00:00:00"/>
    <n v="0"/>
    <m/>
    <m/>
    <n v="0"/>
    <m/>
    <m/>
    <n v="0"/>
    <m/>
    <m/>
    <n v="0"/>
    <m/>
    <m/>
    <n v="40000"/>
    <n v="0"/>
    <n v="40000"/>
    <n v="1"/>
    <n v="0"/>
    <n v="0"/>
    <n v="0"/>
    <n v="5200"/>
    <n v="0"/>
    <n v="5200"/>
    <n v="0"/>
    <n v="40000"/>
    <n v="0"/>
    <n v="0"/>
    <n v="5200"/>
    <n v="0"/>
    <m/>
    <n v="0"/>
    <m/>
    <m/>
    <m/>
    <m/>
    <m/>
    <m/>
    <x v="1"/>
    <n v="0"/>
    <n v="1"/>
    <n v="6"/>
    <n v="15"/>
    <n v="0"/>
    <n v="0"/>
    <n v="0"/>
    <n v="1994"/>
  </r>
  <r>
    <m/>
    <m/>
    <s v="ETH/SEV/16/CPG/01"/>
    <s v="UNEP"/>
    <m/>
    <x v="0"/>
    <s v="ETH"/>
    <x v="6"/>
    <s v="SEV"/>
    <s v="Country programme preparation"/>
    <d v="1995-03-01T00:00:00"/>
    <d v="1996-06-01T00:00:00"/>
    <s v="FIN"/>
    <d v="1995-09-01T00:00:00"/>
    <m/>
    <d v="1996-12-01T00:00:00"/>
    <d v="1996-07-01T00:00:00"/>
    <n v="0"/>
    <m/>
    <m/>
    <n v="0"/>
    <m/>
    <m/>
    <n v="0"/>
    <m/>
    <m/>
    <n v="0"/>
    <m/>
    <m/>
    <n v="40000"/>
    <n v="0"/>
    <n v="40000"/>
    <n v="1"/>
    <n v="0"/>
    <n v="0"/>
    <n v="0"/>
    <n v="5200"/>
    <n v="0"/>
    <n v="5200"/>
    <n v="0"/>
    <n v="40000"/>
    <n v="0"/>
    <n v="0"/>
    <n v="5200"/>
    <n v="0"/>
    <m/>
    <n v="0"/>
    <m/>
    <m/>
    <m/>
    <m/>
    <m/>
    <m/>
    <x v="1"/>
    <n v="0"/>
    <n v="1"/>
    <n v="6"/>
    <n v="15"/>
    <n v="0"/>
    <n v="0"/>
    <n v="0"/>
    <n v="1995"/>
  </r>
  <r>
    <m/>
    <m/>
    <s v="FIJ/SEV/04/CPG/01"/>
    <s v="UNEP"/>
    <m/>
    <x v="2"/>
    <s v="FIJ"/>
    <x v="6"/>
    <s v="SEV"/>
    <s v="Country programme preparation"/>
    <d v="1991-06-01T00:00:00"/>
    <d v="1992-09-01T00:00:00"/>
    <s v="FIN"/>
    <d v="1991-07-01T00:00:00"/>
    <m/>
    <d v="1993-06-01T00:00:00"/>
    <d v="1993-12-01T00:00:00"/>
    <n v="0"/>
    <m/>
    <m/>
    <n v="0"/>
    <m/>
    <m/>
    <n v="0"/>
    <m/>
    <m/>
    <n v="0"/>
    <m/>
    <m/>
    <n v="25000"/>
    <n v="-2165"/>
    <n v="22835"/>
    <n v="1"/>
    <n v="0"/>
    <n v="0"/>
    <n v="0"/>
    <n v="3250"/>
    <n v="-281.45"/>
    <n v="2968.55"/>
    <n v="0"/>
    <n v="22835"/>
    <n v="0"/>
    <n v="0"/>
    <n v="2968.55"/>
    <n v="0"/>
    <m/>
    <n v="0"/>
    <m/>
    <m/>
    <m/>
    <m/>
    <m/>
    <m/>
    <x v="1"/>
    <n v="0"/>
    <n v="1"/>
    <n v="1"/>
    <n v="15"/>
    <n v="0"/>
    <n v="0"/>
    <n v="0"/>
    <n v="1991"/>
  </r>
  <r>
    <m/>
    <m/>
    <s v="GAB/SEV/15/CPG/01"/>
    <s v="UNEP"/>
    <m/>
    <x v="0"/>
    <s v="GAB"/>
    <x v="6"/>
    <s v="SEV"/>
    <s v="Country programme preparation"/>
    <d v="1994-12-01T00:00:00"/>
    <d v="1995-12-01T00:00:00"/>
    <s v="FIN"/>
    <d v="1996-02-01T00:00:00"/>
    <m/>
    <d v="1997-05-01T00:00:00"/>
    <d v="1997-06-01T00:00:00"/>
    <n v="0"/>
    <m/>
    <m/>
    <n v="0"/>
    <m/>
    <m/>
    <n v="0"/>
    <m/>
    <m/>
    <n v="0"/>
    <m/>
    <m/>
    <n v="10000"/>
    <n v="33000"/>
    <n v="43000"/>
    <n v="1"/>
    <n v="0"/>
    <n v="0"/>
    <n v="0"/>
    <n v="1300"/>
    <n v="4290"/>
    <n v="5590"/>
    <n v="0"/>
    <n v="43000"/>
    <n v="0"/>
    <n v="0"/>
    <n v="5590"/>
    <n v="0"/>
    <m/>
    <n v="0"/>
    <m/>
    <m/>
    <m/>
    <m/>
    <m/>
    <m/>
    <x v="1"/>
    <n v="0"/>
    <n v="1"/>
    <n v="14"/>
    <n v="12"/>
    <n v="0"/>
    <n v="0"/>
    <n v="0"/>
    <n v="1994"/>
  </r>
  <r>
    <m/>
    <m/>
    <s v="GAM/SEV/06/CPG/01"/>
    <s v="UNEP"/>
    <m/>
    <x v="0"/>
    <s v="GAM"/>
    <x v="6"/>
    <s v="SEV"/>
    <s v="Country programme preparation"/>
    <d v="1992-02-01T00:00:00"/>
    <d v="1994-06-01T00:00:00"/>
    <s v="FIN"/>
    <d v="1993-03-01T00:00:00"/>
    <m/>
    <d v="1995-10-01T00:00:00"/>
    <d v="1995-12-01T00:00:00"/>
    <n v="0"/>
    <m/>
    <m/>
    <n v="0"/>
    <m/>
    <m/>
    <n v="0"/>
    <m/>
    <m/>
    <n v="0"/>
    <m/>
    <m/>
    <n v="30000"/>
    <n v="0"/>
    <n v="30000"/>
    <n v="1"/>
    <n v="0"/>
    <n v="0"/>
    <n v="0"/>
    <n v="3900"/>
    <n v="0"/>
    <n v="3900"/>
    <n v="0"/>
    <n v="30000"/>
    <n v="0"/>
    <n v="0"/>
    <n v="3900"/>
    <n v="0"/>
    <m/>
    <n v="0"/>
    <m/>
    <m/>
    <m/>
    <m/>
    <m/>
    <m/>
    <x v="1"/>
    <n v="0"/>
    <n v="1"/>
    <n v="13"/>
    <n v="28"/>
    <n v="0"/>
    <n v="0"/>
    <n v="0"/>
    <n v="1992"/>
  </r>
  <r>
    <m/>
    <m/>
    <s v="GEO/SEV/23/CPG/01"/>
    <s v="UNEP"/>
    <m/>
    <x v="4"/>
    <s v="GEO"/>
    <x v="6"/>
    <s v="SEV"/>
    <s v="Country programme preparation"/>
    <d v="1997-11-01T00:00:00"/>
    <d v="1997-11-01T00:00:00"/>
    <s v="FIN"/>
    <m/>
    <m/>
    <d v="1997-11-01T00:00:00"/>
    <d v="1997-11-01T00:00:00"/>
    <n v="0"/>
    <m/>
    <m/>
    <n v="0"/>
    <m/>
    <m/>
    <n v="0"/>
    <m/>
    <m/>
    <n v="0"/>
    <m/>
    <m/>
    <n v="0"/>
    <n v="0"/>
    <n v="0"/>
    <n v="0"/>
    <n v="0"/>
    <n v="0"/>
    <n v="0"/>
    <n v="0"/>
    <n v="0"/>
    <n v="0"/>
    <n v="0"/>
    <n v="0"/>
    <n v="0"/>
    <n v="0"/>
    <n v="0"/>
    <n v="0"/>
    <m/>
    <n v="0"/>
    <m/>
    <m/>
    <m/>
    <m/>
    <m/>
    <m/>
    <x v="1"/>
    <n v="0"/>
    <n v="0"/>
    <s v=""/>
    <n v="0"/>
    <n v="0"/>
    <n v="0"/>
    <n v="0"/>
    <n v="1997"/>
  </r>
  <r>
    <m/>
    <m/>
    <s v="GHA/SEV/04/PRP/09"/>
    <s v="IBRD"/>
    <m/>
    <x v="0"/>
    <s v="GHA"/>
    <x v="5"/>
    <s v="SEV"/>
    <s v="Country programme preparation"/>
    <d v="1991-06-01T00:00:00"/>
    <d v="1991-12-01T00:00:00"/>
    <s v="FIN"/>
    <d v="1991-06-01T00:00:00"/>
    <m/>
    <d v="1991-12-01T00:00:00"/>
    <d v="1991-12-01T00:00:00"/>
    <n v="0"/>
    <m/>
    <m/>
    <n v="0"/>
    <m/>
    <m/>
    <n v="0"/>
    <m/>
    <m/>
    <n v="0"/>
    <m/>
    <m/>
    <n v="29362"/>
    <n v="-11448"/>
    <n v="17914"/>
    <n v="1"/>
    <n v="0"/>
    <n v="0"/>
    <n v="0"/>
    <n v="0"/>
    <n v="0"/>
    <n v="0"/>
    <n v="0"/>
    <n v="17914"/>
    <n v="0"/>
    <n v="0"/>
    <n v="0"/>
    <n v="0"/>
    <n v="0"/>
    <m/>
    <m/>
    <m/>
    <m/>
    <m/>
    <m/>
    <m/>
    <x v="1"/>
    <n v="0"/>
    <n v="1"/>
    <n v="0"/>
    <n v="6"/>
    <n v="0"/>
    <n v="0"/>
    <n v="0"/>
    <n v="1991"/>
  </r>
  <r>
    <m/>
    <m/>
    <s v="GHA/SEV/04/CPG/01"/>
    <s v="UNEP"/>
    <m/>
    <x v="0"/>
    <s v="GHA"/>
    <x v="6"/>
    <s v="SEV"/>
    <s v="Country programme preparation"/>
    <d v="1991-06-01T00:00:00"/>
    <d v="1992-09-01T00:00:00"/>
    <s v="FIN"/>
    <d v="1991-07-01T00:00:00"/>
    <m/>
    <d v="1992-10-01T00:00:00"/>
    <d v="1992-12-01T00:00:00"/>
    <n v="0"/>
    <m/>
    <m/>
    <n v="0"/>
    <m/>
    <m/>
    <n v="0"/>
    <m/>
    <m/>
    <n v="0"/>
    <m/>
    <m/>
    <n v="25000"/>
    <n v="0"/>
    <n v="25000"/>
    <n v="1"/>
    <n v="0"/>
    <n v="0"/>
    <n v="0"/>
    <n v="3250"/>
    <n v="0"/>
    <n v="3250"/>
    <n v="0"/>
    <n v="25000"/>
    <n v="0"/>
    <n v="0"/>
    <n v="3250"/>
    <n v="0"/>
    <m/>
    <n v="0"/>
    <m/>
    <m/>
    <m/>
    <m/>
    <m/>
    <m/>
    <x v="1"/>
    <n v="0"/>
    <n v="1"/>
    <n v="1"/>
    <n v="15"/>
    <n v="0"/>
    <n v="0"/>
    <n v="0"/>
    <n v="1991"/>
  </r>
  <r>
    <m/>
    <m/>
    <s v="GRN/SEV/21/CPG/01"/>
    <s v="UNEP"/>
    <m/>
    <x v="1"/>
    <s v="GRN"/>
    <x v="6"/>
    <s v="SEV"/>
    <s v="Country programme preparation"/>
    <d v="1997-02-01T00:00:00"/>
    <d v="1998-08-01T00:00:00"/>
    <s v="FIN"/>
    <d v="1997-03-01T00:00:00"/>
    <m/>
    <d v="1999-10-01T00:00:00"/>
    <d v="2000-12-01T00:00:00"/>
    <n v="0"/>
    <m/>
    <m/>
    <n v="0"/>
    <m/>
    <m/>
    <n v="0"/>
    <m/>
    <m/>
    <n v="0"/>
    <m/>
    <m/>
    <n v="40000"/>
    <n v="0"/>
    <n v="40000"/>
    <n v="1"/>
    <n v="0"/>
    <n v="0"/>
    <n v="0"/>
    <n v="5200"/>
    <n v="0"/>
    <n v="5200"/>
    <n v="0"/>
    <n v="40000"/>
    <n v="0"/>
    <n v="0"/>
    <n v="5200"/>
    <n v="0"/>
    <m/>
    <n v="0"/>
    <m/>
    <m/>
    <m/>
    <m/>
    <m/>
    <m/>
    <x v="1"/>
    <n v="0"/>
    <n v="1"/>
    <n v="1"/>
    <n v="18"/>
    <n v="0"/>
    <n v="0"/>
    <n v="0"/>
    <n v="1997"/>
  </r>
  <r>
    <m/>
    <m/>
    <s v="GUA/SEV/06/CPG/01"/>
    <s v="UNEP"/>
    <m/>
    <x v="1"/>
    <s v="GUA"/>
    <x v="6"/>
    <s v="SEV"/>
    <s v="Country programme preparation"/>
    <d v="1992-02-01T00:00:00"/>
    <d v="1993-05-01T00:00:00"/>
    <s v="FIN"/>
    <d v="1993-03-01T00:00:00"/>
    <m/>
    <d v="1993-06-01T00:00:00"/>
    <d v="1993-12-01T00:00:00"/>
    <n v="0"/>
    <m/>
    <m/>
    <n v="0"/>
    <m/>
    <m/>
    <n v="0"/>
    <m/>
    <m/>
    <n v="0"/>
    <m/>
    <m/>
    <n v="30000"/>
    <n v="3000"/>
    <n v="33000"/>
    <n v="1"/>
    <n v="0"/>
    <n v="0"/>
    <n v="0"/>
    <n v="3900"/>
    <n v="390"/>
    <n v="4290"/>
    <n v="0"/>
    <n v="33000"/>
    <n v="0"/>
    <n v="0"/>
    <n v="4290"/>
    <n v="0"/>
    <m/>
    <n v="0"/>
    <m/>
    <m/>
    <m/>
    <m/>
    <m/>
    <m/>
    <x v="1"/>
    <n v="0"/>
    <n v="1"/>
    <n v="13"/>
    <n v="15"/>
    <n v="0"/>
    <n v="0"/>
    <n v="0"/>
    <n v="1992"/>
  </r>
  <r>
    <m/>
    <m/>
    <s v="GUI/SEV/11/CPG/01"/>
    <s v="UNEP"/>
    <m/>
    <x v="0"/>
    <s v="GUI"/>
    <x v="6"/>
    <s v="SEV"/>
    <s v="Country programme preparation"/>
    <d v="1993-11-01T00:00:00"/>
    <d v="1994-11-01T00:00:00"/>
    <s v="FIN"/>
    <d v="1994-03-01T00:00:00"/>
    <m/>
    <d v="1995-10-01T00:00:00"/>
    <d v="1995-12-01T00:00:00"/>
    <n v="0"/>
    <m/>
    <m/>
    <n v="0"/>
    <m/>
    <m/>
    <n v="0"/>
    <m/>
    <m/>
    <n v="0"/>
    <m/>
    <m/>
    <n v="43000"/>
    <n v="0"/>
    <n v="43000"/>
    <n v="1"/>
    <n v="0"/>
    <n v="0"/>
    <n v="0"/>
    <n v="5590"/>
    <n v="0"/>
    <n v="5590"/>
    <n v="0"/>
    <n v="43000"/>
    <n v="0"/>
    <n v="0"/>
    <n v="5590"/>
    <n v="0"/>
    <m/>
    <n v="0"/>
    <m/>
    <m/>
    <m/>
    <m/>
    <m/>
    <m/>
    <x v="1"/>
    <n v="0"/>
    <n v="1"/>
    <n v="4"/>
    <n v="12"/>
    <n v="0"/>
    <n v="0"/>
    <n v="0"/>
    <n v="1993"/>
  </r>
  <r>
    <m/>
    <m/>
    <s v="GUY/SEV/17/CPG/01"/>
    <s v="UNEP"/>
    <m/>
    <x v="1"/>
    <s v="GUY"/>
    <x v="6"/>
    <s v="SEV"/>
    <s v="Country programme preparation"/>
    <d v="1995-07-01T00:00:00"/>
    <d v="1996-10-01T00:00:00"/>
    <s v="FIN"/>
    <d v="1996-02-01T00:00:00"/>
    <m/>
    <d v="1997-10-01T00:00:00"/>
    <d v="1999-05-01T00:00:00"/>
    <n v="0"/>
    <m/>
    <m/>
    <n v="0"/>
    <m/>
    <m/>
    <n v="0"/>
    <m/>
    <m/>
    <n v="0"/>
    <m/>
    <m/>
    <n v="40000"/>
    <n v="-5000"/>
    <n v="35000"/>
    <n v="1"/>
    <n v="0"/>
    <n v="0"/>
    <n v="0"/>
    <n v="5200"/>
    <n v="-650"/>
    <n v="4550"/>
    <n v="0"/>
    <n v="35000"/>
    <n v="0"/>
    <n v="0"/>
    <n v="4550"/>
    <n v="0"/>
    <m/>
    <n v="0"/>
    <m/>
    <m/>
    <m/>
    <m/>
    <m/>
    <m/>
    <x v="1"/>
    <n v="0"/>
    <n v="1"/>
    <n v="7"/>
    <n v="15"/>
    <n v="0"/>
    <n v="0"/>
    <n v="0"/>
    <n v="1995"/>
  </r>
  <r>
    <m/>
    <m/>
    <s v="HON/SEV/13/CPG/01"/>
    <s v="UNEP"/>
    <m/>
    <x v="1"/>
    <s v="HON"/>
    <x v="6"/>
    <s v="SEV"/>
    <s v="Country programme preparation"/>
    <d v="1994-07-01T00:00:00"/>
    <d v="1995-10-01T00:00:00"/>
    <s v="FIN"/>
    <d v="1994-12-01T00:00:00"/>
    <m/>
    <d v="1996-06-01T00:00:00"/>
    <d v="1999-03-01T00:00:00"/>
    <n v="0"/>
    <m/>
    <m/>
    <n v="0"/>
    <m/>
    <m/>
    <n v="0"/>
    <m/>
    <m/>
    <n v="0"/>
    <m/>
    <m/>
    <n v="40000"/>
    <n v="0"/>
    <n v="40000"/>
    <n v="1"/>
    <n v="0"/>
    <n v="0"/>
    <n v="0"/>
    <n v="5200"/>
    <n v="0"/>
    <n v="5200"/>
    <n v="0"/>
    <n v="40000"/>
    <n v="0"/>
    <n v="0"/>
    <n v="5200"/>
    <n v="0"/>
    <m/>
    <n v="0"/>
    <m/>
    <m/>
    <m/>
    <m/>
    <m/>
    <m/>
    <x v="1"/>
    <n v="0"/>
    <n v="1"/>
    <n v="5"/>
    <n v="15"/>
    <n v="0"/>
    <n v="0"/>
    <n v="0"/>
    <n v="1994"/>
  </r>
  <r>
    <m/>
    <m/>
    <s v="IND/SEV/09/CPG/03"/>
    <s v="UNDP"/>
    <m/>
    <x v="2"/>
    <s v="IND"/>
    <x v="6"/>
    <s v="SEV"/>
    <s v="Country programme preparation"/>
    <d v="1993-03-01T00:00:00"/>
    <d v="1994-03-01T00:00:00"/>
    <s v="FIN"/>
    <d v="1993-04-01T00:00:00"/>
    <m/>
    <d v="1993-11-01T00:00:00"/>
    <d v="1997-12-01T00:00:00"/>
    <n v="0"/>
    <m/>
    <m/>
    <m/>
    <m/>
    <m/>
    <n v="0"/>
    <m/>
    <m/>
    <m/>
    <m/>
    <m/>
    <n v="200000"/>
    <n v="0"/>
    <n v="200000"/>
    <n v="1"/>
    <n v="0"/>
    <n v="0"/>
    <n v="0"/>
    <n v="26000"/>
    <n v="0"/>
    <n v="26000"/>
    <n v="0"/>
    <n v="200000"/>
    <n v="0"/>
    <n v="0"/>
    <n v="26000"/>
    <n v="0"/>
    <m/>
    <m/>
    <m/>
    <m/>
    <s v="Completed in 1993. Financially completed in 1997."/>
    <m/>
    <m/>
    <m/>
    <x v="1"/>
    <n v="0"/>
    <n v="1"/>
    <n v="1"/>
    <n v="12"/>
    <n v="0"/>
    <n v="0"/>
    <n v="0"/>
    <n v="1993"/>
  </r>
  <r>
    <m/>
    <m/>
    <s v="IDS/SEV/08/CPG/02"/>
    <s v="IBRD"/>
    <m/>
    <x v="2"/>
    <s v="IDS"/>
    <x v="6"/>
    <s v="SEV"/>
    <s v="Country programme preparation"/>
    <d v="1992-10-01T00:00:00"/>
    <d v="1993-10-01T00:00:00"/>
    <s v="FIN"/>
    <d v="1992-12-01T00:00:00"/>
    <m/>
    <d v="1992-12-01T00:00:00"/>
    <d v="1992-12-01T00:00:00"/>
    <n v="0"/>
    <m/>
    <m/>
    <n v="0"/>
    <m/>
    <m/>
    <n v="0"/>
    <m/>
    <m/>
    <n v="0"/>
    <m/>
    <m/>
    <n v="54000"/>
    <n v="-12931"/>
    <n v="41069"/>
    <n v="1"/>
    <n v="0"/>
    <n v="0"/>
    <n v="0"/>
    <n v="0"/>
    <n v="0"/>
    <n v="0"/>
    <n v="0"/>
    <n v="41069"/>
    <n v="0"/>
    <n v="0"/>
    <n v="0"/>
    <n v="0"/>
    <n v="0"/>
    <m/>
    <m/>
    <m/>
    <m/>
    <m/>
    <m/>
    <m/>
    <x v="1"/>
    <n v="0"/>
    <n v="1"/>
    <n v="2"/>
    <n v="12"/>
    <n v="0"/>
    <n v="0"/>
    <n v="0"/>
    <n v="1992"/>
  </r>
  <r>
    <m/>
    <m/>
    <s v="IDS/SEV/08/CPG/01"/>
    <s v="UNDP"/>
    <m/>
    <x v="2"/>
    <s v="IDS"/>
    <x v="6"/>
    <s v="SEV"/>
    <s v="Country programme preparation"/>
    <d v="1992-10-01T00:00:00"/>
    <d v="1993-10-01T00:00:00"/>
    <s v="FIN"/>
    <d v="1992-11-01T00:00:00"/>
    <m/>
    <d v="1994-03-01T00:00:00"/>
    <d v="1997-12-01T00:00:00"/>
    <n v="0"/>
    <m/>
    <m/>
    <m/>
    <m/>
    <m/>
    <n v="0"/>
    <m/>
    <m/>
    <m/>
    <m/>
    <m/>
    <n v="200000"/>
    <n v="0"/>
    <n v="200000"/>
    <n v="1"/>
    <n v="0"/>
    <n v="0"/>
    <n v="0"/>
    <n v="26000"/>
    <n v="0"/>
    <n v="26000"/>
    <n v="0"/>
    <n v="200000"/>
    <n v="0"/>
    <n v="0"/>
    <n v="26000"/>
    <n v="0"/>
    <m/>
    <m/>
    <m/>
    <m/>
    <s v="Completed in 1994. Financially completed in 1997."/>
    <m/>
    <m/>
    <m/>
    <x v="1"/>
    <n v="0"/>
    <n v="1"/>
    <n v="1"/>
    <n v="12"/>
    <n v="0"/>
    <n v="0"/>
    <n v="0"/>
    <n v="1992"/>
  </r>
  <r>
    <m/>
    <m/>
    <s v="IRA/SEV/06/CPG/02"/>
    <s v="IBRD"/>
    <m/>
    <x v="2"/>
    <s v="IRA"/>
    <x v="6"/>
    <s v="SEV"/>
    <s v="Country programme preparation"/>
    <d v="1992-02-01T00:00:00"/>
    <d v="1992-12-01T00:00:00"/>
    <s v="CLO"/>
    <m/>
    <m/>
    <m/>
    <d v="1992-12-01T00:00:00"/>
    <n v="0"/>
    <m/>
    <m/>
    <n v="0"/>
    <m/>
    <m/>
    <n v="0"/>
    <m/>
    <m/>
    <n v="0"/>
    <m/>
    <m/>
    <n v="150000"/>
    <n v="-150000"/>
    <n v="0"/>
    <n v="0"/>
    <n v="0"/>
    <n v="0"/>
    <n v="0"/>
    <n v="0"/>
    <n v="0"/>
    <n v="0"/>
    <n v="0"/>
    <n v="0"/>
    <n v="0"/>
    <n v="0"/>
    <n v="0"/>
    <n v="0"/>
    <n v="0"/>
    <m/>
    <m/>
    <m/>
    <m/>
    <m/>
    <m/>
    <m/>
    <x v="0"/>
    <n v="0"/>
    <n v="0"/>
    <s v=""/>
    <n v="10"/>
    <n v="0"/>
    <n v="0"/>
    <n v="0"/>
    <n v="1992"/>
  </r>
  <r>
    <m/>
    <m/>
    <s v="IRA/SEV/06/CPG/02"/>
    <s v="UNDP"/>
    <m/>
    <x v="2"/>
    <s v="IRA"/>
    <x v="6"/>
    <s v="SEV"/>
    <s v="Country programme preparation"/>
    <d v="1992-02-01T00:00:00"/>
    <d v="1992-12-01T00:00:00"/>
    <s v="FIN"/>
    <d v="1993-02-01T00:00:00"/>
    <m/>
    <d v="1993-06-01T00:00:00"/>
    <d v="1997-12-01T00:00:00"/>
    <n v="0"/>
    <m/>
    <m/>
    <m/>
    <m/>
    <m/>
    <n v="0"/>
    <m/>
    <m/>
    <m/>
    <m/>
    <m/>
    <n v="35000"/>
    <n v="0"/>
    <n v="35000"/>
    <n v="1"/>
    <n v="0"/>
    <n v="0"/>
    <n v="0"/>
    <n v="4550"/>
    <n v="0"/>
    <n v="4550"/>
    <n v="0"/>
    <n v="35000"/>
    <n v="0"/>
    <n v="0"/>
    <n v="4550"/>
    <n v="0"/>
    <m/>
    <m/>
    <m/>
    <m/>
    <s v="Completed in 1993. Financially completed in 1997."/>
    <m/>
    <m/>
    <m/>
    <x v="1"/>
    <n v="0"/>
    <n v="1"/>
    <n v="12"/>
    <n v="10"/>
    <n v="0"/>
    <n v="0"/>
    <n v="0"/>
    <n v="1992"/>
  </r>
  <r>
    <m/>
    <m/>
    <s v="JAM/SEV/12/CPG/01"/>
    <s v="UNEP"/>
    <m/>
    <x v="1"/>
    <s v="JAM"/>
    <x v="6"/>
    <s v="SEV"/>
    <s v="Country programme preparation"/>
    <d v="1994-03-01T00:00:00"/>
    <d v="1995-06-01T00:00:00"/>
    <s v="FIN"/>
    <d v="1995-06-01T00:00:00"/>
    <m/>
    <d v="1996-06-01T00:00:00"/>
    <d v="1997-05-01T00:00:00"/>
    <n v="0"/>
    <m/>
    <m/>
    <n v="0"/>
    <m/>
    <m/>
    <n v="0"/>
    <m/>
    <m/>
    <n v="0"/>
    <m/>
    <m/>
    <n v="40000"/>
    <n v="0"/>
    <n v="40000"/>
    <n v="1"/>
    <n v="0"/>
    <n v="0"/>
    <n v="0"/>
    <n v="5200"/>
    <n v="0"/>
    <n v="5200"/>
    <n v="0"/>
    <n v="40000"/>
    <n v="0"/>
    <n v="0"/>
    <n v="5200"/>
    <n v="0"/>
    <m/>
    <n v="0"/>
    <m/>
    <m/>
    <m/>
    <m/>
    <m/>
    <m/>
    <x v="1"/>
    <n v="0"/>
    <n v="1"/>
    <n v="15"/>
    <n v="15"/>
    <n v="0"/>
    <n v="0"/>
    <n v="0"/>
    <n v="1994"/>
  </r>
  <r>
    <m/>
    <m/>
    <s v="JOR/SEV/04/PRP/34"/>
    <s v="IBRD"/>
    <m/>
    <x v="2"/>
    <s v="JOR"/>
    <x v="5"/>
    <s v="SEV"/>
    <s v="Country programme preparation"/>
    <d v="1991-06-01T00:00:00"/>
    <d v="1991-12-01T00:00:00"/>
    <s v="FIN"/>
    <d v="1991-06-01T00:00:00"/>
    <m/>
    <d v="1991-12-01T00:00:00"/>
    <d v="1991-12-01T00:00:00"/>
    <n v="0"/>
    <m/>
    <m/>
    <n v="0"/>
    <m/>
    <m/>
    <n v="0"/>
    <m/>
    <m/>
    <n v="0"/>
    <m/>
    <m/>
    <n v="25079"/>
    <n v="47196"/>
    <n v="72275"/>
    <n v="1"/>
    <n v="0"/>
    <n v="0"/>
    <n v="0"/>
    <n v="0"/>
    <n v="0"/>
    <n v="0"/>
    <n v="0"/>
    <n v="72275"/>
    <n v="0"/>
    <n v="0"/>
    <n v="0"/>
    <n v="0"/>
    <n v="0"/>
    <m/>
    <m/>
    <m/>
    <m/>
    <m/>
    <m/>
    <m/>
    <x v="1"/>
    <n v="0"/>
    <n v="1"/>
    <n v="0"/>
    <n v="6"/>
    <n v="0"/>
    <n v="0"/>
    <n v="0"/>
    <n v="1991"/>
  </r>
  <r>
    <m/>
    <m/>
    <s v="JOR/SEV/06/CPG/03"/>
    <s v="IBRD"/>
    <m/>
    <x v="2"/>
    <s v="JOR"/>
    <x v="6"/>
    <s v="SEV"/>
    <s v="Country programme preparation"/>
    <d v="1992-02-01T00:00:00"/>
    <d v="1993-12-01T00:00:00"/>
    <s v="FIN"/>
    <d v="1992-03-01T00:00:00"/>
    <m/>
    <d v="1993-12-01T00:00:00"/>
    <d v="1993-12-01T00:00:00"/>
    <n v="0"/>
    <m/>
    <m/>
    <n v="0"/>
    <m/>
    <m/>
    <n v="0"/>
    <m/>
    <m/>
    <n v="0"/>
    <m/>
    <m/>
    <n v="70000"/>
    <n v="-17005"/>
    <n v="52995"/>
    <n v="1"/>
    <n v="0"/>
    <n v="0"/>
    <n v="0"/>
    <n v="0"/>
    <n v="0"/>
    <n v="0"/>
    <n v="0"/>
    <n v="52995"/>
    <n v="0"/>
    <n v="0"/>
    <n v="0"/>
    <n v="0"/>
    <n v="0"/>
    <m/>
    <m/>
    <m/>
    <m/>
    <m/>
    <m/>
    <m/>
    <x v="1"/>
    <n v="0"/>
    <n v="1"/>
    <n v="1"/>
    <n v="22"/>
    <n v="0"/>
    <n v="0"/>
    <n v="0"/>
    <n v="1992"/>
  </r>
  <r>
    <m/>
    <m/>
    <s v="KEN/SEV/04/PRP/13"/>
    <s v="IBRD"/>
    <m/>
    <x v="0"/>
    <s v="KEN"/>
    <x v="5"/>
    <s v="SEV"/>
    <s v="Country programme preparation"/>
    <d v="1991-06-01T00:00:00"/>
    <d v="1991-12-01T00:00:00"/>
    <s v="FIN"/>
    <d v="1991-06-01T00:00:00"/>
    <m/>
    <d v="1991-12-01T00:00:00"/>
    <d v="1991-12-01T00:00:00"/>
    <n v="0"/>
    <m/>
    <m/>
    <n v="0"/>
    <m/>
    <m/>
    <n v="0"/>
    <m/>
    <m/>
    <n v="0"/>
    <m/>
    <m/>
    <n v="31498"/>
    <n v="-22816"/>
    <n v="8682"/>
    <n v="1"/>
    <n v="0"/>
    <n v="0"/>
    <n v="0"/>
    <n v="0"/>
    <n v="0"/>
    <n v="0"/>
    <n v="0"/>
    <n v="8682"/>
    <n v="0"/>
    <n v="0"/>
    <n v="0"/>
    <n v="0"/>
    <n v="0"/>
    <m/>
    <m/>
    <m/>
    <m/>
    <m/>
    <m/>
    <m/>
    <x v="1"/>
    <n v="0"/>
    <n v="1"/>
    <n v="0"/>
    <n v="6"/>
    <n v="0"/>
    <n v="0"/>
    <n v="0"/>
    <n v="1991"/>
  </r>
  <r>
    <m/>
    <m/>
    <s v="KEN/SEV/06/CPG/02"/>
    <s v="UNDP"/>
    <m/>
    <x v="0"/>
    <s v="KEN"/>
    <x v="6"/>
    <s v="SEV"/>
    <s v="Country programme preparation"/>
    <d v="1992-02-01T00:00:00"/>
    <d v="1993-07-01T00:00:00"/>
    <s v="FIN"/>
    <d v="1993-03-01T00:00:00"/>
    <m/>
    <d v="1994-06-01T00:00:00"/>
    <d v="1997-12-01T00:00:00"/>
    <n v="0"/>
    <m/>
    <m/>
    <m/>
    <m/>
    <m/>
    <n v="0"/>
    <m/>
    <m/>
    <m/>
    <m/>
    <m/>
    <n v="25000"/>
    <n v="-2270"/>
    <n v="22730"/>
    <n v="1"/>
    <n v="0"/>
    <n v="0"/>
    <n v="0"/>
    <n v="3250"/>
    <n v="-295"/>
    <n v="2955"/>
    <n v="9.9999999999909051E-2"/>
    <n v="22730"/>
    <n v="0"/>
    <n v="0"/>
    <n v="2954.9"/>
    <n v="0"/>
    <m/>
    <m/>
    <m/>
    <m/>
    <s v="Completed in 1994. Financially completed in 1997."/>
    <m/>
    <m/>
    <m/>
    <x v="1"/>
    <n v="0"/>
    <n v="1"/>
    <n v="13"/>
    <n v="17"/>
    <n v="0"/>
    <n v="0"/>
    <n v="0"/>
    <n v="1992"/>
  </r>
  <r>
    <m/>
    <m/>
    <s v="KIR/SEV/17/CPG/01"/>
    <s v="UNEP"/>
    <m/>
    <x v="2"/>
    <s v="KIR"/>
    <x v="6"/>
    <s v="SEV"/>
    <s v="Country programme preparation"/>
    <d v="1995-07-01T00:00:00"/>
    <d v="1996-10-01T00:00:00"/>
    <s v="FIN"/>
    <d v="1997-01-01T00:00:00"/>
    <m/>
    <d v="2002-03-01T00:00:00"/>
    <d v="2003-07-01T00:00:00"/>
    <n v="0"/>
    <m/>
    <m/>
    <n v="0"/>
    <m/>
    <m/>
    <n v="0"/>
    <m/>
    <m/>
    <n v="0"/>
    <m/>
    <m/>
    <n v="20000"/>
    <n v="-7000"/>
    <n v="13000"/>
    <n v="1"/>
    <n v="0"/>
    <n v="0"/>
    <n v="0"/>
    <n v="2600"/>
    <n v="-910"/>
    <n v="1690"/>
    <n v="0"/>
    <n v="13000"/>
    <n v="0"/>
    <n v="0"/>
    <n v="1690"/>
    <n v="0"/>
    <m/>
    <n v="0"/>
    <m/>
    <m/>
    <m/>
    <m/>
    <m/>
    <m/>
    <x v="1"/>
    <n v="0"/>
    <n v="1"/>
    <n v="18"/>
    <n v="15"/>
    <n v="0"/>
    <n v="0"/>
    <n v="0"/>
    <n v="1995"/>
  </r>
  <r>
    <m/>
    <m/>
    <s v="DRK/SEV/17/CPG/01"/>
    <s v="UNEP"/>
    <m/>
    <x v="2"/>
    <s v="DRK"/>
    <x v="6"/>
    <s v="SEV"/>
    <s v="Country programme preparation"/>
    <d v="1995-07-01T00:00:00"/>
    <d v="1996-10-01T00:00:00"/>
    <s v="FIN"/>
    <d v="1995-10-01T00:00:00"/>
    <m/>
    <d v="1996-10-01T00:00:00"/>
    <d v="1997-02-01T00:00:00"/>
    <n v="0"/>
    <m/>
    <m/>
    <n v="0"/>
    <m/>
    <m/>
    <n v="0"/>
    <m/>
    <m/>
    <n v="0"/>
    <m/>
    <m/>
    <n v="40000"/>
    <n v="0"/>
    <n v="40000"/>
    <n v="1"/>
    <n v="0"/>
    <n v="0"/>
    <n v="0"/>
    <n v="5200"/>
    <n v="0"/>
    <n v="5200"/>
    <n v="0"/>
    <n v="40000"/>
    <n v="0"/>
    <n v="0"/>
    <n v="5200"/>
    <n v="0"/>
    <m/>
    <n v="0"/>
    <m/>
    <m/>
    <m/>
    <m/>
    <m/>
    <m/>
    <x v="1"/>
    <n v="0"/>
    <n v="1"/>
    <n v="3"/>
    <n v="15"/>
    <n v="0"/>
    <n v="0"/>
    <n v="0"/>
    <n v="1995"/>
  </r>
  <r>
    <m/>
    <m/>
    <s v="LAO/SEV/27/CPG/01"/>
    <s v="UNEP"/>
    <m/>
    <x v="2"/>
    <s v="LAO"/>
    <x v="6"/>
    <s v="SEV"/>
    <s v="Country programme preparation"/>
    <d v="1999-03-01T00:00:00"/>
    <d v="2000-07-01T00:00:00"/>
    <s v="FIN"/>
    <d v="1999-10-01T00:00:00"/>
    <m/>
    <d v="2001-07-01T00:00:00"/>
    <d v="2001-12-01T00:00:00"/>
    <n v="0"/>
    <m/>
    <m/>
    <n v="0"/>
    <m/>
    <m/>
    <n v="0"/>
    <m/>
    <m/>
    <n v="0"/>
    <m/>
    <m/>
    <n v="50000"/>
    <n v="0"/>
    <n v="50000"/>
    <n v="1"/>
    <n v="0"/>
    <n v="0"/>
    <n v="0"/>
    <n v="6500"/>
    <n v="0"/>
    <n v="6500"/>
    <n v="0"/>
    <n v="50000"/>
    <n v="0"/>
    <n v="0"/>
    <n v="6500"/>
    <n v="0"/>
    <m/>
    <n v="0"/>
    <m/>
    <m/>
    <m/>
    <m/>
    <m/>
    <m/>
    <x v="1"/>
    <n v="0"/>
    <n v="1"/>
    <n v="7"/>
    <n v="16"/>
    <n v="0"/>
    <n v="0"/>
    <n v="0"/>
    <n v="1999"/>
  </r>
  <r>
    <m/>
    <m/>
    <s v="LEB/SEV/12/CPG/01"/>
    <s v="UNEP"/>
    <m/>
    <x v="2"/>
    <s v="LEB"/>
    <x v="6"/>
    <s v="SEV"/>
    <s v="Country programme preparation"/>
    <d v="1994-03-01T00:00:00"/>
    <d v="1995-07-01T00:00:00"/>
    <s v="FIN"/>
    <d v="1994-07-01T00:00:00"/>
    <m/>
    <d v="1996-05-01T00:00:00"/>
    <d v="1995-09-01T00:00:00"/>
    <n v="0"/>
    <m/>
    <m/>
    <n v="0"/>
    <m/>
    <m/>
    <n v="0"/>
    <m/>
    <m/>
    <n v="0"/>
    <m/>
    <m/>
    <n v="50000"/>
    <n v="0"/>
    <n v="50000"/>
    <n v="1"/>
    <n v="0"/>
    <n v="0"/>
    <n v="0"/>
    <n v="6500"/>
    <n v="0"/>
    <n v="6500"/>
    <n v="0"/>
    <n v="50000"/>
    <n v="0"/>
    <n v="0"/>
    <n v="6500"/>
    <n v="0"/>
    <m/>
    <n v="0"/>
    <m/>
    <m/>
    <m/>
    <m/>
    <m/>
    <m/>
    <x v="1"/>
    <n v="0"/>
    <n v="1"/>
    <n v="4"/>
    <n v="16"/>
    <n v="0"/>
    <n v="0"/>
    <n v="0"/>
    <n v="1994"/>
  </r>
  <r>
    <m/>
    <m/>
    <s v="LES/SEV/15/CPG/01"/>
    <s v="UNEP"/>
    <m/>
    <x v="0"/>
    <s v="LES"/>
    <x v="6"/>
    <s v="SEV"/>
    <s v="Country programme preparation"/>
    <d v="1994-12-01T00:00:00"/>
    <d v="1996-03-01T00:00:00"/>
    <s v="FIN"/>
    <d v="1995-05-01T00:00:00"/>
    <m/>
    <d v="1995-12-01T00:00:00"/>
    <d v="1995-12-01T00:00:00"/>
    <n v="0"/>
    <m/>
    <m/>
    <n v="0"/>
    <m/>
    <m/>
    <n v="0"/>
    <m/>
    <m/>
    <n v="0"/>
    <m/>
    <m/>
    <n v="40000"/>
    <n v="0"/>
    <n v="40000"/>
    <n v="1"/>
    <n v="0"/>
    <n v="0"/>
    <n v="0"/>
    <n v="5200"/>
    <n v="0"/>
    <n v="5200"/>
    <n v="0"/>
    <n v="40000"/>
    <n v="0"/>
    <n v="0"/>
    <n v="5200"/>
    <n v="0"/>
    <m/>
    <n v="0"/>
    <m/>
    <m/>
    <m/>
    <m/>
    <m/>
    <m/>
    <x v="1"/>
    <n v="0"/>
    <n v="1"/>
    <n v="5"/>
    <n v="15"/>
    <n v="0"/>
    <n v="0"/>
    <n v="0"/>
    <n v="1994"/>
  </r>
  <r>
    <m/>
    <m/>
    <s v="LIR/SEV/27/CPG/01"/>
    <s v="UNEP"/>
    <m/>
    <x v="0"/>
    <s v="LIR"/>
    <x v="6"/>
    <s v="SEV"/>
    <s v="Country programme preparation"/>
    <d v="1999-03-01T00:00:00"/>
    <d v="2000-07-01T00:00:00"/>
    <s v="FIN"/>
    <d v="2000-03-01T00:00:00"/>
    <m/>
    <d v="2003-09-01T00:00:00"/>
    <d v="2008-12-01T00:00:00"/>
    <n v="0"/>
    <m/>
    <m/>
    <n v="0"/>
    <m/>
    <m/>
    <n v="0"/>
    <m/>
    <m/>
    <n v="0"/>
    <m/>
    <m/>
    <n v="50000"/>
    <n v="-17000"/>
    <n v="33000"/>
    <n v="1"/>
    <n v="0"/>
    <n v="0"/>
    <n v="0"/>
    <n v="6500"/>
    <n v="-2210"/>
    <n v="4290"/>
    <n v="0"/>
    <n v="33000"/>
    <n v="0"/>
    <n v="0"/>
    <n v="4290"/>
    <n v="0"/>
    <m/>
    <n v="0"/>
    <m/>
    <m/>
    <m/>
    <m/>
    <m/>
    <m/>
    <x v="1"/>
    <n v="0"/>
    <n v="1"/>
    <n v="12"/>
    <n v="16"/>
    <n v="0"/>
    <n v="0"/>
    <n v="0"/>
    <n v="1999"/>
  </r>
  <r>
    <m/>
    <m/>
    <s v="MAG/SEV/21/CPG/01"/>
    <s v="France"/>
    <m/>
    <x v="0"/>
    <s v="MAG"/>
    <x v="6"/>
    <s v="SEV"/>
    <s v="Country programme preparation"/>
    <d v="1997-02-01T00:00:00"/>
    <d v="1998-02-01T00:00:00"/>
    <s v="FIN"/>
    <d v="1997-08-01T00:00:00"/>
    <m/>
    <d v="1999-09-01T00:00:00"/>
    <d v="1999-12-01T00:00:00"/>
    <n v="0"/>
    <m/>
    <m/>
    <n v="0"/>
    <m/>
    <m/>
    <m/>
    <m/>
    <m/>
    <m/>
    <m/>
    <m/>
    <n v="40000"/>
    <n v="-3019"/>
    <n v="36981"/>
    <n v="1"/>
    <n v="0"/>
    <n v="0"/>
    <n v="0"/>
    <n v="0"/>
    <n v="0"/>
    <n v="0"/>
    <n v="0"/>
    <n v="36981"/>
    <m/>
    <n v="0"/>
    <n v="0"/>
    <m/>
    <m/>
    <m/>
    <m/>
    <m/>
    <s v="Projet achevé. PCR soumis"/>
    <m/>
    <m/>
    <m/>
    <x v="1"/>
    <n v="0"/>
    <n v="1"/>
    <n v="6"/>
    <n v="12"/>
    <n v="0"/>
    <n v="0"/>
    <n v="0"/>
    <n v="1997"/>
  </r>
  <r>
    <m/>
    <m/>
    <s v="MLW/SEV/06/CPG/01"/>
    <s v="UNEP"/>
    <m/>
    <x v="0"/>
    <s v="MLW"/>
    <x v="6"/>
    <s v="SEV"/>
    <s v="Country programme preparation"/>
    <d v="1992-02-01T00:00:00"/>
    <d v="1993-05-01T00:00:00"/>
    <s v="FIN"/>
    <d v="1992-05-01T00:00:00"/>
    <m/>
    <d v="1994-03-01T00:00:00"/>
    <d v="1994-12-01T00:00:00"/>
    <n v="0"/>
    <m/>
    <m/>
    <n v="0"/>
    <m/>
    <m/>
    <n v="0"/>
    <m/>
    <m/>
    <n v="0"/>
    <m/>
    <m/>
    <n v="30000"/>
    <n v="-5000"/>
    <n v="25000"/>
    <n v="1"/>
    <n v="0"/>
    <n v="0"/>
    <n v="0"/>
    <n v="3900"/>
    <n v="-650"/>
    <n v="3250"/>
    <n v="0"/>
    <n v="25000"/>
    <n v="0"/>
    <n v="0"/>
    <n v="3250"/>
    <n v="0"/>
    <m/>
    <n v="0"/>
    <m/>
    <m/>
    <m/>
    <m/>
    <m/>
    <m/>
    <x v="1"/>
    <n v="0"/>
    <n v="1"/>
    <n v="3"/>
    <n v="15"/>
    <n v="0"/>
    <n v="0"/>
    <n v="0"/>
    <n v="1992"/>
  </r>
  <r>
    <m/>
    <m/>
    <s v="MAL/SEV/04/CPG/02"/>
    <s v="IBRD"/>
    <m/>
    <x v="2"/>
    <s v="MAL"/>
    <x v="6"/>
    <s v="SEV"/>
    <s v="Country programme preparation"/>
    <d v="1991-06-01T00:00:00"/>
    <d v="1993-12-01T00:00:00"/>
    <s v="FIN"/>
    <d v="1991-06-01T00:00:00"/>
    <m/>
    <d v="1993-12-01T00:00:00"/>
    <d v="1993-12-01T00:00:00"/>
    <n v="0"/>
    <m/>
    <m/>
    <n v="0"/>
    <m/>
    <m/>
    <n v="0"/>
    <m/>
    <m/>
    <n v="0"/>
    <m/>
    <m/>
    <n v="16294"/>
    <n v="-8287"/>
    <n v="8007"/>
    <n v="1"/>
    <n v="0"/>
    <n v="0"/>
    <n v="0"/>
    <n v="0"/>
    <n v="0"/>
    <n v="0"/>
    <n v="0"/>
    <n v="8007"/>
    <n v="0"/>
    <n v="0"/>
    <n v="0"/>
    <n v="0"/>
    <n v="0"/>
    <m/>
    <m/>
    <m/>
    <m/>
    <m/>
    <m/>
    <m/>
    <x v="1"/>
    <n v="0"/>
    <n v="1"/>
    <n v="0"/>
    <n v="30"/>
    <n v="0"/>
    <n v="0"/>
    <n v="0"/>
    <n v="1991"/>
  </r>
  <r>
    <m/>
    <m/>
    <s v="MDV/SEV/04/CPG/01"/>
    <s v="UNEP"/>
    <m/>
    <x v="2"/>
    <s v="MDV"/>
    <x v="6"/>
    <s v="SEV"/>
    <s v="Country programme preparation"/>
    <d v="1991-06-01T00:00:00"/>
    <d v="1992-09-01T00:00:00"/>
    <s v="FIN"/>
    <d v="1991-10-01T00:00:00"/>
    <m/>
    <d v="1993-06-01T00:00:00"/>
    <d v="1993-12-01T00:00:00"/>
    <n v="0"/>
    <m/>
    <m/>
    <n v="0"/>
    <m/>
    <m/>
    <n v="0"/>
    <m/>
    <m/>
    <n v="0"/>
    <m/>
    <m/>
    <n v="25000"/>
    <n v="-5500"/>
    <n v="19500"/>
    <n v="1"/>
    <n v="0"/>
    <n v="0"/>
    <n v="0"/>
    <n v="3250"/>
    <n v="-715"/>
    <n v="2535"/>
    <n v="0"/>
    <n v="19500"/>
    <n v="0"/>
    <n v="0"/>
    <n v="2535"/>
    <n v="0"/>
    <m/>
    <n v="0"/>
    <m/>
    <m/>
    <m/>
    <m/>
    <m/>
    <m/>
    <x v="1"/>
    <n v="0"/>
    <n v="1"/>
    <n v="4"/>
    <n v="15"/>
    <n v="0"/>
    <n v="0"/>
    <n v="0"/>
    <n v="1991"/>
  </r>
  <r>
    <m/>
    <m/>
    <s v="MLI/SEV/19/CPG/01"/>
    <s v="UNEP"/>
    <m/>
    <x v="0"/>
    <s v="MLI"/>
    <x v="6"/>
    <s v="SEV"/>
    <s v="Country programme preparation"/>
    <d v="1996-05-01T00:00:00"/>
    <d v="1997-08-01T00:00:00"/>
    <s v="FIN"/>
    <d v="1996-12-01T00:00:00"/>
    <m/>
    <d v="1998-05-01T00:00:00"/>
    <d v="1999-06-01T00:00:00"/>
    <n v="0"/>
    <m/>
    <m/>
    <n v="0"/>
    <m/>
    <m/>
    <n v="0"/>
    <m/>
    <m/>
    <n v="0"/>
    <m/>
    <m/>
    <n v="43000"/>
    <n v="0"/>
    <n v="43000"/>
    <n v="1"/>
    <n v="0"/>
    <n v="0"/>
    <n v="0"/>
    <n v="5590"/>
    <n v="0"/>
    <n v="5590"/>
    <n v="0"/>
    <n v="43000"/>
    <n v="0"/>
    <n v="0"/>
    <n v="5590"/>
    <n v="0"/>
    <m/>
    <n v="0"/>
    <m/>
    <m/>
    <m/>
    <m/>
    <m/>
    <m/>
    <x v="1"/>
    <n v="0"/>
    <n v="1"/>
    <n v="7"/>
    <n v="15"/>
    <n v="0"/>
    <n v="0"/>
    <n v="0"/>
    <n v="1996"/>
  </r>
  <r>
    <m/>
    <m/>
    <s v="MAT/SEV/12/CPG/01"/>
    <s v="UNEP"/>
    <m/>
    <x v="4"/>
    <s v="MAT"/>
    <x v="6"/>
    <s v="SEV"/>
    <s v="Country programme preparation"/>
    <d v="1994-03-01T00:00:00"/>
    <d v="1995-06-01T00:00:00"/>
    <s v="FIN"/>
    <d v="1994-07-01T00:00:00"/>
    <m/>
    <d v="1995-07-01T00:00:00"/>
    <d v="1995-12-01T00:00:00"/>
    <n v="0"/>
    <m/>
    <m/>
    <n v="0"/>
    <m/>
    <m/>
    <n v="0"/>
    <m/>
    <m/>
    <n v="0"/>
    <m/>
    <m/>
    <n v="50000"/>
    <n v="0"/>
    <n v="50000"/>
    <n v="1"/>
    <n v="0"/>
    <n v="0"/>
    <n v="0"/>
    <n v="6500"/>
    <n v="0"/>
    <n v="6500"/>
    <n v="0"/>
    <n v="50000"/>
    <n v="0"/>
    <n v="0"/>
    <n v="6500"/>
    <n v="0"/>
    <m/>
    <n v="0"/>
    <m/>
    <m/>
    <m/>
    <m/>
    <m/>
    <m/>
    <x v="1"/>
    <n v="0"/>
    <n v="1"/>
    <n v="4"/>
    <n v="15"/>
    <n v="0"/>
    <n v="0"/>
    <n v="0"/>
    <n v="1994"/>
  </r>
  <r>
    <m/>
    <m/>
    <s v="MAS/SEV/21/CPG/01"/>
    <s v="UNEP"/>
    <m/>
    <x v="2"/>
    <s v="MAS"/>
    <x v="6"/>
    <s v="SEV"/>
    <s v="Country programme preparation"/>
    <d v="1997-02-01T00:00:00"/>
    <d v="1998-08-01T00:00:00"/>
    <s v="FIN"/>
    <d v="1999-01-01T00:00:00"/>
    <m/>
    <d v="2002-03-01T00:00:00"/>
    <d v="2005-12-01T00:00:00"/>
    <n v="0"/>
    <m/>
    <m/>
    <n v="0"/>
    <m/>
    <m/>
    <n v="0"/>
    <m/>
    <m/>
    <n v="0"/>
    <m/>
    <m/>
    <n v="40000"/>
    <n v="-25000"/>
    <n v="15000"/>
    <n v="1"/>
    <n v="0"/>
    <n v="0"/>
    <n v="0"/>
    <n v="5200"/>
    <n v="-3250"/>
    <n v="1950"/>
    <n v="0"/>
    <n v="15000"/>
    <n v="0"/>
    <n v="0"/>
    <n v="1950"/>
    <n v="0"/>
    <m/>
    <n v="0"/>
    <m/>
    <m/>
    <m/>
    <m/>
    <m/>
    <m/>
    <x v="1"/>
    <n v="0"/>
    <n v="1"/>
    <n v="23"/>
    <n v="18"/>
    <n v="0"/>
    <n v="0"/>
    <n v="0"/>
    <n v="1997"/>
  </r>
  <r>
    <m/>
    <m/>
    <s v="MAU/SEV/13/CPG/01"/>
    <s v="France"/>
    <m/>
    <x v="0"/>
    <s v="MAU"/>
    <x v="6"/>
    <s v="SEV"/>
    <s v="Country programme preparation"/>
    <d v="1994-07-01T00:00:00"/>
    <d v="1995-07-01T00:00:00"/>
    <s v="FIN"/>
    <d v="1994-07-01T00:00:00"/>
    <m/>
    <d v="1995-07-01T00:00:00"/>
    <d v="1995-09-01T00:00:00"/>
    <n v="0"/>
    <m/>
    <m/>
    <n v="0"/>
    <m/>
    <m/>
    <m/>
    <m/>
    <m/>
    <m/>
    <m/>
    <m/>
    <n v="44000"/>
    <n v="-4229"/>
    <n v="39771"/>
    <n v="1"/>
    <n v="0"/>
    <n v="0"/>
    <n v="0"/>
    <n v="0"/>
    <n v="0"/>
    <n v="0"/>
    <n v="0"/>
    <n v="39771"/>
    <m/>
    <n v="0"/>
    <n v="0"/>
    <m/>
    <m/>
    <m/>
    <m/>
    <m/>
    <s v="Project completed. Balance returned at 57th ExCom."/>
    <m/>
    <m/>
    <m/>
    <x v="1"/>
    <n v="0"/>
    <n v="1"/>
    <n v="0"/>
    <n v="12"/>
    <n v="0"/>
    <n v="0"/>
    <n v="0"/>
    <n v="1994"/>
  </r>
  <r>
    <m/>
    <m/>
    <s v="MEX/SEV/04/CPG/01"/>
    <s v="IBRD"/>
    <m/>
    <x v="1"/>
    <s v="MEX"/>
    <x v="6"/>
    <s v="SEV"/>
    <s v="Country programme preparation"/>
    <d v="1991-06-01T00:00:00"/>
    <d v="1992-06-01T00:00:00"/>
    <s v="FIN"/>
    <d v="1991-06-01T00:00:00"/>
    <m/>
    <d v="1991-12-01T00:00:00"/>
    <d v="1991-12-01T00:00:00"/>
    <n v="0"/>
    <m/>
    <m/>
    <n v="0"/>
    <m/>
    <m/>
    <n v="0"/>
    <m/>
    <m/>
    <n v="0"/>
    <m/>
    <m/>
    <n v="36061"/>
    <n v="26194"/>
    <n v="62255"/>
    <n v="1"/>
    <n v="0"/>
    <n v="0"/>
    <n v="0"/>
    <n v="0"/>
    <n v="0"/>
    <n v="0"/>
    <n v="0"/>
    <n v="62255"/>
    <n v="0"/>
    <n v="0"/>
    <n v="0"/>
    <n v="0"/>
    <n v="0"/>
    <m/>
    <m/>
    <m/>
    <m/>
    <m/>
    <m/>
    <m/>
    <x v="1"/>
    <n v="0"/>
    <n v="1"/>
    <n v="0"/>
    <n v="12"/>
    <n v="0"/>
    <n v="0"/>
    <n v="0"/>
    <n v="1991"/>
  </r>
  <r>
    <m/>
    <m/>
    <s v="MOR/SEV/19/CPG/01"/>
    <s v="UNEP"/>
    <m/>
    <x v="0"/>
    <s v="MOR"/>
    <x v="6"/>
    <s v="SEV"/>
    <s v="Country programme preparation"/>
    <d v="1996-05-01T00:00:00"/>
    <d v="1996-05-01T00:00:00"/>
    <s v="FIN"/>
    <m/>
    <m/>
    <d v="1996-05-01T00:00:00"/>
    <d v="1996-05-01T00:00:00"/>
    <n v="0"/>
    <m/>
    <m/>
    <n v="0"/>
    <m/>
    <m/>
    <n v="0"/>
    <m/>
    <m/>
    <n v="0"/>
    <m/>
    <m/>
    <n v="0"/>
    <n v="0"/>
    <n v="0"/>
    <n v="0"/>
    <n v="0"/>
    <n v="0"/>
    <n v="0"/>
    <n v="0"/>
    <n v="0"/>
    <n v="0"/>
    <n v="0"/>
    <n v="0"/>
    <n v="0"/>
    <n v="0"/>
    <n v="0"/>
    <n v="0"/>
    <m/>
    <n v="0"/>
    <m/>
    <m/>
    <m/>
    <m/>
    <m/>
    <m/>
    <x v="1"/>
    <n v="0"/>
    <n v="0"/>
    <s v=""/>
    <n v="0"/>
    <n v="0"/>
    <n v="0"/>
    <n v="0"/>
    <n v="1996"/>
  </r>
  <r>
    <m/>
    <m/>
    <s v="MYA/SEV/12/CPG/01"/>
    <s v="UNEP"/>
    <m/>
    <x v="2"/>
    <s v="MYA"/>
    <x v="6"/>
    <s v="SEV"/>
    <s v="Country programme preparation"/>
    <d v="1994-03-01T00:00:00"/>
    <d v="1995-06-01T00:00:00"/>
    <s v="FIN"/>
    <d v="1994-09-01T00:00:00"/>
    <m/>
    <d v="1999-11-01T00:00:00"/>
    <d v="1999-12-01T00:00:00"/>
    <n v="0"/>
    <m/>
    <m/>
    <n v="0"/>
    <m/>
    <m/>
    <n v="0"/>
    <m/>
    <m/>
    <n v="0"/>
    <m/>
    <m/>
    <n v="50000"/>
    <n v="0"/>
    <n v="50000"/>
    <n v="1"/>
    <n v="0"/>
    <n v="0"/>
    <n v="0"/>
    <n v="6500"/>
    <n v="0"/>
    <n v="6500"/>
    <n v="0"/>
    <n v="50000"/>
    <n v="0"/>
    <n v="0"/>
    <n v="6500"/>
    <n v="0"/>
    <m/>
    <n v="0"/>
    <m/>
    <m/>
    <m/>
    <m/>
    <m/>
    <m/>
    <x v="1"/>
    <n v="0"/>
    <n v="1"/>
    <n v="6"/>
    <n v="15"/>
    <n v="0"/>
    <n v="0"/>
    <n v="0"/>
    <n v="1994"/>
  </r>
  <r>
    <m/>
    <m/>
    <s v="NAM/SEV/15/CPG/01"/>
    <s v="UNEP"/>
    <m/>
    <x v="0"/>
    <s v="NAM"/>
    <x v="6"/>
    <s v="SEV"/>
    <s v="Country programme preparation"/>
    <d v="1994-12-01T00:00:00"/>
    <d v="1996-03-01T00:00:00"/>
    <s v="FIN"/>
    <d v="1995-04-01T00:00:00"/>
    <m/>
    <d v="1995-10-01T00:00:00"/>
    <d v="1995-12-01T00:00:00"/>
    <n v="0"/>
    <m/>
    <m/>
    <n v="0"/>
    <m/>
    <m/>
    <n v="0"/>
    <m/>
    <m/>
    <n v="0"/>
    <m/>
    <m/>
    <n v="40000"/>
    <n v="0"/>
    <n v="40000"/>
    <n v="1"/>
    <n v="0"/>
    <n v="0"/>
    <n v="0"/>
    <n v="5200"/>
    <n v="0"/>
    <n v="5200"/>
    <n v="0"/>
    <n v="40000"/>
    <n v="0"/>
    <n v="0"/>
    <n v="5200"/>
    <n v="0"/>
    <m/>
    <n v="0"/>
    <m/>
    <m/>
    <m/>
    <m/>
    <m/>
    <m/>
    <x v="1"/>
    <n v="0"/>
    <n v="1"/>
    <n v="4"/>
    <n v="15"/>
    <n v="0"/>
    <n v="0"/>
    <n v="0"/>
    <n v="1994"/>
  </r>
  <r>
    <m/>
    <m/>
    <s v="NEP/SEV/19/CPG/01"/>
    <s v="UNEP"/>
    <m/>
    <x v="2"/>
    <s v="NEP"/>
    <x v="6"/>
    <s v="SEV"/>
    <s v="Country programme preparation"/>
    <d v="1996-05-01T00:00:00"/>
    <d v="1997-08-01T00:00:00"/>
    <s v="FIN"/>
    <d v="1997-05-01T00:00:00"/>
    <m/>
    <d v="1998-11-01T00:00:00"/>
    <d v="1999-06-01T00:00:00"/>
    <n v="0"/>
    <m/>
    <m/>
    <n v="0"/>
    <m/>
    <m/>
    <n v="0"/>
    <m/>
    <m/>
    <n v="0"/>
    <m/>
    <m/>
    <n v="30000"/>
    <n v="0"/>
    <n v="30000"/>
    <n v="1"/>
    <n v="0"/>
    <n v="0"/>
    <n v="0"/>
    <n v="3900"/>
    <n v="0"/>
    <n v="3900"/>
    <n v="0"/>
    <n v="30000"/>
    <n v="0"/>
    <n v="0"/>
    <n v="3900"/>
    <n v="0"/>
    <m/>
    <n v="0"/>
    <m/>
    <m/>
    <m/>
    <m/>
    <m/>
    <m/>
    <x v="1"/>
    <n v="0"/>
    <n v="1"/>
    <n v="12"/>
    <n v="15"/>
    <n v="0"/>
    <n v="0"/>
    <n v="0"/>
    <n v="1996"/>
  </r>
  <r>
    <m/>
    <m/>
    <s v="NIC/SEV/13/CPG/01"/>
    <s v="UNEP"/>
    <m/>
    <x v="1"/>
    <s v="NIC"/>
    <x v="6"/>
    <s v="SEV"/>
    <s v="Country programme preparation"/>
    <d v="1994-07-01T00:00:00"/>
    <d v="1995-10-01T00:00:00"/>
    <s v="FIN"/>
    <d v="1995-10-01T00:00:00"/>
    <m/>
    <d v="1996-11-01T00:00:00"/>
    <d v="1999-03-01T00:00:00"/>
    <n v="0"/>
    <m/>
    <m/>
    <n v="0"/>
    <m/>
    <m/>
    <n v="0"/>
    <m/>
    <m/>
    <n v="0"/>
    <m/>
    <m/>
    <n v="40000"/>
    <n v="-3825"/>
    <n v="36175"/>
    <n v="1"/>
    <n v="0"/>
    <n v="0"/>
    <n v="0"/>
    <n v="5200"/>
    <n v="-497.25"/>
    <n v="4702.75"/>
    <n v="0"/>
    <n v="36175"/>
    <n v="0"/>
    <n v="0"/>
    <n v="4702.75"/>
    <n v="0"/>
    <m/>
    <n v="0"/>
    <m/>
    <m/>
    <m/>
    <m/>
    <m/>
    <m/>
    <x v="1"/>
    <n v="0"/>
    <n v="1"/>
    <n v="15"/>
    <n v="15"/>
    <n v="0"/>
    <n v="0"/>
    <n v="0"/>
    <n v="1994"/>
  </r>
  <r>
    <m/>
    <m/>
    <s v="NER/SEV/11/CPG/01"/>
    <s v="UNEP"/>
    <m/>
    <x v="0"/>
    <s v="NER"/>
    <x v="6"/>
    <s v="SEV"/>
    <s v="Country programme preparation"/>
    <d v="1993-11-01T00:00:00"/>
    <d v="1995-02-01T00:00:00"/>
    <s v="FIN"/>
    <d v="1994-01-01T00:00:00"/>
    <m/>
    <d v="1994-12-01T00:00:00"/>
    <d v="1995-12-01T00:00:00"/>
    <n v="0"/>
    <m/>
    <m/>
    <n v="0"/>
    <m/>
    <m/>
    <n v="0"/>
    <m/>
    <m/>
    <n v="0"/>
    <m/>
    <m/>
    <n v="43000"/>
    <n v="0"/>
    <n v="43000"/>
    <n v="1"/>
    <n v="0"/>
    <n v="0"/>
    <n v="0"/>
    <n v="5590"/>
    <n v="0"/>
    <n v="5590"/>
    <n v="0"/>
    <n v="43000"/>
    <n v="0"/>
    <n v="0"/>
    <n v="5590"/>
    <n v="0"/>
    <m/>
    <n v="0"/>
    <m/>
    <m/>
    <m/>
    <m/>
    <m/>
    <m/>
    <x v="1"/>
    <n v="0"/>
    <n v="1"/>
    <n v="2"/>
    <n v="15"/>
    <n v="0"/>
    <n v="0"/>
    <n v="0"/>
    <n v="1993"/>
  </r>
  <r>
    <m/>
    <m/>
    <s v="MDN/SEV/15/CPG/01"/>
    <s v="UNIDO"/>
    <m/>
    <x v="4"/>
    <s v="MDN"/>
    <x v="6"/>
    <s v="SEV"/>
    <s v="Country programme preparation"/>
    <d v="1994-12-01T00:00:00"/>
    <d v="1995-12-01T00:00:00"/>
    <s v="FIN"/>
    <d v="1995-08-01T00:00:00"/>
    <m/>
    <d v="1996-12-01T00:00:00"/>
    <d v="1998-08-01T00:00:00"/>
    <n v="0"/>
    <m/>
    <m/>
    <n v="0"/>
    <m/>
    <m/>
    <n v="0"/>
    <m/>
    <m/>
    <n v="0"/>
    <m/>
    <m/>
    <n v="80000"/>
    <n v="-7780"/>
    <n v="72220"/>
    <n v="1"/>
    <n v="0"/>
    <n v="0"/>
    <n v="0"/>
    <n v="10400"/>
    <n v="-1026.2199999999998"/>
    <n v="9373.7800000000007"/>
    <n v="-0.21999999999934516"/>
    <n v="72220"/>
    <n v="0"/>
    <m/>
    <n v="9374"/>
    <n v="0"/>
    <m/>
    <m/>
    <m/>
    <m/>
    <m/>
    <m/>
    <m/>
    <m/>
    <x v="1"/>
    <n v="0"/>
    <n v="1"/>
    <n v="8"/>
    <n v="12"/>
    <n v="0"/>
    <n v="0"/>
    <n v="0"/>
    <n v="1994"/>
  </r>
  <r>
    <m/>
    <m/>
    <s v="OMA/SEV/29/CPG/01"/>
    <s v="UNIDO"/>
    <m/>
    <x v="2"/>
    <s v="OMA"/>
    <x v="6"/>
    <s v="SEV"/>
    <s v="Country programme preparation"/>
    <d v="1999-11-01T00:00:00"/>
    <d v="2000-12-01T00:00:00"/>
    <s v="FIN"/>
    <d v="2000-04-01T00:00:00"/>
    <m/>
    <d v="2000-12-01T00:00:00"/>
    <d v="2002-05-01T00:00:00"/>
    <n v="0"/>
    <m/>
    <m/>
    <n v="0"/>
    <m/>
    <m/>
    <n v="0"/>
    <m/>
    <m/>
    <n v="0"/>
    <m/>
    <m/>
    <n v="80000"/>
    <n v="-1455"/>
    <n v="78545"/>
    <n v="1"/>
    <n v="0"/>
    <n v="0"/>
    <n v="0"/>
    <n v="10400"/>
    <n v="-205.27"/>
    <n v="10194.73"/>
    <n v="-0.27000000000043656"/>
    <n v="78545"/>
    <n v="0"/>
    <m/>
    <n v="10195"/>
    <n v="0"/>
    <m/>
    <m/>
    <m/>
    <m/>
    <m/>
    <m/>
    <m/>
    <m/>
    <x v="1"/>
    <n v="0"/>
    <n v="1"/>
    <n v="5"/>
    <n v="13"/>
    <n v="0"/>
    <n v="0"/>
    <n v="0"/>
    <n v="1999"/>
  </r>
  <r>
    <m/>
    <m/>
    <s v="PAK/SEV/09/CPG/01"/>
    <s v="UNEP"/>
    <m/>
    <x v="2"/>
    <s v="PAK"/>
    <x v="6"/>
    <s v="SEV"/>
    <s v="Country programme preparation"/>
    <d v="1993-03-01T00:00:00"/>
    <d v="1994-06-01T00:00:00"/>
    <s v="FIN"/>
    <d v="1993-05-01T00:00:00"/>
    <m/>
    <d v="1996-06-01T00:00:00"/>
    <d v="1996-09-01T00:00:00"/>
    <n v="0"/>
    <m/>
    <m/>
    <n v="0"/>
    <m/>
    <m/>
    <n v="0"/>
    <m/>
    <m/>
    <n v="0"/>
    <m/>
    <m/>
    <n v="60000"/>
    <n v="0"/>
    <n v="60000"/>
    <n v="1"/>
    <n v="0"/>
    <n v="0"/>
    <n v="0"/>
    <n v="7800"/>
    <n v="0"/>
    <n v="7800"/>
    <n v="0"/>
    <n v="60000"/>
    <n v="0"/>
    <n v="0"/>
    <n v="7800"/>
    <n v="0"/>
    <m/>
    <n v="0"/>
    <m/>
    <m/>
    <m/>
    <m/>
    <m/>
    <m/>
    <x v="1"/>
    <n v="0"/>
    <n v="1"/>
    <n v="2"/>
    <n v="15"/>
    <n v="0"/>
    <n v="0"/>
    <n v="0"/>
    <n v="1993"/>
  </r>
  <r>
    <m/>
    <m/>
    <s v="PAN/SEV/06/CPG/01"/>
    <s v="UNEP"/>
    <m/>
    <x v="1"/>
    <s v="PAN"/>
    <x v="6"/>
    <s v="SEV"/>
    <s v="Country programme preparation"/>
    <d v="1992-02-01T00:00:00"/>
    <d v="1993-05-01T00:00:00"/>
    <s v="FIN"/>
    <d v="1992-04-01T00:00:00"/>
    <m/>
    <d v="1993-06-01T00:00:00"/>
    <d v="1993-12-01T00:00:00"/>
    <n v="0"/>
    <m/>
    <m/>
    <n v="0"/>
    <m/>
    <m/>
    <n v="0"/>
    <m/>
    <m/>
    <n v="0"/>
    <m/>
    <m/>
    <n v="30000"/>
    <n v="-3000"/>
    <n v="27000"/>
    <n v="1"/>
    <n v="0"/>
    <n v="0"/>
    <n v="0"/>
    <n v="3900"/>
    <n v="-390"/>
    <n v="3510"/>
    <n v="0"/>
    <n v="27000"/>
    <n v="0"/>
    <n v="0"/>
    <n v="3510"/>
    <n v="0"/>
    <m/>
    <n v="0"/>
    <m/>
    <m/>
    <m/>
    <m/>
    <m/>
    <m/>
    <x v="1"/>
    <n v="0"/>
    <n v="1"/>
    <n v="2"/>
    <n v="15"/>
    <n v="0"/>
    <n v="0"/>
    <n v="0"/>
    <n v="1992"/>
  </r>
  <r>
    <m/>
    <m/>
    <s v="PNG/SEV/13/CPG/01"/>
    <s v="UNEP"/>
    <m/>
    <x v="2"/>
    <s v="PNG"/>
    <x v="6"/>
    <s v="SEV"/>
    <s v="Country programme preparation"/>
    <d v="1994-07-01T00:00:00"/>
    <d v="1995-10-01T00:00:00"/>
    <s v="FIN"/>
    <d v="1995-02-01T00:00:00"/>
    <m/>
    <d v="1996-05-01T00:00:00"/>
    <d v="1999-04-01T00:00:00"/>
    <n v="0"/>
    <m/>
    <m/>
    <n v="0"/>
    <m/>
    <m/>
    <n v="0"/>
    <m/>
    <m/>
    <n v="0"/>
    <m/>
    <m/>
    <n v="40000"/>
    <n v="0"/>
    <n v="40000"/>
    <n v="1"/>
    <n v="0"/>
    <n v="0"/>
    <n v="0"/>
    <n v="5200"/>
    <n v="0"/>
    <n v="5200"/>
    <n v="0"/>
    <n v="40000"/>
    <n v="0"/>
    <n v="0"/>
    <n v="5200"/>
    <n v="0"/>
    <m/>
    <n v="0"/>
    <m/>
    <m/>
    <m/>
    <m/>
    <m/>
    <m/>
    <x v="1"/>
    <n v="0"/>
    <n v="1"/>
    <n v="7"/>
    <n v="15"/>
    <n v="0"/>
    <n v="0"/>
    <n v="0"/>
    <n v="1994"/>
  </r>
  <r>
    <m/>
    <m/>
    <s v="PAR/SEV/17/CPG/01"/>
    <s v="UNEP"/>
    <m/>
    <x v="1"/>
    <s v="PAR"/>
    <x v="6"/>
    <s v="SEV"/>
    <s v="Country programme preparation"/>
    <d v="1995-07-01T00:00:00"/>
    <d v="1996-10-01T00:00:00"/>
    <s v="FIN"/>
    <d v="1995-09-01T00:00:00"/>
    <m/>
    <d v="1996-10-01T00:00:00"/>
    <d v="1999-05-01T00:00:00"/>
    <n v="0"/>
    <m/>
    <m/>
    <n v="0"/>
    <m/>
    <m/>
    <n v="0"/>
    <m/>
    <m/>
    <n v="0"/>
    <m/>
    <m/>
    <n v="43000"/>
    <n v="-4000"/>
    <n v="39000"/>
    <n v="1"/>
    <n v="0"/>
    <n v="0"/>
    <n v="0"/>
    <n v="5590"/>
    <n v="-520"/>
    <n v="5070"/>
    <n v="0"/>
    <n v="39000"/>
    <n v="0"/>
    <n v="0"/>
    <n v="5070"/>
    <n v="0"/>
    <m/>
    <n v="0"/>
    <m/>
    <m/>
    <m/>
    <m/>
    <m/>
    <m/>
    <x v="1"/>
    <n v="0"/>
    <n v="1"/>
    <n v="2"/>
    <n v="15"/>
    <n v="0"/>
    <n v="0"/>
    <n v="0"/>
    <n v="1995"/>
  </r>
  <r>
    <m/>
    <m/>
    <s v="PER/SEV/11/CPG/01"/>
    <s v="UNEP"/>
    <m/>
    <x v="1"/>
    <s v="PER"/>
    <x v="6"/>
    <s v="SEV"/>
    <s v="Country programme preparation"/>
    <d v="1993-11-01T00:00:00"/>
    <d v="1995-02-01T00:00:00"/>
    <s v="FIN"/>
    <d v="1994-02-01T00:00:00"/>
    <m/>
    <d v="1995-07-01T00:00:00"/>
    <d v="1995-12-01T00:00:00"/>
    <n v="0"/>
    <m/>
    <m/>
    <n v="0"/>
    <m/>
    <m/>
    <n v="0"/>
    <m/>
    <m/>
    <n v="0"/>
    <m/>
    <m/>
    <n v="53000"/>
    <n v="0"/>
    <n v="53000"/>
    <n v="1"/>
    <n v="0"/>
    <n v="0"/>
    <n v="0"/>
    <n v="6890"/>
    <n v="0"/>
    <n v="6890"/>
    <n v="0"/>
    <n v="53000"/>
    <n v="0"/>
    <n v="0"/>
    <n v="6890"/>
    <n v="0"/>
    <m/>
    <n v="0"/>
    <m/>
    <m/>
    <m/>
    <m/>
    <m/>
    <m/>
    <x v="1"/>
    <n v="0"/>
    <n v="1"/>
    <n v="3"/>
    <n v="15"/>
    <n v="0"/>
    <n v="0"/>
    <n v="0"/>
    <n v="1993"/>
  </r>
  <r>
    <m/>
    <m/>
    <s v="PHI/SEV/04/CPG/01"/>
    <s v="IBRD"/>
    <m/>
    <x v="2"/>
    <s v="PHI"/>
    <x v="6"/>
    <s v="SEV"/>
    <s v="Country programme preparation"/>
    <d v="1991-06-01T00:00:00"/>
    <d v="1992-06-01T00:00:00"/>
    <s v="FIN"/>
    <d v="1991-06-01T00:00:00"/>
    <m/>
    <d v="1991-12-01T00:00:00"/>
    <d v="1991-12-01T00:00:00"/>
    <n v="0"/>
    <m/>
    <m/>
    <n v="0"/>
    <m/>
    <m/>
    <n v="0"/>
    <m/>
    <m/>
    <n v="0"/>
    <m/>
    <m/>
    <n v="19952"/>
    <n v="17415"/>
    <n v="37367"/>
    <n v="1"/>
    <n v="0"/>
    <n v="0"/>
    <n v="0"/>
    <n v="0"/>
    <n v="0"/>
    <n v="0"/>
    <n v="0"/>
    <n v="37367"/>
    <n v="0"/>
    <n v="0"/>
    <n v="0"/>
    <n v="0"/>
    <n v="0"/>
    <m/>
    <m/>
    <m/>
    <m/>
    <m/>
    <m/>
    <m/>
    <x v="1"/>
    <n v="0"/>
    <n v="1"/>
    <n v="0"/>
    <n v="12"/>
    <n v="0"/>
    <n v="0"/>
    <n v="0"/>
    <n v="1991"/>
  </r>
  <r>
    <m/>
    <m/>
    <s v="PHI/SEV/08/CPG/06"/>
    <s v="UNDP"/>
    <m/>
    <x v="2"/>
    <s v="PHI"/>
    <x v="6"/>
    <s v="SEV"/>
    <s v="Country programme preparation"/>
    <d v="1992-10-01T00:00:00"/>
    <d v="1993-10-01T00:00:00"/>
    <s v="FIN"/>
    <d v="1993-03-01T00:00:00"/>
    <m/>
    <d v="1993-06-01T00:00:00"/>
    <d v="1997-12-01T00:00:00"/>
    <n v="0"/>
    <m/>
    <m/>
    <m/>
    <m/>
    <m/>
    <n v="0"/>
    <m/>
    <m/>
    <m/>
    <m/>
    <m/>
    <n v="39820"/>
    <n v="39820"/>
    <n v="79640"/>
    <n v="1"/>
    <n v="0"/>
    <n v="0"/>
    <n v="0"/>
    <n v="5177"/>
    <n v="5177"/>
    <n v="10354"/>
    <n v="0.7999999999992724"/>
    <n v="79640"/>
    <n v="0"/>
    <n v="0"/>
    <n v="10353.200000000001"/>
    <n v="0"/>
    <m/>
    <m/>
    <m/>
    <m/>
    <s v="Completed in 1993. Financially completed in 1997."/>
    <m/>
    <m/>
    <m/>
    <x v="1"/>
    <n v="0"/>
    <n v="1"/>
    <n v="5"/>
    <n v="12"/>
    <n v="0"/>
    <n v="0"/>
    <n v="0"/>
    <n v="1992"/>
  </r>
  <r>
    <m/>
    <m/>
    <s v="ROM/SEV/11/CPG/01"/>
    <s v="UNIDO"/>
    <m/>
    <x v="4"/>
    <s v="ROM"/>
    <x v="6"/>
    <s v="SEV"/>
    <s v="Country programme preparation"/>
    <d v="1993-11-01T00:00:00"/>
    <d v="1994-11-01T00:00:00"/>
    <s v="FIN"/>
    <d v="1994-11-01T00:00:00"/>
    <m/>
    <d v="1995-07-01T00:00:00"/>
    <d v="1998-08-01T00:00:00"/>
    <n v="0"/>
    <m/>
    <m/>
    <n v="0"/>
    <m/>
    <m/>
    <n v="0"/>
    <m/>
    <m/>
    <n v="0"/>
    <m/>
    <m/>
    <n v="80000"/>
    <n v="-23457"/>
    <n v="56543"/>
    <n v="1"/>
    <n v="0"/>
    <n v="0"/>
    <n v="0"/>
    <n v="10400"/>
    <n v="-3061.13"/>
    <n v="7338.87"/>
    <n v="-0.13000000000010914"/>
    <n v="56543"/>
    <n v="0"/>
    <m/>
    <n v="7339"/>
    <n v="0"/>
    <m/>
    <m/>
    <m/>
    <m/>
    <m/>
    <m/>
    <m/>
    <m/>
    <x v="1"/>
    <n v="0"/>
    <n v="1"/>
    <n v="12"/>
    <n v="12"/>
    <n v="0"/>
    <n v="0"/>
    <n v="0"/>
    <n v="1993"/>
  </r>
  <r>
    <m/>
    <m/>
    <s v="STK/SEV/12/CPG/01"/>
    <s v="UNEP"/>
    <m/>
    <x v="1"/>
    <s v="STK"/>
    <x v="6"/>
    <s v="SEV"/>
    <s v="Country programme preparation"/>
    <d v="1994-03-01T00:00:00"/>
    <d v="1995-06-01T00:00:00"/>
    <s v="FIN"/>
    <d v="1994-06-01T00:00:00"/>
    <m/>
    <d v="1996-12-01T00:00:00"/>
    <d v="1999-12-01T00:00:00"/>
    <n v="0"/>
    <m/>
    <m/>
    <n v="0"/>
    <m/>
    <m/>
    <n v="0"/>
    <m/>
    <m/>
    <n v="0"/>
    <m/>
    <m/>
    <n v="35000"/>
    <n v="-12500"/>
    <n v="22500"/>
    <n v="1"/>
    <n v="0"/>
    <n v="0"/>
    <n v="0"/>
    <n v="4550"/>
    <n v="-1625"/>
    <n v="2925"/>
    <n v="0"/>
    <n v="22500"/>
    <n v="0"/>
    <n v="0"/>
    <n v="2925"/>
    <n v="0"/>
    <m/>
    <n v="0"/>
    <m/>
    <m/>
    <m/>
    <m/>
    <m/>
    <m/>
    <x v="1"/>
    <n v="0"/>
    <n v="1"/>
    <n v="3"/>
    <n v="15"/>
    <n v="0"/>
    <n v="0"/>
    <n v="0"/>
    <n v="1994"/>
  </r>
  <r>
    <m/>
    <m/>
    <s v="STL/SEV/13/CPG/01"/>
    <s v="UNEP"/>
    <m/>
    <x v="1"/>
    <s v="STL"/>
    <x v="6"/>
    <s v="SEV"/>
    <s v="Country programme preparation"/>
    <d v="1994-07-01T00:00:00"/>
    <d v="1995-10-01T00:00:00"/>
    <s v="FIN"/>
    <d v="1994-09-01T00:00:00"/>
    <m/>
    <d v="1995-07-01T00:00:00"/>
    <d v="1995-12-01T00:00:00"/>
    <n v="0"/>
    <m/>
    <m/>
    <n v="0"/>
    <m/>
    <m/>
    <n v="0"/>
    <m/>
    <m/>
    <n v="0"/>
    <m/>
    <m/>
    <n v="30000"/>
    <n v="0"/>
    <n v="30000"/>
    <n v="1"/>
    <n v="0"/>
    <n v="0"/>
    <n v="0"/>
    <n v="3900"/>
    <n v="0"/>
    <n v="3900"/>
    <n v="0"/>
    <n v="30000"/>
    <n v="0"/>
    <n v="0"/>
    <n v="3900"/>
    <n v="0"/>
    <m/>
    <n v="0"/>
    <m/>
    <m/>
    <m/>
    <m/>
    <m/>
    <m/>
    <x v="1"/>
    <n v="0"/>
    <n v="1"/>
    <n v="2"/>
    <n v="15"/>
    <n v="0"/>
    <n v="0"/>
    <n v="0"/>
    <n v="1994"/>
  </r>
  <r>
    <m/>
    <m/>
    <s v="STV/SEV/21/CPG/01"/>
    <s v="UNEP"/>
    <m/>
    <x v="1"/>
    <s v="STV"/>
    <x v="6"/>
    <s v="SEV"/>
    <s v="Country programme preparation"/>
    <d v="1997-02-01T00:00:00"/>
    <d v="1998-08-01T00:00:00"/>
    <s v="FIN"/>
    <d v="1997-04-01T00:00:00"/>
    <m/>
    <d v="1998-05-01T00:00:00"/>
    <d v="1999-07-01T00:00:00"/>
    <n v="0"/>
    <m/>
    <m/>
    <n v="0"/>
    <m/>
    <m/>
    <n v="0"/>
    <m/>
    <m/>
    <n v="0"/>
    <m/>
    <m/>
    <n v="40000"/>
    <n v="0"/>
    <n v="40000"/>
    <n v="1"/>
    <n v="0"/>
    <n v="0"/>
    <n v="0"/>
    <n v="5200"/>
    <n v="0"/>
    <n v="5200"/>
    <n v="0"/>
    <n v="40000"/>
    <n v="0"/>
    <n v="0"/>
    <n v="5200"/>
    <n v="0"/>
    <m/>
    <n v="0"/>
    <m/>
    <m/>
    <m/>
    <m/>
    <m/>
    <m/>
    <x v="1"/>
    <n v="0"/>
    <n v="1"/>
    <n v="2"/>
    <n v="18"/>
    <n v="0"/>
    <n v="0"/>
    <n v="0"/>
    <n v="1997"/>
  </r>
  <r>
    <m/>
    <m/>
    <s v="SAM/SEV/12/CPG/01"/>
    <s v="UNEP"/>
    <m/>
    <x v="2"/>
    <s v="SAM"/>
    <x v="6"/>
    <s v="SEV"/>
    <s v="Country programme preparation"/>
    <d v="1994-03-01T00:00:00"/>
    <d v="1995-06-01T00:00:00"/>
    <s v="FIN"/>
    <d v="1994-10-01T00:00:00"/>
    <m/>
    <d v="1997-05-01T00:00:00"/>
    <d v="1999-02-01T00:00:00"/>
    <n v="0"/>
    <m/>
    <m/>
    <n v="0"/>
    <m/>
    <m/>
    <n v="0"/>
    <m/>
    <m/>
    <n v="0"/>
    <m/>
    <m/>
    <n v="35000"/>
    <n v="-4850"/>
    <n v="30150"/>
    <n v="1"/>
    <n v="0"/>
    <n v="0"/>
    <n v="0"/>
    <n v="4550"/>
    <n v="-630.5"/>
    <n v="3919.5"/>
    <n v="0"/>
    <n v="30150"/>
    <n v="0"/>
    <n v="0"/>
    <n v="3919.5"/>
    <n v="0"/>
    <m/>
    <n v="0"/>
    <m/>
    <m/>
    <m/>
    <m/>
    <m/>
    <m/>
    <x v="1"/>
    <n v="0"/>
    <n v="1"/>
    <n v="7"/>
    <n v="15"/>
    <n v="0"/>
    <n v="0"/>
    <n v="0"/>
    <n v="1994"/>
  </r>
  <r>
    <m/>
    <m/>
    <s v="SEN/SEV/11/CPG/01"/>
    <s v="UNEP"/>
    <m/>
    <x v="0"/>
    <s v="SEN"/>
    <x v="6"/>
    <s v="SEV"/>
    <s v="Country programme preparation"/>
    <d v="1993-11-01T00:00:00"/>
    <d v="1995-02-01T00:00:00"/>
    <s v="FIN"/>
    <d v="1993-11-01T00:00:00"/>
    <m/>
    <d v="1993-11-01T00:00:00"/>
    <d v="1993-12-01T00:00:00"/>
    <n v="0"/>
    <m/>
    <m/>
    <n v="0"/>
    <m/>
    <m/>
    <n v="0"/>
    <m/>
    <m/>
    <n v="0"/>
    <m/>
    <m/>
    <n v="13000"/>
    <n v="0"/>
    <n v="13000"/>
    <n v="1"/>
    <n v="0"/>
    <n v="0"/>
    <n v="0"/>
    <n v="1690"/>
    <n v="0"/>
    <n v="1690"/>
    <n v="0"/>
    <n v="13000"/>
    <n v="0"/>
    <n v="0"/>
    <n v="1690"/>
    <n v="0"/>
    <m/>
    <n v="0"/>
    <m/>
    <m/>
    <m/>
    <m/>
    <m/>
    <m/>
    <x v="1"/>
    <n v="0"/>
    <n v="1"/>
    <n v="0"/>
    <n v="15"/>
    <n v="0"/>
    <n v="0"/>
    <n v="0"/>
    <n v="1993"/>
  </r>
  <r>
    <m/>
    <m/>
    <s v="YUG/SEV/04/PRP/02"/>
    <s v="IBRD"/>
    <m/>
    <x v="4"/>
    <s v="YUG"/>
    <x v="5"/>
    <s v="SEV"/>
    <s v="Country programme preparation"/>
    <d v="1991-06-01T00:00:00"/>
    <d v="1991-12-01T00:00:00"/>
    <s v="FIN"/>
    <d v="1991-06-01T00:00:00"/>
    <m/>
    <d v="1991-12-01T00:00:00"/>
    <d v="1991-12-01T00:00:00"/>
    <n v="0"/>
    <m/>
    <m/>
    <n v="0"/>
    <m/>
    <m/>
    <n v="0"/>
    <m/>
    <m/>
    <n v="0"/>
    <m/>
    <m/>
    <n v="20302"/>
    <n v="-14877"/>
    <n v="5425"/>
    <n v="1"/>
    <n v="0"/>
    <n v="0"/>
    <n v="0"/>
    <n v="0"/>
    <n v="0"/>
    <n v="0"/>
    <n v="0"/>
    <n v="5425"/>
    <n v="0"/>
    <n v="0"/>
    <n v="0"/>
    <n v="0"/>
    <n v="0"/>
    <m/>
    <m/>
    <m/>
    <m/>
    <m/>
    <m/>
    <m/>
    <x v="1"/>
    <n v="0"/>
    <n v="1"/>
    <n v="0"/>
    <n v="6"/>
    <n v="0"/>
    <n v="0"/>
    <n v="0"/>
    <n v="1991"/>
  </r>
  <r>
    <m/>
    <m/>
    <s v="YUG/SEV/21/CPG/01"/>
    <s v="UNIDO"/>
    <m/>
    <x v="4"/>
    <s v="YUG"/>
    <x v="6"/>
    <s v="SEV"/>
    <s v="Country programme preparation"/>
    <d v="1997-02-01T00:00:00"/>
    <d v="1998-02-01T00:00:00"/>
    <s v="FIN"/>
    <d v="1997-06-01T00:00:00"/>
    <m/>
    <d v="1998-08-01T00:00:00"/>
    <d v="1999-09-01T00:00:00"/>
    <n v="0"/>
    <m/>
    <m/>
    <n v="0"/>
    <m/>
    <m/>
    <n v="0"/>
    <m/>
    <m/>
    <n v="0"/>
    <m/>
    <m/>
    <n v="80000"/>
    <n v="0"/>
    <n v="80000"/>
    <n v="1"/>
    <n v="0"/>
    <n v="0"/>
    <n v="0"/>
    <n v="10400"/>
    <n v="0"/>
    <n v="10400"/>
    <n v="0"/>
    <n v="80000"/>
    <n v="0"/>
    <m/>
    <n v="10400"/>
    <n v="0"/>
    <m/>
    <m/>
    <m/>
    <m/>
    <m/>
    <m/>
    <m/>
    <m/>
    <x v="1"/>
    <n v="0"/>
    <n v="1"/>
    <n v="4"/>
    <n v="12"/>
    <n v="0"/>
    <n v="0"/>
    <n v="0"/>
    <n v="1997"/>
  </r>
  <r>
    <m/>
    <m/>
    <s v="SEY/SEV/11/CPG/01"/>
    <s v="UNEP"/>
    <m/>
    <x v="0"/>
    <s v="SEY"/>
    <x v="6"/>
    <s v="SEV"/>
    <s v="Country programme preparation"/>
    <d v="1993-11-01T00:00:00"/>
    <d v="1995-02-01T00:00:00"/>
    <s v="FIN"/>
    <d v="1994-02-01T00:00:00"/>
    <m/>
    <d v="1994-07-01T00:00:00"/>
    <d v="1994-12-01T00:00:00"/>
    <n v="0"/>
    <m/>
    <m/>
    <n v="0"/>
    <m/>
    <m/>
    <n v="0"/>
    <m/>
    <m/>
    <n v="0"/>
    <m/>
    <m/>
    <n v="30000"/>
    <n v="0"/>
    <n v="30000"/>
    <n v="1"/>
    <n v="0"/>
    <n v="0"/>
    <n v="0"/>
    <n v="3900"/>
    <n v="0"/>
    <n v="3900"/>
    <n v="0"/>
    <n v="30000"/>
    <n v="0"/>
    <n v="0"/>
    <n v="3900"/>
    <n v="0"/>
    <m/>
    <n v="0"/>
    <m/>
    <m/>
    <m/>
    <m/>
    <m/>
    <m/>
    <x v="1"/>
    <n v="0"/>
    <n v="1"/>
    <n v="3"/>
    <n v="15"/>
    <n v="0"/>
    <n v="0"/>
    <n v="0"/>
    <n v="1993"/>
  </r>
  <r>
    <m/>
    <m/>
    <s v="SOI/SEV/17/CPG/01"/>
    <s v="UNEP"/>
    <m/>
    <x v="2"/>
    <s v="SOI"/>
    <x v="6"/>
    <s v="SEV"/>
    <s v="Country programme preparation"/>
    <d v="1995-07-01T00:00:00"/>
    <d v="1996-10-01T00:00:00"/>
    <s v="FIN"/>
    <d v="1997-01-01T00:00:00"/>
    <m/>
    <d v="2002-03-01T00:00:00"/>
    <d v="2003-07-01T00:00:00"/>
    <n v="0"/>
    <m/>
    <m/>
    <n v="0"/>
    <m/>
    <m/>
    <n v="0"/>
    <m/>
    <m/>
    <n v="0"/>
    <m/>
    <m/>
    <n v="20000"/>
    <n v="-7000"/>
    <n v="13000"/>
    <n v="1"/>
    <n v="0"/>
    <n v="0"/>
    <n v="0"/>
    <n v="2600"/>
    <n v="-910"/>
    <n v="1690"/>
    <n v="0"/>
    <n v="13000"/>
    <n v="0"/>
    <n v="0"/>
    <n v="1690"/>
    <n v="0"/>
    <m/>
    <n v="0"/>
    <m/>
    <m/>
    <m/>
    <m/>
    <m/>
    <m/>
    <x v="1"/>
    <n v="0"/>
    <n v="1"/>
    <n v="18"/>
    <n v="15"/>
    <n v="0"/>
    <n v="0"/>
    <n v="0"/>
    <n v="1995"/>
  </r>
  <r>
    <m/>
    <m/>
    <s v="SRL/SEV/04/PRP/09"/>
    <s v="IBRD"/>
    <m/>
    <x v="2"/>
    <s v="SRL"/>
    <x v="5"/>
    <s v="SEV"/>
    <s v="Country programme preparation"/>
    <d v="1991-06-01T00:00:00"/>
    <d v="1992-06-01T00:00:00"/>
    <s v="CLO"/>
    <m/>
    <m/>
    <m/>
    <d v="1992-06-01T00:00:00"/>
    <n v="0"/>
    <m/>
    <m/>
    <n v="0"/>
    <m/>
    <m/>
    <n v="0"/>
    <m/>
    <m/>
    <n v="0"/>
    <m/>
    <m/>
    <n v="23339"/>
    <n v="-23339"/>
    <n v="0"/>
    <n v="0"/>
    <n v="0"/>
    <n v="0"/>
    <n v="0"/>
    <n v="0"/>
    <n v="0"/>
    <n v="0"/>
    <n v="0"/>
    <n v="0"/>
    <n v="0"/>
    <n v="0"/>
    <n v="0"/>
    <n v="0"/>
    <n v="0"/>
    <m/>
    <m/>
    <m/>
    <m/>
    <m/>
    <m/>
    <m/>
    <x v="0"/>
    <n v="0"/>
    <n v="0"/>
    <s v=""/>
    <n v="12"/>
    <n v="0"/>
    <n v="0"/>
    <n v="0"/>
    <n v="1991"/>
  </r>
  <r>
    <m/>
    <m/>
    <s v="SRL/SEV/06/CPG/01"/>
    <s v="UNDP"/>
    <m/>
    <x v="2"/>
    <s v="SRL"/>
    <x v="6"/>
    <s v="SEV"/>
    <s v="Country programme preparation"/>
    <d v="1992-02-01T00:00:00"/>
    <d v="1993-09-01T00:00:00"/>
    <s v="FIN"/>
    <d v="1993-04-01T00:00:00"/>
    <m/>
    <d v="1994-03-01T00:00:00"/>
    <d v="1997-12-01T00:00:00"/>
    <n v="0"/>
    <m/>
    <m/>
    <m/>
    <m/>
    <m/>
    <n v="0"/>
    <m/>
    <m/>
    <m/>
    <m/>
    <m/>
    <n v="35000"/>
    <n v="0"/>
    <n v="35000"/>
    <n v="1"/>
    <n v="0"/>
    <n v="0"/>
    <n v="0"/>
    <n v="4550"/>
    <n v="0"/>
    <n v="4550"/>
    <n v="0"/>
    <n v="35000"/>
    <n v="0"/>
    <n v="0"/>
    <n v="4550"/>
    <n v="0"/>
    <m/>
    <m/>
    <m/>
    <m/>
    <s v="Completed in 1994. Financially completed in 1997."/>
    <m/>
    <m/>
    <m/>
    <x v="1"/>
    <n v="0"/>
    <n v="1"/>
    <n v="14"/>
    <n v="19"/>
    <n v="0"/>
    <n v="0"/>
    <n v="0"/>
    <n v="1992"/>
  </r>
  <r>
    <m/>
    <m/>
    <s v="SUD/SEV/11/CPG/01"/>
    <s v="UNEP"/>
    <m/>
    <x v="0"/>
    <s v="SUD"/>
    <x v="6"/>
    <s v="SEV"/>
    <s v="Country programme preparation"/>
    <d v="1993-11-01T00:00:00"/>
    <d v="1995-02-01T00:00:00"/>
    <s v="FIN"/>
    <d v="1993-11-01T00:00:00"/>
    <m/>
    <d v="1994-03-01T00:00:00"/>
    <d v="1994-12-01T00:00:00"/>
    <n v="0"/>
    <m/>
    <m/>
    <n v="0"/>
    <m/>
    <m/>
    <n v="0"/>
    <m/>
    <m/>
    <n v="0"/>
    <m/>
    <m/>
    <n v="10000"/>
    <n v="0"/>
    <n v="10000"/>
    <n v="1"/>
    <n v="0"/>
    <n v="0"/>
    <n v="0"/>
    <n v="1300"/>
    <n v="0"/>
    <n v="1300"/>
    <n v="0"/>
    <n v="10000"/>
    <n v="0"/>
    <n v="0"/>
    <n v="1300"/>
    <n v="0"/>
    <m/>
    <n v="0"/>
    <m/>
    <m/>
    <m/>
    <m/>
    <m/>
    <m/>
    <x v="1"/>
    <n v="0"/>
    <n v="1"/>
    <n v="0"/>
    <n v="15"/>
    <n v="0"/>
    <n v="0"/>
    <n v="0"/>
    <n v="1993"/>
  </r>
  <r>
    <m/>
    <m/>
    <s v="SYR/SEV/04/CPG/01"/>
    <s v="UNEP"/>
    <m/>
    <x v="2"/>
    <s v="SYR"/>
    <x v="6"/>
    <s v="SEV"/>
    <s v="Country programme preparation"/>
    <d v="1991-06-01T00:00:00"/>
    <d v="1992-09-01T00:00:00"/>
    <s v="FIN"/>
    <d v="1991-10-01T00:00:00"/>
    <m/>
    <d v="1993-11-01T00:00:00"/>
    <d v="1993-12-01T00:00:00"/>
    <n v="0"/>
    <m/>
    <m/>
    <n v="0"/>
    <m/>
    <m/>
    <n v="0"/>
    <m/>
    <m/>
    <n v="0"/>
    <m/>
    <m/>
    <n v="25000"/>
    <n v="0"/>
    <n v="25000"/>
    <n v="1"/>
    <n v="0"/>
    <n v="0"/>
    <n v="0"/>
    <n v="3250"/>
    <n v="0"/>
    <n v="3250"/>
    <n v="0"/>
    <n v="25000"/>
    <n v="0"/>
    <n v="0"/>
    <n v="3250"/>
    <n v="0"/>
    <m/>
    <n v="0"/>
    <m/>
    <m/>
    <m/>
    <m/>
    <m/>
    <m/>
    <x v="1"/>
    <n v="0"/>
    <n v="1"/>
    <n v="4"/>
    <n v="15"/>
    <n v="0"/>
    <n v="0"/>
    <n v="0"/>
    <n v="1991"/>
  </r>
  <r>
    <m/>
    <m/>
    <s v="URT/SEV/11/CPG/01"/>
    <s v="UNEP"/>
    <m/>
    <x v="0"/>
    <s v="URT"/>
    <x v="6"/>
    <s v="SEV"/>
    <s v="Country programme preparation"/>
    <d v="1993-11-01T00:00:00"/>
    <d v="1995-02-01T00:00:00"/>
    <s v="FIN"/>
    <d v="1993-12-01T00:00:00"/>
    <m/>
    <d v="1996-07-01T00:00:00"/>
    <d v="1999-06-01T00:00:00"/>
    <n v="0"/>
    <m/>
    <m/>
    <n v="0"/>
    <m/>
    <m/>
    <n v="0"/>
    <m/>
    <m/>
    <n v="0"/>
    <m/>
    <m/>
    <n v="10000"/>
    <n v="0"/>
    <n v="10000"/>
    <n v="1"/>
    <n v="0"/>
    <n v="0"/>
    <n v="0"/>
    <n v="1300"/>
    <n v="0"/>
    <n v="1300"/>
    <n v="0"/>
    <n v="10000"/>
    <n v="0"/>
    <n v="0"/>
    <n v="1300"/>
    <n v="0"/>
    <m/>
    <n v="0"/>
    <m/>
    <m/>
    <m/>
    <m/>
    <m/>
    <m/>
    <x v="1"/>
    <n v="0"/>
    <n v="1"/>
    <n v="1"/>
    <n v="15"/>
    <n v="0"/>
    <n v="0"/>
    <n v="0"/>
    <n v="1993"/>
  </r>
  <r>
    <m/>
    <m/>
    <s v="THA/SEV/04/CPG/01"/>
    <s v="IBRD"/>
    <m/>
    <x v="2"/>
    <s v="THA"/>
    <x v="6"/>
    <s v="SEV"/>
    <s v="Country programme preparation"/>
    <d v="1991-06-01T00:00:00"/>
    <d v="1992-12-01T00:00:00"/>
    <s v="FIN"/>
    <d v="1991-06-01T00:00:00"/>
    <m/>
    <d v="1992-12-01T00:00:00"/>
    <d v="1992-12-01T00:00:00"/>
    <n v="0"/>
    <m/>
    <m/>
    <n v="0"/>
    <m/>
    <m/>
    <n v="0"/>
    <m/>
    <m/>
    <n v="0"/>
    <m/>
    <m/>
    <n v="30909"/>
    <n v="220344"/>
    <n v="251253"/>
    <n v="1"/>
    <n v="0"/>
    <n v="0"/>
    <n v="0"/>
    <n v="0"/>
    <n v="0"/>
    <n v="0"/>
    <n v="0"/>
    <n v="251253"/>
    <n v="0"/>
    <n v="0"/>
    <n v="0"/>
    <n v="0"/>
    <n v="0"/>
    <m/>
    <m/>
    <m/>
    <m/>
    <m/>
    <m/>
    <m/>
    <x v="1"/>
    <n v="0"/>
    <n v="1"/>
    <n v="0"/>
    <n v="18"/>
    <n v="0"/>
    <n v="0"/>
    <n v="0"/>
    <n v="1991"/>
  </r>
  <r>
    <m/>
    <m/>
    <s v="TOG/SEV/06/CPG/01"/>
    <s v="UNEP"/>
    <m/>
    <x v="0"/>
    <s v="TOG"/>
    <x v="6"/>
    <s v="SEV"/>
    <s v="Country programme preparation"/>
    <d v="1992-02-01T00:00:00"/>
    <d v="1993-02-01T00:00:00"/>
    <s v="FIN"/>
    <d v="1993-02-01T00:00:00"/>
    <m/>
    <d v="1995-07-01T00:00:00"/>
    <d v="1995-12-01T00:00:00"/>
    <n v="0"/>
    <m/>
    <m/>
    <n v="0"/>
    <m/>
    <m/>
    <n v="0"/>
    <m/>
    <m/>
    <n v="0"/>
    <m/>
    <m/>
    <n v="30000"/>
    <n v="0"/>
    <n v="30000"/>
    <n v="1"/>
    <n v="0"/>
    <n v="0"/>
    <n v="0"/>
    <n v="3900"/>
    <n v="0"/>
    <n v="3900"/>
    <n v="0"/>
    <n v="30000"/>
    <n v="0"/>
    <n v="0"/>
    <n v="3900"/>
    <n v="0"/>
    <m/>
    <n v="0"/>
    <m/>
    <m/>
    <m/>
    <m/>
    <m/>
    <m/>
    <x v="1"/>
    <n v="0"/>
    <n v="1"/>
    <n v="12"/>
    <n v="12"/>
    <n v="0"/>
    <n v="0"/>
    <n v="0"/>
    <n v="1992"/>
  </r>
  <r>
    <m/>
    <m/>
    <s v="TRI/SEV/04/PRP/06"/>
    <s v="IBRD"/>
    <m/>
    <x v="1"/>
    <s v="TRI"/>
    <x v="5"/>
    <s v="SEV"/>
    <s v="Country programme preparation"/>
    <d v="1991-06-01T00:00:00"/>
    <d v="1992-06-01T00:00:00"/>
    <s v="CLO"/>
    <m/>
    <m/>
    <m/>
    <d v="1992-06-01T00:00:00"/>
    <n v="0"/>
    <m/>
    <m/>
    <n v="0"/>
    <m/>
    <m/>
    <n v="0"/>
    <m/>
    <m/>
    <n v="0"/>
    <m/>
    <m/>
    <n v="107561"/>
    <n v="-107561"/>
    <n v="0"/>
    <n v="0"/>
    <n v="0"/>
    <n v="0"/>
    <n v="0"/>
    <n v="0"/>
    <n v="0"/>
    <n v="0"/>
    <n v="0"/>
    <n v="0"/>
    <n v="0"/>
    <n v="0"/>
    <n v="0"/>
    <n v="0"/>
    <n v="0"/>
    <m/>
    <m/>
    <m/>
    <m/>
    <m/>
    <m/>
    <m/>
    <x v="0"/>
    <n v="0"/>
    <n v="0"/>
    <s v=""/>
    <n v="12"/>
    <n v="0"/>
    <n v="0"/>
    <n v="0"/>
    <n v="1991"/>
  </r>
  <r>
    <m/>
    <m/>
    <s v="TRI/SEV/06/CPG/03"/>
    <s v="UNDP"/>
    <m/>
    <x v="1"/>
    <s v="TRI"/>
    <x v="6"/>
    <s v="SEV"/>
    <s v="Country programme preparation"/>
    <d v="1992-02-01T00:00:00"/>
    <d v="1992-12-01T00:00:00"/>
    <s v="FIN"/>
    <d v="1993-02-01T00:00:00"/>
    <m/>
    <d v="1995-07-01T00:00:00"/>
    <d v="1997-12-01T00:00:00"/>
    <n v="0"/>
    <m/>
    <m/>
    <m/>
    <m/>
    <m/>
    <n v="0"/>
    <m/>
    <m/>
    <m/>
    <m/>
    <m/>
    <n v="25000"/>
    <n v="1200"/>
    <n v="26200"/>
    <n v="1"/>
    <n v="0"/>
    <n v="0"/>
    <n v="0"/>
    <n v="3250"/>
    <n v="156"/>
    <n v="3406"/>
    <n v="0"/>
    <n v="26200"/>
    <n v="0"/>
    <n v="0"/>
    <n v="3406"/>
    <n v="0"/>
    <m/>
    <m/>
    <m/>
    <m/>
    <s v="Completed in 1995. Financially completed in 1997."/>
    <m/>
    <m/>
    <m/>
    <x v="1"/>
    <n v="0"/>
    <n v="1"/>
    <n v="12"/>
    <n v="10"/>
    <n v="0"/>
    <n v="0"/>
    <n v="0"/>
    <n v="1992"/>
  </r>
  <r>
    <m/>
    <m/>
    <s v="TUN/SEV/04/CPG/02"/>
    <s v="IBRD"/>
    <m/>
    <x v="0"/>
    <s v="TUN"/>
    <x v="6"/>
    <s v="SEV"/>
    <s v="Country programme preparation"/>
    <d v="1991-06-01T00:00:00"/>
    <d v="1992-12-01T00:00:00"/>
    <s v="FIN"/>
    <d v="1991-06-01T00:00:00"/>
    <m/>
    <d v="1992-12-01T00:00:00"/>
    <d v="1992-12-01T00:00:00"/>
    <n v="0"/>
    <m/>
    <m/>
    <n v="0"/>
    <m/>
    <m/>
    <n v="0"/>
    <m/>
    <m/>
    <n v="0"/>
    <m/>
    <m/>
    <n v="58363"/>
    <n v="105240"/>
    <n v="163603"/>
    <n v="1"/>
    <n v="0"/>
    <n v="0"/>
    <n v="0"/>
    <n v="0"/>
    <n v="0"/>
    <n v="0"/>
    <n v="0"/>
    <n v="163603"/>
    <n v="0"/>
    <n v="0"/>
    <n v="0"/>
    <n v="0"/>
    <n v="0"/>
    <m/>
    <m/>
    <m/>
    <m/>
    <m/>
    <m/>
    <m/>
    <x v="1"/>
    <n v="0"/>
    <n v="1"/>
    <n v="0"/>
    <n v="18"/>
    <n v="0"/>
    <n v="0"/>
    <n v="0"/>
    <n v="1991"/>
  </r>
  <r>
    <m/>
    <m/>
    <s v="TUN/SEV/09/CPG/22"/>
    <s v="IBRD"/>
    <m/>
    <x v="0"/>
    <s v="TUN"/>
    <x v="6"/>
    <s v="SEV"/>
    <s v="Country programme preparation"/>
    <d v="1993-03-01T00:00:00"/>
    <d v="1993-12-01T00:00:00"/>
    <s v="FIN"/>
    <d v="1993-03-01T00:00:00"/>
    <m/>
    <d v="1993-12-01T00:00:00"/>
    <d v="1993-12-01T00:00:00"/>
    <n v="0"/>
    <m/>
    <m/>
    <n v="0"/>
    <m/>
    <m/>
    <n v="0"/>
    <m/>
    <m/>
    <n v="0"/>
    <m/>
    <m/>
    <n v="8200"/>
    <n v="0"/>
    <n v="8200"/>
    <n v="1"/>
    <n v="0"/>
    <n v="0"/>
    <n v="0"/>
    <n v="0"/>
    <n v="0"/>
    <n v="0"/>
    <n v="0"/>
    <n v="8200"/>
    <n v="0"/>
    <n v="0"/>
    <n v="0"/>
    <n v="0"/>
    <n v="0"/>
    <m/>
    <m/>
    <m/>
    <m/>
    <m/>
    <m/>
    <m/>
    <x v="1"/>
    <n v="0"/>
    <n v="1"/>
    <n v="0"/>
    <n v="9"/>
    <n v="0"/>
    <n v="0"/>
    <n v="0"/>
    <n v="1993"/>
  </r>
  <r>
    <m/>
    <m/>
    <s v="TUR/SEV/06/CPG/01"/>
    <s v="IBRD"/>
    <m/>
    <x v="4"/>
    <s v="TUR"/>
    <x v="6"/>
    <s v="SEV"/>
    <s v="Country programme preparation"/>
    <d v="1992-02-01T00:00:00"/>
    <d v="1993-02-01T00:00:00"/>
    <s v="FIN"/>
    <d v="1992-06-01T00:00:00"/>
    <m/>
    <d v="1992-12-01T00:00:00"/>
    <d v="1992-12-01T00:00:00"/>
    <n v="0"/>
    <m/>
    <m/>
    <n v="0"/>
    <m/>
    <m/>
    <n v="0"/>
    <m/>
    <m/>
    <n v="0"/>
    <m/>
    <m/>
    <n v="13515"/>
    <n v="55074"/>
    <n v="68589"/>
    <n v="1"/>
    <n v="0"/>
    <n v="0"/>
    <n v="0"/>
    <n v="0"/>
    <n v="0"/>
    <n v="0"/>
    <n v="0"/>
    <n v="68589"/>
    <n v="0"/>
    <n v="0"/>
    <n v="0"/>
    <n v="0"/>
    <n v="0"/>
    <m/>
    <m/>
    <m/>
    <m/>
    <m/>
    <m/>
    <m/>
    <x v="1"/>
    <n v="0"/>
    <n v="1"/>
    <n v="4"/>
    <n v="12"/>
    <n v="0"/>
    <n v="0"/>
    <n v="0"/>
    <n v="1992"/>
  </r>
  <r>
    <m/>
    <m/>
    <s v="TUV/SEV/21/CPG/01"/>
    <s v="UNEP"/>
    <m/>
    <x v="2"/>
    <s v="TUV"/>
    <x v="6"/>
    <s v="SEV"/>
    <s v="Country programme preparation"/>
    <d v="1997-02-01T00:00:00"/>
    <d v="1998-08-01T00:00:00"/>
    <s v="FIN"/>
    <d v="1999-01-01T00:00:00"/>
    <m/>
    <d v="2002-03-01T00:00:00"/>
    <d v="2005-12-01T00:00:00"/>
    <n v="0"/>
    <m/>
    <m/>
    <n v="0"/>
    <m/>
    <m/>
    <n v="0"/>
    <m/>
    <m/>
    <n v="0"/>
    <m/>
    <m/>
    <n v="40000"/>
    <n v="-25000"/>
    <n v="15000"/>
    <n v="1"/>
    <n v="0"/>
    <n v="0"/>
    <n v="0"/>
    <n v="5200"/>
    <n v="-3250"/>
    <n v="1950"/>
    <n v="0"/>
    <n v="15000"/>
    <n v="0"/>
    <n v="0"/>
    <n v="1950"/>
    <n v="0"/>
    <m/>
    <n v="0"/>
    <m/>
    <m/>
    <m/>
    <m/>
    <m/>
    <m/>
    <x v="1"/>
    <n v="0"/>
    <n v="1"/>
    <n v="23"/>
    <n v="18"/>
    <n v="0"/>
    <n v="0"/>
    <n v="0"/>
    <n v="1997"/>
  </r>
  <r>
    <m/>
    <m/>
    <s v="UGA/SEV/04/CPG/01"/>
    <s v="UNEP"/>
    <m/>
    <x v="0"/>
    <s v="UGA"/>
    <x v="6"/>
    <s v="SEV"/>
    <s v="Country programme preparation"/>
    <d v="1991-06-01T00:00:00"/>
    <d v="1992-09-01T00:00:00"/>
    <s v="FIN"/>
    <d v="1991-09-01T00:00:00"/>
    <m/>
    <d v="1994-06-01T00:00:00"/>
    <d v="1994-12-01T00:00:00"/>
    <n v="0"/>
    <m/>
    <m/>
    <n v="0"/>
    <m/>
    <m/>
    <n v="0"/>
    <m/>
    <m/>
    <n v="0"/>
    <m/>
    <m/>
    <n v="25000"/>
    <n v="0"/>
    <n v="25000"/>
    <n v="1"/>
    <n v="0"/>
    <n v="0"/>
    <n v="0"/>
    <n v="3250"/>
    <n v="0"/>
    <n v="3250"/>
    <n v="0"/>
    <n v="25000"/>
    <n v="0"/>
    <n v="0"/>
    <n v="3250"/>
    <n v="0"/>
    <m/>
    <n v="0"/>
    <m/>
    <m/>
    <m/>
    <m/>
    <m/>
    <m/>
    <x v="1"/>
    <n v="0"/>
    <n v="1"/>
    <n v="3"/>
    <n v="15"/>
    <n v="0"/>
    <n v="0"/>
    <n v="0"/>
    <n v="1991"/>
  </r>
  <r>
    <m/>
    <m/>
    <s v="URU/SEV/08/CPG/02"/>
    <s v="UNDP"/>
    <m/>
    <x v="1"/>
    <s v="URU"/>
    <x v="6"/>
    <s v="SEV"/>
    <s v="Country programme preparation"/>
    <d v="1992-10-01T00:00:00"/>
    <d v="1993-10-01T00:00:00"/>
    <s v="FIN"/>
    <d v="1992-12-01T00:00:00"/>
    <m/>
    <d v="1993-06-01T00:00:00"/>
    <d v="1997-12-01T00:00:00"/>
    <n v="0"/>
    <m/>
    <m/>
    <m/>
    <m/>
    <m/>
    <n v="0"/>
    <m/>
    <m/>
    <m/>
    <m/>
    <m/>
    <n v="23894"/>
    <n v="1550"/>
    <n v="25444"/>
    <n v="1"/>
    <n v="0"/>
    <n v="0"/>
    <n v="0"/>
    <n v="3106"/>
    <n v="202"/>
    <n v="3308"/>
    <n v="0.28000000000020009"/>
    <n v="25444"/>
    <n v="0"/>
    <n v="0"/>
    <n v="3307.72"/>
    <n v="0"/>
    <m/>
    <m/>
    <m/>
    <m/>
    <s v="Completed in 1993. Financially completed in 1997."/>
    <m/>
    <m/>
    <m/>
    <x v="1"/>
    <n v="0"/>
    <n v="1"/>
    <n v="2"/>
    <n v="12"/>
    <n v="0"/>
    <n v="0"/>
    <n v="0"/>
    <n v="1992"/>
  </r>
  <r>
    <m/>
    <m/>
    <s v="VAN/SEV/17/CPG/01"/>
    <s v="UNEP"/>
    <m/>
    <x v="2"/>
    <s v="VAN"/>
    <x v="6"/>
    <s v="SEV"/>
    <s v="Country programme preparation"/>
    <d v="1995-07-01T00:00:00"/>
    <d v="1996-10-01T00:00:00"/>
    <s v="FIN"/>
    <d v="1997-01-01T00:00:00"/>
    <m/>
    <d v="2002-03-01T00:00:00"/>
    <d v="2003-06-01T00:00:00"/>
    <n v="0"/>
    <m/>
    <m/>
    <n v="0"/>
    <m/>
    <m/>
    <n v="0"/>
    <m/>
    <m/>
    <n v="0"/>
    <m/>
    <m/>
    <n v="20000"/>
    <n v="-7000"/>
    <n v="13000"/>
    <n v="1"/>
    <n v="0"/>
    <n v="0"/>
    <n v="0"/>
    <n v="2600"/>
    <n v="-910"/>
    <n v="1690"/>
    <n v="0"/>
    <n v="13000"/>
    <n v="0"/>
    <n v="0"/>
    <n v="1690"/>
    <n v="0"/>
    <m/>
    <n v="0"/>
    <m/>
    <m/>
    <m/>
    <m/>
    <m/>
    <m/>
    <x v="1"/>
    <n v="0"/>
    <n v="1"/>
    <n v="18"/>
    <n v="15"/>
    <n v="0"/>
    <n v="0"/>
    <n v="0"/>
    <n v="1995"/>
  </r>
  <r>
    <m/>
    <m/>
    <s v="VEN/SEV/04/CPG/59"/>
    <s v="IBRD"/>
    <m/>
    <x v="1"/>
    <s v="VEN"/>
    <x v="6"/>
    <s v="SEV"/>
    <s v="Country programme preparation"/>
    <d v="1991-06-01T00:00:00"/>
    <d v="1991-12-01T00:00:00"/>
    <s v="FIN"/>
    <d v="1991-06-01T00:00:00"/>
    <m/>
    <d v="1991-12-01T00:00:00"/>
    <d v="1991-12-01T00:00:00"/>
    <n v="0"/>
    <m/>
    <m/>
    <n v="0"/>
    <m/>
    <m/>
    <n v="0"/>
    <m/>
    <m/>
    <n v="0"/>
    <m/>
    <m/>
    <n v="30313"/>
    <n v="-27612"/>
    <n v="2701"/>
    <n v="1"/>
    <n v="0"/>
    <n v="0"/>
    <n v="0"/>
    <n v="0"/>
    <n v="0"/>
    <n v="0"/>
    <n v="0"/>
    <n v="2701"/>
    <n v="0"/>
    <n v="0"/>
    <n v="0"/>
    <n v="0"/>
    <n v="0"/>
    <m/>
    <m/>
    <m/>
    <m/>
    <m/>
    <m/>
    <m/>
    <x v="1"/>
    <n v="0"/>
    <n v="1"/>
    <n v="0"/>
    <n v="6"/>
    <n v="0"/>
    <n v="0"/>
    <n v="0"/>
    <n v="1991"/>
  </r>
  <r>
    <m/>
    <m/>
    <s v="VEN/SEV/06/CPG/03"/>
    <s v="IBRD"/>
    <m/>
    <x v="1"/>
    <s v="VEN"/>
    <x v="6"/>
    <s v="SEV"/>
    <s v="Country programme preparation"/>
    <d v="1992-02-01T00:00:00"/>
    <d v="1994-12-01T00:00:00"/>
    <s v="FIN"/>
    <d v="1994-03-01T00:00:00"/>
    <m/>
    <d v="1994-12-01T00:00:00"/>
    <d v="1994-12-01T00:00:00"/>
    <n v="0"/>
    <m/>
    <m/>
    <n v="0"/>
    <m/>
    <m/>
    <n v="0"/>
    <m/>
    <m/>
    <n v="0"/>
    <m/>
    <m/>
    <n v="61591"/>
    <n v="-36591"/>
    <n v="25000"/>
    <n v="1"/>
    <n v="0"/>
    <n v="0"/>
    <n v="0"/>
    <n v="0"/>
    <n v="0"/>
    <n v="0"/>
    <n v="0"/>
    <n v="25000"/>
    <n v="0"/>
    <n v="0"/>
    <n v="0"/>
    <n v="0"/>
    <n v="0"/>
    <m/>
    <m/>
    <m/>
    <m/>
    <m/>
    <m/>
    <m/>
    <x v="1"/>
    <n v="0"/>
    <n v="1"/>
    <n v="25"/>
    <n v="34"/>
    <n v="0"/>
    <n v="0"/>
    <n v="0"/>
    <n v="1992"/>
  </r>
  <r>
    <m/>
    <m/>
    <s v="VIE/SEV/13/CPG/03"/>
    <s v="France"/>
    <m/>
    <x v="2"/>
    <s v="VIE"/>
    <x v="6"/>
    <s v="SEV"/>
    <s v="Country programme preparation"/>
    <d v="1994-07-01T00:00:00"/>
    <d v="1995-07-01T00:00:00"/>
    <s v="FIN"/>
    <d v="1994-08-01T00:00:00"/>
    <m/>
    <d v="1995-07-01T00:00:00"/>
    <d v="1995-07-01T00:00:00"/>
    <n v="0"/>
    <m/>
    <m/>
    <n v="0"/>
    <m/>
    <m/>
    <m/>
    <m/>
    <m/>
    <m/>
    <m/>
    <m/>
    <n v="30000"/>
    <n v="-8965"/>
    <n v="21035"/>
    <n v="1"/>
    <n v="0"/>
    <n v="0"/>
    <n v="0"/>
    <n v="0"/>
    <n v="0"/>
    <n v="0"/>
    <n v="0"/>
    <n v="21035"/>
    <m/>
    <m/>
    <n v="0"/>
    <m/>
    <m/>
    <m/>
    <m/>
    <m/>
    <s v="Project completed"/>
    <m/>
    <m/>
    <m/>
    <x v="1"/>
    <n v="0"/>
    <n v="1"/>
    <n v="1"/>
    <n v="12"/>
    <n v="0"/>
    <n v="0"/>
    <n v="0"/>
    <n v="1994"/>
  </r>
  <r>
    <m/>
    <m/>
    <s v="VIE/SEV/13/CPG/02"/>
    <s v="UNEP"/>
    <m/>
    <x v="2"/>
    <s v="VIE"/>
    <x v="6"/>
    <s v="SEV"/>
    <s v="Country programme preparation"/>
    <d v="1994-07-01T00:00:00"/>
    <d v="1995-10-01T00:00:00"/>
    <s v="FIN"/>
    <d v="1994-11-01T00:00:00"/>
    <m/>
    <d v="1996-05-01T00:00:00"/>
    <d v="1996-10-01T00:00:00"/>
    <n v="0"/>
    <m/>
    <m/>
    <n v="0"/>
    <m/>
    <m/>
    <n v="0"/>
    <m/>
    <m/>
    <n v="0"/>
    <m/>
    <m/>
    <n v="30000"/>
    <n v="0"/>
    <n v="30000"/>
    <n v="1"/>
    <n v="0"/>
    <n v="0"/>
    <n v="0"/>
    <n v="3900"/>
    <n v="0"/>
    <n v="3900"/>
    <n v="0"/>
    <n v="30000"/>
    <n v="0"/>
    <n v="0"/>
    <n v="3900"/>
    <n v="0"/>
    <m/>
    <n v="0"/>
    <m/>
    <m/>
    <m/>
    <m/>
    <m/>
    <m/>
    <x v="1"/>
    <n v="0"/>
    <n v="1"/>
    <n v="4"/>
    <n v="15"/>
    <n v="0"/>
    <n v="0"/>
    <n v="0"/>
    <n v="1994"/>
  </r>
  <r>
    <m/>
    <m/>
    <s v="YEM/SEV/19/CPG/01"/>
    <s v="UNEP"/>
    <m/>
    <x v="2"/>
    <s v="YEM"/>
    <x v="6"/>
    <s v="SEV"/>
    <s v="Country programme preparation"/>
    <d v="1996-05-01T00:00:00"/>
    <d v="1997-08-01T00:00:00"/>
    <s v="FIN"/>
    <d v="1996-12-01T00:00:00"/>
    <m/>
    <d v="1998-11-01T00:00:00"/>
    <d v="1999-06-01T00:00:00"/>
    <n v="0"/>
    <m/>
    <m/>
    <n v="0"/>
    <m/>
    <m/>
    <n v="0"/>
    <m/>
    <m/>
    <n v="0"/>
    <m/>
    <m/>
    <n v="43000"/>
    <n v="0"/>
    <n v="43000"/>
    <n v="1"/>
    <n v="0"/>
    <n v="0"/>
    <n v="0"/>
    <n v="5590"/>
    <n v="0"/>
    <n v="5590"/>
    <n v="0"/>
    <n v="43000"/>
    <n v="0"/>
    <n v="0"/>
    <n v="5590"/>
    <n v="0"/>
    <m/>
    <n v="0"/>
    <m/>
    <m/>
    <m/>
    <m/>
    <m/>
    <m/>
    <x v="1"/>
    <n v="0"/>
    <n v="1"/>
    <n v="7"/>
    <n v="15"/>
    <n v="0"/>
    <n v="0"/>
    <n v="0"/>
    <n v="1996"/>
  </r>
  <r>
    <m/>
    <m/>
    <s v="ZAM/SEV/04/CPG/01"/>
    <s v="UNEP"/>
    <m/>
    <x v="0"/>
    <s v="ZAM"/>
    <x v="6"/>
    <s v="SEV"/>
    <s v="Country programme preparation"/>
    <d v="1991-06-01T00:00:00"/>
    <d v="1992-09-01T00:00:00"/>
    <s v="FIN"/>
    <d v="1991-09-01T00:00:00"/>
    <m/>
    <d v="1992-10-01T00:00:00"/>
    <d v="1992-12-01T00:00:00"/>
    <n v="0"/>
    <m/>
    <m/>
    <n v="0"/>
    <m/>
    <m/>
    <n v="0"/>
    <m/>
    <m/>
    <n v="0"/>
    <m/>
    <m/>
    <n v="25000"/>
    <n v="0"/>
    <n v="25000"/>
    <n v="1"/>
    <n v="0"/>
    <n v="0"/>
    <n v="0"/>
    <n v="3250"/>
    <n v="0"/>
    <n v="3250"/>
    <n v="0"/>
    <n v="25000"/>
    <n v="0"/>
    <n v="0"/>
    <n v="3250"/>
    <n v="0"/>
    <m/>
    <n v="0"/>
    <m/>
    <m/>
    <m/>
    <m/>
    <m/>
    <m/>
    <x v="1"/>
    <n v="0"/>
    <n v="1"/>
    <n v="3"/>
    <n v="15"/>
    <n v="0"/>
    <n v="0"/>
    <n v="0"/>
    <n v="1991"/>
  </r>
  <r>
    <m/>
    <m/>
    <s v="ZIM/SEV/09/CPG/01"/>
    <s v="UNEP"/>
    <m/>
    <x v="0"/>
    <s v="ZIM"/>
    <x v="6"/>
    <s v="SEV"/>
    <s v="Country programme preparation"/>
    <d v="1993-03-01T00:00:00"/>
    <d v="1994-06-01T00:00:00"/>
    <s v="FIN"/>
    <d v="1993-05-01T00:00:00"/>
    <m/>
    <d v="1994-06-01T00:00:00"/>
    <d v="1994-12-01T00:00:00"/>
    <n v="0"/>
    <m/>
    <m/>
    <n v="0"/>
    <m/>
    <m/>
    <n v="0"/>
    <m/>
    <m/>
    <n v="0"/>
    <m/>
    <m/>
    <n v="40000"/>
    <n v="0"/>
    <n v="40000"/>
    <n v="1"/>
    <n v="0"/>
    <n v="0"/>
    <n v="0"/>
    <n v="5200"/>
    <n v="0"/>
    <n v="5200"/>
    <n v="0"/>
    <n v="40000"/>
    <n v="0"/>
    <n v="0"/>
    <n v="5200"/>
    <n v="0"/>
    <m/>
    <n v="0"/>
    <m/>
    <m/>
    <m/>
    <m/>
    <m/>
    <m/>
    <x v="1"/>
    <n v="0"/>
    <n v="1"/>
    <n v="2"/>
    <n v="15"/>
    <n v="0"/>
    <n v="0"/>
    <n v="0"/>
    <n v="1993"/>
  </r>
  <r>
    <m/>
    <m/>
    <s v="NIR/SEV/04/CPG/02"/>
    <s v="IBRD"/>
    <m/>
    <x v="0"/>
    <s v="NIR"/>
    <x v="6"/>
    <s v="SEV"/>
    <s v="Country programme preparation (1991)"/>
    <d v="1991-06-01T00:00:00"/>
    <d v="1993-02-01T00:00:00"/>
    <s v="FIN"/>
    <d v="1991-06-01T00:00:00"/>
    <m/>
    <d v="1991-12-01T00:00:00"/>
    <d v="1991-12-01T00:00:00"/>
    <n v="0"/>
    <m/>
    <m/>
    <n v="0"/>
    <m/>
    <m/>
    <n v="0"/>
    <m/>
    <m/>
    <n v="0"/>
    <m/>
    <m/>
    <n v="129981"/>
    <n v="-44959"/>
    <n v="85022"/>
    <n v="1"/>
    <n v="0"/>
    <n v="0"/>
    <n v="0"/>
    <n v="0"/>
    <n v="0"/>
    <n v="0"/>
    <n v="0"/>
    <n v="85022"/>
    <n v="0"/>
    <n v="0"/>
    <n v="0"/>
    <n v="0"/>
    <n v="0"/>
    <m/>
    <m/>
    <m/>
    <m/>
    <m/>
    <m/>
    <m/>
    <x v="1"/>
    <n v="0"/>
    <n v="1"/>
    <n v="0"/>
    <n v="20"/>
    <n v="0"/>
    <n v="0"/>
    <n v="0"/>
    <n v="1991"/>
  </r>
  <r>
    <m/>
    <m/>
    <s v="NIR/SEV/06/CPG/03"/>
    <s v="IBRD"/>
    <m/>
    <x v="0"/>
    <s v="NIR"/>
    <x v="6"/>
    <s v="SEV"/>
    <s v="Country programme preparation (1992)"/>
    <d v="1992-02-01T00:00:00"/>
    <d v="1993-02-01T00:00:00"/>
    <s v="FIN"/>
    <d v="1992-03-01T00:00:00"/>
    <m/>
    <d v="1992-12-01T00:00:00"/>
    <d v="1992-12-01T00:00:00"/>
    <n v="0"/>
    <m/>
    <m/>
    <n v="0"/>
    <m/>
    <m/>
    <n v="0"/>
    <m/>
    <m/>
    <n v="0"/>
    <m/>
    <m/>
    <n v="271255"/>
    <n v="-214838"/>
    <n v="56417"/>
    <n v="1"/>
    <n v="0"/>
    <n v="0"/>
    <n v="0"/>
    <n v="0"/>
    <n v="0"/>
    <n v="0"/>
    <n v="0"/>
    <n v="56417"/>
    <n v="0"/>
    <n v="0"/>
    <n v="0"/>
    <n v="0"/>
    <n v="0"/>
    <m/>
    <m/>
    <m/>
    <m/>
    <m/>
    <m/>
    <m/>
    <x v="1"/>
    <n v="0"/>
    <n v="1"/>
    <n v="1"/>
    <n v="12"/>
    <n v="0"/>
    <n v="0"/>
    <n v="0"/>
    <n v="1992"/>
  </r>
  <r>
    <m/>
    <m/>
    <s v="NIR/SEV/09/CPG/17"/>
    <s v="IBRD"/>
    <m/>
    <x v="0"/>
    <s v="NIR"/>
    <x v="6"/>
    <s v="SEV"/>
    <s v="Country programme preparation (1993)"/>
    <d v="1993-03-01T00:00:00"/>
    <d v="1994-03-01T00:00:00"/>
    <s v="FIN"/>
    <d v="1993-03-01T00:00:00"/>
    <m/>
    <d v="1993-12-01T00:00:00"/>
    <d v="1993-12-01T00:00:00"/>
    <n v="0"/>
    <m/>
    <m/>
    <n v="0"/>
    <m/>
    <m/>
    <n v="0"/>
    <m/>
    <m/>
    <n v="0"/>
    <m/>
    <m/>
    <n v="35100"/>
    <n v="-11028"/>
    <n v="24072"/>
    <n v="1"/>
    <n v="0"/>
    <n v="0"/>
    <n v="0"/>
    <n v="0"/>
    <n v="0"/>
    <n v="0"/>
    <n v="0"/>
    <n v="24072"/>
    <n v="0"/>
    <n v="0"/>
    <n v="0"/>
    <n v="0"/>
    <n v="0"/>
    <m/>
    <m/>
    <m/>
    <m/>
    <m/>
    <m/>
    <m/>
    <x v="1"/>
    <n v="0"/>
    <n v="1"/>
    <n v="0"/>
    <n v="12"/>
    <n v="0"/>
    <n v="0"/>
    <n v="0"/>
    <n v="1993"/>
  </r>
  <r>
    <m/>
    <m/>
    <s v="NIR/SEV/12/CPG/18"/>
    <s v="IBRD"/>
    <m/>
    <x v="0"/>
    <s v="NIR"/>
    <x v="6"/>
    <s v="SEV"/>
    <s v="Country programme preparation (1994)"/>
    <d v="1994-03-01T00:00:00"/>
    <d v="1995-12-01T00:00:00"/>
    <s v="FIN"/>
    <d v="1994-03-01T00:00:00"/>
    <m/>
    <d v="1995-12-01T00:00:00"/>
    <d v="1995-12-01T00:00:00"/>
    <n v="0"/>
    <m/>
    <m/>
    <n v="0"/>
    <m/>
    <m/>
    <n v="0"/>
    <m/>
    <m/>
    <n v="0"/>
    <m/>
    <m/>
    <n v="150000"/>
    <n v="-143520"/>
    <n v="6480"/>
    <n v="1"/>
    <n v="0"/>
    <n v="0"/>
    <n v="0"/>
    <n v="0"/>
    <n v="0"/>
    <n v="0"/>
    <n v="0"/>
    <n v="6480"/>
    <n v="0"/>
    <n v="0"/>
    <n v="0"/>
    <n v="0"/>
    <n v="0"/>
    <m/>
    <m/>
    <m/>
    <s v="Completed."/>
    <m/>
    <m/>
    <m/>
    <x v="1"/>
    <n v="0"/>
    <n v="1"/>
    <n v="0"/>
    <n v="21"/>
    <n v="0"/>
    <n v="0"/>
    <n v="0"/>
    <n v="1994"/>
  </r>
  <r>
    <m/>
    <m/>
    <s v="NIR/SEV/16/CPG/19"/>
    <s v="IBRD"/>
    <m/>
    <x v="0"/>
    <s v="NIR"/>
    <x v="6"/>
    <s v="SEV"/>
    <s v="Country programme preparation (1995)"/>
    <d v="1995-03-01T00:00:00"/>
    <d v="1996-03-01T00:00:00"/>
    <s v="FIN"/>
    <d v="1995-03-01T00:00:00"/>
    <m/>
    <d v="1997-06-01T00:00:00"/>
    <d v="1997-06-01T00:00:00"/>
    <n v="0"/>
    <m/>
    <m/>
    <n v="0"/>
    <m/>
    <m/>
    <n v="0"/>
    <m/>
    <m/>
    <n v="0"/>
    <m/>
    <m/>
    <n v="150000"/>
    <n v="0"/>
    <n v="150000"/>
    <n v="1"/>
    <n v="0"/>
    <n v="0"/>
    <n v="0"/>
    <n v="0"/>
    <n v="0"/>
    <n v="0"/>
    <n v="0"/>
    <n v="150000"/>
    <n v="0"/>
    <n v="0"/>
    <n v="0"/>
    <n v="0"/>
    <n v="0"/>
    <m/>
    <m/>
    <m/>
    <s v="Completed."/>
    <m/>
    <m/>
    <m/>
    <x v="1"/>
    <n v="0"/>
    <n v="1"/>
    <n v="0"/>
    <n v="12"/>
    <n v="0"/>
    <n v="0"/>
    <n v="0"/>
    <n v="1995"/>
  </r>
  <r>
    <m/>
    <m/>
    <s v="SLO/SEV/11/CPG/01"/>
    <s v="IBRD"/>
    <m/>
    <x v="4"/>
    <s v="SLO"/>
    <x v="6"/>
    <s v="SEV"/>
    <s v="Country programme preparation and user sector pre-investment studies (1993)"/>
    <d v="1993-11-01T00:00:00"/>
    <d v="1994-11-01T00:00:00"/>
    <s v="FIN"/>
    <m/>
    <m/>
    <d v="1994-12-01T00:00:00"/>
    <d v="1994-12-01T00:00:00"/>
    <n v="0"/>
    <m/>
    <m/>
    <n v="0"/>
    <m/>
    <m/>
    <n v="0"/>
    <m/>
    <m/>
    <n v="0"/>
    <m/>
    <m/>
    <n v="50000"/>
    <n v="-50000"/>
    <n v="0"/>
    <n v="0"/>
    <n v="0"/>
    <n v="0"/>
    <n v="0"/>
    <n v="0"/>
    <n v="0"/>
    <n v="0"/>
    <n v="0"/>
    <n v="0"/>
    <n v="0"/>
    <n v="0"/>
    <n v="0"/>
    <n v="0"/>
    <n v="0"/>
    <m/>
    <m/>
    <m/>
    <m/>
    <m/>
    <m/>
    <m/>
    <x v="1"/>
    <n v="0"/>
    <n v="0"/>
    <s v=""/>
    <n v="12"/>
    <n v="0"/>
    <n v="0"/>
    <n v="0"/>
    <n v="1993"/>
  </r>
  <r>
    <m/>
    <m/>
    <s v="SLO/SEV/12/CPG/04"/>
    <s v="IBRD"/>
    <m/>
    <x v="4"/>
    <s v="SLO"/>
    <x v="6"/>
    <s v="SEV"/>
    <s v="Country programme preparation and user sector pre-investment studies (1994)"/>
    <d v="1994-03-01T00:00:00"/>
    <d v="1994-12-01T00:00:00"/>
    <s v="FIN"/>
    <d v="1994-03-01T00:00:00"/>
    <m/>
    <d v="1994-12-01T00:00:00"/>
    <d v="1994-12-01T00:00:00"/>
    <n v="0"/>
    <m/>
    <m/>
    <n v="0"/>
    <m/>
    <m/>
    <n v="0"/>
    <m/>
    <m/>
    <n v="0"/>
    <m/>
    <m/>
    <n v="50000"/>
    <n v="0"/>
    <n v="50000"/>
    <n v="1"/>
    <n v="0"/>
    <n v="0"/>
    <n v="0"/>
    <n v="0"/>
    <n v="0"/>
    <n v="0"/>
    <n v="0"/>
    <n v="50000"/>
    <n v="0"/>
    <n v="0"/>
    <n v="0"/>
    <n v="0"/>
    <n v="0"/>
    <m/>
    <m/>
    <m/>
    <m/>
    <m/>
    <m/>
    <m/>
    <x v="1"/>
    <n v="0"/>
    <n v="1"/>
    <n v="0"/>
    <n v="9"/>
    <n v="0"/>
    <n v="0"/>
    <n v="0"/>
    <n v="1994"/>
  </r>
  <r>
    <m/>
    <m/>
    <s v="CPR/SEV/06/CPG/12"/>
    <s v="IBRD"/>
    <m/>
    <x v="2"/>
    <s v="CPR"/>
    <x v="6"/>
    <s v="SEV"/>
    <s v="Country programme studies"/>
    <d v="1992-02-01T00:00:00"/>
    <d v="1992-12-01T00:00:00"/>
    <s v="FIN"/>
    <d v="1992-03-01T00:00:00"/>
    <m/>
    <d v="1992-12-01T00:00:00"/>
    <d v="1992-12-01T00:00:00"/>
    <n v="0"/>
    <m/>
    <m/>
    <n v="0"/>
    <m/>
    <m/>
    <n v="0"/>
    <m/>
    <m/>
    <n v="0"/>
    <m/>
    <m/>
    <n v="180000"/>
    <n v="-73841"/>
    <n v="106159"/>
    <n v="1"/>
    <n v="0"/>
    <n v="0"/>
    <n v="0"/>
    <n v="0"/>
    <n v="0"/>
    <n v="0"/>
    <n v="0"/>
    <n v="106159"/>
    <n v="0"/>
    <n v="0"/>
    <n v="0"/>
    <n v="0"/>
    <n v="0"/>
    <m/>
    <m/>
    <m/>
    <m/>
    <m/>
    <m/>
    <m/>
    <x v="1"/>
    <n v="0"/>
    <n v="1"/>
    <n v="1"/>
    <n v="10"/>
    <n v="0"/>
    <n v="0"/>
    <n v="0"/>
    <n v="1992"/>
  </r>
  <r>
    <m/>
    <m/>
    <s v="BGD/SEV/36/CPG/14"/>
    <s v="UNDP"/>
    <m/>
    <x v="2"/>
    <s v="BGD"/>
    <x v="6"/>
    <s v="SEV"/>
    <s v="Country programme update"/>
    <d v="2002-03-01T00:00:00"/>
    <d v="2003-10-01T00:00:00"/>
    <s v="FIN"/>
    <d v="2003-02-01T00:00:00"/>
    <m/>
    <d v="2006-12-01T00:00:00"/>
    <d v="2007-03-01T00:00:00"/>
    <n v="0"/>
    <m/>
    <m/>
    <m/>
    <m/>
    <m/>
    <n v="0"/>
    <m/>
    <m/>
    <m/>
    <m/>
    <m/>
    <n v="18750"/>
    <n v="-202"/>
    <n v="18548"/>
    <n v="1"/>
    <n v="0"/>
    <n v="0"/>
    <n v="0"/>
    <n v="2438"/>
    <n v="-26"/>
    <n v="2412"/>
    <n v="0.5"/>
    <n v="18548"/>
    <n v="0"/>
    <n v="0"/>
    <n v="2411.5"/>
    <n v="0"/>
    <m/>
    <m/>
    <m/>
    <m/>
    <s v="Completed in 2006. Financially completed in 2007."/>
    <m/>
    <m/>
    <m/>
    <x v="1"/>
    <n v="0"/>
    <n v="1"/>
    <n v="11"/>
    <n v="19"/>
    <n v="0"/>
    <n v="0"/>
    <n v="0"/>
    <n v="2002"/>
  </r>
  <r>
    <m/>
    <m/>
    <s v="COL/SEV/36/CPG/56"/>
    <s v="UNDP"/>
    <m/>
    <x v="1"/>
    <s v="COL"/>
    <x v="6"/>
    <s v="SEV"/>
    <s v="Country programme update"/>
    <d v="2002-03-01T00:00:00"/>
    <d v="2003-10-01T00:00:00"/>
    <s v="FIN"/>
    <d v="2002-07-01T00:00:00"/>
    <m/>
    <d v="2004-06-01T00:00:00"/>
    <d v="2005-11-01T00:00:00"/>
    <n v="0"/>
    <m/>
    <m/>
    <m/>
    <m/>
    <m/>
    <n v="0"/>
    <m/>
    <m/>
    <m/>
    <m/>
    <m/>
    <n v="30000"/>
    <n v="-415"/>
    <n v="29585"/>
    <n v="1"/>
    <n v="0"/>
    <n v="0"/>
    <n v="0"/>
    <n v="3900"/>
    <n v="-54"/>
    <n v="3846"/>
    <n v="0"/>
    <n v="29585"/>
    <n v="0"/>
    <n v="0"/>
    <n v="3846"/>
    <n v="0"/>
    <m/>
    <m/>
    <m/>
    <m/>
    <s v="Completed in 2004. Financially completed in 2005."/>
    <m/>
    <m/>
    <m/>
    <x v="1"/>
    <n v="0"/>
    <n v="1"/>
    <n v="4"/>
    <n v="19"/>
    <n v="0"/>
    <n v="0"/>
    <n v="0"/>
    <n v="2002"/>
  </r>
  <r>
    <m/>
    <m/>
    <s v="IND/SEV/36/CPG/349"/>
    <s v="UNDP"/>
    <m/>
    <x v="2"/>
    <s v="IND"/>
    <x v="6"/>
    <s v="SEV"/>
    <s v="Country programme update"/>
    <d v="2002-03-01T00:00:00"/>
    <d v="2003-10-01T00:00:00"/>
    <s v="FIN"/>
    <d v="2004-09-01T00:00:00"/>
    <m/>
    <d v="2006-07-01T00:00:00"/>
    <d v="2007-03-01T00:00:00"/>
    <n v="0"/>
    <m/>
    <m/>
    <m/>
    <m/>
    <m/>
    <n v="0"/>
    <m/>
    <m/>
    <m/>
    <m/>
    <m/>
    <n v="150000"/>
    <n v="0"/>
    <n v="150000"/>
    <n v="1"/>
    <n v="0"/>
    <n v="0"/>
    <n v="0"/>
    <n v="19500"/>
    <n v="0"/>
    <n v="19500"/>
    <n v="0"/>
    <n v="150000"/>
    <n v="0"/>
    <n v="0"/>
    <n v="19500"/>
    <n v="0"/>
    <m/>
    <m/>
    <m/>
    <m/>
    <s v="Completed in 2006. Financially completed in 2007."/>
    <m/>
    <m/>
    <m/>
    <x v="1"/>
    <n v="0"/>
    <n v="1"/>
    <n v="30"/>
    <n v="19"/>
    <n v="0"/>
    <n v="0"/>
    <n v="0"/>
    <n v="2002"/>
  </r>
  <r>
    <m/>
    <m/>
    <s v="JOR/SEV/31/CPG/67"/>
    <s v="IBRD"/>
    <m/>
    <x v="2"/>
    <s v="JOR"/>
    <x v="6"/>
    <s v="SEV"/>
    <s v="Country programme update"/>
    <d v="2000-07-01T00:00:00"/>
    <d v="2001-04-01T00:00:00"/>
    <s v="FIN"/>
    <d v="2002-09-01T00:00:00"/>
    <m/>
    <d v="2002-09-01T00:00:00"/>
    <d v="2002-09-01T00:00:00"/>
    <n v="0"/>
    <m/>
    <m/>
    <n v="0"/>
    <m/>
    <m/>
    <n v="0"/>
    <m/>
    <m/>
    <n v="0"/>
    <m/>
    <m/>
    <n v="50000"/>
    <n v="0"/>
    <n v="50000"/>
    <n v="1"/>
    <n v="0"/>
    <n v="0"/>
    <n v="0"/>
    <n v="6500"/>
    <n v="0"/>
    <n v="6500"/>
    <n v="0"/>
    <n v="50000"/>
    <n v="0"/>
    <n v="0"/>
    <n v="6500"/>
    <n v="0"/>
    <n v="0"/>
    <m/>
    <m/>
    <m/>
    <s v="CP update submitted to the 38th ExCom."/>
    <m/>
    <m/>
    <m/>
    <x v="1"/>
    <n v="0"/>
    <n v="1"/>
    <n v="26"/>
    <n v="9"/>
    <n v="0"/>
    <n v="0"/>
    <n v="0"/>
    <n v="2000"/>
  </r>
  <r>
    <m/>
    <m/>
    <s v="LEB/SEV/36/CPG/49"/>
    <s v="UNDP"/>
    <m/>
    <x v="2"/>
    <s v="LEB"/>
    <x v="6"/>
    <s v="SEV"/>
    <s v="Country programme update"/>
    <d v="2002-03-01T00:00:00"/>
    <d v="2003-10-01T00:00:00"/>
    <s v="FIN"/>
    <d v="2003-01-01T00:00:00"/>
    <m/>
    <d v="2003-12-01T00:00:00"/>
    <d v="2004-12-01T00:00:00"/>
    <n v="0"/>
    <m/>
    <m/>
    <m/>
    <m/>
    <m/>
    <n v="0"/>
    <m/>
    <m/>
    <m/>
    <m/>
    <m/>
    <n v="37500"/>
    <n v="0"/>
    <n v="37500"/>
    <n v="1"/>
    <n v="0"/>
    <n v="0"/>
    <n v="0"/>
    <n v="4875"/>
    <n v="0"/>
    <n v="4875"/>
    <n v="0"/>
    <n v="37500"/>
    <n v="0"/>
    <n v="0"/>
    <n v="4875"/>
    <n v="0"/>
    <m/>
    <m/>
    <m/>
    <m/>
    <s v="Completed in 2003. Financially completed in 2004."/>
    <m/>
    <m/>
    <m/>
    <x v="1"/>
    <n v="0"/>
    <n v="1"/>
    <n v="10"/>
    <n v="19"/>
    <n v="0"/>
    <n v="0"/>
    <n v="0"/>
    <n v="2002"/>
  </r>
  <r>
    <m/>
    <m/>
    <s v="NIR/SEV/36/CPG/102"/>
    <s v="UNDP"/>
    <m/>
    <x v="0"/>
    <s v="NIR"/>
    <x v="6"/>
    <s v="SEV"/>
    <s v="Country programme update"/>
    <d v="2002-03-01T00:00:00"/>
    <d v="2003-10-01T00:00:00"/>
    <s v="FIN"/>
    <d v="2002-12-01T00:00:00"/>
    <m/>
    <d v="2007-12-01T00:00:00"/>
    <d v="2011-11-01T00:00:00"/>
    <n v="0"/>
    <m/>
    <m/>
    <m/>
    <m/>
    <m/>
    <n v="0"/>
    <m/>
    <m/>
    <m/>
    <m/>
    <m/>
    <n v="241493"/>
    <n v="-10289"/>
    <n v="231204"/>
    <n v="1"/>
    <n v="0"/>
    <n v="0"/>
    <n v="0"/>
    <n v="31394"/>
    <n v="-1338"/>
    <n v="30056"/>
    <n v="-0.52380000309858588"/>
    <n v="231204"/>
    <n v="0"/>
    <n v="0"/>
    <n v="30056.523800003099"/>
    <n v="0"/>
    <m/>
    <m/>
    <m/>
    <m/>
    <s v="Completed in 2007."/>
    <m/>
    <m/>
    <m/>
    <x v="1"/>
    <n v="0"/>
    <n v="1"/>
    <n v="9"/>
    <n v="19"/>
    <n v="0"/>
    <n v="0"/>
    <n v="0"/>
    <n v="2002"/>
  </r>
  <r>
    <m/>
    <m/>
    <s v="ERI/SEV/47/PRP/03"/>
    <s v="UNEP"/>
    <m/>
    <x v="0"/>
    <s v="ERI"/>
    <x v="5"/>
    <s v="SEV"/>
    <s v="Country programme/RMP project preparation"/>
    <d v="2005-11-01T00:00:00"/>
    <d v="2006-12-01T00:00:00"/>
    <s v="FIN"/>
    <d v="2006-04-01T00:00:00"/>
    <m/>
    <d v="2006-09-01T00:00:00"/>
    <d v="2008-12-01T00:00:00"/>
    <n v="0"/>
    <m/>
    <m/>
    <n v="0"/>
    <m/>
    <m/>
    <n v="0"/>
    <m/>
    <m/>
    <n v="0"/>
    <m/>
    <m/>
    <n v="40000"/>
    <n v="-2000"/>
    <n v="38000"/>
    <n v="1"/>
    <n v="0"/>
    <n v="0"/>
    <n v="0"/>
    <n v="5200"/>
    <n v="-260"/>
    <n v="4940"/>
    <n v="0"/>
    <n v="38000"/>
    <n v="0"/>
    <n v="0"/>
    <n v="4940"/>
    <n v="0"/>
    <m/>
    <n v="0"/>
    <m/>
    <m/>
    <m/>
    <m/>
    <m/>
    <m/>
    <x v="1"/>
    <n v="0"/>
    <n v="1"/>
    <n v="5"/>
    <n v="13"/>
    <n v="0"/>
    <n v="0"/>
    <n v="0"/>
    <n v="2005"/>
  </r>
  <r>
    <m/>
    <m/>
    <s v="BRU/SEV/26/INS/02"/>
    <s v="UNEP"/>
    <m/>
    <x v="2"/>
    <s v="BRU"/>
    <x v="4"/>
    <s v="SEV"/>
    <s v="Creation of a Brunei Ozone Office"/>
    <d v="1998-11-01T00:00:00"/>
    <d v="2001-12-01T00:00:00"/>
    <s v="FIN"/>
    <d v="1999-06-01T00:00:00"/>
    <m/>
    <d v="2004-07-01T00:00:00"/>
    <d v="2010-12-01T00:00:00"/>
    <n v="0"/>
    <m/>
    <m/>
    <n v="0"/>
    <m/>
    <m/>
    <n v="0"/>
    <m/>
    <m/>
    <n v="0"/>
    <m/>
    <m/>
    <n v="80000"/>
    <n v="0"/>
    <n v="80000"/>
    <n v="1"/>
    <n v="0"/>
    <n v="0"/>
    <n v="0"/>
    <n v="10400"/>
    <n v="0"/>
    <n v="10400"/>
    <n v="0"/>
    <n v="80000"/>
    <n v="0"/>
    <n v="0"/>
    <n v="10400"/>
    <n v="0"/>
    <m/>
    <n v="0"/>
    <m/>
    <m/>
    <m/>
    <m/>
    <m/>
    <m/>
    <x v="1"/>
    <n v="0"/>
    <n v="1"/>
    <n v="7"/>
    <n v="37"/>
    <n v="0"/>
    <n v="0"/>
    <n v="0"/>
    <n v="1998"/>
  </r>
  <r>
    <m/>
    <m/>
    <s v="GAB/SEV/22/INS/03"/>
    <s v="UNEP"/>
    <m/>
    <x v="0"/>
    <s v="GAB"/>
    <x v="4"/>
    <s v="SEV"/>
    <s v="Creation of a National Ozone Technical  Group"/>
    <d v="1997-05-01T00:00:00"/>
    <d v="2000-05-01T00:00:00"/>
    <s v="FIN"/>
    <d v="1998-02-01T00:00:00"/>
    <m/>
    <d v="2000-12-01T00:00:00"/>
    <d v="2001-12-01T00:00:00"/>
    <n v="0"/>
    <m/>
    <m/>
    <n v="0"/>
    <m/>
    <m/>
    <n v="0"/>
    <m/>
    <m/>
    <n v="0"/>
    <m/>
    <m/>
    <n v="45600"/>
    <n v="0"/>
    <n v="45600"/>
    <n v="1"/>
    <n v="0"/>
    <n v="0"/>
    <n v="0"/>
    <n v="5928"/>
    <n v="0"/>
    <n v="5928"/>
    <n v="0"/>
    <n v="45600"/>
    <n v="0"/>
    <n v="0"/>
    <n v="5928"/>
    <n v="0"/>
    <m/>
    <n v="0"/>
    <m/>
    <m/>
    <m/>
    <m/>
    <m/>
    <m/>
    <x v="1"/>
    <n v="0"/>
    <n v="1"/>
    <n v="9"/>
    <n v="36"/>
    <n v="0"/>
    <n v="0"/>
    <n v="0"/>
    <n v="1997"/>
  </r>
  <r>
    <m/>
    <m/>
    <s v="GRN/SEV/30/INS/02"/>
    <s v="UNEP"/>
    <m/>
    <x v="1"/>
    <s v="GRN"/>
    <x v="4"/>
    <s v="SEV"/>
    <s v="Creation of a National Ozone Unit"/>
    <d v="2000-03-01T00:00:00"/>
    <d v="2003-04-01T00:00:00"/>
    <s v="FIN"/>
    <d v="2003-06-01T00:00:00"/>
    <m/>
    <d v="2006-08-01T00:00:00"/>
    <d v="2014-12-01T00:00:00"/>
    <n v="0"/>
    <m/>
    <m/>
    <n v="0"/>
    <m/>
    <m/>
    <n v="0"/>
    <m/>
    <m/>
    <n v="0"/>
    <m/>
    <m/>
    <n v="30000"/>
    <n v="0"/>
    <n v="30000"/>
    <n v="1"/>
    <n v="0"/>
    <n v="0"/>
    <n v="0"/>
    <n v="3900"/>
    <n v="0"/>
    <n v="3900"/>
    <n v="0"/>
    <n v="30000"/>
    <n v="0"/>
    <n v="0"/>
    <n v="3900"/>
    <n v="0"/>
    <m/>
    <n v="0"/>
    <m/>
    <m/>
    <m/>
    <m/>
    <m/>
    <m/>
    <x v="1"/>
    <n v="0"/>
    <n v="1"/>
    <n v="39"/>
    <n v="37"/>
    <n v="0"/>
    <n v="0"/>
    <n v="0"/>
    <n v="2000"/>
  </r>
  <r>
    <m/>
    <m/>
    <s v="MAG/SEV/29/INS/04"/>
    <s v="UNEP"/>
    <m/>
    <x v="0"/>
    <s v="MAG"/>
    <x v="4"/>
    <s v="SEV"/>
    <s v="Creation of a Ozone Unit"/>
    <d v="1999-11-01T00:00:00"/>
    <d v="2002-12-01T00:00:00"/>
    <s v="FIN"/>
    <d v="2000-11-01T00:00:00"/>
    <m/>
    <d v="2004-07-01T00:00:00"/>
    <d v="2007-06-01T00:00:00"/>
    <n v="0"/>
    <m/>
    <m/>
    <n v="0"/>
    <m/>
    <m/>
    <n v="0"/>
    <m/>
    <m/>
    <n v="0"/>
    <m/>
    <m/>
    <n v="70000"/>
    <n v="0"/>
    <n v="70000"/>
    <n v="1"/>
    <n v="0"/>
    <n v="0"/>
    <n v="0"/>
    <n v="9100"/>
    <n v="0"/>
    <n v="9100"/>
    <n v="0"/>
    <n v="70000"/>
    <n v="0"/>
    <n v="0"/>
    <n v="9100"/>
    <n v="0"/>
    <m/>
    <n v="0"/>
    <m/>
    <m/>
    <m/>
    <m/>
    <m/>
    <m/>
    <x v="1"/>
    <n v="0"/>
    <n v="1"/>
    <n v="12"/>
    <n v="37"/>
    <n v="0"/>
    <n v="0"/>
    <n v="0"/>
    <n v="1999"/>
  </r>
  <r>
    <m/>
    <m/>
    <s v="BEN/SEV/18/INS/03"/>
    <s v="UNEP"/>
    <m/>
    <x v="0"/>
    <s v="BEN"/>
    <x v="4"/>
    <s v="SEV"/>
    <s v="Creation of an Ozone Bureau"/>
    <d v="1995-11-01T00:00:00"/>
    <d v="1998-11-01T00:00:00"/>
    <s v="FIN"/>
    <d v="1996-01-01T00:00:00"/>
    <m/>
    <d v="1999-11-01T00:00:00"/>
    <d v="1999-12-01T00:00:00"/>
    <n v="0"/>
    <m/>
    <m/>
    <n v="0"/>
    <m/>
    <m/>
    <n v="0"/>
    <m/>
    <m/>
    <n v="0"/>
    <m/>
    <m/>
    <n v="50000"/>
    <n v="0"/>
    <n v="50000"/>
    <n v="1"/>
    <n v="0"/>
    <n v="0"/>
    <n v="0"/>
    <n v="6500"/>
    <n v="0"/>
    <n v="6500"/>
    <n v="0"/>
    <n v="50000"/>
    <n v="0"/>
    <n v="0"/>
    <n v="6500"/>
    <n v="0"/>
    <m/>
    <n v="0"/>
    <m/>
    <m/>
    <m/>
    <m/>
    <m/>
    <m/>
    <x v="1"/>
    <n v="0"/>
    <n v="1"/>
    <n v="2"/>
    <n v="36"/>
    <n v="0"/>
    <n v="0"/>
    <n v="0"/>
    <n v="1995"/>
  </r>
  <r>
    <m/>
    <m/>
    <s v="PRC/SEV/17/INS/02"/>
    <s v="UNEP"/>
    <m/>
    <x v="0"/>
    <s v="PRC"/>
    <x v="4"/>
    <s v="SEV"/>
    <s v="Creation of an Ozone Bureau"/>
    <d v="1995-07-01T00:00:00"/>
    <d v="1998-07-01T00:00:00"/>
    <s v="FIN"/>
    <d v="1996-05-01T00:00:00"/>
    <m/>
    <d v="2000-12-01T00:00:00"/>
    <d v="2001-12-01T00:00:00"/>
    <n v="0"/>
    <m/>
    <m/>
    <n v="0"/>
    <m/>
    <m/>
    <n v="0"/>
    <m/>
    <m/>
    <n v="0"/>
    <m/>
    <m/>
    <n v="62920"/>
    <n v="0"/>
    <n v="62920"/>
    <n v="1"/>
    <n v="0"/>
    <n v="0"/>
    <n v="0"/>
    <n v="8180"/>
    <n v="0"/>
    <n v="8180"/>
    <n v="0"/>
    <n v="62920"/>
    <n v="0"/>
    <n v="0"/>
    <n v="8180"/>
    <n v="0"/>
    <m/>
    <n v="0"/>
    <m/>
    <m/>
    <m/>
    <m/>
    <m/>
    <m/>
    <x v="1"/>
    <n v="0"/>
    <n v="1"/>
    <n v="10"/>
    <n v="36"/>
    <n v="0"/>
    <n v="0"/>
    <n v="0"/>
    <n v="1995"/>
  </r>
  <r>
    <m/>
    <m/>
    <s v="GUI/SEV/18/INS/02"/>
    <s v="UNEP"/>
    <m/>
    <x v="0"/>
    <s v="GUI"/>
    <x v="4"/>
    <s v="SEV"/>
    <s v="Creation of an Ozone Bureau"/>
    <d v="1995-11-01T00:00:00"/>
    <d v="1998-11-01T00:00:00"/>
    <s v="FIN"/>
    <d v="1996-04-01T00:00:00"/>
    <m/>
    <d v="1999-11-01T00:00:00"/>
    <d v="1999-12-01T00:00:00"/>
    <n v="0"/>
    <m/>
    <m/>
    <n v="0"/>
    <m/>
    <m/>
    <n v="0"/>
    <m/>
    <m/>
    <n v="0"/>
    <m/>
    <m/>
    <n v="50000"/>
    <n v="0"/>
    <n v="50000"/>
    <n v="1"/>
    <n v="0"/>
    <n v="0"/>
    <n v="0"/>
    <n v="6500"/>
    <n v="0"/>
    <n v="6500"/>
    <n v="0"/>
    <n v="50000"/>
    <n v="0"/>
    <n v="0"/>
    <n v="6500"/>
    <n v="0"/>
    <m/>
    <n v="0"/>
    <m/>
    <m/>
    <m/>
    <m/>
    <m/>
    <m/>
    <x v="1"/>
    <n v="0"/>
    <n v="1"/>
    <n v="5"/>
    <n v="36"/>
    <n v="0"/>
    <n v="0"/>
    <n v="0"/>
    <n v="1995"/>
  </r>
  <r>
    <m/>
    <m/>
    <s v="DRC/SEV/27/INS/02"/>
    <s v="UNEP"/>
    <m/>
    <x v="0"/>
    <s v="DRC"/>
    <x v="4"/>
    <s v="SEV"/>
    <s v="Creation of an Ozone Office"/>
    <d v="1999-03-01T00:00:00"/>
    <d v="2000-04-01T00:00:00"/>
    <s v="FIN"/>
    <d v="2003-06-01T00:00:00"/>
    <m/>
    <d v="2000-12-01T00:00:00"/>
    <d v="2004-04-01T00:00:00"/>
    <n v="0"/>
    <m/>
    <m/>
    <n v="0"/>
    <m/>
    <m/>
    <n v="0"/>
    <m/>
    <m/>
    <n v="0"/>
    <m/>
    <m/>
    <n v="32270"/>
    <n v="0"/>
    <n v="32270"/>
    <n v="1"/>
    <n v="0"/>
    <n v="0"/>
    <n v="0"/>
    <n v="4195"/>
    <n v="0"/>
    <n v="4195"/>
    <n v="0"/>
    <n v="32270"/>
    <n v="0"/>
    <n v="0"/>
    <n v="4195"/>
    <n v="0"/>
    <m/>
    <n v="0"/>
    <m/>
    <m/>
    <m/>
    <m/>
    <m/>
    <m/>
    <x v="1"/>
    <n v="0"/>
    <n v="1"/>
    <n v="51"/>
    <n v="13"/>
    <n v="0"/>
    <n v="0"/>
    <n v="0"/>
    <n v="1999"/>
  </r>
  <r>
    <m/>
    <m/>
    <s v="NER/SEV/15/INS/02"/>
    <s v="UNEP"/>
    <m/>
    <x v="0"/>
    <s v="NER"/>
    <x v="4"/>
    <s v="SEV"/>
    <s v="Creation of an Ozone Secretariat"/>
    <d v="1994-12-01T00:00:00"/>
    <d v="1997-12-01T00:00:00"/>
    <s v="FIN"/>
    <d v="1995-12-01T00:00:00"/>
    <m/>
    <d v="1999-05-01T00:00:00"/>
    <d v="1999-10-01T00:00:00"/>
    <n v="0"/>
    <m/>
    <m/>
    <n v="0"/>
    <m/>
    <m/>
    <n v="0"/>
    <m/>
    <m/>
    <n v="0"/>
    <m/>
    <m/>
    <n v="74800"/>
    <n v="0"/>
    <n v="74800"/>
    <n v="1"/>
    <n v="0"/>
    <n v="0"/>
    <n v="0"/>
    <n v="9724"/>
    <n v="0"/>
    <n v="9724"/>
    <n v="0"/>
    <n v="74800"/>
    <n v="0"/>
    <n v="0"/>
    <n v="9724"/>
    <n v="0"/>
    <m/>
    <n v="0"/>
    <m/>
    <m/>
    <m/>
    <m/>
    <m/>
    <m/>
    <x v="1"/>
    <n v="0"/>
    <n v="1"/>
    <n v="12"/>
    <n v="36"/>
    <n v="0"/>
    <n v="0"/>
    <n v="0"/>
    <n v="1994"/>
  </r>
  <r>
    <m/>
    <m/>
    <s v="MDN/SEV/20/INS/04"/>
    <s v="UNIDO"/>
    <m/>
    <x v="4"/>
    <s v="MDN"/>
    <x v="4"/>
    <s v="SEV"/>
    <s v="Creation of an Ozone Secretariat"/>
    <d v="1996-10-01T00:00:00"/>
    <d v="1999-10-01T00:00:00"/>
    <s v="FIN"/>
    <d v="1997-04-01T00:00:00"/>
    <m/>
    <d v="2000-08-01T00:00:00"/>
    <d v="2001-07-01T00:00:00"/>
    <n v="0"/>
    <m/>
    <m/>
    <n v="0"/>
    <m/>
    <m/>
    <n v="0"/>
    <m/>
    <m/>
    <n v="0"/>
    <m/>
    <m/>
    <n v="152900"/>
    <n v="0"/>
    <n v="152900"/>
    <n v="1"/>
    <n v="0"/>
    <n v="0"/>
    <n v="0"/>
    <n v="19877"/>
    <n v="-24.96"/>
    <n v="19852.04"/>
    <n v="4.0000000000873115E-2"/>
    <n v="152900"/>
    <n v="0"/>
    <m/>
    <n v="19852"/>
    <n v="0"/>
    <m/>
    <m/>
    <m/>
    <m/>
    <m/>
    <m/>
    <m/>
    <m/>
    <x v="1"/>
    <n v="0"/>
    <n v="1"/>
    <n v="6"/>
    <n v="36"/>
    <n v="0"/>
    <n v="0"/>
    <n v="0"/>
    <n v="1996"/>
  </r>
  <r>
    <m/>
    <m/>
    <s v="ROM/SEV/17/INS/04"/>
    <s v="UNIDO"/>
    <m/>
    <x v="4"/>
    <s v="ROM"/>
    <x v="4"/>
    <s v="SEV"/>
    <s v="Creation of an Ozone Secretariat"/>
    <d v="1995-07-01T00:00:00"/>
    <d v="1998-07-01T00:00:00"/>
    <s v="FIN"/>
    <d v="1997-12-01T00:00:00"/>
    <m/>
    <d v="2003-12-01T00:00:00"/>
    <d v="2005-01-01T00:00:00"/>
    <n v="0"/>
    <m/>
    <m/>
    <n v="0"/>
    <m/>
    <m/>
    <n v="0"/>
    <m/>
    <m/>
    <n v="0"/>
    <m/>
    <m/>
    <n v="168443"/>
    <n v="-80350"/>
    <n v="88093"/>
    <n v="1"/>
    <n v="0"/>
    <n v="0"/>
    <n v="0"/>
    <n v="21898"/>
    <n v="-10464"/>
    <n v="11434"/>
    <n v="0"/>
    <n v="88093"/>
    <n v="0"/>
    <m/>
    <n v="11434"/>
    <n v="0"/>
    <m/>
    <m/>
    <m/>
    <m/>
    <m/>
    <m/>
    <m/>
    <m/>
    <x v="1"/>
    <n v="0"/>
    <n v="1"/>
    <n v="29"/>
    <n v="36"/>
    <n v="0"/>
    <n v="0"/>
    <n v="0"/>
    <n v="1995"/>
  </r>
  <r>
    <m/>
    <m/>
    <s v="LEB/SEV/19/INS/08"/>
    <s v="UNDP"/>
    <m/>
    <x v="2"/>
    <s v="LEB"/>
    <x v="4"/>
    <s v="SEV"/>
    <s v="Creation of an Ozone Unit"/>
    <d v="1996-05-01T00:00:00"/>
    <d v="2000-05-01T00:00:00"/>
    <s v="FIN"/>
    <d v="1997-05-01T00:00:00"/>
    <m/>
    <d v="2000-12-01T00:00:00"/>
    <d v="2002-03-01T00:00:00"/>
    <n v="0"/>
    <m/>
    <m/>
    <m/>
    <m/>
    <m/>
    <n v="0"/>
    <m/>
    <m/>
    <m/>
    <m/>
    <m/>
    <n v="179000"/>
    <n v="-63"/>
    <n v="178937"/>
    <n v="1"/>
    <n v="0"/>
    <n v="0"/>
    <n v="0"/>
    <n v="23270"/>
    <n v="-8"/>
    <n v="23262"/>
    <n v="0.18999999999869033"/>
    <n v="178937"/>
    <n v="0"/>
    <n v="0"/>
    <n v="23261.81"/>
    <n v="0"/>
    <m/>
    <m/>
    <m/>
    <m/>
    <s v="Completed in 2000. Financially completed in 2002."/>
    <m/>
    <m/>
    <m/>
    <x v="1"/>
    <n v="0"/>
    <n v="1"/>
    <n v="12"/>
    <n v="48"/>
    <n v="0"/>
    <n v="0"/>
    <n v="0"/>
    <n v="1996"/>
  </r>
  <r>
    <m/>
    <m/>
    <s v="PNG/SEV/19/INS/02"/>
    <s v="UNEP"/>
    <m/>
    <x v="2"/>
    <s v="PNG"/>
    <x v="4"/>
    <s v="SEV"/>
    <s v="Creation of an Ozone Unit"/>
    <d v="1996-05-01T00:00:00"/>
    <d v="1999-05-01T00:00:00"/>
    <s v="FIN"/>
    <d v="1997-09-01T00:00:00"/>
    <m/>
    <d v="2003-12-01T00:00:00"/>
    <d v="2009-10-01T00:00:00"/>
    <n v="0"/>
    <m/>
    <m/>
    <n v="0"/>
    <m/>
    <m/>
    <n v="0"/>
    <m/>
    <m/>
    <n v="0"/>
    <m/>
    <m/>
    <n v="45800"/>
    <n v="-24715"/>
    <n v="21085"/>
    <n v="1"/>
    <n v="0"/>
    <n v="0"/>
    <n v="0"/>
    <n v="5954"/>
    <n v="-3212.95"/>
    <n v="2741.05"/>
    <n v="0"/>
    <n v="21085"/>
    <n v="0"/>
    <n v="0"/>
    <n v="2741.05"/>
    <n v="0"/>
    <m/>
    <n v="0"/>
    <m/>
    <m/>
    <m/>
    <m/>
    <m/>
    <m/>
    <x v="1"/>
    <n v="0"/>
    <n v="1"/>
    <n v="16"/>
    <n v="36"/>
    <n v="0"/>
    <n v="0"/>
    <n v="0"/>
    <n v="1996"/>
  </r>
  <r>
    <m/>
    <m/>
    <s v="MOR/SEV/19/INS/03"/>
    <s v="UNEP"/>
    <m/>
    <x v="0"/>
    <s v="MOR"/>
    <x v="4"/>
    <s v="SEV"/>
    <s v="Creation of Ozone Unit"/>
    <d v="1996-05-01T00:00:00"/>
    <d v="1999-05-01T00:00:00"/>
    <s v="FIN"/>
    <d v="1996-12-01T00:00:00"/>
    <m/>
    <d v="2004-07-01T00:00:00"/>
    <d v="2007-02-01T00:00:00"/>
    <n v="0"/>
    <m/>
    <m/>
    <n v="0"/>
    <m/>
    <m/>
    <n v="0"/>
    <m/>
    <m/>
    <n v="0"/>
    <m/>
    <m/>
    <n v="179000"/>
    <n v="0"/>
    <n v="179000"/>
    <n v="1"/>
    <n v="0"/>
    <n v="0"/>
    <n v="0"/>
    <n v="23270"/>
    <n v="0"/>
    <n v="23270"/>
    <n v="0"/>
    <n v="179000"/>
    <n v="0"/>
    <n v="0"/>
    <n v="23270"/>
    <n v="0"/>
    <m/>
    <n v="0"/>
    <m/>
    <m/>
    <m/>
    <m/>
    <m/>
    <m/>
    <x v="1"/>
    <n v="0"/>
    <n v="1"/>
    <n v="7"/>
    <n v="36"/>
    <n v="0"/>
    <n v="0"/>
    <n v="0"/>
    <n v="1996"/>
  </r>
  <r>
    <m/>
    <m/>
    <s v="GUY/SEV/23/INS/04"/>
    <s v="UNEP"/>
    <m/>
    <x v="1"/>
    <s v="GUY"/>
    <x v="4"/>
    <s v="SEV"/>
    <s v="Creation of the National Ozone Action Unit"/>
    <d v="1997-11-01T00:00:00"/>
    <d v="2000-11-01T00:00:00"/>
    <s v="FIN"/>
    <d v="1998-02-01T00:00:00"/>
    <m/>
    <d v="2001-08-01T00:00:00"/>
    <d v="2007-03-01T00:00:00"/>
    <n v="0"/>
    <m/>
    <m/>
    <n v="0"/>
    <m/>
    <m/>
    <n v="0"/>
    <m/>
    <m/>
    <n v="0"/>
    <m/>
    <m/>
    <n v="65000"/>
    <n v="0"/>
    <n v="65000"/>
    <n v="1"/>
    <n v="0"/>
    <n v="0"/>
    <n v="0"/>
    <n v="8450"/>
    <n v="0"/>
    <n v="8450"/>
    <n v="0"/>
    <n v="65000"/>
    <n v="0"/>
    <n v="0"/>
    <n v="8450"/>
    <n v="0"/>
    <m/>
    <n v="0"/>
    <m/>
    <m/>
    <m/>
    <m/>
    <m/>
    <m/>
    <x v="1"/>
    <n v="0"/>
    <n v="1"/>
    <n v="3"/>
    <n v="36"/>
    <n v="0"/>
    <n v="0"/>
    <n v="0"/>
    <n v="1997"/>
  </r>
  <r>
    <m/>
    <m/>
    <s v="BZE/SEV/29/INS/06"/>
    <s v="UNEP"/>
    <m/>
    <x v="1"/>
    <s v="BZE"/>
    <x v="4"/>
    <s v="SEV"/>
    <s v="Creation of the national ozone unit"/>
    <d v="1999-11-01T00:00:00"/>
    <d v="2002-12-01T00:00:00"/>
    <s v="FIN"/>
    <d v="2000-09-01T00:00:00"/>
    <m/>
    <d v="2003-01-01T00:00:00"/>
    <d v="2004-10-01T00:00:00"/>
    <n v="0"/>
    <m/>
    <m/>
    <n v="0"/>
    <m/>
    <m/>
    <n v="0"/>
    <m/>
    <m/>
    <n v="0"/>
    <m/>
    <m/>
    <n v="88500"/>
    <n v="0"/>
    <n v="88500"/>
    <n v="1"/>
    <n v="0"/>
    <n v="0"/>
    <n v="0"/>
    <n v="11505"/>
    <n v="0"/>
    <n v="11505"/>
    <n v="0"/>
    <n v="88500"/>
    <n v="0"/>
    <n v="0"/>
    <n v="11505"/>
    <n v="0"/>
    <m/>
    <n v="0"/>
    <m/>
    <m/>
    <m/>
    <m/>
    <m/>
    <m/>
    <x v="1"/>
    <n v="0"/>
    <n v="1"/>
    <n v="10"/>
    <n v="37"/>
    <n v="0"/>
    <n v="0"/>
    <n v="0"/>
    <n v="1999"/>
  </r>
  <r>
    <m/>
    <m/>
    <s v="LIB/SEV/32/INS/04"/>
    <s v="UNIDO"/>
    <m/>
    <x v="0"/>
    <s v="LIB"/>
    <x v="4"/>
    <s v="SEV"/>
    <s v="Creation of the National Ozone Unit"/>
    <d v="2000-12-01T00:00:00"/>
    <d v="2004-01-01T00:00:00"/>
    <s v="FIN"/>
    <d v="2002-12-01T00:00:00"/>
    <m/>
    <d v="2009-06-01T00:00:00"/>
    <d v="2011-12-01T00:00:00"/>
    <n v="0"/>
    <m/>
    <m/>
    <n v="0"/>
    <m/>
    <m/>
    <n v="0"/>
    <m/>
    <m/>
    <n v="0"/>
    <m/>
    <m/>
    <n v="157000"/>
    <n v="-48043.02"/>
    <n v="108956.98000000001"/>
    <n v="1.0000001835586851"/>
    <n v="-1.9999999989522621E-2"/>
    <n v="-1.9999999989522621E-2"/>
    <n v="0"/>
    <n v="20410"/>
    <n v="-6246"/>
    <n v="14164"/>
    <n v="0"/>
    <n v="108957"/>
    <n v="0"/>
    <m/>
    <n v="14164"/>
    <n v="0"/>
    <m/>
    <m/>
    <m/>
    <m/>
    <m/>
    <m/>
    <m/>
    <m/>
    <x v="1"/>
    <n v="0"/>
    <n v="1"/>
    <n v="24"/>
    <n v="37"/>
    <n v="0"/>
    <n v="0"/>
    <n v="0"/>
    <n v="2000"/>
  </r>
  <r>
    <m/>
    <m/>
    <s v="OMA/SEV/32/INS/02"/>
    <s v="UNIDO"/>
    <m/>
    <x v="2"/>
    <s v="OMA"/>
    <x v="4"/>
    <s v="SEV"/>
    <s v="Creation of the National Ozone Unit"/>
    <d v="2000-12-01T00:00:00"/>
    <d v="2004-01-01T00:00:00"/>
    <s v="FIN"/>
    <d v="2002-10-01T00:00:00"/>
    <m/>
    <d v="2005-12-01T00:00:00"/>
    <d v="2006-02-01T00:00:00"/>
    <n v="0"/>
    <m/>
    <m/>
    <n v="0"/>
    <m/>
    <m/>
    <n v="0"/>
    <m/>
    <m/>
    <n v="0"/>
    <m/>
    <m/>
    <n v="79000"/>
    <n v="0"/>
    <n v="79000"/>
    <n v="1"/>
    <n v="0"/>
    <n v="0"/>
    <n v="0"/>
    <n v="10270"/>
    <n v="-1.3"/>
    <n v="10268.700000000001"/>
    <n v="-0.2999999999992724"/>
    <n v="79000"/>
    <n v="0"/>
    <m/>
    <n v="10269"/>
    <n v="0"/>
    <m/>
    <m/>
    <m/>
    <m/>
    <m/>
    <m/>
    <m/>
    <m/>
    <x v="1"/>
    <n v="0"/>
    <n v="1"/>
    <n v="22"/>
    <n v="37"/>
    <n v="0"/>
    <n v="0"/>
    <n v="0"/>
    <n v="2000"/>
  </r>
  <r>
    <m/>
    <m/>
    <s v="STV/SEV/25/INS/04"/>
    <s v="UNEP"/>
    <m/>
    <x v="1"/>
    <s v="STV"/>
    <x v="4"/>
    <s v="SEV"/>
    <s v="Creation of the National Ozone Unit"/>
    <d v="1998-07-01T00:00:00"/>
    <d v="2001-06-01T00:00:00"/>
    <s v="FIN"/>
    <d v="1999-04-01T00:00:00"/>
    <m/>
    <d v="2004-03-01T00:00:00"/>
    <d v="2005-12-01T00:00:00"/>
    <n v="0"/>
    <m/>
    <m/>
    <n v="0"/>
    <m/>
    <m/>
    <n v="0"/>
    <m/>
    <m/>
    <n v="0"/>
    <m/>
    <m/>
    <n v="30300"/>
    <n v="0"/>
    <n v="30300"/>
    <n v="1"/>
    <n v="0"/>
    <n v="0"/>
    <n v="0"/>
    <n v="3939"/>
    <n v="0"/>
    <n v="3939"/>
    <n v="0"/>
    <n v="30300"/>
    <n v="0"/>
    <n v="0"/>
    <n v="3939"/>
    <n v="0"/>
    <m/>
    <n v="0"/>
    <m/>
    <m/>
    <m/>
    <m/>
    <m/>
    <m/>
    <x v="1"/>
    <n v="0"/>
    <n v="1"/>
    <n v="9"/>
    <n v="35"/>
    <n v="0"/>
    <n v="0"/>
    <n v="0"/>
    <n v="1998"/>
  </r>
  <r>
    <m/>
    <m/>
    <s v="IND/PHA/40/INV/363"/>
    <s v="IBRD"/>
    <m/>
    <x v="2"/>
    <s v="IND"/>
    <x v="0"/>
    <s v="PHA"/>
    <s v="CTC phase-out plan for the consumption and production sectors: 2003 work programme"/>
    <d v="2003-07-01T00:00:00"/>
    <d v="2004-07-01T00:00:00"/>
    <s v="FIN"/>
    <d v="2005-12-01T00:00:00"/>
    <m/>
    <d v="2004-07-01T00:00:00"/>
    <d v="2015-11-01T00:00:00"/>
    <n v="0"/>
    <m/>
    <m/>
    <n v="0"/>
    <m/>
    <m/>
    <n v="0"/>
    <m/>
    <m/>
    <n v="0"/>
    <m/>
    <m/>
    <n v="5000000"/>
    <n v="3520843"/>
    <n v="8520843"/>
    <n v="1"/>
    <n v="0"/>
    <n v="0"/>
    <n v="0"/>
    <n v="375000"/>
    <n v="264063"/>
    <n v="639063"/>
    <n v="0"/>
    <n v="8520843"/>
    <n v="0"/>
    <n v="0"/>
    <n v="639063"/>
    <n v="0"/>
    <n v="0"/>
    <m/>
    <m/>
    <m/>
    <s v="Tranche is completed."/>
    <m/>
    <m/>
    <m/>
    <x v="1"/>
    <n v="0"/>
    <n v="1"/>
    <n v="29"/>
    <n v="12"/>
    <n v="0"/>
    <n v="0"/>
    <n v="0"/>
    <n v="2003"/>
  </r>
  <r>
    <m/>
    <m/>
    <s v="IND/PHA/42/INV/374"/>
    <s v="France"/>
    <m/>
    <x v="2"/>
    <s v="IND"/>
    <x v="0"/>
    <s v="PHA"/>
    <s v="CTC phase-out plan for the consumption and production sectors: 2004 work programme"/>
    <d v="2004-04-01T00:00:00"/>
    <d v="2005-04-01T00:00:00"/>
    <s v="FIN"/>
    <d v="2006-01-01T00:00:00"/>
    <m/>
    <d v="2008-07-01T00:00:00"/>
    <d v="2010-10-01T00:00:00"/>
    <n v="0"/>
    <m/>
    <m/>
    <n v="0"/>
    <m/>
    <m/>
    <m/>
    <m/>
    <m/>
    <m/>
    <m/>
    <m/>
    <n v="1000000"/>
    <n v="0"/>
    <n v="1000000"/>
    <n v="1"/>
    <n v="0"/>
    <n v="0"/>
    <n v="0"/>
    <n v="85000"/>
    <n v="0"/>
    <n v="85000"/>
    <n v="0"/>
    <n v="1000000"/>
    <m/>
    <n v="0"/>
    <n v="85000"/>
    <m/>
    <m/>
    <m/>
    <m/>
    <m/>
    <s v="The French contribution is implemented by GIZ. All activities planned under this tranche have been completed."/>
    <m/>
    <m/>
    <m/>
    <x v="1"/>
    <n v="0"/>
    <n v="1"/>
    <n v="21"/>
    <n v="12"/>
    <n v="0"/>
    <n v="0"/>
    <n v="0"/>
    <n v="2004"/>
  </r>
  <r>
    <m/>
    <m/>
    <s v="IND/PHA/42/INV/375"/>
    <s v="Germany"/>
    <m/>
    <x v="2"/>
    <s v="IND"/>
    <x v="0"/>
    <s v="PHA"/>
    <s v="CTC phase-out plan for the consumption and production sectors: 2004 work programme"/>
    <d v="2004-04-01T00:00:00"/>
    <d v="2005-04-01T00:00:00"/>
    <s v="FIN"/>
    <d v="2004-06-01T00:00:00"/>
    <m/>
    <d v="2007-12-01T00:00:00"/>
    <d v="2007-12-01T00:00:00"/>
    <n v="0"/>
    <m/>
    <m/>
    <n v="0"/>
    <m/>
    <m/>
    <m/>
    <m/>
    <m/>
    <m/>
    <m/>
    <m/>
    <n v="700000"/>
    <n v="0"/>
    <n v="700000"/>
    <n v="1"/>
    <n v="0"/>
    <n v="0"/>
    <n v="0"/>
    <n v="57500"/>
    <n v="0"/>
    <n v="57500"/>
    <n v="0"/>
    <n v="700000"/>
    <n v="0"/>
    <n v="0"/>
    <n v="57500"/>
    <n v="0"/>
    <m/>
    <m/>
    <m/>
    <m/>
    <s v="All activities planned with the funds from this tranche have been accomplished."/>
    <m/>
    <m/>
    <m/>
    <x v="1"/>
    <n v="0"/>
    <n v="1"/>
    <n v="2"/>
    <n v="12"/>
    <n v="0"/>
    <n v="0"/>
    <n v="0"/>
    <n v="2004"/>
  </r>
  <r>
    <m/>
    <m/>
    <s v="IND/PHA/42/INV/373"/>
    <s v="IBRD"/>
    <m/>
    <x v="2"/>
    <s v="IND"/>
    <x v="0"/>
    <s v="PHA"/>
    <s v="CTC phase-out plan for the consumption and production sectors: 2004 work programme"/>
    <d v="2004-04-01T00:00:00"/>
    <d v="2005-04-01T00:00:00"/>
    <s v="FIN"/>
    <d v="2005-12-01T00:00:00"/>
    <m/>
    <d v="2005-04-01T00:00:00"/>
    <d v="2015-11-01T00:00:00"/>
    <n v="0"/>
    <m/>
    <m/>
    <n v="0"/>
    <m/>
    <m/>
    <n v="0"/>
    <m/>
    <m/>
    <n v="0"/>
    <m/>
    <m/>
    <n v="9180112"/>
    <n v="0"/>
    <n v="9180112"/>
    <n v="1"/>
    <n v="0"/>
    <n v="0"/>
    <n v="0"/>
    <n v="688508"/>
    <n v="0"/>
    <n v="688508"/>
    <n v="0"/>
    <n v="9180112"/>
    <n v="0"/>
    <n v="0"/>
    <n v="688508"/>
    <n v="0"/>
    <n v="0"/>
    <m/>
    <m/>
    <m/>
    <s v="Targets met, tranche completed."/>
    <m/>
    <m/>
    <m/>
    <x v="1"/>
    <n v="0"/>
    <n v="1"/>
    <n v="20"/>
    <n v="12"/>
    <n v="0"/>
    <n v="0"/>
    <n v="0"/>
    <n v="2004"/>
  </r>
  <r>
    <m/>
    <m/>
    <s v="IND/PHA/42/INV/376"/>
    <s v="Japan"/>
    <m/>
    <x v="2"/>
    <s v="IND"/>
    <x v="0"/>
    <s v="PHA"/>
    <s v="CTC phase-out plan for the consumption and production sectors: 2004 work programme"/>
    <d v="2004-04-01T00:00:00"/>
    <d v="2005-04-01T00:00:00"/>
    <s v="FIN"/>
    <d v="2005-11-01T00:00:00"/>
    <m/>
    <d v="2008-12-01T00:00:00"/>
    <d v="2008-12-01T00:00:00"/>
    <n v="0"/>
    <m/>
    <m/>
    <n v="0"/>
    <m/>
    <m/>
    <m/>
    <m/>
    <m/>
    <m/>
    <m/>
    <m/>
    <n v="2500000"/>
    <n v="0"/>
    <n v="2500000"/>
    <n v="1"/>
    <n v="0"/>
    <n v="0"/>
    <n v="0"/>
    <n v="280000"/>
    <n v="0"/>
    <n v="280000"/>
    <n v="0"/>
    <n v="2500000"/>
    <n v="0"/>
    <n v="0"/>
    <n v="280000"/>
    <n v="0"/>
    <m/>
    <m/>
    <m/>
    <m/>
    <s v="CTC consumption phaseout in beneficiaries achieved before 2010.  Remaining activities completed 31 Decembr 2016."/>
    <s v="Completed December 2016"/>
    <m/>
    <m/>
    <x v="1"/>
    <n v="0"/>
    <n v="1"/>
    <n v="19"/>
    <n v="12"/>
    <n v="0"/>
    <n v="0"/>
    <n v="0"/>
    <n v="2004"/>
  </r>
  <r>
    <m/>
    <m/>
    <s v="IND/PHA/45/INV/387"/>
    <s v="France"/>
    <m/>
    <x v="2"/>
    <s v="IND"/>
    <x v="0"/>
    <s v="PHA"/>
    <s v="CTC phase-out plan for the consumption and production sectors: 2005 annual programme"/>
    <d v="2005-04-01T00:00:00"/>
    <d v="2006-04-01T00:00:00"/>
    <s v="FIN"/>
    <d v="2008-01-01T00:00:00"/>
    <m/>
    <d v="2009-07-01T00:00:00"/>
    <d v="2010-10-01T00:00:00"/>
    <n v="0"/>
    <m/>
    <m/>
    <n v="0"/>
    <m/>
    <m/>
    <m/>
    <m/>
    <m/>
    <m/>
    <m/>
    <m/>
    <n v="1000000"/>
    <n v="0"/>
    <n v="1000000"/>
    <n v="1"/>
    <n v="0"/>
    <n v="0"/>
    <n v="0"/>
    <n v="85000"/>
    <n v="0"/>
    <n v="85000"/>
    <n v="0"/>
    <n v="1000000"/>
    <m/>
    <n v="0"/>
    <n v="85000"/>
    <m/>
    <m/>
    <m/>
    <m/>
    <m/>
    <s v="The French contribution was implemented by GTZ-Proklima. All activities have been completed. During 2009 the main focus of activities has been on training and technical assistance/information dissemination to industries. 3 dyes intermediaries manufacturers which had converted to ODS free technology had been found eligible for funding. The grant agreements have been signed and the subprojects have been completed in August 2009."/>
    <m/>
    <m/>
    <m/>
    <x v="1"/>
    <n v="0"/>
    <n v="1"/>
    <n v="33"/>
    <n v="12"/>
    <n v="0"/>
    <n v="0"/>
    <n v="0"/>
    <n v="2005"/>
  </r>
  <r>
    <m/>
    <m/>
    <s v="IND/PHA/45/INV/388"/>
    <s v="Germany"/>
    <m/>
    <x v="2"/>
    <s v="IND"/>
    <x v="0"/>
    <s v="PHA"/>
    <s v="CTC phase-out plan for the consumption and production sectors: 2005 annual programme"/>
    <d v="2005-04-01T00:00:00"/>
    <d v="2006-07-01T00:00:00"/>
    <s v="FIN"/>
    <d v="2006-01-01T00:00:00"/>
    <m/>
    <d v="2008-12-01T00:00:00"/>
    <d v="2010-07-01T00:00:00"/>
    <n v="0"/>
    <m/>
    <m/>
    <n v="0"/>
    <m/>
    <m/>
    <n v="970"/>
    <m/>
    <m/>
    <m/>
    <m/>
    <m/>
    <n v="700000"/>
    <n v="0"/>
    <n v="700000"/>
    <n v="1"/>
    <n v="0"/>
    <n v="0"/>
    <n v="0"/>
    <n v="57500"/>
    <n v="0"/>
    <n v="57500"/>
    <n v="0"/>
    <n v="700000"/>
    <n v="0"/>
    <n v="0"/>
    <n v="57500"/>
    <n v="0"/>
    <m/>
    <m/>
    <m/>
    <m/>
    <s v="All activities planned under this tranche have been accomplished during implementation of the 2008 work plan."/>
    <m/>
    <m/>
    <m/>
    <x v="1"/>
    <n v="0"/>
    <n v="1"/>
    <n v="9"/>
    <n v="15"/>
    <n v="0"/>
    <n v="0"/>
    <n v="0"/>
    <n v="2005"/>
  </r>
  <r>
    <m/>
    <m/>
    <s v="IND/PHA/45/INV/386"/>
    <s v="IBRD"/>
    <m/>
    <x v="2"/>
    <s v="IND"/>
    <x v="0"/>
    <s v="PHA"/>
    <s v="CTC phase-out plan for the consumption and production sectors: 2005 annual programme"/>
    <d v="2005-04-01T00:00:00"/>
    <d v="2006-04-01T00:00:00"/>
    <s v="FIN"/>
    <d v="2007-04-01T00:00:00"/>
    <m/>
    <d v="2006-07-01T00:00:00"/>
    <d v="2015-11-01T00:00:00"/>
    <n v="6158"/>
    <m/>
    <m/>
    <n v="9827"/>
    <m/>
    <m/>
    <n v="9848"/>
    <m/>
    <m/>
    <n v="9896"/>
    <m/>
    <m/>
    <n v="399045"/>
    <n v="0"/>
    <n v="399045"/>
    <n v="1"/>
    <n v="0"/>
    <n v="0"/>
    <n v="0"/>
    <n v="29928"/>
    <n v="0"/>
    <n v="29928"/>
    <n v="0"/>
    <n v="399045"/>
    <n v="0"/>
    <n v="0"/>
    <n v="29928"/>
    <n v="0"/>
    <n v="0"/>
    <m/>
    <m/>
    <m/>
    <s v="Tranche completed."/>
    <m/>
    <m/>
    <m/>
    <x v="1"/>
    <n v="0"/>
    <n v="1"/>
    <n v="24"/>
    <n v="12"/>
    <n v="0"/>
    <n v="0"/>
    <n v="15985000"/>
    <n v="2005"/>
  </r>
  <r>
    <m/>
    <m/>
    <s v="IND/PHA/45/INV/389"/>
    <s v="Japan"/>
    <m/>
    <x v="2"/>
    <s v="IND"/>
    <x v="0"/>
    <s v="PHA"/>
    <s v="CTC phase-out plan for the consumption and production sectors: 2005 annual programme"/>
    <d v="2005-04-01T00:00:00"/>
    <d v="2008-04-01T00:00:00"/>
    <s v="FIN"/>
    <d v="2005-07-01T00:00:00"/>
    <m/>
    <d v="2017-11-01T00:00:00"/>
    <d v="2018-09-01T00:00:00"/>
    <n v="0"/>
    <m/>
    <m/>
    <n v="0"/>
    <m/>
    <m/>
    <n v="0"/>
    <m/>
    <m/>
    <m/>
    <m/>
    <m/>
    <n v="2500000"/>
    <n v="-813643"/>
    <n v="1686357"/>
    <n v="1"/>
    <n v="0"/>
    <n v="0"/>
    <n v="0"/>
    <n v="280000"/>
    <n v="-48337"/>
    <n v="231663"/>
    <n v="0"/>
    <n v="1686357"/>
    <n v="0"/>
    <n v="0"/>
    <n v="231663"/>
    <n v="0"/>
    <m/>
    <m/>
    <m/>
    <d v="2017-11-01T00:00:00"/>
    <s v="CTC consumption phaseout in beneficiaries achieved before 2010.  Planning for remaining activities was in progress in 2016, remaining activities scheduled to be completed by Nov 2017"/>
    <s v="Project operationally completed in November 2017. Financial closure will be in October 2018. "/>
    <m/>
    <m/>
    <x v="1"/>
    <n v="0"/>
    <n v="1"/>
    <n v="3"/>
    <n v="36"/>
    <n v="0"/>
    <n v="0"/>
    <n v="0"/>
    <n v="2005"/>
  </r>
  <r>
    <m/>
    <m/>
    <s v="IND/PHA/45/INV/385"/>
    <s v="UNIDO"/>
    <m/>
    <x v="2"/>
    <s v="IND"/>
    <x v="0"/>
    <s v="PHA"/>
    <s v="CTC phase-out plan for the consumption and production sectors: 2005 annual programme"/>
    <d v="2005-04-01T00:00:00"/>
    <d v="2006-04-01T00:00:00"/>
    <s v="FIN"/>
    <d v="2005-06-01T00:00:00"/>
    <m/>
    <d v="2013-12-01T00:00:00"/>
    <d v="2014-08-01T00:00:00"/>
    <n v="733"/>
    <m/>
    <m/>
    <n v="0"/>
    <m/>
    <m/>
    <n v="733"/>
    <m/>
    <m/>
    <n v="0"/>
    <m/>
    <m/>
    <n v="3500000"/>
    <n v="-79174.319999999992"/>
    <n v="3420825.68"/>
    <n v="1.0000000935446671"/>
    <n v="-0.31999999983236194"/>
    <n v="-0.31999999983236194"/>
    <n v="0"/>
    <n v="262500"/>
    <n v="-5938"/>
    <n v="256562"/>
    <n v="0"/>
    <n v="3420826"/>
    <n v="0"/>
    <m/>
    <n v="256562"/>
    <n v="0"/>
    <m/>
    <m/>
    <m/>
    <d v="2017-11-01T00:00:00"/>
    <m/>
    <m/>
    <m/>
    <m/>
    <x v="1"/>
    <n v="0"/>
    <n v="1"/>
    <n v="2"/>
    <n v="12"/>
    <n v="0"/>
    <n v="0"/>
    <n v="733000"/>
    <n v="2005"/>
  </r>
  <r>
    <m/>
    <m/>
    <s v="IND/PHA/49/INV/399"/>
    <s v="France"/>
    <m/>
    <x v="2"/>
    <s v="IND"/>
    <x v="0"/>
    <s v="PHA"/>
    <s v="CTC phase-out plan for the consumption and production sectors: 2006 annual programme"/>
    <d v="2006-07-01T00:00:00"/>
    <d v="2007-07-01T00:00:00"/>
    <s v="FIN"/>
    <d v="2009-01-01T00:00:00"/>
    <m/>
    <d v="2009-12-01T00:00:00"/>
    <d v="2010-10-01T00:00:00"/>
    <n v="0"/>
    <m/>
    <m/>
    <n v="0"/>
    <m/>
    <m/>
    <m/>
    <m/>
    <m/>
    <m/>
    <m/>
    <m/>
    <n v="500000"/>
    <n v="0"/>
    <n v="500000"/>
    <n v="1"/>
    <n v="0"/>
    <n v="0"/>
    <n v="0"/>
    <n v="85000"/>
    <n v="0"/>
    <n v="85000"/>
    <n v="0"/>
    <n v="500000"/>
    <m/>
    <n v="0"/>
    <n v="85000"/>
    <m/>
    <m/>
    <m/>
    <m/>
    <m/>
    <s v="The French contribution was implemented by GTZ-Proklima. All activities have been completed. During 2009 the main focus of activities has been on training and technical assistance/information dissemination to industries. 3 dyes intermediaries manufacturers which had converted to ODS free technology had been found eligible for funding. The grant agreements have been signed and the subprojects have been completed in August 2009."/>
    <m/>
    <m/>
    <m/>
    <x v="1"/>
    <n v="0"/>
    <n v="1"/>
    <n v="30"/>
    <n v="12"/>
    <n v="0"/>
    <n v="0"/>
    <n v="0"/>
    <n v="2006"/>
  </r>
  <r>
    <m/>
    <m/>
    <s v="IND/PHA/49/INV/401"/>
    <s v="Germany"/>
    <m/>
    <x v="2"/>
    <s v="IND"/>
    <x v="0"/>
    <s v="PHA"/>
    <s v="CTC phase-out plan for the consumption and production sectors: 2006 annual programme"/>
    <d v="2006-07-01T00:00:00"/>
    <d v="2007-07-01T00:00:00"/>
    <s v="FIN"/>
    <d v="2008-01-01T00:00:00"/>
    <m/>
    <d v="2008-12-01T00:00:00"/>
    <d v="2010-07-01T00:00:00"/>
    <n v="0"/>
    <m/>
    <m/>
    <n v="0"/>
    <m/>
    <m/>
    <n v="0"/>
    <m/>
    <m/>
    <m/>
    <m/>
    <m/>
    <n v="300000"/>
    <n v="0"/>
    <n v="300000"/>
    <n v="1"/>
    <n v="0"/>
    <n v="0"/>
    <n v="0"/>
    <n v="57500"/>
    <n v="0"/>
    <n v="57500"/>
    <n v="0"/>
    <n v="300000"/>
    <n v="0"/>
    <n v="0"/>
    <n v="57500"/>
    <n v="0"/>
    <m/>
    <m/>
    <m/>
    <m/>
    <s v="All activities planned under this tranche have been accomplished during implementation of the 2008 work plan."/>
    <m/>
    <m/>
    <m/>
    <x v="1"/>
    <n v="0"/>
    <n v="1"/>
    <n v="18"/>
    <n v="12"/>
    <n v="0"/>
    <n v="0"/>
    <n v="0"/>
    <n v="2006"/>
  </r>
  <r>
    <m/>
    <m/>
    <s v="IND/PHA/49/INV/400"/>
    <s v="IBRD"/>
    <m/>
    <x v="2"/>
    <s v="IND"/>
    <x v="0"/>
    <s v="PHA"/>
    <s v="CTC phase-out plan for the consumption and production sectors: 2006 annual programme"/>
    <d v="2006-07-01T00:00:00"/>
    <d v="2007-07-01T00:00:00"/>
    <s v="FIN"/>
    <d v="2007-11-01T00:00:00"/>
    <m/>
    <d v="2007-07-01T00:00:00"/>
    <d v="2015-11-01T00:00:00"/>
    <n v="232"/>
    <m/>
    <m/>
    <n v="232"/>
    <m/>
    <m/>
    <n v="232"/>
    <m/>
    <m/>
    <n v="232"/>
    <m/>
    <m/>
    <n v="9556267"/>
    <n v="0"/>
    <n v="9556267"/>
    <n v="1"/>
    <n v="0"/>
    <n v="0"/>
    <n v="0"/>
    <n v="716720"/>
    <n v="0"/>
    <n v="716720"/>
    <n v="0"/>
    <n v="9556267"/>
    <n v="0"/>
    <n v="0"/>
    <n v="716720"/>
    <n v="0"/>
    <n v="0"/>
    <m/>
    <m/>
    <m/>
    <s v="Tranche fully disbursed."/>
    <m/>
    <m/>
    <m/>
    <x v="1"/>
    <n v="0"/>
    <n v="1"/>
    <n v="16"/>
    <n v="12"/>
    <n v="0"/>
    <n v="0"/>
    <n v="464000"/>
    <n v="2006"/>
  </r>
  <r>
    <m/>
    <m/>
    <s v="IND/PHA/49/INV/402"/>
    <s v="UNIDO"/>
    <m/>
    <x v="2"/>
    <s v="IND"/>
    <x v="0"/>
    <s v="PHA"/>
    <s v="CTC phase-out plan for the consumption and production sectors: 2006 annual programme"/>
    <d v="2006-07-01T00:00:00"/>
    <d v="2007-07-01T00:00:00"/>
    <s v="FIN"/>
    <d v="2007-06-01T00:00:00"/>
    <m/>
    <d v="2013-12-01T00:00:00"/>
    <d v="2013-12-01T00:00:00"/>
    <n v="347"/>
    <m/>
    <m/>
    <n v="347"/>
    <m/>
    <m/>
    <n v="347"/>
    <m/>
    <m/>
    <n v="0"/>
    <m/>
    <m/>
    <n v="399046"/>
    <n v="-150288.18000000002"/>
    <n v="248757.81999999998"/>
    <n v="1.0000007235953428"/>
    <n v="-0.18000000002211891"/>
    <n v="-0.18000000002211891"/>
    <n v="0"/>
    <n v="29928"/>
    <n v="-11271"/>
    <n v="18657"/>
    <n v="0"/>
    <n v="248758"/>
    <n v="0"/>
    <m/>
    <n v="18657"/>
    <n v="0"/>
    <m/>
    <m/>
    <m/>
    <d v="2017-11-01T00:00:00"/>
    <m/>
    <m/>
    <m/>
    <m/>
    <x v="1"/>
    <n v="0"/>
    <n v="1"/>
    <n v="11"/>
    <n v="12"/>
    <n v="0"/>
    <n v="0"/>
    <n v="694000"/>
    <n v="2006"/>
  </r>
  <r>
    <m/>
    <m/>
    <s v="IND/PHA/52/TAS/409"/>
    <s v="France"/>
    <m/>
    <x v="2"/>
    <s v="IND"/>
    <x v="3"/>
    <s v="PHA"/>
    <s v="CTC phase-out plan for the consumption and production sectors: 2007 annual programme"/>
    <d v="2007-07-01T00:00:00"/>
    <d v="2008-07-01T00:00:00"/>
    <s v="FIN"/>
    <d v="2009-01-01T00:00:00"/>
    <m/>
    <d v="2009-12-01T00:00:00"/>
    <d v="2010-10-01T00:00:00"/>
    <n v="0"/>
    <m/>
    <m/>
    <n v="0"/>
    <m/>
    <m/>
    <m/>
    <m/>
    <m/>
    <m/>
    <m/>
    <m/>
    <n v="500000"/>
    <n v="0"/>
    <n v="500000"/>
    <n v="1"/>
    <n v="0"/>
    <n v="0"/>
    <n v="0"/>
    <n v="85000"/>
    <n v="0"/>
    <n v="85000"/>
    <n v="0"/>
    <n v="500000"/>
    <m/>
    <n v="0"/>
    <n v="85000"/>
    <m/>
    <m/>
    <m/>
    <m/>
    <m/>
    <s v="The French contribution was implemented by GTZ-Proklima. All activities have been completed. During 2009 the main focus of activities has been on training and technical assistance/information dissemination to industries. 3 dyes intermediaries manufacturers which had converted to ODS free technology had been found eligible for funding. The grant agreements have been signed and the subprojects have been completed in August 2009."/>
    <m/>
    <m/>
    <m/>
    <x v="1"/>
    <n v="0"/>
    <n v="1"/>
    <n v="18"/>
    <n v="12"/>
    <n v="0"/>
    <n v="0"/>
    <n v="0"/>
    <n v="2007"/>
  </r>
  <r>
    <m/>
    <m/>
    <s v="IND/PHA/52/TAS/410"/>
    <s v="Germany"/>
    <m/>
    <x v="2"/>
    <s v="IND"/>
    <x v="3"/>
    <s v="PHA"/>
    <s v="CTC phase-out plan for the consumption and production sectors: 2007 annual programme"/>
    <d v="2007-07-01T00:00:00"/>
    <d v="2008-07-01T00:00:00"/>
    <s v="FIN"/>
    <d v="2008-12-01T00:00:00"/>
    <m/>
    <d v="2010-12-01T00:00:00"/>
    <d v="2012-12-01T00:00:00"/>
    <n v="0"/>
    <m/>
    <m/>
    <n v="0"/>
    <m/>
    <m/>
    <m/>
    <m/>
    <m/>
    <m/>
    <m/>
    <m/>
    <n v="300000"/>
    <n v="0"/>
    <n v="300000"/>
    <n v="1"/>
    <n v="0"/>
    <n v="0"/>
    <n v="0"/>
    <n v="57500"/>
    <n v="0"/>
    <n v="57500"/>
    <n v="0"/>
    <n v="300000"/>
    <n v="0"/>
    <n v="0"/>
    <n v="57500"/>
    <n v="0"/>
    <m/>
    <m/>
    <m/>
    <m/>
    <s v="The environment, health and safety material has been completed and capacity building with institutional stakeholders from the power sector has taken place. All project activities have been completed now."/>
    <m/>
    <m/>
    <m/>
    <x v="1"/>
    <n v="0"/>
    <n v="1"/>
    <n v="17"/>
    <n v="12"/>
    <n v="0"/>
    <n v="0"/>
    <n v="0"/>
    <n v="2007"/>
  </r>
  <r>
    <m/>
    <m/>
    <s v="IND/PHA/52/INV/408"/>
    <s v="IBRD"/>
    <m/>
    <x v="2"/>
    <s v="IND"/>
    <x v="0"/>
    <s v="PHA"/>
    <s v="CTC phase-out plan for the consumption and production sectors: 2007 annual programme"/>
    <d v="2007-07-01T00:00:00"/>
    <d v="2008-07-01T00:00:00"/>
    <s v="FIN"/>
    <d v="2007-11-01T00:00:00"/>
    <m/>
    <d v="2008-07-01T00:00:00"/>
    <d v="2015-11-01T00:00:00"/>
    <n v="420"/>
    <m/>
    <m/>
    <n v="420"/>
    <m/>
    <m/>
    <n v="420"/>
    <m/>
    <m/>
    <n v="420"/>
    <m/>
    <m/>
    <n v="4020938"/>
    <n v="0"/>
    <n v="4020938"/>
    <n v="1"/>
    <n v="0"/>
    <n v="0"/>
    <n v="0"/>
    <n v="301570"/>
    <n v="0"/>
    <n v="301570"/>
    <n v="0"/>
    <n v="4020938"/>
    <n v="0"/>
    <n v="0"/>
    <n v="301570"/>
    <n v="0"/>
    <n v="0"/>
    <m/>
    <m/>
    <m/>
    <s v="Tranche completed."/>
    <m/>
    <m/>
    <m/>
    <x v="1"/>
    <n v="0"/>
    <n v="1"/>
    <n v="4"/>
    <n v="12"/>
    <n v="0"/>
    <n v="0"/>
    <n v="840000"/>
    <n v="2007"/>
  </r>
  <r>
    <m/>
    <m/>
    <s v="IND/PHA/55/INV/422"/>
    <s v="IBRD"/>
    <m/>
    <x v="2"/>
    <s v="IND"/>
    <x v="0"/>
    <s v="PHA"/>
    <s v="CTC phase-out plan for the consumption and production sectors: 2008 annual programme"/>
    <d v="2008-07-01T00:00:00"/>
    <d v="2009-07-01T00:00:00"/>
    <s v="FIN"/>
    <d v="2008-12-01T00:00:00"/>
    <m/>
    <d v="2009-12-01T00:00:00"/>
    <d v="2015-11-01T00:00:00"/>
    <n v="440"/>
    <m/>
    <m/>
    <n v="440"/>
    <m/>
    <m/>
    <n v="440"/>
    <m/>
    <m/>
    <n v="440"/>
    <m/>
    <m/>
    <n v="3211875"/>
    <n v="0"/>
    <n v="3211875"/>
    <n v="1"/>
    <n v="0"/>
    <n v="0"/>
    <n v="0"/>
    <n v="240891"/>
    <n v="0"/>
    <n v="240891"/>
    <n v="0"/>
    <n v="3211875"/>
    <n v="0"/>
    <n v="0"/>
    <n v="240891"/>
    <n v="0"/>
    <n v="0"/>
    <m/>
    <m/>
    <m/>
    <s v="All funds disbursed and tranche completed"/>
    <m/>
    <m/>
    <m/>
    <x v="1"/>
    <n v="0"/>
    <n v="1"/>
    <n v="5"/>
    <n v="12"/>
    <n v="0"/>
    <n v="0"/>
    <n v="880000"/>
    <n v="2008"/>
  </r>
  <r>
    <m/>
    <m/>
    <s v="IND/PHA/58/INV/434"/>
    <s v="IBRD"/>
    <m/>
    <x v="2"/>
    <s v="IND"/>
    <x v="0"/>
    <s v="PHA"/>
    <s v="CTC phase-out plan for the consumption and production sectors: 2009 annual programme"/>
    <d v="2009-07-01T00:00:00"/>
    <d v="2010-07-01T00:00:00"/>
    <s v="TRF"/>
    <d v="2009-12-01T00:00:00"/>
    <m/>
    <m/>
    <d v="2015-11-01T00:00:00"/>
    <n v="268"/>
    <m/>
    <m/>
    <n v="0"/>
    <m/>
    <m/>
    <n v="268"/>
    <m/>
    <m/>
    <n v="0"/>
    <m/>
    <m/>
    <n v="3211874"/>
    <n v="-806967"/>
    <n v="2404907"/>
    <n v="1"/>
    <n v="0"/>
    <n v="0"/>
    <n v="0"/>
    <n v="240891"/>
    <n v="-60523"/>
    <n v="180368"/>
    <n v="0"/>
    <n v="2404907"/>
    <n v="0"/>
    <n v="0"/>
    <n v="180368"/>
    <n v="0"/>
    <n v="0"/>
    <m/>
    <m/>
    <m/>
    <s v="Project and balance of funds transferred to UNDP at the 75th Meeting."/>
    <m/>
    <m/>
    <m/>
    <x v="0"/>
    <n v="0"/>
    <n v="1"/>
    <n v="5"/>
    <n v="12"/>
    <n v="0"/>
    <n v="0"/>
    <n v="268000"/>
    <n v="2009"/>
  </r>
  <r>
    <m/>
    <m/>
    <s v="IND/PHA/75/INV/463"/>
    <s v="UNDP"/>
    <m/>
    <x v="2"/>
    <s v="IND"/>
    <x v="0"/>
    <s v="PHA"/>
    <s v="CTC phase-out plan for the consumption and production sectors: 2009 annual programme"/>
    <d v="2015-11-01T00:00:00"/>
    <d v="2017-11-01T00:00:00"/>
    <s v="FIN"/>
    <d v="2016-07-01T00:00:00"/>
    <m/>
    <d v="2017-11-01T00:00:00"/>
    <d v="2019-02-01T00:00:00"/>
    <n v="0"/>
    <m/>
    <m/>
    <m/>
    <m/>
    <m/>
    <n v="0"/>
    <m/>
    <m/>
    <m/>
    <m/>
    <m/>
    <n v="750093"/>
    <n v="-41886"/>
    <n v="708207"/>
    <n v="1"/>
    <n v="0"/>
    <n v="0"/>
    <n v="0"/>
    <n v="56257"/>
    <n v="-3141"/>
    <n v="53116"/>
    <n v="0.45300000120187178"/>
    <n v="708207"/>
    <n v="0"/>
    <n v="0"/>
    <n v="53115.546999998798"/>
    <n v="0"/>
    <m/>
    <m/>
    <m/>
    <d v="2017-11-01T00:00:00"/>
    <s v="Financially completed in 2019."/>
    <m/>
    <m/>
    <m/>
    <x v="1"/>
    <n v="0"/>
    <n v="1"/>
    <n v="8"/>
    <n v="24"/>
    <n v="0"/>
    <n v="0"/>
    <n v="0"/>
    <n v="2015"/>
  </r>
  <r>
    <m/>
    <m/>
    <s v="GLO/SEV/27/TRA/180"/>
    <s v="Canada"/>
    <m/>
    <x v="3"/>
    <s v="GLO"/>
    <x v="2"/>
    <s v="SEV"/>
    <s v="Customs training manual"/>
    <d v="1999-03-01T00:00:00"/>
    <d v="2000-04-01T00:00:00"/>
    <s v="FIN"/>
    <d v="2000-02-01T00:00:00"/>
    <m/>
    <d v="2001-07-01T00:00:00"/>
    <d v="2002-03-01T00:00:00"/>
    <n v="0"/>
    <m/>
    <m/>
    <n v="0"/>
    <m/>
    <m/>
    <m/>
    <m/>
    <m/>
    <m/>
    <m/>
    <m/>
    <n v="40000"/>
    <n v="0"/>
    <n v="40000"/>
    <n v="1"/>
    <n v="0"/>
    <n v="0"/>
    <n v="0"/>
    <n v="0"/>
    <n v="0"/>
    <n v="0"/>
    <n v="0"/>
    <n v="40000"/>
    <m/>
    <n v="0"/>
    <n v="0"/>
    <m/>
    <m/>
    <m/>
    <m/>
    <m/>
    <s v="English version of manual completed in April 2001. Printing and dissemination has been completed."/>
    <m/>
    <m/>
    <m/>
    <x v="1"/>
    <n v="0"/>
    <n v="1"/>
    <n v="11"/>
    <n v="13"/>
    <n v="0"/>
    <n v="0"/>
    <n v="0"/>
    <n v="1999"/>
  </r>
  <r>
    <m/>
    <m/>
    <s v="GLO/SEV/27/TRA/184"/>
    <s v="Finland"/>
    <m/>
    <x v="3"/>
    <s v="GLO"/>
    <x v="2"/>
    <s v="SEV"/>
    <s v="Customs training manual"/>
    <d v="1999-03-01T00:00:00"/>
    <d v="2000-04-01T00:00:00"/>
    <s v="FIN"/>
    <d v="1999-05-01T00:00:00"/>
    <m/>
    <d v="2001-11-01T00:00:00"/>
    <d v="2002-02-01T00:00:00"/>
    <n v="0"/>
    <m/>
    <m/>
    <n v="0"/>
    <m/>
    <m/>
    <m/>
    <m/>
    <m/>
    <m/>
    <m/>
    <m/>
    <n v="20000"/>
    <n v="0"/>
    <n v="20000"/>
    <n v="1"/>
    <n v="0"/>
    <n v="0"/>
    <n v="0"/>
    <n v="0"/>
    <n v="0"/>
    <n v="0"/>
    <n v="0"/>
    <n v="20000"/>
    <n v="0"/>
    <n v="0"/>
    <n v="0"/>
    <n v="0"/>
    <m/>
    <m/>
    <m/>
    <m/>
    <s v="Project completed"/>
    <m/>
    <m/>
    <m/>
    <x v="1"/>
    <n v="0"/>
    <n v="1"/>
    <n v="2"/>
    <n v="13"/>
    <n v="0"/>
    <n v="0"/>
    <n v="0"/>
    <n v="1999"/>
  </r>
  <r>
    <m/>
    <m/>
    <s v="CPR/FOA/10/INV/45"/>
    <s v="IBRD"/>
    <m/>
    <x v="2"/>
    <s v="CPR"/>
    <x v="0"/>
    <s v="FOA"/>
    <s v="Dalian conversion to 50% CFC reduced foam in insulation panel"/>
    <d v="1993-06-01T00:00:00"/>
    <d v="1995-06-01T00:00:00"/>
    <s v="FIN"/>
    <d v="1995-01-01T00:00:00"/>
    <m/>
    <d v="1996-06-01T00:00:00"/>
    <d v="1997-06-01T00:00:00"/>
    <n v="14"/>
    <m/>
    <m/>
    <n v="0"/>
    <m/>
    <m/>
    <n v="30"/>
    <m/>
    <m/>
    <n v="0"/>
    <m/>
    <m/>
    <n v="316000"/>
    <n v="-41000"/>
    <n v="275000"/>
    <n v="1"/>
    <n v="0"/>
    <n v="0"/>
    <n v="0"/>
    <n v="0"/>
    <n v="0"/>
    <n v="0"/>
    <n v="0"/>
    <n v="275000"/>
    <n v="0"/>
    <n v="0"/>
    <n v="0"/>
    <n v="0"/>
    <n v="0"/>
    <m/>
    <m/>
    <m/>
    <s v="Project completed and commissioned. Actual ODP phaseout exceeded target."/>
    <m/>
    <m/>
    <m/>
    <x v="1"/>
    <n v="0"/>
    <n v="1"/>
    <n v="19"/>
    <n v="24"/>
    <n v="0"/>
    <n v="0"/>
    <n v="14000"/>
    <n v="1993"/>
  </r>
  <r>
    <m/>
    <m/>
    <s v="CPR/SOL/07/INV/19"/>
    <s v="UNDP"/>
    <m/>
    <x v="2"/>
    <s v="CPR"/>
    <x v="0"/>
    <s v="SOL"/>
    <s v="Dalian precision parts cleaning line demonstration project"/>
    <d v="1992-06-01T00:00:00"/>
    <d v="1994-06-01T00:00:00"/>
    <s v="FIN"/>
    <d v="1996-04-01T00:00:00"/>
    <m/>
    <d v="1996-09-01T00:00:00"/>
    <d v="1998-12-01T00:00:00"/>
    <n v="69"/>
    <m/>
    <m/>
    <m/>
    <m/>
    <m/>
    <n v="69"/>
    <m/>
    <m/>
    <m/>
    <m/>
    <m/>
    <n v="495000"/>
    <n v="-34191"/>
    <n v="460809"/>
    <n v="1"/>
    <n v="0"/>
    <n v="0"/>
    <n v="0"/>
    <n v="64350"/>
    <n v="-4445"/>
    <n v="59905"/>
    <n v="-0.41999985890288372"/>
    <n v="460809"/>
    <n v="0"/>
    <n v="0"/>
    <n v="59905.419999858903"/>
    <n v="0"/>
    <m/>
    <m/>
    <m/>
    <m/>
    <s v="Completed in 1996. Financially completed in 1998."/>
    <m/>
    <m/>
    <m/>
    <x v="1"/>
    <n v="0"/>
    <n v="1"/>
    <n v="46"/>
    <n v="24"/>
    <n v="0"/>
    <n v="0"/>
    <n v="69000"/>
    <n v="1992"/>
  </r>
  <r>
    <m/>
    <m/>
    <s v="CPR/SOL/07/INV/20"/>
    <s v="UNDP"/>
    <m/>
    <x v="2"/>
    <s v="CPR"/>
    <x v="0"/>
    <s v="SOL"/>
    <s v="Dandong electronic tuner aqueous cleaning line demonstration project"/>
    <d v="1992-06-01T00:00:00"/>
    <d v="1994-06-01T00:00:00"/>
    <s v="FIN"/>
    <d v="1995-07-01T00:00:00"/>
    <m/>
    <d v="1995-11-01T00:00:00"/>
    <d v="1998-12-01T00:00:00"/>
    <n v="20"/>
    <m/>
    <m/>
    <m/>
    <m/>
    <m/>
    <n v="20"/>
    <m/>
    <m/>
    <m/>
    <m/>
    <m/>
    <n v="495000"/>
    <n v="-663"/>
    <n v="494337"/>
    <n v="1"/>
    <n v="0"/>
    <n v="0"/>
    <n v="0"/>
    <n v="64350"/>
    <n v="-86"/>
    <n v="64264"/>
    <n v="0.12999999999738066"/>
    <n v="494337"/>
    <n v="0"/>
    <n v="0"/>
    <n v="64263.87"/>
    <n v="0"/>
    <m/>
    <m/>
    <m/>
    <m/>
    <s v="Completed in 1995. Financially completed in 1998."/>
    <m/>
    <m/>
    <m/>
    <x v="1"/>
    <n v="0"/>
    <n v="1"/>
    <n v="37"/>
    <n v="24"/>
    <n v="0"/>
    <n v="0"/>
    <n v="20000"/>
    <n v="1992"/>
  </r>
  <r>
    <m/>
    <m/>
    <s v="GLO/SEV/24/TAS/158"/>
    <s v="UNEP"/>
    <m/>
    <x v="3"/>
    <s v="GLO"/>
    <x v="3"/>
    <s v="SEV"/>
    <s v="Data reporting handbook to provide information to Article 5 countries and assist them with their data reporting"/>
    <d v="1998-03-01T00:00:00"/>
    <d v="1999-03-01T00:00:00"/>
    <s v="FIN"/>
    <d v="1998-06-01T00:00:00"/>
    <m/>
    <d v="2000-09-01T00:00:00"/>
    <d v="2001-01-01T00:00:00"/>
    <n v="0"/>
    <m/>
    <m/>
    <n v="0"/>
    <m/>
    <m/>
    <n v="0"/>
    <m/>
    <m/>
    <n v="0"/>
    <m/>
    <m/>
    <n v="110000"/>
    <n v="0"/>
    <n v="110000"/>
    <n v="1"/>
    <n v="0"/>
    <n v="0"/>
    <n v="0"/>
    <n v="14300"/>
    <n v="0"/>
    <n v="14300"/>
    <n v="0"/>
    <n v="110000"/>
    <n v="0"/>
    <n v="0"/>
    <n v="14300"/>
    <n v="0"/>
    <m/>
    <n v="0"/>
    <m/>
    <m/>
    <m/>
    <m/>
    <m/>
    <m/>
    <x v="1"/>
    <n v="0"/>
    <n v="1"/>
    <n v="3"/>
    <n v="12"/>
    <n v="0"/>
    <n v="0"/>
    <n v="0"/>
    <n v="1998"/>
  </r>
  <r>
    <m/>
    <m/>
    <s v="GLO/SEV/19/TAS/104"/>
    <s v="UNEP"/>
    <m/>
    <x v="3"/>
    <s v="GLO"/>
    <x v="3"/>
    <s v="SEV"/>
    <s v="Deliver OAIC-DV and other OzonAction Programme information through World Wide Web home page site on a one year trial basis"/>
    <d v="1996-05-01T00:00:00"/>
    <d v="1997-05-01T00:00:00"/>
    <s v="FIN"/>
    <d v="1996-06-01T00:00:00"/>
    <m/>
    <d v="1997-07-01T00:00:00"/>
    <d v="1999-01-01T00:00:00"/>
    <n v="0"/>
    <m/>
    <m/>
    <n v="0"/>
    <m/>
    <m/>
    <n v="0"/>
    <m/>
    <m/>
    <n v="0"/>
    <m/>
    <m/>
    <n v="14500"/>
    <n v="0"/>
    <n v="14500"/>
    <n v="1"/>
    <n v="0"/>
    <n v="0"/>
    <n v="0"/>
    <n v="1885"/>
    <n v="0"/>
    <n v="1885"/>
    <n v="0"/>
    <n v="14500"/>
    <n v="0"/>
    <n v="0"/>
    <n v="1885"/>
    <n v="0"/>
    <m/>
    <n v="0"/>
    <m/>
    <m/>
    <m/>
    <m/>
    <m/>
    <m/>
    <x v="1"/>
    <n v="0"/>
    <n v="1"/>
    <n v="1"/>
    <n v="12"/>
    <n v="0"/>
    <n v="0"/>
    <n v="0"/>
    <n v="1996"/>
  </r>
  <r>
    <m/>
    <m/>
    <s v="GLO/SEV/21/TAS/126"/>
    <s v="UNEP"/>
    <m/>
    <x v="3"/>
    <s v="GLO"/>
    <x v="3"/>
    <s v="SEV"/>
    <s v="Deliver OzonAction newsletter and other information through the World Wide Web home page"/>
    <d v="1997-02-01T00:00:00"/>
    <d v="1997-12-01T00:00:00"/>
    <s v="FIN"/>
    <d v="1997-03-01T00:00:00"/>
    <m/>
    <d v="1997-12-01T00:00:00"/>
    <d v="1999-01-01T00:00:00"/>
    <n v="0"/>
    <m/>
    <m/>
    <n v="0"/>
    <m/>
    <m/>
    <n v="0"/>
    <m/>
    <m/>
    <n v="0"/>
    <m/>
    <m/>
    <n v="25000"/>
    <n v="0"/>
    <n v="25000"/>
    <n v="1"/>
    <n v="0"/>
    <n v="0"/>
    <n v="0"/>
    <n v="3250"/>
    <n v="0"/>
    <n v="3250"/>
    <n v="0"/>
    <n v="25000"/>
    <n v="0"/>
    <n v="0"/>
    <n v="3250"/>
    <n v="0"/>
    <m/>
    <n v="0"/>
    <m/>
    <m/>
    <m/>
    <m/>
    <m/>
    <m/>
    <x v="1"/>
    <n v="0"/>
    <n v="1"/>
    <n v="1"/>
    <n v="10"/>
    <n v="0"/>
    <n v="0"/>
    <n v="0"/>
    <n v="1997"/>
  </r>
  <r>
    <m/>
    <m/>
    <s v="GLO/SEV/32/TAS/220"/>
    <s v="UNEP"/>
    <m/>
    <x v="3"/>
    <s v="GLO"/>
    <x v="3"/>
    <s v="SEV"/>
    <s v="Deliver OzonAction Newsletter and other information through world wide web home page site in 2001"/>
    <d v="2000-12-01T00:00:00"/>
    <d v="2001-12-01T00:00:00"/>
    <s v="FIN"/>
    <d v="2001-01-01T00:00:00"/>
    <m/>
    <d v="2001-12-01T00:00:00"/>
    <d v="2002-01-01T00:00:00"/>
    <n v="0"/>
    <m/>
    <m/>
    <n v="0"/>
    <m/>
    <m/>
    <n v="0"/>
    <m/>
    <m/>
    <n v="0"/>
    <m/>
    <m/>
    <n v="40000"/>
    <n v="0"/>
    <n v="40000"/>
    <n v="1"/>
    <n v="0"/>
    <n v="0"/>
    <n v="0"/>
    <n v="5200"/>
    <n v="0"/>
    <n v="5200"/>
    <n v="0"/>
    <n v="40000"/>
    <n v="0"/>
    <n v="0"/>
    <n v="5200"/>
    <n v="0"/>
    <m/>
    <n v="0"/>
    <m/>
    <m/>
    <m/>
    <m/>
    <m/>
    <m/>
    <x v="1"/>
    <n v="0"/>
    <n v="1"/>
    <n v="1"/>
    <n v="12"/>
    <n v="0"/>
    <n v="0"/>
    <n v="0"/>
    <n v="2000"/>
  </r>
  <r>
    <m/>
    <m/>
    <s v="GLO/SEV/23/TAS/143"/>
    <s v="UNEP"/>
    <m/>
    <x v="3"/>
    <s v="GLO"/>
    <x v="3"/>
    <s v="SEV"/>
    <s v="Deliver the OzonAction newsletter and other information through World Wide Web home page site"/>
    <d v="1997-11-01T00:00:00"/>
    <d v="1998-11-01T00:00:00"/>
    <s v="FIN"/>
    <d v="1998-01-01T00:00:00"/>
    <m/>
    <d v="1998-12-01T00:00:00"/>
    <d v="1999-06-01T00:00:00"/>
    <n v="0"/>
    <m/>
    <m/>
    <n v="0"/>
    <m/>
    <m/>
    <n v="0"/>
    <m/>
    <m/>
    <n v="0"/>
    <m/>
    <m/>
    <n v="25000"/>
    <n v="0"/>
    <n v="25000"/>
    <n v="1"/>
    <n v="0"/>
    <n v="0"/>
    <n v="0"/>
    <n v="3250"/>
    <n v="0"/>
    <n v="3250"/>
    <n v="0"/>
    <n v="25000"/>
    <n v="0"/>
    <n v="0"/>
    <n v="3250"/>
    <n v="0"/>
    <m/>
    <n v="0"/>
    <m/>
    <m/>
    <m/>
    <m/>
    <m/>
    <m/>
    <x v="1"/>
    <n v="0"/>
    <n v="1"/>
    <n v="2"/>
    <n v="12"/>
    <n v="0"/>
    <n v="0"/>
    <n v="0"/>
    <n v="1997"/>
  </r>
  <r>
    <m/>
    <m/>
    <s v="GLO/SEV/26/TAS/162"/>
    <s v="UNEP"/>
    <m/>
    <x v="3"/>
    <s v="GLO"/>
    <x v="3"/>
    <s v="SEV"/>
    <s v="Deliver the OzonAction newsletter and other information through world wide web home page site (1999)"/>
    <d v="1998-11-01T00:00:00"/>
    <d v="1999-12-01T00:00:00"/>
    <s v="FIN"/>
    <d v="1999-01-01T00:00:00"/>
    <m/>
    <d v="1999-12-01T00:00:00"/>
    <d v="2000-01-01T00:00:00"/>
    <n v="0"/>
    <m/>
    <m/>
    <n v="0"/>
    <m/>
    <m/>
    <n v="0"/>
    <m/>
    <m/>
    <n v="0"/>
    <m/>
    <m/>
    <n v="25000"/>
    <n v="0"/>
    <n v="25000"/>
    <n v="1"/>
    <n v="0"/>
    <n v="0"/>
    <n v="0"/>
    <n v="3250"/>
    <n v="0"/>
    <n v="3250"/>
    <n v="0"/>
    <n v="25000"/>
    <n v="0"/>
    <n v="0"/>
    <n v="3250"/>
    <n v="0"/>
    <m/>
    <n v="0"/>
    <m/>
    <m/>
    <m/>
    <m/>
    <m/>
    <m/>
    <x v="1"/>
    <n v="0"/>
    <n v="1"/>
    <n v="2"/>
    <n v="13"/>
    <n v="0"/>
    <n v="0"/>
    <n v="0"/>
    <n v="1998"/>
  </r>
  <r>
    <m/>
    <m/>
    <s v="GLO/SEV/29/TAS/202"/>
    <s v="UNEP"/>
    <m/>
    <x v="3"/>
    <s v="GLO"/>
    <x v="3"/>
    <s v="SEV"/>
    <s v="Deliver the OzonAction newsletter and other information through worldwide web home page site (2000)"/>
    <d v="1999-11-01T00:00:00"/>
    <d v="2000-12-01T00:00:00"/>
    <s v="FIN"/>
    <d v="2000-01-01T00:00:00"/>
    <m/>
    <d v="2000-12-01T00:00:00"/>
    <d v="2001-01-01T00:00:00"/>
    <n v="0"/>
    <m/>
    <m/>
    <n v="0"/>
    <m/>
    <m/>
    <n v="0"/>
    <m/>
    <m/>
    <n v="0"/>
    <m/>
    <m/>
    <n v="26250"/>
    <n v="0"/>
    <n v="26250"/>
    <n v="1"/>
    <n v="0"/>
    <n v="0"/>
    <n v="0"/>
    <n v="3413"/>
    <n v="0"/>
    <n v="3413"/>
    <n v="0"/>
    <n v="26250"/>
    <n v="0"/>
    <n v="0"/>
    <n v="3413"/>
    <n v="0"/>
    <m/>
    <n v="0"/>
    <m/>
    <m/>
    <m/>
    <m/>
    <m/>
    <m/>
    <x v="1"/>
    <n v="0"/>
    <n v="1"/>
    <n v="2"/>
    <n v="13"/>
    <n v="0"/>
    <n v="0"/>
    <n v="0"/>
    <n v="1999"/>
  </r>
  <r>
    <m/>
    <m/>
    <s v="TUR/SEV/07/PRP/05"/>
    <s v="IBRD"/>
    <m/>
    <x v="4"/>
    <s v="TUR"/>
    <x v="5"/>
    <s v="SEV"/>
    <s v="Demonstration activities in several sectors"/>
    <d v="1992-06-01T00:00:00"/>
    <d v="1993-06-01T00:00:00"/>
    <s v="FIN"/>
    <d v="1994-10-01T00:00:00"/>
    <m/>
    <d v="1999-12-01T00:00:00"/>
    <d v="2000-03-01T00:00:00"/>
    <n v="0"/>
    <m/>
    <m/>
    <n v="0"/>
    <m/>
    <m/>
    <n v="0"/>
    <m/>
    <m/>
    <n v="0"/>
    <m/>
    <m/>
    <n v="500000"/>
    <n v="-18877"/>
    <n v="481123"/>
    <n v="1"/>
    <n v="0"/>
    <n v="0"/>
    <n v="0"/>
    <n v="0"/>
    <n v="0"/>
    <n v="0"/>
    <n v="0"/>
    <n v="481123"/>
    <n v="0"/>
    <n v="0"/>
    <n v="0"/>
    <n v="0"/>
    <n v="0"/>
    <m/>
    <m/>
    <m/>
    <s v="3 demo projects in solvent sector are implemented. 8 demo projects in refrigeration sector completed as of December 31, 1998. 6 demo projects in foam sector is completed as of March 31, 1999. Individual PCRs submitted separately per project code."/>
    <m/>
    <m/>
    <m/>
    <x v="1"/>
    <n v="0"/>
    <n v="1"/>
    <n v="28"/>
    <n v="12"/>
    <n v="0"/>
    <n v="0"/>
    <n v="0"/>
    <n v="1992"/>
  </r>
  <r>
    <m/>
    <m/>
    <s v="IND/HAL/13/DEM/28"/>
    <s v="UNDP"/>
    <m/>
    <x v="2"/>
    <s v="IND"/>
    <x v="1"/>
    <s v="HAL"/>
    <s v="Demonstration and evaluation of alternative technology for halon fire protection system and technical assistance for sectoral strategy for ODS phase out"/>
    <d v="1994-07-01T00:00:00"/>
    <d v="1997-07-01T00:00:00"/>
    <s v="FIN"/>
    <d v="1996-08-01T00:00:00"/>
    <m/>
    <d v="1999-12-01T00:00:00"/>
    <d v="2003-02-01T00:00:00"/>
    <n v="0"/>
    <m/>
    <m/>
    <m/>
    <m/>
    <m/>
    <n v="0"/>
    <m/>
    <m/>
    <m/>
    <m/>
    <m/>
    <n v="309000"/>
    <n v="-44111"/>
    <n v="264889"/>
    <n v="1"/>
    <n v="0"/>
    <n v="0"/>
    <n v="0"/>
    <n v="40170"/>
    <n v="-5734"/>
    <n v="34436"/>
    <n v="0.43000000000029104"/>
    <n v="264889"/>
    <n v="0"/>
    <n v="0"/>
    <n v="34435.57"/>
    <n v="0"/>
    <m/>
    <m/>
    <m/>
    <m/>
    <s v="Completed in 1999. Financially completed in 2003."/>
    <m/>
    <m/>
    <m/>
    <x v="1"/>
    <n v="0"/>
    <n v="1"/>
    <n v="25"/>
    <n v="36"/>
    <n v="0"/>
    <n v="0"/>
    <n v="0"/>
    <n v="1994"/>
  </r>
  <r>
    <m/>
    <m/>
    <s v="CHI/FUM/32/INV/143"/>
    <s v="UNDP"/>
    <m/>
    <x v="1"/>
    <s v="CHI"/>
    <x v="0"/>
    <s v="FUM"/>
    <s v="Demonstration and phase-out project for methyl bromide soil fumigation for fruit tree production and replant"/>
    <d v="2000-12-01T00:00:00"/>
    <d v="2006-06-01T00:00:00"/>
    <s v="FIN"/>
    <d v="2001-07-01T00:00:00"/>
    <m/>
    <d v="2007-12-01T00:00:00"/>
    <d v="2013-02-01T00:00:00"/>
    <n v="76.2"/>
    <m/>
    <m/>
    <m/>
    <m/>
    <m/>
    <n v="76.2"/>
    <m/>
    <m/>
    <m/>
    <m/>
    <m/>
    <n v="805000"/>
    <n v="-454"/>
    <n v="804546"/>
    <n v="1"/>
    <n v="0"/>
    <n v="0"/>
    <n v="0"/>
    <n v="98550"/>
    <n v="-56"/>
    <n v="98494"/>
    <n v="-0.42022173920122441"/>
    <n v="804546"/>
    <n v="0"/>
    <n v="0"/>
    <n v="98494.420221739201"/>
    <n v="0"/>
    <m/>
    <m/>
    <m/>
    <m/>
    <s v="Financially completed in 2013."/>
    <m/>
    <m/>
    <m/>
    <x v="1"/>
    <n v="0"/>
    <n v="1"/>
    <n v="7"/>
    <n v="66"/>
    <n v="0"/>
    <n v="0"/>
    <n v="76200"/>
    <n v="2000"/>
  </r>
  <r>
    <m/>
    <m/>
    <s v="ARG/FUM/26/DEM/79"/>
    <s v="UNDP"/>
    <m/>
    <x v="1"/>
    <s v="ARG"/>
    <x v="1"/>
    <s v="FUM"/>
    <s v="Demonstration and training in viable alternatives, information dissemination and development of a national plan for phasing out methyl bromide in the tobacco sector"/>
    <d v="1998-11-01T00:00:00"/>
    <d v="2000-12-01T00:00:00"/>
    <s v="FIN"/>
    <d v="1999-05-01T00:00:00"/>
    <m/>
    <d v="2001-04-01T00:00:00"/>
    <d v="2003-11-01T00:00:00"/>
    <n v="0"/>
    <m/>
    <m/>
    <m/>
    <m/>
    <m/>
    <n v="0"/>
    <m/>
    <m/>
    <m/>
    <m/>
    <m/>
    <n v="273350"/>
    <n v="-1493"/>
    <n v="271857"/>
    <n v="1"/>
    <n v="0"/>
    <n v="0"/>
    <n v="0"/>
    <n v="35536"/>
    <n v="-194"/>
    <n v="35342"/>
    <n v="0.58999999999650754"/>
    <n v="271857"/>
    <n v="0"/>
    <n v="0"/>
    <n v="35341.410000000003"/>
    <n v="0"/>
    <m/>
    <m/>
    <m/>
    <m/>
    <s v="Completed in 2001. Financially completed in 2003."/>
    <m/>
    <m/>
    <m/>
    <x v="1"/>
    <n v="0"/>
    <n v="1"/>
    <n v="6"/>
    <n v="25"/>
    <n v="0"/>
    <n v="0"/>
    <n v="0"/>
    <n v="1998"/>
  </r>
  <r>
    <m/>
    <m/>
    <s v="KEN/REF/04/TRA/04"/>
    <s v="UNDP"/>
    <m/>
    <x v="0"/>
    <s v="KEN"/>
    <x v="2"/>
    <s v="REF"/>
    <s v="Demonstration and training unit for maintenance and recharge of refrigeration and air conditioning equipment"/>
    <d v="1991-06-01T00:00:00"/>
    <d v="1993-06-01T00:00:00"/>
    <s v="TRF"/>
    <d v="1992-06-01T00:00:00"/>
    <m/>
    <m/>
    <d v="1993-06-01T00:00:00"/>
    <n v="0"/>
    <m/>
    <m/>
    <m/>
    <m/>
    <m/>
    <n v="0"/>
    <m/>
    <m/>
    <m/>
    <m/>
    <m/>
    <n v="115100"/>
    <n v="-105248"/>
    <n v="9852"/>
    <n v="1"/>
    <n v="0"/>
    <n v="0"/>
    <n v="0"/>
    <n v="14963"/>
    <n v="-13682"/>
    <n v="1281"/>
    <n v="0"/>
    <n v="9852"/>
    <n v="0"/>
    <n v="0"/>
    <n v="1281"/>
    <n v="0"/>
    <m/>
    <m/>
    <m/>
    <m/>
    <s v="Transferred in 1993. Financially completed in 1993."/>
    <m/>
    <m/>
    <m/>
    <x v="0"/>
    <n v="0"/>
    <n v="1"/>
    <n v="12"/>
    <n v="24"/>
    <n v="0"/>
    <n v="0"/>
    <n v="0"/>
    <n v="1991"/>
  </r>
  <r>
    <m/>
    <m/>
    <s v="CHI/REF/19/DEM/15"/>
    <s v="USA"/>
    <m/>
    <x v="1"/>
    <s v="CHI"/>
    <x v="1"/>
    <s v="REF"/>
    <s v="Demonstration mobile air conditioning (MAC) and refrigerated transport (RT)"/>
    <d v="1996-05-01T00:00:00"/>
    <d v="1997-12-01T00:00:00"/>
    <s v="FIN"/>
    <d v="1996-05-01T00:00:00"/>
    <m/>
    <d v="1997-12-01T00:00:00"/>
    <d v="1999-10-01T00:00:00"/>
    <n v="10"/>
    <m/>
    <m/>
    <n v="0"/>
    <m/>
    <m/>
    <n v="10"/>
    <m/>
    <m/>
    <m/>
    <m/>
    <m/>
    <n v="140000"/>
    <n v="0"/>
    <n v="140000"/>
    <n v="1"/>
    <n v="0"/>
    <n v="0"/>
    <n v="0"/>
    <n v="0"/>
    <n v="0"/>
    <n v="0"/>
    <n v="0"/>
    <n v="140000"/>
    <m/>
    <n v="0"/>
    <m/>
    <m/>
    <m/>
    <m/>
    <m/>
    <m/>
    <s v="Completed."/>
    <m/>
    <m/>
    <m/>
    <x v="1"/>
    <n v="0"/>
    <n v="1"/>
    <n v="0"/>
    <n v="19"/>
    <n v="0"/>
    <n v="0"/>
    <n v="10000"/>
    <n v="1996"/>
  </r>
  <r>
    <m/>
    <m/>
    <s v="EUR/DES/69/DEM/13"/>
    <s v="UNEP"/>
    <m/>
    <x v="4"/>
    <s v="EUR"/>
    <x v="1"/>
    <s v="DES"/>
    <s v="Demonstration of a regional strategy for ODS waste management and disposal in the Europe and Central Asia region"/>
    <d v="2013-04-01T00:00:00"/>
    <d v="2015-04-01T00:00:00"/>
    <s v="FIN"/>
    <d v="2013-09-01T00:00:00"/>
    <m/>
    <d v="2017-09-01T00:00:00"/>
    <d v="2018-09-01T00:00:00"/>
    <n v="0"/>
    <m/>
    <m/>
    <n v="0"/>
    <m/>
    <m/>
    <m/>
    <m/>
    <m/>
    <m/>
    <m/>
    <m/>
    <n v="75000"/>
    <n v="-42160"/>
    <n v="32840"/>
    <n v="1"/>
    <n v="0"/>
    <n v="0"/>
    <n v="0"/>
    <n v="9750"/>
    <n v="-5481"/>
    <n v="4269"/>
    <n v="0"/>
    <n v="32840"/>
    <n v="0"/>
    <n v="0"/>
    <n v="4269"/>
    <n v="0"/>
    <m/>
    <n v="0"/>
    <m/>
    <m/>
    <m/>
    <m/>
    <m/>
    <m/>
    <x v="1"/>
    <n v="0"/>
    <n v="1"/>
    <n v="5"/>
    <n v="24"/>
    <n v="0"/>
    <n v="0"/>
    <n v="0"/>
    <n v="2013"/>
  </r>
  <r>
    <m/>
    <m/>
    <s v="EUR/DES/69/DEM/14"/>
    <s v="UNIDO"/>
    <m/>
    <x v="4"/>
    <s v="EUR"/>
    <x v="1"/>
    <s v="DES"/>
    <s v="Demonstration of a regional strategy for ODS waste management and disposal in the Europe and Central Asia region"/>
    <d v="2013-04-01T00:00:00"/>
    <d v="2015-04-01T00:00:00"/>
    <s v="FIN"/>
    <d v="2014-02-01T00:00:00"/>
    <m/>
    <d v="2017-07-01T00:00:00"/>
    <d v="2019-03-01T00:00:00"/>
    <n v="0"/>
    <m/>
    <m/>
    <n v="0"/>
    <m/>
    <m/>
    <n v="0"/>
    <m/>
    <m/>
    <n v="0"/>
    <m/>
    <m/>
    <n v="274480"/>
    <n v="-48588"/>
    <n v="225892"/>
    <n v="1"/>
    <n v="0"/>
    <n v="0"/>
    <n v="0"/>
    <n v="19214"/>
    <n v="-3402"/>
    <n v="15812"/>
    <n v="0"/>
    <n v="225892"/>
    <n v="0"/>
    <m/>
    <n v="15812"/>
    <n v="0"/>
    <m/>
    <m/>
    <m/>
    <d v="2017-07-01T00:00:00"/>
    <m/>
    <m/>
    <m/>
    <m/>
    <x v="1"/>
    <n v="0"/>
    <n v="1"/>
    <n v="10"/>
    <n v="24"/>
    <n v="0"/>
    <n v="0"/>
    <n v="0"/>
    <n v="2013"/>
  </r>
  <r>
    <m/>
    <m/>
    <s v="COL/REF/75/DEM/97"/>
    <s v="UNDP"/>
    <m/>
    <x v="1"/>
    <s v="COL"/>
    <x v="1"/>
    <s v="REF"/>
    <s v="Demonstration of HC-290 (propane) as an alternative refrigerant in commercial air-conditioning manufacturing at Industrias Thermotar ltda"/>
    <d v="2015-11-01T00:00:00"/>
    <d v="2017-06-01T00:00:00"/>
    <s v="FIN"/>
    <d v="2016-10-01T00:00:00"/>
    <m/>
    <d v="2018-04-01T00:00:00"/>
    <d v="2020-04-01T00:00:00"/>
    <n v="0.7"/>
    <m/>
    <m/>
    <m/>
    <m/>
    <m/>
    <n v="0.7"/>
    <m/>
    <m/>
    <m/>
    <m/>
    <m/>
    <n v="500000"/>
    <n v="-434"/>
    <n v="499566"/>
    <n v="1"/>
    <n v="0"/>
    <n v="0"/>
    <n v="0"/>
    <n v="35000"/>
    <n v="-30"/>
    <n v="34970"/>
    <n v="0.37999999999738066"/>
    <n v="499566"/>
    <n v="0"/>
    <n v="0"/>
    <n v="34969.620000000003"/>
    <n v="0"/>
    <m/>
    <m/>
    <m/>
    <d v="2018-06-01T00:00:00"/>
    <s v="Financially completed in 2020."/>
    <m/>
    <m/>
    <m/>
    <x v="1"/>
    <n v="0"/>
    <n v="1"/>
    <n v="11"/>
    <n v="19"/>
    <n v="0"/>
    <n v="0"/>
    <n v="700"/>
    <n v="2015"/>
  </r>
  <r>
    <m/>
    <m/>
    <s v="EGY/FOA/76/DEM/129"/>
    <s v="UNDP"/>
    <m/>
    <x v="0"/>
    <s v="EGY"/>
    <x v="1"/>
    <s v="FOA"/>
    <s v="Demonstration of low-cost options for the conversion to non-ODS technologies in polyurethane foams at very small users"/>
    <d v="2016-05-01T00:00:00"/>
    <d v="2017-05-01T00:00:00"/>
    <s v="FIN"/>
    <d v="2018-03-01T00:00:00"/>
    <m/>
    <d v="2019-07-01T00:00:00"/>
    <d v="2021-02-01T00:00:00"/>
    <n v="4.4000000000000004"/>
    <m/>
    <m/>
    <m/>
    <m/>
    <m/>
    <n v="4.4000000000000004"/>
    <m/>
    <m/>
    <m/>
    <m/>
    <m/>
    <n v="295000"/>
    <n v="-190799"/>
    <n v="104201"/>
    <n v="1"/>
    <n v="0"/>
    <n v="0"/>
    <n v="0"/>
    <n v="20650"/>
    <n v="-13356"/>
    <n v="7294"/>
    <n v="-6.9999999999708962E-2"/>
    <n v="104201"/>
    <n v="0"/>
    <n v="0"/>
    <n v="7294.07"/>
    <n v="0"/>
    <m/>
    <m/>
    <m/>
    <d v="2019-07-01T00:00:00"/>
    <s v="Financially completed in 2021."/>
    <m/>
    <m/>
    <m/>
    <x v="1"/>
    <n v="0"/>
    <n v="1"/>
    <n v="22"/>
    <n v="12"/>
    <n v="0"/>
    <n v="0"/>
    <n v="4400"/>
    <n v="2016"/>
  </r>
  <r>
    <m/>
    <m/>
    <s v="COS/REF/76/DEM/55"/>
    <s v="UNDP"/>
    <m/>
    <x v="1"/>
    <s v="COS"/>
    <x v="1"/>
    <s v="REF"/>
    <s v="Demonstration of the application of an ammonia/carbon dioxide refrigeration system in replacement of HCFC-22 for the medium-sized producer and retail store of Premezclas Industriales S.A."/>
    <d v="2016-05-01T00:00:00"/>
    <d v="2017-07-01T00:00:00"/>
    <s v="FIN"/>
    <d v="2016-10-01T00:00:00"/>
    <m/>
    <d v="2017-12-01T00:00:00"/>
    <d v="2020-01-01T00:00:00"/>
    <n v="0"/>
    <m/>
    <m/>
    <m/>
    <m/>
    <m/>
    <n v="0"/>
    <m/>
    <m/>
    <m/>
    <m/>
    <m/>
    <n v="524000"/>
    <n v="-697"/>
    <n v="523303"/>
    <n v="1"/>
    <n v="0"/>
    <n v="0"/>
    <n v="0"/>
    <n v="36680"/>
    <n v="-49"/>
    <n v="36631"/>
    <n v="-0.20999999999912689"/>
    <n v="523303"/>
    <n v="0"/>
    <n v="0"/>
    <n v="36631.21"/>
    <n v="0"/>
    <m/>
    <m/>
    <m/>
    <d v="2017-12-01T00:00:00"/>
    <s v="Financially completed in 2020."/>
    <m/>
    <m/>
    <m/>
    <x v="1"/>
    <n v="0"/>
    <n v="1"/>
    <n v="5"/>
    <n v="14"/>
    <n v="0"/>
    <n v="0"/>
    <n v="0"/>
    <n v="2016"/>
  </r>
  <r>
    <m/>
    <m/>
    <s v="MOR/FOA/75/DEM/74"/>
    <s v="UNIDO"/>
    <m/>
    <x v="0"/>
    <s v="MOR"/>
    <x v="1"/>
    <s v="FOA"/>
    <s v="Demonstration of the use of low cost pentane foaming technology for the conversion to non-ODS technologies in polyurethane foams at small- and medium-sized enterprises"/>
    <d v="2015-11-01T00:00:00"/>
    <d v="2017-12-01T00:00:00"/>
    <s v="FIN"/>
    <d v="2016-11-01T00:00:00"/>
    <m/>
    <d v="2019-09-01T00:00:00"/>
    <d v="2020-10-01T00:00:00"/>
    <n v="0"/>
    <m/>
    <m/>
    <n v="0"/>
    <m/>
    <m/>
    <n v="0"/>
    <m/>
    <m/>
    <n v="0"/>
    <m/>
    <m/>
    <n v="280500"/>
    <n v="-4302.74"/>
    <n v="276197.26"/>
    <n v="0.99999905864381122"/>
    <n v="0.26000000000931323"/>
    <n v="0.26000000000931323"/>
    <n v="0"/>
    <n v="19635"/>
    <n v="-301.20999999999998"/>
    <n v="19333.79"/>
    <n v="-0.20999999999912689"/>
    <n v="276197"/>
    <n v="0"/>
    <m/>
    <n v="19334"/>
    <n v="0"/>
    <m/>
    <m/>
    <m/>
    <d v="2019-09-01T00:00:00"/>
    <m/>
    <m/>
    <m/>
    <m/>
    <x v="1"/>
    <n v="0"/>
    <n v="1"/>
    <n v="12"/>
    <n v="25"/>
    <n v="0"/>
    <n v="0"/>
    <n v="0"/>
    <n v="2015"/>
  </r>
  <r>
    <m/>
    <m/>
    <s v="CHI/REF/06/DEM/02"/>
    <s v="UNDP"/>
    <m/>
    <x v="1"/>
    <s v="CHI"/>
    <x v="1"/>
    <s v="REF"/>
    <s v="Demonstration programme for service centre technicians on CFC-11 venting and leakage from refrigerators during operation and servicing"/>
    <d v="1992-02-01T00:00:00"/>
    <d v="1993-06-01T00:00:00"/>
    <s v="FIN"/>
    <d v="1992-06-01T00:00:00"/>
    <m/>
    <d v="1993-09-01T00:00:00"/>
    <d v="1997-12-01T00:00:00"/>
    <n v="0"/>
    <m/>
    <m/>
    <m/>
    <m/>
    <m/>
    <n v="0"/>
    <m/>
    <m/>
    <m/>
    <m/>
    <m/>
    <n v="25000"/>
    <n v="0"/>
    <n v="25000"/>
    <n v="1"/>
    <n v="0"/>
    <n v="0"/>
    <n v="0"/>
    <n v="3250"/>
    <n v="0"/>
    <n v="3250"/>
    <n v="0"/>
    <n v="25000"/>
    <n v="0"/>
    <n v="0"/>
    <n v="3250"/>
    <n v="0"/>
    <m/>
    <m/>
    <m/>
    <m/>
    <s v="Completed in 1993. Financially completed in 1997."/>
    <m/>
    <m/>
    <m/>
    <x v="1"/>
    <n v="0"/>
    <n v="1"/>
    <n v="4"/>
    <n v="16"/>
    <n v="0"/>
    <n v="0"/>
    <n v="0"/>
    <n v="1992"/>
  </r>
  <r>
    <m/>
    <m/>
    <s v="MEX/REF/05/DEM/06"/>
    <s v="IBRD"/>
    <m/>
    <x v="1"/>
    <s v="MEX"/>
    <x v="1"/>
    <s v="REF"/>
    <s v="Demonstration programme in CFC recovery and recycling of the  Instituto Mexicano del Seguro Social (IMSS) refrigeration equipment"/>
    <d v="1991-11-01T00:00:00"/>
    <d v="1992-11-01T00:00:00"/>
    <s v="FIN"/>
    <d v="1996-12-01T00:00:00"/>
    <m/>
    <d v="1996-12-01T00:00:00"/>
    <d v="1996-12-01T00:00:00"/>
    <n v="15"/>
    <m/>
    <m/>
    <n v="0"/>
    <m/>
    <m/>
    <n v="15"/>
    <m/>
    <m/>
    <n v="0"/>
    <m/>
    <m/>
    <n v="499918"/>
    <n v="0"/>
    <n v="499918"/>
    <n v="1"/>
    <n v="0"/>
    <n v="0"/>
    <n v="0"/>
    <n v="0"/>
    <n v="0"/>
    <n v="0"/>
    <n v="0"/>
    <n v="499918"/>
    <n v="0"/>
    <n v="0"/>
    <n v="0"/>
    <n v="0"/>
    <n v="0"/>
    <m/>
    <m/>
    <m/>
    <s v="Project completed"/>
    <m/>
    <m/>
    <m/>
    <x v="1"/>
    <n v="0"/>
    <n v="1"/>
    <n v="61"/>
    <n v="12"/>
    <n v="0"/>
    <n v="0"/>
    <n v="15000"/>
    <n v="1991"/>
  </r>
  <r>
    <m/>
    <m/>
    <s v="BRA/REF/06/DEM/04"/>
    <s v="UNDP"/>
    <m/>
    <x v="1"/>
    <s v="BRA"/>
    <x v="1"/>
    <s v="REF"/>
    <s v="Demonstration programme to improve domestic refrigerator servicing and CFC recycling in service shops"/>
    <d v="1992-02-01T00:00:00"/>
    <d v="1993-12-01T00:00:00"/>
    <s v="FIN"/>
    <d v="1992-02-01T00:00:00"/>
    <m/>
    <d v="1994-12-01T00:00:00"/>
    <d v="1997-12-01T00:00:00"/>
    <n v="0"/>
    <m/>
    <m/>
    <m/>
    <m/>
    <m/>
    <n v="0"/>
    <m/>
    <m/>
    <m/>
    <m/>
    <m/>
    <n v="25000"/>
    <n v="0"/>
    <n v="25000"/>
    <n v="1"/>
    <n v="0"/>
    <n v="0"/>
    <n v="0"/>
    <n v="3250"/>
    <n v="0"/>
    <n v="3250"/>
    <n v="0"/>
    <n v="25000"/>
    <n v="0"/>
    <n v="0"/>
    <n v="3250"/>
    <n v="0"/>
    <m/>
    <m/>
    <m/>
    <m/>
    <s v="Completed in 1994. Financially completed in 1997."/>
    <m/>
    <m/>
    <m/>
    <x v="1"/>
    <n v="0"/>
    <n v="1"/>
    <n v="0"/>
    <n v="22"/>
    <n v="0"/>
    <n v="0"/>
    <n v="0"/>
    <n v="1992"/>
  </r>
  <r>
    <m/>
    <m/>
    <s v="CPR/REF/17/DEM/131"/>
    <s v="UNDP"/>
    <m/>
    <x v="2"/>
    <s v="CPR"/>
    <x v="1"/>
    <s v="REF"/>
    <s v="Demonstration project (refrigeration - large food stores)"/>
    <d v="1995-07-01T00:00:00"/>
    <d v="1996-07-01T00:00:00"/>
    <s v="FIN"/>
    <d v="1996-12-01T00:00:00"/>
    <m/>
    <d v="1997-06-01T00:00:00"/>
    <d v="2002-05-01T00:00:00"/>
    <n v="10"/>
    <m/>
    <m/>
    <m/>
    <m/>
    <m/>
    <n v="10"/>
    <m/>
    <m/>
    <m/>
    <m/>
    <m/>
    <n v="76000"/>
    <n v="0"/>
    <n v="76000"/>
    <n v="1"/>
    <n v="0"/>
    <n v="0"/>
    <n v="0"/>
    <n v="9880"/>
    <n v="0"/>
    <n v="9880"/>
    <n v="0"/>
    <n v="76000"/>
    <n v="0"/>
    <n v="0"/>
    <n v="9880"/>
    <n v="0"/>
    <m/>
    <m/>
    <m/>
    <m/>
    <s v="Completed in 1997. Financially completed in 2002."/>
    <m/>
    <m/>
    <m/>
    <x v="1"/>
    <n v="0"/>
    <n v="1"/>
    <n v="17"/>
    <n v="12"/>
    <n v="0"/>
    <n v="0"/>
    <n v="10000"/>
    <n v="1995"/>
  </r>
  <r>
    <m/>
    <m/>
    <s v="CPR/REF/17/DEM/135"/>
    <s v="USA"/>
    <m/>
    <x v="2"/>
    <s v="CPR"/>
    <x v="1"/>
    <s v="REF"/>
    <s v="Demonstration project (refrigeration - large food stores)"/>
    <d v="1995-07-01T00:00:00"/>
    <d v="1996-01-01T00:00:00"/>
    <s v="FIN"/>
    <d v="1995-10-01T00:00:00"/>
    <m/>
    <d v="1998-01-01T00:00:00"/>
    <d v="1998-12-01T00:00:00"/>
    <n v="0"/>
    <m/>
    <m/>
    <n v="0"/>
    <m/>
    <m/>
    <m/>
    <m/>
    <m/>
    <m/>
    <m/>
    <m/>
    <n v="132000"/>
    <n v="26400"/>
    <n v="158400"/>
    <n v="1"/>
    <n v="0"/>
    <n v="0"/>
    <n v="0"/>
    <n v="0"/>
    <n v="0"/>
    <n v="0"/>
    <n v="0"/>
    <n v="158400"/>
    <m/>
    <n v="0"/>
    <m/>
    <m/>
    <m/>
    <m/>
    <m/>
    <m/>
    <s v="Completed.  Final report submitted October 1999."/>
    <m/>
    <m/>
    <m/>
    <x v="1"/>
    <n v="0"/>
    <n v="1"/>
    <n v="3"/>
    <n v="6"/>
    <n v="0"/>
    <n v="0"/>
    <n v="0"/>
    <n v="1995"/>
  </r>
  <r>
    <m/>
    <m/>
    <s v="SAU/REF/76/DEM/29"/>
    <s v="IBRD"/>
    <m/>
    <x v="2"/>
    <s v="SAU"/>
    <x v="1"/>
    <s v="REF"/>
    <s v="Demonstration project at air-conditioning manufacturers to develop window and packaged air-conditioners using low-global warming potential refrigerants"/>
    <d v="2016-05-01T00:00:00"/>
    <d v="2017-05-01T00:00:00"/>
    <s v="FIN"/>
    <d v="2018-05-01T00:00:00"/>
    <m/>
    <d v="2018-11-01T00:00:00"/>
    <d v="2019-12-01T00:00:00"/>
    <n v="3.6"/>
    <m/>
    <m/>
    <n v="0"/>
    <m/>
    <m/>
    <n v="3.6"/>
    <m/>
    <m/>
    <n v="0"/>
    <m/>
    <m/>
    <n v="796400"/>
    <n v="-283106"/>
    <n v="513294"/>
    <n v="1"/>
    <n v="0"/>
    <n v="0"/>
    <n v="0"/>
    <n v="55748"/>
    <n v="-19817"/>
    <n v="35931"/>
    <n v="0"/>
    <n v="513294"/>
    <n v="0"/>
    <n v="0"/>
    <n v="35931"/>
    <n v="0"/>
    <m/>
    <m/>
    <m/>
    <d v="2018-09-01T00:00:00"/>
    <s v="Project with Petra  successfully demonstrated that commercial air-cooled chillers can be designed and operated with  low-GWP refrigerants such as HFC-32 and R-290 for a variety of cooling capacities and operating conditions,including high ambient temperatures.  Project physically completed (performance testing of prototypes) in Nov 18.  Final demo report submitted to the 83rd ExCom and another US$22,000 returned in savings. Financial completion in terms of the activity completed by end Jan. 19.  Last remaining balance returned at the 84th ExCom."/>
    <s v="Project physically and financially completed."/>
    <m/>
    <m/>
    <x v="1"/>
    <n v="0"/>
    <n v="1"/>
    <n v="24"/>
    <n v="12"/>
    <n v="0"/>
    <n v="0"/>
    <n v="3600"/>
    <n v="2016"/>
  </r>
  <r>
    <m/>
    <m/>
    <s v="THA/FOA/76/DEM/168"/>
    <s v="IBRD"/>
    <m/>
    <x v="2"/>
    <s v="THA"/>
    <x v="1"/>
    <s v="FOA"/>
    <s v="Demonstration project at foam system houses to formulate pre-blended polyol for spray polyurethane foam applications using low-global warming potential blowing agent"/>
    <d v="2016-05-01T00:00:00"/>
    <d v="2017-05-01T00:00:00"/>
    <s v="FIN"/>
    <d v="2017-12-01T00:00:00"/>
    <m/>
    <d v="2018-12-01T00:00:00"/>
    <d v="2019-12-01T00:00:00"/>
    <n v="3.9"/>
    <m/>
    <m/>
    <n v="0"/>
    <m/>
    <m/>
    <n v="3.9"/>
    <m/>
    <m/>
    <n v="0"/>
    <m/>
    <m/>
    <n v="352550"/>
    <n v="-77746"/>
    <n v="274804"/>
    <n v="1"/>
    <n v="0"/>
    <n v="0"/>
    <n v="0"/>
    <n v="24679"/>
    <n v="-5442"/>
    <n v="19237"/>
    <n v="0"/>
    <n v="274804"/>
    <n v="0"/>
    <n v="0"/>
    <n v="19237"/>
    <n v="0"/>
    <m/>
    <m/>
    <m/>
    <d v="2018-09-01T00:00:00"/>
    <s v="Extternal testing /validation done in Jan. 19.  Project completed and final technical report submitted to and noted by the 83rd ExCom Meeting.  PCR is under preparation. "/>
    <s v="Project completed and final technical report submitted to and noted by the 83rd ExCom Meeting. PCR will be submitted by December 2020."/>
    <m/>
    <m/>
    <x v="1"/>
    <n v="0"/>
    <n v="1"/>
    <n v="19"/>
    <n v="12"/>
    <n v="0"/>
    <n v="0"/>
    <n v="3900"/>
    <n v="2016"/>
  </r>
  <r>
    <m/>
    <m/>
    <s v="VIE/REF/20/DEM/14"/>
    <s v="Australia"/>
    <m/>
    <x v="2"/>
    <s v="VIE"/>
    <x v="1"/>
    <s v="REF"/>
    <s v="Demonstration project CFC recycling and emissions reduction in the commercial refrigeration sector"/>
    <d v="1996-10-01T00:00:00"/>
    <d v="1997-12-01T00:00:00"/>
    <s v="FIN"/>
    <d v="1999-10-01T00:00:00"/>
    <m/>
    <d v="2001-12-01T00:00:00"/>
    <d v="2005-06-01T00:00:00"/>
    <n v="0"/>
    <m/>
    <m/>
    <n v="0"/>
    <m/>
    <m/>
    <n v="0"/>
    <m/>
    <m/>
    <n v="0"/>
    <m/>
    <m/>
    <n v="282687"/>
    <n v="-42162"/>
    <n v="240525"/>
    <n v="1"/>
    <n v="0"/>
    <n v="0"/>
    <n v="0"/>
    <n v="0"/>
    <n v="0"/>
    <n v="0"/>
    <n v="0"/>
    <n v="240525"/>
    <n v="0"/>
    <n v="0"/>
    <m/>
    <m/>
    <m/>
    <m/>
    <m/>
    <m/>
    <s v="Completed"/>
    <m/>
    <m/>
    <m/>
    <x v="1"/>
    <n v="0"/>
    <n v="1"/>
    <n v="36"/>
    <n v="14"/>
    <n v="0"/>
    <n v="0"/>
    <n v="0"/>
    <n v="1996"/>
  </r>
  <r>
    <m/>
    <m/>
    <s v="CPR/REF/76/DEM/573"/>
    <s v="UNDP"/>
    <m/>
    <x v="2"/>
    <s v="CPR"/>
    <x v="1"/>
    <s v="REF"/>
    <s v="Demonstration project for ammonia semi-hermetic frequency convertible screw refrigeration compression unit in the industrial and commercial refrigeration industry at Fujian Snowman Co. Ltd."/>
    <d v="2016-05-01T00:00:00"/>
    <d v="2017-11-01T00:00:00"/>
    <s v="FIN"/>
    <d v="2017-02-01T00:00:00"/>
    <m/>
    <d v="2018-03-01T00:00:00"/>
    <d v="2019-03-01T00:00:00"/>
    <n v="0"/>
    <m/>
    <m/>
    <m/>
    <m/>
    <m/>
    <n v="0"/>
    <m/>
    <m/>
    <m/>
    <m/>
    <m/>
    <n v="1026815"/>
    <n v="0"/>
    <n v="1026815"/>
    <n v="1"/>
    <n v="0"/>
    <n v="0"/>
    <n v="0"/>
    <n v="71877"/>
    <n v="0"/>
    <n v="71877"/>
    <n v="0"/>
    <n v="1026815"/>
    <n v="0"/>
    <n v="0"/>
    <n v="71877"/>
    <n v="0"/>
    <n v="1024671"/>
    <m/>
    <m/>
    <d v="2018-06-01T00:00:00"/>
    <s v="Financially completed in 2019."/>
    <m/>
    <m/>
    <m/>
    <x v="1"/>
    <n v="0"/>
    <n v="1"/>
    <n v="9"/>
    <n v="18"/>
    <n v="0"/>
    <n v="0"/>
    <n v="0"/>
    <n v="2016"/>
  </r>
  <r>
    <m/>
    <m/>
    <s v="CPR/SOL/64/DEM/506"/>
    <s v="Japan"/>
    <m/>
    <x v="2"/>
    <s v="CPR"/>
    <x v="1"/>
    <s v="SOL"/>
    <s v="Demonstration project for conversion from HCFC-141b based technology to iso-paraffin and siloxane (KC-6) technology for cleaning in the manufacture of medical devices at Zhejiang Kindly Medical Devices Co. Ltd."/>
    <d v="2011-07-01T00:00:00"/>
    <d v="2012-09-01T00:00:00"/>
    <s v="FIN"/>
    <d v="2013-12-01T00:00:00"/>
    <m/>
    <d v="2016-12-01T00:00:00"/>
    <d v="2017-12-01T00:00:00"/>
    <n v="1.1000000000000001"/>
    <m/>
    <m/>
    <n v="0"/>
    <m/>
    <m/>
    <m/>
    <m/>
    <m/>
    <m/>
    <m/>
    <m/>
    <n v="205616"/>
    <n v="0"/>
    <n v="205616"/>
    <n v="1"/>
    <n v="0"/>
    <n v="0"/>
    <n v="0"/>
    <n v="26730"/>
    <n v="0"/>
    <n v="26730"/>
    <n v="0"/>
    <n v="205616"/>
    <m/>
    <m/>
    <n v="26730"/>
    <m/>
    <m/>
    <m/>
    <m/>
    <m/>
    <s v="Project activities were completed in 2013 and the demonstration project outputs were shared with delegates during technology conference in June 2013.  Detailed report on this project submitted and project financialy completed in December 2017"/>
    <s v="Original planned date of completion is December 2013. Actual project completed date is 31 December 2016. Financial completed December 2017"/>
    <m/>
    <m/>
    <x v="1"/>
    <n v="0"/>
    <n v="1"/>
    <n v="29"/>
    <n v="14"/>
    <n v="0"/>
    <n v="0"/>
    <n v="1100"/>
    <n v="2011"/>
  </r>
  <r>
    <m/>
    <m/>
    <s v="CPR/SOL/64/DEM/511"/>
    <s v="UNDP"/>
    <m/>
    <x v="2"/>
    <s v="CPR"/>
    <x v="1"/>
    <s v="SOL"/>
    <s v="Demonstration project for conversion from HCFC-141b based technology to iso-paraffin and siloxane (KC-6) technology for cleaning in the manufacture of medical devices at Zhejiang Kindly Medical Devices Co. Ltd."/>
    <d v="2011-07-01T00:00:00"/>
    <d v="2012-09-01T00:00:00"/>
    <s v="FIN"/>
    <d v="2011-09-01T00:00:00"/>
    <m/>
    <d v="2014-12-01T00:00:00"/>
    <d v="2015-12-01T00:00:00"/>
    <n v="2"/>
    <m/>
    <m/>
    <m/>
    <m/>
    <m/>
    <n v="2"/>
    <m/>
    <m/>
    <m/>
    <m/>
    <m/>
    <n v="352051"/>
    <n v="-9"/>
    <n v="352042"/>
    <n v="1"/>
    <n v="0"/>
    <n v="0"/>
    <n v="0"/>
    <n v="26404"/>
    <n v="-1"/>
    <n v="26403"/>
    <n v="-0.3250000000007276"/>
    <n v="352042"/>
    <n v="0"/>
    <n v="0"/>
    <n v="26403.325000000001"/>
    <n v="0"/>
    <n v="313647"/>
    <m/>
    <m/>
    <m/>
    <s v="Financially Completed in 2015."/>
    <m/>
    <m/>
    <m/>
    <x v="1"/>
    <n v="0"/>
    <n v="1"/>
    <n v="2"/>
    <n v="14"/>
    <n v="0"/>
    <n v="0"/>
    <n v="2000"/>
    <n v="2011"/>
  </r>
  <r>
    <m/>
    <m/>
    <s v="CPR/REF/60/DEM/499"/>
    <s v="UNDP"/>
    <m/>
    <x v="2"/>
    <s v="CPR"/>
    <x v="1"/>
    <s v="REF"/>
    <s v="Demonstration project for conversion from HCFC-22 technology to Ammonia/CO2 technology in the manufacture of two-stage refrigeration systems for cold storage and freezing applications at Yantai Moon Group Co. Ltd."/>
    <d v="2010-04-01T00:00:00"/>
    <d v="2011-10-01T00:00:00"/>
    <s v="FIN"/>
    <d v="2011-03-01T00:00:00"/>
    <m/>
    <d v="2014-12-01T00:00:00"/>
    <d v="2015-12-01T00:00:00"/>
    <n v="13.8"/>
    <m/>
    <m/>
    <m/>
    <m/>
    <m/>
    <n v="13.8"/>
    <m/>
    <m/>
    <m/>
    <m/>
    <m/>
    <n v="3964458"/>
    <n v="0"/>
    <n v="3964458"/>
    <n v="1"/>
    <n v="0"/>
    <n v="0"/>
    <n v="0"/>
    <n v="297334"/>
    <n v="0"/>
    <n v="297334"/>
    <n v="0"/>
    <n v="3964458"/>
    <n v="0"/>
    <n v="0"/>
    <n v="297334"/>
    <n v="0"/>
    <n v="2629145"/>
    <m/>
    <m/>
    <m/>
    <s v="Financially Completed in 2015."/>
    <m/>
    <m/>
    <m/>
    <x v="1"/>
    <n v="0"/>
    <n v="1"/>
    <n v="11"/>
    <n v="18"/>
    <n v="0"/>
    <n v="0"/>
    <n v="13800"/>
    <n v="2010"/>
  </r>
  <r>
    <m/>
    <m/>
    <s v="CPR/REF/60/DEM/498"/>
    <s v="UNDP"/>
    <m/>
    <x v="2"/>
    <s v="CPR"/>
    <x v="1"/>
    <s v="REF"/>
    <s v="Demonstration project for conversion from HCFC-22 technology to HFC-32 technology in the manufacture of commercial air-source chillers/heat pumps at Tsinghua Tong Fang Artifical Environment Co. Ltd."/>
    <d v="2010-04-01T00:00:00"/>
    <d v="2011-10-01T00:00:00"/>
    <s v="FIN"/>
    <d v="2011-03-01T00:00:00"/>
    <m/>
    <d v="2014-12-01T00:00:00"/>
    <d v="2015-12-01T00:00:00"/>
    <n v="3.4"/>
    <m/>
    <m/>
    <m/>
    <m/>
    <m/>
    <n v="3.4"/>
    <m/>
    <m/>
    <m/>
    <m/>
    <m/>
    <n v="1229336"/>
    <n v="-1"/>
    <n v="1229335"/>
    <n v="1"/>
    <n v="0"/>
    <n v="0"/>
    <n v="0"/>
    <n v="92200"/>
    <n v="0"/>
    <n v="92200"/>
    <n v="7.4999999997089617E-2"/>
    <n v="1229335"/>
    <n v="0"/>
    <n v="0"/>
    <n v="92199.925000000003"/>
    <n v="0"/>
    <n v="681096"/>
    <m/>
    <m/>
    <m/>
    <s v="Financially Completed in 2015."/>
    <m/>
    <m/>
    <m/>
    <x v="1"/>
    <n v="0"/>
    <n v="1"/>
    <n v="11"/>
    <n v="18"/>
    <n v="0"/>
    <n v="0"/>
    <n v="3400"/>
    <n v="2010"/>
  </r>
  <r>
    <m/>
    <m/>
    <s v="CPR/FOA/64/DEM/507"/>
    <s v="UNDP"/>
    <m/>
    <x v="2"/>
    <s v="CPR"/>
    <x v="1"/>
    <s v="FOA"/>
    <s v="Demonstration project for conversion from HCFC-22/HCFC-142b technology to CO2 with methyl formate co-blowing technology in the manufacture of extruded polystyrene foam at Feininger (Nanjing) Energy Saving Technology Co. Ltd."/>
    <d v="2011-07-01T00:00:00"/>
    <d v="2012-09-01T00:00:00"/>
    <s v="FIN"/>
    <d v="2011-09-01T00:00:00"/>
    <m/>
    <d v="2014-12-01T00:00:00"/>
    <d v="2015-01-01T00:00:00"/>
    <n v="12.3"/>
    <m/>
    <m/>
    <m/>
    <m/>
    <m/>
    <n v="12.3"/>
    <m/>
    <m/>
    <m/>
    <m/>
    <m/>
    <n v="1973300"/>
    <n v="0"/>
    <n v="1973300"/>
    <n v="1"/>
    <n v="0"/>
    <n v="0"/>
    <n v="0"/>
    <n v="147998"/>
    <n v="0"/>
    <n v="147998"/>
    <n v="0"/>
    <n v="1973300"/>
    <n v="0"/>
    <n v="0"/>
    <n v="147998"/>
    <n v="0"/>
    <n v="933878"/>
    <m/>
    <m/>
    <m/>
    <s v="Financially Completed in 2015."/>
    <m/>
    <m/>
    <m/>
    <x v="1"/>
    <n v="0"/>
    <n v="1"/>
    <n v="2"/>
    <n v="14"/>
    <n v="0"/>
    <n v="0"/>
    <n v="12300"/>
    <n v="2011"/>
  </r>
  <r>
    <m/>
    <m/>
    <s v="MEX/DES/63/DEM/155"/>
    <s v="France"/>
    <m/>
    <x v="1"/>
    <s v="MEX"/>
    <x v="1"/>
    <s v="DES"/>
    <s v="Demonstration project for disposal of unwanted ODS"/>
    <d v="2011-04-01T00:00:00"/>
    <d v="2013-03-01T00:00:00"/>
    <s v="FIN"/>
    <d v="2012-08-01T00:00:00"/>
    <m/>
    <d v="2017-03-01T00:00:00"/>
    <d v="2019-07-01T00:00:00"/>
    <n v="0"/>
    <m/>
    <m/>
    <n v="0"/>
    <m/>
    <m/>
    <n v="0"/>
    <m/>
    <m/>
    <n v="0"/>
    <m/>
    <m/>
    <n v="500000"/>
    <n v="0"/>
    <n v="500000"/>
    <n v="1"/>
    <n v="0"/>
    <n v="0"/>
    <n v="0"/>
    <n v="65000"/>
    <n v="0"/>
    <n v="65000"/>
    <n v="0"/>
    <n v="500000"/>
    <n v="0"/>
    <n v="0"/>
    <n v="65000"/>
    <n v="0"/>
    <m/>
    <m/>
    <m/>
    <m/>
    <s v="`Project completed. Final report submitted to ExCom in November 2017."/>
    <s v="The project was completed. The remaining obligations are being processed and the financial closure is in process."/>
    <m/>
    <m/>
    <x v="1"/>
    <n v="0"/>
    <n v="1"/>
    <n v="16"/>
    <n v="23"/>
    <n v="0"/>
    <n v="0"/>
    <n v="0"/>
    <n v="2011"/>
  </r>
  <r>
    <m/>
    <m/>
    <s v="MEX/DES/63/DEM/154"/>
    <s v="UNIDO"/>
    <m/>
    <x v="1"/>
    <s v="MEX"/>
    <x v="1"/>
    <s v="DES"/>
    <s v="Demonstration project for disposal of unwanted ODS"/>
    <d v="2011-04-01T00:00:00"/>
    <d v="2013-03-01T00:00:00"/>
    <s v="FIN"/>
    <d v="2011-07-01T00:00:00"/>
    <m/>
    <d v="2017-06-01T00:00:00"/>
    <d v="2018-06-01T00:00:00"/>
    <n v="0"/>
    <m/>
    <m/>
    <n v="0"/>
    <m/>
    <m/>
    <n v="0"/>
    <m/>
    <m/>
    <n v="0"/>
    <m/>
    <m/>
    <n v="927915"/>
    <n v="-2784"/>
    <n v="925131"/>
    <n v="1"/>
    <n v="0"/>
    <n v="0"/>
    <n v="0"/>
    <n v="69594"/>
    <n v="-209"/>
    <n v="69385"/>
    <n v="0"/>
    <n v="925131"/>
    <n v="0"/>
    <m/>
    <n v="69385"/>
    <n v="0"/>
    <m/>
    <m/>
    <m/>
    <d v="2017-06-01T00:00:00"/>
    <m/>
    <m/>
    <m/>
    <m/>
    <x v="1"/>
    <n v="0"/>
    <n v="1"/>
    <n v="3"/>
    <n v="23"/>
    <n v="0"/>
    <n v="0"/>
    <n v="0"/>
    <n v="2011"/>
  </r>
  <r>
    <m/>
    <m/>
    <s v="NIR/DES/67/DEM/133"/>
    <s v="UNIDO"/>
    <m/>
    <x v="0"/>
    <s v="NIR"/>
    <x v="1"/>
    <s v="DES"/>
    <s v="Demonstration project for disposal of unwanted ODS"/>
    <d v="2012-07-01T00:00:00"/>
    <d v="2014-07-01T00:00:00"/>
    <s v="FIN"/>
    <d v="2013-06-01T00:00:00"/>
    <m/>
    <d v="2018-09-01T00:00:00"/>
    <d v="2018-10-01T00:00:00"/>
    <n v="0"/>
    <m/>
    <m/>
    <n v="0"/>
    <m/>
    <m/>
    <n v="0"/>
    <m/>
    <m/>
    <n v="0"/>
    <m/>
    <m/>
    <n v="911724"/>
    <n v="-663279"/>
    <n v="248445"/>
    <n v="1"/>
    <n v="0"/>
    <n v="0"/>
    <n v="0"/>
    <n v="63821"/>
    <n v="-46430"/>
    <n v="17391"/>
    <n v="0"/>
    <n v="248445"/>
    <n v="0"/>
    <m/>
    <n v="17391"/>
    <n v="0"/>
    <m/>
    <m/>
    <m/>
    <d v="2018-07-01T00:00:00"/>
    <m/>
    <m/>
    <m/>
    <m/>
    <x v="1"/>
    <n v="0"/>
    <n v="1"/>
    <n v="11"/>
    <n v="24"/>
    <n v="0"/>
    <n v="0"/>
    <n v="0"/>
    <n v="2012"/>
  </r>
  <r>
    <m/>
    <m/>
    <s v="TUR/DES/66/DEM/99"/>
    <s v="UNIDO"/>
    <m/>
    <x v="4"/>
    <s v="TUR"/>
    <x v="1"/>
    <s v="DES"/>
    <s v="Demonstration project for disposal of unwanted ODS"/>
    <d v="2012-04-01T00:00:00"/>
    <d v="2014-04-01T00:00:00"/>
    <s v="FIN"/>
    <d v="2012-06-01T00:00:00"/>
    <m/>
    <d v="2017-12-01T00:00:00"/>
    <d v="2018-09-01T00:00:00"/>
    <n v="0"/>
    <m/>
    <m/>
    <n v="0"/>
    <m/>
    <m/>
    <n v="0"/>
    <m/>
    <m/>
    <n v="0"/>
    <m/>
    <m/>
    <n v="1076250"/>
    <n v="-477896"/>
    <n v="598354"/>
    <n v="1"/>
    <n v="0"/>
    <n v="0"/>
    <n v="0"/>
    <n v="80719"/>
    <n v="-35842"/>
    <n v="44877"/>
    <n v="0"/>
    <n v="598354"/>
    <n v="0"/>
    <m/>
    <n v="44877"/>
    <n v="0"/>
    <m/>
    <m/>
    <m/>
    <d v="2017-12-01T00:00:00"/>
    <m/>
    <m/>
    <m/>
    <m/>
    <x v="1"/>
    <n v="0"/>
    <n v="1"/>
    <n v="2"/>
    <n v="24"/>
    <n v="0"/>
    <n v="0"/>
    <n v="0"/>
    <n v="2012"/>
  </r>
  <r>
    <m/>
    <m/>
    <s v="MDV/REF/76/DEM/30"/>
    <s v="UNDP"/>
    <m/>
    <x v="2"/>
    <s v="MDV"/>
    <x v="1"/>
    <s v="REF"/>
    <s v="Demonstration project for HCFC-free low-global warming potential alternatives in refrigeration in fisheries sector"/>
    <d v="2016-05-01T00:00:00"/>
    <d v="2018-05-01T00:00:00"/>
    <s v="FIN"/>
    <d v="2018-01-01T00:00:00"/>
    <m/>
    <d v="2019-12-01T00:00:00"/>
    <d v="2021-02-01T00:00:00"/>
    <n v="0"/>
    <m/>
    <m/>
    <m/>
    <m/>
    <m/>
    <n v="0"/>
    <m/>
    <m/>
    <m/>
    <m/>
    <m/>
    <n v="141000"/>
    <n v="0"/>
    <n v="141000"/>
    <n v="1"/>
    <n v="0"/>
    <n v="0"/>
    <n v="0"/>
    <n v="12690"/>
    <n v="0"/>
    <n v="12690"/>
    <n v="0"/>
    <n v="141000"/>
    <n v="0"/>
    <n v="0"/>
    <n v="12690"/>
    <n v="0"/>
    <m/>
    <m/>
    <m/>
    <m/>
    <s v="Financially completed in 2021."/>
    <m/>
    <m/>
    <m/>
    <x v="1"/>
    <n v="0"/>
    <n v="1"/>
    <n v="20"/>
    <n v="24"/>
    <n v="0"/>
    <n v="0"/>
    <n v="0"/>
    <n v="2016"/>
  </r>
  <r>
    <m/>
    <m/>
    <s v="KUW/REF/76/DEM/32"/>
    <s v="UNDP"/>
    <m/>
    <x v="2"/>
    <s v="KUW"/>
    <x v="1"/>
    <s v="REF"/>
    <s v="Demonstration project for HCFC-free low-global warming potential technology performance in air-conditioning applications (capacity above 8TR)"/>
    <d v="2016-05-01T00:00:00"/>
    <d v="2019-05-01T00:00:00"/>
    <s v="TRF"/>
    <m/>
    <m/>
    <m/>
    <d v="2019-08-01T00:00:00"/>
    <n v="0"/>
    <m/>
    <m/>
    <m/>
    <m/>
    <m/>
    <n v="0"/>
    <m/>
    <m/>
    <m/>
    <m/>
    <m/>
    <n v="293000"/>
    <n v="-293000"/>
    <n v="0"/>
    <n v="0"/>
    <n v="0"/>
    <n v="0"/>
    <n v="0"/>
    <n v="20510"/>
    <n v="-20510"/>
    <n v="0"/>
    <n v="0"/>
    <n v="0"/>
    <n v="0"/>
    <n v="0"/>
    <n v="0"/>
    <n v="0"/>
    <m/>
    <m/>
    <m/>
    <m/>
    <s v="Due to very high price received for the equipment, the project could not be implemented. A relevant summary report was transmitted to the MLF Secretariat in 2019, and the project was cancelled by the Executive Committee. No more reporting is expected. Financial closure will be carried out in line with applicable rules."/>
    <m/>
    <m/>
    <m/>
    <x v="0"/>
    <n v="0"/>
    <n v="0"/>
    <s v=""/>
    <n v="36"/>
    <n v="0"/>
    <n v="0"/>
    <n v="0"/>
    <n v="2016"/>
  </r>
  <r>
    <m/>
    <m/>
    <s v="LAC/REF/47/DEM/36"/>
    <s v="UNDP"/>
    <m/>
    <x v="1"/>
    <s v="LAC"/>
    <x v="1"/>
    <s v="REF"/>
    <s v="Demonstration project for integrated management of the centrifugal chiller sub-sector in the Caribbean, focusing on application of energy-efficient CFC-free technologies for replacement of CFC-based chillers"/>
    <d v="2005-11-01T00:00:00"/>
    <d v="2008-12-01T00:00:00"/>
    <s v="FIN"/>
    <m/>
    <m/>
    <d v="2010-12-01T00:00:00"/>
    <d v="2013-02-01T00:00:00"/>
    <n v="0"/>
    <m/>
    <m/>
    <m/>
    <m/>
    <m/>
    <n v="0"/>
    <m/>
    <m/>
    <m/>
    <m/>
    <m/>
    <n v="1000000"/>
    <n v="-1000000"/>
    <n v="0"/>
    <n v="0"/>
    <n v="0"/>
    <n v="0"/>
    <n v="0"/>
    <n v="75000"/>
    <n v="-75000"/>
    <n v="0"/>
    <n v="0"/>
    <n v="0"/>
    <n v="0"/>
    <n v="0"/>
    <n v="0"/>
    <n v="0"/>
    <m/>
    <m/>
    <m/>
    <m/>
    <s v="Financially completed in 2013."/>
    <m/>
    <m/>
    <m/>
    <x v="1"/>
    <n v="0"/>
    <n v="0"/>
    <s v=""/>
    <n v="37"/>
    <n v="0"/>
    <n v="0"/>
    <n v="0"/>
    <n v="2005"/>
  </r>
  <r>
    <m/>
    <m/>
    <s v="COL/REF/47/DEM/65"/>
    <s v="UNDP"/>
    <m/>
    <x v="1"/>
    <s v="COL"/>
    <x v="1"/>
    <s v="REF"/>
    <s v="Demonstration project for integrated management of the centrifugal chiller sub-sector, focusing on application of energy-efficient CFC-free technologies for replacement of CFC-based chillers"/>
    <d v="2005-11-01T00:00:00"/>
    <d v="2008-12-01T00:00:00"/>
    <s v="FIN"/>
    <d v="2010-01-01T00:00:00"/>
    <m/>
    <d v="2015-12-01T00:00:00"/>
    <d v="2017-12-01T00:00:00"/>
    <n v="0"/>
    <m/>
    <m/>
    <m/>
    <m/>
    <m/>
    <n v="0"/>
    <m/>
    <m/>
    <m/>
    <m/>
    <m/>
    <n v="1000000"/>
    <n v="-401"/>
    <n v="999599"/>
    <n v="1"/>
    <n v="0"/>
    <n v="0"/>
    <n v="0"/>
    <n v="75000"/>
    <n v="-30"/>
    <n v="74970"/>
    <n v="7.4999999997089617E-2"/>
    <n v="999599"/>
    <n v="0"/>
    <n v="0"/>
    <n v="74969.925000000003"/>
    <n v="0"/>
    <m/>
    <m/>
    <m/>
    <m/>
    <s v="Financially completed in 2017."/>
    <m/>
    <m/>
    <m/>
    <x v="1"/>
    <n v="0"/>
    <n v="1"/>
    <n v="50"/>
    <n v="37"/>
    <n v="0"/>
    <n v="0"/>
    <n v="0"/>
    <n v="2005"/>
  </r>
  <r>
    <m/>
    <m/>
    <s v="CUB/REF/47/DEM/35"/>
    <s v="Canada"/>
    <m/>
    <x v="1"/>
    <s v="CUB"/>
    <x v="1"/>
    <s v="REF"/>
    <s v="Demonstration project for integrated management of the centrifugal chiller sub-sector, focusing on application of energy-efficient CFC-free technologies for replacement of CFC-based chillers"/>
    <d v="2005-11-01T00:00:00"/>
    <d v="2008-12-01T00:00:00"/>
    <s v="TRF"/>
    <m/>
    <m/>
    <m/>
    <d v="2007-03-01T00:00:00"/>
    <n v="0"/>
    <m/>
    <m/>
    <n v="0"/>
    <m/>
    <m/>
    <m/>
    <m/>
    <m/>
    <m/>
    <m/>
    <m/>
    <n v="196871"/>
    <n v="-196871"/>
    <n v="0"/>
    <n v="0"/>
    <n v="0"/>
    <n v="0"/>
    <n v="0"/>
    <n v="25593"/>
    <n v="-25593"/>
    <n v="0"/>
    <n v="0"/>
    <n v="0"/>
    <m/>
    <n v="0"/>
    <n v="0"/>
    <m/>
    <m/>
    <m/>
    <m/>
    <m/>
    <s v="Project was transferred to UNDP at ExCom 51 (March 2007).  Therefore there is no planned date of completion.  Progress report for 2007 will show adjustment of funding approved."/>
    <m/>
    <m/>
    <m/>
    <x v="0"/>
    <n v="0"/>
    <n v="0"/>
    <s v=""/>
    <n v="37"/>
    <n v="0"/>
    <n v="0"/>
    <n v="0"/>
    <n v="2005"/>
  </r>
  <r>
    <m/>
    <m/>
    <s v="CUB/REF/47/DEM/36"/>
    <s v="UNDP"/>
    <m/>
    <x v="1"/>
    <s v="CUB"/>
    <x v="1"/>
    <s v="REF"/>
    <s v="Demonstration project for integrated management of the centrifugal chiller sub-sector, focusing on application of energy-efficient CFC-free technologies for replacement of CFC-based chillers"/>
    <d v="2005-11-01T00:00:00"/>
    <d v="2008-12-01T00:00:00"/>
    <s v="FIN"/>
    <d v="2008-01-01T00:00:00"/>
    <m/>
    <d v="2010-12-01T00:00:00"/>
    <d v="2014-02-01T00:00:00"/>
    <n v="0"/>
    <m/>
    <m/>
    <m/>
    <m/>
    <m/>
    <n v="0"/>
    <m/>
    <m/>
    <m/>
    <m/>
    <m/>
    <n v="787482"/>
    <n v="196669"/>
    <n v="984151"/>
    <n v="1"/>
    <n v="0"/>
    <n v="0"/>
    <n v="0"/>
    <n v="59061"/>
    <n v="17702"/>
    <n v="76763"/>
    <n v="-0.39178019229439087"/>
    <n v="984151"/>
    <n v="0"/>
    <n v="0"/>
    <n v="76763.391780192294"/>
    <n v="0"/>
    <m/>
    <m/>
    <m/>
    <m/>
    <s v="Financially completed in 2014."/>
    <m/>
    <m/>
    <m/>
    <x v="1"/>
    <n v="0"/>
    <n v="1"/>
    <n v="26"/>
    <n v="37"/>
    <n v="0"/>
    <n v="0"/>
    <n v="0"/>
    <n v="2005"/>
  </r>
  <r>
    <m/>
    <m/>
    <s v="BRA/REF/47/DEM/275"/>
    <s v="UNDP"/>
    <m/>
    <x v="1"/>
    <s v="BRA"/>
    <x v="1"/>
    <s v="REF"/>
    <s v="Demonstration project for integrated management of the centrifugal chiller sub-sector, focusing on application of energy-efficient CFC-free technologies for replacement of CFC-based chillers."/>
    <d v="2005-11-01T00:00:00"/>
    <d v="2008-12-01T00:00:00"/>
    <s v="FIN"/>
    <d v="2013-04-01T00:00:00"/>
    <m/>
    <d v="2017-06-01T00:00:00"/>
    <d v="2018-12-01T00:00:00"/>
    <n v="0"/>
    <m/>
    <m/>
    <m/>
    <m/>
    <m/>
    <n v="0"/>
    <m/>
    <m/>
    <m/>
    <m/>
    <m/>
    <n v="1000000"/>
    <n v="-424"/>
    <n v="999576"/>
    <n v="1"/>
    <n v="0"/>
    <n v="0"/>
    <n v="0"/>
    <n v="75000"/>
    <n v="-32"/>
    <n v="74968"/>
    <n v="-0.19999999999708962"/>
    <n v="999576"/>
    <n v="0"/>
    <n v="0"/>
    <n v="74968.2"/>
    <n v="0"/>
    <m/>
    <m/>
    <m/>
    <m/>
    <s v="Financially completed in 2018."/>
    <m/>
    <m/>
    <m/>
    <x v="1"/>
    <n v="0"/>
    <n v="1"/>
    <n v="89"/>
    <n v="37"/>
    <n v="0"/>
    <n v="0"/>
    <n v="0"/>
    <n v="2005"/>
  </r>
  <r>
    <m/>
    <m/>
    <s v="ARG/FUM/29/DEM/93"/>
    <s v="IBRD"/>
    <m/>
    <x v="1"/>
    <s v="ARG"/>
    <x v="1"/>
    <s v="FUM"/>
    <s v="Demonstration project for testing methyl bromide alternatives in post-harvest disinfestation for cotton and citrus (phase I)"/>
    <d v="1999-11-01T00:00:00"/>
    <d v="2001-12-01T00:00:00"/>
    <s v="FIN"/>
    <d v="2004-08-01T00:00:00"/>
    <m/>
    <d v="2013-06-01T00:00:00"/>
    <d v="2013-06-01T00:00:00"/>
    <n v="0"/>
    <m/>
    <m/>
    <n v="0"/>
    <m/>
    <m/>
    <n v="0"/>
    <m/>
    <m/>
    <n v="0"/>
    <m/>
    <m/>
    <n v="375000"/>
    <n v="-62672"/>
    <n v="312328"/>
    <n v="1"/>
    <n v="0"/>
    <n v="0"/>
    <n v="0"/>
    <n v="48750"/>
    <n v="-8147.36"/>
    <n v="40602.639999999999"/>
    <n v="-0.36000000000058208"/>
    <n v="312328"/>
    <n v="0"/>
    <n v="0"/>
    <n v="40603"/>
    <n v="0"/>
    <n v="0"/>
    <m/>
    <m/>
    <m/>
    <s v="Project closed in 2013 following INTA's submission of a final report that clarified findings and informed of satisfactory results in both the cotton (phosphine and carbon disulfide) and citrus trials (phosphine and cold storage chambers). Despite positive results generated under lab conditions, it was determined that substitutes were not viable at commercial scale given toxicity and safety considerations and long periods of inactivity required for use of cold chambers."/>
    <m/>
    <m/>
    <m/>
    <x v="1"/>
    <n v="0"/>
    <n v="1"/>
    <n v="57"/>
    <n v="25"/>
    <n v="0"/>
    <n v="0"/>
    <n v="0"/>
    <n v="1999"/>
  </r>
  <r>
    <m/>
    <m/>
    <s v="CHI/FUM/25/DEM/35"/>
    <s v="IBRD"/>
    <m/>
    <x v="1"/>
    <s v="CHI"/>
    <x v="1"/>
    <s v="FUM"/>
    <s v="Demonstration project for testing methyl bromide alternatives in soil treatment applications for tomatoes and peppers"/>
    <d v="1998-07-01T00:00:00"/>
    <d v="2000-08-01T00:00:00"/>
    <s v="FIN"/>
    <d v="1999-06-01T00:00:00"/>
    <m/>
    <d v="2006-12-01T00:00:00"/>
    <d v="2007-06-01T00:00:00"/>
    <n v="0"/>
    <m/>
    <m/>
    <n v="0"/>
    <m/>
    <m/>
    <n v="0"/>
    <m/>
    <m/>
    <n v="0"/>
    <m/>
    <m/>
    <n v="348130"/>
    <n v="-73.55"/>
    <n v="348056.45"/>
    <n v="0.99999870710627536"/>
    <n v="0.45000000001164153"/>
    <n v="0.45000000001164153"/>
    <n v="0"/>
    <n v="45257"/>
    <n v="-9.57"/>
    <n v="45247.43"/>
    <n v="0.43000000000029104"/>
    <n v="348056"/>
    <n v="0"/>
    <n v="0"/>
    <n v="45247"/>
    <n v="0"/>
    <n v="0"/>
    <m/>
    <m/>
    <m/>
    <s v="Project completed and closed. Reconciliation of all accounts concluded by the closing date of the whole umbrella project in Jun 07."/>
    <m/>
    <m/>
    <m/>
    <x v="1"/>
    <n v="0"/>
    <n v="1"/>
    <n v="11"/>
    <n v="25"/>
    <n v="0"/>
    <n v="0"/>
    <n v="0"/>
    <n v="1998"/>
  </r>
  <r>
    <m/>
    <m/>
    <s v="GLO/REF/76/DEM/335"/>
    <s v="UNIDO"/>
    <m/>
    <x v="3"/>
    <s v="GLO"/>
    <x v="1"/>
    <s v="REF"/>
    <s v="Demonstration project for the introduction of trans-critical CO2 refrigeration technology for supermarkets (Argentina and Tunisia)"/>
    <d v="2016-05-01T00:00:00"/>
    <d v="2018-11-01T00:00:00"/>
    <s v="FIN"/>
    <d v="2017-02-01T00:00:00"/>
    <m/>
    <d v="2019-12-01T00:00:00"/>
    <d v="2020-08-01T00:00:00"/>
    <n v="0"/>
    <m/>
    <m/>
    <n v="0"/>
    <m/>
    <m/>
    <n v="0"/>
    <m/>
    <m/>
    <n v="0"/>
    <m/>
    <m/>
    <n v="846300"/>
    <n v="-318347"/>
    <n v="527953"/>
    <n v="1"/>
    <n v="0"/>
    <n v="0"/>
    <n v="0"/>
    <n v="59241"/>
    <n v="-22284"/>
    <n v="36957"/>
    <n v="0"/>
    <n v="527953"/>
    <n v="0"/>
    <m/>
    <n v="36957"/>
    <n v="0"/>
    <m/>
    <m/>
    <m/>
    <d v="2019-12-01T00:00:00"/>
    <m/>
    <m/>
    <m/>
    <m/>
    <x v="1"/>
    <n v="0"/>
    <n v="1"/>
    <n v="9"/>
    <n v="30"/>
    <n v="0"/>
    <n v="0"/>
    <n v="0"/>
    <n v="2016"/>
  </r>
  <r>
    <m/>
    <m/>
    <s v="SAU/FOA/76/DEM/27"/>
    <s v="UNIDO"/>
    <m/>
    <x v="2"/>
    <s v="SAU"/>
    <x v="1"/>
    <s v="FOA"/>
    <s v="Demonstration project for the phase-out of HCFCs by using HFO as foam blowing agent in the spray foam applications in high ambient temperatures"/>
    <d v="2016-05-01T00:00:00"/>
    <d v="2017-10-01T00:00:00"/>
    <s v="FIN"/>
    <d v="2016-11-01T00:00:00"/>
    <m/>
    <d v="2019-10-01T00:00:00"/>
    <d v="2020-10-01T00:00:00"/>
    <n v="0"/>
    <m/>
    <m/>
    <n v="0"/>
    <m/>
    <m/>
    <n v="0"/>
    <m/>
    <m/>
    <n v="0"/>
    <m/>
    <m/>
    <n v="96250"/>
    <n v="-200.95"/>
    <n v="96049.05"/>
    <n v="0.999999479432644"/>
    <n v="5.0000000002910383E-2"/>
    <n v="5.0000000002910383E-2"/>
    <n v="0"/>
    <n v="8663"/>
    <n v="-18.63"/>
    <n v="8644.3700000000008"/>
    <n v="-0.62999999999919964"/>
    <n v="96049"/>
    <n v="0"/>
    <m/>
    <n v="8645"/>
    <n v="0"/>
    <m/>
    <m/>
    <m/>
    <d v="2019-10-01T00:00:00"/>
    <m/>
    <m/>
    <m/>
    <m/>
    <x v="1"/>
    <n v="0"/>
    <n v="1"/>
    <n v="6"/>
    <n v="17"/>
    <n v="0"/>
    <n v="0"/>
    <n v="0"/>
    <n v="2016"/>
  </r>
  <r>
    <m/>
    <m/>
    <s v="VIE/REF/20/DEM/13"/>
    <s v="UNDP"/>
    <m/>
    <x v="2"/>
    <s v="VIE"/>
    <x v="1"/>
    <s v="REF"/>
    <s v="Demonstration project in CFC recycling and emissions reduction in the commercial refrigeration sector"/>
    <d v="1996-10-01T00:00:00"/>
    <d v="1998-09-01T00:00:00"/>
    <s v="FIN"/>
    <d v="1999-10-01T00:00:00"/>
    <m/>
    <d v="2002-12-01T00:00:00"/>
    <d v="2004-09-01T00:00:00"/>
    <n v="28.2"/>
    <m/>
    <m/>
    <m/>
    <m/>
    <m/>
    <n v="28.2"/>
    <m/>
    <m/>
    <m/>
    <m/>
    <m/>
    <n v="168216"/>
    <n v="-10238"/>
    <n v="157978"/>
    <n v="1"/>
    <n v="0"/>
    <n v="0"/>
    <n v="0"/>
    <n v="21868"/>
    <n v="-1331"/>
    <n v="20537"/>
    <n v="-0.14489999999932479"/>
    <n v="157978"/>
    <n v="0"/>
    <n v="0"/>
    <n v="20537.144899999999"/>
    <n v="0"/>
    <m/>
    <m/>
    <m/>
    <m/>
    <s v="Completed in 2002. Financially completed in 2004."/>
    <m/>
    <m/>
    <m/>
    <x v="1"/>
    <n v="0"/>
    <n v="1"/>
    <n v="36"/>
    <n v="23"/>
    <n v="0"/>
    <n v="0"/>
    <n v="28200"/>
    <n v="1996"/>
  </r>
  <r>
    <m/>
    <m/>
    <s v="DOM/REF/18/TAS/06"/>
    <s v="UNDP"/>
    <m/>
    <x v="1"/>
    <s v="DOM"/>
    <x v="3"/>
    <s v="REF"/>
    <s v="Demonstration project in commercial refrigeration (food storage, distribution and retailing)"/>
    <d v="1995-11-01T00:00:00"/>
    <d v="1996-11-01T00:00:00"/>
    <s v="FIN"/>
    <d v="1996-04-01T00:00:00"/>
    <m/>
    <d v="1998-04-01T00:00:00"/>
    <d v="1999-05-01T00:00:00"/>
    <n v="0"/>
    <m/>
    <m/>
    <m/>
    <m/>
    <m/>
    <n v="0"/>
    <m/>
    <m/>
    <m/>
    <m/>
    <m/>
    <n v="78000"/>
    <n v="0"/>
    <n v="78000"/>
    <n v="1"/>
    <n v="0"/>
    <n v="0"/>
    <n v="0"/>
    <n v="10140"/>
    <n v="0"/>
    <n v="10140"/>
    <n v="0"/>
    <n v="78000"/>
    <n v="0"/>
    <n v="0"/>
    <n v="10140"/>
    <n v="0"/>
    <m/>
    <m/>
    <m/>
    <m/>
    <s v="Completed in 1998. Financially completed in 1999."/>
    <m/>
    <m/>
    <m/>
    <x v="1"/>
    <n v="0"/>
    <n v="1"/>
    <n v="5"/>
    <n v="12"/>
    <n v="0"/>
    <n v="0"/>
    <n v="0"/>
    <n v="1995"/>
  </r>
  <r>
    <m/>
    <m/>
    <s v="DOM/REF/18/DEM/05"/>
    <s v="USA"/>
    <m/>
    <x v="1"/>
    <s v="DOM"/>
    <x v="1"/>
    <s v="REF"/>
    <s v="Demonstration project in commercial refrigeration (food storage, distribution and retailing)"/>
    <d v="1995-11-01T00:00:00"/>
    <d v="1996-12-01T00:00:00"/>
    <s v="FIN"/>
    <d v="1995-11-01T00:00:00"/>
    <m/>
    <d v="1998-02-01T00:00:00"/>
    <d v="1999-10-01T00:00:00"/>
    <n v="0"/>
    <m/>
    <m/>
    <n v="0"/>
    <m/>
    <m/>
    <n v="7"/>
    <m/>
    <m/>
    <m/>
    <m/>
    <m/>
    <n v="74000"/>
    <n v="0"/>
    <n v="74000"/>
    <n v="1"/>
    <n v="0"/>
    <n v="0"/>
    <n v="0"/>
    <n v="0"/>
    <n v="0"/>
    <n v="0"/>
    <n v="0"/>
    <n v="74000"/>
    <m/>
    <n v="0"/>
    <m/>
    <m/>
    <m/>
    <m/>
    <m/>
    <m/>
    <s v="Completed. Final report submitted October 1999."/>
    <m/>
    <m/>
    <m/>
    <x v="1"/>
    <n v="0"/>
    <n v="1"/>
    <n v="0"/>
    <n v="13"/>
    <n v="0"/>
    <n v="0"/>
    <n v="0"/>
    <n v="1995"/>
  </r>
  <r>
    <m/>
    <m/>
    <s v="MEX/REF/13/DEM/27"/>
    <s v="USA"/>
    <m/>
    <x v="1"/>
    <s v="MEX"/>
    <x v="1"/>
    <s v="REF"/>
    <s v="Demonstration project in MAC"/>
    <d v="1994-07-01T00:00:00"/>
    <d v="1995-07-01T00:00:00"/>
    <s v="FIN"/>
    <m/>
    <m/>
    <d v="1995-07-01T00:00:00"/>
    <d v="1995-07-01T00:00:00"/>
    <n v="25"/>
    <m/>
    <m/>
    <n v="0"/>
    <m/>
    <m/>
    <m/>
    <m/>
    <m/>
    <m/>
    <m/>
    <m/>
    <n v="120000"/>
    <n v="0"/>
    <n v="120000"/>
    <n v="1"/>
    <n v="0"/>
    <n v="0"/>
    <n v="0"/>
    <n v="0"/>
    <n v="0"/>
    <n v="0"/>
    <n v="0"/>
    <n v="120000"/>
    <m/>
    <n v="0"/>
    <m/>
    <m/>
    <m/>
    <m/>
    <m/>
    <m/>
    <s v="Completed."/>
    <m/>
    <m/>
    <m/>
    <x v="1"/>
    <n v="0"/>
    <n v="1"/>
    <s v=""/>
    <n v="12"/>
    <n v="0"/>
    <n v="0"/>
    <n v="25000"/>
    <n v="1994"/>
  </r>
  <r>
    <m/>
    <m/>
    <s v="VEN/REF/13/DEM/28"/>
    <s v="USA"/>
    <m/>
    <x v="1"/>
    <s v="VEN"/>
    <x v="1"/>
    <s v="REF"/>
    <s v="Demonstration project in MAC"/>
    <d v="1994-07-01T00:00:00"/>
    <d v="1995-07-01T00:00:00"/>
    <s v="FIN"/>
    <m/>
    <m/>
    <d v="1995-07-01T00:00:00"/>
    <d v="1998-09-01T00:00:00"/>
    <n v="25"/>
    <m/>
    <m/>
    <n v="0"/>
    <m/>
    <m/>
    <m/>
    <m/>
    <m/>
    <m/>
    <m/>
    <m/>
    <n v="53000"/>
    <n v="0"/>
    <n v="53000"/>
    <n v="1"/>
    <n v="0"/>
    <n v="0"/>
    <n v="0"/>
    <n v="0"/>
    <n v="0"/>
    <n v="0"/>
    <n v="0"/>
    <n v="53000"/>
    <m/>
    <n v="0"/>
    <m/>
    <m/>
    <m/>
    <m/>
    <m/>
    <m/>
    <s v="Project completed."/>
    <m/>
    <m/>
    <m/>
    <x v="1"/>
    <n v="0"/>
    <n v="1"/>
    <s v=""/>
    <n v="12"/>
    <n v="0"/>
    <n v="0"/>
    <n v="25000"/>
    <n v="1994"/>
  </r>
  <r>
    <m/>
    <m/>
    <s v="DOM/REF/17/DEM/03"/>
    <s v="USA"/>
    <m/>
    <x v="1"/>
    <s v="DOM"/>
    <x v="1"/>
    <s v="REF"/>
    <s v="Demonstration project in MACs"/>
    <d v="1995-07-01T00:00:00"/>
    <d v="1996-12-01T00:00:00"/>
    <s v="FIN"/>
    <d v="1995-09-01T00:00:00"/>
    <m/>
    <d v="1997-12-01T00:00:00"/>
    <d v="1999-10-01T00:00:00"/>
    <n v="0"/>
    <m/>
    <m/>
    <n v="0"/>
    <m/>
    <m/>
    <n v="10"/>
    <m/>
    <m/>
    <m/>
    <m/>
    <m/>
    <n v="220000"/>
    <n v="0"/>
    <n v="220000"/>
    <n v="1"/>
    <n v="0"/>
    <n v="0"/>
    <n v="0"/>
    <n v="0"/>
    <n v="0"/>
    <n v="0"/>
    <n v="0"/>
    <n v="220000"/>
    <m/>
    <n v="0"/>
    <m/>
    <m/>
    <m/>
    <m/>
    <m/>
    <m/>
    <s v="Completed.  Final report submitted October 1999."/>
    <m/>
    <m/>
    <m/>
    <x v="1"/>
    <n v="0"/>
    <n v="1"/>
    <n v="2"/>
    <n v="17"/>
    <n v="0"/>
    <n v="0"/>
    <n v="0"/>
    <n v="1995"/>
  </r>
  <r>
    <m/>
    <m/>
    <s v="VEN/REF/15/DEM/30"/>
    <s v="USA"/>
    <m/>
    <x v="1"/>
    <s v="VEN"/>
    <x v="1"/>
    <s v="REF"/>
    <s v="Demonstration project in the refrigeration sector"/>
    <d v="1994-12-01T00:00:00"/>
    <d v="1995-12-01T00:00:00"/>
    <s v="FIN"/>
    <d v="1995-01-01T00:00:00"/>
    <m/>
    <d v="1995-12-01T00:00:00"/>
    <d v="1998-06-01T00:00:00"/>
    <n v="0"/>
    <m/>
    <m/>
    <n v="0"/>
    <m/>
    <m/>
    <m/>
    <m/>
    <m/>
    <m/>
    <m/>
    <m/>
    <n v="67000"/>
    <n v="0"/>
    <n v="67000"/>
    <n v="1"/>
    <n v="0"/>
    <n v="0"/>
    <n v="0"/>
    <n v="0"/>
    <n v="0"/>
    <n v="0"/>
    <n v="0"/>
    <n v="67000"/>
    <m/>
    <n v="0"/>
    <m/>
    <m/>
    <m/>
    <m/>
    <m/>
    <m/>
    <s v="Project completed."/>
    <m/>
    <m/>
    <m/>
    <x v="1"/>
    <n v="0"/>
    <n v="1"/>
    <n v="1"/>
    <n v="12"/>
    <n v="0"/>
    <n v="0"/>
    <n v="0"/>
    <n v="1994"/>
  </r>
  <r>
    <m/>
    <m/>
    <s v="LEB/FUM/26/DEM/24"/>
    <s v="UNDP"/>
    <m/>
    <x v="2"/>
    <s v="LEB"/>
    <x v="1"/>
    <s v="FUM"/>
    <s v="Demonstration project of alternative to methyl bromide for soil fumigation (greenhouse)"/>
    <d v="1998-11-01T00:00:00"/>
    <d v="2000-12-01T00:00:00"/>
    <s v="FIN"/>
    <d v="1999-03-01T00:00:00"/>
    <m/>
    <d v="2001-07-01T00:00:00"/>
    <d v="2003-04-01T00:00:00"/>
    <n v="0"/>
    <m/>
    <m/>
    <m/>
    <m/>
    <m/>
    <n v="0"/>
    <m/>
    <m/>
    <m/>
    <m/>
    <m/>
    <n v="328200"/>
    <n v="-2958"/>
    <n v="325242"/>
    <n v="1"/>
    <n v="0"/>
    <n v="0"/>
    <n v="0"/>
    <n v="42666"/>
    <n v="-385"/>
    <n v="42281"/>
    <n v="-0.45999999999912689"/>
    <n v="325242"/>
    <n v="0"/>
    <n v="0"/>
    <n v="42281.46"/>
    <n v="0"/>
    <m/>
    <m/>
    <m/>
    <m/>
    <s v="Completed in 2001. Financially completed in 2003."/>
    <m/>
    <m/>
    <m/>
    <x v="1"/>
    <n v="0"/>
    <n v="1"/>
    <n v="4"/>
    <n v="25"/>
    <n v="0"/>
    <n v="0"/>
    <n v="0"/>
    <n v="1998"/>
  </r>
  <r>
    <m/>
    <m/>
    <s v="CPR/FUM/22/DEM/201"/>
    <s v="UNIDO"/>
    <m/>
    <x v="2"/>
    <s v="CPR"/>
    <x v="1"/>
    <s v="FUM"/>
    <s v="Demonstration project on alternatives to the use of methyl bromide in soil fumigation"/>
    <d v="1997-05-01T00:00:00"/>
    <d v="1999-06-01T00:00:00"/>
    <s v="FIN"/>
    <d v="1997-09-01T00:00:00"/>
    <m/>
    <d v="1999-12-01T00:00:00"/>
    <d v="2001-08-01T00:00:00"/>
    <n v="0"/>
    <m/>
    <m/>
    <n v="0"/>
    <m/>
    <m/>
    <n v="0"/>
    <m/>
    <m/>
    <n v="0"/>
    <m/>
    <m/>
    <n v="443300"/>
    <n v="-13942"/>
    <n v="429358"/>
    <n v="1"/>
    <n v="0"/>
    <n v="0"/>
    <n v="0"/>
    <n v="57629"/>
    <n v="-1900.99"/>
    <n v="55728.01"/>
    <n v="1.0000000002037268E-2"/>
    <n v="429358"/>
    <n v="0"/>
    <m/>
    <n v="55728"/>
    <n v="0"/>
    <m/>
    <m/>
    <m/>
    <m/>
    <m/>
    <m/>
    <m/>
    <m/>
    <x v="1"/>
    <n v="0"/>
    <n v="1"/>
    <n v="4"/>
    <n v="25"/>
    <n v="0"/>
    <n v="0"/>
    <n v="0"/>
    <n v="1997"/>
  </r>
  <r>
    <m/>
    <m/>
    <s v="COL/DES/66/DEM/82"/>
    <s v="UNDP"/>
    <m/>
    <x v="1"/>
    <s v="COL"/>
    <x v="1"/>
    <s v="DES"/>
    <s v="Demonstration project on end of life ODS management and destruction"/>
    <d v="2012-04-01T00:00:00"/>
    <d v="2015-04-01T00:00:00"/>
    <s v="FIN"/>
    <d v="2012-09-01T00:00:00"/>
    <m/>
    <d v="2019-06-01T00:00:00"/>
    <d v="2020-06-01T00:00:00"/>
    <n v="0"/>
    <m/>
    <m/>
    <m/>
    <m/>
    <m/>
    <n v="0"/>
    <m/>
    <m/>
    <m/>
    <m/>
    <m/>
    <n v="1195000"/>
    <n v="0"/>
    <n v="1195000"/>
    <n v="1"/>
    <n v="0"/>
    <n v="0"/>
    <n v="0"/>
    <n v="89625"/>
    <n v="0"/>
    <n v="89625"/>
    <n v="0"/>
    <n v="1195000"/>
    <n v="0"/>
    <n v="0"/>
    <n v="89625"/>
    <n v="0"/>
    <m/>
    <m/>
    <m/>
    <d v="2019-06-01T00:00:00"/>
    <s v="Financially completed in 2020."/>
    <m/>
    <m/>
    <m/>
    <x v="1"/>
    <n v="0"/>
    <n v="1"/>
    <n v="5"/>
    <n v="36"/>
    <n v="0"/>
    <n v="0"/>
    <n v="0"/>
    <n v="2012"/>
  </r>
  <r>
    <m/>
    <m/>
    <s v="SAU/REF/76/DEM/28"/>
    <s v="UNIDO"/>
    <m/>
    <x v="2"/>
    <s v="SAU"/>
    <x v="1"/>
    <s v="REF"/>
    <s v="Demonstration project on promoting HFO-based low-global warming potential refrigerants for air-conditioning sector in high ambient temperatures"/>
    <d v="2016-05-01T00:00:00"/>
    <d v="2018-05-01T00:00:00"/>
    <s v="FIN"/>
    <d v="2016-09-01T00:00:00"/>
    <m/>
    <d v="2023-03-01T00:00:00"/>
    <d v="2023-10-12T00:00:00"/>
    <n v="0"/>
    <m/>
    <m/>
    <n v="0"/>
    <m/>
    <m/>
    <n v="0"/>
    <m/>
    <m/>
    <n v="0"/>
    <m/>
    <m/>
    <n v="1300000"/>
    <n v="-114237.42"/>
    <n v="1185762.58"/>
    <n v="0.99999999156660857"/>
    <n v="1.0000000009313226E-2"/>
    <n v="1.0000000009313226E-2"/>
    <n v="0"/>
    <n v="91000"/>
    <n v="-7996.65"/>
    <n v="83003.350000000006"/>
    <n v="-2.9900000008638017E-2"/>
    <n v="1185762.57"/>
    <n v="0"/>
    <m/>
    <n v="83003.379900000014"/>
    <n v="0"/>
    <m/>
    <m/>
    <m/>
    <d v="2022-09-01T00:00:00"/>
    <e v="#N/A"/>
    <e v="#N/A"/>
    <s v="n.a."/>
    <m/>
    <x v="1"/>
    <n v="0"/>
    <n v="1"/>
    <n v="4"/>
    <n v="24"/>
    <n v="0"/>
    <n v="0"/>
    <n v="0"/>
    <n v="2016"/>
  </r>
  <r>
    <m/>
    <m/>
    <s v="GLO/REF/76/DEM/334"/>
    <s v="UNEP"/>
    <m/>
    <x v="3"/>
    <s v="GLO"/>
    <x v="1"/>
    <s v="REF"/>
    <s v="Demonstration project on refrigerant quality, containment and introduction of low-global warming potential alternatives (Eastern Africa and Caribbean regions)"/>
    <d v="2016-05-01T00:00:00"/>
    <d v="2018-05-01T00:00:00"/>
    <s v="CLO"/>
    <m/>
    <m/>
    <m/>
    <d v="2018-12-01T00:00:00"/>
    <n v="0"/>
    <m/>
    <m/>
    <n v="0"/>
    <m/>
    <m/>
    <m/>
    <m/>
    <m/>
    <m/>
    <m/>
    <m/>
    <n v="50000"/>
    <n v="-50000"/>
    <n v="0"/>
    <n v="0"/>
    <n v="0"/>
    <n v="0"/>
    <n v="0"/>
    <n v="6500"/>
    <n v="-6500"/>
    <n v="0"/>
    <n v="0"/>
    <n v="0"/>
    <n v="0"/>
    <n v="0"/>
    <n v="0"/>
    <n v="0"/>
    <m/>
    <n v="0"/>
    <m/>
    <m/>
    <m/>
    <m/>
    <m/>
    <m/>
    <x v="0"/>
    <n v="0"/>
    <n v="0"/>
    <s v=""/>
    <n v="24"/>
    <n v="0"/>
    <n v="0"/>
    <n v="0"/>
    <n v="2016"/>
  </r>
  <r>
    <m/>
    <m/>
    <s v="GLO/REF/76/DEM/333"/>
    <s v="UNIDO"/>
    <m/>
    <x v="3"/>
    <s v="GLO"/>
    <x v="1"/>
    <s v="REF"/>
    <s v="Demonstration project on refrigerant quality, containment and introduction of low-global warming potential alternatives (Eastern Africa and Caribbean regions)"/>
    <d v="2016-05-01T00:00:00"/>
    <d v="2018-05-01T00:00:00"/>
    <s v="FIN"/>
    <d v="2016-09-01T00:00:00"/>
    <m/>
    <d v="2019-07-01T00:00:00"/>
    <d v="2021-07-01T00:00:00"/>
    <n v="0"/>
    <m/>
    <m/>
    <n v="0"/>
    <m/>
    <m/>
    <n v="0"/>
    <m/>
    <m/>
    <n v="0"/>
    <m/>
    <m/>
    <n v="345000"/>
    <n v="-3212.27"/>
    <n v="341787.73"/>
    <n v="1.0000007899639931"/>
    <n v="-0.27000000001862645"/>
    <n v="-0.27000000001862645"/>
    <n v="0"/>
    <n v="24150"/>
    <n v="-224.86"/>
    <n v="23925.14"/>
    <n v="0.13999999999941792"/>
    <n v="341788"/>
    <n v="0"/>
    <m/>
    <n v="23925"/>
    <n v="0"/>
    <m/>
    <m/>
    <m/>
    <d v="2019-07-01T00:00:00"/>
    <m/>
    <m/>
    <m/>
    <m/>
    <x v="1"/>
    <n v="0"/>
    <n v="1"/>
    <n v="4"/>
    <n v="24"/>
    <n v="0"/>
    <n v="0"/>
    <n v="0"/>
    <n v="2016"/>
  </r>
  <r>
    <m/>
    <m/>
    <s v="SYR/REF/47/DEM/93"/>
    <s v="UNIDO"/>
    <m/>
    <x v="2"/>
    <s v="SYR"/>
    <x v="1"/>
    <s v="REF"/>
    <s v="Demonstration project on the replacement of CFC centrifugal chillers"/>
    <d v="2005-11-01T00:00:00"/>
    <d v="2008-12-01T00:00:00"/>
    <s v="FIN"/>
    <d v="2006-07-01T00:00:00"/>
    <m/>
    <d v="2013-12-01T00:00:00"/>
    <d v="2013-12-01T00:00:00"/>
    <n v="0"/>
    <m/>
    <m/>
    <n v="0"/>
    <m/>
    <m/>
    <n v="0"/>
    <m/>
    <m/>
    <n v="0"/>
    <m/>
    <m/>
    <n v="585961"/>
    <n v="-210532.26"/>
    <n v="375428.74"/>
    <n v="1.0000006925415459"/>
    <n v="-0.26000000000931323"/>
    <n v="-0.26000000000931323"/>
    <n v="0"/>
    <n v="43947"/>
    <n v="-15790"/>
    <n v="28157"/>
    <n v="0"/>
    <n v="375429"/>
    <n v="0"/>
    <m/>
    <n v="28157"/>
    <n v="0"/>
    <m/>
    <m/>
    <m/>
    <m/>
    <m/>
    <m/>
    <m/>
    <m/>
    <x v="1"/>
    <n v="0"/>
    <n v="1"/>
    <n v="8"/>
    <n v="37"/>
    <n v="0"/>
    <n v="0"/>
    <n v="0"/>
    <n v="2005"/>
  </r>
  <r>
    <m/>
    <m/>
    <s v="EUR/REF/47/DEM/06"/>
    <s v="UNIDO"/>
    <m/>
    <x v="4"/>
    <s v="EUR"/>
    <x v="1"/>
    <s v="REF"/>
    <s v="Demonstration project on the replacement of CFC centrifugal chillers in Croatia, Macedonia, Romania, and Serbia and Montenegro"/>
    <d v="2005-11-01T00:00:00"/>
    <d v="2008-12-01T00:00:00"/>
    <s v="FIN"/>
    <d v="2006-07-01T00:00:00"/>
    <m/>
    <d v="2015-12-01T00:00:00"/>
    <d v="2017-05-01T00:00:00"/>
    <n v="0"/>
    <m/>
    <m/>
    <n v="0"/>
    <m/>
    <m/>
    <n v="0"/>
    <m/>
    <m/>
    <n v="0"/>
    <m/>
    <m/>
    <n v="1069074"/>
    <n v="-33567"/>
    <n v="1035507"/>
    <n v="1"/>
    <n v="0"/>
    <n v="0"/>
    <n v="0"/>
    <n v="80181"/>
    <n v="-2518"/>
    <n v="77663"/>
    <n v="0"/>
    <n v="1035507"/>
    <n v="0"/>
    <m/>
    <n v="77663"/>
    <n v="0"/>
    <m/>
    <m/>
    <m/>
    <m/>
    <m/>
    <m/>
    <m/>
    <m/>
    <x v="1"/>
    <n v="0"/>
    <n v="1"/>
    <n v="8"/>
    <n v="37"/>
    <n v="0"/>
    <n v="0"/>
    <n v="0"/>
    <n v="2005"/>
  </r>
  <r>
    <m/>
    <m/>
    <s v="SOA/FOA/76/DEM/09"/>
    <s v="UNIDO"/>
    <m/>
    <x v="0"/>
    <s v="SOA"/>
    <x v="1"/>
    <s v="FOA"/>
    <s v="Demonstration project on the technical and economic advantages of the vacuum assisted injection in discontinuous panels plant retrofitted from HCFC-141b to pentane"/>
    <d v="2016-05-01T00:00:00"/>
    <d v="2017-09-01T00:00:00"/>
    <s v="FIN"/>
    <d v="2016-09-01T00:00:00"/>
    <m/>
    <d v="2018-08-01T00:00:00"/>
    <d v="2019-09-01T00:00:00"/>
    <n v="0"/>
    <m/>
    <m/>
    <n v="0"/>
    <m/>
    <m/>
    <n v="0"/>
    <m/>
    <m/>
    <n v="0"/>
    <m/>
    <m/>
    <n v="222200"/>
    <n v="-456"/>
    <n v="221744"/>
    <n v="1"/>
    <n v="0"/>
    <n v="0"/>
    <n v="0"/>
    <n v="19998"/>
    <n v="-41"/>
    <n v="19957"/>
    <n v="0"/>
    <n v="221744"/>
    <n v="0"/>
    <m/>
    <n v="19957"/>
    <n v="0"/>
    <m/>
    <m/>
    <m/>
    <d v="2017-12-01T00:00:00"/>
    <m/>
    <m/>
    <m/>
    <m/>
    <x v="1"/>
    <n v="0"/>
    <n v="1"/>
    <n v="4"/>
    <n v="16"/>
    <n v="0"/>
    <n v="0"/>
    <n v="0"/>
    <n v="2016"/>
  </r>
  <r>
    <m/>
    <m/>
    <s v="COL/FOA/76/DEM/100"/>
    <s v="UNDP"/>
    <m/>
    <x v="1"/>
    <s v="COL"/>
    <x v="1"/>
    <s v="FOA"/>
    <s v="Demonstration project to validate the use of hydrofluoro-olefins for discontinuous panels in Article 5 parties through the development of cost-effective formulations"/>
    <d v="2016-05-01T00:00:00"/>
    <d v="2017-05-01T00:00:00"/>
    <s v="FIN"/>
    <d v="2016-12-01T00:00:00"/>
    <m/>
    <d v="2018-04-01T00:00:00"/>
    <d v="2020-04-01T00:00:00"/>
    <n v="0"/>
    <m/>
    <m/>
    <m/>
    <m/>
    <m/>
    <n v="0"/>
    <m/>
    <m/>
    <m/>
    <m/>
    <m/>
    <n v="248380"/>
    <n v="-27"/>
    <n v="248353"/>
    <n v="1"/>
    <n v="0"/>
    <n v="0"/>
    <n v="0"/>
    <n v="22354"/>
    <n v="-2"/>
    <n v="22352"/>
    <n v="0.42997825910060783"/>
    <n v="248353"/>
    <n v="0"/>
    <n v="0"/>
    <n v="22351.570021740899"/>
    <n v="0"/>
    <m/>
    <m/>
    <m/>
    <d v="2018-04-01T00:00:00"/>
    <s v="Financially completed in 2020."/>
    <m/>
    <m/>
    <m/>
    <x v="1"/>
    <n v="0"/>
    <n v="1"/>
    <n v="7"/>
    <n v="12"/>
    <n v="0"/>
    <n v="0"/>
    <n v="0"/>
    <n v="2016"/>
  </r>
  <r>
    <m/>
    <m/>
    <s v="COL/FOA/60/DEM/75"/>
    <s v="Japan"/>
    <m/>
    <x v="1"/>
    <s v="COL"/>
    <x v="1"/>
    <s v="FOA"/>
    <s v="Demonstration project to validate the use of super-critical CO2 in the manufacture of sprayed polyurethane rigid foam"/>
    <d v="2010-04-01T00:00:00"/>
    <d v="2010-12-01T00:00:00"/>
    <s v="COM"/>
    <d v="2011-11-01T00:00:00"/>
    <m/>
    <d v="2014-12-01T00:00:00"/>
    <m/>
    <n v="0"/>
    <m/>
    <m/>
    <n v="0"/>
    <m/>
    <m/>
    <m/>
    <m/>
    <m/>
    <m/>
    <m/>
    <m/>
    <n v="441100"/>
    <n v="-209"/>
    <n v="440891"/>
    <n v="1"/>
    <n v="0"/>
    <n v="0"/>
    <n v="0"/>
    <n v="57343"/>
    <n v="-27"/>
    <n v="57316"/>
    <n v="0"/>
    <n v="440891"/>
    <n v="0"/>
    <n v="0"/>
    <n v="57316"/>
    <n v="0"/>
    <m/>
    <m/>
    <m/>
    <m/>
    <s v="Financial completed 26 October 2015"/>
    <s v="Completed in 2014. Financial completion 26 October 2015"/>
    <m/>
    <m/>
    <x v="1"/>
    <n v="0"/>
    <n v="1"/>
    <n v="19"/>
    <n v="8"/>
    <n v="0"/>
    <n v="0"/>
    <n v="0"/>
    <n v="2010"/>
  </r>
  <r>
    <m/>
    <m/>
    <s v="CPR/REF/61/DEM/503"/>
    <s v="UNIDO"/>
    <m/>
    <x v="2"/>
    <s v="CPR"/>
    <x v="1"/>
    <s v="REF"/>
    <s v="Demonstration sub-project for conversion from HCFC-22 to propane at Midea Room Air-conditioning Manufacturing Company"/>
    <d v="2010-07-01T00:00:00"/>
    <d v="2012-09-01T00:00:00"/>
    <s v="FIN"/>
    <d v="2010-12-01T00:00:00"/>
    <m/>
    <d v="2014-12-01T00:00:00"/>
    <d v="2016-03-01T00:00:00"/>
    <n v="13.2"/>
    <m/>
    <m/>
    <n v="0"/>
    <m/>
    <m/>
    <n v="13.2"/>
    <m/>
    <m/>
    <n v="0"/>
    <m/>
    <m/>
    <n v="4026507"/>
    <n v="-1347.99"/>
    <n v="4025159.01"/>
    <n v="0.99999999751562618"/>
    <n v="9.9999997764825821E-3"/>
    <n v="9.9999997764825821E-3"/>
    <n v="0"/>
    <n v="301988"/>
    <n v="-101"/>
    <n v="301887"/>
    <n v="0"/>
    <n v="4025159"/>
    <n v="0"/>
    <m/>
    <n v="301887"/>
    <n v="0"/>
    <m/>
    <m/>
    <m/>
    <m/>
    <m/>
    <m/>
    <m/>
    <m/>
    <x v="1"/>
    <n v="0"/>
    <n v="1"/>
    <n v="5"/>
    <n v="26"/>
    <n v="0"/>
    <n v="0"/>
    <n v="13200"/>
    <n v="2010"/>
  </r>
  <r>
    <m/>
    <m/>
    <s v="CPR/REF/61/DEM/502"/>
    <s v="UNIDO"/>
    <m/>
    <x v="2"/>
    <s v="CPR"/>
    <x v="1"/>
    <s v="REF"/>
    <s v="Demonstration sub-project for conversion of room air-conditioning compressor manufacturing from HCFC-22 to propane at Guangdong Meizhi Co."/>
    <d v="2010-07-01T00:00:00"/>
    <d v="2012-09-01T00:00:00"/>
    <s v="FIN"/>
    <d v="2010-12-01T00:00:00"/>
    <m/>
    <d v="2013-12-01T00:00:00"/>
    <d v="2015-09-01T00:00:00"/>
    <n v="0"/>
    <m/>
    <m/>
    <n v="0"/>
    <m/>
    <m/>
    <n v="0"/>
    <m/>
    <m/>
    <n v="0"/>
    <m/>
    <m/>
    <n v="1875000"/>
    <n v="-74.16"/>
    <n v="1874925.84"/>
    <n v="1.0000000853367086"/>
    <n v="-0.15999999991618097"/>
    <n v="-0.15999999991618097"/>
    <n v="0"/>
    <n v="140625"/>
    <n v="-6"/>
    <n v="140619"/>
    <n v="0"/>
    <n v="1874926"/>
    <n v="0"/>
    <m/>
    <n v="140619"/>
    <n v="0"/>
    <m/>
    <m/>
    <m/>
    <m/>
    <m/>
    <m/>
    <m/>
    <m/>
    <x v="1"/>
    <n v="0"/>
    <n v="1"/>
    <n v="5"/>
    <n v="26"/>
    <n v="0"/>
    <n v="0"/>
    <n v="0"/>
    <n v="2010"/>
  </r>
  <r>
    <m/>
    <m/>
    <s v="PHI/FUM/26/DEM/57"/>
    <s v="UNDP"/>
    <m/>
    <x v="2"/>
    <s v="PHI"/>
    <x v="1"/>
    <s v="FUM"/>
    <s v="Demonstration, training and policy development on alternatives to methyl bromide for banana soil fumigation"/>
    <d v="1998-11-01T00:00:00"/>
    <d v="2000-12-01T00:00:00"/>
    <s v="FIN"/>
    <d v="1999-07-01T00:00:00"/>
    <m/>
    <d v="2003-07-01T00:00:00"/>
    <d v="2003-07-01T00:00:00"/>
    <n v="0"/>
    <m/>
    <m/>
    <m/>
    <m/>
    <m/>
    <n v="0"/>
    <m/>
    <m/>
    <m/>
    <m/>
    <m/>
    <n v="231000"/>
    <n v="-214534"/>
    <n v="16466"/>
    <n v="1"/>
    <n v="0"/>
    <n v="0"/>
    <n v="0"/>
    <n v="30030"/>
    <n v="-27889"/>
    <n v="2141"/>
    <n v="0"/>
    <n v="16466"/>
    <n v="0"/>
    <n v="0"/>
    <n v="2141"/>
    <n v="0"/>
    <m/>
    <m/>
    <m/>
    <m/>
    <s v="Completed in 2003. Financially completed in 2003."/>
    <m/>
    <m/>
    <m/>
    <x v="1"/>
    <n v="0"/>
    <n v="1"/>
    <n v="8"/>
    <n v="25"/>
    <n v="0"/>
    <n v="0"/>
    <n v="0"/>
    <n v="1998"/>
  </r>
  <r>
    <m/>
    <m/>
    <s v="ECU/FUM/26/TAS/23"/>
    <s v="IBRD"/>
    <m/>
    <x v="1"/>
    <s v="ECU"/>
    <x v="3"/>
    <s v="FUM"/>
    <s v="Demonstration/technical assistance project for testing methyl bromide alternatives in soil treatment for the flower growing industry"/>
    <d v="1998-11-01T00:00:00"/>
    <d v="2005-11-01T00:00:00"/>
    <s v="FIN"/>
    <d v="2003-12-01T00:00:00"/>
    <m/>
    <d v="2009-06-01T00:00:00"/>
    <d v="2009-09-01T00:00:00"/>
    <n v="15"/>
    <m/>
    <m/>
    <n v="0"/>
    <m/>
    <m/>
    <n v="15"/>
    <m/>
    <m/>
    <n v="0"/>
    <m/>
    <m/>
    <n v="244244"/>
    <n v="-20203.07"/>
    <n v="224040.93"/>
    <n v="1.0000003124429095"/>
    <n v="-7.0000000006984919E-2"/>
    <n v="-7.0000000006984919E-2"/>
    <n v="0"/>
    <n v="31752"/>
    <n v="-2626.4"/>
    <n v="29125.599999999999"/>
    <n v="-0.40000000000145519"/>
    <n v="224041"/>
    <n v="0"/>
    <n v="0"/>
    <n v="29126"/>
    <n v="0"/>
    <n v="0"/>
    <m/>
    <m/>
    <m/>
    <s v="Second testing was completed in Jun 09. Results were positive, reconfirming that the alternative substance (Agrocelhone) is effective for pest control. National consumption of Methyl Bromide by the closing of the WB umbrella ODS project in Sep 09 was 51 ODP MT."/>
    <m/>
    <m/>
    <m/>
    <x v="1"/>
    <n v="0"/>
    <n v="1"/>
    <n v="61"/>
    <n v="84"/>
    <n v="0"/>
    <n v="0"/>
    <n v="15000"/>
    <n v="1998"/>
  </r>
  <r>
    <m/>
    <m/>
    <s v="CPR/HAL/12/INV/59"/>
    <s v="USA"/>
    <m/>
    <x v="2"/>
    <s v="CPR"/>
    <x v="0"/>
    <s v="HAL"/>
    <s v="Deployment of halon-1211 recovery/recharge machines"/>
    <d v="1994-03-01T00:00:00"/>
    <d v="1995-12-01T00:00:00"/>
    <s v="FIN"/>
    <m/>
    <m/>
    <d v="1995-12-01T00:00:00"/>
    <d v="1996-06-01T00:00:00"/>
    <n v="200"/>
    <m/>
    <m/>
    <n v="0"/>
    <m/>
    <m/>
    <n v="231"/>
    <m/>
    <m/>
    <m/>
    <m/>
    <m/>
    <n v="735000"/>
    <n v="72000"/>
    <n v="807000"/>
    <n v="1"/>
    <n v="0"/>
    <n v="0"/>
    <n v="0"/>
    <n v="0"/>
    <n v="0"/>
    <n v="0"/>
    <n v="0"/>
    <n v="807000"/>
    <m/>
    <n v="0"/>
    <m/>
    <m/>
    <m/>
    <m/>
    <m/>
    <m/>
    <s v="Completed."/>
    <m/>
    <m/>
    <m/>
    <x v="1"/>
    <n v="0"/>
    <n v="1"/>
    <s v=""/>
    <n v="21"/>
    <n v="0"/>
    <n v="0"/>
    <n v="200000"/>
    <n v="1994"/>
  </r>
  <r>
    <m/>
    <m/>
    <s v="NEP/DES/59/TAS/27"/>
    <s v="UNEP"/>
    <m/>
    <x v="2"/>
    <s v="NEP"/>
    <x v="3"/>
    <s v="DES"/>
    <s v="Destruction of confiscated ODS"/>
    <d v="2009-11-01T00:00:00"/>
    <d v="2011-05-01T00:00:00"/>
    <s v="FIN"/>
    <d v="2010-03-01T00:00:00"/>
    <m/>
    <d v="2017-02-01T00:00:00"/>
    <d v="2018-02-01T00:00:00"/>
    <n v="0"/>
    <m/>
    <m/>
    <n v="0"/>
    <m/>
    <m/>
    <n v="0"/>
    <m/>
    <m/>
    <n v="0"/>
    <m/>
    <m/>
    <n v="157200"/>
    <n v="0"/>
    <n v="157200"/>
    <n v="1"/>
    <n v="0"/>
    <n v="0"/>
    <n v="0"/>
    <n v="20436"/>
    <n v="0"/>
    <n v="20436"/>
    <n v="0"/>
    <n v="157200"/>
    <n v="0"/>
    <n v="0"/>
    <n v="20436"/>
    <n v="0"/>
    <m/>
    <n v="0"/>
    <m/>
    <m/>
    <m/>
    <m/>
    <m/>
    <m/>
    <x v="1"/>
    <n v="0"/>
    <n v="1"/>
    <n v="4"/>
    <n v="18"/>
    <n v="0"/>
    <n v="0"/>
    <n v="0"/>
    <n v="2009"/>
  </r>
  <r>
    <m/>
    <m/>
    <s v="MEX/PHA/92/INV/205"/>
    <s v="UNIDO"/>
    <m/>
    <x v="1"/>
    <s v="MEX"/>
    <x v="0"/>
    <s v="PHA"/>
    <s v="Destruction of emissions of HFC-23 generated in the production of HCFC-22 in Quimobasicos (second tranche)"/>
    <d v="2023-06-01T00:00:00"/>
    <d v="2026-06-01T00:00:00"/>
    <s v="ONG"/>
    <d v="2023-11-01T00:00:00"/>
    <d v="2024-06-01T00:00:00"/>
    <m/>
    <m/>
    <n v="0"/>
    <m/>
    <m/>
    <n v="0"/>
    <m/>
    <m/>
    <n v="0"/>
    <m/>
    <m/>
    <n v="0"/>
    <m/>
    <m/>
    <n v="387561"/>
    <n v="0"/>
    <n v="387561"/>
    <n v="0.94839522036531021"/>
    <n v="20000"/>
    <n v="20000"/>
    <n v="0"/>
    <n v="27129"/>
    <n v="0"/>
    <n v="27129"/>
    <n v="1399.9860667094945"/>
    <n v="367561"/>
    <n v="0"/>
    <n v="19968"/>
    <n v="25729.013933290506"/>
    <n v="0"/>
    <m/>
    <m/>
    <m/>
    <d v="2031-12-01T00:00:00"/>
    <s v="Monitoring mission"/>
    <s v="Audit is planned for 2024"/>
    <s v="No"/>
    <m/>
    <x v="0"/>
    <n v="1"/>
    <n v="1"/>
    <n v="5"/>
    <n v="36"/>
    <n v="-24"/>
    <n v="12"/>
    <n v="0"/>
    <n v="2023"/>
  </r>
  <r>
    <m/>
    <m/>
    <s v="GLO/FOA/14/TAS/71"/>
    <s v="UNDP"/>
    <m/>
    <x v="3"/>
    <s v="GLO"/>
    <x v="3"/>
    <s v="FOA"/>
    <s v="Determination of cost-effective phase-out approaches for enterprises with relatively small ODS use in foams"/>
    <d v="1994-09-01T00:00:00"/>
    <d v="1995-09-01T00:00:00"/>
    <s v="FIN"/>
    <d v="1994-11-01T00:00:00"/>
    <m/>
    <d v="1995-12-01T00:00:00"/>
    <d v="1997-12-01T00:00:00"/>
    <n v="0"/>
    <m/>
    <m/>
    <m/>
    <m/>
    <m/>
    <n v="0"/>
    <m/>
    <m/>
    <m/>
    <m/>
    <m/>
    <n v="50000"/>
    <n v="0"/>
    <n v="50000"/>
    <n v="1"/>
    <n v="0"/>
    <n v="0"/>
    <n v="0"/>
    <n v="6500"/>
    <n v="0"/>
    <n v="6500"/>
    <n v="0"/>
    <n v="50000"/>
    <n v="0"/>
    <n v="0"/>
    <n v="6500"/>
    <n v="0"/>
    <m/>
    <m/>
    <m/>
    <m/>
    <s v="Completed in 1995. Financially completed in 1997."/>
    <m/>
    <m/>
    <m/>
    <x v="1"/>
    <n v="0"/>
    <n v="1"/>
    <n v="2"/>
    <n v="12"/>
    <n v="0"/>
    <n v="0"/>
    <n v="0"/>
    <n v="1994"/>
  </r>
  <r>
    <m/>
    <m/>
    <s v="GLO/SEV/21/TAS/130"/>
    <s v="UNEP"/>
    <m/>
    <x v="3"/>
    <s v="GLO"/>
    <x v="3"/>
    <s v="SEV"/>
    <s v="Develop a handbook on the practical use of policy instruments"/>
    <d v="1997-02-01T00:00:00"/>
    <d v="1997-12-01T00:00:00"/>
    <s v="FIN"/>
    <d v="1998-11-01T00:00:00"/>
    <m/>
    <d v="2003-06-01T00:00:00"/>
    <d v="2005-12-01T00:00:00"/>
    <n v="0"/>
    <m/>
    <m/>
    <n v="0"/>
    <m/>
    <m/>
    <n v="0"/>
    <m/>
    <m/>
    <n v="0"/>
    <m/>
    <m/>
    <n v="50000"/>
    <n v="-10000"/>
    <n v="40000"/>
    <n v="1"/>
    <n v="0"/>
    <n v="0"/>
    <n v="0"/>
    <n v="6500"/>
    <n v="-1300"/>
    <n v="5200"/>
    <n v="0"/>
    <n v="40000"/>
    <n v="0"/>
    <n v="0"/>
    <n v="5200"/>
    <n v="0"/>
    <m/>
    <n v="0"/>
    <m/>
    <m/>
    <m/>
    <m/>
    <m/>
    <m/>
    <x v="1"/>
    <n v="0"/>
    <n v="1"/>
    <n v="21"/>
    <n v="10"/>
    <n v="0"/>
    <n v="0"/>
    <n v="0"/>
    <n v="1997"/>
  </r>
  <r>
    <m/>
    <m/>
    <s v="CPR/REF/31/TAS/359"/>
    <s v="Japan"/>
    <m/>
    <x v="2"/>
    <s v="CPR"/>
    <x v="3"/>
    <s v="REF"/>
    <s v="Develop a strategy for the refrigeration servicing sector"/>
    <d v="2000-07-01T00:00:00"/>
    <d v="2001-12-01T00:00:00"/>
    <s v="FIN"/>
    <d v="2001-07-01T00:00:00"/>
    <m/>
    <d v="2003-12-01T00:00:00"/>
    <d v="2005-06-01T00:00:00"/>
    <n v="0"/>
    <m/>
    <m/>
    <n v="0"/>
    <m/>
    <m/>
    <m/>
    <m/>
    <m/>
    <m/>
    <m/>
    <m/>
    <n v="350000"/>
    <n v="-1376"/>
    <n v="348624"/>
    <n v="1"/>
    <n v="0"/>
    <n v="0"/>
    <n v="0"/>
    <n v="45500"/>
    <n v="-179"/>
    <n v="45321"/>
    <n v="0"/>
    <n v="348624"/>
    <n v="0"/>
    <n v="0"/>
    <n v="45321"/>
    <n v="0"/>
    <m/>
    <m/>
    <m/>
    <m/>
    <s v="Completed the data survey for the four sub-sectors and developed the first draft strategy. The national workshop was organized in July 2002 to review the draft. The second draft is being prepared as per comments received from the workshop and other source"/>
    <m/>
    <m/>
    <m/>
    <x v="1"/>
    <n v="0"/>
    <n v="1"/>
    <n v="12"/>
    <n v="17"/>
    <n v="0"/>
    <n v="0"/>
    <n v="0"/>
    <n v="2000"/>
  </r>
  <r>
    <m/>
    <m/>
    <s v="GLO/FUM/19/TRA/94"/>
    <s v="UNEP"/>
    <m/>
    <x v="3"/>
    <s v="GLO"/>
    <x v="2"/>
    <s v="FUM"/>
    <s v="Develop a technical brochure on methyl bromide"/>
    <d v="1996-05-01T00:00:00"/>
    <d v="1996-12-01T00:00:00"/>
    <s v="FIN"/>
    <d v="1996-07-01T00:00:00"/>
    <m/>
    <d v="1998-12-01T00:00:00"/>
    <d v="1999-06-01T00:00:00"/>
    <n v="0"/>
    <m/>
    <m/>
    <n v="0"/>
    <m/>
    <m/>
    <n v="0"/>
    <m/>
    <m/>
    <n v="0"/>
    <m/>
    <m/>
    <n v="25000"/>
    <n v="0"/>
    <n v="25000"/>
    <n v="1"/>
    <n v="0"/>
    <n v="0"/>
    <n v="0"/>
    <n v="3250"/>
    <n v="0"/>
    <n v="3250"/>
    <n v="0"/>
    <n v="25000"/>
    <n v="0"/>
    <n v="0"/>
    <n v="3250"/>
    <n v="0"/>
    <m/>
    <n v="0"/>
    <m/>
    <m/>
    <m/>
    <m/>
    <m/>
    <m/>
    <x v="1"/>
    <n v="0"/>
    <n v="1"/>
    <n v="2"/>
    <n v="7"/>
    <n v="0"/>
    <n v="0"/>
    <n v="0"/>
    <n v="1996"/>
  </r>
  <r>
    <m/>
    <m/>
    <s v="GLO/SEV/21/TAS/128"/>
    <s v="UNEP"/>
    <m/>
    <x v="3"/>
    <s v="GLO"/>
    <x v="3"/>
    <s v="SEV"/>
    <s v="Develop awareness materials for 1999 freeze to support national initiatives on awareness raising"/>
    <d v="1997-02-01T00:00:00"/>
    <d v="1997-12-01T00:00:00"/>
    <s v="FIN"/>
    <d v="1997-06-01T00:00:00"/>
    <m/>
    <d v="1997-12-01T00:00:00"/>
    <d v="1999-01-01T00:00:00"/>
    <n v="0"/>
    <m/>
    <m/>
    <n v="0"/>
    <m/>
    <m/>
    <n v="0"/>
    <m/>
    <m/>
    <n v="0"/>
    <m/>
    <m/>
    <n v="50000"/>
    <n v="0"/>
    <n v="50000"/>
    <n v="1"/>
    <n v="0"/>
    <n v="0"/>
    <n v="0"/>
    <n v="6500"/>
    <n v="0"/>
    <n v="6500"/>
    <n v="0"/>
    <n v="50000"/>
    <n v="0"/>
    <n v="0"/>
    <n v="6500"/>
    <n v="0"/>
    <m/>
    <n v="0"/>
    <m/>
    <m/>
    <m/>
    <m/>
    <m/>
    <m/>
    <x v="1"/>
    <n v="0"/>
    <n v="1"/>
    <n v="4"/>
    <n v="10"/>
    <n v="0"/>
    <n v="0"/>
    <n v="0"/>
    <n v="1997"/>
  </r>
  <r>
    <m/>
    <m/>
    <s v="GLO/SEV/27/TAS/182"/>
    <s v="UNEP"/>
    <m/>
    <x v="3"/>
    <s v="GLO"/>
    <x v="3"/>
    <s v="SEV"/>
    <s v="Develop fact sheet describing win-win technology options relative to Kyoto and Montreal Protocols"/>
    <d v="1999-03-01T00:00:00"/>
    <d v="2000-04-01T00:00:00"/>
    <s v="FIN"/>
    <d v="2001-05-01T00:00:00"/>
    <m/>
    <d v="2002-12-01T00:00:00"/>
    <d v="2003-01-01T00:00:00"/>
    <n v="0"/>
    <m/>
    <m/>
    <n v="0"/>
    <m/>
    <m/>
    <n v="0"/>
    <m/>
    <m/>
    <n v="0"/>
    <m/>
    <m/>
    <n v="50000"/>
    <n v="0"/>
    <n v="50000"/>
    <n v="1"/>
    <n v="0"/>
    <n v="0"/>
    <n v="0"/>
    <n v="6500"/>
    <n v="0"/>
    <n v="6500"/>
    <n v="0"/>
    <n v="50000"/>
    <n v="0"/>
    <n v="0"/>
    <n v="6500"/>
    <n v="0"/>
    <m/>
    <n v="0"/>
    <m/>
    <m/>
    <m/>
    <m/>
    <m/>
    <m/>
    <x v="1"/>
    <n v="0"/>
    <n v="1"/>
    <n v="26"/>
    <n v="13"/>
    <n v="0"/>
    <n v="0"/>
    <n v="0"/>
    <n v="1999"/>
  </r>
  <r>
    <m/>
    <m/>
    <s v="GLO/SEV/30/TAS/210"/>
    <s v="UNEP"/>
    <m/>
    <x v="3"/>
    <s v="GLO"/>
    <x v="3"/>
    <s v="SEV"/>
    <s v="Develop materials to educate children on ozone layer protection"/>
    <d v="2000-03-01T00:00:00"/>
    <d v="2001-03-01T00:00:00"/>
    <s v="FIN"/>
    <d v="2000-05-01T00:00:00"/>
    <m/>
    <d v="2004-07-01T00:00:00"/>
    <d v="2006-02-01T00:00:00"/>
    <n v="0"/>
    <m/>
    <m/>
    <n v="0"/>
    <m/>
    <m/>
    <n v="0"/>
    <m/>
    <m/>
    <n v="0"/>
    <m/>
    <m/>
    <n v="100000"/>
    <n v="-10448"/>
    <n v="89552"/>
    <n v="1"/>
    <n v="0"/>
    <n v="0"/>
    <n v="0"/>
    <n v="13000"/>
    <n v="-1359"/>
    <n v="11641"/>
    <n v="0"/>
    <n v="89552"/>
    <n v="0"/>
    <n v="0"/>
    <n v="11641"/>
    <n v="0"/>
    <m/>
    <n v="0"/>
    <m/>
    <m/>
    <m/>
    <m/>
    <m/>
    <m/>
    <x v="1"/>
    <n v="0"/>
    <n v="1"/>
    <n v="2"/>
    <n v="12"/>
    <n v="0"/>
    <n v="0"/>
    <n v="0"/>
    <n v="2000"/>
  </r>
  <r>
    <m/>
    <m/>
    <s v="IND/SEV/30/TAS/253"/>
    <s v="UNEP"/>
    <m/>
    <x v="2"/>
    <s v="IND"/>
    <x v="3"/>
    <s v="SEV"/>
    <s v="Develop policy and customs training strategies"/>
    <d v="2000-03-01T00:00:00"/>
    <d v="2001-06-01T00:00:00"/>
    <s v="FIN"/>
    <d v="2000-12-01T00:00:00"/>
    <m/>
    <d v="2003-04-01T00:00:00"/>
    <d v="2005-12-01T00:00:00"/>
    <n v="0"/>
    <m/>
    <m/>
    <n v="0"/>
    <m/>
    <m/>
    <n v="0"/>
    <m/>
    <m/>
    <n v="0"/>
    <m/>
    <m/>
    <n v="50000"/>
    <n v="-22000"/>
    <n v="28000"/>
    <n v="1"/>
    <n v="0"/>
    <n v="0"/>
    <n v="0"/>
    <n v="6500"/>
    <n v="-2860"/>
    <n v="3640"/>
    <n v="0"/>
    <n v="28000"/>
    <n v="0"/>
    <n v="0"/>
    <n v="3640"/>
    <n v="0"/>
    <m/>
    <n v="0"/>
    <m/>
    <m/>
    <m/>
    <m/>
    <m/>
    <m/>
    <x v="1"/>
    <n v="0"/>
    <n v="1"/>
    <n v="9"/>
    <n v="15"/>
    <n v="0"/>
    <n v="0"/>
    <n v="0"/>
    <n v="2000"/>
  </r>
  <r>
    <m/>
    <m/>
    <s v="GLO/SEV/16/TAS/75"/>
    <s v="UNEP"/>
    <m/>
    <x v="3"/>
    <s v="GLO"/>
    <x v="3"/>
    <s v="SEV"/>
    <s v="Develop sector specific videos"/>
    <d v="1995-03-01T00:00:00"/>
    <d v="1996-03-01T00:00:00"/>
    <s v="FIN"/>
    <d v="1996-05-01T00:00:00"/>
    <m/>
    <d v="1996-03-01T00:00:00"/>
    <d v="1999-02-01T00:00:00"/>
    <n v="0"/>
    <m/>
    <m/>
    <n v="0"/>
    <m/>
    <m/>
    <n v="0"/>
    <m/>
    <m/>
    <n v="0"/>
    <m/>
    <m/>
    <n v="90000"/>
    <n v="0"/>
    <n v="90000"/>
    <n v="1"/>
    <n v="0"/>
    <n v="0"/>
    <n v="0"/>
    <n v="11700"/>
    <n v="0"/>
    <n v="11700"/>
    <n v="0"/>
    <n v="90000"/>
    <n v="0"/>
    <n v="0"/>
    <n v="11700"/>
    <n v="0"/>
    <m/>
    <n v="0"/>
    <m/>
    <m/>
    <m/>
    <m/>
    <m/>
    <m/>
    <x v="1"/>
    <n v="0"/>
    <n v="1"/>
    <n v="14"/>
    <n v="12"/>
    <n v="0"/>
    <n v="0"/>
    <n v="0"/>
    <n v="1995"/>
  </r>
  <r>
    <m/>
    <m/>
    <s v="GLO/HAL/16/TAS/85"/>
    <s v="UNEP"/>
    <m/>
    <x v="3"/>
    <s v="GLO"/>
    <x v="3"/>
    <s v="HAL"/>
    <s v="Development of a &quot;self-help&quot; guide for small halon-consuming countries"/>
    <d v="1995-03-01T00:00:00"/>
    <d v="1996-12-01T00:00:00"/>
    <s v="FIN"/>
    <d v="1998-08-01T00:00:00"/>
    <m/>
    <d v="1999-12-01T00:00:00"/>
    <d v="1999-12-01T00:00:00"/>
    <n v="0"/>
    <m/>
    <m/>
    <n v="0"/>
    <m/>
    <m/>
    <n v="0"/>
    <m/>
    <m/>
    <n v="0"/>
    <m/>
    <m/>
    <n v="25000"/>
    <n v="0"/>
    <n v="25000"/>
    <n v="1"/>
    <n v="0"/>
    <n v="0"/>
    <n v="0"/>
    <n v="3250"/>
    <n v="0"/>
    <n v="3250"/>
    <n v="0"/>
    <n v="25000"/>
    <n v="0"/>
    <n v="0"/>
    <n v="3250"/>
    <n v="0"/>
    <m/>
    <n v="0"/>
    <m/>
    <m/>
    <m/>
    <m/>
    <m/>
    <m/>
    <x v="1"/>
    <n v="0"/>
    <n v="1"/>
    <n v="41"/>
    <n v="21"/>
    <n v="0"/>
    <n v="0"/>
    <n v="0"/>
    <n v="1995"/>
  </r>
  <r>
    <m/>
    <m/>
    <s v="CPR/SEV/17/TAS/136"/>
    <s v="IBRD"/>
    <m/>
    <x v="2"/>
    <s v="CPR"/>
    <x v="3"/>
    <s v="SEV"/>
    <s v="Development of a cost effective sector based ODS phase out approach"/>
    <d v="1995-07-01T00:00:00"/>
    <d v="1996-12-01T00:00:00"/>
    <s v="FIN"/>
    <d v="1996-10-01T00:00:00"/>
    <m/>
    <d v="1996-12-01T00:00:00"/>
    <d v="1996-12-01T00:00:00"/>
    <n v="0"/>
    <m/>
    <m/>
    <n v="0"/>
    <m/>
    <m/>
    <n v="0"/>
    <m/>
    <m/>
    <n v="0"/>
    <m/>
    <m/>
    <n v="350000"/>
    <n v="-150000"/>
    <n v="200000"/>
    <n v="1"/>
    <n v="0"/>
    <n v="0"/>
    <n v="0"/>
    <n v="0"/>
    <n v="0"/>
    <n v="0"/>
    <n v="0"/>
    <n v="200000"/>
    <n v="0"/>
    <n v="0"/>
    <n v="0"/>
    <n v="0"/>
    <n v="0"/>
    <m/>
    <m/>
    <m/>
    <s v="$100,000 transferred to PPA-V."/>
    <m/>
    <m/>
    <m/>
    <x v="1"/>
    <n v="0"/>
    <n v="1"/>
    <n v="15"/>
    <n v="17"/>
    <n v="0"/>
    <n v="0"/>
    <n v="0"/>
    <n v="1995"/>
  </r>
  <r>
    <m/>
    <m/>
    <s v="ALG/SEV/43/CPG/60"/>
    <s v="Germany"/>
    <m/>
    <x v="0"/>
    <s v="ALG"/>
    <x v="6"/>
    <s v="SEV"/>
    <s v="Development of a country programme update"/>
    <d v="2004-07-01T00:00:00"/>
    <d v="2005-07-01T00:00:00"/>
    <s v="CLO"/>
    <d v="2004-09-01T00:00:00"/>
    <m/>
    <m/>
    <d v="2007-09-01T00:00:00"/>
    <n v="0"/>
    <m/>
    <m/>
    <n v="0"/>
    <m/>
    <m/>
    <m/>
    <m/>
    <m/>
    <m/>
    <m/>
    <m/>
    <n v="13500"/>
    <n v="0"/>
    <n v="13500"/>
    <n v="1"/>
    <n v="0"/>
    <n v="0"/>
    <n v="0"/>
    <n v="1215"/>
    <n v="0"/>
    <n v="1215"/>
    <n v="0"/>
    <n v="13500"/>
    <n v="0"/>
    <n v="0"/>
    <n v="1215"/>
    <n v="0"/>
    <m/>
    <m/>
    <m/>
    <m/>
    <s v="The CPU update was cancelled by the Government of Algeria. The results have been used by UNIDO for the National Phase Out Plan."/>
    <m/>
    <m/>
    <m/>
    <x v="0"/>
    <n v="0"/>
    <n v="1"/>
    <n v="2"/>
    <n v="12"/>
    <n v="0"/>
    <n v="0"/>
    <n v="0"/>
    <n v="2004"/>
  </r>
  <r>
    <m/>
    <m/>
    <s v="GLO/SEV/66/TAS/314"/>
    <s v="UNEP"/>
    <m/>
    <x v="3"/>
    <s v="GLO"/>
    <x v="3"/>
    <s v="SEV"/>
    <s v="Development of a guide for sustainable refrigerated facilities and systems, in cooperation with the American Society of Heating, Refrigeration and Air Conditioning Engineers (ASHRAE)"/>
    <d v="2012-04-01T00:00:00"/>
    <d v="2014-04-01T00:00:00"/>
    <s v="FIN"/>
    <m/>
    <m/>
    <d v="2014-12-01T00:00:00"/>
    <d v="2014-12-01T00:00:00"/>
    <n v="0"/>
    <m/>
    <m/>
    <n v="0"/>
    <m/>
    <m/>
    <n v="0"/>
    <m/>
    <m/>
    <n v="0"/>
    <m/>
    <m/>
    <n v="200000"/>
    <n v="-200000"/>
    <n v="0"/>
    <n v="0"/>
    <n v="0"/>
    <n v="0"/>
    <n v="0"/>
    <n v="26000"/>
    <n v="-26000"/>
    <n v="0"/>
    <n v="0"/>
    <n v="0"/>
    <n v="0"/>
    <n v="0"/>
    <n v="0"/>
    <n v="0"/>
    <m/>
    <n v="0"/>
    <m/>
    <m/>
    <m/>
    <m/>
    <m/>
    <m/>
    <x v="1"/>
    <n v="0"/>
    <n v="0"/>
    <s v=""/>
    <n v="24"/>
    <n v="0"/>
    <n v="0"/>
    <n v="0"/>
    <n v="2012"/>
  </r>
  <r>
    <m/>
    <m/>
    <s v="SYR/HAL/29/TAS/50"/>
    <s v="France"/>
    <m/>
    <x v="2"/>
    <s v="SYR"/>
    <x v="3"/>
    <s v="HAL"/>
    <s v="Development of a halon banking management plan"/>
    <d v="1999-11-01T00:00:00"/>
    <d v="2000-05-01T00:00:00"/>
    <s v="FIN"/>
    <d v="2004-04-01T00:00:00"/>
    <m/>
    <d v="2001-05-01T00:00:00"/>
    <d v="2004-04-01T00:00:00"/>
    <n v="0"/>
    <m/>
    <m/>
    <n v="0"/>
    <m/>
    <m/>
    <m/>
    <m/>
    <m/>
    <m/>
    <m/>
    <m/>
    <n v="10736"/>
    <n v="0"/>
    <n v="10736"/>
    <n v="1"/>
    <n v="0"/>
    <n v="0"/>
    <n v="0"/>
    <n v="536"/>
    <n v="0"/>
    <n v="536"/>
    <n v="0"/>
    <n v="10736"/>
    <m/>
    <m/>
    <n v="536"/>
    <m/>
    <m/>
    <m/>
    <m/>
    <m/>
    <s v="Project completed."/>
    <m/>
    <m/>
    <m/>
    <x v="1"/>
    <n v="0"/>
    <n v="1"/>
    <n v="53"/>
    <n v="6"/>
    <n v="0"/>
    <n v="0"/>
    <n v="0"/>
    <n v="1999"/>
  </r>
  <r>
    <m/>
    <m/>
    <s v="GLO/HAL/27/TAS/181"/>
    <s v="UNEP"/>
    <m/>
    <x v="3"/>
    <s v="GLO"/>
    <x v="3"/>
    <s v="HAL"/>
    <s v="Development of a handbook on standards and codes of good practice for halon sector"/>
    <d v="1999-03-01T00:00:00"/>
    <d v="2000-04-01T00:00:00"/>
    <s v="FIN"/>
    <d v="2000-06-01T00:00:00"/>
    <m/>
    <d v="2001-09-01T00:00:00"/>
    <d v="2002-01-01T00:00:00"/>
    <n v="0"/>
    <m/>
    <m/>
    <n v="0"/>
    <m/>
    <m/>
    <n v="0"/>
    <m/>
    <m/>
    <n v="0"/>
    <m/>
    <m/>
    <n v="75000"/>
    <n v="0"/>
    <n v="75000"/>
    <n v="1"/>
    <n v="0"/>
    <n v="0"/>
    <n v="0"/>
    <n v="9750"/>
    <n v="0"/>
    <n v="9750"/>
    <n v="0"/>
    <n v="75000"/>
    <n v="0"/>
    <n v="0"/>
    <n v="9750"/>
    <n v="0"/>
    <m/>
    <n v="0"/>
    <m/>
    <m/>
    <m/>
    <m/>
    <m/>
    <m/>
    <x v="1"/>
    <n v="0"/>
    <n v="1"/>
    <n v="15"/>
    <n v="13"/>
    <n v="0"/>
    <n v="0"/>
    <n v="0"/>
    <n v="1999"/>
  </r>
  <r>
    <m/>
    <m/>
    <s v="EGY/REF/27/PRP/71"/>
    <s v="Germany"/>
    <m/>
    <x v="0"/>
    <s v="EGY"/>
    <x v="5"/>
    <s v="REF"/>
    <s v="Development of a refrigerant management plan"/>
    <d v="1999-03-01T00:00:00"/>
    <d v="2000-04-01T00:00:00"/>
    <s v="FIN"/>
    <d v="1999-09-01T00:00:00"/>
    <m/>
    <d v="1999-09-01T00:00:00"/>
    <d v="2002-01-01T00:00:00"/>
    <n v="0"/>
    <m/>
    <m/>
    <n v="0"/>
    <m/>
    <m/>
    <n v="0"/>
    <m/>
    <m/>
    <n v="0"/>
    <m/>
    <m/>
    <n v="28700"/>
    <n v="0"/>
    <n v="28700"/>
    <n v="1"/>
    <n v="0"/>
    <n v="0"/>
    <n v="0"/>
    <n v="0"/>
    <n v="0"/>
    <n v="0"/>
    <n v="0"/>
    <n v="28700"/>
    <n v="0"/>
    <n v="0"/>
    <n v="0"/>
    <n v="0"/>
    <m/>
    <m/>
    <m/>
    <m/>
    <s v="Project preparation lead to project proposal for implementation"/>
    <m/>
    <m/>
    <m/>
    <x v="1"/>
    <n v="0"/>
    <n v="1"/>
    <n v="6"/>
    <n v="13"/>
    <n v="0"/>
    <n v="0"/>
    <n v="0"/>
    <n v="1999"/>
  </r>
  <r>
    <m/>
    <m/>
    <s v="SWA/REF/23/PRP/04"/>
    <s v="Germany"/>
    <m/>
    <x v="0"/>
    <s v="SWA"/>
    <x v="5"/>
    <s v="REF"/>
    <s v="Development of a refrigerant management plan"/>
    <d v="1997-11-01T00:00:00"/>
    <d v="1998-03-01T00:00:00"/>
    <s v="FIN"/>
    <d v="1998-03-01T00:00:00"/>
    <m/>
    <d v="1998-07-01T00:00:00"/>
    <d v="2000-04-01T00:00:00"/>
    <n v="0"/>
    <m/>
    <m/>
    <n v="0"/>
    <m/>
    <m/>
    <n v="0"/>
    <m/>
    <m/>
    <n v="0"/>
    <m/>
    <m/>
    <n v="30000"/>
    <n v="0"/>
    <n v="30000"/>
    <n v="1"/>
    <n v="0"/>
    <n v="0"/>
    <n v="0"/>
    <n v="0"/>
    <n v="0"/>
    <n v="0"/>
    <n v="0"/>
    <n v="30000"/>
    <n v="0"/>
    <n v="0"/>
    <n v="0"/>
    <n v="0"/>
    <m/>
    <m/>
    <m/>
    <m/>
    <s v="Project preparation led to project proposal for implementation"/>
    <m/>
    <m/>
    <m/>
    <x v="1"/>
    <n v="0"/>
    <n v="1"/>
    <n v="4"/>
    <n v="4"/>
    <n v="0"/>
    <n v="0"/>
    <n v="0"/>
    <n v="1997"/>
  </r>
  <r>
    <m/>
    <m/>
    <s v="ETH/REF/23/PRP/05"/>
    <s v="Germany"/>
    <m/>
    <x v="0"/>
    <s v="ETH"/>
    <x v="5"/>
    <s v="REF"/>
    <s v="Development of a refrigerant management plan"/>
    <d v="1997-11-01T00:00:00"/>
    <d v="1998-03-01T00:00:00"/>
    <s v="FIN"/>
    <d v="1998-03-01T00:00:00"/>
    <m/>
    <d v="1998-07-01T00:00:00"/>
    <d v="1999-07-01T00:00:00"/>
    <n v="0"/>
    <m/>
    <m/>
    <n v="0"/>
    <m/>
    <m/>
    <n v="0"/>
    <m/>
    <m/>
    <n v="0"/>
    <m/>
    <m/>
    <n v="30000"/>
    <n v="0"/>
    <n v="30000"/>
    <n v="1"/>
    <n v="0"/>
    <n v="0"/>
    <n v="0"/>
    <n v="0"/>
    <n v="0"/>
    <n v="0"/>
    <n v="0"/>
    <n v="30000"/>
    <n v="0"/>
    <n v="0"/>
    <n v="0"/>
    <n v="0"/>
    <m/>
    <m/>
    <m/>
    <m/>
    <s v="Project preparation lead to project proposal for implementation"/>
    <m/>
    <m/>
    <m/>
    <x v="1"/>
    <n v="0"/>
    <n v="1"/>
    <n v="4"/>
    <n v="4"/>
    <n v="0"/>
    <n v="0"/>
    <n v="0"/>
    <n v="1997"/>
  </r>
  <r>
    <m/>
    <m/>
    <s v="GUI/REF/21/PRP/03"/>
    <s v="UNEP"/>
    <m/>
    <x v="0"/>
    <s v="GUI"/>
    <x v="5"/>
    <s v="REF"/>
    <s v="Development of a refrigerant management plan"/>
    <d v="1997-02-01T00:00:00"/>
    <d v="1998-03-01T00:00:00"/>
    <s v="FIN"/>
    <d v="1997-05-01T00:00:00"/>
    <m/>
    <d v="2000-01-01T00:00:00"/>
    <d v="2001-06-01T00:00:00"/>
    <n v="0"/>
    <m/>
    <m/>
    <n v="0"/>
    <m/>
    <m/>
    <n v="0"/>
    <m/>
    <m/>
    <n v="0"/>
    <m/>
    <m/>
    <n v="20000"/>
    <n v="0"/>
    <n v="20000"/>
    <n v="1"/>
    <n v="0"/>
    <n v="0"/>
    <n v="0"/>
    <n v="2600"/>
    <n v="0"/>
    <n v="2600"/>
    <n v="0"/>
    <n v="20000"/>
    <n v="0"/>
    <n v="0"/>
    <n v="2600"/>
    <n v="0"/>
    <m/>
    <n v="0"/>
    <m/>
    <m/>
    <m/>
    <m/>
    <m/>
    <m/>
    <x v="1"/>
    <n v="0"/>
    <n v="1"/>
    <n v="3"/>
    <n v="13"/>
    <n v="0"/>
    <n v="0"/>
    <n v="0"/>
    <n v="1997"/>
  </r>
  <r>
    <m/>
    <m/>
    <s v="KEN/REF/23/PRP/16"/>
    <s v="Germany"/>
    <m/>
    <x v="0"/>
    <s v="KEN"/>
    <x v="5"/>
    <s v="REF"/>
    <s v="Development of a refrigerant management plan"/>
    <d v="1997-11-01T00:00:00"/>
    <d v="1998-03-01T00:00:00"/>
    <s v="FIN"/>
    <d v="1998-03-01T00:00:00"/>
    <m/>
    <d v="1998-07-01T00:00:00"/>
    <d v="2000-07-01T00:00:00"/>
    <n v="0"/>
    <m/>
    <m/>
    <n v="0"/>
    <m/>
    <m/>
    <n v="0"/>
    <m/>
    <m/>
    <n v="0"/>
    <m/>
    <m/>
    <n v="30000"/>
    <n v="0"/>
    <n v="30000"/>
    <n v="1"/>
    <n v="0"/>
    <n v="0"/>
    <n v="0"/>
    <n v="0"/>
    <n v="0"/>
    <n v="0"/>
    <n v="0"/>
    <n v="30000"/>
    <n v="0"/>
    <n v="0"/>
    <n v="0"/>
    <n v="0"/>
    <m/>
    <m/>
    <m/>
    <m/>
    <s v="Project preparation led to project proposal for implementation."/>
    <m/>
    <m/>
    <m/>
    <x v="1"/>
    <n v="0"/>
    <n v="1"/>
    <n v="4"/>
    <n v="4"/>
    <n v="0"/>
    <n v="0"/>
    <n v="0"/>
    <n v="1997"/>
  </r>
  <r>
    <m/>
    <m/>
    <s v="DRK/REF/35/PRP/15"/>
    <s v="UNEP"/>
    <m/>
    <x v="2"/>
    <s v="DRK"/>
    <x v="5"/>
    <s v="REF"/>
    <s v="Development of a refrigerant management plan"/>
    <d v="2001-12-01T00:00:00"/>
    <d v="2002-08-01T00:00:00"/>
    <s v="FIN"/>
    <d v="2003-03-01T00:00:00"/>
    <m/>
    <d v="2003-06-01T00:00:00"/>
    <d v="2005-05-01T00:00:00"/>
    <n v="0"/>
    <m/>
    <m/>
    <n v="0"/>
    <m/>
    <m/>
    <n v="0"/>
    <m/>
    <m/>
    <n v="0"/>
    <m/>
    <m/>
    <n v="60000"/>
    <n v="-13466"/>
    <n v="46534"/>
    <n v="1"/>
    <n v="0"/>
    <n v="0"/>
    <n v="0"/>
    <n v="7800"/>
    <n v="-1750.5"/>
    <n v="6049.5"/>
    <n v="0"/>
    <n v="46534"/>
    <n v="0"/>
    <n v="0"/>
    <n v="6049.5000000000009"/>
    <n v="0"/>
    <m/>
    <n v="0"/>
    <m/>
    <m/>
    <m/>
    <m/>
    <m/>
    <m/>
    <x v="1"/>
    <n v="0"/>
    <n v="1"/>
    <n v="15"/>
    <n v="8"/>
    <n v="0"/>
    <n v="0"/>
    <n v="0"/>
    <n v="2001"/>
  </r>
  <r>
    <m/>
    <m/>
    <s v="MLW/REF/23/PRP/08"/>
    <s v="Germany"/>
    <m/>
    <x v="0"/>
    <s v="MLW"/>
    <x v="5"/>
    <s v="REF"/>
    <s v="Development of a refrigerant management plan"/>
    <d v="1997-11-01T00:00:00"/>
    <d v="1998-03-01T00:00:00"/>
    <s v="FIN"/>
    <d v="1998-03-01T00:00:00"/>
    <m/>
    <d v="1998-07-01T00:00:00"/>
    <d v="2000-06-01T00:00:00"/>
    <n v="0"/>
    <m/>
    <m/>
    <n v="0"/>
    <m/>
    <m/>
    <n v="0"/>
    <m/>
    <m/>
    <n v="0"/>
    <m/>
    <m/>
    <n v="30000"/>
    <n v="0"/>
    <n v="30000"/>
    <n v="1"/>
    <n v="0"/>
    <n v="0"/>
    <n v="0"/>
    <n v="0"/>
    <n v="0"/>
    <n v="0"/>
    <n v="0"/>
    <n v="30000"/>
    <n v="0"/>
    <n v="0"/>
    <n v="0"/>
    <n v="0"/>
    <m/>
    <m/>
    <m/>
    <m/>
    <s v="Project preparation led to project proposal for implementation"/>
    <m/>
    <m/>
    <m/>
    <x v="1"/>
    <n v="0"/>
    <n v="1"/>
    <n v="4"/>
    <n v="4"/>
    <n v="0"/>
    <n v="0"/>
    <n v="0"/>
    <n v="1997"/>
  </r>
  <r>
    <m/>
    <m/>
    <s v="MAR/REF/23/PRP/08"/>
    <s v="Germany"/>
    <m/>
    <x v="0"/>
    <s v="MAR"/>
    <x v="5"/>
    <s v="REF"/>
    <s v="Development of a refrigerant management plan"/>
    <d v="1997-11-01T00:00:00"/>
    <d v="1998-03-01T00:00:00"/>
    <s v="FIN"/>
    <d v="1997-12-01T00:00:00"/>
    <m/>
    <d v="1998-03-01T00:00:00"/>
    <d v="2000-03-01T00:00:00"/>
    <n v="0"/>
    <m/>
    <m/>
    <n v="0"/>
    <m/>
    <m/>
    <n v="0"/>
    <m/>
    <m/>
    <n v="0"/>
    <m/>
    <m/>
    <n v="30000"/>
    <n v="0"/>
    <n v="30000"/>
    <n v="1"/>
    <n v="0"/>
    <n v="0"/>
    <n v="0"/>
    <n v="0"/>
    <n v="0"/>
    <n v="0"/>
    <n v="0"/>
    <n v="30000"/>
    <n v="0"/>
    <n v="0"/>
    <n v="0"/>
    <n v="0"/>
    <m/>
    <m/>
    <m/>
    <m/>
    <s v="Project preparation led to project proposal for implementation."/>
    <m/>
    <m/>
    <m/>
    <x v="1"/>
    <n v="0"/>
    <n v="1"/>
    <n v="1"/>
    <n v="4"/>
    <n v="0"/>
    <n v="0"/>
    <n v="0"/>
    <n v="1997"/>
  </r>
  <r>
    <m/>
    <m/>
    <s v="NAM/REF/23/PRP/04"/>
    <s v="Germany"/>
    <m/>
    <x v="0"/>
    <s v="NAM"/>
    <x v="5"/>
    <s v="REF"/>
    <s v="Development of a refrigerant management plan"/>
    <d v="1997-11-01T00:00:00"/>
    <d v="1998-03-01T00:00:00"/>
    <s v="FIN"/>
    <d v="1998-01-01T00:00:00"/>
    <m/>
    <d v="1998-07-01T00:00:00"/>
    <d v="2000-06-01T00:00:00"/>
    <n v="0"/>
    <m/>
    <m/>
    <n v="0"/>
    <m/>
    <m/>
    <n v="0"/>
    <m/>
    <m/>
    <n v="0"/>
    <m/>
    <m/>
    <n v="30000"/>
    <n v="0"/>
    <n v="30000"/>
    <n v="1"/>
    <n v="0"/>
    <n v="0"/>
    <n v="0"/>
    <n v="0"/>
    <n v="0"/>
    <n v="0"/>
    <n v="0"/>
    <n v="30000"/>
    <n v="0"/>
    <n v="0"/>
    <n v="0"/>
    <n v="0"/>
    <m/>
    <m/>
    <m/>
    <m/>
    <s v="Project preparation led to project proposal for implementation."/>
    <m/>
    <m/>
    <m/>
    <x v="1"/>
    <n v="0"/>
    <n v="1"/>
    <n v="2"/>
    <n v="4"/>
    <n v="0"/>
    <n v="0"/>
    <n v="0"/>
    <n v="1997"/>
  </r>
  <r>
    <m/>
    <m/>
    <s v="SEY/REF/23/PRP/04"/>
    <s v="Germany"/>
    <m/>
    <x v="0"/>
    <s v="SEY"/>
    <x v="5"/>
    <s v="REF"/>
    <s v="Development of a refrigerant management plan"/>
    <d v="1997-11-01T00:00:00"/>
    <d v="1998-03-01T00:00:00"/>
    <s v="FIN"/>
    <d v="1998-01-01T00:00:00"/>
    <m/>
    <d v="1999-03-01T00:00:00"/>
    <d v="2001-01-01T00:00:00"/>
    <n v="0"/>
    <m/>
    <m/>
    <n v="0"/>
    <m/>
    <m/>
    <n v="0"/>
    <m/>
    <m/>
    <n v="0"/>
    <m/>
    <m/>
    <n v="30000"/>
    <n v="0"/>
    <n v="30000"/>
    <n v="1"/>
    <n v="0"/>
    <n v="0"/>
    <n v="0"/>
    <n v="0"/>
    <n v="0"/>
    <n v="0"/>
    <n v="0"/>
    <n v="30000"/>
    <n v="0"/>
    <n v="0"/>
    <n v="0"/>
    <n v="0"/>
    <m/>
    <m/>
    <m/>
    <m/>
    <s v="Project preparation led to project proposal for implementation."/>
    <m/>
    <m/>
    <m/>
    <x v="1"/>
    <n v="0"/>
    <n v="1"/>
    <n v="2"/>
    <n v="4"/>
    <n v="0"/>
    <n v="0"/>
    <n v="0"/>
    <n v="1997"/>
  </r>
  <r>
    <m/>
    <m/>
    <s v="TOG/REF/35/PRP/03"/>
    <s v="UNEP"/>
    <m/>
    <x v="0"/>
    <s v="TOG"/>
    <x v="5"/>
    <s v="REF"/>
    <s v="Development of a refrigerant management plan"/>
    <d v="2001-12-01T00:00:00"/>
    <d v="2002-08-01T00:00:00"/>
    <s v="FIN"/>
    <d v="2002-06-01T00:00:00"/>
    <m/>
    <d v="2002-10-01T00:00:00"/>
    <d v="2007-02-01T00:00:00"/>
    <n v="0"/>
    <m/>
    <m/>
    <n v="0"/>
    <m/>
    <m/>
    <n v="0"/>
    <m/>
    <m/>
    <n v="0"/>
    <m/>
    <m/>
    <n v="60000"/>
    <n v="-20927"/>
    <n v="39073"/>
    <n v="1"/>
    <n v="0"/>
    <n v="0"/>
    <n v="0"/>
    <n v="7800"/>
    <n v="-2720.51"/>
    <n v="5079.49"/>
    <n v="0"/>
    <n v="39073"/>
    <n v="0"/>
    <n v="0"/>
    <n v="5079.49"/>
    <n v="0"/>
    <m/>
    <n v="0"/>
    <m/>
    <m/>
    <m/>
    <m/>
    <m/>
    <m/>
    <x v="1"/>
    <n v="0"/>
    <n v="1"/>
    <n v="6"/>
    <n v="8"/>
    <n v="0"/>
    <n v="0"/>
    <n v="0"/>
    <n v="2001"/>
  </r>
  <r>
    <m/>
    <m/>
    <s v="UGA/REF/23/PRP/06"/>
    <s v="Germany"/>
    <m/>
    <x v="0"/>
    <s v="UGA"/>
    <x v="5"/>
    <s v="REF"/>
    <s v="Development of a refrigerant management plan"/>
    <d v="1997-11-01T00:00:00"/>
    <d v="1998-03-01T00:00:00"/>
    <s v="FIN"/>
    <d v="1998-03-01T00:00:00"/>
    <m/>
    <d v="1998-07-01T00:00:00"/>
    <d v="2000-03-01T00:00:00"/>
    <n v="0"/>
    <m/>
    <m/>
    <n v="0"/>
    <m/>
    <m/>
    <n v="0"/>
    <m/>
    <m/>
    <n v="0"/>
    <m/>
    <m/>
    <n v="30000"/>
    <n v="0"/>
    <n v="30000"/>
    <n v="1"/>
    <n v="0"/>
    <n v="0"/>
    <n v="0"/>
    <n v="0"/>
    <n v="0"/>
    <n v="0"/>
    <n v="0"/>
    <n v="30000"/>
    <n v="0"/>
    <n v="0"/>
    <n v="0"/>
    <n v="0"/>
    <m/>
    <m/>
    <m/>
    <m/>
    <s v="Project preparation led to project proposal for implementation"/>
    <m/>
    <m/>
    <m/>
    <x v="1"/>
    <n v="0"/>
    <n v="1"/>
    <n v="4"/>
    <n v="4"/>
    <n v="0"/>
    <n v="0"/>
    <n v="0"/>
    <n v="1997"/>
  </r>
  <r>
    <m/>
    <m/>
    <s v="ZAM/REF/23/PRP/07"/>
    <s v="Germany"/>
    <m/>
    <x v="0"/>
    <s v="ZAM"/>
    <x v="5"/>
    <s v="REF"/>
    <s v="Development of a refrigerant management plan"/>
    <d v="1997-11-01T00:00:00"/>
    <d v="1998-03-01T00:00:00"/>
    <s v="FIN"/>
    <d v="2002-05-01T00:00:00"/>
    <m/>
    <d v="1998-07-01T00:00:00"/>
    <d v="2000-06-01T00:00:00"/>
    <n v="0"/>
    <m/>
    <m/>
    <n v="0"/>
    <m/>
    <m/>
    <n v="0"/>
    <m/>
    <m/>
    <n v="0"/>
    <m/>
    <m/>
    <n v="30000"/>
    <n v="0"/>
    <n v="30000"/>
    <n v="1"/>
    <n v="0"/>
    <n v="0"/>
    <n v="0"/>
    <n v="0"/>
    <n v="0"/>
    <n v="0"/>
    <n v="0"/>
    <n v="30000"/>
    <n v="0"/>
    <n v="0"/>
    <n v="0"/>
    <n v="0"/>
    <m/>
    <m/>
    <m/>
    <m/>
    <s v="Project preparation led to project proposal for implementation"/>
    <m/>
    <m/>
    <m/>
    <x v="1"/>
    <n v="0"/>
    <n v="1"/>
    <n v="54"/>
    <n v="4"/>
    <n v="0"/>
    <n v="0"/>
    <n v="0"/>
    <n v="1997"/>
  </r>
  <r>
    <m/>
    <m/>
    <s v="ZIM/REF/23/PRP/12"/>
    <s v="Germany"/>
    <m/>
    <x v="0"/>
    <s v="ZIM"/>
    <x v="5"/>
    <s v="REF"/>
    <s v="Development of a refrigerant management plan"/>
    <d v="1997-11-01T00:00:00"/>
    <d v="1998-03-01T00:00:00"/>
    <s v="FIN"/>
    <d v="1998-03-01T00:00:00"/>
    <m/>
    <d v="1998-07-01T00:00:00"/>
    <d v="2000-06-01T00:00:00"/>
    <n v="0"/>
    <m/>
    <m/>
    <n v="0"/>
    <m/>
    <m/>
    <n v="0"/>
    <m/>
    <m/>
    <n v="0"/>
    <m/>
    <m/>
    <n v="30000"/>
    <n v="0"/>
    <n v="30000"/>
    <n v="1"/>
    <n v="0"/>
    <n v="0"/>
    <n v="0"/>
    <n v="0"/>
    <n v="0"/>
    <n v="0"/>
    <n v="0"/>
    <n v="30000"/>
    <n v="0"/>
    <n v="0"/>
    <n v="0"/>
    <n v="0"/>
    <m/>
    <m/>
    <m/>
    <m/>
    <s v="Project preparation led to project proposal for implementation."/>
    <m/>
    <m/>
    <m/>
    <x v="1"/>
    <n v="0"/>
    <n v="1"/>
    <n v="4"/>
    <n v="4"/>
    <n v="0"/>
    <n v="0"/>
    <n v="0"/>
    <n v="1997"/>
  </r>
  <r>
    <m/>
    <m/>
    <s v="STL/REF/21/PRP/02"/>
    <s v="UNEP"/>
    <m/>
    <x v="1"/>
    <s v="STL"/>
    <x v="5"/>
    <s v="REF"/>
    <s v="Development of a refrigeration management plan"/>
    <d v="1997-02-01T00:00:00"/>
    <d v="1998-03-01T00:00:00"/>
    <s v="FIN"/>
    <d v="1997-05-01T00:00:00"/>
    <m/>
    <d v="1997-10-01T00:00:00"/>
    <d v="1999-03-01T00:00:00"/>
    <n v="0"/>
    <m/>
    <m/>
    <n v="0"/>
    <m/>
    <m/>
    <n v="0"/>
    <m/>
    <m/>
    <n v="0"/>
    <m/>
    <m/>
    <n v="15000"/>
    <n v="-1000"/>
    <n v="14000"/>
    <n v="1"/>
    <n v="0"/>
    <n v="0"/>
    <n v="0"/>
    <n v="1950"/>
    <n v="-130"/>
    <n v="1820"/>
    <n v="0"/>
    <n v="14000"/>
    <n v="0"/>
    <n v="0"/>
    <n v="1820"/>
    <n v="0"/>
    <m/>
    <n v="0"/>
    <m/>
    <m/>
    <m/>
    <m/>
    <m/>
    <m/>
    <x v="1"/>
    <n v="0"/>
    <n v="1"/>
    <n v="3"/>
    <n v="13"/>
    <n v="0"/>
    <n v="0"/>
    <n v="0"/>
    <n v="1997"/>
  </r>
  <r>
    <m/>
    <m/>
    <s v="EUR/REF/76/DEM/16"/>
    <s v="Russian Federation"/>
    <m/>
    <x v="4"/>
    <s v="EUR"/>
    <x v="1"/>
    <s v="REF"/>
    <s v="Development of a regional centre of excellence for training and certification and demonstration of low-global warming potential alternative refrigerants"/>
    <d v="2016-05-01T00:00:00"/>
    <d v="2019-05-01T00:00:00"/>
    <s v="FIN"/>
    <m/>
    <m/>
    <d v="2019-12-01T00:00:00"/>
    <d v="2019-12-01T00:00:00"/>
    <n v="0"/>
    <m/>
    <m/>
    <n v="0"/>
    <m/>
    <m/>
    <n v="0"/>
    <m/>
    <m/>
    <n v="0"/>
    <m/>
    <m/>
    <n v="591600"/>
    <n v="0"/>
    <n v="591600"/>
    <n v="1"/>
    <n v="0"/>
    <n v="0"/>
    <n v="0"/>
    <n v="75076"/>
    <n v="0"/>
    <n v="75076"/>
    <n v="0"/>
    <n v="591600"/>
    <n v="0"/>
    <n v="0"/>
    <n v="75076"/>
    <n v="0"/>
    <m/>
    <m/>
    <m/>
    <n v="43800"/>
    <s v="All activities completed as planned. The opennning of the training center is planned for Sept. 2019"/>
    <m/>
    <m/>
    <m/>
    <x v="1"/>
    <n v="0"/>
    <n v="1"/>
    <s v=""/>
    <n v="36"/>
    <n v="0"/>
    <n v="0"/>
    <n v="0"/>
    <n v="2016"/>
  </r>
  <r>
    <m/>
    <m/>
    <s v="LAC/HAL/26/TAS/28"/>
    <s v="Canada"/>
    <m/>
    <x v="1"/>
    <s v="LAC"/>
    <x v="3"/>
    <s v="HAL"/>
    <s v="Development of a regional halon bank management plan for the English-speaking Caribbean (Bahamas, Barbados, Grenada, Guyana, Jamaica, and Trinidad and Tobago)"/>
    <d v="1998-11-01T00:00:00"/>
    <d v="2000-06-01T00:00:00"/>
    <s v="FIN"/>
    <d v="1999-10-01T00:00:00"/>
    <m/>
    <d v="2005-12-01T00:00:00"/>
    <d v="2006-03-01T00:00:00"/>
    <n v="0"/>
    <m/>
    <m/>
    <n v="0"/>
    <m/>
    <m/>
    <m/>
    <m/>
    <m/>
    <m/>
    <m/>
    <m/>
    <n v="177410"/>
    <n v="0"/>
    <n v="177410"/>
    <n v="1"/>
    <n v="0"/>
    <n v="0"/>
    <n v="0"/>
    <n v="0"/>
    <n v="0"/>
    <n v="0"/>
    <n v="0"/>
    <n v="177410"/>
    <m/>
    <n v="0"/>
    <n v="0"/>
    <m/>
    <m/>
    <m/>
    <m/>
    <m/>
    <s v="Establishment of halon clearing house in Trinidad and promotional brochure completed in 2005.  All 6 countries finished their halon surveys.  All project activities completed. Last payment to UNEP to reimburse University of West Indies for halon clearing"/>
    <m/>
    <m/>
    <m/>
    <x v="1"/>
    <n v="0"/>
    <n v="1"/>
    <n v="11"/>
    <n v="19"/>
    <n v="0"/>
    <n v="0"/>
    <n v="0"/>
    <n v="1998"/>
  </r>
  <r>
    <m/>
    <m/>
    <s v="EGY/REF/09/TAS/11"/>
    <s v="UNIDO"/>
    <m/>
    <x v="0"/>
    <s v="EGY"/>
    <x v="3"/>
    <s v="REF"/>
    <s v="Development of a strategy in refrigeration and foam sectors"/>
    <d v="1993-03-01T00:00:00"/>
    <d v="1993-06-01T00:00:00"/>
    <s v="FIN"/>
    <d v="1993-09-01T00:00:00"/>
    <m/>
    <d v="1994-08-01T00:00:00"/>
    <d v="1998-08-01T00:00:00"/>
    <n v="0"/>
    <m/>
    <m/>
    <n v="0"/>
    <m/>
    <m/>
    <n v="0"/>
    <m/>
    <m/>
    <n v="0"/>
    <m/>
    <m/>
    <n v="50000"/>
    <n v="-9289"/>
    <n v="40711"/>
    <n v="1"/>
    <n v="0"/>
    <n v="0"/>
    <n v="0"/>
    <n v="6500"/>
    <n v="-1216.02"/>
    <n v="5283.98"/>
    <n v="-2.0000000000436557E-2"/>
    <n v="40711"/>
    <n v="0"/>
    <m/>
    <n v="5284"/>
    <n v="0"/>
    <m/>
    <m/>
    <m/>
    <m/>
    <m/>
    <m/>
    <m/>
    <m/>
    <x v="1"/>
    <n v="0"/>
    <n v="1"/>
    <n v="6"/>
    <n v="3"/>
    <n v="0"/>
    <n v="0"/>
    <n v="0"/>
    <n v="1993"/>
  </r>
  <r>
    <m/>
    <m/>
    <s v="EGY/REF/09/TAS/63"/>
    <s v="UNIDO"/>
    <m/>
    <x v="0"/>
    <s v="EGY"/>
    <x v="3"/>
    <s v="REF"/>
    <s v="Development of a strategy in refrigeration and foam sectors"/>
    <d v="1993-03-01T00:00:00"/>
    <d v="1993-06-01T00:00:00"/>
    <s v="FIN"/>
    <d v="1993-09-01T00:00:00"/>
    <m/>
    <d v="1994-03-01T00:00:00"/>
    <d v="1998-08-01T00:00:00"/>
    <n v="0"/>
    <m/>
    <m/>
    <n v="0"/>
    <m/>
    <m/>
    <n v="0"/>
    <m/>
    <m/>
    <n v="0"/>
    <m/>
    <m/>
    <n v="50000"/>
    <n v="6602"/>
    <n v="56602"/>
    <n v="1"/>
    <n v="0"/>
    <n v="0"/>
    <n v="0"/>
    <n v="6500"/>
    <n v="858"/>
    <n v="7358"/>
    <n v="0"/>
    <n v="56602"/>
    <n v="0"/>
    <m/>
    <n v="7358"/>
    <n v="0"/>
    <m/>
    <m/>
    <m/>
    <m/>
    <m/>
    <m/>
    <m/>
    <m/>
    <x v="1"/>
    <n v="0"/>
    <n v="1"/>
    <n v="6"/>
    <n v="3"/>
    <n v="0"/>
    <n v="0"/>
    <n v="0"/>
    <n v="1993"/>
  </r>
  <r>
    <m/>
    <m/>
    <s v="CPR/REF/43/TAS/414"/>
    <s v="Germany"/>
    <m/>
    <x v="2"/>
    <s v="CPR"/>
    <x v="3"/>
    <s v="REF"/>
    <s v="Development of a suitable strategy for the long term management of HCFCs, in particular HCFC-22"/>
    <d v="2004-07-01T00:00:00"/>
    <d v="2005-12-01T00:00:00"/>
    <s v="FIN"/>
    <d v="2004-11-01T00:00:00"/>
    <m/>
    <d v="2007-03-01T00:00:00"/>
    <d v="2008-12-01T00:00:00"/>
    <n v="0"/>
    <m/>
    <m/>
    <n v="0"/>
    <m/>
    <m/>
    <n v="0"/>
    <m/>
    <m/>
    <m/>
    <m/>
    <m/>
    <n v="300300"/>
    <n v="-2.8"/>
    <n v="300297.2"/>
    <n v="0.99999933399312413"/>
    <n v="0.20000000001164153"/>
    <n v="0.20000000001164153"/>
    <n v="0"/>
    <n v="39039"/>
    <n v="-0.36"/>
    <n v="39038.639999999999"/>
    <n v="-0.36000000000058208"/>
    <n v="300297"/>
    <n v="0"/>
    <n v="0"/>
    <n v="39039"/>
    <n v="0"/>
    <m/>
    <m/>
    <m/>
    <m/>
    <s v="Project was completed and approved by the Chinese authorities. Project report was submitted to 51st ExCom. PCR was submitted in December 2008."/>
    <m/>
    <m/>
    <m/>
    <x v="1"/>
    <n v="0"/>
    <n v="1"/>
    <n v="4"/>
    <n v="17"/>
    <n v="0"/>
    <n v="0"/>
    <n v="0"/>
    <n v="2004"/>
  </r>
  <r>
    <m/>
    <m/>
    <s v="FIJ/PHA/45/PRP/11"/>
    <s v="UNEP"/>
    <m/>
    <x v="2"/>
    <s v="FIJ"/>
    <x v="5"/>
    <s v="PHA"/>
    <s v="Development of a total ODS phase out plan"/>
    <d v="2005-04-01T00:00:00"/>
    <d v="2006-04-01T00:00:00"/>
    <s v="FIN"/>
    <d v="2005-07-01T00:00:00"/>
    <m/>
    <d v="2005-11-01T00:00:00"/>
    <d v="2006-03-01T00:00:00"/>
    <n v="0"/>
    <m/>
    <m/>
    <n v="0"/>
    <m/>
    <m/>
    <n v="0"/>
    <m/>
    <m/>
    <n v="0"/>
    <m/>
    <m/>
    <n v="15000"/>
    <n v="-83"/>
    <n v="14917"/>
    <n v="1"/>
    <n v="0"/>
    <n v="0"/>
    <n v="0"/>
    <n v="1950"/>
    <n v="-11"/>
    <n v="1939"/>
    <n v="0"/>
    <n v="14917"/>
    <n v="0"/>
    <n v="0"/>
    <n v="1939"/>
    <n v="0"/>
    <m/>
    <n v="0"/>
    <m/>
    <m/>
    <m/>
    <m/>
    <m/>
    <m/>
    <x v="1"/>
    <n v="0"/>
    <n v="1"/>
    <n v="3"/>
    <n v="12"/>
    <n v="0"/>
    <n v="0"/>
    <n v="0"/>
    <n v="2005"/>
  </r>
  <r>
    <m/>
    <m/>
    <s v="GLO/SEV/09/TRA/36"/>
    <s v="UNEP"/>
    <m/>
    <x v="3"/>
    <s v="GLO"/>
    <x v="2"/>
    <s v="SEV"/>
    <s v="Development of a training strategy"/>
    <d v="1993-03-01T00:00:00"/>
    <d v="1994-03-01T00:00:00"/>
    <s v="FIN"/>
    <d v="1993-06-01T00:00:00"/>
    <m/>
    <d v="1995-03-01T00:00:00"/>
    <d v="1995-12-01T00:00:00"/>
    <n v="0"/>
    <m/>
    <m/>
    <n v="0"/>
    <m/>
    <m/>
    <n v="0"/>
    <m/>
    <m/>
    <n v="0"/>
    <m/>
    <m/>
    <n v="100000"/>
    <n v="0"/>
    <n v="100000"/>
    <n v="1"/>
    <n v="0"/>
    <n v="0"/>
    <n v="0"/>
    <n v="13000"/>
    <n v="0"/>
    <n v="13000"/>
    <n v="0"/>
    <n v="100000"/>
    <n v="0"/>
    <n v="0"/>
    <n v="13000"/>
    <n v="0"/>
    <m/>
    <n v="0"/>
    <m/>
    <m/>
    <m/>
    <m/>
    <m/>
    <m/>
    <x v="1"/>
    <n v="0"/>
    <n v="1"/>
    <n v="3"/>
    <n v="12"/>
    <n v="0"/>
    <n v="0"/>
    <n v="0"/>
    <n v="1993"/>
  </r>
  <r>
    <m/>
    <m/>
    <s v="KEN/FUM/30/PRP/23"/>
    <s v="Germany"/>
    <m/>
    <x v="0"/>
    <s v="KEN"/>
    <x v="5"/>
    <s v="FUM"/>
    <s v="Development of an investment project for the phase out of methyl bromide in vegetable production"/>
    <d v="2000-03-01T00:00:00"/>
    <d v="2000-12-01T00:00:00"/>
    <s v="FIN"/>
    <d v="2001-08-01T00:00:00"/>
    <m/>
    <d v="2002-11-01T00:00:00"/>
    <d v="2003-09-01T00:00:00"/>
    <n v="0"/>
    <m/>
    <m/>
    <n v="0"/>
    <m/>
    <m/>
    <m/>
    <m/>
    <m/>
    <m/>
    <m/>
    <m/>
    <n v="13360"/>
    <n v="0"/>
    <n v="13360"/>
    <n v="1"/>
    <n v="0"/>
    <n v="0"/>
    <n v="0"/>
    <n v="1737"/>
    <n v="0"/>
    <n v="1737"/>
    <n v="0"/>
    <n v="13360"/>
    <n v="0"/>
    <n v="0"/>
    <n v="1737"/>
    <n v="0"/>
    <m/>
    <m/>
    <m/>
    <m/>
    <s v="Project initially blocked by 30th ExCom Decision on Kenya. Work completed November 2002. Investment project approved at 39th ExCom."/>
    <m/>
    <m/>
    <m/>
    <x v="1"/>
    <n v="0"/>
    <n v="1"/>
    <n v="17"/>
    <n v="9"/>
    <n v="0"/>
    <n v="0"/>
    <n v="0"/>
    <n v="2000"/>
  </r>
  <r>
    <m/>
    <m/>
    <s v="URU/ARS/36/TAS/38"/>
    <s v="UNDP"/>
    <m/>
    <x v="1"/>
    <s v="URU"/>
    <x v="3"/>
    <s v="ARS"/>
    <s v="Development of an MDI transition strategy"/>
    <d v="2002-03-01T00:00:00"/>
    <d v="2003-04-01T00:00:00"/>
    <s v="FIN"/>
    <d v="2002-09-01T00:00:00"/>
    <m/>
    <d v="2002-12-01T00:00:00"/>
    <d v="2004-04-01T00:00:00"/>
    <n v="0"/>
    <m/>
    <m/>
    <m/>
    <m/>
    <m/>
    <n v="0"/>
    <m/>
    <m/>
    <m/>
    <m/>
    <m/>
    <n v="30000"/>
    <n v="-2577"/>
    <n v="27423"/>
    <n v="1"/>
    <n v="0"/>
    <n v="0"/>
    <n v="0"/>
    <n v="3900"/>
    <n v="-335"/>
    <n v="3565"/>
    <n v="0"/>
    <n v="27423"/>
    <n v="0"/>
    <n v="0"/>
    <n v="3565"/>
    <n v="0"/>
    <m/>
    <m/>
    <m/>
    <m/>
    <s v="Completed in 2002. Financially completed in 2004."/>
    <m/>
    <m/>
    <m/>
    <x v="1"/>
    <n v="0"/>
    <n v="1"/>
    <n v="6"/>
    <n v="13"/>
    <n v="0"/>
    <n v="0"/>
    <n v="0"/>
    <n v="2002"/>
  </r>
  <r>
    <m/>
    <m/>
    <s v="CUB/REF/13/TAS/03"/>
    <s v="UNDP"/>
    <m/>
    <x v="1"/>
    <s v="CUB"/>
    <x v="3"/>
    <s v="REF"/>
    <s v="Development of an ODS phase out strategy in the refrigeration sector"/>
    <d v="1994-07-01T00:00:00"/>
    <d v="1995-07-01T00:00:00"/>
    <s v="FIN"/>
    <d v="1994-09-01T00:00:00"/>
    <m/>
    <d v="1997-09-01T00:00:00"/>
    <d v="1998-12-01T00:00:00"/>
    <n v="0"/>
    <m/>
    <m/>
    <m/>
    <m/>
    <m/>
    <n v="0"/>
    <m/>
    <m/>
    <m/>
    <m/>
    <m/>
    <n v="30000"/>
    <n v="-10000"/>
    <n v="20000"/>
    <n v="1"/>
    <n v="0"/>
    <n v="0"/>
    <n v="0"/>
    <n v="3900"/>
    <n v="-1300"/>
    <n v="2600"/>
    <n v="0"/>
    <n v="20000"/>
    <n v="0"/>
    <n v="0"/>
    <n v="2600"/>
    <n v="0"/>
    <m/>
    <m/>
    <m/>
    <m/>
    <s v="Completed in 1997. Financially completed in 1998."/>
    <m/>
    <m/>
    <m/>
    <x v="1"/>
    <n v="0"/>
    <n v="1"/>
    <n v="2"/>
    <n v="12"/>
    <n v="0"/>
    <n v="0"/>
    <n v="0"/>
    <n v="1994"/>
  </r>
  <r>
    <m/>
    <m/>
    <s v="MAU/REF/33/PRP/06"/>
    <s v="UNEP"/>
    <m/>
    <x v="0"/>
    <s v="MAU"/>
    <x v="5"/>
    <s v="REF"/>
    <s v="Development of an RMP"/>
    <d v="2001-03-01T00:00:00"/>
    <d v="2003-12-01T00:00:00"/>
    <s v="FIN"/>
    <d v="2001-12-01T00:00:00"/>
    <m/>
    <d v="2003-12-01T00:00:00"/>
    <d v="2011-03-01T00:00:00"/>
    <n v="0"/>
    <m/>
    <m/>
    <n v="0"/>
    <m/>
    <m/>
    <n v="0"/>
    <m/>
    <m/>
    <n v="0"/>
    <m/>
    <m/>
    <n v="60000"/>
    <n v="-25000"/>
    <n v="35000"/>
    <n v="1"/>
    <n v="0"/>
    <n v="0"/>
    <n v="0"/>
    <n v="7800"/>
    <n v="-3250"/>
    <n v="4550"/>
    <n v="0"/>
    <n v="35000"/>
    <n v="0"/>
    <n v="0"/>
    <n v="4550"/>
    <n v="0"/>
    <m/>
    <n v="0"/>
    <m/>
    <m/>
    <m/>
    <m/>
    <m/>
    <m/>
    <x v="1"/>
    <n v="0"/>
    <n v="1"/>
    <n v="9"/>
    <n v="33"/>
    <n v="0"/>
    <n v="0"/>
    <n v="0"/>
    <n v="2001"/>
  </r>
  <r>
    <m/>
    <m/>
    <s v="GLO/SEV/45/TAS/263"/>
    <s v="UNEP"/>
    <m/>
    <x v="3"/>
    <s v="GLO"/>
    <x v="3"/>
    <s v="SEV"/>
    <s v="Development of effective awareness materials"/>
    <d v="2005-04-01T00:00:00"/>
    <d v="2006-04-01T00:00:00"/>
    <s v="FIN"/>
    <d v="2005-07-01T00:00:00"/>
    <m/>
    <d v="2006-01-01T00:00:00"/>
    <d v="2007-12-01T00:00:00"/>
    <n v="0"/>
    <m/>
    <m/>
    <n v="0"/>
    <m/>
    <m/>
    <n v="0"/>
    <m/>
    <m/>
    <n v="0"/>
    <m/>
    <m/>
    <n v="120000"/>
    <n v="-13267"/>
    <n v="106733"/>
    <n v="1"/>
    <n v="0"/>
    <n v="0"/>
    <n v="0"/>
    <n v="15600"/>
    <n v="-1725"/>
    <n v="13875"/>
    <n v="0"/>
    <n v="106733"/>
    <n v="0"/>
    <n v="0"/>
    <n v="13875"/>
    <n v="0"/>
    <m/>
    <n v="0"/>
    <m/>
    <m/>
    <m/>
    <m/>
    <m/>
    <m/>
    <x v="1"/>
    <n v="0"/>
    <n v="1"/>
    <n v="3"/>
    <n v="12"/>
    <n v="0"/>
    <n v="0"/>
    <n v="0"/>
    <n v="2005"/>
  </r>
  <r>
    <m/>
    <m/>
    <s v="GLO/ARS/39/TAS/246"/>
    <s v="UNEP"/>
    <m/>
    <x v="3"/>
    <s v="GLO"/>
    <x v="3"/>
    <s v="ARS"/>
    <s v="Development of guidelines to promote safety an aerosol conversions"/>
    <d v="2003-04-01T00:00:00"/>
    <d v="2003-12-01T00:00:00"/>
    <s v="FIN"/>
    <d v="2003-08-01T00:00:00"/>
    <m/>
    <d v="2010-04-01T00:00:00"/>
    <d v="2011-04-01T00:00:00"/>
    <n v="0"/>
    <m/>
    <m/>
    <n v="0"/>
    <m/>
    <m/>
    <n v="0"/>
    <m/>
    <m/>
    <n v="0"/>
    <m/>
    <m/>
    <n v="52000"/>
    <n v="0"/>
    <n v="52000"/>
    <n v="1"/>
    <n v="0"/>
    <n v="0"/>
    <n v="0"/>
    <n v="6760"/>
    <n v="0"/>
    <n v="6760"/>
    <n v="0"/>
    <n v="52000"/>
    <n v="0"/>
    <n v="0"/>
    <n v="6760"/>
    <n v="0"/>
    <m/>
    <n v="0"/>
    <m/>
    <m/>
    <m/>
    <m/>
    <m/>
    <m/>
    <x v="1"/>
    <n v="0"/>
    <n v="1"/>
    <n v="4"/>
    <n v="8"/>
    <n v="0"/>
    <n v="0"/>
    <n v="0"/>
    <n v="2003"/>
  </r>
  <r>
    <m/>
    <m/>
    <s v="SYR/HAL/29/TAS/55"/>
    <s v="Germany"/>
    <m/>
    <x v="2"/>
    <s v="SYR"/>
    <x v="3"/>
    <s v="HAL"/>
    <s v="Development of halon banking management plan"/>
    <d v="1999-11-01T00:00:00"/>
    <d v="2000-05-01T00:00:00"/>
    <s v="FIN"/>
    <d v="1999-12-01T00:00:00"/>
    <m/>
    <d v="2000-05-01T00:00:00"/>
    <d v="2002-04-01T00:00:00"/>
    <n v="0"/>
    <m/>
    <m/>
    <n v="0"/>
    <m/>
    <m/>
    <n v="0"/>
    <m/>
    <m/>
    <n v="0"/>
    <m/>
    <m/>
    <n v="10736"/>
    <n v="0"/>
    <n v="10736"/>
    <n v="1"/>
    <n v="0"/>
    <n v="0"/>
    <n v="0"/>
    <n v="1396"/>
    <n v="0"/>
    <n v="1396"/>
    <n v="0"/>
    <n v="10736"/>
    <n v="0"/>
    <n v="0"/>
    <n v="1396"/>
    <n v="0"/>
    <m/>
    <m/>
    <m/>
    <m/>
    <s v="Project preparation led to project proposal for implementation"/>
    <m/>
    <m/>
    <m/>
    <x v="1"/>
    <n v="0"/>
    <n v="1"/>
    <n v="1"/>
    <n v="6"/>
    <n v="0"/>
    <n v="0"/>
    <n v="0"/>
    <n v="1999"/>
  </r>
  <r>
    <m/>
    <m/>
    <s v="GLO/SEV/41/TAS/254"/>
    <s v="Japan"/>
    <m/>
    <x v="3"/>
    <s v="GLO"/>
    <x v="3"/>
    <s v="SEV"/>
    <s v="Development of handbook on industry operated systems for recovery and reuse of ozone depleting substances"/>
    <d v="2003-12-01T00:00:00"/>
    <d v="2004-12-01T00:00:00"/>
    <s v="FIN"/>
    <d v="2004-11-01T00:00:00"/>
    <m/>
    <d v="2004-11-01T00:00:00"/>
    <d v="2004-11-01T00:00:00"/>
    <n v="0"/>
    <m/>
    <m/>
    <n v="0"/>
    <m/>
    <m/>
    <m/>
    <m/>
    <m/>
    <m/>
    <m/>
    <m/>
    <n v="33874"/>
    <n v="0"/>
    <n v="33874"/>
    <n v="1"/>
    <n v="0"/>
    <n v="0"/>
    <n v="0"/>
    <n v="4404"/>
    <n v="0"/>
    <n v="4404"/>
    <n v="0"/>
    <n v="33874"/>
    <n v="0"/>
    <n v="0"/>
    <n v="4404"/>
    <n v="0"/>
    <m/>
    <m/>
    <m/>
    <m/>
    <s v="PCR is expected to be submitted by Sweden Government in early autumn 2007."/>
    <m/>
    <m/>
    <m/>
    <x v="1"/>
    <n v="0"/>
    <n v="1"/>
    <n v="11"/>
    <n v="12"/>
    <n v="0"/>
    <n v="0"/>
    <n v="0"/>
    <n v="2003"/>
  </r>
  <r>
    <m/>
    <m/>
    <s v="GLO/SEV/41/TAS/253"/>
    <s v="Sweden"/>
    <m/>
    <x v="3"/>
    <s v="GLO"/>
    <x v="3"/>
    <s v="SEV"/>
    <s v="Development of handbook on industry operated systems for recovery and reuse of ozone depleting substances"/>
    <d v="2003-12-01T00:00:00"/>
    <d v="2004-10-01T00:00:00"/>
    <s v="FIN"/>
    <d v="2004-11-01T00:00:00"/>
    <m/>
    <d v="2006-02-01T00:00:00"/>
    <d v="2006-12-01T00:00:00"/>
    <n v="0"/>
    <m/>
    <m/>
    <n v="0"/>
    <m/>
    <m/>
    <m/>
    <m/>
    <m/>
    <m/>
    <m/>
    <m/>
    <n v="33874"/>
    <n v="0"/>
    <n v="33874"/>
    <n v="1"/>
    <n v="0"/>
    <n v="0"/>
    <n v="0"/>
    <n v="4404"/>
    <n v="0"/>
    <n v="4404"/>
    <n v="0"/>
    <n v="33874"/>
    <n v="0"/>
    <n v="0"/>
    <n v="4404"/>
    <n v="0"/>
    <m/>
    <m/>
    <m/>
    <m/>
    <s v="At the 41st meeting of the Executive Committee, the Government of Sweden in collaboration with the Government of Japan received approval for developing a Handbook related to the servicing sector. A Draft outline of the Handbook with a broader perspective in accordance with the ExCom decision was developed in March 04. Two consultants were recruited and a first full Draft was developed in Feb. 2005. The Draft was revised substantially twice before the text was sent for a review by UNEP/DTIE, Japan and the NOUs of Croatia and the Philippines in June 2005. Responses were received in Aug-Sept 2005. After taking into account the comments received, the layout and printing was organised. The printed version was received in February 2006 and the distribution to all NOUs and relevant agencies was organised by UNEP. The Handbook is available at the UNEP and SEI web pages for down load."/>
    <m/>
    <m/>
    <m/>
    <x v="1"/>
    <n v="0"/>
    <n v="1"/>
    <n v="11"/>
    <n v="10"/>
    <n v="0"/>
    <n v="0"/>
    <n v="0"/>
    <n v="2003"/>
  </r>
  <r>
    <m/>
    <m/>
    <s v="ASP/PHA/60/PRP/54"/>
    <s v="UNEP"/>
    <m/>
    <x v="2"/>
    <s v="ASP"/>
    <x v="5"/>
    <s v="PHA"/>
    <s v="Development of HCFC phase-out management plan for PIC countries through regional approach"/>
    <d v="2010-04-01T00:00:00"/>
    <d v="2011-09-01T00:00:00"/>
    <s v="FIN"/>
    <d v="2010-07-01T00:00:00"/>
    <m/>
    <d v="2011-12-01T00:00:00"/>
    <d v="2013-12-01T00:00:00"/>
    <n v="0"/>
    <m/>
    <m/>
    <n v="0"/>
    <m/>
    <m/>
    <n v="0"/>
    <m/>
    <m/>
    <n v="0"/>
    <m/>
    <m/>
    <n v="494600"/>
    <n v="0"/>
    <n v="494600"/>
    <n v="1"/>
    <n v="0"/>
    <n v="0"/>
    <n v="0"/>
    <n v="64298"/>
    <n v="0"/>
    <n v="64298"/>
    <n v="0"/>
    <n v="494600"/>
    <n v="0"/>
    <n v="0"/>
    <n v="64298"/>
    <n v="0"/>
    <m/>
    <n v="0"/>
    <m/>
    <m/>
    <m/>
    <m/>
    <m/>
    <m/>
    <x v="1"/>
    <n v="0"/>
    <n v="1"/>
    <n v="3"/>
    <n v="17"/>
    <n v="0"/>
    <n v="0"/>
    <n v="0"/>
    <n v="2010"/>
  </r>
  <r>
    <m/>
    <m/>
    <s v="CUB/ARS/36/TAS/19"/>
    <s v="UNDP"/>
    <m/>
    <x v="1"/>
    <s v="CUB"/>
    <x v="3"/>
    <s v="ARS"/>
    <s v="Development of MDI transition strategies"/>
    <d v="2002-03-01T00:00:00"/>
    <d v="2003-04-01T00:00:00"/>
    <s v="FIN"/>
    <d v="2002-07-01T00:00:00"/>
    <m/>
    <d v="2004-03-01T00:00:00"/>
    <d v="2008-08-01T00:00:00"/>
    <n v="0"/>
    <m/>
    <m/>
    <m/>
    <m/>
    <m/>
    <n v="0"/>
    <m/>
    <m/>
    <m/>
    <m/>
    <m/>
    <n v="30000"/>
    <n v="-5998"/>
    <n v="24002"/>
    <n v="1"/>
    <n v="0"/>
    <n v="0"/>
    <n v="0"/>
    <n v="3900"/>
    <n v="-780"/>
    <n v="3120"/>
    <n v="-0.26000000000021828"/>
    <n v="24002"/>
    <n v="0"/>
    <n v="0"/>
    <n v="3120.26"/>
    <n v="0"/>
    <m/>
    <m/>
    <m/>
    <m/>
    <s v="Completed in 2004. Financially completed in 2008."/>
    <m/>
    <m/>
    <m/>
    <x v="1"/>
    <n v="0"/>
    <n v="1"/>
    <n v="4"/>
    <n v="13"/>
    <n v="0"/>
    <n v="0"/>
    <n v="0"/>
    <n v="2002"/>
  </r>
  <r>
    <m/>
    <m/>
    <s v="CPR/SEV/27/TAS/268"/>
    <s v="UNEP"/>
    <m/>
    <x v="2"/>
    <s v="CPR"/>
    <x v="3"/>
    <s v="SEV"/>
    <s v="Development of policy training strategy and plan for local authorities"/>
    <d v="1999-03-01T00:00:00"/>
    <d v="2000-04-01T00:00:00"/>
    <s v="FIN"/>
    <d v="2000-05-01T00:00:00"/>
    <m/>
    <d v="2000-10-01T00:00:00"/>
    <d v="2001-02-01T00:00:00"/>
    <n v="0"/>
    <m/>
    <m/>
    <n v="0"/>
    <m/>
    <m/>
    <n v="0"/>
    <m/>
    <m/>
    <n v="0"/>
    <m/>
    <m/>
    <n v="50000"/>
    <n v="0"/>
    <n v="50000"/>
    <n v="1"/>
    <n v="0"/>
    <n v="0"/>
    <n v="0"/>
    <n v="6500"/>
    <n v="0"/>
    <n v="6500"/>
    <n v="0"/>
    <n v="50000"/>
    <n v="0"/>
    <n v="0"/>
    <n v="6500"/>
    <n v="0"/>
    <m/>
    <n v="0"/>
    <m/>
    <m/>
    <m/>
    <m/>
    <m/>
    <m/>
    <x v="1"/>
    <n v="0"/>
    <n v="1"/>
    <n v="14"/>
    <n v="13"/>
    <n v="0"/>
    <n v="0"/>
    <n v="0"/>
    <n v="1999"/>
  </r>
  <r>
    <m/>
    <m/>
    <s v="BOL/REF/24/PRP/07"/>
    <s v="UNEP"/>
    <m/>
    <x v="1"/>
    <s v="BOL"/>
    <x v="5"/>
    <s v="REF"/>
    <s v="Development of refrigerant management plan"/>
    <d v="1998-03-01T00:00:00"/>
    <d v="1999-02-01T00:00:00"/>
    <s v="FIN"/>
    <d v="2001-01-01T00:00:00"/>
    <m/>
    <d v="2001-12-01T00:00:00"/>
    <d v="2002-12-01T00:00:00"/>
    <n v="0"/>
    <m/>
    <m/>
    <n v="0"/>
    <m/>
    <m/>
    <n v="0"/>
    <m/>
    <m/>
    <n v="0"/>
    <m/>
    <m/>
    <n v="30000"/>
    <n v="0"/>
    <n v="30000"/>
    <n v="1"/>
    <n v="0"/>
    <n v="0"/>
    <n v="0"/>
    <n v="3900"/>
    <n v="0"/>
    <n v="3900"/>
    <n v="0"/>
    <n v="30000"/>
    <n v="0"/>
    <n v="0"/>
    <n v="3900"/>
    <n v="0"/>
    <m/>
    <n v="0"/>
    <m/>
    <m/>
    <m/>
    <m/>
    <m/>
    <m/>
    <x v="1"/>
    <n v="0"/>
    <n v="1"/>
    <n v="34"/>
    <n v="11"/>
    <n v="0"/>
    <n v="0"/>
    <n v="0"/>
    <n v="1998"/>
  </r>
  <r>
    <m/>
    <m/>
    <s v="BKF/REF/24/PRP/07"/>
    <s v="UNEP"/>
    <m/>
    <x v="0"/>
    <s v="BKF"/>
    <x v="5"/>
    <s v="REF"/>
    <s v="Development of refrigerant management plan"/>
    <d v="1998-03-01T00:00:00"/>
    <d v="1999-02-01T00:00:00"/>
    <s v="FIN"/>
    <d v="1998-05-01T00:00:00"/>
    <m/>
    <d v="1999-10-01T00:00:00"/>
    <d v="2000-12-01T00:00:00"/>
    <n v="0"/>
    <m/>
    <m/>
    <n v="0"/>
    <m/>
    <m/>
    <n v="0"/>
    <m/>
    <m/>
    <n v="0"/>
    <m/>
    <m/>
    <n v="30000"/>
    <n v="0"/>
    <n v="30000"/>
    <n v="1"/>
    <n v="0"/>
    <n v="0"/>
    <n v="0"/>
    <n v="3900"/>
    <n v="0"/>
    <n v="3900"/>
    <n v="0"/>
    <n v="30000"/>
    <n v="0"/>
    <n v="0"/>
    <n v="3900"/>
    <n v="0"/>
    <m/>
    <n v="0"/>
    <m/>
    <m/>
    <m/>
    <m/>
    <m/>
    <m/>
    <x v="1"/>
    <n v="0"/>
    <n v="1"/>
    <n v="2"/>
    <n v="11"/>
    <n v="0"/>
    <n v="0"/>
    <n v="0"/>
    <n v="1998"/>
  </r>
  <r>
    <m/>
    <m/>
    <s v="JAM/REF/24/PRP/09"/>
    <s v="UNEP"/>
    <m/>
    <x v="1"/>
    <s v="JAM"/>
    <x v="5"/>
    <s v="REF"/>
    <s v="Development of refrigerant management plan"/>
    <d v="1998-03-01T00:00:00"/>
    <d v="1999-02-01T00:00:00"/>
    <s v="FIN"/>
    <d v="1998-04-01T00:00:00"/>
    <m/>
    <d v="1999-02-01T00:00:00"/>
    <d v="1999-12-01T00:00:00"/>
    <n v="0"/>
    <m/>
    <m/>
    <n v="0"/>
    <m/>
    <m/>
    <n v="0"/>
    <m/>
    <m/>
    <n v="0"/>
    <m/>
    <m/>
    <n v="30000"/>
    <n v="0"/>
    <n v="30000"/>
    <n v="1"/>
    <n v="0"/>
    <n v="0"/>
    <n v="0"/>
    <n v="3900"/>
    <n v="0"/>
    <n v="3900"/>
    <n v="0"/>
    <n v="30000"/>
    <n v="0"/>
    <n v="0"/>
    <n v="3900"/>
    <n v="0"/>
    <m/>
    <n v="0"/>
    <m/>
    <m/>
    <m/>
    <m/>
    <m/>
    <m/>
    <x v="1"/>
    <n v="0"/>
    <n v="1"/>
    <n v="1"/>
    <n v="11"/>
    <n v="0"/>
    <n v="0"/>
    <n v="0"/>
    <n v="1998"/>
  </r>
  <r>
    <m/>
    <m/>
    <s v="MLI/REF/24/PRP/02"/>
    <s v="UNEP"/>
    <m/>
    <x v="0"/>
    <s v="MLI"/>
    <x v="5"/>
    <s v="REF"/>
    <s v="Development of refrigerant management plan"/>
    <d v="1998-03-01T00:00:00"/>
    <d v="1999-02-01T00:00:00"/>
    <s v="FIN"/>
    <d v="1998-05-01T00:00:00"/>
    <m/>
    <d v="1999-10-01T00:00:00"/>
    <d v="2000-12-01T00:00:00"/>
    <n v="0"/>
    <m/>
    <m/>
    <n v="0"/>
    <m/>
    <m/>
    <n v="0"/>
    <m/>
    <m/>
    <n v="0"/>
    <m/>
    <m/>
    <n v="10000"/>
    <n v="0"/>
    <n v="10000"/>
    <n v="1"/>
    <n v="0"/>
    <n v="0"/>
    <n v="0"/>
    <n v="1300"/>
    <n v="0"/>
    <n v="1300"/>
    <n v="0"/>
    <n v="10000"/>
    <n v="0"/>
    <n v="0"/>
    <n v="1300"/>
    <n v="0"/>
    <m/>
    <n v="0"/>
    <m/>
    <m/>
    <m/>
    <m/>
    <m/>
    <m/>
    <x v="1"/>
    <n v="0"/>
    <n v="1"/>
    <n v="2"/>
    <n v="11"/>
    <n v="0"/>
    <n v="0"/>
    <n v="0"/>
    <n v="1998"/>
  </r>
  <r>
    <m/>
    <m/>
    <s v="NEP/REF/24/PRP/02"/>
    <s v="UNEP"/>
    <m/>
    <x v="2"/>
    <s v="NEP"/>
    <x v="5"/>
    <s v="REF"/>
    <s v="Development of refrigerant management plan"/>
    <d v="1998-03-01T00:00:00"/>
    <d v="1999-02-01T00:00:00"/>
    <s v="FIN"/>
    <d v="1998-04-01T00:00:00"/>
    <m/>
    <d v="1999-06-01T00:00:00"/>
    <d v="2000-06-01T00:00:00"/>
    <n v="0"/>
    <m/>
    <m/>
    <n v="0"/>
    <m/>
    <m/>
    <n v="0"/>
    <m/>
    <m/>
    <n v="0"/>
    <m/>
    <m/>
    <n v="10000"/>
    <n v="0"/>
    <n v="10000"/>
    <n v="1"/>
    <n v="0"/>
    <n v="0"/>
    <n v="0"/>
    <n v="1300"/>
    <n v="0"/>
    <n v="1300"/>
    <n v="0"/>
    <n v="10000"/>
    <n v="0"/>
    <n v="0"/>
    <n v="1300"/>
    <n v="0"/>
    <m/>
    <n v="0"/>
    <m/>
    <m/>
    <m/>
    <m/>
    <m/>
    <m/>
    <x v="1"/>
    <n v="0"/>
    <n v="1"/>
    <n v="1"/>
    <n v="11"/>
    <n v="0"/>
    <n v="0"/>
    <n v="0"/>
    <n v="1998"/>
  </r>
  <r>
    <m/>
    <m/>
    <s v="SEN/REF/24/PRP/10"/>
    <s v="UNEP"/>
    <m/>
    <x v="0"/>
    <s v="SEN"/>
    <x v="5"/>
    <s v="REF"/>
    <s v="Development of refrigerant management plan"/>
    <d v="1998-03-01T00:00:00"/>
    <d v="1999-02-01T00:00:00"/>
    <s v="FIN"/>
    <d v="1998-05-01T00:00:00"/>
    <m/>
    <d v="2000-12-01T00:00:00"/>
    <d v="2001-03-01T00:00:00"/>
    <n v="0"/>
    <m/>
    <m/>
    <n v="0"/>
    <m/>
    <m/>
    <n v="0"/>
    <m/>
    <m/>
    <n v="0"/>
    <m/>
    <m/>
    <n v="30000"/>
    <n v="0"/>
    <n v="30000"/>
    <n v="1"/>
    <n v="0"/>
    <n v="0"/>
    <n v="0"/>
    <n v="3900"/>
    <n v="0"/>
    <n v="3900"/>
    <n v="0"/>
    <n v="30000"/>
    <n v="0"/>
    <n v="0"/>
    <n v="3900"/>
    <n v="0"/>
    <m/>
    <n v="0"/>
    <m/>
    <m/>
    <m/>
    <m/>
    <m/>
    <m/>
    <x v="1"/>
    <n v="0"/>
    <n v="1"/>
    <n v="2"/>
    <n v="11"/>
    <n v="0"/>
    <n v="0"/>
    <n v="0"/>
    <n v="1998"/>
  </r>
  <r>
    <m/>
    <m/>
    <s v="PAN/REF/24/PRP/10"/>
    <s v="UNEP"/>
    <m/>
    <x v="1"/>
    <s v="PAN"/>
    <x v="5"/>
    <s v="REF"/>
    <s v="Development of refrigerant management plans"/>
    <d v="1998-03-01T00:00:00"/>
    <d v="1999-02-01T00:00:00"/>
    <s v="FIN"/>
    <d v="1998-04-01T00:00:00"/>
    <m/>
    <d v="1999-10-01T00:00:00"/>
    <d v="2000-12-01T00:00:00"/>
    <n v="0"/>
    <m/>
    <m/>
    <n v="0"/>
    <m/>
    <m/>
    <n v="0"/>
    <m/>
    <m/>
    <n v="0"/>
    <m/>
    <m/>
    <n v="30000"/>
    <n v="0"/>
    <n v="30000"/>
    <n v="1"/>
    <n v="0"/>
    <n v="0"/>
    <n v="0"/>
    <n v="3900"/>
    <n v="0"/>
    <n v="3900"/>
    <n v="0"/>
    <n v="30000"/>
    <n v="0"/>
    <n v="0"/>
    <n v="3900"/>
    <n v="0"/>
    <m/>
    <n v="0"/>
    <m/>
    <m/>
    <m/>
    <m/>
    <m/>
    <m/>
    <x v="1"/>
    <n v="0"/>
    <n v="1"/>
    <n v="1"/>
    <n v="11"/>
    <n v="0"/>
    <n v="0"/>
    <n v="0"/>
    <n v="1998"/>
  </r>
  <r>
    <m/>
    <m/>
    <s v="LAC/HAL/29/PRP/34"/>
    <s v="UNEP"/>
    <m/>
    <x v="1"/>
    <s v="LAC"/>
    <x v="5"/>
    <s v="HAL"/>
    <s v="Development of regional halon banking management plan for the Latin American region (Dominican Republic, El Salvador, Chile, Colombia and Peru)"/>
    <d v="1999-11-01T00:00:00"/>
    <d v="2001-06-01T00:00:00"/>
    <s v="CLO"/>
    <m/>
    <m/>
    <m/>
    <d v="2002-07-01T00:00:00"/>
    <n v="0"/>
    <m/>
    <m/>
    <n v="0"/>
    <m/>
    <m/>
    <n v="0"/>
    <m/>
    <m/>
    <n v="0"/>
    <m/>
    <m/>
    <n v="174000"/>
    <n v="-174000"/>
    <n v="0"/>
    <n v="0"/>
    <n v="0"/>
    <n v="0"/>
    <n v="0"/>
    <n v="22620"/>
    <n v="-22620"/>
    <n v="0"/>
    <n v="0"/>
    <n v="0"/>
    <n v="0"/>
    <n v="0"/>
    <n v="0"/>
    <n v="0"/>
    <m/>
    <n v="0"/>
    <m/>
    <m/>
    <m/>
    <m/>
    <m/>
    <m/>
    <x v="0"/>
    <n v="0"/>
    <n v="0"/>
    <s v=""/>
    <n v="19"/>
    <n v="0"/>
    <n v="0"/>
    <n v="0"/>
    <n v="1999"/>
  </r>
  <r>
    <m/>
    <m/>
    <s v="BAR/REF/30/PRP/06"/>
    <s v="UNEP"/>
    <m/>
    <x v="1"/>
    <s v="BAR"/>
    <x v="5"/>
    <s v="REF"/>
    <s v="Development of RMP"/>
    <d v="2000-03-01T00:00:00"/>
    <d v="2001-04-01T00:00:00"/>
    <s v="FIN"/>
    <d v="2001-12-01T00:00:00"/>
    <m/>
    <d v="2004-05-01T00:00:00"/>
    <d v="2005-07-01T00:00:00"/>
    <n v="0"/>
    <m/>
    <m/>
    <n v="0"/>
    <m/>
    <m/>
    <n v="0"/>
    <m/>
    <m/>
    <n v="0"/>
    <m/>
    <m/>
    <n v="30000"/>
    <n v="-7982"/>
    <n v="22018"/>
    <n v="1"/>
    <n v="0"/>
    <n v="0"/>
    <n v="0"/>
    <n v="3900"/>
    <n v="-1037.6599999999999"/>
    <n v="2862.34"/>
    <n v="0"/>
    <n v="22018"/>
    <n v="0"/>
    <n v="0"/>
    <n v="2862.34"/>
    <n v="0"/>
    <m/>
    <n v="0"/>
    <m/>
    <m/>
    <m/>
    <m/>
    <m/>
    <m/>
    <x v="1"/>
    <n v="0"/>
    <n v="1"/>
    <n v="21"/>
    <n v="13"/>
    <n v="0"/>
    <n v="0"/>
    <n v="0"/>
    <n v="2000"/>
  </r>
  <r>
    <m/>
    <m/>
    <s v="BRU/REF/30/PRP/03"/>
    <s v="UNEP"/>
    <m/>
    <x v="2"/>
    <s v="BRU"/>
    <x v="5"/>
    <s v="REF"/>
    <s v="Development of RMP"/>
    <d v="2000-03-01T00:00:00"/>
    <d v="2001-04-01T00:00:00"/>
    <s v="FIN"/>
    <d v="2001-12-01T00:00:00"/>
    <m/>
    <d v="2004-11-01T00:00:00"/>
    <d v="2009-12-01T00:00:00"/>
    <n v="0"/>
    <m/>
    <m/>
    <n v="0"/>
    <m/>
    <m/>
    <n v="0"/>
    <m/>
    <m/>
    <n v="0"/>
    <m/>
    <m/>
    <n v="30000"/>
    <n v="-15500"/>
    <n v="14500"/>
    <n v="1"/>
    <n v="0"/>
    <n v="0"/>
    <n v="0"/>
    <n v="3900"/>
    <n v="-2015"/>
    <n v="1885"/>
    <n v="0"/>
    <n v="14500"/>
    <n v="0"/>
    <n v="0"/>
    <n v="1885"/>
    <n v="0"/>
    <m/>
    <n v="0"/>
    <m/>
    <m/>
    <m/>
    <m/>
    <m/>
    <m/>
    <x v="1"/>
    <n v="0"/>
    <n v="1"/>
    <n v="21"/>
    <n v="13"/>
    <n v="0"/>
    <n v="0"/>
    <n v="0"/>
    <n v="2000"/>
  </r>
  <r>
    <m/>
    <m/>
    <s v="MDV/REF/30/PRP/03"/>
    <s v="UNEP"/>
    <m/>
    <x v="2"/>
    <s v="MDV"/>
    <x v="5"/>
    <s v="REF"/>
    <s v="Development of RMP"/>
    <d v="2000-03-01T00:00:00"/>
    <d v="2000-04-01T00:00:00"/>
    <s v="FIN"/>
    <d v="2001-12-01T00:00:00"/>
    <m/>
    <d v="2002-09-01T00:00:00"/>
    <d v="2003-09-01T00:00:00"/>
    <n v="0"/>
    <m/>
    <m/>
    <n v="0"/>
    <m/>
    <m/>
    <n v="0"/>
    <m/>
    <m/>
    <n v="0"/>
    <m/>
    <m/>
    <n v="30000"/>
    <n v="-1849"/>
    <n v="28151"/>
    <n v="1"/>
    <n v="0"/>
    <n v="0"/>
    <n v="0"/>
    <n v="3900"/>
    <n v="-240.37"/>
    <n v="3659.63"/>
    <n v="0"/>
    <n v="28151"/>
    <n v="0"/>
    <n v="0"/>
    <n v="3659.63"/>
    <n v="0"/>
    <m/>
    <n v="0"/>
    <m/>
    <m/>
    <m/>
    <m/>
    <m/>
    <m/>
    <x v="1"/>
    <n v="0"/>
    <n v="1"/>
    <n v="21"/>
    <n v="1"/>
    <n v="0"/>
    <n v="0"/>
    <n v="0"/>
    <n v="2000"/>
  </r>
  <r>
    <m/>
    <m/>
    <s v="ASP/PHA/81/PRP/61"/>
    <s v="UNEP"/>
    <m/>
    <x v="2"/>
    <s v="ASP"/>
    <x v="5"/>
    <s v="PHA"/>
    <s v="Development of stage II of HCFC phase-out management plans for PIC countries through regional approach"/>
    <d v="2018-06-01T00:00:00"/>
    <d v="2020-07-01T00:00:00"/>
    <s v="FIN"/>
    <d v="2018-11-01T00:00:00"/>
    <m/>
    <d v="2020-12-01T00:00:00"/>
    <d v="2021-12-01T00:00:00"/>
    <n v="0"/>
    <m/>
    <m/>
    <n v="0"/>
    <m/>
    <m/>
    <m/>
    <m/>
    <m/>
    <m/>
    <m/>
    <m/>
    <n v="360000"/>
    <n v="-146489.77000000002"/>
    <n v="213510.22999999998"/>
    <n v="0.99999892276824398"/>
    <n v="0.22999999998137355"/>
    <n v="0.22999999998137355"/>
    <n v="0"/>
    <n v="46800"/>
    <n v="-19043.669999999998"/>
    <n v="27756.33"/>
    <n v="2.9900000103225466E-2"/>
    <n v="213510"/>
    <n v="0"/>
    <n v="0"/>
    <n v="27756.300099999899"/>
    <n v="0"/>
    <m/>
    <n v="0"/>
    <m/>
    <m/>
    <m/>
    <m/>
    <m/>
    <m/>
    <x v="1"/>
    <n v="0"/>
    <n v="1"/>
    <n v="5"/>
    <n v="25"/>
    <n v="0"/>
    <n v="0"/>
    <n v="0"/>
    <n v="2018"/>
  </r>
  <r>
    <m/>
    <m/>
    <s v="GLO/DES/55/TAS/291"/>
    <s v="IBRD"/>
    <m/>
    <x v="3"/>
    <s v="GLO"/>
    <x v="3"/>
    <s v="DES"/>
    <s v="Development of strategy/methodology for ODS disposal"/>
    <d v="2008-07-01T00:00:00"/>
    <d v="2009-07-01T00:00:00"/>
    <s v="FIN"/>
    <d v="2009-12-01T00:00:00"/>
    <m/>
    <d v="2010-05-01T00:00:00"/>
    <d v="2010-09-01T00:00:00"/>
    <n v="0"/>
    <m/>
    <m/>
    <n v="0"/>
    <m/>
    <m/>
    <n v="0"/>
    <m/>
    <m/>
    <n v="0"/>
    <m/>
    <m/>
    <n v="250000"/>
    <n v="0"/>
    <n v="250000"/>
    <n v="1"/>
    <n v="0"/>
    <n v="0"/>
    <n v="0"/>
    <n v="22500"/>
    <n v="0"/>
    <n v="22500"/>
    <n v="0"/>
    <n v="250000"/>
    <n v="0"/>
    <n v="0"/>
    <n v="22500"/>
    <n v="0"/>
    <n v="0"/>
    <m/>
    <m/>
    <m/>
    <s v="Final study completed by the consultant, printed, distributed and posted on the internet. Companion piece drawing from the study that targets ozone nnits also completed."/>
    <m/>
    <m/>
    <m/>
    <x v="1"/>
    <n v="0"/>
    <n v="1"/>
    <n v="17"/>
    <n v="12"/>
    <n v="0"/>
    <n v="0"/>
    <n v="0"/>
    <n v="2008"/>
  </r>
  <r>
    <m/>
    <m/>
    <s v="GLO/SEV/34/TAS/232"/>
    <s v="UNEP"/>
    <m/>
    <x v="3"/>
    <s v="GLO"/>
    <x v="3"/>
    <s v="SEV"/>
    <s v="Development of tracking system for ODS and ODS-based equipment"/>
    <d v="2001-07-01T00:00:00"/>
    <d v="2002-12-01T00:00:00"/>
    <s v="CLO"/>
    <m/>
    <m/>
    <m/>
    <d v="2005-03-01T00:00:00"/>
    <n v="0"/>
    <m/>
    <m/>
    <n v="0"/>
    <m/>
    <m/>
    <n v="0"/>
    <m/>
    <m/>
    <n v="0"/>
    <m/>
    <m/>
    <n v="40000"/>
    <n v="-40000"/>
    <n v="0"/>
    <n v="0"/>
    <n v="0"/>
    <n v="0"/>
    <n v="0"/>
    <n v="5200"/>
    <n v="-5200"/>
    <n v="0"/>
    <n v="0"/>
    <n v="0"/>
    <n v="0"/>
    <n v="0"/>
    <n v="0"/>
    <n v="0"/>
    <m/>
    <n v="0"/>
    <m/>
    <m/>
    <m/>
    <m/>
    <m/>
    <m/>
    <x v="0"/>
    <n v="0"/>
    <n v="0"/>
    <s v=""/>
    <n v="17"/>
    <n v="0"/>
    <n v="0"/>
    <n v="0"/>
    <n v="2001"/>
  </r>
  <r>
    <m/>
    <m/>
    <s v="GLO/FUM/27/TRA/178"/>
    <s v="UNEP"/>
    <m/>
    <x v="3"/>
    <s v="GLO"/>
    <x v="2"/>
    <s v="FUM"/>
    <s v="Development of training manuals for extension workers"/>
    <d v="1999-03-01T00:00:00"/>
    <d v="2001-10-01T00:00:00"/>
    <s v="FIN"/>
    <d v="1999-05-01T00:00:00"/>
    <m/>
    <d v="2001-12-01T00:00:00"/>
    <d v="2003-02-01T00:00:00"/>
    <n v="0"/>
    <m/>
    <m/>
    <n v="0"/>
    <m/>
    <m/>
    <n v="0"/>
    <m/>
    <m/>
    <n v="0"/>
    <m/>
    <m/>
    <n v="50000"/>
    <n v="-4000"/>
    <n v="46000"/>
    <n v="1"/>
    <n v="0"/>
    <n v="0"/>
    <n v="0"/>
    <n v="6500"/>
    <n v="-520"/>
    <n v="5980"/>
    <n v="0"/>
    <n v="46000"/>
    <n v="0"/>
    <n v="0"/>
    <n v="5980"/>
    <n v="0"/>
    <m/>
    <n v="0"/>
    <m/>
    <m/>
    <m/>
    <m/>
    <m/>
    <m/>
    <x v="1"/>
    <n v="0"/>
    <n v="1"/>
    <n v="2"/>
    <n v="31"/>
    <n v="0"/>
    <n v="0"/>
    <n v="0"/>
    <n v="1999"/>
  </r>
  <r>
    <m/>
    <m/>
    <s v="GLO/SEV/32/TAS/219"/>
    <s v="UNEP"/>
    <m/>
    <x v="3"/>
    <s v="GLO"/>
    <x v="3"/>
    <s v="SEV"/>
    <s v="Disseminate awareness material, technical, and policy information in 2001"/>
    <d v="2000-12-01T00:00:00"/>
    <d v="2001-12-01T00:00:00"/>
    <s v="FIN"/>
    <d v="2001-01-01T00:00:00"/>
    <m/>
    <d v="2001-12-01T00:00:00"/>
    <d v="2003-06-01T00:00:00"/>
    <n v="0"/>
    <m/>
    <m/>
    <n v="0"/>
    <m/>
    <m/>
    <n v="0"/>
    <m/>
    <m/>
    <n v="0"/>
    <m/>
    <m/>
    <n v="346000"/>
    <n v="-13916"/>
    <n v="332084"/>
    <n v="1"/>
    <n v="0"/>
    <n v="0"/>
    <n v="0"/>
    <n v="44980"/>
    <n v="-1809.08"/>
    <n v="43170.92"/>
    <n v="0"/>
    <n v="332084"/>
    <n v="0"/>
    <n v="0"/>
    <n v="43170.92"/>
    <n v="0"/>
    <m/>
    <n v="0"/>
    <m/>
    <m/>
    <m/>
    <m/>
    <m/>
    <m/>
    <x v="1"/>
    <n v="0"/>
    <n v="1"/>
    <n v="1"/>
    <n v="12"/>
    <n v="0"/>
    <n v="0"/>
    <n v="0"/>
    <n v="2000"/>
  </r>
  <r>
    <m/>
    <m/>
    <s v="GLO/SEV/21/TAS/118"/>
    <s v="UNEP"/>
    <m/>
    <x v="3"/>
    <s v="GLO"/>
    <x v="3"/>
    <s v="SEV"/>
    <s v="Disseminate awareness materials, technical and policy information"/>
    <d v="1997-02-01T00:00:00"/>
    <d v="1997-12-01T00:00:00"/>
    <s v="FIN"/>
    <d v="1997-03-01T00:00:00"/>
    <m/>
    <d v="1997-12-01T00:00:00"/>
    <d v="1999-01-01T00:00:00"/>
    <n v="0"/>
    <m/>
    <m/>
    <n v="0"/>
    <m/>
    <m/>
    <n v="0"/>
    <m/>
    <m/>
    <n v="0"/>
    <m/>
    <m/>
    <n v="340000"/>
    <n v="0"/>
    <n v="340000"/>
    <n v="1"/>
    <n v="0"/>
    <n v="0"/>
    <n v="0"/>
    <n v="44200"/>
    <n v="0"/>
    <n v="44200"/>
    <n v="0"/>
    <n v="340000"/>
    <n v="0"/>
    <n v="0"/>
    <n v="44200"/>
    <n v="0"/>
    <m/>
    <n v="0"/>
    <m/>
    <m/>
    <m/>
    <m/>
    <m/>
    <m/>
    <x v="1"/>
    <n v="0"/>
    <n v="1"/>
    <n v="1"/>
    <n v="10"/>
    <n v="0"/>
    <n v="0"/>
    <n v="0"/>
    <n v="1997"/>
  </r>
  <r>
    <m/>
    <m/>
    <s v="GLO/SEV/23/TAS/141"/>
    <s v="UNEP"/>
    <m/>
    <x v="3"/>
    <s v="GLO"/>
    <x v="3"/>
    <s v="SEV"/>
    <s v="Disseminate awareness materials, technical and policy information"/>
    <d v="1997-11-01T00:00:00"/>
    <d v="1998-11-01T00:00:00"/>
    <s v="FIN"/>
    <d v="1998-01-01T00:00:00"/>
    <m/>
    <d v="1998-12-01T00:00:00"/>
    <d v="1999-12-01T00:00:00"/>
    <n v="0"/>
    <m/>
    <m/>
    <n v="0"/>
    <m/>
    <m/>
    <n v="0"/>
    <m/>
    <m/>
    <n v="0"/>
    <m/>
    <m/>
    <n v="340000"/>
    <n v="0"/>
    <n v="340000"/>
    <n v="1"/>
    <n v="0"/>
    <n v="0"/>
    <n v="0"/>
    <n v="44200"/>
    <n v="0"/>
    <n v="44200"/>
    <n v="0"/>
    <n v="340000"/>
    <n v="0"/>
    <n v="0"/>
    <n v="44200"/>
    <n v="0"/>
    <m/>
    <n v="0"/>
    <m/>
    <m/>
    <m/>
    <m/>
    <m/>
    <m/>
    <x v="1"/>
    <n v="0"/>
    <n v="1"/>
    <n v="2"/>
    <n v="12"/>
    <n v="0"/>
    <n v="0"/>
    <n v="0"/>
    <n v="1997"/>
  </r>
  <r>
    <m/>
    <m/>
    <s v="GLO/SEV/26/TAS/165"/>
    <s v="UNEP"/>
    <m/>
    <x v="3"/>
    <s v="GLO"/>
    <x v="3"/>
    <s v="SEV"/>
    <s v="Disseminate awareness materials, technical and policy information (1999)"/>
    <d v="1998-11-01T00:00:00"/>
    <d v="1999-12-01T00:00:00"/>
    <s v="FIN"/>
    <d v="1999-01-01T00:00:00"/>
    <m/>
    <d v="1999-12-01T00:00:00"/>
    <d v="2000-12-01T00:00:00"/>
    <n v="0"/>
    <m/>
    <m/>
    <n v="0"/>
    <m/>
    <m/>
    <n v="0"/>
    <m/>
    <m/>
    <n v="0"/>
    <m/>
    <m/>
    <n v="340000"/>
    <n v="0"/>
    <n v="340000"/>
    <n v="1"/>
    <n v="0"/>
    <n v="0"/>
    <n v="0"/>
    <n v="44200"/>
    <n v="0"/>
    <n v="44200"/>
    <n v="0"/>
    <n v="340000"/>
    <n v="0"/>
    <n v="0"/>
    <n v="44200"/>
    <n v="0"/>
    <m/>
    <n v="0"/>
    <m/>
    <m/>
    <m/>
    <m/>
    <m/>
    <m/>
    <x v="1"/>
    <n v="0"/>
    <n v="1"/>
    <n v="2"/>
    <n v="13"/>
    <n v="0"/>
    <n v="0"/>
    <n v="0"/>
    <n v="1998"/>
  </r>
  <r>
    <m/>
    <m/>
    <s v="GLO/SEV/29/TAS/195"/>
    <s v="UNEP"/>
    <m/>
    <x v="3"/>
    <s v="GLO"/>
    <x v="3"/>
    <s v="SEV"/>
    <s v="Disseminate awareness materials, technical and policy information (2000)"/>
    <d v="1999-11-01T00:00:00"/>
    <d v="2000-12-01T00:00:00"/>
    <s v="FIN"/>
    <d v="2000-01-01T00:00:00"/>
    <m/>
    <d v="2000-12-01T00:00:00"/>
    <d v="2001-12-01T00:00:00"/>
    <n v="0"/>
    <m/>
    <m/>
    <n v="0"/>
    <m/>
    <m/>
    <n v="0"/>
    <m/>
    <m/>
    <n v="0"/>
    <m/>
    <m/>
    <n v="357000"/>
    <n v="0"/>
    <n v="357000"/>
    <n v="1"/>
    <n v="0"/>
    <n v="0"/>
    <n v="0"/>
    <n v="46410"/>
    <n v="0"/>
    <n v="46410"/>
    <n v="0"/>
    <n v="357000"/>
    <n v="0"/>
    <n v="0"/>
    <n v="46410"/>
    <n v="0"/>
    <m/>
    <n v="0"/>
    <m/>
    <m/>
    <m/>
    <m/>
    <m/>
    <m/>
    <x v="1"/>
    <n v="0"/>
    <n v="1"/>
    <n v="2"/>
    <n v="13"/>
    <n v="0"/>
    <n v="0"/>
    <n v="0"/>
    <n v="1999"/>
  </r>
  <r>
    <m/>
    <m/>
    <s v="GLO/SEV/19/TRA/113"/>
    <s v="UNEP"/>
    <m/>
    <x v="3"/>
    <s v="GLO"/>
    <x v="2"/>
    <s v="SEV"/>
    <s v="Disseminate information"/>
    <d v="1996-05-01T00:00:00"/>
    <d v="1996-12-01T00:00:00"/>
    <s v="FIN"/>
    <d v="1996-05-01T00:00:00"/>
    <m/>
    <d v="1999-12-01T00:00:00"/>
    <d v="1999-12-01T00:00:00"/>
    <n v="0"/>
    <m/>
    <m/>
    <n v="0"/>
    <m/>
    <m/>
    <n v="0"/>
    <m/>
    <m/>
    <n v="0"/>
    <m/>
    <m/>
    <n v="270000"/>
    <n v="0"/>
    <n v="270000"/>
    <n v="1"/>
    <n v="0"/>
    <n v="0"/>
    <n v="0"/>
    <n v="35100"/>
    <n v="0"/>
    <n v="35100"/>
    <n v="0"/>
    <n v="270000"/>
    <n v="0"/>
    <n v="0"/>
    <n v="35100"/>
    <n v="0"/>
    <m/>
    <n v="0"/>
    <m/>
    <m/>
    <m/>
    <m/>
    <m/>
    <m/>
    <x v="1"/>
    <n v="0"/>
    <n v="1"/>
    <n v="0"/>
    <n v="7"/>
    <n v="0"/>
    <n v="0"/>
    <n v="0"/>
    <n v="1996"/>
  </r>
  <r>
    <m/>
    <m/>
    <s v="GLO/SEV/16/TAS/77"/>
    <s v="UNEP"/>
    <m/>
    <x v="3"/>
    <s v="GLO"/>
    <x v="3"/>
    <s v="SEV"/>
    <s v="Disseminate information (1995)"/>
    <d v="1995-03-01T00:00:00"/>
    <d v="1996-03-01T00:00:00"/>
    <s v="FIN"/>
    <d v="1995-04-01T00:00:00"/>
    <m/>
    <d v="1996-03-01T00:00:00"/>
    <d v="1999-02-01T00:00:00"/>
    <n v="0"/>
    <m/>
    <m/>
    <n v="0"/>
    <m/>
    <m/>
    <n v="0"/>
    <m/>
    <m/>
    <n v="0"/>
    <m/>
    <m/>
    <n v="200000"/>
    <n v="0"/>
    <n v="200000"/>
    <n v="1"/>
    <n v="0"/>
    <n v="0"/>
    <n v="0"/>
    <n v="26000"/>
    <n v="0"/>
    <n v="26000"/>
    <n v="0"/>
    <n v="200000"/>
    <n v="0"/>
    <n v="0"/>
    <n v="26000"/>
    <n v="0"/>
    <m/>
    <n v="0"/>
    <m/>
    <m/>
    <m/>
    <m/>
    <m/>
    <m/>
    <x v="1"/>
    <n v="0"/>
    <n v="1"/>
    <n v="1"/>
    <n v="12"/>
    <n v="0"/>
    <n v="0"/>
    <n v="0"/>
    <n v="1995"/>
  </r>
  <r>
    <m/>
    <m/>
    <s v="GLO/HAL/16/TAS/86"/>
    <s v="UNEP"/>
    <m/>
    <x v="3"/>
    <s v="GLO"/>
    <x v="3"/>
    <s v="HAL"/>
    <s v="Dissemination of the existing halon banking awareness flyer"/>
    <d v="1995-03-01T00:00:00"/>
    <d v="1995-09-01T00:00:00"/>
    <s v="FIN"/>
    <m/>
    <m/>
    <d v="1997-11-01T00:00:00"/>
    <d v="1997-11-01T00:00:00"/>
    <n v="0"/>
    <m/>
    <m/>
    <n v="0"/>
    <m/>
    <m/>
    <n v="0"/>
    <m/>
    <m/>
    <n v="0"/>
    <m/>
    <m/>
    <n v="0"/>
    <n v="0"/>
    <n v="0"/>
    <n v="0"/>
    <n v="0"/>
    <n v="0"/>
    <n v="0"/>
    <n v="0"/>
    <n v="0"/>
    <n v="0"/>
    <n v="0"/>
    <n v="0"/>
    <n v="0"/>
    <n v="0"/>
    <n v="0"/>
    <n v="0"/>
    <m/>
    <n v="0"/>
    <m/>
    <m/>
    <m/>
    <m/>
    <m/>
    <m/>
    <x v="1"/>
    <n v="0"/>
    <n v="0"/>
    <s v=""/>
    <n v="6"/>
    <n v="0"/>
    <n v="0"/>
    <n v="0"/>
    <n v="1995"/>
  </r>
  <r>
    <m/>
    <m/>
    <s v="IVC/REF/27/TAS/14"/>
    <s v="France"/>
    <m/>
    <x v="0"/>
    <s v="IVC"/>
    <x v="3"/>
    <s v="REF"/>
    <s v="Documentary on traffic in second-hand refrigerators"/>
    <d v="1999-03-01T00:00:00"/>
    <d v="2000-06-01T00:00:00"/>
    <s v="FIN"/>
    <d v="1999-04-01T00:00:00"/>
    <m/>
    <d v="1999-07-01T00:00:00"/>
    <d v="1999-07-01T00:00:00"/>
    <n v="0"/>
    <m/>
    <m/>
    <n v="0"/>
    <m/>
    <m/>
    <m/>
    <m/>
    <m/>
    <m/>
    <m/>
    <m/>
    <n v="12000"/>
    <n v="-2381"/>
    <n v="9619"/>
    <n v="1"/>
    <n v="0"/>
    <n v="0"/>
    <n v="0"/>
    <n v="0"/>
    <n v="0"/>
    <n v="0"/>
    <n v="0"/>
    <n v="9619"/>
    <m/>
    <n v="0"/>
    <n v="0"/>
    <m/>
    <m/>
    <m/>
    <m/>
    <m/>
    <s v="Project completed"/>
    <m/>
    <m/>
    <m/>
    <x v="1"/>
    <n v="0"/>
    <n v="1"/>
    <n v="1"/>
    <n v="15"/>
    <n v="0"/>
    <n v="0"/>
    <n v="0"/>
    <n v="1999"/>
  </r>
  <r>
    <m/>
    <m/>
    <s v="IDS/HAL/15/INV/27"/>
    <s v="IBRD"/>
    <m/>
    <x v="2"/>
    <s v="IDS"/>
    <x v="0"/>
    <s v="HAL"/>
    <s v="Elimination in production of halon-1211 fire protection extinguishers at Dahlia Cahaya, Bayu Sentosa Agung and Chubb Lips"/>
    <d v="1994-12-01T00:00:00"/>
    <d v="1995-12-01T00:00:00"/>
    <s v="FIN"/>
    <d v="1996-06-01T00:00:00"/>
    <m/>
    <d v="1997-11-01T00:00:00"/>
    <d v="1997-11-01T00:00:00"/>
    <n v="465"/>
    <m/>
    <m/>
    <n v="0"/>
    <m/>
    <m/>
    <n v="682.4"/>
    <m/>
    <m/>
    <n v="0"/>
    <m/>
    <m/>
    <n v="500000"/>
    <n v="0"/>
    <n v="500000"/>
    <n v="1"/>
    <n v="0"/>
    <n v="0"/>
    <n v="0"/>
    <n v="0"/>
    <n v="0"/>
    <n v="0"/>
    <n v="0"/>
    <n v="500000"/>
    <n v="0"/>
    <n v="0"/>
    <n v="0"/>
    <n v="0"/>
    <n v="0"/>
    <m/>
    <m/>
    <m/>
    <s v="PCR has been submitted. Project is closed. 3% agency fee incl."/>
    <m/>
    <m/>
    <m/>
    <x v="1"/>
    <n v="0"/>
    <n v="1"/>
    <n v="18"/>
    <n v="12"/>
    <n v="0"/>
    <n v="0"/>
    <n v="465000"/>
    <n v="1994"/>
  </r>
  <r>
    <m/>
    <m/>
    <s v="THA/REF/13/INV/33"/>
    <s v="UNDP"/>
    <m/>
    <x v="2"/>
    <s v="THA"/>
    <x v="0"/>
    <s v="REF"/>
    <s v="Elimination in the use of CFC in the manufacture of commercial refrigerators at Sanden Refrigerator Co. Ltd."/>
    <d v="1994-07-01T00:00:00"/>
    <d v="1995-07-01T00:00:00"/>
    <s v="FIN"/>
    <d v="1995-12-01T00:00:00"/>
    <m/>
    <d v="1998-06-01T00:00:00"/>
    <d v="1999-12-01T00:00:00"/>
    <n v="21"/>
    <m/>
    <m/>
    <m/>
    <m/>
    <m/>
    <n v="21"/>
    <m/>
    <m/>
    <m/>
    <m/>
    <m/>
    <n v="533800"/>
    <n v="0"/>
    <n v="533800"/>
    <n v="1"/>
    <n v="0"/>
    <n v="0"/>
    <n v="0"/>
    <n v="69394"/>
    <n v="0"/>
    <n v="69394"/>
    <n v="0"/>
    <n v="533800"/>
    <n v="0"/>
    <n v="0"/>
    <n v="69394"/>
    <n v="0"/>
    <m/>
    <m/>
    <m/>
    <m/>
    <s v="Completed in 1998. Financially completed in 1999."/>
    <m/>
    <m/>
    <m/>
    <x v="1"/>
    <n v="0"/>
    <n v="1"/>
    <n v="17"/>
    <n v="12"/>
    <n v="0"/>
    <n v="0"/>
    <n v="21000"/>
    <n v="1994"/>
  </r>
  <r>
    <m/>
    <m/>
    <s v="MEX/SOL/15/INV/36"/>
    <s v="UNDP"/>
    <m/>
    <x v="1"/>
    <s v="MEX"/>
    <x v="0"/>
    <s v="SOL"/>
    <s v="Elimination of 1,1,1 TCA from the precision cleaning processes at Lucas Diesel"/>
    <d v="1994-12-01T00:00:00"/>
    <d v="1995-06-01T00:00:00"/>
    <s v="FIN"/>
    <d v="1995-12-01T00:00:00"/>
    <m/>
    <d v="1997-07-01T00:00:00"/>
    <d v="1999-12-01T00:00:00"/>
    <n v="3"/>
    <m/>
    <m/>
    <m/>
    <m/>
    <m/>
    <n v="3"/>
    <m/>
    <m/>
    <m/>
    <m/>
    <m/>
    <n v="168000"/>
    <n v="0"/>
    <n v="168000"/>
    <n v="1"/>
    <n v="0"/>
    <n v="0"/>
    <n v="0"/>
    <n v="21840"/>
    <n v="0"/>
    <n v="21840"/>
    <n v="0"/>
    <n v="168000"/>
    <n v="0"/>
    <n v="0"/>
    <n v="21840"/>
    <n v="0"/>
    <m/>
    <m/>
    <m/>
    <m/>
    <s v="Completed in 1997. Financially completed in 1999."/>
    <m/>
    <m/>
    <m/>
    <x v="1"/>
    <n v="0"/>
    <n v="1"/>
    <n v="12"/>
    <n v="6"/>
    <n v="0"/>
    <n v="0"/>
    <n v="3000"/>
    <n v="1994"/>
  </r>
  <r>
    <m/>
    <m/>
    <s v="IND/SOL/22/INV/112"/>
    <s v="IBRD"/>
    <m/>
    <x v="2"/>
    <s v="IND"/>
    <x v="0"/>
    <s v="SOL"/>
    <s v="Elimination of 1,1,1 TCA from the precision cleaning processes at Modi Xerox"/>
    <d v="1997-05-01T00:00:00"/>
    <d v="1998-06-01T00:00:00"/>
    <s v="FIN"/>
    <d v="1997-12-01T00:00:00"/>
    <m/>
    <d v="1998-06-01T00:00:00"/>
    <d v="1998-01-01T00:00:00"/>
    <n v="6.1"/>
    <m/>
    <m/>
    <n v="0"/>
    <m/>
    <m/>
    <n v="6.1"/>
    <m/>
    <m/>
    <n v="0"/>
    <m/>
    <m/>
    <n v="130819"/>
    <n v="-25985"/>
    <n v="104834"/>
    <n v="1"/>
    <n v="0"/>
    <n v="0"/>
    <n v="0"/>
    <n v="17006"/>
    <n v="-3378.05"/>
    <n v="13627.95"/>
    <n v="-4.9999999999272404E-2"/>
    <n v="104834"/>
    <n v="0"/>
    <n v="0"/>
    <n v="13628"/>
    <n v="0"/>
    <n v="0"/>
    <m/>
    <m/>
    <m/>
    <s v="Complete."/>
    <m/>
    <m/>
    <m/>
    <x v="1"/>
    <n v="0"/>
    <n v="1"/>
    <n v="7"/>
    <n v="13"/>
    <n v="0"/>
    <n v="0"/>
    <n v="6100"/>
    <n v="1997"/>
  </r>
  <r>
    <m/>
    <m/>
    <s v="BRA/SOL/20/INV/60"/>
    <s v="UNIDO"/>
    <m/>
    <x v="1"/>
    <s v="BRA"/>
    <x v="0"/>
    <s v="SOL"/>
    <s v="Elimination of 1,1,1 TCA used as solvent at Rodabras"/>
    <d v="1996-10-01T00:00:00"/>
    <d v="1997-10-01T00:00:00"/>
    <s v="FIN"/>
    <d v="1998-09-01T00:00:00"/>
    <m/>
    <d v="1998-12-01T00:00:00"/>
    <d v="2000-07-01T00:00:00"/>
    <n v="4.2"/>
    <m/>
    <m/>
    <n v="0"/>
    <m/>
    <m/>
    <n v="4.2"/>
    <m/>
    <m/>
    <n v="0"/>
    <m/>
    <m/>
    <n v="151577"/>
    <n v="-75"/>
    <n v="151502"/>
    <n v="1"/>
    <n v="0"/>
    <n v="0"/>
    <n v="0"/>
    <n v="19705"/>
    <n v="-40.950000000000003"/>
    <n v="19664.05"/>
    <n v="4.9999999999272404E-2"/>
    <n v="151502"/>
    <n v="0"/>
    <m/>
    <n v="19664"/>
    <n v="0"/>
    <m/>
    <m/>
    <m/>
    <m/>
    <m/>
    <m/>
    <m/>
    <m/>
    <x v="1"/>
    <n v="0"/>
    <n v="1"/>
    <n v="23"/>
    <n v="12"/>
    <n v="0"/>
    <n v="0"/>
    <n v="4200"/>
    <n v="1996"/>
  </r>
  <r>
    <m/>
    <m/>
    <s v="BRA/SOL/20/INV/59"/>
    <s v="UNIDO"/>
    <m/>
    <x v="1"/>
    <s v="BRA"/>
    <x v="0"/>
    <s v="SOL"/>
    <s v="Elimination of 1,1,1 -TCA used for auto parts cleaning at Brosol"/>
    <d v="1996-10-01T00:00:00"/>
    <d v="1997-10-01T00:00:00"/>
    <s v="CLO"/>
    <m/>
    <m/>
    <m/>
    <d v="1999-03-01T00:00:00"/>
    <n v="0"/>
    <m/>
    <m/>
    <n v="0"/>
    <m/>
    <m/>
    <n v="0"/>
    <m/>
    <m/>
    <n v="0"/>
    <m/>
    <m/>
    <n v="178361"/>
    <n v="-178361"/>
    <n v="0"/>
    <n v="0"/>
    <n v="0"/>
    <n v="0"/>
    <n v="0"/>
    <n v="23187"/>
    <n v="-23186.93"/>
    <n v="6.9999999999708962E-2"/>
    <n v="6.9999999999708962E-2"/>
    <n v="0"/>
    <n v="0"/>
    <m/>
    <n v="0"/>
    <n v="0"/>
    <m/>
    <m/>
    <m/>
    <m/>
    <e v="#N/A"/>
    <e v="#N/A"/>
    <m/>
    <m/>
    <x v="0"/>
    <n v="0"/>
    <n v="0"/>
    <s v=""/>
    <n v="12"/>
    <n v="0"/>
    <n v="0"/>
    <n v="0"/>
    <n v="1996"/>
  </r>
  <r>
    <m/>
    <m/>
    <s v="BRA/SOL/20/INV/61"/>
    <s v="UNIDO"/>
    <m/>
    <x v="1"/>
    <s v="BRA"/>
    <x v="0"/>
    <s v="SOL"/>
    <s v="Elimination of 1,1,1 TCA used for the formulation of tapping fluids at Tapmatic"/>
    <d v="1996-10-01T00:00:00"/>
    <d v="1997-10-01T00:00:00"/>
    <s v="FIN"/>
    <d v="1997-08-01T00:00:00"/>
    <m/>
    <d v="1997-12-01T00:00:00"/>
    <d v="2001-12-01T00:00:00"/>
    <n v="9.9"/>
    <m/>
    <m/>
    <n v="0"/>
    <m/>
    <m/>
    <n v="9.9"/>
    <m/>
    <m/>
    <n v="0"/>
    <m/>
    <m/>
    <n v="194500"/>
    <n v="-27382"/>
    <n v="167118"/>
    <n v="1"/>
    <n v="0"/>
    <n v="0"/>
    <n v="0"/>
    <n v="25285"/>
    <n v="-3594"/>
    <n v="21691"/>
    <n v="0"/>
    <n v="167118"/>
    <n v="0"/>
    <m/>
    <n v="21691"/>
    <n v="0"/>
    <m/>
    <m/>
    <m/>
    <m/>
    <m/>
    <m/>
    <m/>
    <m/>
    <x v="1"/>
    <n v="0"/>
    <n v="1"/>
    <n v="10"/>
    <n v="12"/>
    <n v="0"/>
    <n v="0"/>
    <n v="9900"/>
    <n v="1996"/>
  </r>
  <r>
    <m/>
    <m/>
    <s v="PER/SOL/20/INV/19"/>
    <s v="UNIDO"/>
    <m/>
    <x v="1"/>
    <s v="PER"/>
    <x v="0"/>
    <s v="SOL"/>
    <s v="Elimination of 1,1,1 -trichloroethane at Carbolan"/>
    <d v="1996-10-01T00:00:00"/>
    <d v="1997-10-01T00:00:00"/>
    <s v="FIN"/>
    <d v="1998-06-01T00:00:00"/>
    <m/>
    <d v="1998-12-01T00:00:00"/>
    <d v="2000-12-01T00:00:00"/>
    <n v="0.4"/>
    <m/>
    <m/>
    <n v="0"/>
    <m/>
    <m/>
    <n v="0.4"/>
    <m/>
    <m/>
    <n v="0"/>
    <m/>
    <m/>
    <n v="31457"/>
    <n v="-7307"/>
    <n v="24150"/>
    <n v="1"/>
    <n v="0"/>
    <n v="0"/>
    <n v="0"/>
    <n v="4089"/>
    <n v="-953.85"/>
    <n v="3135.15"/>
    <n v="0.15000000000009095"/>
    <n v="24150"/>
    <n v="0"/>
    <m/>
    <n v="3135"/>
    <n v="0"/>
    <m/>
    <m/>
    <m/>
    <m/>
    <m/>
    <m/>
    <m/>
    <m/>
    <x v="1"/>
    <n v="0"/>
    <n v="1"/>
    <n v="20"/>
    <n v="12"/>
    <n v="0"/>
    <n v="0"/>
    <n v="400"/>
    <n v="1996"/>
  </r>
  <r>
    <m/>
    <m/>
    <s v="PER/SOL/20/INV/18"/>
    <s v="UNIDO"/>
    <m/>
    <x v="1"/>
    <s v="PER"/>
    <x v="0"/>
    <s v="SOL"/>
    <s v="Elimination of 1,1,1 -trichloroethane at Faber Castell"/>
    <d v="1996-10-01T00:00:00"/>
    <d v="1997-10-01T00:00:00"/>
    <s v="FIN"/>
    <d v="1998-11-01T00:00:00"/>
    <m/>
    <d v="1998-09-01T00:00:00"/>
    <d v="2000-12-01T00:00:00"/>
    <n v="0.5"/>
    <m/>
    <m/>
    <n v="0"/>
    <m/>
    <m/>
    <n v="0.5"/>
    <m/>
    <m/>
    <n v="0"/>
    <m/>
    <m/>
    <n v="16409"/>
    <n v="-4827"/>
    <n v="11582"/>
    <n v="1"/>
    <n v="0"/>
    <n v="0"/>
    <n v="0"/>
    <n v="2133"/>
    <n v="-629.85"/>
    <n v="1503.15"/>
    <n v="0.15000000000009095"/>
    <n v="11582"/>
    <n v="0"/>
    <m/>
    <n v="1503"/>
    <n v="0"/>
    <m/>
    <m/>
    <m/>
    <m/>
    <m/>
    <m/>
    <m/>
    <m/>
    <x v="1"/>
    <n v="0"/>
    <n v="1"/>
    <n v="25"/>
    <n v="12"/>
    <n v="0"/>
    <n v="0"/>
    <n v="500"/>
    <n v="1996"/>
  </r>
  <r>
    <m/>
    <m/>
    <s v="PER/SOL/20/INV/20"/>
    <s v="UNIDO"/>
    <m/>
    <x v="1"/>
    <s v="PER"/>
    <x v="0"/>
    <s v="SOL"/>
    <s v="Elimination of 1,1,1 -trichloroethane at Papeles Industriales"/>
    <d v="1996-10-01T00:00:00"/>
    <d v="1997-10-01T00:00:00"/>
    <s v="FIN"/>
    <d v="1998-12-01T00:00:00"/>
    <m/>
    <d v="1998-12-01T00:00:00"/>
    <d v="2000-12-01T00:00:00"/>
    <n v="0.5"/>
    <m/>
    <m/>
    <n v="0"/>
    <m/>
    <m/>
    <n v="0.5"/>
    <m/>
    <m/>
    <n v="0"/>
    <m/>
    <m/>
    <n v="47953"/>
    <n v="-957"/>
    <n v="46996"/>
    <n v="1"/>
    <n v="0"/>
    <n v="0"/>
    <n v="0"/>
    <n v="6234"/>
    <n v="-134.03"/>
    <n v="6099.97"/>
    <n v="-2.9999999999745341E-2"/>
    <n v="46996"/>
    <n v="0"/>
    <m/>
    <n v="6100"/>
    <n v="0"/>
    <m/>
    <m/>
    <m/>
    <m/>
    <m/>
    <m/>
    <m/>
    <m/>
    <x v="1"/>
    <n v="0"/>
    <n v="1"/>
    <n v="26"/>
    <n v="12"/>
    <n v="0"/>
    <n v="0"/>
    <n v="500"/>
    <n v="1996"/>
  </r>
  <r>
    <m/>
    <m/>
    <s v="GUA/REF/15/INV/07"/>
    <s v="UNDP"/>
    <m/>
    <x v="1"/>
    <s v="GUA"/>
    <x v="0"/>
    <s v="REF"/>
    <s v="Elimination of CFC 11 and 12 in the manufacture of unitary commercial refrigeration equipment at Industria Metalurgica Centroamericana S.A. (Imca)"/>
    <d v="1994-12-01T00:00:00"/>
    <d v="1996-06-01T00:00:00"/>
    <s v="FIN"/>
    <d v="1995-11-01T00:00:00"/>
    <m/>
    <d v="1997-07-01T00:00:00"/>
    <d v="2000-07-01T00:00:00"/>
    <n v="4"/>
    <m/>
    <m/>
    <m/>
    <m/>
    <m/>
    <n v="4"/>
    <m/>
    <m/>
    <m/>
    <m/>
    <m/>
    <n v="155017"/>
    <n v="-5823"/>
    <n v="149194"/>
    <n v="1"/>
    <n v="0"/>
    <n v="0"/>
    <n v="0"/>
    <n v="20152"/>
    <n v="-757"/>
    <n v="19395"/>
    <n v="-0.22000000000116415"/>
    <n v="149194"/>
    <n v="0"/>
    <n v="0"/>
    <n v="19395.22"/>
    <n v="0"/>
    <m/>
    <m/>
    <m/>
    <m/>
    <s v="Completed in 1997. Financially completed in 2000."/>
    <m/>
    <m/>
    <m/>
    <x v="1"/>
    <n v="0"/>
    <n v="1"/>
    <n v="11"/>
    <n v="18"/>
    <n v="0"/>
    <n v="0"/>
    <n v="4000"/>
    <n v="1994"/>
  </r>
  <r>
    <m/>
    <m/>
    <s v="COL/REF/15/INV/11"/>
    <s v="UNDP"/>
    <m/>
    <x v="1"/>
    <s v="COL"/>
    <x v="0"/>
    <s v="REF"/>
    <s v="Elimination of CFC 11 and 12 in the manufacture of unitary commercial refrigeration equipment at Industrias de Refrigeracion Comercial S.A. (Indufrial)"/>
    <d v="1994-12-01T00:00:00"/>
    <d v="1996-06-01T00:00:00"/>
    <s v="FIN"/>
    <d v="1995-11-01T00:00:00"/>
    <m/>
    <d v="1997-10-01T00:00:00"/>
    <d v="2000-12-01T00:00:00"/>
    <n v="30"/>
    <m/>
    <m/>
    <m/>
    <m/>
    <m/>
    <n v="30"/>
    <m/>
    <m/>
    <m/>
    <m/>
    <m/>
    <n v="442644"/>
    <n v="-8866"/>
    <n v="433778"/>
    <n v="1"/>
    <n v="0"/>
    <n v="0"/>
    <n v="0"/>
    <n v="57544"/>
    <n v="-1153"/>
    <n v="56391"/>
    <n v="-0.13999999999941792"/>
    <n v="433778"/>
    <n v="0"/>
    <n v="0"/>
    <n v="56391.14"/>
    <n v="0"/>
    <m/>
    <m/>
    <m/>
    <m/>
    <s v="Completed in 1997. Financially completed in 2000."/>
    <m/>
    <m/>
    <m/>
    <x v="1"/>
    <n v="0"/>
    <n v="1"/>
    <n v="11"/>
    <n v="18"/>
    <n v="0"/>
    <n v="0"/>
    <n v="30000"/>
    <n v="1994"/>
  </r>
  <r>
    <m/>
    <m/>
    <s v="GUA/REF/15/INV/08"/>
    <s v="UNDP"/>
    <m/>
    <x v="1"/>
    <s v="GUA"/>
    <x v="0"/>
    <s v="REF"/>
    <s v="Elimination of CFC 11 and 12 in the manufacture of unitary commercial refrigeration equipment at Refrigeradores de Guatemala S.A. (Refrigua)"/>
    <d v="1994-12-01T00:00:00"/>
    <d v="1996-06-01T00:00:00"/>
    <s v="FIN"/>
    <d v="1995-11-01T00:00:00"/>
    <m/>
    <d v="1996-10-01T00:00:00"/>
    <d v="1999-12-01T00:00:00"/>
    <n v="24.4"/>
    <m/>
    <m/>
    <m/>
    <m/>
    <m/>
    <n v="24.4"/>
    <m/>
    <m/>
    <m/>
    <m/>
    <m/>
    <n v="194866"/>
    <n v="0"/>
    <n v="194866"/>
    <n v="1"/>
    <n v="0"/>
    <n v="0"/>
    <n v="0"/>
    <n v="25333"/>
    <n v="0"/>
    <n v="25333"/>
    <n v="0.41999999999825377"/>
    <n v="194866"/>
    <n v="0"/>
    <n v="0"/>
    <n v="25332.58"/>
    <n v="0"/>
    <m/>
    <m/>
    <m/>
    <m/>
    <s v="Completed in 1996. Financially completed in 1999."/>
    <m/>
    <m/>
    <m/>
    <x v="1"/>
    <n v="0"/>
    <n v="1"/>
    <n v="11"/>
    <n v="18"/>
    <n v="0"/>
    <n v="0"/>
    <n v="24400"/>
    <n v="1994"/>
  </r>
  <r>
    <m/>
    <m/>
    <s v="CPR/SOL/10/INV/36"/>
    <s v="UNDP"/>
    <m/>
    <x v="2"/>
    <s v="CPR"/>
    <x v="0"/>
    <s v="SOL"/>
    <s v="Elimination of CFC in cleaning operations at Nanjing Wire Works"/>
    <d v="1993-06-01T00:00:00"/>
    <d v="1995-12-01T00:00:00"/>
    <s v="FIN"/>
    <d v="1996-08-01T00:00:00"/>
    <m/>
    <d v="1997-12-01T00:00:00"/>
    <d v="2000-12-01T00:00:00"/>
    <n v="8.8000000000000007"/>
    <m/>
    <m/>
    <m/>
    <m/>
    <m/>
    <n v="8.8000000000000007"/>
    <m/>
    <m/>
    <m/>
    <m/>
    <m/>
    <n v="409000"/>
    <n v="-511"/>
    <n v="408489"/>
    <n v="1"/>
    <n v="0"/>
    <n v="0"/>
    <n v="0"/>
    <n v="53170"/>
    <n v="-66"/>
    <n v="53104"/>
    <n v="0.43000000000029104"/>
    <n v="408489"/>
    <n v="0"/>
    <n v="0"/>
    <n v="53103.57"/>
    <n v="0"/>
    <m/>
    <m/>
    <m/>
    <m/>
    <s v="Completed in 1997. Financially completed in 2000."/>
    <m/>
    <m/>
    <m/>
    <x v="1"/>
    <n v="0"/>
    <n v="1"/>
    <n v="38"/>
    <n v="30"/>
    <n v="0"/>
    <n v="0"/>
    <n v="8800"/>
    <n v="1993"/>
  </r>
  <r>
    <m/>
    <m/>
    <s v="CPR/SOL/10/INV/37"/>
    <s v="UNDP"/>
    <m/>
    <x v="2"/>
    <s v="CPR"/>
    <x v="0"/>
    <s v="SOL"/>
    <s v="Elimination of CFC in cleaning operations at the Chengdu Qianfeng Radio Instrument Factory"/>
    <d v="1993-06-01T00:00:00"/>
    <d v="1995-12-01T00:00:00"/>
    <s v="FIN"/>
    <d v="1996-03-01T00:00:00"/>
    <m/>
    <d v="1997-12-01T00:00:00"/>
    <d v="1999-12-01T00:00:00"/>
    <n v="7.2"/>
    <m/>
    <m/>
    <m/>
    <m/>
    <m/>
    <n v="7.2"/>
    <m/>
    <m/>
    <m/>
    <m/>
    <m/>
    <n v="394700"/>
    <n v="-13224"/>
    <n v="381476"/>
    <n v="1"/>
    <n v="0"/>
    <n v="0"/>
    <n v="0"/>
    <n v="51311"/>
    <n v="-1719"/>
    <n v="49592"/>
    <n v="0"/>
    <n v="381476"/>
    <n v="0"/>
    <n v="0"/>
    <n v="49592"/>
    <n v="0"/>
    <m/>
    <m/>
    <m/>
    <m/>
    <s v="Completed in 1997. Financially completed in 1999."/>
    <m/>
    <m/>
    <m/>
    <x v="1"/>
    <n v="0"/>
    <n v="1"/>
    <n v="33"/>
    <n v="30"/>
    <n v="0"/>
    <n v="0"/>
    <n v="7200"/>
    <n v="1993"/>
  </r>
  <r>
    <m/>
    <m/>
    <s v="COL/FOA/26/INV/30"/>
    <s v="IBRD"/>
    <m/>
    <x v="1"/>
    <s v="COL"/>
    <x v="0"/>
    <s v="FOA"/>
    <s v="Elimination of CFC in manufacture of rigid polyurethane foam through the use of HCFC-141b technology at Indufrio"/>
    <d v="1998-11-01T00:00:00"/>
    <d v="2000-12-01T00:00:00"/>
    <s v="FIN"/>
    <d v="2002-12-01T00:00:00"/>
    <m/>
    <d v="2003-10-01T00:00:00"/>
    <d v="2003-12-01T00:00:00"/>
    <n v="9.6"/>
    <m/>
    <m/>
    <n v="0"/>
    <m/>
    <m/>
    <n v="9.6999999999999993"/>
    <m/>
    <m/>
    <n v="0"/>
    <m/>
    <m/>
    <n v="75548"/>
    <n v="0"/>
    <n v="75548"/>
    <n v="1"/>
    <n v="0"/>
    <n v="0"/>
    <n v="0"/>
    <n v="9821"/>
    <n v="0"/>
    <n v="9821"/>
    <n v="0"/>
    <n v="75548"/>
    <n v="0"/>
    <n v="0"/>
    <n v="9821"/>
    <n v="0"/>
    <n v="0"/>
    <m/>
    <m/>
    <m/>
    <s v="Project has been financially completed.   "/>
    <m/>
    <m/>
    <m/>
    <x v="1"/>
    <n v="0"/>
    <n v="1"/>
    <n v="49"/>
    <n v="25"/>
    <n v="0"/>
    <n v="0"/>
    <n v="9600"/>
    <n v="1998"/>
  </r>
  <r>
    <m/>
    <m/>
    <s v="ARG/REF/15/INV/21"/>
    <s v="IBRD"/>
    <m/>
    <x v="1"/>
    <s v="ARG"/>
    <x v="0"/>
    <s v="REF"/>
    <s v="Elimination of CFC in the domestic refrigerator manufacturing plant of McLean"/>
    <d v="1994-12-01T00:00:00"/>
    <d v="1996-12-01T00:00:00"/>
    <s v="FIN"/>
    <d v="1998-02-01T00:00:00"/>
    <m/>
    <d v="2001-01-01T00:00:00"/>
    <d v="2001-05-01T00:00:00"/>
    <n v="74"/>
    <m/>
    <m/>
    <n v="0"/>
    <m/>
    <m/>
    <n v="74"/>
    <m/>
    <m/>
    <n v="0"/>
    <m/>
    <m/>
    <n v="2440570"/>
    <n v="-1567990"/>
    <n v="872580"/>
    <n v="1"/>
    <n v="0"/>
    <n v="0"/>
    <n v="0"/>
    <n v="0"/>
    <n v="0"/>
    <n v="0"/>
    <n v="0"/>
    <n v="872580"/>
    <n v="0"/>
    <n v="0"/>
    <n v="0"/>
    <n v="0"/>
    <n v="0"/>
    <m/>
    <m/>
    <m/>
    <s v="All pending payments were effected by May 2001. The project is complete and the PCR has been submitted to EXCOM."/>
    <m/>
    <m/>
    <m/>
    <x v="1"/>
    <n v="0"/>
    <n v="1"/>
    <n v="38"/>
    <n v="24"/>
    <n v="0"/>
    <n v="0"/>
    <n v="74000"/>
    <n v="1994"/>
  </r>
  <r>
    <m/>
    <m/>
    <s v="EGY/REF/15/INV/45"/>
    <s v="UNDP"/>
    <m/>
    <x v="0"/>
    <s v="EGY"/>
    <x v="0"/>
    <s v="REF"/>
    <s v="Elimination of CFC in the manufacture of commercial refrigeration equipment at Port Said Metal Work, Co. (MOG)"/>
    <d v="1994-12-01T00:00:00"/>
    <d v="1995-12-01T00:00:00"/>
    <s v="FIN"/>
    <d v="1996-07-01T00:00:00"/>
    <m/>
    <d v="1999-10-01T00:00:00"/>
    <d v="2003-02-01T00:00:00"/>
    <n v="11.8"/>
    <m/>
    <m/>
    <m/>
    <m/>
    <m/>
    <n v="11.8"/>
    <m/>
    <m/>
    <m/>
    <m/>
    <m/>
    <n v="484000"/>
    <n v="0"/>
    <n v="484000"/>
    <n v="1"/>
    <n v="0"/>
    <n v="0"/>
    <n v="0"/>
    <n v="62920"/>
    <n v="0"/>
    <n v="62920"/>
    <n v="0"/>
    <n v="484000"/>
    <n v="0"/>
    <n v="0"/>
    <n v="62920"/>
    <n v="0"/>
    <m/>
    <m/>
    <m/>
    <m/>
    <s v="Completed in 1999. Financially completed in 2003."/>
    <m/>
    <m/>
    <m/>
    <x v="1"/>
    <n v="0"/>
    <n v="1"/>
    <n v="19"/>
    <n v="12"/>
    <n v="0"/>
    <n v="0"/>
    <n v="11800"/>
    <n v="1994"/>
  </r>
  <r>
    <m/>
    <m/>
    <s v="EGY/REF/15/INV/44"/>
    <s v="UNDP"/>
    <m/>
    <x v="0"/>
    <s v="EGY"/>
    <x v="0"/>
    <s v="REF"/>
    <s v="Elimination of CFC in the manufacture of commercial refrigeration equipment at Royal Engineering, Co."/>
    <d v="1994-12-01T00:00:00"/>
    <d v="1995-12-01T00:00:00"/>
    <s v="FIN"/>
    <d v="1996-07-01T00:00:00"/>
    <m/>
    <d v="1998-11-01T00:00:00"/>
    <d v="2001-12-01T00:00:00"/>
    <n v="20.3"/>
    <m/>
    <m/>
    <m/>
    <m/>
    <m/>
    <n v="20.3"/>
    <m/>
    <m/>
    <m/>
    <m/>
    <m/>
    <n v="539000"/>
    <n v="-1790"/>
    <n v="537210"/>
    <n v="1"/>
    <n v="0"/>
    <n v="0"/>
    <n v="0"/>
    <n v="70070"/>
    <n v="-233"/>
    <n v="69837"/>
    <n v="-0.21080000000074506"/>
    <n v="537210"/>
    <n v="0"/>
    <n v="0"/>
    <n v="69837.210800000001"/>
    <n v="0"/>
    <m/>
    <m/>
    <m/>
    <m/>
    <s v="Completed in 1998. Financially completed in 2001."/>
    <m/>
    <m/>
    <m/>
    <x v="1"/>
    <n v="0"/>
    <n v="1"/>
    <n v="19"/>
    <n v="12"/>
    <n v="0"/>
    <n v="0"/>
    <n v="20300"/>
    <n v="1994"/>
  </r>
  <r>
    <m/>
    <m/>
    <s v="MAL/REF/13/INV/45"/>
    <s v="UNDP"/>
    <m/>
    <x v="2"/>
    <s v="MAL"/>
    <x v="0"/>
    <s v="REF"/>
    <s v="Elimination of CFC in the manufacture of commercial refrigeration products at Lian Pang Refrigerator and Electrical Sdn. Bhd."/>
    <d v="1994-07-01T00:00:00"/>
    <d v="1995-07-01T00:00:00"/>
    <s v="FIN"/>
    <d v="1995-11-01T00:00:00"/>
    <m/>
    <d v="1998-10-01T00:00:00"/>
    <d v="2003-09-01T00:00:00"/>
    <n v="12.5"/>
    <m/>
    <m/>
    <m/>
    <m/>
    <m/>
    <n v="12.5"/>
    <m/>
    <m/>
    <m/>
    <m/>
    <m/>
    <n v="201100"/>
    <n v="-1"/>
    <n v="201099"/>
    <n v="1"/>
    <n v="0"/>
    <n v="0"/>
    <n v="0"/>
    <n v="26143"/>
    <n v="0"/>
    <n v="26143"/>
    <n v="0.13000000000101863"/>
    <n v="201099"/>
    <n v="0"/>
    <n v="0"/>
    <n v="26142.87"/>
    <n v="0"/>
    <m/>
    <m/>
    <m/>
    <m/>
    <s v="Completed in 1998. Financially completed in 2003."/>
    <m/>
    <m/>
    <m/>
    <x v="1"/>
    <n v="0"/>
    <n v="1"/>
    <n v="16"/>
    <n v="12"/>
    <n v="0"/>
    <n v="0"/>
    <n v="12500"/>
    <n v="1994"/>
  </r>
  <r>
    <m/>
    <m/>
    <s v="MAL/REF/13/INV/37"/>
    <s v="UNDP"/>
    <m/>
    <x v="2"/>
    <s v="MAL"/>
    <x v="0"/>
    <s v="REF"/>
    <s v="Elimination of CFC in the manufacture of commercial refrigeration products at United Refrigerator Sdn. Bhd."/>
    <d v="1994-07-01T00:00:00"/>
    <d v="1995-07-01T00:00:00"/>
    <s v="FIN"/>
    <d v="1997-06-01T00:00:00"/>
    <m/>
    <d v="1997-12-01T00:00:00"/>
    <d v="2003-07-01T00:00:00"/>
    <n v="71"/>
    <m/>
    <m/>
    <m/>
    <m/>
    <m/>
    <n v="71"/>
    <m/>
    <m/>
    <m/>
    <m/>
    <m/>
    <n v="351200"/>
    <n v="-11852"/>
    <n v="339348"/>
    <n v="1"/>
    <n v="0"/>
    <n v="0"/>
    <n v="0"/>
    <n v="45656"/>
    <n v="-1541"/>
    <n v="44115"/>
    <n v="-0.23999999999796273"/>
    <n v="339348"/>
    <n v="0"/>
    <n v="0"/>
    <n v="44115.24"/>
    <n v="0"/>
    <m/>
    <m/>
    <m/>
    <m/>
    <s v="Completed in 1997. Financially completed in 2003."/>
    <m/>
    <m/>
    <m/>
    <x v="1"/>
    <n v="0"/>
    <n v="1"/>
    <n v="35"/>
    <n v="12"/>
    <n v="0"/>
    <n v="0"/>
    <n v="71000"/>
    <n v="1994"/>
  </r>
  <r>
    <m/>
    <m/>
    <s v="COL/REF/13/INV/08"/>
    <s v="UNDP"/>
    <m/>
    <x v="1"/>
    <s v="COL"/>
    <x v="0"/>
    <s v="REF"/>
    <s v="Elimination of CFC in the manufacture of domestic refrigerators at Corporacion de Electrodomesticos, S.A. (Corelsa)"/>
    <d v="1994-07-01T00:00:00"/>
    <d v="1995-07-01T00:00:00"/>
    <s v="FIN"/>
    <d v="1995-05-01T00:00:00"/>
    <m/>
    <d v="1999-07-01T00:00:00"/>
    <d v="2000-12-01T00:00:00"/>
    <n v="22"/>
    <m/>
    <m/>
    <m/>
    <m/>
    <m/>
    <n v="22"/>
    <m/>
    <m/>
    <m/>
    <m/>
    <m/>
    <n v="853432"/>
    <n v="-166101"/>
    <n v="687331"/>
    <n v="1"/>
    <n v="0"/>
    <n v="0"/>
    <n v="0"/>
    <n v="110946"/>
    <n v="-21593"/>
    <n v="89353"/>
    <n v="-7.0000000006984919E-2"/>
    <n v="687331"/>
    <n v="0"/>
    <n v="0"/>
    <n v="89353.07"/>
    <n v="0"/>
    <m/>
    <m/>
    <m/>
    <m/>
    <s v="Completed in 1999. Financially completed in 2000."/>
    <m/>
    <m/>
    <m/>
    <x v="1"/>
    <n v="0"/>
    <n v="1"/>
    <n v="10"/>
    <n v="12"/>
    <n v="0"/>
    <n v="0"/>
    <n v="22000"/>
    <n v="1994"/>
  </r>
  <r>
    <m/>
    <m/>
    <s v="MEX/REF/15/INV/30"/>
    <s v="UNDP"/>
    <m/>
    <x v="1"/>
    <s v="MEX"/>
    <x v="0"/>
    <s v="REF"/>
    <s v="Elimination of CFC in the manufacture of domestic refrigerators at Ensambladora de Refrigeradores (Enresa, Mabe Group)"/>
    <d v="1994-12-01T00:00:00"/>
    <d v="1995-12-01T00:00:00"/>
    <s v="FIN"/>
    <d v="1995-12-01T00:00:00"/>
    <m/>
    <d v="1997-09-01T00:00:00"/>
    <d v="2000-12-01T00:00:00"/>
    <n v="47"/>
    <m/>
    <m/>
    <m/>
    <m/>
    <m/>
    <n v="47"/>
    <m/>
    <m/>
    <m/>
    <m/>
    <m/>
    <n v="867033"/>
    <n v="-51481"/>
    <n v="815552"/>
    <n v="1"/>
    <n v="0"/>
    <n v="0"/>
    <n v="0"/>
    <n v="112714"/>
    <n v="-6693"/>
    <n v="106021"/>
    <n v="-0.76999999799591023"/>
    <n v="815552"/>
    <n v="0"/>
    <n v="0"/>
    <n v="106021.769999998"/>
    <n v="0"/>
    <m/>
    <m/>
    <m/>
    <m/>
    <s v="Completed in 1997. Financially completed in 2000."/>
    <m/>
    <m/>
    <m/>
    <x v="1"/>
    <n v="0"/>
    <n v="1"/>
    <n v="12"/>
    <n v="12"/>
    <n v="0"/>
    <n v="0"/>
    <n v="47000"/>
    <n v="1994"/>
  </r>
  <r>
    <m/>
    <m/>
    <s v="MEX/REF/15/INV/35"/>
    <s v="UNDP"/>
    <m/>
    <x v="1"/>
    <s v="MEX"/>
    <x v="0"/>
    <s v="REF"/>
    <s v="Elimination of CFC in the manufacture of domestic refrigerators at Estufas y Refrigeradores Nacionales S.A. (Erna, Vitro Group)"/>
    <d v="1994-12-01T00:00:00"/>
    <d v="1996-06-01T00:00:00"/>
    <s v="FIN"/>
    <d v="1996-02-01T00:00:00"/>
    <m/>
    <d v="1997-09-01T00:00:00"/>
    <d v="2000-12-01T00:00:00"/>
    <n v="49"/>
    <m/>
    <m/>
    <m/>
    <m/>
    <m/>
    <n v="49"/>
    <m/>
    <m/>
    <m/>
    <m/>
    <m/>
    <n v="1038309"/>
    <n v="-49630"/>
    <n v="988679"/>
    <n v="1"/>
    <n v="0"/>
    <n v="0"/>
    <n v="0"/>
    <n v="134980"/>
    <n v="-6452"/>
    <n v="128528"/>
    <n v="-0.30000000000291038"/>
    <n v="988679"/>
    <n v="0"/>
    <n v="0"/>
    <n v="128528.3"/>
    <n v="0"/>
    <m/>
    <m/>
    <m/>
    <m/>
    <s v="Completed in 1997. Financially completed in 2000."/>
    <m/>
    <m/>
    <m/>
    <x v="1"/>
    <n v="0"/>
    <n v="1"/>
    <n v="14"/>
    <n v="18"/>
    <n v="0"/>
    <n v="0"/>
    <n v="49000"/>
    <n v="1994"/>
  </r>
  <r>
    <m/>
    <m/>
    <s v="COL/REF/13/INV/06"/>
    <s v="UNDP"/>
    <m/>
    <x v="1"/>
    <s v="COL"/>
    <x v="0"/>
    <s v="REF"/>
    <s v="Elimination of CFC in the manufacture of domestic refrigerators at Icasa, S.A."/>
    <d v="1994-07-01T00:00:00"/>
    <d v="1995-07-01T00:00:00"/>
    <s v="FIN"/>
    <d v="1995-05-01T00:00:00"/>
    <m/>
    <d v="1997-10-01T00:00:00"/>
    <d v="2000-12-01T00:00:00"/>
    <n v="72"/>
    <m/>
    <m/>
    <m/>
    <m/>
    <m/>
    <n v="72"/>
    <m/>
    <m/>
    <m/>
    <m/>
    <m/>
    <n v="1410680"/>
    <n v="-358123"/>
    <n v="1052557"/>
    <n v="1"/>
    <n v="0"/>
    <n v="0"/>
    <n v="0"/>
    <n v="183388"/>
    <n v="-46556"/>
    <n v="136832"/>
    <n v="-0.41000000000349246"/>
    <n v="1052557"/>
    <n v="0"/>
    <n v="0"/>
    <n v="136832.41"/>
    <n v="0"/>
    <m/>
    <m/>
    <m/>
    <m/>
    <s v="Completed in 1997. Financially completed in 2000."/>
    <m/>
    <m/>
    <m/>
    <x v="1"/>
    <n v="0"/>
    <n v="1"/>
    <n v="10"/>
    <n v="12"/>
    <n v="0"/>
    <n v="0"/>
    <n v="72000"/>
    <n v="1994"/>
  </r>
  <r>
    <m/>
    <m/>
    <s v="MEX/REF/15/INV/31"/>
    <s v="UNDP"/>
    <m/>
    <x v="1"/>
    <s v="MEX"/>
    <x v="0"/>
    <s v="REF"/>
    <s v="Elimination of CFC in the manufacture of domestic refrigerators at Industrias Astral (Mabe Group)"/>
    <d v="1994-12-01T00:00:00"/>
    <d v="1995-12-01T00:00:00"/>
    <s v="FIN"/>
    <d v="1995-12-01T00:00:00"/>
    <m/>
    <d v="1997-09-01T00:00:00"/>
    <d v="2000-12-01T00:00:00"/>
    <n v="344"/>
    <m/>
    <m/>
    <m/>
    <m/>
    <m/>
    <n v="344"/>
    <m/>
    <m/>
    <m/>
    <m/>
    <m/>
    <n v="2439932"/>
    <n v="-80899"/>
    <n v="2359033"/>
    <n v="1"/>
    <n v="0"/>
    <n v="0"/>
    <n v="0"/>
    <n v="317191"/>
    <n v="-10517"/>
    <n v="306674"/>
    <n v="-0.33000000502215698"/>
    <n v="2359033"/>
    <n v="0"/>
    <n v="0"/>
    <n v="306674.33000000502"/>
    <n v="0"/>
    <m/>
    <m/>
    <m/>
    <m/>
    <s v="Completed in 1997. Financially completed in 2000."/>
    <m/>
    <m/>
    <m/>
    <x v="1"/>
    <n v="0"/>
    <n v="1"/>
    <n v="12"/>
    <n v="12"/>
    <n v="0"/>
    <n v="0"/>
    <n v="344000"/>
    <n v="1994"/>
  </r>
  <r>
    <m/>
    <m/>
    <s v="COL/REF/13/INV/05"/>
    <s v="UNDP"/>
    <m/>
    <x v="1"/>
    <s v="COL"/>
    <x v="0"/>
    <s v="REF"/>
    <s v="Elimination of CFC in the manufacture of domestic refrigerators at Industrias Haceb, S.A."/>
    <d v="1994-07-01T00:00:00"/>
    <d v="1995-07-01T00:00:00"/>
    <s v="FIN"/>
    <d v="1995-05-01T00:00:00"/>
    <m/>
    <d v="1997-10-01T00:00:00"/>
    <d v="2000-12-01T00:00:00"/>
    <n v="69"/>
    <m/>
    <m/>
    <m/>
    <m/>
    <m/>
    <n v="69"/>
    <m/>
    <m/>
    <m/>
    <m/>
    <m/>
    <n v="1386314"/>
    <n v="-340578"/>
    <n v="1045736"/>
    <n v="1"/>
    <n v="0"/>
    <n v="0"/>
    <n v="0"/>
    <n v="180221"/>
    <n v="-44275"/>
    <n v="135946"/>
    <n v="0.44000000000232831"/>
    <n v="1045736"/>
    <n v="0"/>
    <n v="0"/>
    <n v="135945.56"/>
    <n v="0"/>
    <m/>
    <m/>
    <m/>
    <m/>
    <s v="Completed in 1997. Financially completed in 2000."/>
    <m/>
    <m/>
    <m/>
    <x v="1"/>
    <n v="0"/>
    <n v="1"/>
    <n v="10"/>
    <n v="12"/>
    <n v="0"/>
    <n v="0"/>
    <n v="69000"/>
    <n v="1994"/>
  </r>
  <r>
    <m/>
    <m/>
    <s v="COL/REF/13/INV/04"/>
    <s v="UNDP"/>
    <m/>
    <x v="1"/>
    <s v="COL"/>
    <x v="0"/>
    <s v="REF"/>
    <s v="Elimination of CFC in the manufacture of domestic refrigerators at Polarix Electrodomesticos, S.A."/>
    <d v="1994-07-01T00:00:00"/>
    <d v="1995-07-01T00:00:00"/>
    <s v="FIN"/>
    <d v="1995-05-01T00:00:00"/>
    <m/>
    <d v="1997-10-01T00:00:00"/>
    <d v="2000-12-01T00:00:00"/>
    <n v="63"/>
    <m/>
    <m/>
    <m/>
    <m/>
    <m/>
    <n v="63"/>
    <m/>
    <m/>
    <m/>
    <m/>
    <m/>
    <n v="844824"/>
    <n v="-205206"/>
    <n v="639618"/>
    <n v="1"/>
    <n v="0"/>
    <n v="0"/>
    <n v="0"/>
    <n v="109827"/>
    <n v="-26677"/>
    <n v="83150"/>
    <n v="-0.22000000000116415"/>
    <n v="639618"/>
    <n v="0"/>
    <n v="0"/>
    <n v="83150.22"/>
    <n v="0"/>
    <m/>
    <m/>
    <m/>
    <m/>
    <s v="Completed in 1997. Financially completed in 2000."/>
    <m/>
    <m/>
    <m/>
    <x v="1"/>
    <n v="0"/>
    <n v="1"/>
    <n v="10"/>
    <n v="12"/>
    <n v="0"/>
    <n v="0"/>
    <n v="63000"/>
    <n v="1994"/>
  </r>
  <r>
    <m/>
    <m/>
    <s v="MEX/REF/15/INV/34"/>
    <s v="UNDP"/>
    <m/>
    <x v="1"/>
    <s v="MEX"/>
    <x v="0"/>
    <s v="REF"/>
    <s v="Elimination of CFC in the manufacture of domestic refrigerators at Supermatic, S.A. (Vitro Group)"/>
    <d v="1994-12-01T00:00:00"/>
    <d v="1996-06-01T00:00:00"/>
    <s v="FIN"/>
    <d v="1996-03-01T00:00:00"/>
    <m/>
    <d v="1997-04-01T00:00:00"/>
    <d v="2000-12-01T00:00:00"/>
    <n v="366"/>
    <m/>
    <m/>
    <m/>
    <m/>
    <m/>
    <n v="366"/>
    <m/>
    <m/>
    <m/>
    <m/>
    <m/>
    <n v="2017517"/>
    <n v="-5120"/>
    <n v="2012397"/>
    <n v="1"/>
    <n v="0"/>
    <n v="0"/>
    <n v="0"/>
    <n v="262277"/>
    <n v="-666"/>
    <n v="261611"/>
    <n v="-0.60000000000582077"/>
    <n v="2012397"/>
    <n v="0"/>
    <n v="0"/>
    <n v="261611.6"/>
    <n v="0"/>
    <m/>
    <m/>
    <m/>
    <m/>
    <s v="Completed in 1997. Financially completed in 2000."/>
    <m/>
    <m/>
    <m/>
    <x v="1"/>
    <n v="0"/>
    <n v="1"/>
    <n v="15"/>
    <n v="18"/>
    <n v="0"/>
    <n v="0"/>
    <n v="366000"/>
    <n v="1994"/>
  </r>
  <r>
    <m/>
    <m/>
    <s v="MAL/REF/13/INV/42"/>
    <s v="UNDP"/>
    <m/>
    <x v="2"/>
    <s v="MAL"/>
    <x v="0"/>
    <s v="REF"/>
    <s v="Elimination of CFC in the manufacture of refrigeration products at Oyl Appliances"/>
    <d v="1994-07-01T00:00:00"/>
    <d v="1995-12-01T00:00:00"/>
    <s v="FIN"/>
    <d v="1995-11-01T00:00:00"/>
    <m/>
    <d v="1997-12-01T00:00:00"/>
    <d v="2002-03-01T00:00:00"/>
    <n v="22"/>
    <m/>
    <m/>
    <m/>
    <m/>
    <m/>
    <n v="22"/>
    <m/>
    <m/>
    <m/>
    <m/>
    <m/>
    <n v="625100"/>
    <n v="-38549"/>
    <n v="586551"/>
    <n v="1"/>
    <n v="0"/>
    <n v="0"/>
    <n v="0"/>
    <n v="81263"/>
    <n v="-5011"/>
    <n v="76252"/>
    <n v="0.36999999999534339"/>
    <n v="586551"/>
    <n v="0"/>
    <n v="0"/>
    <n v="76251.63"/>
    <n v="0"/>
    <m/>
    <m/>
    <m/>
    <m/>
    <s v="Completed in 1997. Financially completed in 2002."/>
    <m/>
    <m/>
    <m/>
    <x v="1"/>
    <n v="0"/>
    <n v="1"/>
    <n v="16"/>
    <n v="17"/>
    <n v="0"/>
    <n v="0"/>
    <n v="22000"/>
    <n v="1994"/>
  </r>
  <r>
    <m/>
    <m/>
    <s v="MAL/FOA/15/INV/50"/>
    <s v="UNDP"/>
    <m/>
    <x v="2"/>
    <s v="MAL"/>
    <x v="0"/>
    <s v="FOA"/>
    <s v="Elimination of CFC in the manufacture of rigid foam panels and shipyard insulation works at Leading Refrigeration and Engineering, Sdn. Bhd."/>
    <d v="1994-12-01T00:00:00"/>
    <d v="1995-11-01T00:00:00"/>
    <s v="FIN"/>
    <d v="1995-03-01T00:00:00"/>
    <m/>
    <d v="1995-11-01T00:00:00"/>
    <d v="1998-12-01T00:00:00"/>
    <n v="10"/>
    <m/>
    <m/>
    <m/>
    <m/>
    <m/>
    <n v="10"/>
    <m/>
    <m/>
    <m/>
    <m/>
    <m/>
    <n v="214000"/>
    <n v="-13246"/>
    <n v="200754"/>
    <n v="1"/>
    <n v="0"/>
    <n v="0"/>
    <n v="0"/>
    <n v="27820"/>
    <n v="-1722"/>
    <n v="26098"/>
    <n v="0"/>
    <n v="200754"/>
    <n v="0"/>
    <n v="0"/>
    <n v="26098"/>
    <n v="0"/>
    <m/>
    <m/>
    <m/>
    <m/>
    <s v="Completed in 1995. Financially completed in 1998."/>
    <m/>
    <m/>
    <m/>
    <x v="1"/>
    <n v="0"/>
    <n v="1"/>
    <n v="3"/>
    <n v="11"/>
    <n v="0"/>
    <n v="0"/>
    <n v="10000"/>
    <n v="1994"/>
  </r>
  <r>
    <m/>
    <m/>
    <s v="MAL/FOA/15/INV/49"/>
    <s v="UNDP"/>
    <m/>
    <x v="2"/>
    <s v="MAL"/>
    <x v="0"/>
    <s v="FOA"/>
    <s v="Elimination of CFC in the manufacture of rigid foam panels at Rigid Foam Industries, Sdn. Bhd."/>
    <d v="1994-12-01T00:00:00"/>
    <d v="1995-11-01T00:00:00"/>
    <s v="FIN"/>
    <d v="1995-11-01T00:00:00"/>
    <m/>
    <d v="1997-12-01T00:00:00"/>
    <d v="2000-07-01T00:00:00"/>
    <n v="19"/>
    <m/>
    <m/>
    <m/>
    <m/>
    <m/>
    <n v="19"/>
    <m/>
    <m/>
    <m/>
    <m/>
    <m/>
    <n v="335000"/>
    <n v="-3198"/>
    <n v="331802"/>
    <n v="1"/>
    <n v="0"/>
    <n v="0"/>
    <n v="0"/>
    <n v="43550"/>
    <n v="-416"/>
    <n v="43134"/>
    <n v="-0.26000000000203727"/>
    <n v="331802"/>
    <n v="0"/>
    <n v="0"/>
    <n v="43134.26"/>
    <n v="0"/>
    <m/>
    <m/>
    <m/>
    <m/>
    <s v="Completed in 1997. Financially completed in 2000."/>
    <m/>
    <m/>
    <m/>
    <x v="1"/>
    <n v="0"/>
    <n v="1"/>
    <n v="11"/>
    <n v="11"/>
    <n v="0"/>
    <n v="0"/>
    <n v="19000"/>
    <n v="1994"/>
  </r>
  <r>
    <m/>
    <m/>
    <s v="ARG/REF/19/INV/43"/>
    <s v="IBRD"/>
    <m/>
    <x v="1"/>
    <s v="ARG"/>
    <x v="0"/>
    <s v="REF"/>
    <s v="Elimination of CFC in the manufacturing plant of domestic refrigerators at Adzen S.A. C.I.F."/>
    <d v="1996-05-01T00:00:00"/>
    <d v="1997-05-01T00:00:00"/>
    <s v="CLO"/>
    <m/>
    <m/>
    <m/>
    <d v="2003-12-01T00:00:00"/>
    <n v="0"/>
    <m/>
    <m/>
    <n v="0"/>
    <m/>
    <m/>
    <n v="0"/>
    <m/>
    <m/>
    <n v="0"/>
    <m/>
    <m/>
    <n v="356970"/>
    <n v="-356970"/>
    <n v="0"/>
    <n v="0"/>
    <n v="0"/>
    <n v="0"/>
    <n v="0"/>
    <n v="46406"/>
    <n v="-41051"/>
    <n v="5355"/>
    <n v="0"/>
    <n v="0"/>
    <n v="0"/>
    <n v="0"/>
    <n v="5355"/>
    <n v="0"/>
    <n v="0"/>
    <m/>
    <m/>
    <m/>
    <s v="Project cancelled at the 40th ExCom."/>
    <m/>
    <m/>
    <m/>
    <x v="0"/>
    <n v="0"/>
    <n v="0"/>
    <s v=""/>
    <n v="12"/>
    <n v="0"/>
    <n v="0"/>
    <n v="0"/>
    <n v="1996"/>
  </r>
  <r>
    <m/>
    <m/>
    <s v="ARG/REF/18/INV/39"/>
    <s v="IBRD"/>
    <m/>
    <x v="1"/>
    <s v="ARG"/>
    <x v="0"/>
    <s v="REF"/>
    <s v="Elimination of CFC in the manufacturing plant of domestic refrigerators of Neba, S.A."/>
    <d v="1995-11-01T00:00:00"/>
    <d v="1997-11-01T00:00:00"/>
    <s v="FIN"/>
    <d v="1999-02-01T00:00:00"/>
    <m/>
    <d v="2012-08-01T00:00:00"/>
    <d v="2012-08-01T00:00:00"/>
    <n v="29"/>
    <m/>
    <m/>
    <n v="0"/>
    <m/>
    <m/>
    <n v="29"/>
    <m/>
    <m/>
    <n v="0"/>
    <m/>
    <m/>
    <n v="686370"/>
    <n v="0"/>
    <n v="686370"/>
    <n v="1"/>
    <n v="0"/>
    <n v="0"/>
    <n v="0"/>
    <n v="89228"/>
    <n v="0"/>
    <n v="89228"/>
    <n v="0"/>
    <n v="686370"/>
    <n v="0"/>
    <n v="0"/>
    <n v="89228"/>
    <n v="0"/>
    <n v="0"/>
    <m/>
    <m/>
    <m/>
    <s v="On Aug. 22, 2012 a UEPRO representative visited Neba/Ikala and verified destruction of CFC-based equipment. With this verification action the project is completed."/>
    <m/>
    <m/>
    <m/>
    <x v="1"/>
    <n v="0"/>
    <n v="1"/>
    <n v="39"/>
    <n v="24"/>
    <n v="0"/>
    <n v="0"/>
    <n v="29000"/>
    <n v="1995"/>
  </r>
  <r>
    <m/>
    <m/>
    <s v="ARG/REF/15/INV/19"/>
    <s v="IBRD"/>
    <m/>
    <x v="1"/>
    <s v="ARG"/>
    <x v="0"/>
    <s v="REF"/>
    <s v="Elimination of CFC in two manufacturing plants of domestic refrigerators at Helametal S.A., and Helametal Catamarca S.A."/>
    <d v="1994-12-01T00:00:00"/>
    <d v="1996-12-01T00:00:00"/>
    <s v="FIN"/>
    <d v="1997-09-01T00:00:00"/>
    <m/>
    <d v="2003-10-01T00:00:00"/>
    <d v="2004-07-01T00:00:00"/>
    <n v="62"/>
    <m/>
    <m/>
    <n v="0"/>
    <m/>
    <m/>
    <n v="62"/>
    <m/>
    <m/>
    <n v="0"/>
    <m/>
    <m/>
    <n v="2959085"/>
    <n v="-59591"/>
    <n v="2899494"/>
    <n v="1"/>
    <n v="0"/>
    <n v="0"/>
    <n v="0"/>
    <n v="0"/>
    <n v="0"/>
    <n v="0"/>
    <n v="0"/>
    <n v="2899494"/>
    <n v="0"/>
    <n v="0"/>
    <n v="0"/>
    <n v="0"/>
    <n v="0"/>
    <m/>
    <m/>
    <m/>
    <s v="Project completed.      "/>
    <m/>
    <m/>
    <m/>
    <x v="1"/>
    <n v="0"/>
    <n v="1"/>
    <n v="33"/>
    <n v="24"/>
    <n v="0"/>
    <n v="0"/>
    <n v="62000"/>
    <n v="1994"/>
  </r>
  <r>
    <m/>
    <m/>
    <s v="SRL/REF/17/INV/04"/>
    <s v="UNDP"/>
    <m/>
    <x v="2"/>
    <s v="SRL"/>
    <x v="0"/>
    <s v="REF"/>
    <s v="Elimination of CFC-11 and CFC-12 at Associated Electrical Corporation (AEC) Ltd. domestic refrigeration conversion"/>
    <d v="1995-07-01T00:00:00"/>
    <d v="1997-01-01T00:00:00"/>
    <s v="FIN"/>
    <d v="1996-01-01T00:00:00"/>
    <m/>
    <d v="1998-08-01T00:00:00"/>
    <d v="2000-12-01T00:00:00"/>
    <n v="7.3"/>
    <m/>
    <m/>
    <m/>
    <m/>
    <m/>
    <n v="7.3"/>
    <m/>
    <m/>
    <m/>
    <m/>
    <m/>
    <n v="250114"/>
    <n v="-912"/>
    <n v="249202"/>
    <n v="1"/>
    <n v="0"/>
    <n v="0"/>
    <n v="0"/>
    <n v="32515"/>
    <n v="-119"/>
    <n v="32396"/>
    <n v="-0.25999999999839929"/>
    <n v="249202"/>
    <n v="0"/>
    <n v="0"/>
    <n v="32396.26"/>
    <n v="0"/>
    <m/>
    <m/>
    <m/>
    <m/>
    <s v="Completed in 1998. Financially completed in 2000."/>
    <m/>
    <m/>
    <m/>
    <x v="1"/>
    <n v="0"/>
    <n v="1"/>
    <n v="6"/>
    <n v="18"/>
    <n v="0"/>
    <n v="0"/>
    <n v="7300"/>
    <n v="1995"/>
  </r>
  <r>
    <m/>
    <m/>
    <s v="SRL/REF/17/INV/05"/>
    <s v="UNDP"/>
    <m/>
    <x v="2"/>
    <s v="SRL"/>
    <x v="0"/>
    <s v="REF"/>
    <s v="Elimination of CFC-11 and CFC-12 at Glacio Ltd. domestic refrigeration conversion"/>
    <d v="1995-07-01T00:00:00"/>
    <d v="1997-01-01T00:00:00"/>
    <s v="FIN"/>
    <d v="1996-01-01T00:00:00"/>
    <m/>
    <d v="1999-12-01T00:00:00"/>
    <d v="2001-12-01T00:00:00"/>
    <n v="6.8"/>
    <m/>
    <m/>
    <m/>
    <m/>
    <m/>
    <n v="6.8"/>
    <m/>
    <m/>
    <m/>
    <m/>
    <m/>
    <n v="239500"/>
    <n v="-26843"/>
    <n v="212657"/>
    <n v="1"/>
    <n v="0"/>
    <n v="0"/>
    <n v="0"/>
    <n v="31135"/>
    <n v="-3490"/>
    <n v="27645"/>
    <n v="-0.13000050029950216"/>
    <n v="212657"/>
    <n v="0"/>
    <n v="0"/>
    <n v="27645.1300005003"/>
    <n v="0"/>
    <m/>
    <m/>
    <m/>
    <m/>
    <s v="Completed in 1999. Financially completed in 2001."/>
    <m/>
    <m/>
    <m/>
    <x v="1"/>
    <n v="0"/>
    <n v="1"/>
    <n v="6"/>
    <n v="18"/>
    <n v="0"/>
    <n v="0"/>
    <n v="6800"/>
    <n v="1995"/>
  </r>
  <r>
    <m/>
    <m/>
    <s v="SRL/REF/17/INV/06"/>
    <s v="UNDP"/>
    <m/>
    <x v="2"/>
    <s v="SRL"/>
    <x v="0"/>
    <s v="REF"/>
    <s v="Elimination of CFC-11 and CFC-12 at Regnis (Lanka) Ltd. domestic refrigeration conversion"/>
    <d v="1995-07-01T00:00:00"/>
    <d v="1997-01-01T00:00:00"/>
    <s v="FIN"/>
    <d v="1996-01-01T00:00:00"/>
    <m/>
    <d v="1999-12-01T00:00:00"/>
    <d v="2001-12-01T00:00:00"/>
    <n v="6.3"/>
    <m/>
    <m/>
    <m/>
    <m/>
    <m/>
    <n v="6.3"/>
    <m/>
    <m/>
    <m/>
    <m/>
    <m/>
    <n v="284324"/>
    <n v="-18407"/>
    <n v="265917"/>
    <n v="1"/>
    <n v="0"/>
    <n v="0"/>
    <n v="0"/>
    <n v="36962"/>
    <n v="-2393"/>
    <n v="34569"/>
    <n v="-0.12000000000261934"/>
    <n v="265917"/>
    <n v="0"/>
    <n v="0"/>
    <n v="34569.120000000003"/>
    <n v="0"/>
    <m/>
    <m/>
    <m/>
    <m/>
    <s v="Completed in 1999. Financially completed in 2001."/>
    <m/>
    <m/>
    <m/>
    <x v="1"/>
    <n v="0"/>
    <n v="1"/>
    <n v="6"/>
    <n v="18"/>
    <n v="0"/>
    <n v="0"/>
    <n v="6300"/>
    <n v="1995"/>
  </r>
  <r>
    <m/>
    <m/>
    <s v="PAK/REF/25/INV/26"/>
    <s v="IBRD"/>
    <m/>
    <x v="2"/>
    <s v="PAK"/>
    <x v="0"/>
    <s v="REF"/>
    <s v="Elimination of CFC-11 and CFC-12 by converting to HCFC-141b and HFC-134a in the manufacture of commercial refrigeration equipment at Dawlance P. Ltd."/>
    <d v="1998-07-01T00:00:00"/>
    <d v="2000-08-01T00:00:00"/>
    <s v="CLO"/>
    <m/>
    <m/>
    <m/>
    <d v="2001-03-01T00:00:00"/>
    <n v="0"/>
    <m/>
    <m/>
    <n v="0"/>
    <m/>
    <m/>
    <n v="0"/>
    <m/>
    <m/>
    <n v="0"/>
    <m/>
    <m/>
    <n v="477894"/>
    <n v="-477894"/>
    <n v="0"/>
    <n v="0"/>
    <n v="0"/>
    <n v="0"/>
    <n v="0"/>
    <n v="62126"/>
    <n v="-62126"/>
    <n v="0"/>
    <n v="0"/>
    <n v="0"/>
    <n v="0"/>
    <n v="0"/>
    <n v="0"/>
    <n v="0"/>
    <n v="0"/>
    <m/>
    <m/>
    <m/>
    <s v="Project cancelled at the 33rd ExCom Meeting."/>
    <m/>
    <m/>
    <m/>
    <x v="0"/>
    <n v="0"/>
    <n v="0"/>
    <s v=""/>
    <n v="25"/>
    <n v="0"/>
    <n v="0"/>
    <n v="0"/>
    <n v="1998"/>
  </r>
  <r>
    <m/>
    <m/>
    <s v="PAK/REF/25/INV/28"/>
    <s v="IBRD"/>
    <m/>
    <x v="2"/>
    <s v="PAK"/>
    <x v="0"/>
    <s v="REF"/>
    <s v="Elimination of CFC-11 and CFC-12 by converting to HCFC-141b and HFC134a in the manufacture of commercial refrigeration equipment at Shadman Electronic Industries P. Ltd."/>
    <d v="1998-07-01T00:00:00"/>
    <d v="2000-08-01T00:00:00"/>
    <s v="FIN"/>
    <d v="2000-10-01T00:00:00"/>
    <m/>
    <d v="2002-11-01T00:00:00"/>
    <d v="2003-02-01T00:00:00"/>
    <n v="15.5"/>
    <m/>
    <m/>
    <n v="0"/>
    <m/>
    <m/>
    <n v="15.5"/>
    <m/>
    <m/>
    <n v="0"/>
    <m/>
    <m/>
    <n v="236936"/>
    <n v="0"/>
    <n v="236936"/>
    <n v="1"/>
    <n v="0"/>
    <n v="0"/>
    <n v="0"/>
    <n v="30802"/>
    <n v="0"/>
    <n v="30802"/>
    <n v="0"/>
    <n v="236936"/>
    <n v="0"/>
    <n v="0"/>
    <n v="30802"/>
    <n v="0"/>
    <n v="0"/>
    <m/>
    <m/>
    <m/>
    <s v="Project completed and PCR submitted."/>
    <m/>
    <m/>
    <m/>
    <x v="1"/>
    <n v="0"/>
    <n v="1"/>
    <n v="27"/>
    <n v="25"/>
    <n v="0"/>
    <n v="0"/>
    <n v="15500"/>
    <n v="1998"/>
  </r>
  <r>
    <m/>
    <m/>
    <s v="IND/REF/25/INV/183"/>
    <s v="IBRD"/>
    <m/>
    <x v="2"/>
    <s v="IND"/>
    <x v="0"/>
    <s v="REF"/>
    <s v="Elimination of CFC-11 and CFC-12 by converting to HCFC-141b and HFC-134a in the manufacture of domestic refrigerators at BPL Refrigeration Ltd."/>
    <d v="1998-07-01T00:00:00"/>
    <d v="2001-08-01T00:00:00"/>
    <s v="FIN"/>
    <d v="2002-12-01T00:00:00"/>
    <m/>
    <d v="2002-12-01T00:00:00"/>
    <d v="2005-01-01T00:00:00"/>
    <n v="136"/>
    <m/>
    <m/>
    <n v="0"/>
    <m/>
    <m/>
    <n v="136"/>
    <m/>
    <m/>
    <n v="0"/>
    <m/>
    <m/>
    <n v="722906"/>
    <n v="302123"/>
    <n v="1025029"/>
    <n v="1"/>
    <n v="0"/>
    <n v="0"/>
    <n v="0"/>
    <n v="93978"/>
    <n v="35611.19"/>
    <n v="129589.19"/>
    <n v="0.19000000000232831"/>
    <n v="1025029"/>
    <n v="0"/>
    <n v="0"/>
    <n v="129589"/>
    <n v="0"/>
    <n v="0"/>
    <m/>
    <m/>
    <m/>
    <s v="Project financially completed and balance funds returned. PCR submitted to ExCom."/>
    <m/>
    <m/>
    <m/>
    <x v="1"/>
    <n v="0"/>
    <n v="1"/>
    <n v="53"/>
    <n v="37"/>
    <n v="0"/>
    <n v="0"/>
    <n v="136000"/>
    <n v="1998"/>
  </r>
  <r>
    <m/>
    <m/>
    <s v="DOM/REF/25/INV/16"/>
    <s v="UNDP"/>
    <m/>
    <x v="1"/>
    <s v="DOM"/>
    <x v="0"/>
    <s v="REF"/>
    <s v="Elimination of CFC-11 and CFC-12 consumption in the manufacture of unitary commercial refrigeration equipment at Industria Continental, C.A. by replacement with HCFC-141b and HFC 134a respectively"/>
    <d v="1998-07-01T00:00:00"/>
    <d v="2000-08-01T00:00:00"/>
    <s v="FIN"/>
    <d v="1998-12-01T00:00:00"/>
    <m/>
    <d v="1999-12-01T00:00:00"/>
    <d v="2002-03-01T00:00:00"/>
    <n v="19.899999999999999"/>
    <m/>
    <m/>
    <m/>
    <m/>
    <m/>
    <n v="19.899999999999999"/>
    <m/>
    <m/>
    <m/>
    <m/>
    <m/>
    <n v="303200"/>
    <n v="-2802"/>
    <n v="300398"/>
    <n v="1"/>
    <n v="0"/>
    <n v="0"/>
    <n v="0"/>
    <n v="39416"/>
    <n v="-364"/>
    <n v="39052"/>
    <n v="0.26000000000203727"/>
    <n v="300398"/>
    <n v="0"/>
    <n v="0"/>
    <n v="39051.74"/>
    <n v="0"/>
    <m/>
    <m/>
    <m/>
    <m/>
    <s v="Completed in 1999. Financially completed in 2002."/>
    <m/>
    <m/>
    <m/>
    <x v="1"/>
    <n v="0"/>
    <n v="1"/>
    <n v="5"/>
    <n v="25"/>
    <n v="0"/>
    <n v="0"/>
    <n v="19900"/>
    <n v="1998"/>
  </r>
  <r>
    <m/>
    <m/>
    <s v="DOM/REF/24/INV/11"/>
    <s v="UNDP"/>
    <m/>
    <x v="1"/>
    <s v="DOM"/>
    <x v="0"/>
    <s v="REF"/>
    <s v="Elimination of CFC-11 and CFC-12 consumption in the manufacture of unitary commercial refrigeration equipment at Metalgas S.A. by replacement with HCFC-141b and HFC-134a respectively"/>
    <d v="1998-03-01T00:00:00"/>
    <d v="2000-04-01T00:00:00"/>
    <s v="FIN"/>
    <d v="1998-09-01T00:00:00"/>
    <m/>
    <d v="1999-12-01T00:00:00"/>
    <d v="2001-12-01T00:00:00"/>
    <n v="20.8"/>
    <m/>
    <m/>
    <m/>
    <m/>
    <m/>
    <n v="20.8"/>
    <m/>
    <m/>
    <m/>
    <m/>
    <m/>
    <n v="316368"/>
    <n v="-3741"/>
    <n v="312627"/>
    <n v="1"/>
    <n v="0"/>
    <n v="0"/>
    <n v="0"/>
    <n v="41128"/>
    <n v="-486"/>
    <n v="40642"/>
    <n v="0.16000000000349246"/>
    <n v="312627"/>
    <n v="0"/>
    <n v="0"/>
    <n v="40641.839999999997"/>
    <n v="0"/>
    <m/>
    <m/>
    <m/>
    <m/>
    <s v="Completed in 1999. Financially completed in 2001."/>
    <m/>
    <m/>
    <m/>
    <x v="1"/>
    <n v="0"/>
    <n v="1"/>
    <n v="6"/>
    <n v="25"/>
    <n v="0"/>
    <n v="0"/>
    <n v="20800"/>
    <n v="1998"/>
  </r>
  <r>
    <m/>
    <m/>
    <s v="IND/REF/25/INV/182"/>
    <s v="IBRD"/>
    <m/>
    <x v="2"/>
    <s v="IND"/>
    <x v="0"/>
    <s v="REF"/>
    <s v="Elimination of CFC-11 and CFC-12 converting to HCFC-141b and HFC-134a in the manufacture of commercial refrigeration equipment at Prashant Refrigeration Appliances"/>
    <d v="1998-07-01T00:00:00"/>
    <d v="2000-08-01T00:00:00"/>
    <s v="CLO"/>
    <m/>
    <m/>
    <m/>
    <d v="1999-12-01T00:00:00"/>
    <n v="0"/>
    <m/>
    <m/>
    <n v="0"/>
    <m/>
    <m/>
    <n v="0"/>
    <m/>
    <m/>
    <n v="0"/>
    <m/>
    <m/>
    <n v="104058"/>
    <n v="-104058"/>
    <n v="0"/>
    <n v="0"/>
    <n v="0"/>
    <n v="0"/>
    <n v="0"/>
    <n v="13528"/>
    <n v="-13528"/>
    <n v="0"/>
    <n v="0"/>
    <n v="0"/>
    <n v="0"/>
    <n v="0"/>
    <n v="0"/>
    <n v="0"/>
    <n v="0"/>
    <m/>
    <m/>
    <m/>
    <s v="Project has been cancelled."/>
    <m/>
    <m/>
    <m/>
    <x v="0"/>
    <n v="0"/>
    <n v="0"/>
    <s v=""/>
    <n v="25"/>
    <n v="0"/>
    <n v="0"/>
    <n v="0"/>
    <n v="1998"/>
  </r>
  <r>
    <m/>
    <m/>
    <s v="PAK/REF/25/INV/27"/>
    <s v="IBRD"/>
    <m/>
    <x v="2"/>
    <s v="PAK"/>
    <x v="0"/>
    <s v="REF"/>
    <s v="Elimination of CFC-11 and CFC-12 converting to HCFC-141b and HFC-134a in the manufacture of refrigeration equipment at United Refrigeration Industries Ltd."/>
    <d v="1998-07-01T00:00:00"/>
    <d v="2000-08-01T00:00:00"/>
    <s v="CLO"/>
    <m/>
    <m/>
    <m/>
    <d v="2001-03-01T00:00:00"/>
    <n v="0"/>
    <m/>
    <m/>
    <n v="0"/>
    <m/>
    <m/>
    <n v="0"/>
    <m/>
    <m/>
    <n v="0"/>
    <m/>
    <m/>
    <n v="457815"/>
    <n v="-457815"/>
    <n v="0"/>
    <n v="0"/>
    <n v="0"/>
    <n v="0"/>
    <n v="0"/>
    <n v="59516"/>
    <n v="-59516"/>
    <n v="0"/>
    <n v="0"/>
    <n v="0"/>
    <n v="0"/>
    <n v="0"/>
    <n v="0"/>
    <n v="0"/>
    <n v="0"/>
    <m/>
    <m/>
    <m/>
    <s v="Project cancelled at the 33rd ExCom Meeting."/>
    <m/>
    <m/>
    <m/>
    <x v="0"/>
    <n v="0"/>
    <n v="0"/>
    <s v=""/>
    <n v="25"/>
    <n v="0"/>
    <n v="0"/>
    <n v="0"/>
    <n v="1998"/>
  </r>
  <r>
    <m/>
    <m/>
    <s v="VEN/REF/19/INV/49"/>
    <s v="UNDP"/>
    <m/>
    <x v="1"/>
    <s v="VEN"/>
    <x v="0"/>
    <s v="REF"/>
    <s v="Elimination of CFC-11 and CFC-12 in the manufacture of bottle coolers, freezers and water coolers at Hielomatic, C.A."/>
    <d v="1996-05-01T00:00:00"/>
    <d v="1997-11-01T00:00:00"/>
    <s v="FIN"/>
    <d v="1997-01-01T00:00:00"/>
    <m/>
    <d v="2000-07-01T00:00:00"/>
    <d v="2001-12-01T00:00:00"/>
    <n v="11.1"/>
    <m/>
    <m/>
    <m/>
    <m/>
    <m/>
    <n v="11.1"/>
    <m/>
    <m/>
    <m/>
    <m/>
    <m/>
    <n v="162375"/>
    <n v="-379"/>
    <n v="161996"/>
    <n v="1"/>
    <n v="0"/>
    <n v="0"/>
    <n v="0"/>
    <n v="21109"/>
    <n v="-49"/>
    <n v="21060"/>
    <n v="0.52000000000043656"/>
    <n v="161996"/>
    <n v="0"/>
    <n v="0"/>
    <n v="21059.48"/>
    <n v="0"/>
    <m/>
    <m/>
    <m/>
    <m/>
    <s v="Completed in 2000. Financially completed in 2001."/>
    <m/>
    <m/>
    <m/>
    <x v="1"/>
    <n v="0"/>
    <n v="1"/>
    <n v="8"/>
    <n v="18"/>
    <n v="0"/>
    <n v="0"/>
    <n v="11100"/>
    <n v="1996"/>
  </r>
  <r>
    <m/>
    <m/>
    <s v="VEN/REF/19/INV/48"/>
    <s v="UNDP"/>
    <m/>
    <x v="1"/>
    <s v="VEN"/>
    <x v="0"/>
    <s v="REF"/>
    <s v="Elimination of CFC-11 and CFC-12 in the manufacture of bottle coolers, freezers and water coolers at Tecnocongeladores Venezolanos (Tecoven), C.A."/>
    <d v="1996-05-01T00:00:00"/>
    <d v="1997-11-01T00:00:00"/>
    <s v="FIN"/>
    <d v="1997-05-01T00:00:00"/>
    <m/>
    <d v="1999-12-01T00:00:00"/>
    <d v="2001-12-01T00:00:00"/>
    <n v="13.2"/>
    <m/>
    <m/>
    <m/>
    <m/>
    <m/>
    <n v="13.2"/>
    <m/>
    <m/>
    <m/>
    <m/>
    <m/>
    <n v="190000"/>
    <n v="-2599"/>
    <n v="187401"/>
    <n v="1"/>
    <n v="0"/>
    <n v="0"/>
    <n v="0"/>
    <n v="24700"/>
    <n v="-338"/>
    <n v="24362"/>
    <n v="-0.13000000000101863"/>
    <n v="187401"/>
    <n v="0"/>
    <n v="0"/>
    <n v="24362.13"/>
    <n v="0"/>
    <m/>
    <m/>
    <m/>
    <m/>
    <s v="Completed in 1999. Financially completed in 2001."/>
    <m/>
    <m/>
    <m/>
    <x v="1"/>
    <n v="0"/>
    <n v="1"/>
    <n v="12"/>
    <n v="18"/>
    <n v="0"/>
    <n v="0"/>
    <n v="13200"/>
    <n v="1996"/>
  </r>
  <r>
    <m/>
    <m/>
    <s v="PER/REF/19/INV/14"/>
    <s v="UNDP"/>
    <m/>
    <x v="1"/>
    <s v="PER"/>
    <x v="0"/>
    <s v="REF"/>
    <s v="Elimination of CFC-11 and CFC-12 in the manufacture of chest feezers at Compañia Peruana de Máquinas para Coser S.A. (Copemaco)"/>
    <d v="1996-05-01T00:00:00"/>
    <d v="1997-11-01T00:00:00"/>
    <s v="FIN"/>
    <d v="1997-01-01T00:00:00"/>
    <m/>
    <d v="1999-12-01T00:00:00"/>
    <d v="2001-12-01T00:00:00"/>
    <n v="12.9"/>
    <m/>
    <m/>
    <m/>
    <m/>
    <m/>
    <n v="12.9"/>
    <m/>
    <m/>
    <m/>
    <m/>
    <m/>
    <n v="193834"/>
    <n v="0"/>
    <n v="193834"/>
    <n v="1"/>
    <n v="0"/>
    <n v="0"/>
    <n v="0"/>
    <n v="25198"/>
    <n v="0"/>
    <n v="25198"/>
    <n v="-0.41999999999825377"/>
    <n v="193834"/>
    <n v="0"/>
    <n v="0"/>
    <n v="25198.42"/>
    <n v="0"/>
    <m/>
    <m/>
    <m/>
    <m/>
    <s v="Completed in 1999. Financially completed in 2001."/>
    <m/>
    <m/>
    <m/>
    <x v="1"/>
    <n v="0"/>
    <n v="1"/>
    <n v="8"/>
    <n v="18"/>
    <n v="0"/>
    <n v="0"/>
    <n v="12900"/>
    <n v="1996"/>
  </r>
  <r>
    <m/>
    <m/>
    <s v="PER/REF/19/INV/15"/>
    <s v="UNDP"/>
    <m/>
    <x v="1"/>
    <s v="PER"/>
    <x v="0"/>
    <s v="REF"/>
    <s v="Elimination of CFC-11 and CFC-12 in the manufacture of chest freezers and refrigerators at Formetal"/>
    <d v="1996-05-01T00:00:00"/>
    <d v="1997-11-01T00:00:00"/>
    <s v="CLO"/>
    <d v="1997-01-01T00:00:00"/>
    <m/>
    <m/>
    <d v="2001-12-01T00:00:00"/>
    <n v="0"/>
    <m/>
    <m/>
    <m/>
    <m/>
    <m/>
    <n v="0"/>
    <m/>
    <m/>
    <m/>
    <m/>
    <m/>
    <n v="118000"/>
    <n v="-64335"/>
    <n v="53665"/>
    <n v="1"/>
    <n v="0"/>
    <n v="0"/>
    <n v="0"/>
    <n v="15340"/>
    <n v="-8364"/>
    <n v="6976"/>
    <n v="-0.4499999999998181"/>
    <n v="53665"/>
    <n v="0"/>
    <n v="0"/>
    <n v="6976.45"/>
    <n v="0"/>
    <m/>
    <m/>
    <m/>
    <m/>
    <s v="Canceled in 1999. Financially completed in 2001."/>
    <m/>
    <m/>
    <m/>
    <x v="0"/>
    <n v="0"/>
    <n v="1"/>
    <n v="8"/>
    <n v="18"/>
    <n v="0"/>
    <n v="0"/>
    <n v="0"/>
    <n v="1996"/>
  </r>
  <r>
    <m/>
    <m/>
    <s v="PER/REF/19/INV/16"/>
    <s v="UNDP"/>
    <m/>
    <x v="1"/>
    <s v="PER"/>
    <x v="0"/>
    <s v="REF"/>
    <s v="Elimination of CFC-11 and CFC-12 in the manufacture of chest freezers at Col-Frio S.A."/>
    <d v="1996-05-01T00:00:00"/>
    <d v="1997-11-01T00:00:00"/>
    <s v="FIN"/>
    <d v="1996-12-01T00:00:00"/>
    <m/>
    <d v="1999-12-01T00:00:00"/>
    <d v="2001-12-01T00:00:00"/>
    <n v="11.7"/>
    <m/>
    <m/>
    <m/>
    <m/>
    <m/>
    <n v="11.7"/>
    <m/>
    <m/>
    <m/>
    <m/>
    <m/>
    <n v="175000"/>
    <n v="-468"/>
    <n v="174532"/>
    <n v="1"/>
    <n v="0"/>
    <n v="0"/>
    <n v="0"/>
    <n v="22750"/>
    <n v="-61"/>
    <n v="22689"/>
    <n v="-0.1411999999982072"/>
    <n v="174532"/>
    <n v="0"/>
    <n v="0"/>
    <n v="22689.141199999998"/>
    <n v="0"/>
    <m/>
    <m/>
    <m/>
    <m/>
    <s v="Completed in 1999. Financially completed in 2001."/>
    <m/>
    <m/>
    <m/>
    <x v="1"/>
    <n v="0"/>
    <n v="1"/>
    <n v="7"/>
    <n v="18"/>
    <n v="0"/>
    <n v="0"/>
    <n v="11700"/>
    <n v="1996"/>
  </r>
  <r>
    <m/>
    <m/>
    <s v="PER/REF/19/INV/13"/>
    <s v="UNDP"/>
    <m/>
    <x v="1"/>
    <s v="PER"/>
    <x v="0"/>
    <s v="REF"/>
    <s v="Elimination of CFC-11 and CFC-12 in the manufacture of chest freezers at Master Service, S.A."/>
    <d v="1996-05-01T00:00:00"/>
    <d v="1997-11-01T00:00:00"/>
    <s v="FIN"/>
    <d v="1997-01-01T00:00:00"/>
    <m/>
    <d v="1999-02-01T00:00:00"/>
    <d v="2002-04-01T00:00:00"/>
    <n v="9.4"/>
    <m/>
    <m/>
    <m/>
    <m/>
    <m/>
    <n v="9.4"/>
    <m/>
    <m/>
    <m/>
    <m/>
    <m/>
    <n v="140000"/>
    <n v="-10839"/>
    <n v="129161"/>
    <n v="1"/>
    <n v="0"/>
    <n v="0"/>
    <n v="0"/>
    <n v="18200"/>
    <n v="-1409"/>
    <n v="16791"/>
    <n v="6.9999999999708962E-2"/>
    <n v="129161"/>
    <n v="0"/>
    <n v="0"/>
    <n v="16790.93"/>
    <n v="0"/>
    <m/>
    <m/>
    <m/>
    <m/>
    <s v="Completed in 1999. Financially completed in 2002."/>
    <m/>
    <m/>
    <m/>
    <x v="1"/>
    <n v="0"/>
    <n v="1"/>
    <n v="8"/>
    <n v="18"/>
    <n v="0"/>
    <n v="0"/>
    <n v="9400"/>
    <n v="1996"/>
  </r>
  <r>
    <m/>
    <m/>
    <s v="BRA/REF/18/INV/35"/>
    <s v="IBRD"/>
    <m/>
    <x v="1"/>
    <s v="BRA"/>
    <x v="0"/>
    <s v="REF"/>
    <s v="Elimination of CFC-11 and CFC-12 in the manufacture of commercial chest freezers at Refrigeracao Parana S.A. Curitiba"/>
    <d v="1995-11-01T00:00:00"/>
    <d v="1996-11-01T00:00:00"/>
    <s v="FIN"/>
    <d v="1999-08-01T00:00:00"/>
    <m/>
    <d v="1998-11-01T00:00:00"/>
    <d v="1999-08-01T00:00:00"/>
    <n v="363"/>
    <m/>
    <m/>
    <n v="0"/>
    <m/>
    <m/>
    <n v="363"/>
    <m/>
    <m/>
    <n v="0"/>
    <m/>
    <m/>
    <n v="1557613"/>
    <n v="-210306"/>
    <n v="1347307"/>
    <n v="1"/>
    <n v="0"/>
    <n v="0"/>
    <n v="0"/>
    <n v="202490"/>
    <n v="-27340"/>
    <n v="175150"/>
    <n v="0"/>
    <n v="1347307"/>
    <n v="0"/>
    <n v="0"/>
    <n v="175150"/>
    <n v="0"/>
    <n v="0"/>
    <m/>
    <m/>
    <m/>
    <s v="The firm went ahead with its own funds and completed one line (vertical freezers) in July 97; and the other line (horizontal freezers) in Nov. 98. FINEP reimbursed the firm retroactively for capital and operating costs. Final reimbursement made on August 2, 1999."/>
    <m/>
    <m/>
    <m/>
    <x v="1"/>
    <n v="0"/>
    <n v="1"/>
    <n v="45"/>
    <n v="12"/>
    <n v="0"/>
    <n v="0"/>
    <n v="363000"/>
    <n v="1995"/>
  </r>
  <r>
    <m/>
    <m/>
    <s v="EGY/REF/20/INV/59"/>
    <s v="UNDP"/>
    <m/>
    <x v="0"/>
    <s v="EGY"/>
    <x v="0"/>
    <s v="REF"/>
    <s v="Elimination of CFC-11 and CFC-12 in the manufacture of commercial refrigeration equipment at Amiral"/>
    <d v="1996-10-01T00:00:00"/>
    <d v="1998-09-01T00:00:00"/>
    <s v="CLO"/>
    <d v="1998-06-01T00:00:00"/>
    <m/>
    <m/>
    <d v="2003-11-01T00:00:00"/>
    <n v="0"/>
    <m/>
    <m/>
    <m/>
    <m/>
    <m/>
    <n v="0"/>
    <m/>
    <m/>
    <m/>
    <m/>
    <m/>
    <n v="160000"/>
    <n v="-70081"/>
    <n v="89919"/>
    <n v="1"/>
    <n v="0"/>
    <n v="0"/>
    <n v="0"/>
    <n v="20800"/>
    <n v="-9111"/>
    <n v="11689"/>
    <n v="0"/>
    <n v="89919"/>
    <n v="0"/>
    <n v="0"/>
    <n v="11689"/>
    <n v="0"/>
    <m/>
    <m/>
    <m/>
    <m/>
    <s v="Canceled in 2001. Financially completed in 2003."/>
    <m/>
    <m/>
    <m/>
    <x v="0"/>
    <n v="0"/>
    <n v="1"/>
    <n v="20"/>
    <n v="23"/>
    <n v="0"/>
    <n v="0"/>
    <n v="0"/>
    <n v="1996"/>
  </r>
  <r>
    <m/>
    <m/>
    <s v="PHI/REF/23/INV/53"/>
    <s v="Germany"/>
    <m/>
    <x v="2"/>
    <s v="PHI"/>
    <x v="0"/>
    <s v="REF"/>
    <s v="Elimination of CFC-11 and CFC-12 in the manufacture of commercial refrigeration equipment at Azkcon Refrigeration Industries, Inc."/>
    <d v="1997-11-01T00:00:00"/>
    <d v="1999-12-01T00:00:00"/>
    <s v="FIN"/>
    <d v="1998-07-01T00:00:00"/>
    <m/>
    <d v="2000-12-01T00:00:00"/>
    <d v="2005-04-01T00:00:00"/>
    <n v="18.899999999999999"/>
    <m/>
    <m/>
    <n v="0"/>
    <m/>
    <m/>
    <n v="18.899999999999999"/>
    <m/>
    <m/>
    <m/>
    <m/>
    <m/>
    <n v="370258"/>
    <n v="-75353"/>
    <n v="294905"/>
    <n v="1"/>
    <n v="0"/>
    <n v="0"/>
    <n v="0"/>
    <n v="0"/>
    <n v="0"/>
    <n v="0"/>
    <n v="0"/>
    <n v="294905"/>
    <n v="0"/>
    <n v="0"/>
    <n v="0"/>
    <n v="0"/>
    <m/>
    <m/>
    <m/>
    <m/>
    <s v="Project is completed, PCR drafted by UNDP for completion and submission by GTZ. Remaining balance and interest (USD 75.353) has been returned in Dec-04 to GTZ to be reported and returned to MLF at the 45th ExCom."/>
    <m/>
    <m/>
    <m/>
    <x v="1"/>
    <n v="0"/>
    <n v="1"/>
    <n v="8"/>
    <n v="25"/>
    <n v="0"/>
    <n v="0"/>
    <n v="18900"/>
    <n v="1997"/>
  </r>
  <r>
    <m/>
    <m/>
    <s v="EGY/REF/20/INV/58"/>
    <s v="UNDP"/>
    <m/>
    <x v="0"/>
    <s v="EGY"/>
    <x v="0"/>
    <s v="REF"/>
    <s v="Elimination of CFC-11 and CFC-12 in the manufacture of commercial refrigeration equipment at El-Mohandes"/>
    <d v="1996-10-01T00:00:00"/>
    <d v="1998-09-01T00:00:00"/>
    <s v="FIN"/>
    <d v="1997-03-01T00:00:00"/>
    <m/>
    <d v="2001-03-01T00:00:00"/>
    <d v="2003-11-01T00:00:00"/>
    <n v="13"/>
    <m/>
    <m/>
    <m/>
    <m/>
    <m/>
    <n v="13"/>
    <m/>
    <m/>
    <m/>
    <m/>
    <m/>
    <n v="190000"/>
    <n v="0"/>
    <n v="190000"/>
    <n v="1"/>
    <n v="0"/>
    <n v="0"/>
    <n v="0"/>
    <n v="24700"/>
    <n v="0"/>
    <n v="24700"/>
    <n v="0"/>
    <n v="190000"/>
    <n v="0"/>
    <n v="0"/>
    <n v="24700"/>
    <n v="0"/>
    <m/>
    <m/>
    <m/>
    <m/>
    <s v="Completed in 2001. Financially completed in 2003."/>
    <m/>
    <m/>
    <m/>
    <x v="1"/>
    <n v="0"/>
    <n v="1"/>
    <n v="5"/>
    <n v="23"/>
    <n v="0"/>
    <n v="0"/>
    <n v="13000"/>
    <n v="1996"/>
  </r>
  <r>
    <m/>
    <m/>
    <s v="EGY/REF/18/INV/50"/>
    <s v="UNDP"/>
    <m/>
    <x v="0"/>
    <s v="EGY"/>
    <x v="0"/>
    <s v="REF"/>
    <s v="Elimination of CFC-11 and CFC-12 in the manufacture of commercial refrigeration equipment at Refcat Compnay Inc."/>
    <d v="1995-11-01T00:00:00"/>
    <d v="1997-05-01T00:00:00"/>
    <s v="FIN"/>
    <d v="1997-01-01T00:00:00"/>
    <m/>
    <d v="1998-09-01T00:00:00"/>
    <d v="2000-12-01T00:00:00"/>
    <n v="26.8"/>
    <m/>
    <m/>
    <m/>
    <m/>
    <m/>
    <n v="26.8"/>
    <m/>
    <m/>
    <m/>
    <m/>
    <m/>
    <n v="409000"/>
    <n v="-19"/>
    <n v="408981"/>
    <n v="1"/>
    <n v="0"/>
    <n v="0"/>
    <n v="0"/>
    <n v="53170"/>
    <n v="-2"/>
    <n v="53168"/>
    <n v="0.47000000000116415"/>
    <n v="408981"/>
    <n v="0"/>
    <n v="0"/>
    <n v="53167.53"/>
    <n v="0"/>
    <m/>
    <m/>
    <m/>
    <m/>
    <s v="Completed in 1998. Financially completed in 2000."/>
    <m/>
    <m/>
    <m/>
    <x v="1"/>
    <n v="0"/>
    <n v="1"/>
    <n v="14"/>
    <n v="18"/>
    <n v="0"/>
    <n v="0"/>
    <n v="26800"/>
    <n v="1995"/>
  </r>
  <r>
    <m/>
    <m/>
    <s v="COL/REF/19/INV/22"/>
    <s v="UNDP"/>
    <m/>
    <x v="1"/>
    <s v="COL"/>
    <x v="0"/>
    <s v="REF"/>
    <s v="Elimination of CFC-11 and CFC-12 in the manufacture of commercial refrigeration equipment at Refrigeracion Supernordico Ltda."/>
    <d v="1996-05-01T00:00:00"/>
    <d v="1997-11-01T00:00:00"/>
    <s v="FIN"/>
    <d v="1997-01-01T00:00:00"/>
    <m/>
    <d v="1999-12-01T00:00:00"/>
    <d v="2004-01-01T00:00:00"/>
    <n v="10.8"/>
    <m/>
    <m/>
    <m/>
    <m/>
    <m/>
    <n v="10.8"/>
    <m/>
    <m/>
    <m/>
    <m/>
    <m/>
    <n v="162500"/>
    <n v="-1243"/>
    <n v="161257"/>
    <n v="1"/>
    <n v="0"/>
    <n v="0"/>
    <n v="0"/>
    <n v="21125"/>
    <n v="-162"/>
    <n v="20963"/>
    <n v="0"/>
    <n v="161257"/>
    <n v="0"/>
    <n v="0"/>
    <n v="20963"/>
    <n v="0"/>
    <m/>
    <m/>
    <m/>
    <m/>
    <s v="Completed in 1999. Financially completed in 2004."/>
    <m/>
    <m/>
    <m/>
    <x v="1"/>
    <n v="0"/>
    <n v="1"/>
    <n v="8"/>
    <n v="18"/>
    <n v="0"/>
    <n v="0"/>
    <n v="10800"/>
    <n v="1996"/>
  </r>
  <r>
    <m/>
    <m/>
    <s v="EGY/REF/18/INV/49"/>
    <s v="UNDP"/>
    <m/>
    <x v="0"/>
    <s v="EGY"/>
    <x v="0"/>
    <s v="REF"/>
    <s v="Elimination of CFC-11 and CFC-12 in the manufacture of commercial refrigeration equipment at United Investment Corporation Inc."/>
    <d v="1995-11-01T00:00:00"/>
    <d v="1997-05-01T00:00:00"/>
    <s v="FIN"/>
    <d v="1997-01-01T00:00:00"/>
    <m/>
    <d v="1999-11-01T00:00:00"/>
    <d v="2003-11-01T00:00:00"/>
    <n v="48.7"/>
    <m/>
    <m/>
    <m/>
    <m/>
    <m/>
    <n v="48.7"/>
    <m/>
    <m/>
    <m/>
    <m/>
    <m/>
    <n v="493350"/>
    <n v="-32495"/>
    <n v="460855"/>
    <n v="1"/>
    <n v="0"/>
    <n v="0"/>
    <n v="0"/>
    <n v="64136"/>
    <n v="-4224"/>
    <n v="59912"/>
    <n v="0.84999999999854481"/>
    <n v="460855"/>
    <n v="0"/>
    <n v="0"/>
    <n v="59911.15"/>
    <n v="0"/>
    <m/>
    <m/>
    <m/>
    <m/>
    <s v="Completed in 1999. Financially completed in 2003."/>
    <m/>
    <m/>
    <m/>
    <x v="1"/>
    <n v="0"/>
    <n v="1"/>
    <n v="14"/>
    <n v="18"/>
    <n v="0"/>
    <n v="0"/>
    <n v="48700"/>
    <n v="1995"/>
  </r>
  <r>
    <m/>
    <m/>
    <s v="CPR/REF/23/INV/233"/>
    <s v="UNDP"/>
    <m/>
    <x v="2"/>
    <s v="CPR"/>
    <x v="0"/>
    <s v="REF"/>
    <s v="Elimination of CFC-11 and CFC-12 in the manufacture of domestic freezers at DeBao Refrigeration Equipment Co. Ltd."/>
    <d v="1997-11-01T00:00:00"/>
    <d v="1999-12-01T00:00:00"/>
    <s v="CLO"/>
    <d v="1998-12-01T00:00:00"/>
    <m/>
    <m/>
    <d v="2002-06-01T00:00:00"/>
    <n v="0"/>
    <m/>
    <m/>
    <m/>
    <m/>
    <m/>
    <n v="0"/>
    <m/>
    <m/>
    <m/>
    <m/>
    <m/>
    <n v="1208176"/>
    <n v="-683628"/>
    <n v="524548"/>
    <n v="1"/>
    <n v="0"/>
    <n v="0"/>
    <n v="0"/>
    <n v="157063"/>
    <n v="-88872"/>
    <n v="68191"/>
    <n v="-0.25999999999476131"/>
    <n v="524548"/>
    <n v="0"/>
    <n v="0"/>
    <n v="68191.259999999995"/>
    <n v="0"/>
    <m/>
    <m/>
    <m/>
    <m/>
    <s v="Canceled in 2002. Financially completed in 2002."/>
    <m/>
    <m/>
    <m/>
    <x v="0"/>
    <n v="0"/>
    <n v="1"/>
    <n v="13"/>
    <n v="25"/>
    <n v="0"/>
    <n v="0"/>
    <n v="0"/>
    <n v="1997"/>
  </r>
  <r>
    <m/>
    <m/>
    <s v="CPR/REF/27/INV/282"/>
    <s v="Germany"/>
    <m/>
    <x v="2"/>
    <s v="CPR"/>
    <x v="0"/>
    <s v="REF"/>
    <s v="Elimination of CFC-11 and CFC-12 in the manufacture of domestic refrigerators and freezers at China Aerospace Industry Corp. Kunming Refrigerator Factory"/>
    <d v="1999-03-01T00:00:00"/>
    <d v="2001-04-01T00:00:00"/>
    <s v="FIN"/>
    <d v="1999-07-01T00:00:00"/>
    <m/>
    <d v="2004-12-01T00:00:00"/>
    <d v="2006-10-01T00:00:00"/>
    <n v="95.5"/>
    <m/>
    <m/>
    <n v="0"/>
    <m/>
    <m/>
    <m/>
    <m/>
    <m/>
    <m/>
    <m/>
    <m/>
    <n v="1451137"/>
    <n v="0"/>
    <n v="1451137"/>
    <n v="1"/>
    <n v="0"/>
    <n v="0"/>
    <n v="0"/>
    <n v="0"/>
    <n v="0"/>
    <n v="0"/>
    <n v="0"/>
    <n v="1451137"/>
    <n v="0"/>
    <n v="0"/>
    <n v="0"/>
    <n v="0"/>
    <m/>
    <m/>
    <m/>
    <m/>
    <s v="Project completed. PCR has been submitted."/>
    <m/>
    <m/>
    <m/>
    <x v="1"/>
    <n v="0"/>
    <n v="1"/>
    <n v="4"/>
    <n v="25"/>
    <n v="0"/>
    <n v="0"/>
    <n v="95500"/>
    <n v="1999"/>
  </r>
  <r>
    <m/>
    <m/>
    <s v="BRA/REF/20/INV/57"/>
    <s v="UNDP"/>
    <m/>
    <x v="1"/>
    <s v="BRA"/>
    <x v="0"/>
    <s v="REF"/>
    <s v="Elimination of CFC-11 and CFC-12 in the manufacture of domestic refrigerators and freezers at Multibras, S.A."/>
    <d v="1996-10-01T00:00:00"/>
    <d v="1999-09-01T00:00:00"/>
    <s v="FIN"/>
    <d v="1997-07-01T00:00:00"/>
    <m/>
    <d v="2001-12-01T00:00:00"/>
    <d v="2013-12-01T00:00:00"/>
    <n v="1068.8"/>
    <m/>
    <m/>
    <m/>
    <m/>
    <m/>
    <n v="1068.8"/>
    <m/>
    <m/>
    <m/>
    <m/>
    <m/>
    <n v="4899790"/>
    <n v="0"/>
    <n v="4899790"/>
    <n v="1"/>
    <n v="0"/>
    <n v="0"/>
    <n v="0"/>
    <n v="636973"/>
    <n v="0"/>
    <n v="636973"/>
    <n v="0.30000000004656613"/>
    <n v="4899790"/>
    <n v="0"/>
    <n v="0"/>
    <n v="636972.69999999995"/>
    <n v="0"/>
    <m/>
    <m/>
    <m/>
    <m/>
    <s v="Financially completed in 2013."/>
    <m/>
    <m/>
    <m/>
    <x v="1"/>
    <n v="0"/>
    <n v="1"/>
    <n v="9"/>
    <n v="35"/>
    <n v="0"/>
    <n v="0"/>
    <n v="1068800"/>
    <n v="1996"/>
  </r>
  <r>
    <m/>
    <m/>
    <s v="ELS/REF/22/INV/03"/>
    <s v="UNDP"/>
    <m/>
    <x v="1"/>
    <s v="ELS"/>
    <x v="0"/>
    <s v="REF"/>
    <s v="Elimination of CFC-11 and CFC-12 in the manufacture of domestic refrigerators and freezers at Prado, S.A. de C.V."/>
    <d v="1997-05-01T00:00:00"/>
    <d v="1999-06-01T00:00:00"/>
    <s v="FIN"/>
    <d v="1997-11-01T00:00:00"/>
    <m/>
    <d v="2000-06-01T00:00:00"/>
    <d v="2001-12-01T00:00:00"/>
    <n v="22.4"/>
    <m/>
    <m/>
    <m/>
    <m/>
    <m/>
    <n v="22.4"/>
    <m/>
    <m/>
    <m/>
    <m/>
    <m/>
    <n v="306229"/>
    <n v="0"/>
    <n v="306229"/>
    <n v="1"/>
    <n v="0"/>
    <n v="0"/>
    <n v="0"/>
    <n v="39810"/>
    <n v="0"/>
    <n v="39810"/>
    <n v="0.23000000000320142"/>
    <n v="306229"/>
    <n v="0"/>
    <n v="0"/>
    <n v="39809.769999999997"/>
    <n v="0"/>
    <m/>
    <m/>
    <m/>
    <m/>
    <s v="Completed in 2000. Financially completed in 2001."/>
    <m/>
    <m/>
    <m/>
    <x v="1"/>
    <n v="0"/>
    <n v="1"/>
    <n v="6"/>
    <n v="25"/>
    <n v="0"/>
    <n v="0"/>
    <n v="22400"/>
    <n v="1997"/>
  </r>
  <r>
    <m/>
    <m/>
    <s v="MAR/REF/15/INV/06"/>
    <s v="UNDP"/>
    <m/>
    <x v="0"/>
    <s v="MAR"/>
    <x v="0"/>
    <s v="REF"/>
    <s v="Elimination of CFC-11 and CFC-12 in the manufacture of domestic refrigerators at A.H. Bahemia"/>
    <d v="1994-12-01T00:00:00"/>
    <d v="1996-06-01T00:00:00"/>
    <s v="FIN"/>
    <d v="1996-06-01T00:00:00"/>
    <m/>
    <d v="1997-11-01T00:00:00"/>
    <d v="2000-12-01T00:00:00"/>
    <n v="2.7"/>
    <m/>
    <m/>
    <m/>
    <m/>
    <m/>
    <n v="2.7"/>
    <m/>
    <m/>
    <m/>
    <m/>
    <m/>
    <n v="213500"/>
    <n v="-25495"/>
    <n v="188005"/>
    <n v="1"/>
    <n v="0"/>
    <n v="0"/>
    <n v="0"/>
    <n v="27755"/>
    <n v="-3314"/>
    <n v="24441"/>
    <n v="0.34999999999854481"/>
    <n v="188005"/>
    <n v="0"/>
    <n v="0"/>
    <n v="24440.65"/>
    <n v="0"/>
    <m/>
    <m/>
    <m/>
    <m/>
    <s v="Completed in 1997. Financially completed in 2000."/>
    <m/>
    <m/>
    <m/>
    <x v="1"/>
    <n v="0"/>
    <n v="1"/>
    <n v="18"/>
    <n v="18"/>
    <n v="0"/>
    <n v="0"/>
    <n v="2700"/>
    <n v="1994"/>
  </r>
  <r>
    <m/>
    <m/>
    <s v="PER/REF/15/INV/04"/>
    <s v="UNDP"/>
    <m/>
    <x v="1"/>
    <s v="PER"/>
    <x v="0"/>
    <s v="REF"/>
    <s v="Elimination of CFC-11 and CFC-12 in the manufacture of domestic refrigerators at Andina Industrial S.A."/>
    <d v="1994-12-01T00:00:00"/>
    <d v="1996-06-01T00:00:00"/>
    <s v="CLO"/>
    <d v="1995-11-01T00:00:00"/>
    <m/>
    <m/>
    <d v="2002-06-01T00:00:00"/>
    <n v="0"/>
    <m/>
    <m/>
    <m/>
    <m/>
    <m/>
    <n v="0"/>
    <m/>
    <m/>
    <m/>
    <m/>
    <m/>
    <n v="229816"/>
    <n v="-75350"/>
    <n v="154466"/>
    <n v="1"/>
    <n v="0"/>
    <n v="0"/>
    <n v="0"/>
    <n v="29876"/>
    <n v="-9795"/>
    <n v="20081"/>
    <n v="-8.000000000174623E-2"/>
    <n v="154466"/>
    <n v="0"/>
    <n v="0"/>
    <n v="20081.080000000002"/>
    <n v="0"/>
    <m/>
    <m/>
    <m/>
    <m/>
    <s v="Canceled in 2000. Financially completed in 2002."/>
    <m/>
    <m/>
    <m/>
    <x v="0"/>
    <n v="0"/>
    <n v="1"/>
    <n v="11"/>
    <n v="18"/>
    <n v="0"/>
    <n v="0"/>
    <n v="0"/>
    <n v="1994"/>
  </r>
  <r>
    <m/>
    <m/>
    <s v="COS/REF/18/INV/08"/>
    <s v="UNDP"/>
    <m/>
    <x v="1"/>
    <s v="COS"/>
    <x v="0"/>
    <s v="REF"/>
    <s v="Elimination of CFC-11 and CFC-12 in the manufacture of domestic refrigerators at Atlas Eléctrica S.A."/>
    <d v="1995-11-01T00:00:00"/>
    <d v="1997-04-01T00:00:00"/>
    <s v="FIN"/>
    <d v="1997-02-01T00:00:00"/>
    <m/>
    <d v="1998-05-01T00:00:00"/>
    <d v="1999-12-01T00:00:00"/>
    <n v="27"/>
    <m/>
    <m/>
    <m/>
    <m/>
    <m/>
    <n v="27"/>
    <m/>
    <m/>
    <m/>
    <m/>
    <m/>
    <n v="375000"/>
    <n v="0"/>
    <n v="375000"/>
    <n v="1"/>
    <n v="0"/>
    <n v="0"/>
    <n v="0"/>
    <n v="48750"/>
    <n v="0"/>
    <n v="48750"/>
    <n v="0"/>
    <n v="375000"/>
    <n v="0"/>
    <n v="0"/>
    <n v="48750"/>
    <n v="0"/>
    <m/>
    <m/>
    <m/>
    <m/>
    <s v="Completed in 1998. Financially completed in 1999."/>
    <m/>
    <m/>
    <m/>
    <x v="1"/>
    <n v="0"/>
    <n v="1"/>
    <n v="15"/>
    <n v="17"/>
    <n v="0"/>
    <n v="0"/>
    <n v="27000"/>
    <n v="1995"/>
  </r>
  <r>
    <m/>
    <m/>
    <s v="MAR/REF/15/INV/05"/>
    <s v="UNDP"/>
    <m/>
    <x v="0"/>
    <s v="MAR"/>
    <x v="0"/>
    <s v="REF"/>
    <s v="Elimination of CFC-11 and CFC-12 in the manufacture of domestic refrigerators at Blyfridge Ltd."/>
    <d v="1994-12-01T00:00:00"/>
    <d v="1996-06-01T00:00:00"/>
    <s v="FIN"/>
    <d v="1996-06-01T00:00:00"/>
    <m/>
    <d v="1997-11-01T00:00:00"/>
    <d v="2000-12-01T00:00:00"/>
    <n v="2"/>
    <m/>
    <m/>
    <m/>
    <m/>
    <m/>
    <n v="2"/>
    <m/>
    <m/>
    <m/>
    <m/>
    <m/>
    <n v="197208"/>
    <n v="-20442"/>
    <n v="176766"/>
    <n v="1"/>
    <n v="0"/>
    <n v="0"/>
    <n v="0"/>
    <n v="25637"/>
    <n v="-2657"/>
    <n v="22980"/>
    <n v="0.41999999999825377"/>
    <n v="176766"/>
    <n v="0"/>
    <n v="0"/>
    <n v="22979.58"/>
    <n v="0"/>
    <m/>
    <m/>
    <m/>
    <m/>
    <s v="Completed in 1997. Financially completed in 2000."/>
    <m/>
    <m/>
    <m/>
    <x v="1"/>
    <n v="0"/>
    <n v="1"/>
    <n v="18"/>
    <n v="18"/>
    <n v="0"/>
    <n v="0"/>
    <n v="2000"/>
    <n v="1994"/>
  </r>
  <r>
    <m/>
    <m/>
    <s v="PER/REF/15/INV/05"/>
    <s v="UNDP"/>
    <m/>
    <x v="1"/>
    <s v="PER"/>
    <x v="0"/>
    <s v="REF"/>
    <s v="Elimination of CFC-11 and CFC-12 in the manufacture of domestic refrigerators at Coldex S.A."/>
    <d v="1994-12-01T00:00:00"/>
    <d v="1996-06-01T00:00:00"/>
    <s v="FIN"/>
    <d v="1995-11-01T00:00:00"/>
    <m/>
    <d v="1998-01-01T00:00:00"/>
    <d v="2000-12-01T00:00:00"/>
    <n v="67.400000000000006"/>
    <m/>
    <m/>
    <m/>
    <m/>
    <m/>
    <n v="67.400000000000006"/>
    <m/>
    <m/>
    <m/>
    <m/>
    <m/>
    <n v="748966"/>
    <n v="-102197"/>
    <n v="646769"/>
    <n v="1"/>
    <n v="0"/>
    <n v="0"/>
    <n v="0"/>
    <n v="97366"/>
    <n v="-13286"/>
    <n v="84080"/>
    <n v="2.9999999998835847E-2"/>
    <n v="646769"/>
    <n v="0"/>
    <n v="0"/>
    <n v="84079.97"/>
    <n v="0"/>
    <m/>
    <m/>
    <m/>
    <m/>
    <s v="Completed in 1998. Financially completed in 2000."/>
    <m/>
    <m/>
    <m/>
    <x v="1"/>
    <n v="0"/>
    <n v="1"/>
    <n v="11"/>
    <n v="18"/>
    <n v="0"/>
    <n v="0"/>
    <n v="67400"/>
    <n v="1994"/>
  </r>
  <r>
    <m/>
    <m/>
    <s v="VEN/REF/18/INV/43"/>
    <s v="UNDP"/>
    <m/>
    <x v="1"/>
    <s v="VEN"/>
    <x v="0"/>
    <s v="REF"/>
    <s v="Elimination of CFC-11 and CFC-12 in the manufacture of domestic refrigerators at Coresmalt Valencia, C.A."/>
    <d v="1995-11-01T00:00:00"/>
    <d v="1997-05-01T00:00:00"/>
    <s v="FIN"/>
    <d v="1997-01-01T00:00:00"/>
    <m/>
    <d v="2000-09-01T00:00:00"/>
    <d v="2002-03-01T00:00:00"/>
    <n v="65.5"/>
    <m/>
    <m/>
    <m/>
    <m/>
    <m/>
    <n v="65.5"/>
    <m/>
    <m/>
    <m/>
    <m/>
    <m/>
    <n v="685330"/>
    <n v="-6585"/>
    <n v="678745"/>
    <n v="1"/>
    <n v="0"/>
    <n v="0"/>
    <n v="0"/>
    <n v="89093"/>
    <n v="-856"/>
    <n v="88237"/>
    <n v="0.14999999999417923"/>
    <n v="678745"/>
    <n v="0"/>
    <n v="0"/>
    <n v="88236.85"/>
    <n v="0"/>
    <m/>
    <m/>
    <m/>
    <m/>
    <s v="Completed in 2000. Financially completed in 2002."/>
    <m/>
    <m/>
    <m/>
    <x v="1"/>
    <n v="0"/>
    <n v="1"/>
    <n v="14"/>
    <n v="18"/>
    <n v="0"/>
    <n v="0"/>
    <n v="65500"/>
    <n v="1995"/>
  </r>
  <r>
    <m/>
    <m/>
    <s v="VEN/REF/18/INV/42"/>
    <s v="UNDP"/>
    <m/>
    <x v="1"/>
    <s v="VEN"/>
    <x v="0"/>
    <s v="REF"/>
    <s v="Elimination of CFC-11 and CFC-12 in the manufacture of domestic refrigerators at Grupo Frigilux, C.A."/>
    <d v="1995-11-01T00:00:00"/>
    <d v="1997-05-01T00:00:00"/>
    <s v="FIN"/>
    <d v="1996-08-01T00:00:00"/>
    <m/>
    <d v="1999-12-01T00:00:00"/>
    <d v="2000-12-01T00:00:00"/>
    <n v="46"/>
    <m/>
    <m/>
    <m/>
    <m/>
    <m/>
    <n v="46"/>
    <m/>
    <m/>
    <m/>
    <m/>
    <m/>
    <n v="953000"/>
    <n v="-371693"/>
    <n v="581307"/>
    <n v="1"/>
    <n v="0"/>
    <n v="0"/>
    <n v="0"/>
    <n v="123890"/>
    <n v="-48320"/>
    <n v="75570"/>
    <n v="0.41439999999420252"/>
    <n v="581307"/>
    <n v="0"/>
    <n v="0"/>
    <n v="75569.585600000006"/>
    <n v="0"/>
    <m/>
    <m/>
    <m/>
    <m/>
    <s v="Completed in 1999. Financially completed in 2000."/>
    <m/>
    <m/>
    <m/>
    <x v="1"/>
    <n v="0"/>
    <n v="1"/>
    <n v="9"/>
    <n v="18"/>
    <n v="0"/>
    <n v="0"/>
    <n v="46000"/>
    <n v="1995"/>
  </r>
  <r>
    <m/>
    <m/>
    <s v="PER/REF/15/INV/08"/>
    <s v="UNDP"/>
    <m/>
    <x v="1"/>
    <s v="PER"/>
    <x v="0"/>
    <s v="REF"/>
    <s v="Elimination of CFC-11 and CFC-12 in the manufacture of domestic refrigerators at Industrial Selva S.A. (Indusel)"/>
    <d v="1994-12-01T00:00:00"/>
    <d v="1996-06-01T00:00:00"/>
    <s v="FIN"/>
    <d v="1995-11-01T00:00:00"/>
    <m/>
    <d v="1999-12-01T00:00:00"/>
    <d v="2002-03-01T00:00:00"/>
    <n v="34.9"/>
    <m/>
    <m/>
    <m/>
    <m/>
    <m/>
    <n v="34.9"/>
    <m/>
    <m/>
    <m/>
    <m/>
    <m/>
    <n v="412098"/>
    <n v="-331"/>
    <n v="411767"/>
    <n v="1"/>
    <n v="0"/>
    <n v="0"/>
    <n v="0"/>
    <n v="53573"/>
    <n v="-43"/>
    <n v="53530"/>
    <n v="0.29000000000087311"/>
    <n v="411767"/>
    <n v="0"/>
    <n v="0"/>
    <n v="53529.71"/>
    <n v="0"/>
    <m/>
    <m/>
    <m/>
    <m/>
    <s v="Completed in 1999. Financially completed in 2002."/>
    <m/>
    <m/>
    <m/>
    <x v="1"/>
    <n v="0"/>
    <n v="1"/>
    <n v="11"/>
    <n v="18"/>
    <n v="0"/>
    <n v="0"/>
    <n v="34900"/>
    <n v="1994"/>
  </r>
  <r>
    <m/>
    <m/>
    <s v="PER/REF/15/INV/03"/>
    <s v="UNDP"/>
    <m/>
    <x v="1"/>
    <s v="PER"/>
    <x v="0"/>
    <s v="REF"/>
    <s v="Elimination of CFC-11 and CFC-12 in the manufacture of domestic refrigerators at Industrias Alfa S.A."/>
    <d v="1994-12-01T00:00:00"/>
    <d v="1996-06-01T00:00:00"/>
    <s v="FIN"/>
    <d v="1995-11-01T00:00:00"/>
    <m/>
    <d v="1999-09-01T00:00:00"/>
    <d v="2000-12-01T00:00:00"/>
    <n v="7"/>
    <m/>
    <m/>
    <m/>
    <m/>
    <m/>
    <n v="7"/>
    <m/>
    <m/>
    <m/>
    <m/>
    <m/>
    <n v="252727"/>
    <n v="-567"/>
    <n v="252160"/>
    <n v="1"/>
    <n v="0"/>
    <n v="0"/>
    <n v="0"/>
    <n v="32855"/>
    <n v="-74"/>
    <n v="32781"/>
    <n v="0.19999999999708962"/>
    <n v="252160"/>
    <n v="0"/>
    <n v="0"/>
    <n v="32780.800000000003"/>
    <n v="0"/>
    <m/>
    <m/>
    <m/>
    <m/>
    <s v="Completed in 1999. Financially completed in 2000."/>
    <m/>
    <m/>
    <m/>
    <x v="1"/>
    <n v="0"/>
    <n v="1"/>
    <n v="11"/>
    <n v="18"/>
    <n v="0"/>
    <n v="0"/>
    <n v="7000"/>
    <n v="1994"/>
  </r>
  <r>
    <m/>
    <m/>
    <s v="PER/REF/15/INV/06"/>
    <s v="UNDP"/>
    <m/>
    <x v="1"/>
    <s v="PER"/>
    <x v="0"/>
    <s v="REF"/>
    <s v="Elimination of CFC-11 and CFC-12 in the manufacture of domestic refrigerators at Industrias Lenche S.A. (Inlensa)"/>
    <d v="1994-12-01T00:00:00"/>
    <d v="1996-06-01T00:00:00"/>
    <s v="FIN"/>
    <d v="1995-11-01T00:00:00"/>
    <m/>
    <d v="2002-09-01T00:00:00"/>
    <d v="2003-11-01T00:00:00"/>
    <n v="6"/>
    <m/>
    <m/>
    <m/>
    <m/>
    <m/>
    <n v="6"/>
    <m/>
    <m/>
    <m/>
    <m/>
    <m/>
    <n v="201443"/>
    <n v="-29670"/>
    <n v="171773"/>
    <n v="1"/>
    <n v="0"/>
    <n v="0"/>
    <n v="0"/>
    <n v="26188"/>
    <n v="-3857"/>
    <n v="22331"/>
    <n v="0.50999999999839929"/>
    <n v="171773"/>
    <n v="0"/>
    <n v="0"/>
    <n v="22330.49"/>
    <n v="0"/>
    <m/>
    <m/>
    <m/>
    <m/>
    <s v="Completed in 2002. Financially completed in 2003."/>
    <m/>
    <m/>
    <m/>
    <x v="1"/>
    <n v="0"/>
    <n v="1"/>
    <n v="11"/>
    <n v="18"/>
    <n v="0"/>
    <n v="0"/>
    <n v="6000"/>
    <n v="1994"/>
  </r>
  <r>
    <m/>
    <m/>
    <s v="PER/REF/15/INV/07"/>
    <s v="UNDP"/>
    <m/>
    <x v="1"/>
    <s v="PER"/>
    <x v="0"/>
    <s v="REF"/>
    <s v="Elimination of CFC-11 and CFC-12 in the manufacture of domestic refrigerators at Industrias Reunidas S.A. (Inresa)"/>
    <d v="1994-12-01T00:00:00"/>
    <d v="1996-06-01T00:00:00"/>
    <s v="CLO"/>
    <d v="1995-12-01T00:00:00"/>
    <m/>
    <m/>
    <d v="2003-01-01T00:00:00"/>
    <n v="0"/>
    <m/>
    <m/>
    <m/>
    <m/>
    <m/>
    <n v="0"/>
    <m/>
    <m/>
    <m/>
    <m/>
    <m/>
    <n v="267641"/>
    <n v="-91077"/>
    <n v="176564"/>
    <n v="1"/>
    <n v="0"/>
    <n v="0"/>
    <n v="0"/>
    <n v="34793"/>
    <n v="-11840"/>
    <n v="22953"/>
    <n v="-0.33000000000174623"/>
    <n v="176564"/>
    <n v="0"/>
    <n v="0"/>
    <n v="22953.33"/>
    <n v="0"/>
    <m/>
    <m/>
    <m/>
    <m/>
    <s v="Canceled in 1999. Financially completed in 2003."/>
    <m/>
    <m/>
    <m/>
    <x v="0"/>
    <n v="0"/>
    <n v="1"/>
    <n v="12"/>
    <n v="18"/>
    <n v="0"/>
    <n v="0"/>
    <n v="0"/>
    <n v="1994"/>
  </r>
  <r>
    <m/>
    <m/>
    <s v="VEN/REF/18/INV/44"/>
    <s v="UNDP"/>
    <m/>
    <x v="1"/>
    <s v="VEN"/>
    <x v="0"/>
    <s v="REF"/>
    <s v="Elimination of CFC-11 and CFC-12 in the manufacture of domestic refrigerators at Manufacturera de Aparatos Domésticos, S.A. (Madosa)"/>
    <d v="1995-11-01T00:00:00"/>
    <d v="1997-05-01T00:00:00"/>
    <s v="CLO"/>
    <d v="1997-06-01T00:00:00"/>
    <m/>
    <m/>
    <d v="2001-12-01T00:00:00"/>
    <n v="0"/>
    <m/>
    <m/>
    <m/>
    <m/>
    <m/>
    <n v="0"/>
    <m/>
    <m/>
    <m/>
    <m/>
    <m/>
    <n v="230274"/>
    <n v="-51266"/>
    <n v="179008"/>
    <n v="1"/>
    <n v="0"/>
    <n v="0"/>
    <n v="0"/>
    <n v="29936"/>
    <n v="-6665"/>
    <n v="23271"/>
    <n v="-4.0000000000873115E-2"/>
    <n v="179008"/>
    <n v="0"/>
    <n v="0"/>
    <n v="23271.040000000001"/>
    <n v="0"/>
    <m/>
    <m/>
    <m/>
    <m/>
    <s v="Canceled in 1999. Financially completed in 2001."/>
    <m/>
    <m/>
    <m/>
    <x v="0"/>
    <n v="0"/>
    <n v="1"/>
    <n v="19"/>
    <n v="18"/>
    <n v="0"/>
    <n v="0"/>
    <n v="0"/>
    <n v="1995"/>
  </r>
  <r>
    <m/>
    <m/>
    <s v="COL/REF/18/INV/21"/>
    <s v="UNDP"/>
    <m/>
    <x v="1"/>
    <s v="COL"/>
    <x v="0"/>
    <s v="REF"/>
    <s v="Elimination of CFC-11 and CFC-12 in the manufacture of domestic refrigerators at Unilemh Ltd. (Challenger)"/>
    <d v="1995-11-01T00:00:00"/>
    <d v="1997-05-01T00:00:00"/>
    <s v="FIN"/>
    <d v="1997-01-01T00:00:00"/>
    <m/>
    <d v="1997-10-01T00:00:00"/>
    <d v="2000-07-01T00:00:00"/>
    <n v="17"/>
    <m/>
    <m/>
    <m/>
    <m/>
    <m/>
    <n v="17"/>
    <m/>
    <m/>
    <m/>
    <m/>
    <m/>
    <n v="155350"/>
    <n v="-1561"/>
    <n v="153789"/>
    <n v="1"/>
    <n v="0"/>
    <n v="0"/>
    <n v="0"/>
    <n v="20196"/>
    <n v="-203"/>
    <n v="19993"/>
    <n v="0.43000000000029104"/>
    <n v="153789"/>
    <n v="0"/>
    <n v="0"/>
    <n v="19992.57"/>
    <n v="0"/>
    <m/>
    <m/>
    <m/>
    <m/>
    <s v="Completed in 1997. Financially completed in 2000."/>
    <m/>
    <m/>
    <m/>
    <x v="1"/>
    <n v="0"/>
    <n v="1"/>
    <n v="14"/>
    <n v="18"/>
    <n v="0"/>
    <n v="0"/>
    <n v="17000"/>
    <n v="1995"/>
  </r>
  <r>
    <m/>
    <m/>
    <s v="MAL/REF/12/INV/29"/>
    <s v="UNDP"/>
    <m/>
    <x v="2"/>
    <s v="MAL"/>
    <x v="0"/>
    <s v="REF"/>
    <s v="Elimination of CFC-11 and CFC-12 in the manufacture of home refrigerators at Sharp Roxy Appliance Corp."/>
    <d v="1994-03-01T00:00:00"/>
    <d v="1995-06-01T00:00:00"/>
    <s v="FIN"/>
    <d v="1995-05-01T00:00:00"/>
    <m/>
    <d v="1997-12-01T00:00:00"/>
    <d v="2000-12-01T00:00:00"/>
    <n v="65"/>
    <m/>
    <m/>
    <m/>
    <m/>
    <m/>
    <n v="65"/>
    <m/>
    <m/>
    <m/>
    <m/>
    <m/>
    <n v="962000"/>
    <n v="-103353"/>
    <n v="858647"/>
    <n v="1"/>
    <n v="0"/>
    <n v="0"/>
    <n v="0"/>
    <n v="125060"/>
    <n v="-13436"/>
    <n v="111624"/>
    <n v="-0.11000000000058208"/>
    <n v="858647"/>
    <n v="0"/>
    <n v="0"/>
    <n v="111624.11"/>
    <n v="0"/>
    <m/>
    <m/>
    <m/>
    <m/>
    <s v="Completed in 1997. Financially completed in 2000."/>
    <m/>
    <m/>
    <m/>
    <x v="1"/>
    <n v="0"/>
    <n v="1"/>
    <n v="14"/>
    <n v="15"/>
    <n v="0"/>
    <n v="0"/>
    <n v="65000"/>
    <n v="1994"/>
  </r>
  <r>
    <m/>
    <m/>
    <s v="VEN/REF/19/INV/46"/>
    <s v="UNDP"/>
    <m/>
    <x v="1"/>
    <s v="VEN"/>
    <x v="0"/>
    <s v="REF"/>
    <s v="Elimination of CFC-11 and CFC-12 in the manufacture of refrigerated display cases and bottle coolers at Neve Industrial, C.A."/>
    <d v="1996-05-01T00:00:00"/>
    <d v="1997-11-01T00:00:00"/>
    <s v="FIN"/>
    <d v="1997-05-01T00:00:00"/>
    <m/>
    <d v="1999-12-01T00:00:00"/>
    <d v="2002-03-01T00:00:00"/>
    <n v="7.5"/>
    <m/>
    <m/>
    <m/>
    <m/>
    <m/>
    <n v="7.5"/>
    <m/>
    <m/>
    <m/>
    <m/>
    <m/>
    <n v="112100"/>
    <n v="-3498"/>
    <n v="108602"/>
    <n v="1"/>
    <n v="0"/>
    <n v="0"/>
    <n v="0"/>
    <n v="14573"/>
    <n v="-455"/>
    <n v="14118"/>
    <n v="-0.26000000000021828"/>
    <n v="108602"/>
    <n v="0"/>
    <n v="0"/>
    <n v="14118.26"/>
    <n v="0"/>
    <m/>
    <m/>
    <m/>
    <m/>
    <s v="Completed in 1999. Financially completed in 2002."/>
    <m/>
    <m/>
    <m/>
    <x v="1"/>
    <n v="0"/>
    <n v="1"/>
    <n v="12"/>
    <n v="18"/>
    <n v="0"/>
    <n v="0"/>
    <n v="7500"/>
    <n v="1996"/>
  </r>
  <r>
    <m/>
    <m/>
    <s v="COL/REF/17/INV/15"/>
    <s v="UNDP"/>
    <m/>
    <x v="1"/>
    <s v="COL"/>
    <x v="0"/>
    <s v="REF"/>
    <s v="Elimination of CFC-11 and CFC-12 in the manufacture of unitary commercial refrigeration equipment at Friomix, S.A."/>
    <d v="1995-07-01T00:00:00"/>
    <d v="1996-07-01T00:00:00"/>
    <s v="FIN"/>
    <d v="1999-01-01T00:00:00"/>
    <m/>
    <d v="1999-02-01T00:00:00"/>
    <d v="2000-12-01T00:00:00"/>
    <n v="10"/>
    <m/>
    <m/>
    <m/>
    <m/>
    <m/>
    <n v="10"/>
    <m/>
    <m/>
    <m/>
    <m/>
    <m/>
    <n v="11146"/>
    <n v="0"/>
    <n v="11146"/>
    <n v="1"/>
    <n v="0"/>
    <n v="0"/>
    <n v="0"/>
    <n v="1449"/>
    <n v="0"/>
    <n v="1449"/>
    <n v="1.999999999998181E-2"/>
    <n v="11146"/>
    <n v="0"/>
    <n v="0"/>
    <n v="1448.98"/>
    <n v="0"/>
    <m/>
    <m/>
    <m/>
    <m/>
    <s v="Completed in 1999. Financially completed in 2000."/>
    <m/>
    <m/>
    <m/>
    <x v="1"/>
    <n v="0"/>
    <n v="1"/>
    <n v="42"/>
    <n v="12"/>
    <n v="0"/>
    <n v="0"/>
    <n v="10000"/>
    <n v="1995"/>
  </r>
  <r>
    <m/>
    <m/>
    <s v="COL/REF/15/INV/14"/>
    <s v="UNDP"/>
    <m/>
    <x v="1"/>
    <s v="COL"/>
    <x v="0"/>
    <s v="REF"/>
    <s v="Elimination of CFC-11 and CFC-12 in the manufacture of unitary commercial refrigeration equipment at Industrial Colombia S.A. (Inducol)"/>
    <d v="1994-12-01T00:00:00"/>
    <d v="1996-06-01T00:00:00"/>
    <s v="FIN"/>
    <d v="1995-11-01T00:00:00"/>
    <m/>
    <d v="1999-12-01T00:00:00"/>
    <d v="2001-12-01T00:00:00"/>
    <n v="16"/>
    <m/>
    <m/>
    <m/>
    <m/>
    <m/>
    <n v="16"/>
    <m/>
    <m/>
    <m/>
    <m/>
    <m/>
    <n v="381548"/>
    <n v="-36480"/>
    <n v="345068"/>
    <n v="1"/>
    <n v="0"/>
    <n v="0"/>
    <n v="0"/>
    <n v="49601"/>
    <n v="-4743"/>
    <n v="44858"/>
    <n v="-0.49999982259760145"/>
    <n v="345068"/>
    <n v="0"/>
    <n v="0"/>
    <n v="44858.499999822598"/>
    <n v="0"/>
    <m/>
    <m/>
    <m/>
    <m/>
    <s v="Completed in 1999. Financially completed in 2001."/>
    <m/>
    <m/>
    <m/>
    <x v="1"/>
    <n v="0"/>
    <n v="1"/>
    <n v="11"/>
    <n v="18"/>
    <n v="0"/>
    <n v="0"/>
    <n v="16000"/>
    <n v="1994"/>
  </r>
  <r>
    <m/>
    <m/>
    <s v="COL/REF/17/INV/16"/>
    <s v="UNDP"/>
    <m/>
    <x v="1"/>
    <s v="COL"/>
    <x v="0"/>
    <s v="REF"/>
    <s v="Elimination of CFC-11 and CFC-12 in the manufacture of unitary commercial refrigeration equipment at Industrias Westell Ltd."/>
    <d v="1995-07-01T00:00:00"/>
    <d v="1997-01-01T00:00:00"/>
    <s v="FIN"/>
    <d v="1997-05-01T00:00:00"/>
    <m/>
    <d v="1999-12-01T00:00:00"/>
    <d v="2001-12-01T00:00:00"/>
    <n v="20"/>
    <m/>
    <m/>
    <m/>
    <m/>
    <m/>
    <n v="20"/>
    <m/>
    <m/>
    <m/>
    <m/>
    <m/>
    <n v="227602"/>
    <n v="-2"/>
    <n v="227600"/>
    <n v="1"/>
    <n v="0"/>
    <n v="0"/>
    <n v="0"/>
    <n v="29588"/>
    <n v="0"/>
    <n v="29588"/>
    <n v="-0.25999999999839929"/>
    <n v="227600"/>
    <n v="0"/>
    <n v="0"/>
    <n v="29588.26"/>
    <n v="0"/>
    <m/>
    <m/>
    <m/>
    <m/>
    <s v="Completed in 1999. Financially completed in 2001."/>
    <m/>
    <m/>
    <m/>
    <x v="1"/>
    <n v="0"/>
    <n v="1"/>
    <n v="22"/>
    <n v="18"/>
    <n v="0"/>
    <n v="0"/>
    <n v="20000"/>
    <n v="1995"/>
  </r>
  <r>
    <m/>
    <m/>
    <s v="COL/REF/15/INV/12"/>
    <s v="UNDP"/>
    <m/>
    <x v="1"/>
    <s v="COL"/>
    <x v="0"/>
    <s v="REF"/>
    <s v="Elimination of CFC-11 and CFC-12 in the manufacture of unitary commercial refrigeration equipment at Industrias Wonder S.A."/>
    <d v="1994-12-01T00:00:00"/>
    <d v="1996-06-01T00:00:00"/>
    <s v="FIN"/>
    <d v="1995-11-01T00:00:00"/>
    <m/>
    <d v="1997-12-01T00:00:00"/>
    <d v="1999-12-01T00:00:00"/>
    <n v="7"/>
    <m/>
    <m/>
    <m/>
    <m/>
    <m/>
    <n v="7"/>
    <m/>
    <m/>
    <m/>
    <m/>
    <m/>
    <n v="251315"/>
    <n v="0"/>
    <n v="251315"/>
    <n v="1"/>
    <n v="0"/>
    <n v="0"/>
    <n v="0"/>
    <n v="32671"/>
    <n v="0"/>
    <n v="32671"/>
    <n v="4.9999999999272404E-2"/>
    <n v="251315"/>
    <n v="0"/>
    <n v="0"/>
    <n v="32670.95"/>
    <n v="0"/>
    <m/>
    <m/>
    <m/>
    <m/>
    <s v="Completed in 1997. Financially completed in 1999."/>
    <m/>
    <m/>
    <m/>
    <x v="1"/>
    <n v="0"/>
    <n v="1"/>
    <n v="11"/>
    <n v="18"/>
    <n v="0"/>
    <n v="0"/>
    <n v="7000"/>
    <n v="1994"/>
  </r>
  <r>
    <m/>
    <m/>
    <s v="BRA/REF/19/INV/51"/>
    <s v="IBRD"/>
    <m/>
    <x v="1"/>
    <s v="BRA"/>
    <x v="0"/>
    <s v="REF"/>
    <s v="Elimination of CFC-11 and CFC-12 in the production of commercial refrigeration equipment at Everest Refrigeracao Ind. e Comercio Ltda."/>
    <d v="1996-05-01T00:00:00"/>
    <d v="1997-11-01T00:00:00"/>
    <s v="CLO"/>
    <m/>
    <m/>
    <m/>
    <d v="1998-07-01T00:00:00"/>
    <n v="0"/>
    <m/>
    <m/>
    <n v="0"/>
    <m/>
    <m/>
    <n v="0"/>
    <m/>
    <m/>
    <n v="0"/>
    <m/>
    <m/>
    <n v="149050"/>
    <n v="-149050"/>
    <n v="0"/>
    <n v="0"/>
    <n v="0"/>
    <n v="0"/>
    <n v="0"/>
    <n v="19377"/>
    <n v="-19376.5"/>
    <n v="0.5"/>
    <n v="0.5"/>
    <n v="0"/>
    <n v="0"/>
    <n v="0"/>
    <n v="0"/>
    <n v="0"/>
    <n v="0"/>
    <m/>
    <m/>
    <m/>
    <s v="Cancelled."/>
    <m/>
    <m/>
    <m/>
    <x v="0"/>
    <n v="0"/>
    <n v="0"/>
    <s v=""/>
    <n v="18"/>
    <n v="0"/>
    <n v="0"/>
    <n v="0"/>
    <n v="1996"/>
  </r>
  <r>
    <m/>
    <m/>
    <s v="BRA/REF/20/INV/55"/>
    <s v="IBRD"/>
    <m/>
    <x v="1"/>
    <s v="BRA"/>
    <x v="0"/>
    <s v="REF"/>
    <s v="Elimination of CFC-11 and CFC-12 in the production of commercial refrigeration equipment at Gelopar"/>
    <d v="1996-10-01T00:00:00"/>
    <d v="1998-04-01T00:00:00"/>
    <s v="FIN"/>
    <d v="1997-12-01T00:00:00"/>
    <m/>
    <d v="1998-05-01T00:00:00"/>
    <d v="1998-05-01T00:00:00"/>
    <n v="13.1"/>
    <m/>
    <m/>
    <n v="0"/>
    <m/>
    <m/>
    <n v="13.1"/>
    <m/>
    <m/>
    <n v="0"/>
    <m/>
    <m/>
    <n v="200200"/>
    <n v="-145442"/>
    <n v="54758"/>
    <n v="1"/>
    <n v="0"/>
    <n v="0"/>
    <n v="0"/>
    <n v="26026"/>
    <n v="-18907.46"/>
    <n v="7118.5400000000009"/>
    <n v="-0.45999999999912689"/>
    <n v="54758"/>
    <n v="0"/>
    <n v="0"/>
    <n v="7119"/>
    <n v="0"/>
    <n v="0"/>
    <m/>
    <m/>
    <m/>
    <s v="Refrigeration equipment acquired and installed. 134a production began May 98."/>
    <m/>
    <m/>
    <m/>
    <x v="1"/>
    <n v="0"/>
    <n v="1"/>
    <n v="14"/>
    <n v="18"/>
    <n v="0"/>
    <n v="0"/>
    <n v="13100"/>
    <n v="1996"/>
  </r>
  <r>
    <m/>
    <m/>
    <s v="BRA/REF/19/INV/49"/>
    <s v="IBRD"/>
    <m/>
    <x v="1"/>
    <s v="BRA"/>
    <x v="0"/>
    <s v="REF"/>
    <s v="Elimination of CFC-11 and CFC-12 in the production of commercial refrigeration equipment at Geltec Comercio e Industria S.A."/>
    <d v="1996-05-01T00:00:00"/>
    <d v="1997-11-01T00:00:00"/>
    <s v="FIN"/>
    <d v="1997-01-01T00:00:00"/>
    <m/>
    <d v="1998-02-01T00:00:00"/>
    <d v="1998-02-01T00:00:00"/>
    <n v="18.3"/>
    <m/>
    <m/>
    <n v="0"/>
    <m/>
    <m/>
    <n v="18.3"/>
    <m/>
    <m/>
    <n v="0"/>
    <m/>
    <m/>
    <n v="228250"/>
    <n v="-93750"/>
    <n v="134500"/>
    <n v="1"/>
    <n v="0"/>
    <n v="0"/>
    <n v="0"/>
    <n v="29673"/>
    <n v="-12188"/>
    <n v="17485"/>
    <n v="0"/>
    <n v="134500"/>
    <n v="0"/>
    <n v="0"/>
    <n v="17485"/>
    <n v="0"/>
    <n v="0"/>
    <m/>
    <m/>
    <m/>
    <s v="Refrigeration equipment installed and operating."/>
    <m/>
    <m/>
    <m/>
    <x v="1"/>
    <n v="0"/>
    <n v="1"/>
    <n v="8"/>
    <n v="18"/>
    <n v="0"/>
    <n v="0"/>
    <n v="18300"/>
    <n v="1996"/>
  </r>
  <r>
    <m/>
    <m/>
    <s v="BRA/REF/19/INV/48"/>
    <s v="IBRD"/>
    <m/>
    <x v="1"/>
    <s v="BRA"/>
    <x v="0"/>
    <s v="REF"/>
    <s v="Elimination of CFC-11 and CFC-12 in the production of commercial refrigeration equipment at Reubli, S.A."/>
    <d v="1996-05-01T00:00:00"/>
    <d v="1997-11-01T00:00:00"/>
    <s v="FIN"/>
    <d v="1997-11-01T00:00:00"/>
    <m/>
    <d v="1999-06-01T00:00:00"/>
    <d v="1999-06-01T00:00:00"/>
    <n v="89.9"/>
    <m/>
    <m/>
    <n v="0"/>
    <m/>
    <m/>
    <n v="89.9"/>
    <m/>
    <m/>
    <n v="0"/>
    <m/>
    <m/>
    <n v="901270"/>
    <n v="-200188"/>
    <n v="701082"/>
    <n v="1"/>
    <n v="0"/>
    <n v="0"/>
    <n v="0"/>
    <n v="117165"/>
    <n v="-26024.34"/>
    <n v="91140.66"/>
    <n v="-0.33999999999650754"/>
    <n v="701082"/>
    <n v="0"/>
    <n v="0"/>
    <n v="91141"/>
    <n v="0"/>
    <n v="0"/>
    <m/>
    <m/>
    <m/>
    <s v="Complete."/>
    <m/>
    <m/>
    <m/>
    <x v="1"/>
    <n v="0"/>
    <n v="1"/>
    <n v="18"/>
    <n v="18"/>
    <n v="0"/>
    <n v="0"/>
    <n v="89900"/>
    <n v="1996"/>
  </r>
  <r>
    <m/>
    <m/>
    <s v="COL/FOA/26/INV/29"/>
    <s v="IBRD"/>
    <m/>
    <x v="1"/>
    <s v="COL"/>
    <x v="0"/>
    <s v="FOA"/>
    <s v="Elimination of CFC-11 in manufacture of rigid polyurethane foam through the use of HCFC-141b technology at Friotermica S.A."/>
    <d v="1998-11-01T00:00:00"/>
    <d v="2000-12-01T00:00:00"/>
    <s v="FIN"/>
    <d v="2001-12-01T00:00:00"/>
    <m/>
    <d v="2002-09-01T00:00:00"/>
    <d v="2002-12-01T00:00:00"/>
    <n v="8.6"/>
    <m/>
    <m/>
    <n v="0"/>
    <m/>
    <m/>
    <n v="8.6"/>
    <m/>
    <m/>
    <n v="0"/>
    <m/>
    <m/>
    <n v="67338"/>
    <n v="0"/>
    <n v="67338"/>
    <n v="1"/>
    <n v="0"/>
    <n v="0"/>
    <n v="0"/>
    <n v="8754"/>
    <n v="0"/>
    <n v="8754"/>
    <n v="0"/>
    <n v="67338"/>
    <n v="0"/>
    <n v="0"/>
    <n v="8754"/>
    <n v="0"/>
    <n v="0"/>
    <m/>
    <m/>
    <m/>
    <s v="Project fully completed during the last trimester of 2002. PCR is being prepared."/>
    <m/>
    <m/>
    <m/>
    <x v="1"/>
    <n v="0"/>
    <n v="1"/>
    <n v="37"/>
    <n v="25"/>
    <n v="0"/>
    <n v="0"/>
    <n v="8600"/>
    <n v="1998"/>
  </r>
  <r>
    <m/>
    <m/>
    <s v="CPR/FOA/29/INV/306"/>
    <s v="UNIDO"/>
    <m/>
    <x v="2"/>
    <s v="CPR"/>
    <x v="0"/>
    <s v="FOA"/>
    <s v="Elimination of CFC-11 in manufacturing of polyurethane rigid foam for insulation at 31 enterprises"/>
    <d v="1999-11-01T00:00:00"/>
    <d v="2002-06-01T00:00:00"/>
    <s v="FIN"/>
    <d v="2000-04-01T00:00:00"/>
    <m/>
    <d v="2003-01-01T00:00:00"/>
    <d v="2004-04-01T00:00:00"/>
    <n v="707.3"/>
    <m/>
    <m/>
    <n v="0"/>
    <m/>
    <m/>
    <n v="707.3"/>
    <m/>
    <m/>
    <n v="0"/>
    <m/>
    <m/>
    <n v="5516900"/>
    <n v="0"/>
    <n v="5516900"/>
    <n v="1"/>
    <n v="0"/>
    <n v="0"/>
    <n v="0"/>
    <n v="616859"/>
    <n v="-430"/>
    <n v="616429"/>
    <n v="0"/>
    <n v="5516900"/>
    <n v="0"/>
    <m/>
    <n v="616429"/>
    <n v="0"/>
    <m/>
    <m/>
    <m/>
    <m/>
    <m/>
    <m/>
    <m/>
    <m/>
    <x v="1"/>
    <n v="0"/>
    <n v="1"/>
    <n v="5"/>
    <n v="31"/>
    <n v="0"/>
    <n v="0"/>
    <n v="707300"/>
    <n v="1999"/>
  </r>
  <r>
    <m/>
    <m/>
    <s v="ECU/FOA/26/INV/24"/>
    <s v="IBRD"/>
    <m/>
    <x v="1"/>
    <s v="ECU"/>
    <x v="0"/>
    <s v="FOA"/>
    <s v="Elimination of CFC-11 in the fabrication of flexible foams by replacement with methylene chloride at an automobile and furniture component manufacturing plant belonging to Elasto S.A."/>
    <d v="1998-11-01T00:00:00"/>
    <d v="2000-06-01T00:00:00"/>
    <s v="FIN"/>
    <d v="2001-12-01T00:00:00"/>
    <m/>
    <d v="2002-10-01T00:00:00"/>
    <d v="2002-11-01T00:00:00"/>
    <n v="32"/>
    <m/>
    <m/>
    <n v="0"/>
    <m/>
    <m/>
    <n v="32"/>
    <m/>
    <m/>
    <n v="0"/>
    <m/>
    <m/>
    <n v="187286"/>
    <n v="0"/>
    <n v="187286"/>
    <n v="1"/>
    <n v="0"/>
    <n v="0"/>
    <n v="0"/>
    <n v="24347"/>
    <n v="0"/>
    <n v="24347"/>
    <n v="0"/>
    <n v="187286"/>
    <n v="0"/>
    <n v="0"/>
    <n v="24347"/>
    <n v="0"/>
    <n v="0"/>
    <m/>
    <m/>
    <m/>
    <s v="Project successfully completed in both physical and financial terms, and total funding disbursed. PCR under preparation."/>
    <m/>
    <m/>
    <m/>
    <x v="1"/>
    <n v="0"/>
    <n v="1"/>
    <n v="37"/>
    <n v="19"/>
    <n v="0"/>
    <n v="0"/>
    <n v="32000"/>
    <n v="1998"/>
  </r>
  <r>
    <m/>
    <m/>
    <s v="MAL/FOA/13/INV/39"/>
    <s v="UNDP"/>
    <m/>
    <x v="2"/>
    <s v="MAL"/>
    <x v="0"/>
    <s v="FOA"/>
    <s v="Elimination of CFC-11 in the manufacture of cold cure molded flexible polyurethane foam at Eversoft Foam Industries Sdn. Bhd."/>
    <d v="1994-07-01T00:00:00"/>
    <d v="1995-07-01T00:00:00"/>
    <s v="FIN"/>
    <d v="1995-10-01T00:00:00"/>
    <m/>
    <d v="1996-12-01T00:00:00"/>
    <d v="1998-12-01T00:00:00"/>
    <n v="30"/>
    <m/>
    <m/>
    <m/>
    <m/>
    <m/>
    <n v="30"/>
    <m/>
    <m/>
    <m/>
    <m/>
    <m/>
    <n v="185000"/>
    <n v="-1"/>
    <n v="184999"/>
    <n v="1"/>
    <n v="0"/>
    <n v="0"/>
    <n v="0"/>
    <n v="24050"/>
    <n v="0"/>
    <n v="24050"/>
    <n v="0.13000000000101863"/>
    <n v="184999"/>
    <n v="0"/>
    <n v="0"/>
    <n v="24049.87"/>
    <n v="0"/>
    <m/>
    <m/>
    <m/>
    <m/>
    <s v="Completed in 1996. Financially completed in 1998."/>
    <m/>
    <m/>
    <m/>
    <x v="1"/>
    <n v="0"/>
    <n v="1"/>
    <n v="15"/>
    <n v="12"/>
    <n v="0"/>
    <n v="0"/>
    <n v="30000"/>
    <n v="1994"/>
  </r>
  <r>
    <m/>
    <m/>
    <s v="MAL/FOA/13/INV/40"/>
    <s v="UNDP"/>
    <m/>
    <x v="2"/>
    <s v="MAL"/>
    <x v="0"/>
    <s v="FOA"/>
    <s v="Elimination of CFC-11 in the manufacture of cold cure molded flexible polyurethane foam at Nian Aik Foam Sdn. Bhd."/>
    <d v="1994-07-01T00:00:00"/>
    <d v="1995-07-01T00:00:00"/>
    <s v="FIN"/>
    <d v="1995-01-01T00:00:00"/>
    <m/>
    <d v="1996-09-01T00:00:00"/>
    <d v="2000-12-01T00:00:00"/>
    <n v="30"/>
    <m/>
    <m/>
    <m/>
    <m/>
    <m/>
    <n v="30"/>
    <m/>
    <m/>
    <m/>
    <m/>
    <m/>
    <n v="245000"/>
    <n v="-53100"/>
    <n v="191900"/>
    <n v="1"/>
    <n v="0"/>
    <n v="0"/>
    <n v="0"/>
    <n v="31850"/>
    <n v="-6903"/>
    <n v="24947"/>
    <n v="0"/>
    <n v="191900"/>
    <n v="0"/>
    <n v="0"/>
    <n v="24947"/>
    <n v="0"/>
    <m/>
    <m/>
    <m/>
    <m/>
    <s v="Completed in 1996. Financially completed in 2000."/>
    <m/>
    <m/>
    <m/>
    <x v="1"/>
    <n v="0"/>
    <n v="1"/>
    <n v="6"/>
    <n v="12"/>
    <n v="0"/>
    <n v="0"/>
    <n v="30000"/>
    <n v="1994"/>
  </r>
  <r>
    <m/>
    <m/>
    <s v="PAN/FOA/13/INV/05"/>
    <s v="UNDP"/>
    <m/>
    <x v="1"/>
    <s v="PAN"/>
    <x v="0"/>
    <s v="FOA"/>
    <s v="Elimination of CFC-11 in the manufacture of flexible and rigid polyurethane foam at Plastifoam, S.A., Profomsa, and Thermofoam, S.A."/>
    <d v="1994-07-01T00:00:00"/>
    <d v="1995-07-01T00:00:00"/>
    <s v="FIN"/>
    <d v="1996-07-01T00:00:00"/>
    <m/>
    <d v="1999-08-01T00:00:00"/>
    <d v="2002-10-01T00:00:00"/>
    <n v="26"/>
    <m/>
    <m/>
    <m/>
    <m/>
    <m/>
    <n v="26"/>
    <m/>
    <m/>
    <m/>
    <m/>
    <m/>
    <n v="155000"/>
    <n v="-13140"/>
    <n v="141860"/>
    <n v="1"/>
    <n v="0"/>
    <n v="0"/>
    <n v="0"/>
    <n v="20150"/>
    <n v="-1708"/>
    <n v="18442"/>
    <n v="0.2000000000007276"/>
    <n v="141860"/>
    <n v="0"/>
    <n v="0"/>
    <n v="18441.8"/>
    <n v="0"/>
    <m/>
    <m/>
    <m/>
    <m/>
    <s v="Completed in 1999. Financially completed in 2002."/>
    <m/>
    <m/>
    <m/>
    <x v="1"/>
    <n v="0"/>
    <n v="1"/>
    <n v="24"/>
    <n v="12"/>
    <n v="0"/>
    <n v="0"/>
    <n v="26000"/>
    <n v="1994"/>
  </r>
  <r>
    <m/>
    <m/>
    <s v="IDS/FOA/23/INV/76"/>
    <s v="IBRD"/>
    <m/>
    <x v="2"/>
    <s v="IDS"/>
    <x v="0"/>
    <s v="FOA"/>
    <s v="Elimination of CFC-11 in the manufacture of flexible polyurethane foam (slabstock) at PT Sea Horse Maspion Indonesia"/>
    <d v="1997-11-01T00:00:00"/>
    <d v="1999-12-01T00:00:00"/>
    <s v="CLO"/>
    <m/>
    <m/>
    <m/>
    <d v="2001-12-01T00:00:00"/>
    <n v="0"/>
    <m/>
    <m/>
    <n v="0"/>
    <m/>
    <m/>
    <n v="0"/>
    <m/>
    <m/>
    <n v="0"/>
    <m/>
    <m/>
    <n v="532200"/>
    <n v="-532200"/>
    <n v="0"/>
    <n v="0"/>
    <n v="0"/>
    <n v="0"/>
    <n v="0"/>
    <n v="69186"/>
    <n v="-63864"/>
    <n v="5322"/>
    <n v="0"/>
    <n v="0"/>
    <n v="0"/>
    <n v="0"/>
    <n v="5322"/>
    <n v="0"/>
    <n v="0"/>
    <m/>
    <m/>
    <m/>
    <s v="Project cancelled at the 35th ExCom and funds to be returned at the 36th ExCom."/>
    <m/>
    <m/>
    <m/>
    <x v="0"/>
    <n v="0"/>
    <n v="0"/>
    <s v=""/>
    <n v="25"/>
    <n v="0"/>
    <n v="0"/>
    <n v="0"/>
    <n v="1997"/>
  </r>
  <r>
    <m/>
    <m/>
    <s v="IDS/FOA/23/INV/75"/>
    <s v="IBRD"/>
    <m/>
    <x v="2"/>
    <s v="IDS"/>
    <x v="0"/>
    <s v="FOA"/>
    <s v="Elimination of CFC-11 in the manufacture of flexible polyurethane foam (slabstock) at PT. Irc Inoac Indonesia"/>
    <d v="1997-11-01T00:00:00"/>
    <d v="1999-12-01T00:00:00"/>
    <s v="CLO"/>
    <m/>
    <m/>
    <m/>
    <d v="2003-04-01T00:00:00"/>
    <n v="0"/>
    <m/>
    <m/>
    <n v="0"/>
    <m/>
    <m/>
    <n v="0"/>
    <m/>
    <m/>
    <n v="0"/>
    <m/>
    <m/>
    <n v="412900"/>
    <n v="-412900"/>
    <n v="0"/>
    <n v="0"/>
    <n v="0"/>
    <n v="0"/>
    <n v="0"/>
    <n v="53677"/>
    <n v="-53677"/>
    <n v="0"/>
    <n v="0"/>
    <n v="0"/>
    <n v="0"/>
    <n v="0"/>
    <n v="0"/>
    <n v="0"/>
    <n v="0"/>
    <m/>
    <m/>
    <m/>
    <s v="Cancelled - 38th ExCom"/>
    <m/>
    <m/>
    <m/>
    <x v="0"/>
    <n v="0"/>
    <n v="0"/>
    <s v=""/>
    <n v="25"/>
    <n v="0"/>
    <n v="0"/>
    <n v="0"/>
    <n v="1997"/>
  </r>
  <r>
    <m/>
    <m/>
    <s v="IDS/FOA/13/INV/16"/>
    <s v="IBRD"/>
    <m/>
    <x v="2"/>
    <s v="IDS"/>
    <x v="0"/>
    <s v="FOA"/>
    <s v="Elimination of CFC-11 in the manufacture of flexible polyurethane foam at P.T. Erlangga Trimanunggal Kusumah"/>
    <d v="1994-07-01T00:00:00"/>
    <d v="1995-07-01T00:00:00"/>
    <s v="FIN"/>
    <d v="1997-10-01T00:00:00"/>
    <m/>
    <d v="2002-04-01T00:00:00"/>
    <d v="2002-04-01T00:00:00"/>
    <n v="100"/>
    <m/>
    <m/>
    <n v="0"/>
    <m/>
    <m/>
    <n v="100"/>
    <m/>
    <m/>
    <n v="0"/>
    <m/>
    <m/>
    <n v="379000"/>
    <n v="0"/>
    <n v="379000"/>
    <n v="1"/>
    <n v="0"/>
    <n v="0"/>
    <n v="0"/>
    <n v="0"/>
    <n v="0"/>
    <n v="0"/>
    <n v="0"/>
    <n v="379000"/>
    <n v="0"/>
    <n v="0"/>
    <n v="0"/>
    <n v="0"/>
    <n v="0"/>
    <m/>
    <m/>
    <m/>
    <s v="Project was completed in April 2002. Draft PCR has been submitted to WB for review."/>
    <m/>
    <m/>
    <m/>
    <x v="1"/>
    <n v="0"/>
    <n v="1"/>
    <n v="39"/>
    <n v="12"/>
    <n v="0"/>
    <n v="0"/>
    <n v="100000"/>
    <n v="1994"/>
  </r>
  <r>
    <m/>
    <m/>
    <s v="IDS/FOA/13/INV/18"/>
    <s v="IBRD"/>
    <m/>
    <x v="2"/>
    <s v="IDS"/>
    <x v="0"/>
    <s v="FOA"/>
    <s v="Elimination of CFC-11 in the manufacture of flexible polyurethane foam at P.T. Royal Abadi Sejahtera"/>
    <d v="1994-07-01T00:00:00"/>
    <d v="1995-07-01T00:00:00"/>
    <s v="FIN"/>
    <d v="1997-06-01T00:00:00"/>
    <m/>
    <d v="1997-06-01T00:00:00"/>
    <d v="1997-06-01T00:00:00"/>
    <n v="120"/>
    <m/>
    <m/>
    <n v="0"/>
    <m/>
    <m/>
    <n v="120"/>
    <m/>
    <m/>
    <n v="0"/>
    <m/>
    <m/>
    <n v="237500"/>
    <n v="-3846"/>
    <n v="233654"/>
    <n v="1"/>
    <n v="0"/>
    <n v="0"/>
    <n v="0"/>
    <n v="0"/>
    <n v="0"/>
    <n v="0"/>
    <n v="0"/>
    <n v="233654"/>
    <n v="0"/>
    <n v="0"/>
    <n v="0"/>
    <n v="0"/>
    <n v="0"/>
    <m/>
    <m/>
    <m/>
    <s v="Project completed and closed. PCR had been submitted. 3% agency fee incl."/>
    <m/>
    <m/>
    <m/>
    <x v="1"/>
    <n v="0"/>
    <n v="1"/>
    <n v="35"/>
    <n v="12"/>
    <n v="0"/>
    <n v="0"/>
    <n v="120000"/>
    <n v="1994"/>
  </r>
  <r>
    <m/>
    <m/>
    <s v="MAL/FOA/13/INV/44"/>
    <s v="UNDP"/>
    <m/>
    <x v="2"/>
    <s v="MAL"/>
    <x v="0"/>
    <s v="FOA"/>
    <s v="Elimination of CFC-11 in the manufacture of flexible polyurethane foam at Phoenix Base Sdn. Bhd."/>
    <d v="1994-07-01T00:00:00"/>
    <d v="1995-06-01T00:00:00"/>
    <s v="FIN"/>
    <d v="1994-10-01T00:00:00"/>
    <m/>
    <d v="1995-02-01T00:00:00"/>
    <d v="1998-12-01T00:00:00"/>
    <n v="61"/>
    <m/>
    <m/>
    <m/>
    <m/>
    <m/>
    <n v="61"/>
    <m/>
    <m/>
    <m/>
    <m/>
    <m/>
    <n v="165000"/>
    <n v="12784"/>
    <n v="177784"/>
    <n v="1"/>
    <n v="0"/>
    <n v="0"/>
    <n v="0"/>
    <n v="21450"/>
    <n v="1662"/>
    <n v="23112"/>
    <n v="0"/>
    <n v="177784"/>
    <n v="0"/>
    <n v="0"/>
    <n v="23112"/>
    <n v="0"/>
    <m/>
    <m/>
    <m/>
    <m/>
    <s v="Completed in 1995. Financially completed in 1998."/>
    <m/>
    <m/>
    <m/>
    <x v="1"/>
    <n v="0"/>
    <n v="1"/>
    <n v="3"/>
    <n v="11"/>
    <n v="0"/>
    <n v="0"/>
    <n v="61000"/>
    <n v="1994"/>
  </r>
  <r>
    <m/>
    <m/>
    <s v="CPR/FOA/19/INV/161"/>
    <s v="UNDP"/>
    <m/>
    <x v="2"/>
    <s v="CPR"/>
    <x v="0"/>
    <s v="FOA"/>
    <s v="Elimination of CFC-11 in the manufacture of flexible slabstock PUF at Jiangsu Jintan Insulation Material Plant"/>
    <d v="1996-05-01T00:00:00"/>
    <d v="1997-05-01T00:00:00"/>
    <s v="FIN"/>
    <d v="1997-06-01T00:00:00"/>
    <m/>
    <d v="1998-10-01T00:00:00"/>
    <d v="2000-12-01T00:00:00"/>
    <n v="12"/>
    <m/>
    <m/>
    <m/>
    <m/>
    <m/>
    <n v="12"/>
    <m/>
    <m/>
    <m/>
    <m/>
    <m/>
    <n v="66000"/>
    <n v="-5638"/>
    <n v="60362"/>
    <n v="1"/>
    <n v="0"/>
    <n v="0"/>
    <n v="0"/>
    <n v="8580"/>
    <n v="-733"/>
    <n v="7847"/>
    <n v="-6.0000000000400178E-2"/>
    <n v="60362"/>
    <n v="0"/>
    <n v="0"/>
    <n v="7847.06"/>
    <n v="0"/>
    <m/>
    <m/>
    <m/>
    <m/>
    <s v="Completed in 1998. Financially completed in 2000."/>
    <m/>
    <m/>
    <m/>
    <x v="1"/>
    <n v="0"/>
    <n v="1"/>
    <n v="13"/>
    <n v="12"/>
    <n v="0"/>
    <n v="0"/>
    <n v="12000"/>
    <n v="1996"/>
  </r>
  <r>
    <m/>
    <m/>
    <s v="CPR/FOA/18/INV/141"/>
    <s v="UNDP"/>
    <m/>
    <x v="2"/>
    <s v="CPR"/>
    <x v="0"/>
    <s v="FOA"/>
    <s v="Elimination of CFC-11 in the manufacture of flexible slabstock PUF at Tianjin Daqui Foam Plant"/>
    <d v="1995-11-01T00:00:00"/>
    <d v="1996-11-01T00:00:00"/>
    <s v="FIN"/>
    <d v="1997-06-01T00:00:00"/>
    <m/>
    <d v="1998-12-01T00:00:00"/>
    <d v="2000-12-01T00:00:00"/>
    <n v="190"/>
    <m/>
    <m/>
    <m/>
    <m/>
    <m/>
    <n v="190"/>
    <m/>
    <m/>
    <m/>
    <m/>
    <m/>
    <n v="160000"/>
    <n v="-60"/>
    <n v="159940"/>
    <n v="1"/>
    <n v="0"/>
    <n v="0"/>
    <n v="0"/>
    <n v="20800"/>
    <n v="-8"/>
    <n v="20792"/>
    <n v="-0.2000000000007276"/>
    <n v="159940"/>
    <n v="0"/>
    <n v="0"/>
    <n v="20792.2"/>
    <n v="0"/>
    <m/>
    <m/>
    <m/>
    <m/>
    <s v="Completed in 1998. Financially completed in 2000."/>
    <m/>
    <m/>
    <m/>
    <x v="1"/>
    <n v="0"/>
    <n v="1"/>
    <n v="19"/>
    <n v="12"/>
    <n v="0"/>
    <n v="0"/>
    <n v="190000"/>
    <n v="1995"/>
  </r>
  <r>
    <m/>
    <m/>
    <s v="MAL/FOA/11/INV/17"/>
    <s v="UNDP"/>
    <m/>
    <x v="2"/>
    <s v="MAL"/>
    <x v="0"/>
    <s v="FOA"/>
    <s v="Elimination of CFC-11 in the manufacture of integral skin polyurethene foam at Island Resources Sdn. Bhd."/>
    <d v="1993-11-01T00:00:00"/>
    <d v="1994-11-01T00:00:00"/>
    <s v="FIN"/>
    <d v="1994-01-01T00:00:00"/>
    <m/>
    <d v="1994-04-01T00:00:00"/>
    <d v="1998-12-01T00:00:00"/>
    <n v="16.5"/>
    <m/>
    <m/>
    <m/>
    <m/>
    <m/>
    <n v="16.5"/>
    <m/>
    <m/>
    <m/>
    <m/>
    <m/>
    <n v="230000"/>
    <n v="-14204"/>
    <n v="215796"/>
    <n v="1"/>
    <n v="0"/>
    <n v="0"/>
    <n v="0"/>
    <n v="29900"/>
    <n v="-1846"/>
    <n v="28054"/>
    <n v="0"/>
    <n v="215796"/>
    <n v="0"/>
    <n v="0"/>
    <n v="28054"/>
    <n v="0"/>
    <m/>
    <m/>
    <m/>
    <m/>
    <s v="Completed in 1994. Financially completed in 1998."/>
    <m/>
    <m/>
    <m/>
    <x v="1"/>
    <n v="0"/>
    <n v="1"/>
    <n v="2"/>
    <n v="12"/>
    <n v="0"/>
    <n v="0"/>
    <n v="16500"/>
    <n v="1993"/>
  </r>
  <r>
    <m/>
    <m/>
    <s v="MAL/FOA/11/INV/15"/>
    <s v="UNDP"/>
    <m/>
    <x v="2"/>
    <s v="MAL"/>
    <x v="0"/>
    <s v="FOA"/>
    <s v="Elimination of CFC-11 in the manufacture of integral skin polyurethene foam at Key Asset Sdn. Bhd."/>
    <d v="1993-11-01T00:00:00"/>
    <d v="1994-11-01T00:00:00"/>
    <s v="FIN"/>
    <d v="1994-05-01T00:00:00"/>
    <m/>
    <d v="1995-02-01T00:00:00"/>
    <d v="1998-12-01T00:00:00"/>
    <n v="50"/>
    <m/>
    <m/>
    <m/>
    <m/>
    <m/>
    <n v="50"/>
    <m/>
    <m/>
    <m/>
    <m/>
    <m/>
    <n v="690000"/>
    <n v="-15755"/>
    <n v="674245"/>
    <n v="1"/>
    <n v="0"/>
    <n v="0"/>
    <n v="0"/>
    <n v="89700"/>
    <n v="-2048"/>
    <n v="87652"/>
    <n v="0"/>
    <n v="674245"/>
    <n v="0"/>
    <n v="0"/>
    <n v="87652"/>
    <n v="0"/>
    <m/>
    <m/>
    <m/>
    <m/>
    <s v="Completed in 1995. Financially completed in 1998."/>
    <m/>
    <m/>
    <m/>
    <x v="1"/>
    <n v="0"/>
    <n v="1"/>
    <n v="6"/>
    <n v="12"/>
    <n v="0"/>
    <n v="0"/>
    <n v="50000"/>
    <n v="1993"/>
  </r>
  <r>
    <m/>
    <m/>
    <s v="EGY/FOA/10/INV/15"/>
    <s v="UNDP"/>
    <m/>
    <x v="0"/>
    <s v="EGY"/>
    <x v="0"/>
    <s v="FOA"/>
    <s v="Elimination of CFC-11 in the manufacture of molded flexible polyurethane foam at Modern Building Carpentry Co. (Mobica)"/>
    <d v="1993-06-01T00:00:00"/>
    <d v="1994-06-01T00:00:00"/>
    <s v="FIN"/>
    <d v="1993-08-01T00:00:00"/>
    <m/>
    <d v="1995-11-01T00:00:00"/>
    <d v="1998-12-01T00:00:00"/>
    <n v="20"/>
    <m/>
    <m/>
    <m/>
    <m/>
    <m/>
    <n v="20"/>
    <m/>
    <m/>
    <m/>
    <m/>
    <m/>
    <n v="434000"/>
    <n v="0"/>
    <n v="434000"/>
    <n v="1"/>
    <n v="0"/>
    <n v="0"/>
    <n v="0"/>
    <n v="56420"/>
    <n v="0"/>
    <n v="56420"/>
    <n v="0"/>
    <n v="434000"/>
    <n v="0"/>
    <n v="0"/>
    <n v="56420"/>
    <n v="0"/>
    <m/>
    <m/>
    <m/>
    <m/>
    <s v="Completed in 1995. Financially completed in 1998."/>
    <m/>
    <m/>
    <m/>
    <x v="1"/>
    <n v="0"/>
    <n v="1"/>
    <n v="2"/>
    <n v="12"/>
    <n v="0"/>
    <n v="0"/>
    <n v="20000"/>
    <n v="1993"/>
  </r>
  <r>
    <m/>
    <m/>
    <s v="EGY/FOA/10/INV/17"/>
    <s v="UNDP"/>
    <m/>
    <x v="0"/>
    <s v="EGY"/>
    <x v="0"/>
    <s v="FOA"/>
    <s v="Elimination of CFC-11 in the manufacture of molded rigid polyurethane foam at Cairo Light Industries Co. (Olympic Electric)"/>
    <d v="1993-06-01T00:00:00"/>
    <d v="1994-12-01T00:00:00"/>
    <s v="FIN"/>
    <d v="1993-08-01T00:00:00"/>
    <m/>
    <d v="1995-11-01T00:00:00"/>
    <d v="2000-12-01T00:00:00"/>
    <n v="75"/>
    <m/>
    <m/>
    <m/>
    <m/>
    <m/>
    <n v="75"/>
    <m/>
    <m/>
    <m/>
    <m/>
    <m/>
    <n v="940000"/>
    <n v="-28084"/>
    <n v="911916"/>
    <n v="1"/>
    <n v="0"/>
    <n v="0"/>
    <n v="0"/>
    <n v="122200"/>
    <n v="-3651"/>
    <n v="118549"/>
    <n v="-8.000000000174623E-2"/>
    <n v="911916"/>
    <n v="0"/>
    <n v="0"/>
    <n v="118549.08"/>
    <n v="0"/>
    <m/>
    <m/>
    <m/>
    <m/>
    <s v="Completed in 1995. Financially completed in 2000."/>
    <m/>
    <m/>
    <m/>
    <x v="1"/>
    <n v="0"/>
    <n v="1"/>
    <n v="2"/>
    <n v="18"/>
    <n v="0"/>
    <n v="0"/>
    <n v="75000"/>
    <n v="1993"/>
  </r>
  <r>
    <m/>
    <m/>
    <s v="MAL/FOA/19/INV/87"/>
    <s v="IBRD"/>
    <m/>
    <x v="2"/>
    <s v="MAL"/>
    <x v="0"/>
    <s v="FOA"/>
    <s v="Elimination of CFC-11 in the manufacture of polyurethane cold-room insulation panels/truck container panels at Kejuruteraan Transfreeze Sdn Bhd"/>
    <d v="1996-05-01T00:00:00"/>
    <d v="1997-05-01T00:00:00"/>
    <s v="FIN"/>
    <d v="2000-02-01T00:00:00"/>
    <m/>
    <d v="2001-11-01T00:00:00"/>
    <d v="2000-05-01T00:00:00"/>
    <n v="11.4"/>
    <m/>
    <m/>
    <n v="0"/>
    <m/>
    <m/>
    <n v="11.4"/>
    <m/>
    <m/>
    <n v="0"/>
    <m/>
    <m/>
    <n v="71500"/>
    <n v="-6500"/>
    <n v="65000"/>
    <n v="1"/>
    <n v="0"/>
    <n v="0"/>
    <n v="0"/>
    <n v="9295"/>
    <n v="-845"/>
    <n v="8450"/>
    <n v="0"/>
    <n v="65000"/>
    <n v="0"/>
    <n v="0"/>
    <n v="8450"/>
    <n v="0"/>
    <n v="0"/>
    <m/>
    <m/>
    <m/>
    <s v="Project is physically and financially completed. Equipment and accessories have been installed and operated with 3-phrase electrical supply in its new location. Enterprise has stopped using CFC and converted to alternative blowing agents as of Dec. 2001. As no contingency was claimed, financial completion occurred when funding was, in this case, provided directly to supplier for capital costs. PCR to be submitted to the Bank Mar. 02. These both projects has two funding parts that are ICC and contingency."/>
    <m/>
    <m/>
    <m/>
    <x v="1"/>
    <n v="0"/>
    <n v="1"/>
    <n v="45"/>
    <n v="12"/>
    <n v="0"/>
    <n v="0"/>
    <n v="11400"/>
    <n v="1996"/>
  </r>
  <r>
    <m/>
    <m/>
    <s v="MAL/FOA/13/INV/43"/>
    <s v="UNDP"/>
    <m/>
    <x v="2"/>
    <s v="MAL"/>
    <x v="0"/>
    <s v="FOA"/>
    <s v="Elimination of CFC-11 in the manufacture of polyurethane foam for pipe insulation at Allied Foam Insulation"/>
    <d v="1994-07-01T00:00:00"/>
    <d v="1995-07-01T00:00:00"/>
    <s v="FIN"/>
    <d v="1995-12-01T00:00:00"/>
    <m/>
    <d v="1996-12-01T00:00:00"/>
    <d v="2000-12-01T00:00:00"/>
    <n v="25"/>
    <m/>
    <m/>
    <m/>
    <m/>
    <m/>
    <n v="25"/>
    <m/>
    <m/>
    <m/>
    <m/>
    <m/>
    <n v="276000"/>
    <n v="-2955"/>
    <n v="273045"/>
    <n v="1"/>
    <n v="0"/>
    <n v="0"/>
    <n v="0"/>
    <n v="35880"/>
    <n v="-384"/>
    <n v="35496"/>
    <n v="0.15000000000145519"/>
    <n v="273045"/>
    <n v="0"/>
    <n v="0"/>
    <n v="35495.85"/>
    <n v="0"/>
    <m/>
    <m/>
    <m/>
    <m/>
    <s v="Completed in 1996. Financially completed in 2000."/>
    <m/>
    <m/>
    <m/>
    <x v="1"/>
    <n v="0"/>
    <n v="1"/>
    <n v="17"/>
    <n v="12"/>
    <n v="0"/>
    <n v="0"/>
    <n v="25000"/>
    <n v="1994"/>
  </r>
  <r>
    <m/>
    <m/>
    <s v="IDS/FOA/15/INV/20"/>
    <s v="IBRD"/>
    <m/>
    <x v="2"/>
    <s v="IDS"/>
    <x v="0"/>
    <s v="FOA"/>
    <s v="Elimination of CFC-11 in the manufacture of polyurethane foam sheet at Multi Karya Makmur"/>
    <d v="1994-12-01T00:00:00"/>
    <d v="1995-12-01T00:00:00"/>
    <s v="FIN"/>
    <d v="1997-03-01T00:00:00"/>
    <m/>
    <d v="2003-06-01T00:00:00"/>
    <d v="2003-07-01T00:00:00"/>
    <n v="200"/>
    <m/>
    <m/>
    <n v="0"/>
    <m/>
    <m/>
    <n v="200"/>
    <m/>
    <m/>
    <n v="0"/>
    <m/>
    <m/>
    <n v="123700"/>
    <n v="-768"/>
    <n v="122932"/>
    <n v="1"/>
    <n v="0"/>
    <n v="0"/>
    <n v="0"/>
    <n v="0"/>
    <n v="0"/>
    <n v="0"/>
    <n v="0"/>
    <n v="122932"/>
    <n v="0"/>
    <n v="0"/>
    <n v="0"/>
    <n v="0"/>
    <n v="0"/>
    <m/>
    <m/>
    <m/>
    <s v="Project physically and financially completed. "/>
    <m/>
    <m/>
    <m/>
    <x v="1"/>
    <n v="0"/>
    <n v="1"/>
    <n v="27"/>
    <n v="12"/>
    <n v="0"/>
    <n v="0"/>
    <n v="200000"/>
    <n v="1994"/>
  </r>
  <r>
    <m/>
    <m/>
    <s v="IDS/FOA/15/INV/30"/>
    <s v="IBRD"/>
    <m/>
    <x v="2"/>
    <s v="IDS"/>
    <x v="0"/>
    <s v="FOA"/>
    <s v="Elimination of CFC-11 in the manufacture of polyurethane foam sheet at Musimassejahtera Abadi"/>
    <d v="1994-12-01T00:00:00"/>
    <d v="1995-12-01T00:00:00"/>
    <s v="CLO"/>
    <d v="1996-11-01T00:00:00"/>
    <m/>
    <m/>
    <d v="2000-12-01T00:00:00"/>
    <n v="114"/>
    <m/>
    <m/>
    <n v="0"/>
    <m/>
    <m/>
    <n v="50"/>
    <m/>
    <m/>
    <n v="0"/>
    <m/>
    <m/>
    <n v="390000"/>
    <n v="-356351"/>
    <n v="33649"/>
    <n v="1"/>
    <n v="0"/>
    <n v="0"/>
    <n v="0"/>
    <n v="0"/>
    <n v="0"/>
    <n v="0"/>
    <n v="0"/>
    <n v="33649"/>
    <n v="0"/>
    <n v="0"/>
    <n v="0"/>
    <n v="0"/>
    <n v="0"/>
    <m/>
    <m/>
    <m/>
    <s v="Project cancelled at 31st meeting and $154,145 returned at the 32nd meeting."/>
    <m/>
    <m/>
    <m/>
    <x v="0"/>
    <n v="0"/>
    <n v="1"/>
    <n v="23"/>
    <n v="12"/>
    <n v="0"/>
    <n v="0"/>
    <n v="114000"/>
    <n v="1994"/>
  </r>
  <r>
    <m/>
    <m/>
    <s v="IDS/FOA/15/INV/19"/>
    <s v="IBRD"/>
    <m/>
    <x v="2"/>
    <s v="IDS"/>
    <x v="0"/>
    <s v="FOA"/>
    <s v="Elimination of CFC-11 in the manufacture of polyurethane foam sheet at Positive Foam Industry"/>
    <d v="1994-12-01T00:00:00"/>
    <d v="1995-12-01T00:00:00"/>
    <s v="FIN"/>
    <d v="1997-10-01T00:00:00"/>
    <m/>
    <d v="2002-04-01T00:00:00"/>
    <d v="2002-04-01T00:00:00"/>
    <n v="90"/>
    <m/>
    <m/>
    <n v="0"/>
    <m/>
    <m/>
    <n v="90"/>
    <m/>
    <m/>
    <n v="0"/>
    <m/>
    <m/>
    <n v="449000"/>
    <n v="0"/>
    <n v="449000"/>
    <n v="1"/>
    <n v="0"/>
    <n v="0"/>
    <n v="0"/>
    <n v="0"/>
    <n v="0"/>
    <n v="0"/>
    <n v="0"/>
    <n v="449000"/>
    <n v="0"/>
    <n v="0"/>
    <n v="0"/>
    <n v="0"/>
    <n v="0"/>
    <m/>
    <m/>
    <m/>
    <s v="Project completed in April 2002. Draft PCR had been submitted to WB for review."/>
    <m/>
    <m/>
    <m/>
    <x v="1"/>
    <n v="0"/>
    <n v="1"/>
    <n v="34"/>
    <n v="12"/>
    <n v="0"/>
    <n v="0"/>
    <n v="90000"/>
    <n v="1994"/>
  </r>
  <r>
    <m/>
    <m/>
    <s v="IDS/FOA/11/INV/09"/>
    <s v="IBRD"/>
    <m/>
    <x v="2"/>
    <s v="IDS"/>
    <x v="0"/>
    <s v="FOA"/>
    <s v="Elimination of CFC-11 in the manufacture of polyurethane foams at P.T. Dasa Windu Agung"/>
    <d v="1993-11-01T00:00:00"/>
    <d v="1995-04-01T00:00:00"/>
    <s v="FIN"/>
    <d v="1995-12-01T00:00:00"/>
    <m/>
    <d v="1998-08-01T00:00:00"/>
    <d v="1998-08-01T00:00:00"/>
    <n v="122"/>
    <m/>
    <m/>
    <n v="0"/>
    <m/>
    <m/>
    <n v="122"/>
    <m/>
    <m/>
    <n v="0"/>
    <m/>
    <m/>
    <n v="1733000"/>
    <n v="0"/>
    <n v="1733000"/>
    <n v="1"/>
    <n v="0"/>
    <n v="0"/>
    <n v="0"/>
    <n v="0"/>
    <n v="0"/>
    <n v="0"/>
    <n v="0"/>
    <n v="1733000"/>
    <n v="0"/>
    <n v="0"/>
    <n v="0"/>
    <n v="0"/>
    <n v="0"/>
    <m/>
    <m/>
    <m/>
    <s v="Run commercially. Technical audit had been completed and equipment disposal had been carried out. Project is closed. 3% agency fee incl."/>
    <m/>
    <m/>
    <m/>
    <x v="1"/>
    <n v="0"/>
    <n v="1"/>
    <n v="25"/>
    <n v="17"/>
    <n v="0"/>
    <n v="0"/>
    <n v="122000"/>
    <n v="1993"/>
  </r>
  <r>
    <m/>
    <m/>
    <s v="IDS/FOA/11/INV/12"/>
    <s v="IBRD"/>
    <m/>
    <x v="2"/>
    <s v="IDS"/>
    <x v="0"/>
    <s v="FOA"/>
    <s v="Elimination of CFC-11 in the manufacture of polyurethane foams at P.T. Foamindo Industri Uretan"/>
    <d v="1993-11-01T00:00:00"/>
    <d v="1994-11-01T00:00:00"/>
    <s v="FIN"/>
    <d v="1998-01-01T00:00:00"/>
    <m/>
    <d v="2002-04-01T00:00:00"/>
    <d v="2002-04-01T00:00:00"/>
    <n v="80"/>
    <m/>
    <m/>
    <n v="0"/>
    <m/>
    <m/>
    <n v="80"/>
    <m/>
    <m/>
    <n v="0"/>
    <m/>
    <m/>
    <n v="176000"/>
    <n v="0"/>
    <n v="176000"/>
    <n v="1"/>
    <n v="0"/>
    <n v="0"/>
    <n v="0"/>
    <n v="0"/>
    <n v="0"/>
    <n v="0"/>
    <n v="0"/>
    <n v="176000"/>
    <n v="0"/>
    <n v="0"/>
    <n v="0"/>
    <n v="0"/>
    <n v="0"/>
    <m/>
    <m/>
    <m/>
    <s v="Project completed in Apr. 02. Draft PCR submitted to WB for review."/>
    <m/>
    <m/>
    <m/>
    <x v="1"/>
    <n v="0"/>
    <n v="1"/>
    <n v="50"/>
    <n v="12"/>
    <n v="0"/>
    <n v="0"/>
    <n v="80000"/>
    <n v="1993"/>
  </r>
  <r>
    <m/>
    <m/>
    <s v="MAL/FOA/19/INV/86"/>
    <s v="IBRD"/>
    <m/>
    <x v="2"/>
    <s v="MAL"/>
    <x v="0"/>
    <s v="FOA"/>
    <s v="Elimination of CFC-11 in the manufacture of polyurethane refrigerator panels at Penang Trading Co."/>
    <d v="1996-05-01T00:00:00"/>
    <d v="2000-05-01T00:00:00"/>
    <s v="FIN"/>
    <d v="2000-02-01T00:00:00"/>
    <m/>
    <d v="2001-12-01T00:00:00"/>
    <d v="2000-05-01T00:00:00"/>
    <n v="10.5"/>
    <m/>
    <m/>
    <n v="0"/>
    <m/>
    <m/>
    <n v="10.5"/>
    <m/>
    <m/>
    <n v="0"/>
    <m/>
    <m/>
    <n v="71500"/>
    <n v="-6500"/>
    <n v="65000"/>
    <n v="1"/>
    <n v="0"/>
    <n v="0"/>
    <n v="0"/>
    <n v="9295"/>
    <n v="-845"/>
    <n v="8450"/>
    <n v="0"/>
    <n v="65000"/>
    <n v="0"/>
    <n v="0"/>
    <n v="8450"/>
    <n v="0"/>
    <n v="0"/>
    <m/>
    <m/>
    <m/>
    <s v="Project is physically and financially completed. Equipment and accessories have been installed and operated with 3-phase electrical supply in its new location. Enterprise has stopped using CFC and converted to alternative blowing agents since Nov. 2001. As no contingency was claimed, financial completion occurred when funding was, in this case, provided directly to supplier for capital costs. PCR to be submitted to the Bank in 02. The Bank is waiting for certificate of destruction from DOE before issuing an approval letter"/>
    <m/>
    <m/>
    <m/>
    <x v="1"/>
    <n v="0"/>
    <n v="1"/>
    <n v="45"/>
    <n v="48"/>
    <n v="0"/>
    <n v="0"/>
    <n v="10500"/>
    <n v="1996"/>
  </r>
  <r>
    <m/>
    <m/>
    <s v="CPR/FOA/23/INV/229"/>
    <s v="UNDP"/>
    <m/>
    <x v="2"/>
    <s v="CPR"/>
    <x v="0"/>
    <s v="FOA"/>
    <s v="Elimination of CFC-11 in the manufacture of rigid and spray polyurethane foams at Xinjiang Tianye Co. Ltd."/>
    <d v="1997-11-01T00:00:00"/>
    <d v="1999-11-01T00:00:00"/>
    <s v="FIN"/>
    <d v="1998-12-01T00:00:00"/>
    <m/>
    <d v="2001-01-01T00:00:00"/>
    <d v="2004-01-01T00:00:00"/>
    <n v="92.3"/>
    <m/>
    <m/>
    <m/>
    <m/>
    <m/>
    <n v="92.3"/>
    <m/>
    <m/>
    <m/>
    <m/>
    <m/>
    <n v="300620"/>
    <n v="-15937"/>
    <n v="284683"/>
    <n v="1"/>
    <n v="0"/>
    <n v="0"/>
    <n v="0"/>
    <n v="39081"/>
    <n v="-2072"/>
    <n v="37009"/>
    <n v="0.40000000000145519"/>
    <n v="284683"/>
    <n v="0"/>
    <n v="0"/>
    <n v="37008.6"/>
    <n v="0"/>
    <m/>
    <m/>
    <m/>
    <m/>
    <s v="Completed in 2001. Financially completed in 2004."/>
    <m/>
    <m/>
    <m/>
    <x v="1"/>
    <n v="0"/>
    <n v="1"/>
    <n v="13"/>
    <n v="24"/>
    <n v="0"/>
    <n v="0"/>
    <n v="92300"/>
    <n v="1997"/>
  </r>
  <r>
    <m/>
    <m/>
    <s v="MAL/FOA/13/INV/41"/>
    <s v="UNDP"/>
    <m/>
    <x v="2"/>
    <s v="MAL"/>
    <x v="0"/>
    <s v="FOA"/>
    <s v="Elimination of CFC-11 in the manufacture of rigid panels for commercial refrigerators at Pangkat Refrigeration Industries Sdn. Bhd."/>
    <d v="1994-07-01T00:00:00"/>
    <d v="1995-07-01T00:00:00"/>
    <s v="FIN"/>
    <d v="1995-12-01T00:00:00"/>
    <m/>
    <d v="1996-12-01T00:00:00"/>
    <d v="2000-12-01T00:00:00"/>
    <n v="20"/>
    <m/>
    <m/>
    <m/>
    <m/>
    <m/>
    <n v="20"/>
    <m/>
    <m/>
    <m/>
    <m/>
    <m/>
    <n v="210000"/>
    <n v="-6736"/>
    <n v="203264"/>
    <n v="1"/>
    <n v="0"/>
    <n v="0"/>
    <n v="0"/>
    <n v="27300"/>
    <n v="-876"/>
    <n v="26424"/>
    <n v="-0.31999999999970896"/>
    <n v="203264"/>
    <n v="0"/>
    <n v="0"/>
    <n v="26424.32"/>
    <n v="0"/>
    <m/>
    <m/>
    <m/>
    <m/>
    <s v="Completed in 1996. Financially completed in 2000."/>
    <m/>
    <m/>
    <m/>
    <x v="1"/>
    <n v="0"/>
    <n v="1"/>
    <n v="17"/>
    <n v="12"/>
    <n v="0"/>
    <n v="0"/>
    <n v="20000"/>
    <n v="1994"/>
  </r>
  <r>
    <m/>
    <m/>
    <s v="MAL/FOA/13/INV/38"/>
    <s v="UNDP"/>
    <m/>
    <x v="2"/>
    <s v="MAL"/>
    <x v="0"/>
    <s v="FOA"/>
    <s v="Elimination of CFC-11 in the manufacture of rigid polyurethane foam panels for cold storage at Wong Brothers Electrical and Refrigeration Sdn. Bhd."/>
    <d v="1994-07-01T00:00:00"/>
    <d v="1995-07-01T00:00:00"/>
    <s v="FIN"/>
    <d v="1995-10-01T00:00:00"/>
    <m/>
    <d v="1999-03-01T00:00:00"/>
    <d v="2001-12-01T00:00:00"/>
    <n v="35"/>
    <m/>
    <m/>
    <m/>
    <m/>
    <m/>
    <n v="35"/>
    <m/>
    <m/>
    <m/>
    <m/>
    <m/>
    <n v="299000"/>
    <n v="-1"/>
    <n v="298999"/>
    <n v="1"/>
    <n v="0"/>
    <n v="0"/>
    <n v="0"/>
    <n v="38870"/>
    <n v="0"/>
    <n v="38870"/>
    <n v="0.12999999999738066"/>
    <n v="298999"/>
    <n v="0"/>
    <n v="0"/>
    <n v="38869.870000000003"/>
    <n v="0"/>
    <m/>
    <m/>
    <m/>
    <m/>
    <s v="Completed in 1999. Financially completed in 2001."/>
    <m/>
    <m/>
    <m/>
    <x v="1"/>
    <n v="0"/>
    <n v="1"/>
    <n v="15"/>
    <n v="12"/>
    <n v="0"/>
    <n v="0"/>
    <n v="35000"/>
    <n v="1994"/>
  </r>
  <r>
    <m/>
    <m/>
    <s v="COL/FOA/26/INV/28"/>
    <s v="IBRD"/>
    <m/>
    <x v="1"/>
    <s v="COL"/>
    <x v="0"/>
    <s v="FOA"/>
    <s v="Elimination of CFC-11 in the manufacture of rigid polyurethane foam through the use of HCFC-141b technology at Daniel J. Fernandez and Cia. Ltd."/>
    <d v="1998-11-01T00:00:00"/>
    <d v="2000-12-01T00:00:00"/>
    <s v="FIN"/>
    <d v="2000-12-01T00:00:00"/>
    <m/>
    <d v="2002-02-01T00:00:00"/>
    <d v="2002-05-01T00:00:00"/>
    <n v="22.2"/>
    <m/>
    <m/>
    <n v="0"/>
    <m/>
    <m/>
    <n v="22.2"/>
    <m/>
    <m/>
    <n v="0"/>
    <m/>
    <m/>
    <n v="173822"/>
    <n v="0"/>
    <n v="173822"/>
    <n v="1"/>
    <n v="0"/>
    <n v="0"/>
    <n v="0"/>
    <n v="22597"/>
    <n v="0"/>
    <n v="22597"/>
    <n v="0"/>
    <n v="173822"/>
    <n v="0"/>
    <n v="0"/>
    <n v="22597"/>
    <n v="0"/>
    <n v="0"/>
    <m/>
    <m/>
    <m/>
    <s v="Project has been fully executed. PCR is being revised for submission."/>
    <m/>
    <m/>
    <m/>
    <x v="1"/>
    <n v="0"/>
    <n v="1"/>
    <n v="25"/>
    <n v="25"/>
    <n v="0"/>
    <n v="0"/>
    <n v="22200"/>
    <n v="1998"/>
  </r>
  <r>
    <m/>
    <m/>
    <s v="COL/FOA/28/INV/35"/>
    <s v="IBRD"/>
    <m/>
    <x v="1"/>
    <s v="COL"/>
    <x v="0"/>
    <s v="FOA"/>
    <s v="Elimination of CFC-11 in the manufacture of rigid polyurethane foam through the use of HCFC-141b technology at Rojas Hnos., Ltda."/>
    <d v="1999-07-01T00:00:00"/>
    <d v="2001-08-01T00:00:00"/>
    <s v="FIN"/>
    <d v="2001-08-01T00:00:00"/>
    <m/>
    <d v="2001-11-01T00:00:00"/>
    <d v="2001-12-01T00:00:00"/>
    <n v="8.1999999999999993"/>
    <m/>
    <m/>
    <n v="0"/>
    <m/>
    <m/>
    <n v="8.1999999999999993"/>
    <m/>
    <m/>
    <n v="0"/>
    <m/>
    <m/>
    <n v="64206"/>
    <n v="0"/>
    <n v="64206"/>
    <n v="1"/>
    <n v="0"/>
    <n v="0"/>
    <n v="0"/>
    <n v="8347"/>
    <n v="0"/>
    <n v="8347"/>
    <n v="0"/>
    <n v="64206"/>
    <n v="0"/>
    <n v="0"/>
    <n v="8347"/>
    <n v="0"/>
    <n v="0"/>
    <m/>
    <m/>
    <m/>
    <s v="The project is completed, equipment destroyed and funding disbursed. PCR is expected May 2002."/>
    <m/>
    <m/>
    <m/>
    <x v="1"/>
    <n v="0"/>
    <n v="1"/>
    <n v="25"/>
    <n v="25"/>
    <n v="0"/>
    <n v="0"/>
    <n v="8200"/>
    <n v="1999"/>
  </r>
  <r>
    <m/>
    <m/>
    <s v="COL/FOA/26/INV/31"/>
    <s v="IBRD"/>
    <m/>
    <x v="1"/>
    <s v="COL"/>
    <x v="0"/>
    <s v="FOA"/>
    <s v="Elimination of CFC-11 in the manufacture of rigid polyurethane foam through the use of HCFC-22 technology at Master Cooler and Cia Ltd."/>
    <d v="1998-11-01T00:00:00"/>
    <d v="2000-12-01T00:00:00"/>
    <s v="CLO"/>
    <m/>
    <m/>
    <m/>
    <d v="2001-12-01T00:00:00"/>
    <n v="0"/>
    <m/>
    <m/>
    <n v="0"/>
    <m/>
    <m/>
    <n v="0"/>
    <m/>
    <m/>
    <n v="0"/>
    <m/>
    <m/>
    <n v="70862"/>
    <n v="-70862"/>
    <n v="0"/>
    <n v="0"/>
    <n v="0"/>
    <n v="0"/>
    <n v="0"/>
    <n v="9212"/>
    <n v="-9212"/>
    <n v="0"/>
    <n v="0"/>
    <n v="0"/>
    <n v="0"/>
    <n v="0"/>
    <n v="0"/>
    <n v="0"/>
    <n v="0"/>
    <m/>
    <m/>
    <m/>
    <s v="Project cancelled and funds returned at the 35th ExCom."/>
    <m/>
    <m/>
    <m/>
    <x v="0"/>
    <n v="0"/>
    <n v="0"/>
    <s v=""/>
    <n v="25"/>
    <n v="0"/>
    <n v="0"/>
    <n v="0"/>
    <n v="1998"/>
  </r>
  <r>
    <m/>
    <m/>
    <s v="MAL/FOA/11/INV/16"/>
    <s v="UNDP"/>
    <m/>
    <x v="2"/>
    <s v="MAL"/>
    <x v="0"/>
    <s v="FOA"/>
    <s v="Elimination of CFC-11 in the manufacture of rigid polyurethane insulation foam at Insafoam Insulation Sdn. Bhd."/>
    <d v="1993-11-01T00:00:00"/>
    <d v="1994-11-01T00:00:00"/>
    <s v="FIN"/>
    <d v="1995-06-01T00:00:00"/>
    <m/>
    <d v="1995-11-01T00:00:00"/>
    <d v="1998-12-01T00:00:00"/>
    <n v="30"/>
    <m/>
    <m/>
    <m/>
    <m/>
    <m/>
    <n v="30"/>
    <m/>
    <m/>
    <m/>
    <m/>
    <m/>
    <n v="310000"/>
    <n v="-3393"/>
    <n v="306607"/>
    <n v="1"/>
    <n v="0"/>
    <n v="0"/>
    <n v="0"/>
    <n v="40300"/>
    <n v="-441"/>
    <n v="39859"/>
    <n v="0"/>
    <n v="306607"/>
    <n v="0"/>
    <n v="0"/>
    <n v="39859"/>
    <n v="0"/>
    <m/>
    <m/>
    <m/>
    <m/>
    <s v="Completed in 1995. Financially completed in 1998."/>
    <m/>
    <m/>
    <m/>
    <x v="1"/>
    <n v="0"/>
    <n v="1"/>
    <n v="19"/>
    <n v="12"/>
    <n v="0"/>
    <n v="0"/>
    <n v="30000"/>
    <n v="1993"/>
  </r>
  <r>
    <m/>
    <m/>
    <s v="PAK/FOA/26/INV/29"/>
    <s v="IBRD"/>
    <m/>
    <x v="2"/>
    <s v="PAK"/>
    <x v="0"/>
    <s v="FOA"/>
    <s v="Elimination of CFC-11 through conversion to methylene chloride/LIA technology in the manufacture of flexible polyurethane slabstock foam at United Foam Industries"/>
    <d v="1998-11-01T00:00:00"/>
    <d v="2000-12-01T00:00:00"/>
    <s v="FIN"/>
    <d v="2000-12-01T00:00:00"/>
    <m/>
    <d v="2001-12-01T00:00:00"/>
    <d v="2002-01-01T00:00:00"/>
    <n v="28.6"/>
    <m/>
    <m/>
    <n v="0"/>
    <m/>
    <m/>
    <n v="28.6"/>
    <m/>
    <m/>
    <n v="0"/>
    <m/>
    <m/>
    <n v="178200"/>
    <n v="0"/>
    <n v="178200"/>
    <n v="1"/>
    <n v="0"/>
    <n v="0"/>
    <n v="0"/>
    <n v="23166"/>
    <n v="0"/>
    <n v="23166"/>
    <n v="0"/>
    <n v="178200"/>
    <n v="0"/>
    <n v="0"/>
    <n v="23166"/>
    <n v="0"/>
    <n v="0"/>
    <m/>
    <m/>
    <m/>
    <s v="Project completed and PCR submitted."/>
    <m/>
    <m/>
    <m/>
    <x v="1"/>
    <n v="0"/>
    <n v="1"/>
    <n v="25"/>
    <n v="25"/>
    <n v="0"/>
    <n v="0"/>
    <n v="28600"/>
    <n v="1998"/>
  </r>
  <r>
    <m/>
    <m/>
    <s v="PAK/FOA/26/INV/30"/>
    <s v="IBRD"/>
    <m/>
    <x v="2"/>
    <s v="PAK"/>
    <x v="0"/>
    <s v="FOA"/>
    <s v="Elimination of CFC-11 through conversion to water based technology in the manufacture of flexible molded polyurethane foam at Saleem Automotive Industries Ltd."/>
    <d v="1998-11-01T00:00:00"/>
    <d v="2000-06-01T00:00:00"/>
    <s v="FIN"/>
    <d v="2000-03-01T00:00:00"/>
    <m/>
    <d v="1999-03-01T00:00:00"/>
    <d v="2000-12-01T00:00:00"/>
    <n v="2.5"/>
    <m/>
    <m/>
    <n v="0"/>
    <m/>
    <m/>
    <n v="2.5"/>
    <m/>
    <m/>
    <n v="0"/>
    <m/>
    <m/>
    <n v="33875"/>
    <n v="-2272"/>
    <n v="31603"/>
    <n v="1"/>
    <n v="0"/>
    <n v="0"/>
    <n v="0"/>
    <n v="4404"/>
    <n v="-295.35000000000002"/>
    <n v="4108.6499999999996"/>
    <n v="-0.3500000000003638"/>
    <n v="31603"/>
    <n v="0"/>
    <n v="0"/>
    <n v="4109"/>
    <n v="0"/>
    <n v="0"/>
    <m/>
    <m/>
    <m/>
    <s v="Project completed, PCR submitted June 2000."/>
    <m/>
    <m/>
    <m/>
    <x v="1"/>
    <n v="0"/>
    <n v="1"/>
    <n v="16"/>
    <n v="19"/>
    <n v="0"/>
    <n v="0"/>
    <n v="2500"/>
    <n v="1998"/>
  </r>
  <r>
    <m/>
    <m/>
    <s v="CPR/FOA/13/INV/74"/>
    <s v="UNDP"/>
    <m/>
    <x v="2"/>
    <s v="CPR"/>
    <x v="0"/>
    <s v="FOA"/>
    <s v="Elimination of CFC-11 used in the manufacture of rigid polyurethane foam at Tianjin Polyurethane Plastic Plant"/>
    <d v="1994-07-01T00:00:00"/>
    <d v="1995-07-01T00:00:00"/>
    <s v="FIN"/>
    <d v="1998-11-01T00:00:00"/>
    <m/>
    <d v="2001-08-01T00:00:00"/>
    <d v="2003-07-01T00:00:00"/>
    <n v="130"/>
    <m/>
    <m/>
    <m/>
    <m/>
    <m/>
    <n v="130"/>
    <m/>
    <m/>
    <m/>
    <m/>
    <m/>
    <n v="690000"/>
    <n v="-431333"/>
    <n v="258667"/>
    <n v="1"/>
    <n v="0"/>
    <n v="0"/>
    <n v="0"/>
    <n v="89700"/>
    <n v="-56073"/>
    <n v="33627"/>
    <n v="0"/>
    <n v="258667"/>
    <n v="0"/>
    <n v="0"/>
    <n v="33627"/>
    <n v="0"/>
    <m/>
    <m/>
    <m/>
    <m/>
    <s v="Completed in 2001. Financially completed in 2003."/>
    <m/>
    <m/>
    <m/>
    <x v="1"/>
    <n v="0"/>
    <n v="1"/>
    <n v="52"/>
    <n v="12"/>
    <n v="0"/>
    <n v="0"/>
    <n v="130000"/>
    <n v="1994"/>
  </r>
  <r>
    <m/>
    <m/>
    <s v="IDS/FOA/11/INV/07"/>
    <s v="IBRD"/>
    <m/>
    <x v="2"/>
    <s v="IDS"/>
    <x v="0"/>
    <s v="FOA"/>
    <s v="Elimination of CFC-11/12 in the manufacture of extruded polystyrene and polyethylene foam sheet at P.T. Tulus Bakti Sempurna"/>
    <d v="1993-11-01T00:00:00"/>
    <d v="1994-11-01T00:00:00"/>
    <s v="FIN"/>
    <d v="1997-01-01T00:00:00"/>
    <m/>
    <d v="1998-09-01T00:00:00"/>
    <d v="1998-12-01T00:00:00"/>
    <n v="95"/>
    <m/>
    <m/>
    <n v="0"/>
    <m/>
    <m/>
    <n v="95"/>
    <m/>
    <m/>
    <n v="0"/>
    <m/>
    <m/>
    <n v="416000"/>
    <n v="-22725"/>
    <n v="393275"/>
    <n v="1"/>
    <n v="0"/>
    <n v="0"/>
    <n v="0"/>
    <n v="0"/>
    <n v="0"/>
    <n v="0"/>
    <n v="0"/>
    <n v="393275"/>
    <n v="0"/>
    <n v="0"/>
    <n v="0"/>
    <n v="0"/>
    <n v="0"/>
    <m/>
    <m/>
    <m/>
    <s v="Financial and technical requirements of the project have been completed. PCR had been submitted. Project is closed. 3% agency fee incl."/>
    <m/>
    <m/>
    <m/>
    <x v="1"/>
    <n v="0"/>
    <n v="1"/>
    <n v="38"/>
    <n v="12"/>
    <n v="0"/>
    <n v="0"/>
    <n v="95000"/>
    <n v="1993"/>
  </r>
  <r>
    <m/>
    <m/>
    <s v="BRA/SOL/18/INV/37"/>
    <s v="UNDP"/>
    <m/>
    <x v="1"/>
    <s v="BRA"/>
    <x v="0"/>
    <s v="SOL"/>
    <s v="Elimination of CFC-113 from the precision cleaning and drying process at Brasimet"/>
    <d v="1995-11-01T00:00:00"/>
    <d v="1996-11-01T00:00:00"/>
    <s v="FIN"/>
    <d v="1999-05-01T00:00:00"/>
    <m/>
    <d v="1999-12-01T00:00:00"/>
    <d v="2000-09-01T00:00:00"/>
    <n v="1.6"/>
    <m/>
    <m/>
    <m/>
    <m/>
    <m/>
    <n v="1.6"/>
    <m/>
    <m/>
    <m/>
    <m/>
    <m/>
    <n v="30400"/>
    <n v="0"/>
    <n v="30400"/>
    <n v="1"/>
    <n v="0"/>
    <n v="0"/>
    <n v="0"/>
    <n v="3952"/>
    <n v="0"/>
    <n v="3952"/>
    <n v="0"/>
    <n v="30400"/>
    <n v="0"/>
    <n v="0"/>
    <n v="3952"/>
    <n v="0"/>
    <m/>
    <m/>
    <m/>
    <m/>
    <s v="Completed in 1999. Financially completed in 2000."/>
    <m/>
    <m/>
    <m/>
    <x v="1"/>
    <n v="0"/>
    <n v="1"/>
    <n v="42"/>
    <n v="12"/>
    <n v="0"/>
    <n v="0"/>
    <n v="1600"/>
    <n v="1995"/>
  </r>
  <r>
    <m/>
    <m/>
    <s v="MEX/SOL/15/INV/37"/>
    <s v="UNDP"/>
    <m/>
    <x v="1"/>
    <s v="MEX"/>
    <x v="0"/>
    <s v="SOL"/>
    <s v="Elimination of CFC-113 from the textile cleaning processes at Procesadora y Revitalizadora"/>
    <d v="1994-12-01T00:00:00"/>
    <d v="1995-09-01T00:00:00"/>
    <s v="FIN"/>
    <d v="1995-10-01T00:00:00"/>
    <m/>
    <d v="1996-08-01T00:00:00"/>
    <d v="2000-12-01T00:00:00"/>
    <n v="3"/>
    <m/>
    <m/>
    <m/>
    <m/>
    <m/>
    <n v="3"/>
    <m/>
    <m/>
    <m/>
    <m/>
    <m/>
    <n v="71337"/>
    <n v="-1889"/>
    <n v="69448"/>
    <n v="1"/>
    <n v="0"/>
    <n v="0"/>
    <n v="0"/>
    <n v="9274"/>
    <n v="-246"/>
    <n v="9028"/>
    <n v="-0.23999999999978172"/>
    <n v="69448"/>
    <n v="0"/>
    <n v="0"/>
    <n v="9028.24"/>
    <n v="0"/>
    <m/>
    <m/>
    <m/>
    <m/>
    <s v="Completed in 1996. Financially completed in 2000."/>
    <m/>
    <m/>
    <m/>
    <x v="1"/>
    <n v="0"/>
    <n v="1"/>
    <n v="10"/>
    <n v="9"/>
    <n v="0"/>
    <n v="0"/>
    <n v="3000"/>
    <n v="1994"/>
  </r>
  <r>
    <m/>
    <m/>
    <s v="BRA/SOL/19/INV/52"/>
    <s v="IBRD"/>
    <m/>
    <x v="1"/>
    <s v="BRA"/>
    <x v="0"/>
    <s v="SOL"/>
    <s v="Elimination of CFC-113 in medical parts cleaning and silicone deposition, and CFC-12 used in sterilization at Tecnobio"/>
    <d v="1996-05-01T00:00:00"/>
    <d v="1997-05-01T00:00:00"/>
    <s v="CLO"/>
    <m/>
    <m/>
    <m/>
    <d v="1997-11-01T00:00:00"/>
    <n v="0"/>
    <m/>
    <m/>
    <n v="0"/>
    <m/>
    <m/>
    <n v="0"/>
    <m/>
    <m/>
    <n v="0"/>
    <m/>
    <m/>
    <n v="317492"/>
    <n v="-317492"/>
    <n v="0"/>
    <n v="0"/>
    <n v="0"/>
    <n v="0"/>
    <n v="0"/>
    <n v="41274"/>
    <n v="-41273.96"/>
    <n v="4.0000000000873115E-2"/>
    <n v="4.0000000000873115E-2"/>
    <n v="0"/>
    <n v="0"/>
    <n v="0"/>
    <n v="0"/>
    <n v="0"/>
    <n v="0"/>
    <m/>
    <m/>
    <m/>
    <s v="Project cancelled. Enterprise unable to proceed with project as approved funding insufficient and no access to supplementary funds."/>
    <m/>
    <m/>
    <m/>
    <x v="0"/>
    <n v="0"/>
    <n v="0"/>
    <s v=""/>
    <n v="12"/>
    <n v="0"/>
    <n v="0"/>
    <n v="0"/>
    <n v="1996"/>
  </r>
  <r>
    <m/>
    <m/>
    <s v="CPR/SOL/22/INV/216"/>
    <s v="UNDP"/>
    <m/>
    <x v="2"/>
    <s v="CPR"/>
    <x v="0"/>
    <s v="SOL"/>
    <s v="Elimination of CFC-113 used in the production line at Shanghai Computer Factory"/>
    <d v="1997-05-01T00:00:00"/>
    <d v="1999-06-01T00:00:00"/>
    <s v="FIN"/>
    <d v="1998-11-01T00:00:00"/>
    <m/>
    <d v="1999-11-01T00:00:00"/>
    <d v="2003-08-01T00:00:00"/>
    <n v="6.3"/>
    <m/>
    <m/>
    <m/>
    <m/>
    <m/>
    <n v="6.3"/>
    <m/>
    <m/>
    <m/>
    <m/>
    <m/>
    <n v="116767"/>
    <n v="-1"/>
    <n v="116766"/>
    <n v="1"/>
    <n v="0"/>
    <n v="0"/>
    <n v="0"/>
    <n v="15180"/>
    <n v="0"/>
    <n v="15180"/>
    <n v="0.42000000000007276"/>
    <n v="116766"/>
    <n v="0"/>
    <n v="0"/>
    <n v="15179.58"/>
    <n v="0"/>
    <m/>
    <m/>
    <m/>
    <m/>
    <s v="Completed in 1999. Financially completed in 2003."/>
    <m/>
    <m/>
    <m/>
    <x v="1"/>
    <n v="0"/>
    <n v="1"/>
    <n v="18"/>
    <n v="25"/>
    <n v="0"/>
    <n v="0"/>
    <n v="6300"/>
    <n v="1997"/>
  </r>
  <r>
    <m/>
    <m/>
    <s v="CPR/SOL/22/INV/195"/>
    <s v="UNDP"/>
    <m/>
    <x v="2"/>
    <s v="CPR"/>
    <x v="0"/>
    <s v="SOL"/>
    <s v="Elimination of CFC-113 used in the production line at Shanghai Railway Communication Equipment Factory"/>
    <d v="1997-05-01T00:00:00"/>
    <d v="1999-06-01T00:00:00"/>
    <s v="FIN"/>
    <d v="1999-09-01T00:00:00"/>
    <m/>
    <d v="2001-03-01T00:00:00"/>
    <d v="2003-03-01T00:00:00"/>
    <n v="14.4"/>
    <m/>
    <m/>
    <m/>
    <m/>
    <m/>
    <n v="14.4"/>
    <m/>
    <m/>
    <m/>
    <m/>
    <m/>
    <n v="276287"/>
    <n v="-1"/>
    <n v="276286"/>
    <n v="1"/>
    <n v="0"/>
    <n v="0"/>
    <n v="0"/>
    <n v="35917"/>
    <n v="0"/>
    <n v="35917"/>
    <n v="-0.18000000000029104"/>
    <n v="276286"/>
    <n v="0"/>
    <n v="0"/>
    <n v="35917.18"/>
    <n v="0"/>
    <m/>
    <m/>
    <m/>
    <m/>
    <s v="Completed in 2001. Financially completed in 2003."/>
    <m/>
    <m/>
    <m/>
    <x v="1"/>
    <n v="0"/>
    <n v="1"/>
    <n v="28"/>
    <n v="25"/>
    <n v="0"/>
    <n v="0"/>
    <n v="14400"/>
    <n v="1997"/>
  </r>
  <r>
    <m/>
    <m/>
    <s v="CPR/SOL/19/INV/169"/>
    <s v="UNDP"/>
    <m/>
    <x v="2"/>
    <s v="CPR"/>
    <x v="0"/>
    <s v="SOL"/>
    <s v="Elimination of CFC-113 used in the production line at Shanghai Sixth Radio Factory"/>
    <d v="1996-05-01T00:00:00"/>
    <d v="1998-04-01T00:00:00"/>
    <s v="FIN"/>
    <d v="1999-09-01T00:00:00"/>
    <m/>
    <d v="2001-08-01T00:00:00"/>
    <d v="2003-09-01T00:00:00"/>
    <n v="4.5"/>
    <m/>
    <m/>
    <m/>
    <m/>
    <m/>
    <n v="4.5"/>
    <m/>
    <m/>
    <m/>
    <m/>
    <m/>
    <n v="138400"/>
    <n v="-14098"/>
    <n v="124302"/>
    <n v="1"/>
    <n v="0"/>
    <n v="0"/>
    <n v="0"/>
    <n v="17992"/>
    <n v="-1833"/>
    <n v="16159"/>
    <n v="-0.26000000000021828"/>
    <n v="124302"/>
    <n v="0"/>
    <n v="0"/>
    <n v="16159.26"/>
    <n v="0"/>
    <m/>
    <m/>
    <m/>
    <m/>
    <s v="Completed in 2001. Financially completed in 2003."/>
    <m/>
    <m/>
    <m/>
    <x v="1"/>
    <n v="0"/>
    <n v="1"/>
    <n v="40"/>
    <n v="23"/>
    <n v="0"/>
    <n v="0"/>
    <n v="4500"/>
    <n v="1996"/>
  </r>
  <r>
    <m/>
    <m/>
    <s v="PHI/SOL/25/INV/56"/>
    <s v="UNDP"/>
    <m/>
    <x v="2"/>
    <s v="PHI"/>
    <x v="0"/>
    <s v="SOL"/>
    <s v="Elimination of CFC-113, l,l,l trichloroethane and CFC-12 at multiple corporations that manufacture special formulations for industrial markets (Ariad Industrial Co., Cloisonne, Redisol, Rodler)"/>
    <d v="1998-07-01T00:00:00"/>
    <d v="2000-02-01T00:00:00"/>
    <s v="FIN"/>
    <d v="1998-12-01T00:00:00"/>
    <m/>
    <d v="1999-12-01T00:00:00"/>
    <d v="2003-04-01T00:00:00"/>
    <n v="18.399999999999999"/>
    <m/>
    <m/>
    <m/>
    <m/>
    <m/>
    <n v="18.399999999999999"/>
    <m/>
    <m/>
    <m/>
    <m/>
    <m/>
    <n v="334600"/>
    <n v="-93314"/>
    <n v="241286"/>
    <n v="1"/>
    <n v="0"/>
    <n v="0"/>
    <n v="0"/>
    <n v="43498"/>
    <n v="-12131"/>
    <n v="31367"/>
    <n v="-0.18000000000029104"/>
    <n v="241286"/>
    <n v="0"/>
    <n v="0"/>
    <n v="31367.18"/>
    <n v="0"/>
    <m/>
    <m/>
    <m/>
    <m/>
    <s v="Completed in 1999. Financially completed in 2003."/>
    <m/>
    <m/>
    <m/>
    <x v="1"/>
    <n v="0"/>
    <n v="1"/>
    <n v="5"/>
    <n v="19"/>
    <n v="0"/>
    <n v="0"/>
    <n v="18400"/>
    <n v="1998"/>
  </r>
  <r>
    <m/>
    <m/>
    <s v="THA/FOA/11/INV/26"/>
    <s v="UNDP"/>
    <m/>
    <x v="2"/>
    <s v="THA"/>
    <x v="0"/>
    <s v="FOA"/>
    <s v="Elimination of CFC-114 in the manufacture of extruded polystyrene foam sheet and profiles at Thermaflex Insulation Asia Co. Ltd."/>
    <d v="1993-11-01T00:00:00"/>
    <d v="1995-07-01T00:00:00"/>
    <s v="CLO"/>
    <m/>
    <m/>
    <m/>
    <d v="2001-07-01T00:00:00"/>
    <n v="0"/>
    <m/>
    <m/>
    <m/>
    <m/>
    <m/>
    <n v="0"/>
    <m/>
    <m/>
    <m/>
    <m/>
    <m/>
    <n v="220000"/>
    <n v="-220000"/>
    <n v="0"/>
    <n v="0"/>
    <n v="0"/>
    <n v="0"/>
    <n v="0"/>
    <n v="28600"/>
    <n v="-28600"/>
    <n v="0"/>
    <n v="0"/>
    <n v="0"/>
    <n v="0"/>
    <n v="0"/>
    <n v="0"/>
    <n v="0"/>
    <m/>
    <m/>
    <m/>
    <m/>
    <s v="Canceled in 1995. Financially Completed in 2001."/>
    <m/>
    <m/>
    <m/>
    <x v="0"/>
    <n v="0"/>
    <n v="0"/>
    <s v=""/>
    <n v="20"/>
    <n v="0"/>
    <n v="0"/>
    <n v="0"/>
    <n v="1993"/>
  </r>
  <r>
    <m/>
    <m/>
    <s v="CPR/FOA/25/INV/248"/>
    <s v="UNIDO"/>
    <m/>
    <x v="2"/>
    <s v="CPR"/>
    <x v="0"/>
    <s v="FOA"/>
    <s v="Elimination of CFC-12 in manufacturing of EPE foam packaging nets at 25 enterprises (umbrella project)"/>
    <d v="1998-07-01T00:00:00"/>
    <d v="2000-01-01T00:00:00"/>
    <s v="FIN"/>
    <d v="1998-12-01T00:00:00"/>
    <m/>
    <d v="2000-12-01T00:00:00"/>
    <d v="2002-09-01T00:00:00"/>
    <n v="1146"/>
    <m/>
    <m/>
    <n v="0"/>
    <m/>
    <m/>
    <n v="1146"/>
    <m/>
    <m/>
    <n v="0"/>
    <m/>
    <m/>
    <n v="4488516"/>
    <n v="0"/>
    <n v="4488516"/>
    <n v="1"/>
    <n v="0"/>
    <n v="0"/>
    <n v="0"/>
    <n v="583507"/>
    <n v="-341"/>
    <n v="583166"/>
    <n v="0"/>
    <n v="4488516"/>
    <n v="0"/>
    <m/>
    <n v="583166"/>
    <n v="0"/>
    <m/>
    <m/>
    <m/>
    <m/>
    <m/>
    <m/>
    <m/>
    <m/>
    <x v="1"/>
    <n v="0"/>
    <n v="1"/>
    <n v="5"/>
    <n v="18"/>
    <n v="0"/>
    <n v="0"/>
    <n v="1146000"/>
    <n v="1998"/>
  </r>
  <r>
    <m/>
    <m/>
    <s v="CPR/FOA/28/INV/301"/>
    <s v="UNIDO"/>
    <m/>
    <x v="2"/>
    <s v="CPR"/>
    <x v="0"/>
    <s v="FOA"/>
    <s v="Elimination of CFC-12 in manufacturing of extruded polyethylene foam packaging nets at 27 enterprises"/>
    <d v="1999-07-01T00:00:00"/>
    <d v="2001-08-01T00:00:00"/>
    <s v="FIN"/>
    <d v="1999-11-01T00:00:00"/>
    <m/>
    <d v="2001-12-01T00:00:00"/>
    <d v="2002-12-01T00:00:00"/>
    <n v="825.7"/>
    <m/>
    <m/>
    <n v="0"/>
    <m/>
    <m/>
    <n v="825.7"/>
    <m/>
    <m/>
    <n v="0"/>
    <m/>
    <m/>
    <n v="5289441"/>
    <n v="0"/>
    <n v="5289441"/>
    <n v="1"/>
    <n v="0"/>
    <n v="0"/>
    <n v="0"/>
    <n v="591839"/>
    <n v="-186.56"/>
    <n v="591652.43999999994"/>
    <n v="0.43999999994412065"/>
    <n v="5289441"/>
    <n v="0"/>
    <m/>
    <n v="591652"/>
    <n v="0"/>
    <m/>
    <m/>
    <m/>
    <m/>
    <m/>
    <m/>
    <m/>
    <m/>
    <x v="1"/>
    <n v="0"/>
    <n v="1"/>
    <n v="4"/>
    <n v="25"/>
    <n v="0"/>
    <n v="0"/>
    <n v="825700"/>
    <n v="1999"/>
  </r>
  <r>
    <m/>
    <m/>
    <s v="CPR/FOA/15/INV/89"/>
    <s v="UNDP"/>
    <m/>
    <x v="2"/>
    <s v="CPR"/>
    <x v="0"/>
    <s v="FOA"/>
    <s v="Elimination of CFC-12 in the manufacture of EPS foam sheet at Sino-Foreign Joint Stock Shenyang Shenrong Co."/>
    <d v="1994-12-01T00:00:00"/>
    <d v="1996-06-01T00:00:00"/>
    <s v="FIN"/>
    <d v="1995-06-01T00:00:00"/>
    <m/>
    <d v="1999-05-01T00:00:00"/>
    <d v="2002-04-01T00:00:00"/>
    <n v="48"/>
    <m/>
    <m/>
    <m/>
    <m/>
    <m/>
    <n v="48"/>
    <m/>
    <m/>
    <m/>
    <m/>
    <m/>
    <n v="166700"/>
    <n v="-1"/>
    <n v="166699"/>
    <n v="1"/>
    <n v="0"/>
    <n v="0"/>
    <n v="0"/>
    <n v="21671"/>
    <n v="0"/>
    <n v="21671"/>
    <n v="0.13000000000101863"/>
    <n v="166699"/>
    <n v="0"/>
    <n v="0"/>
    <n v="21670.87"/>
    <n v="0"/>
    <m/>
    <m/>
    <m/>
    <m/>
    <s v="Completed in 1999. Financially completed in 2002."/>
    <m/>
    <m/>
    <m/>
    <x v="1"/>
    <n v="0"/>
    <n v="1"/>
    <n v="6"/>
    <n v="18"/>
    <n v="0"/>
    <n v="0"/>
    <n v="48000"/>
    <n v="1994"/>
  </r>
  <r>
    <m/>
    <m/>
    <s v="CPR/FOA/22/INV/202"/>
    <s v="UNDP"/>
    <m/>
    <x v="2"/>
    <s v="CPR"/>
    <x v="0"/>
    <s v="FOA"/>
    <s v="Elimination of CFC-12 in the manufacture of EPS foam sheet at Zhejiang Wanpeng Clique Co., Ltd."/>
    <d v="1997-05-01T00:00:00"/>
    <d v="1999-06-01T00:00:00"/>
    <s v="FIN"/>
    <d v="1999-06-01T00:00:00"/>
    <m/>
    <d v="2000-10-01T00:00:00"/>
    <d v="2002-06-01T00:00:00"/>
    <n v="120"/>
    <m/>
    <m/>
    <m/>
    <m/>
    <m/>
    <n v="120"/>
    <m/>
    <m/>
    <m/>
    <m/>
    <m/>
    <n v="412666"/>
    <n v="-10472"/>
    <n v="402194"/>
    <n v="1"/>
    <n v="0"/>
    <n v="0"/>
    <n v="0"/>
    <n v="53647"/>
    <n v="-1362"/>
    <n v="52285"/>
    <n v="0.1828004406997934"/>
    <n v="402194"/>
    <n v="0"/>
    <n v="0"/>
    <n v="52284.8171995593"/>
    <n v="0"/>
    <m/>
    <m/>
    <m/>
    <m/>
    <s v="Completed in 2000. Financially completed in 2002."/>
    <m/>
    <m/>
    <m/>
    <x v="1"/>
    <n v="0"/>
    <n v="1"/>
    <n v="25"/>
    <n v="25"/>
    <n v="0"/>
    <n v="0"/>
    <n v="120000"/>
    <n v="1997"/>
  </r>
  <r>
    <m/>
    <m/>
    <s v="CPR/FOA/22/INV/206"/>
    <s v="UNDP"/>
    <m/>
    <x v="2"/>
    <s v="CPR"/>
    <x v="0"/>
    <s v="FOA"/>
    <s v="Elimination of CFC-12 in the manufacture of EPS foam sheet at Zhoushan Fuchuan Plastic Products Factory"/>
    <d v="1997-05-01T00:00:00"/>
    <d v="1999-06-01T00:00:00"/>
    <s v="FIN"/>
    <d v="1999-06-01T00:00:00"/>
    <m/>
    <d v="2000-10-01T00:00:00"/>
    <d v="2002-06-01T00:00:00"/>
    <n v="61"/>
    <m/>
    <m/>
    <m/>
    <m/>
    <m/>
    <n v="61"/>
    <m/>
    <m/>
    <m/>
    <m/>
    <m/>
    <n v="403711"/>
    <n v="-9045"/>
    <n v="394666"/>
    <n v="1"/>
    <n v="0"/>
    <n v="0"/>
    <n v="0"/>
    <n v="52482"/>
    <n v="-1175"/>
    <n v="51307"/>
    <n v="6.5100242798507679E-2"/>
    <n v="394666"/>
    <n v="0"/>
    <n v="0"/>
    <n v="51306.934899757201"/>
    <n v="0"/>
    <m/>
    <m/>
    <m/>
    <m/>
    <s v="Completed in 2000. Financially completed in 2002."/>
    <m/>
    <m/>
    <m/>
    <x v="1"/>
    <n v="0"/>
    <n v="1"/>
    <n v="25"/>
    <n v="25"/>
    <n v="0"/>
    <n v="0"/>
    <n v="61000"/>
    <n v="1997"/>
  </r>
  <r>
    <m/>
    <m/>
    <s v="IDS/FOA/15/INV/21"/>
    <s v="IBRD"/>
    <m/>
    <x v="2"/>
    <s v="IDS"/>
    <x v="0"/>
    <s v="FOA"/>
    <s v="Elimination of CFC-12 in the manufacture of extruded polyethylene and polystyrene foam sheet at PT Inter Foamindosentra"/>
    <d v="1994-12-01T00:00:00"/>
    <d v="1995-12-01T00:00:00"/>
    <s v="FIN"/>
    <d v="1997-03-01T00:00:00"/>
    <m/>
    <d v="1998-09-01T00:00:00"/>
    <d v="2000-10-01T00:00:00"/>
    <n v="120"/>
    <m/>
    <m/>
    <n v="0"/>
    <m/>
    <m/>
    <n v="120"/>
    <m/>
    <m/>
    <n v="0"/>
    <m/>
    <m/>
    <n v="390000"/>
    <n v="-154145"/>
    <n v="235855"/>
    <n v="1"/>
    <n v="0"/>
    <n v="0"/>
    <n v="0"/>
    <n v="0"/>
    <n v="0"/>
    <n v="0"/>
    <n v="0"/>
    <n v="235855"/>
    <n v="0"/>
    <n v="0"/>
    <n v="0"/>
    <n v="0"/>
    <n v="0"/>
    <m/>
    <m/>
    <m/>
    <s v="Project completed and PCR submitted. Balance returned to the MLF at the 33rd ExCom."/>
    <m/>
    <m/>
    <m/>
    <x v="1"/>
    <n v="0"/>
    <n v="1"/>
    <n v="27"/>
    <n v="12"/>
    <n v="0"/>
    <n v="0"/>
    <n v="120000"/>
    <n v="1994"/>
  </r>
  <r>
    <m/>
    <m/>
    <s v="IDS/FOA/23/INV/73"/>
    <s v="IBRD"/>
    <m/>
    <x v="2"/>
    <s v="IDS"/>
    <x v="0"/>
    <s v="FOA"/>
    <s v="Elimination of CFC-12 in the manufacture of extruded polyethylene foam sheet at PT. Tara Guna Foam"/>
    <d v="1997-11-01T00:00:00"/>
    <d v="1999-12-01T00:00:00"/>
    <s v="FIN"/>
    <d v="2001-10-01T00:00:00"/>
    <m/>
    <d v="2001-12-01T00:00:00"/>
    <d v="2002-10-01T00:00:00"/>
    <n v="35"/>
    <m/>
    <m/>
    <n v="0"/>
    <m/>
    <m/>
    <n v="35"/>
    <m/>
    <m/>
    <n v="0"/>
    <m/>
    <m/>
    <n v="287700"/>
    <n v="-34631"/>
    <n v="253069"/>
    <n v="1"/>
    <n v="0"/>
    <n v="0"/>
    <n v="0"/>
    <n v="37401"/>
    <n v="-4502.03"/>
    <n v="32898.97"/>
    <n v="-2.9999999998835847E-2"/>
    <n v="253069"/>
    <n v="0"/>
    <n v="0"/>
    <n v="32899"/>
    <n v="0"/>
    <n v="0"/>
    <m/>
    <m/>
    <m/>
    <s v="Project technically and financially completed. PCR submitted to WB."/>
    <m/>
    <m/>
    <m/>
    <x v="1"/>
    <n v="0"/>
    <n v="1"/>
    <n v="47"/>
    <n v="25"/>
    <n v="0"/>
    <n v="0"/>
    <n v="35000"/>
    <n v="1997"/>
  </r>
  <r>
    <m/>
    <m/>
    <s v="IDS/FOA/20/INV/45"/>
    <s v="IBRD"/>
    <m/>
    <x v="2"/>
    <s v="IDS"/>
    <x v="0"/>
    <s v="FOA"/>
    <s v="Elimination of CFC-12 in the manufacture of extruded polyethylene foam sheet at PT. Toha Kencana Mas"/>
    <d v="1996-10-01T00:00:00"/>
    <d v="1997-10-01T00:00:00"/>
    <s v="CLO"/>
    <m/>
    <m/>
    <m/>
    <d v="1999-07-01T00:00:00"/>
    <n v="0"/>
    <m/>
    <m/>
    <n v="0"/>
    <m/>
    <m/>
    <n v="0"/>
    <m/>
    <m/>
    <n v="0"/>
    <m/>
    <m/>
    <n v="109930"/>
    <n v="-109930"/>
    <n v="0"/>
    <n v="0"/>
    <n v="0"/>
    <n v="0"/>
    <n v="0"/>
    <n v="14291"/>
    <n v="-14291"/>
    <n v="0"/>
    <n v="0"/>
    <n v="0"/>
    <n v="0"/>
    <n v="0"/>
    <n v="0"/>
    <n v="0"/>
    <n v="0"/>
    <m/>
    <m/>
    <m/>
    <s v="Project is cancelled. Funds returned to 28th meeting."/>
    <m/>
    <m/>
    <m/>
    <x v="0"/>
    <n v="0"/>
    <n v="0"/>
    <s v=""/>
    <n v="12"/>
    <n v="0"/>
    <n v="0"/>
    <n v="0"/>
    <n v="1996"/>
  </r>
  <r>
    <m/>
    <m/>
    <s v="MAL/FOA/11/INV/21"/>
    <s v="UNDP"/>
    <m/>
    <x v="2"/>
    <s v="MAL"/>
    <x v="0"/>
    <s v="FOA"/>
    <s v="Elimination of CFC-12 in the manufacture of extruded polysterene and polyethylene foam sheet at Associated Air-Pack Industries, Sdb. Bhd."/>
    <d v="1993-11-01T00:00:00"/>
    <d v="1994-11-01T00:00:00"/>
    <s v="FIN"/>
    <d v="1994-06-01T00:00:00"/>
    <m/>
    <d v="1995-11-01T00:00:00"/>
    <d v="1998-12-01T00:00:00"/>
    <n v="50"/>
    <m/>
    <m/>
    <m/>
    <m/>
    <m/>
    <n v="50"/>
    <m/>
    <m/>
    <m/>
    <m/>
    <m/>
    <n v="234000"/>
    <n v="17126"/>
    <n v="251126"/>
    <n v="1"/>
    <n v="0"/>
    <n v="0"/>
    <n v="0"/>
    <n v="30420"/>
    <n v="2226"/>
    <n v="32646"/>
    <n v="0"/>
    <n v="251126"/>
    <n v="0"/>
    <n v="0"/>
    <n v="32646"/>
    <n v="0"/>
    <m/>
    <m/>
    <m/>
    <m/>
    <s v="Completed in 1995. Financially completed in 1998."/>
    <m/>
    <m/>
    <m/>
    <x v="1"/>
    <n v="0"/>
    <n v="1"/>
    <n v="7"/>
    <n v="12"/>
    <n v="0"/>
    <n v="0"/>
    <n v="50000"/>
    <n v="1993"/>
  </r>
  <r>
    <m/>
    <m/>
    <s v="IDS/FOA/11/INV/08"/>
    <s v="IBRD"/>
    <m/>
    <x v="2"/>
    <s v="IDS"/>
    <x v="0"/>
    <s v="FOA"/>
    <s v="Elimination of CFC-12 in the manufacture of extruded polystyrene and polyethylene foam sheet at P.T. Intitri Muliatama"/>
    <d v="1993-11-01T00:00:00"/>
    <d v="1994-11-01T00:00:00"/>
    <s v="FIN"/>
    <d v="1996-12-01T00:00:00"/>
    <m/>
    <d v="1998-09-01T00:00:00"/>
    <d v="1998-09-01T00:00:00"/>
    <n v="119"/>
    <m/>
    <m/>
    <n v="0"/>
    <m/>
    <m/>
    <n v="119"/>
    <m/>
    <m/>
    <n v="0"/>
    <m/>
    <m/>
    <n v="387000"/>
    <n v="-62963"/>
    <n v="324037"/>
    <n v="1"/>
    <n v="0"/>
    <n v="0"/>
    <n v="0"/>
    <n v="0"/>
    <n v="0"/>
    <n v="0"/>
    <n v="0"/>
    <n v="324037"/>
    <n v="0"/>
    <n v="0"/>
    <n v="0"/>
    <n v="0"/>
    <n v="0"/>
    <m/>
    <m/>
    <m/>
    <s v="Financial and technical requirements of the project have been completed. PCR had been submitted. Project is closed. 3% agency fee incl."/>
    <m/>
    <m/>
    <m/>
    <x v="1"/>
    <n v="0"/>
    <n v="1"/>
    <n v="37"/>
    <n v="12"/>
    <n v="0"/>
    <n v="0"/>
    <n v="119000"/>
    <n v="1993"/>
  </r>
  <r>
    <m/>
    <m/>
    <s v="EGY/FOA/09/INV/10"/>
    <s v="UNDP"/>
    <m/>
    <x v="0"/>
    <s v="EGY"/>
    <x v="0"/>
    <s v="FOA"/>
    <s v="Elimination of CFC-12 in the manufacture of extruded polystyrene foam at Al-Sharif Plastic Factories"/>
    <d v="1993-03-01T00:00:00"/>
    <d v="1994-06-01T00:00:00"/>
    <s v="FIN"/>
    <d v="1998-12-01T00:00:00"/>
    <m/>
    <d v="2001-12-01T00:00:00"/>
    <d v="2003-04-01T00:00:00"/>
    <n v="75"/>
    <m/>
    <m/>
    <m/>
    <m/>
    <m/>
    <n v="75"/>
    <m/>
    <m/>
    <m/>
    <m/>
    <m/>
    <n v="498000"/>
    <n v="-22472"/>
    <n v="475528"/>
    <n v="1"/>
    <n v="0"/>
    <n v="0"/>
    <n v="0"/>
    <n v="64740"/>
    <n v="-2921"/>
    <n v="61819"/>
    <n v="0.36000000000058208"/>
    <n v="475528"/>
    <n v="0"/>
    <n v="0"/>
    <n v="61818.64"/>
    <n v="0"/>
    <m/>
    <m/>
    <m/>
    <m/>
    <s v="Completed in 2001. Financially completed in 2003."/>
    <m/>
    <m/>
    <m/>
    <x v="1"/>
    <n v="0"/>
    <n v="1"/>
    <n v="69"/>
    <n v="15"/>
    <n v="0"/>
    <n v="0"/>
    <n v="75000"/>
    <n v="1993"/>
  </r>
  <r>
    <m/>
    <m/>
    <s v="EGY/FOA/10/INV/16"/>
    <s v="UNIDO"/>
    <m/>
    <x v="0"/>
    <s v="EGY"/>
    <x v="0"/>
    <s v="FOA"/>
    <s v="Elimination of CFC-12 in the manufacture of extruded polystyrene foam in Advanced Chemical Engineering Systems (Advechems)"/>
    <d v="1993-06-01T00:00:00"/>
    <d v="1994-06-01T00:00:00"/>
    <s v="FIN"/>
    <d v="1994-03-01T00:00:00"/>
    <m/>
    <d v="1994-12-01T00:00:00"/>
    <d v="2000-12-01T00:00:00"/>
    <n v="196"/>
    <m/>
    <m/>
    <n v="0"/>
    <m/>
    <m/>
    <n v="183.3"/>
    <m/>
    <m/>
    <n v="0"/>
    <m/>
    <m/>
    <n v="904000"/>
    <n v="0"/>
    <n v="904000"/>
    <n v="1"/>
    <n v="0"/>
    <n v="0"/>
    <n v="0"/>
    <n v="117520"/>
    <n v="-44.07"/>
    <n v="117475.93"/>
    <n v="-7.0000000006984919E-2"/>
    <n v="904000"/>
    <n v="0"/>
    <m/>
    <n v="117476"/>
    <n v="0"/>
    <m/>
    <m/>
    <m/>
    <m/>
    <m/>
    <m/>
    <m/>
    <m/>
    <x v="1"/>
    <n v="0"/>
    <n v="1"/>
    <n v="9"/>
    <n v="12"/>
    <n v="0"/>
    <n v="0"/>
    <n v="196000"/>
    <n v="1993"/>
  </r>
  <r>
    <m/>
    <m/>
    <s v="MAL/FOA/10/INV/11"/>
    <s v="UNDP"/>
    <m/>
    <x v="2"/>
    <s v="MAL"/>
    <x v="0"/>
    <s v="FOA"/>
    <s v="Elimination of CFC-12 in the manufacture of extruded polystyrene foam sheet at Jumaya Industries Sdn. Bhd."/>
    <d v="1993-06-01T00:00:00"/>
    <d v="1994-12-01T00:00:00"/>
    <s v="FIN"/>
    <d v="1993-12-01T00:00:00"/>
    <m/>
    <d v="1993-12-01T00:00:00"/>
    <d v="1997-12-01T00:00:00"/>
    <n v="150"/>
    <m/>
    <m/>
    <m/>
    <m/>
    <m/>
    <n v="150"/>
    <m/>
    <m/>
    <m/>
    <m/>
    <m/>
    <n v="235811"/>
    <n v="62"/>
    <n v="235873"/>
    <n v="1"/>
    <n v="0"/>
    <n v="0"/>
    <n v="0"/>
    <n v="30655"/>
    <n v="8"/>
    <n v="30663"/>
    <n v="-0.49000000000160071"/>
    <n v="235873"/>
    <n v="0"/>
    <n v="0"/>
    <n v="30663.49"/>
    <n v="0"/>
    <m/>
    <m/>
    <m/>
    <m/>
    <s v="Completed in 1993. Financially completed in 1997."/>
    <m/>
    <m/>
    <m/>
    <x v="1"/>
    <n v="0"/>
    <n v="1"/>
    <n v="6"/>
    <n v="18"/>
    <n v="0"/>
    <n v="0"/>
    <n v="150000"/>
    <n v="1993"/>
  </r>
  <r>
    <m/>
    <m/>
    <s v="CPR/FOA/15/INV/88"/>
    <s v="UNDP"/>
    <m/>
    <x v="2"/>
    <s v="CPR"/>
    <x v="0"/>
    <s v="FOA"/>
    <s v="Elimination of CFC-12 in the manufacture of PE foam tubing at Suzhou Plastic Works No. 7"/>
    <d v="1994-12-01T00:00:00"/>
    <d v="1996-06-01T00:00:00"/>
    <s v="FIN"/>
    <d v="1995-06-01T00:00:00"/>
    <m/>
    <d v="1997-12-01T00:00:00"/>
    <d v="2002-04-01T00:00:00"/>
    <n v="70"/>
    <m/>
    <m/>
    <m/>
    <m/>
    <m/>
    <n v="70"/>
    <m/>
    <m/>
    <m/>
    <m/>
    <m/>
    <n v="358000"/>
    <n v="-36690"/>
    <n v="321310"/>
    <n v="1"/>
    <n v="0"/>
    <n v="0"/>
    <n v="0"/>
    <n v="46540"/>
    <n v="-4770"/>
    <n v="41770"/>
    <n v="-0.30000000000291038"/>
    <n v="321310"/>
    <n v="0"/>
    <n v="0"/>
    <n v="41770.300000000003"/>
    <n v="0"/>
    <m/>
    <m/>
    <m/>
    <m/>
    <s v="Completed in 1997. Financially completed in 2002."/>
    <m/>
    <m/>
    <m/>
    <x v="1"/>
    <n v="0"/>
    <n v="1"/>
    <n v="6"/>
    <n v="18"/>
    <n v="0"/>
    <n v="0"/>
    <n v="70000"/>
    <n v="1994"/>
  </r>
  <r>
    <m/>
    <m/>
    <s v="CPR/FOA/15/INV/102"/>
    <s v="UNDP"/>
    <m/>
    <x v="2"/>
    <s v="CPR"/>
    <x v="0"/>
    <s v="FOA"/>
    <s v="Elimination of CFC-12 in the manufacture of PE/PS foam sheet at Shanghai Jianhua Electro-Mechanical and Mechanical Company"/>
    <d v="1994-12-01T00:00:00"/>
    <d v="1996-06-01T00:00:00"/>
    <s v="FIN"/>
    <d v="1995-06-01T00:00:00"/>
    <m/>
    <d v="1999-11-01T00:00:00"/>
    <d v="2002-04-01T00:00:00"/>
    <n v="100"/>
    <m/>
    <m/>
    <m/>
    <m/>
    <m/>
    <n v="100"/>
    <m/>
    <m/>
    <m/>
    <m/>
    <m/>
    <n v="280000"/>
    <n v="0"/>
    <n v="280000"/>
    <n v="1"/>
    <n v="0"/>
    <n v="0"/>
    <n v="0"/>
    <n v="36400"/>
    <n v="0"/>
    <n v="36400"/>
    <n v="0"/>
    <n v="280000"/>
    <n v="0"/>
    <n v="0"/>
    <n v="36400"/>
    <n v="0"/>
    <m/>
    <m/>
    <m/>
    <m/>
    <s v="Completed in 1999. Financially completed in 2002."/>
    <m/>
    <m/>
    <m/>
    <x v="1"/>
    <n v="0"/>
    <n v="1"/>
    <n v="6"/>
    <n v="18"/>
    <n v="0"/>
    <n v="0"/>
    <n v="100000"/>
    <n v="1994"/>
  </r>
  <r>
    <m/>
    <m/>
    <s v="CPR/FOA/15/INV/90"/>
    <s v="UNDP"/>
    <m/>
    <x v="2"/>
    <s v="CPR"/>
    <x v="0"/>
    <s v="FOA"/>
    <s v="Elimination of CFC-12 in the manufacture of XPE foam sheet and netting at Feicheng Plastic Products Factory"/>
    <d v="1994-12-01T00:00:00"/>
    <d v="1996-06-01T00:00:00"/>
    <s v="FIN"/>
    <d v="1995-06-01T00:00:00"/>
    <m/>
    <d v="1999-04-01T00:00:00"/>
    <d v="2002-04-01T00:00:00"/>
    <n v="150"/>
    <m/>
    <m/>
    <m/>
    <m/>
    <m/>
    <n v="150"/>
    <m/>
    <m/>
    <m/>
    <m/>
    <m/>
    <n v="388000"/>
    <n v="0"/>
    <n v="388000"/>
    <n v="1"/>
    <n v="0"/>
    <n v="0"/>
    <n v="0"/>
    <n v="50440"/>
    <n v="0"/>
    <n v="50440"/>
    <n v="0"/>
    <n v="388000"/>
    <n v="0"/>
    <n v="0"/>
    <n v="50440"/>
    <n v="0"/>
    <m/>
    <m/>
    <m/>
    <m/>
    <s v="Completed in 1999. Financially completed in 2002."/>
    <m/>
    <m/>
    <m/>
    <x v="1"/>
    <n v="0"/>
    <n v="1"/>
    <n v="6"/>
    <n v="18"/>
    <n v="0"/>
    <n v="0"/>
    <n v="150000"/>
    <n v="1994"/>
  </r>
  <r>
    <m/>
    <m/>
    <s v="CPR/FOA/15/INV/93"/>
    <s v="UNDP"/>
    <m/>
    <x v="2"/>
    <s v="CPR"/>
    <x v="0"/>
    <s v="FOA"/>
    <s v="Elimination of CFC-12 in the manufacture of XPE netting at Hebei Sixing Polypack Products Co. Ltd., Shijiazhuang"/>
    <d v="1994-12-01T00:00:00"/>
    <d v="1996-06-01T00:00:00"/>
    <s v="FIN"/>
    <d v="1995-06-01T00:00:00"/>
    <m/>
    <d v="1998-12-01T00:00:00"/>
    <d v="2002-04-01T00:00:00"/>
    <n v="65"/>
    <m/>
    <m/>
    <m/>
    <m/>
    <m/>
    <n v="65"/>
    <m/>
    <m/>
    <m/>
    <m/>
    <m/>
    <n v="436000"/>
    <n v="-183121"/>
    <n v="252879"/>
    <n v="1"/>
    <n v="0"/>
    <n v="0"/>
    <n v="0"/>
    <n v="56680"/>
    <n v="-23806"/>
    <n v="32874"/>
    <n v="-0.26999999999679858"/>
    <n v="252879"/>
    <n v="0"/>
    <n v="0"/>
    <n v="32874.269999999997"/>
    <n v="0"/>
    <m/>
    <m/>
    <m/>
    <m/>
    <s v="Completed in 1998. Financially completed in 2002."/>
    <m/>
    <m/>
    <m/>
    <x v="1"/>
    <n v="0"/>
    <n v="1"/>
    <n v="6"/>
    <n v="18"/>
    <n v="0"/>
    <n v="0"/>
    <n v="65000"/>
    <n v="1994"/>
  </r>
  <r>
    <m/>
    <m/>
    <s v="CPR/FOA/15/INV/91"/>
    <s v="UNDP"/>
    <m/>
    <x v="2"/>
    <s v="CPR"/>
    <x v="0"/>
    <s v="FOA"/>
    <s v="Elimination of CFC-12 in the manufacture of XPS foam sheet at Guangxing Plastics Products Co., Hubei"/>
    <d v="1994-12-01T00:00:00"/>
    <d v="1996-06-01T00:00:00"/>
    <s v="FIN"/>
    <d v="1995-06-01T00:00:00"/>
    <m/>
    <d v="1998-12-01T00:00:00"/>
    <d v="2002-04-01T00:00:00"/>
    <n v="36"/>
    <m/>
    <m/>
    <m/>
    <m/>
    <m/>
    <n v="36"/>
    <m/>
    <m/>
    <m/>
    <m/>
    <m/>
    <n v="375000"/>
    <n v="0"/>
    <n v="375000"/>
    <n v="1"/>
    <n v="0"/>
    <n v="0"/>
    <n v="0"/>
    <n v="48750"/>
    <n v="0"/>
    <n v="48750"/>
    <n v="0"/>
    <n v="375000"/>
    <n v="0"/>
    <n v="0"/>
    <n v="48750"/>
    <n v="0"/>
    <m/>
    <m/>
    <m/>
    <m/>
    <s v="Completed in 1998. Financially completed in 2002."/>
    <m/>
    <m/>
    <m/>
    <x v="1"/>
    <n v="0"/>
    <n v="1"/>
    <n v="6"/>
    <n v="18"/>
    <n v="0"/>
    <n v="0"/>
    <n v="36000"/>
    <n v="1994"/>
  </r>
  <r>
    <m/>
    <m/>
    <s v="CPR/FOA/15/INV/100"/>
    <s v="UNDP"/>
    <m/>
    <x v="2"/>
    <s v="CPR"/>
    <x v="0"/>
    <s v="FOA"/>
    <s v="Elimination of CFC-12 in the manufacture of XPS foam sheet at Guizhou Jinchang Plastics Products Co. Ltd."/>
    <d v="1994-12-01T00:00:00"/>
    <d v="1996-06-01T00:00:00"/>
    <s v="FIN"/>
    <d v="1995-06-01T00:00:00"/>
    <m/>
    <d v="1997-12-01T00:00:00"/>
    <d v="2002-04-01T00:00:00"/>
    <n v="50"/>
    <m/>
    <m/>
    <m/>
    <m/>
    <m/>
    <n v="50"/>
    <m/>
    <m/>
    <m/>
    <m/>
    <m/>
    <n v="390000"/>
    <n v="-117155"/>
    <n v="272845"/>
    <n v="1"/>
    <n v="0"/>
    <n v="0"/>
    <n v="0"/>
    <n v="50700"/>
    <n v="-15230"/>
    <n v="35470"/>
    <n v="0"/>
    <n v="272845"/>
    <n v="0"/>
    <n v="0"/>
    <n v="35470"/>
    <n v="0"/>
    <m/>
    <m/>
    <m/>
    <m/>
    <s v="Completed in 1997. Financially completed in 2002."/>
    <m/>
    <m/>
    <m/>
    <x v="1"/>
    <n v="0"/>
    <n v="1"/>
    <n v="6"/>
    <n v="18"/>
    <n v="0"/>
    <n v="0"/>
    <n v="50000"/>
    <n v="1994"/>
  </r>
  <r>
    <m/>
    <m/>
    <s v="CPR/FOA/15/INV/92"/>
    <s v="UNDP"/>
    <m/>
    <x v="2"/>
    <s v="CPR"/>
    <x v="0"/>
    <s v="FOA"/>
    <s v="Elimination of CFC-12 in the manufacture of XPS foam sheet at Shenzhen Shentie Plastics Tableware Products Company, Shenzhen"/>
    <d v="1994-12-01T00:00:00"/>
    <d v="1996-06-01T00:00:00"/>
    <s v="FIN"/>
    <d v="1995-06-01T00:00:00"/>
    <m/>
    <d v="1997-12-01T00:00:00"/>
    <d v="2002-04-01T00:00:00"/>
    <n v="75"/>
    <m/>
    <m/>
    <m/>
    <m/>
    <m/>
    <n v="75"/>
    <m/>
    <m/>
    <m/>
    <m/>
    <m/>
    <n v="345000"/>
    <n v="0"/>
    <n v="345000"/>
    <n v="1"/>
    <n v="0"/>
    <n v="0"/>
    <n v="0"/>
    <n v="44850"/>
    <n v="0"/>
    <n v="44850"/>
    <n v="0"/>
    <n v="345000"/>
    <n v="0"/>
    <n v="0"/>
    <n v="44850"/>
    <n v="0"/>
    <m/>
    <m/>
    <m/>
    <m/>
    <s v="Completed in 1997. Financially completed in 2002."/>
    <m/>
    <m/>
    <m/>
    <x v="1"/>
    <n v="0"/>
    <n v="1"/>
    <n v="6"/>
    <n v="18"/>
    <n v="0"/>
    <n v="0"/>
    <n v="75000"/>
    <n v="1994"/>
  </r>
  <r>
    <m/>
    <m/>
    <s v="CPR/FOA/15/INV/87"/>
    <s v="UNDP"/>
    <m/>
    <x v="2"/>
    <s v="CPR"/>
    <x v="0"/>
    <s v="FOA"/>
    <s v="Elimination of CFC-12 in the manufacture of XPS foam sheet at Shijiazhuang Plastic Cement General Factory"/>
    <d v="1994-12-01T00:00:00"/>
    <d v="1996-06-01T00:00:00"/>
    <s v="FIN"/>
    <d v="1995-06-01T00:00:00"/>
    <m/>
    <d v="1998-12-01T00:00:00"/>
    <d v="2002-04-01T00:00:00"/>
    <n v="160"/>
    <m/>
    <m/>
    <m/>
    <m/>
    <m/>
    <n v="160"/>
    <m/>
    <m/>
    <m/>
    <m/>
    <m/>
    <n v="621000"/>
    <n v="0"/>
    <n v="621000"/>
    <n v="1"/>
    <n v="0"/>
    <n v="0"/>
    <n v="0"/>
    <n v="80730"/>
    <n v="0"/>
    <n v="80730"/>
    <n v="0"/>
    <n v="621000"/>
    <n v="0"/>
    <n v="0"/>
    <n v="80730"/>
    <n v="0"/>
    <m/>
    <m/>
    <m/>
    <m/>
    <s v="Completed in 1998. Financially completed in 2002."/>
    <m/>
    <m/>
    <m/>
    <x v="1"/>
    <n v="0"/>
    <n v="1"/>
    <n v="6"/>
    <n v="18"/>
    <n v="0"/>
    <n v="0"/>
    <n v="160000"/>
    <n v="1994"/>
  </r>
  <r>
    <m/>
    <m/>
    <s v="CPR/FOA/15/INV/103"/>
    <s v="UNDP"/>
    <m/>
    <x v="2"/>
    <s v="CPR"/>
    <x v="0"/>
    <s v="FOA"/>
    <s v="Elimination of CFC-12 in the manufacture of XPS/XPE foam sheet at Foshan No. 3 Plastic Factory"/>
    <d v="1994-12-01T00:00:00"/>
    <d v="1996-06-01T00:00:00"/>
    <s v="FIN"/>
    <d v="1995-06-01T00:00:00"/>
    <m/>
    <d v="1998-12-01T00:00:00"/>
    <d v="2002-04-01T00:00:00"/>
    <n v="360"/>
    <m/>
    <m/>
    <m/>
    <m/>
    <m/>
    <n v="360"/>
    <m/>
    <m/>
    <m/>
    <m/>
    <m/>
    <n v="1065000"/>
    <n v="-1"/>
    <n v="1064999"/>
    <n v="1"/>
    <n v="0"/>
    <n v="0"/>
    <n v="0"/>
    <n v="138450"/>
    <n v="0"/>
    <n v="138450"/>
    <n v="0.13000000000465661"/>
    <n v="1064999"/>
    <n v="0"/>
    <n v="0"/>
    <n v="138449.87"/>
    <n v="0"/>
    <m/>
    <m/>
    <m/>
    <m/>
    <s v="Completed in 1998. Financially completed in 2002."/>
    <m/>
    <m/>
    <m/>
    <x v="1"/>
    <n v="0"/>
    <n v="1"/>
    <n v="6"/>
    <n v="18"/>
    <n v="0"/>
    <n v="0"/>
    <n v="360000"/>
    <n v="1994"/>
  </r>
  <r>
    <m/>
    <m/>
    <s v="CPR/FOA/15/INV/101"/>
    <s v="UNDP"/>
    <m/>
    <x v="2"/>
    <s v="CPR"/>
    <x v="0"/>
    <s v="FOA"/>
    <s v="Elimination of CFC-12 in the manufacture of XPS/XPE foam sheet at Hailun Plastic Packaging Material Factory"/>
    <d v="1994-12-01T00:00:00"/>
    <d v="1996-06-01T00:00:00"/>
    <s v="FIN"/>
    <d v="1995-06-01T00:00:00"/>
    <m/>
    <d v="1998-11-01T00:00:00"/>
    <d v="2002-04-01T00:00:00"/>
    <n v="95"/>
    <m/>
    <m/>
    <m/>
    <m/>
    <m/>
    <n v="95"/>
    <m/>
    <m/>
    <m/>
    <m/>
    <m/>
    <n v="321000"/>
    <n v="-2"/>
    <n v="320998"/>
    <n v="1"/>
    <n v="0"/>
    <n v="0"/>
    <n v="0"/>
    <n v="41730"/>
    <n v="0"/>
    <n v="41730"/>
    <n v="0.26000000000203727"/>
    <n v="320998"/>
    <n v="0"/>
    <n v="0"/>
    <n v="41729.74"/>
    <n v="0"/>
    <m/>
    <m/>
    <m/>
    <m/>
    <s v="Completed in 1998. Financially completed in 2002."/>
    <m/>
    <m/>
    <m/>
    <x v="1"/>
    <n v="0"/>
    <n v="1"/>
    <n v="6"/>
    <n v="18"/>
    <n v="0"/>
    <n v="0"/>
    <n v="95000"/>
    <n v="1994"/>
  </r>
  <r>
    <m/>
    <m/>
    <s v="PER/FOA/17/INV/09"/>
    <s v="UNDP"/>
    <m/>
    <x v="1"/>
    <s v="PER"/>
    <x v="0"/>
    <s v="FOA"/>
    <s v="Elimination of CFC-12 in the production of polystyrene foam at Productos Moldeados America SR, Ltd. (Promola)"/>
    <d v="1995-07-01T00:00:00"/>
    <d v="1996-07-01T00:00:00"/>
    <s v="FIN"/>
    <d v="1996-09-01T00:00:00"/>
    <m/>
    <d v="1998-11-01T00:00:00"/>
    <d v="1999-12-01T00:00:00"/>
    <n v="40"/>
    <m/>
    <m/>
    <m/>
    <m/>
    <m/>
    <n v="40"/>
    <m/>
    <m/>
    <m/>
    <m/>
    <m/>
    <n v="294960"/>
    <n v="0"/>
    <n v="294960"/>
    <n v="1"/>
    <n v="0"/>
    <n v="0"/>
    <n v="0"/>
    <n v="38345"/>
    <n v="0"/>
    <n v="38345"/>
    <n v="0.19999999999708962"/>
    <n v="294960"/>
    <n v="0"/>
    <n v="0"/>
    <n v="38344.800000000003"/>
    <n v="0"/>
    <m/>
    <m/>
    <m/>
    <m/>
    <s v="Completed in 1998. Financially completed in 1999."/>
    <m/>
    <m/>
    <m/>
    <x v="1"/>
    <n v="0"/>
    <n v="1"/>
    <n v="14"/>
    <n v="12"/>
    <n v="0"/>
    <n v="0"/>
    <n v="40000"/>
    <n v="1995"/>
  </r>
  <r>
    <m/>
    <m/>
    <s v="BRA/REF/20/INV/56"/>
    <s v="IBRD"/>
    <m/>
    <x v="1"/>
    <s v="BRA"/>
    <x v="0"/>
    <s v="REF"/>
    <s v="Elimination of CFC-12 in the production of refrigeration equipment (drinking water fountains and coolers) at Industria Brasileira de Bebedouros Ltda. (IBBL)"/>
    <d v="1996-10-01T00:00:00"/>
    <d v="1998-04-01T00:00:00"/>
    <s v="FIN"/>
    <d v="1997-12-01T00:00:00"/>
    <m/>
    <d v="1998-07-01T00:00:00"/>
    <d v="1998-05-01T00:00:00"/>
    <n v="5.9"/>
    <m/>
    <m/>
    <n v="0"/>
    <m/>
    <m/>
    <n v="5.9"/>
    <m/>
    <m/>
    <n v="0"/>
    <m/>
    <m/>
    <n v="82500"/>
    <n v="-23113"/>
    <n v="59387"/>
    <n v="1"/>
    <n v="0"/>
    <n v="0"/>
    <n v="0"/>
    <n v="10725"/>
    <n v="-3004.69"/>
    <n v="7720.3099999999995"/>
    <n v="0.30999999999949068"/>
    <n v="59387"/>
    <n v="0"/>
    <n v="0"/>
    <n v="7720"/>
    <n v="0"/>
    <n v="0"/>
    <m/>
    <m/>
    <m/>
    <m/>
    <m/>
    <m/>
    <m/>
    <x v="1"/>
    <n v="0"/>
    <n v="1"/>
    <n v="14"/>
    <n v="18"/>
    <n v="0"/>
    <n v="0"/>
    <n v="5900"/>
    <n v="1996"/>
  </r>
  <r>
    <m/>
    <m/>
    <s v="CPR/FOA/13/INV/73"/>
    <s v="UNDP"/>
    <m/>
    <x v="2"/>
    <s v="CPR"/>
    <x v="0"/>
    <s v="FOA"/>
    <s v="Elimination of CFC-12 used in the manufacture of EPE foam sheet at Danshui Huaya Plastics Industries Co. Ltd."/>
    <d v="1994-07-01T00:00:00"/>
    <d v="1995-07-01T00:00:00"/>
    <s v="FIN"/>
    <d v="1995-04-01T00:00:00"/>
    <m/>
    <d v="1995-04-01T00:00:00"/>
    <d v="1997-12-01T00:00:00"/>
    <n v="160"/>
    <m/>
    <m/>
    <m/>
    <m/>
    <m/>
    <n v="160"/>
    <m/>
    <m/>
    <m/>
    <m/>
    <m/>
    <n v="241000"/>
    <n v="0"/>
    <n v="241000"/>
    <n v="1"/>
    <n v="0"/>
    <n v="0"/>
    <n v="0"/>
    <n v="31330"/>
    <n v="0"/>
    <n v="31330"/>
    <n v="0"/>
    <n v="241000"/>
    <n v="0"/>
    <n v="0"/>
    <n v="31330"/>
    <n v="0"/>
    <m/>
    <m/>
    <m/>
    <m/>
    <s v="Completed in 1995. Financially completed in 1997."/>
    <m/>
    <m/>
    <m/>
    <x v="1"/>
    <n v="0"/>
    <n v="1"/>
    <n v="9"/>
    <n v="12"/>
    <n v="0"/>
    <n v="0"/>
    <n v="160000"/>
    <n v="1994"/>
  </r>
  <r>
    <m/>
    <m/>
    <s v="VEN/REF/17/INV/40"/>
    <s v="UNDP"/>
    <m/>
    <x v="1"/>
    <s v="VEN"/>
    <x v="0"/>
    <s v="REF"/>
    <s v="Elimination of CFCs 11 and 12 in the manufacture of commercial refrigeration equipment at Industrias Nutal, C.A."/>
    <d v="1995-07-01T00:00:00"/>
    <d v="1997-01-01T00:00:00"/>
    <s v="FIN"/>
    <d v="1997-01-01T00:00:00"/>
    <m/>
    <d v="2001-12-01T00:00:00"/>
    <d v="2002-03-01T00:00:00"/>
    <n v="14.5"/>
    <m/>
    <m/>
    <m/>
    <m/>
    <m/>
    <n v="14.5"/>
    <m/>
    <m/>
    <m/>
    <m/>
    <m/>
    <n v="123623"/>
    <n v="0"/>
    <n v="123623"/>
    <n v="1"/>
    <n v="0"/>
    <n v="0"/>
    <n v="0"/>
    <n v="16071"/>
    <n v="0"/>
    <n v="16071"/>
    <n v="1.0000000000218279E-2"/>
    <n v="123623"/>
    <n v="0"/>
    <n v="0"/>
    <n v="16070.99"/>
    <n v="0"/>
    <m/>
    <m/>
    <m/>
    <m/>
    <s v="Completed in 2001. Financially completed in 2002."/>
    <m/>
    <m/>
    <m/>
    <x v="1"/>
    <n v="0"/>
    <n v="1"/>
    <n v="18"/>
    <n v="18"/>
    <n v="0"/>
    <n v="0"/>
    <n v="14500"/>
    <n v="1995"/>
  </r>
  <r>
    <m/>
    <m/>
    <s v="VEN/REF/17/INV/38"/>
    <s v="UNDP"/>
    <m/>
    <x v="1"/>
    <s v="VEN"/>
    <x v="0"/>
    <s v="REF"/>
    <s v="Elimination of CFCs 11 and 12 in the manufacture of commercial refrigeration equipment at Pinova, S.A."/>
    <d v="1995-07-01T00:00:00"/>
    <d v="1997-01-01T00:00:00"/>
    <s v="FIN"/>
    <d v="1996-07-01T00:00:00"/>
    <m/>
    <d v="1999-12-01T00:00:00"/>
    <d v="2001-12-01T00:00:00"/>
    <n v="25"/>
    <m/>
    <m/>
    <m/>
    <m/>
    <m/>
    <n v="25"/>
    <m/>
    <m/>
    <m/>
    <m/>
    <m/>
    <n v="517500"/>
    <n v="-149132"/>
    <n v="368368"/>
    <n v="1"/>
    <n v="0"/>
    <n v="0"/>
    <n v="0"/>
    <n v="67275"/>
    <n v="-19387"/>
    <n v="47888"/>
    <n v="0.16000000000349246"/>
    <n v="368368"/>
    <n v="0"/>
    <n v="0"/>
    <n v="47887.839999999997"/>
    <n v="0"/>
    <m/>
    <m/>
    <m/>
    <m/>
    <s v="Completed in 1999. Financially completed in 2001."/>
    <m/>
    <m/>
    <m/>
    <x v="1"/>
    <n v="0"/>
    <n v="1"/>
    <n v="12"/>
    <n v="18"/>
    <n v="0"/>
    <n v="0"/>
    <n v="25000"/>
    <n v="1995"/>
  </r>
  <r>
    <m/>
    <m/>
    <s v="CPR/REF/19/INV/167"/>
    <s v="UNDP"/>
    <m/>
    <x v="2"/>
    <s v="CPR"/>
    <x v="0"/>
    <s v="REF"/>
    <s v="Elimination of CFCs 11 and 12 in the manufacture of domestic freezers at Guingdao Haier General Freezer Company"/>
    <d v="1996-05-01T00:00:00"/>
    <d v="1997-11-01T00:00:00"/>
    <s v="FIN"/>
    <d v="1997-06-01T00:00:00"/>
    <m/>
    <d v="2000-04-01T00:00:00"/>
    <d v="2003-07-01T00:00:00"/>
    <n v="278.8"/>
    <m/>
    <m/>
    <m/>
    <m/>
    <m/>
    <n v="278.8"/>
    <m/>
    <m/>
    <m/>
    <m/>
    <m/>
    <n v="2548280"/>
    <n v="-22910"/>
    <n v="2525370"/>
    <n v="1"/>
    <n v="0"/>
    <n v="0"/>
    <n v="0"/>
    <n v="331276"/>
    <n v="-2978"/>
    <n v="328298"/>
    <n v="-9.9999999976716936E-2"/>
    <n v="2525370"/>
    <n v="0"/>
    <n v="0"/>
    <n v="328298.09999999998"/>
    <n v="0"/>
    <m/>
    <m/>
    <m/>
    <m/>
    <s v="Completed in 2000. Financially completed in 2003."/>
    <m/>
    <m/>
    <m/>
    <x v="1"/>
    <n v="0"/>
    <n v="1"/>
    <n v="13"/>
    <n v="18"/>
    <n v="0"/>
    <n v="0"/>
    <n v="278800"/>
    <n v="1996"/>
  </r>
  <r>
    <m/>
    <m/>
    <s v="CPR/REF/19/INV/168"/>
    <s v="UNDP"/>
    <m/>
    <x v="2"/>
    <s v="CPR"/>
    <x v="0"/>
    <s v="REF"/>
    <s v="Elimination of CFCs 11 and 12 in the manufacture of domestic freezers at Henan Freezer Factory"/>
    <d v="1996-05-01T00:00:00"/>
    <d v="1997-11-01T00:00:00"/>
    <s v="FIN"/>
    <d v="1997-06-01T00:00:00"/>
    <m/>
    <d v="2001-06-01T00:00:00"/>
    <d v="2003-09-01T00:00:00"/>
    <n v="167.7"/>
    <m/>
    <m/>
    <m/>
    <m/>
    <m/>
    <n v="167.7"/>
    <m/>
    <m/>
    <m/>
    <m/>
    <m/>
    <n v="2550605"/>
    <n v="-54725"/>
    <n v="2495880"/>
    <n v="1"/>
    <n v="0"/>
    <n v="0"/>
    <n v="0"/>
    <n v="331579"/>
    <n v="-7114"/>
    <n v="324465"/>
    <n v="0.54999999998835847"/>
    <n v="2495880"/>
    <n v="0"/>
    <n v="0"/>
    <n v="324464.45"/>
    <n v="0"/>
    <m/>
    <m/>
    <m/>
    <m/>
    <s v="Completed in 2001. Financially completed in 2003."/>
    <m/>
    <m/>
    <m/>
    <x v="1"/>
    <n v="0"/>
    <n v="1"/>
    <n v="13"/>
    <n v="18"/>
    <n v="0"/>
    <n v="0"/>
    <n v="167700"/>
    <n v="1996"/>
  </r>
  <r>
    <m/>
    <m/>
    <s v="CPR/REF/23/INV/232"/>
    <s v="UNDP"/>
    <m/>
    <x v="2"/>
    <s v="CPR"/>
    <x v="0"/>
    <s v="REF"/>
    <s v="Elimination of CFCs 11 and 12 in the manufacture of domestic freezers at Honxiang Group, Laizhou Freezer Plant"/>
    <d v="1997-11-01T00:00:00"/>
    <d v="1999-12-01T00:00:00"/>
    <s v="FIN"/>
    <d v="1998-06-01T00:00:00"/>
    <m/>
    <d v="2003-09-01T00:00:00"/>
    <d v="2005-03-01T00:00:00"/>
    <n v="301.5"/>
    <m/>
    <m/>
    <m/>
    <m/>
    <m/>
    <n v="301.5"/>
    <m/>
    <m/>
    <m/>
    <m/>
    <m/>
    <n v="1339203"/>
    <n v="-6776"/>
    <n v="1332427"/>
    <n v="1"/>
    <n v="0"/>
    <n v="0"/>
    <n v="0"/>
    <n v="174096"/>
    <n v="-881"/>
    <n v="173215"/>
    <n v="-0.39999999999417923"/>
    <n v="1332427"/>
    <n v="0"/>
    <n v="0"/>
    <n v="173215.4"/>
    <n v="0"/>
    <m/>
    <m/>
    <m/>
    <m/>
    <s v="Completed in 2003. Financially completed in 2005."/>
    <m/>
    <m/>
    <m/>
    <x v="1"/>
    <n v="0"/>
    <n v="1"/>
    <n v="7"/>
    <n v="25"/>
    <n v="0"/>
    <n v="0"/>
    <n v="301500"/>
    <n v="1997"/>
  </r>
  <r>
    <m/>
    <m/>
    <s v="CPR/REF/23/INV/225"/>
    <s v="UNDP"/>
    <m/>
    <x v="2"/>
    <s v="CPR"/>
    <x v="0"/>
    <s v="REF"/>
    <s v="Elimination of CFCs 11 and 12 in the manufacture of domestic freezers at Jilin Jinouer Electric Appliances Group Co."/>
    <d v="1997-11-01T00:00:00"/>
    <d v="1999-12-01T00:00:00"/>
    <s v="CLO"/>
    <d v="1999-07-01T00:00:00"/>
    <m/>
    <m/>
    <d v="2003-09-01T00:00:00"/>
    <n v="0"/>
    <m/>
    <m/>
    <m/>
    <m/>
    <m/>
    <n v="0"/>
    <m/>
    <m/>
    <m/>
    <m/>
    <m/>
    <n v="2548360"/>
    <n v="-1223403"/>
    <n v="1324957"/>
    <n v="1"/>
    <n v="0"/>
    <n v="0"/>
    <n v="0"/>
    <n v="331287"/>
    <n v="-159042"/>
    <n v="172245"/>
    <n v="4.9999999988358468E-2"/>
    <n v="1324957"/>
    <n v="0"/>
    <n v="0"/>
    <n v="172244.95"/>
    <n v="0"/>
    <m/>
    <m/>
    <m/>
    <m/>
    <s v="Canceled in 2002. Financially completed in 2003."/>
    <m/>
    <m/>
    <m/>
    <x v="0"/>
    <n v="0"/>
    <n v="1"/>
    <n v="20"/>
    <n v="25"/>
    <n v="0"/>
    <n v="0"/>
    <n v="0"/>
    <n v="1997"/>
  </r>
  <r>
    <m/>
    <m/>
    <s v="PHI/REF/18/INV/39"/>
    <s v="UNDP"/>
    <m/>
    <x v="2"/>
    <s v="PHI"/>
    <x v="0"/>
    <s v="REF"/>
    <s v="Elimination of CFCs 11 and 12 in the manufacture of domestic refrigerators at Matsushita Electric Philippines Corporation (Mepco)"/>
    <d v="1995-11-01T00:00:00"/>
    <d v="1997-05-01T00:00:00"/>
    <s v="FIN"/>
    <d v="1996-06-01T00:00:00"/>
    <m/>
    <d v="1996-09-01T00:00:00"/>
    <d v="2000-12-01T00:00:00"/>
    <n v="47"/>
    <m/>
    <m/>
    <m/>
    <m/>
    <m/>
    <n v="47"/>
    <m/>
    <m/>
    <m/>
    <m/>
    <m/>
    <n v="112244"/>
    <n v="-4513"/>
    <n v="107731"/>
    <n v="1"/>
    <n v="0"/>
    <n v="0"/>
    <n v="0"/>
    <n v="14592"/>
    <n v="-587"/>
    <n v="14005"/>
    <n v="-3.0000000000654836E-2"/>
    <n v="107731"/>
    <n v="0"/>
    <n v="0"/>
    <n v="14005.03"/>
    <n v="0"/>
    <m/>
    <m/>
    <m/>
    <m/>
    <s v="Completed in 1996. Financially completed in 2000."/>
    <m/>
    <m/>
    <m/>
    <x v="1"/>
    <n v="0"/>
    <n v="1"/>
    <n v="7"/>
    <n v="18"/>
    <n v="0"/>
    <n v="0"/>
    <n v="47000"/>
    <n v="1995"/>
  </r>
  <r>
    <m/>
    <m/>
    <s v="MAL/REF/18/INV/74"/>
    <s v="UNDP"/>
    <m/>
    <x v="2"/>
    <s v="MAL"/>
    <x v="0"/>
    <s v="REF"/>
    <s v="Elimination of CFCs 11 and 12 in the manufacture of domestic refrigerators at Sanyo Industries (Malaysia) Berhad"/>
    <d v="1995-11-01T00:00:00"/>
    <d v="1996-11-01T00:00:00"/>
    <s v="FIN"/>
    <d v="1997-01-01T00:00:00"/>
    <m/>
    <d v="1998-12-01T00:00:00"/>
    <d v="2000-12-01T00:00:00"/>
    <n v="13.4"/>
    <m/>
    <m/>
    <m/>
    <m/>
    <m/>
    <n v="13.4"/>
    <m/>
    <m/>
    <m/>
    <m/>
    <m/>
    <n v="183260"/>
    <n v="-1"/>
    <n v="183259"/>
    <n v="1"/>
    <n v="0"/>
    <n v="0"/>
    <n v="0"/>
    <n v="23824"/>
    <n v="0"/>
    <n v="23824"/>
    <n v="0.33000000000174623"/>
    <n v="183259"/>
    <n v="0"/>
    <n v="0"/>
    <n v="23823.67"/>
    <n v="0"/>
    <m/>
    <m/>
    <m/>
    <m/>
    <s v="Completed in 1998. Financially completed in 2000."/>
    <m/>
    <m/>
    <m/>
    <x v="1"/>
    <n v="0"/>
    <n v="1"/>
    <n v="14"/>
    <n v="12"/>
    <n v="0"/>
    <n v="0"/>
    <n v="13400"/>
    <n v="1995"/>
  </r>
  <r>
    <m/>
    <m/>
    <s v="DOM/REF/22/INV/09"/>
    <s v="UNDP"/>
    <m/>
    <x v="1"/>
    <s v="DOM"/>
    <x v="0"/>
    <s v="REF"/>
    <s v="Elimination of CFCs 11 and 12 in the manufacture of unitary commercial refrigeration equipment at Fabrica de Refrigeradores Comerciales, C.A. (Farco)"/>
    <d v="1997-05-01T00:00:00"/>
    <d v="1999-06-01T00:00:00"/>
    <s v="FIN"/>
    <d v="1997-11-01T00:00:00"/>
    <m/>
    <d v="1998-11-01T00:00:00"/>
    <d v="2000-07-01T00:00:00"/>
    <n v="31.8"/>
    <m/>
    <m/>
    <m/>
    <m/>
    <m/>
    <n v="31.8"/>
    <m/>
    <m/>
    <m/>
    <m/>
    <m/>
    <n v="423209"/>
    <n v="-2883"/>
    <n v="420326"/>
    <n v="1"/>
    <n v="0"/>
    <n v="0"/>
    <n v="0"/>
    <n v="55017"/>
    <n v="-375"/>
    <n v="54642"/>
    <n v="-0.37999999999738066"/>
    <n v="420326"/>
    <n v="0"/>
    <n v="0"/>
    <n v="54642.38"/>
    <n v="0"/>
    <m/>
    <m/>
    <m/>
    <m/>
    <s v="Completed in 1998. Financially completed in 2000."/>
    <m/>
    <m/>
    <m/>
    <x v="1"/>
    <n v="0"/>
    <n v="1"/>
    <n v="6"/>
    <n v="25"/>
    <n v="0"/>
    <n v="0"/>
    <n v="31800"/>
    <n v="1997"/>
  </r>
  <r>
    <m/>
    <m/>
    <s v="ARG/REF/23/INV/68"/>
    <s v="IBRD"/>
    <m/>
    <x v="1"/>
    <s v="ARG"/>
    <x v="0"/>
    <s v="REF"/>
    <s v="Elimination of CFCs in 1 manufacturing plant of domestic refrigerators of enterprise Whirlpool Argentina S.A."/>
    <d v="1997-11-01T00:00:00"/>
    <d v="1999-06-01T00:00:00"/>
    <s v="FIN"/>
    <d v="1998-12-01T00:00:00"/>
    <m/>
    <d v="1999-12-01T00:00:00"/>
    <d v="2001-04-01T00:00:00"/>
    <n v="90.6"/>
    <m/>
    <m/>
    <n v="0"/>
    <m/>
    <m/>
    <n v="90.6"/>
    <m/>
    <m/>
    <n v="0"/>
    <m/>
    <m/>
    <n v="863879"/>
    <n v="-99292"/>
    <n v="764587"/>
    <n v="1"/>
    <n v="0"/>
    <n v="0"/>
    <n v="0"/>
    <n v="112304"/>
    <n v="-12907.69"/>
    <n v="99396.31"/>
    <n v="0.30999999999767169"/>
    <n v="764587"/>
    <n v="0"/>
    <n v="0"/>
    <n v="99396"/>
    <n v="0"/>
    <n v="0"/>
    <m/>
    <m/>
    <m/>
    <s v="Project completed and funding disbursed. PCR submitted Dec. 01."/>
    <m/>
    <m/>
    <m/>
    <x v="1"/>
    <n v="0"/>
    <n v="1"/>
    <n v="13"/>
    <n v="19"/>
    <n v="0"/>
    <n v="0"/>
    <n v="90600"/>
    <n v="1997"/>
  </r>
  <r>
    <m/>
    <m/>
    <s v="ARG/REF/18/INV/36"/>
    <s v="IBRD"/>
    <m/>
    <x v="1"/>
    <s v="ARG"/>
    <x v="0"/>
    <s v="REF"/>
    <s v="Elimination of CFCs in 2 domestic refrigerator manufacturing plants at Piragua S.A., and Piragua San Luis"/>
    <d v="1995-11-01T00:00:00"/>
    <d v="1997-11-01T00:00:00"/>
    <s v="CLO"/>
    <m/>
    <m/>
    <m/>
    <d v="2000-12-01T00:00:00"/>
    <n v="0"/>
    <m/>
    <m/>
    <n v="0"/>
    <m/>
    <m/>
    <n v="0"/>
    <m/>
    <m/>
    <n v="0"/>
    <m/>
    <m/>
    <n v="1040264"/>
    <n v="-1040264"/>
    <n v="0"/>
    <n v="0"/>
    <n v="0"/>
    <n v="0"/>
    <n v="0"/>
    <n v="135234"/>
    <n v="-135234.32"/>
    <n v="-0.32000000000698492"/>
    <n v="-0.32000000000698492"/>
    <n v="0"/>
    <n v="0"/>
    <n v="0"/>
    <n v="0"/>
    <n v="0"/>
    <n v="0"/>
    <m/>
    <m/>
    <m/>
    <s v="Project canceled at the 31st ExCom meeting. Funds returned at 32nd meeting."/>
    <m/>
    <m/>
    <m/>
    <x v="0"/>
    <n v="0"/>
    <n v="0"/>
    <s v=""/>
    <n v="24"/>
    <n v="0"/>
    <n v="0"/>
    <n v="0"/>
    <n v="1995"/>
  </r>
  <r>
    <m/>
    <m/>
    <s v="ARG/REF/18/INV/37"/>
    <s v="IBRD"/>
    <m/>
    <x v="1"/>
    <s v="ARG"/>
    <x v="0"/>
    <s v="REF"/>
    <s v="Elimination of CFCs in domestic refrigerator production plant in Autosal, S.A."/>
    <d v="1995-11-01T00:00:00"/>
    <d v="1997-11-01T00:00:00"/>
    <s v="FIN"/>
    <d v="1998-11-01T00:00:00"/>
    <m/>
    <d v="2003-06-01T00:00:00"/>
    <d v="2004-03-01T00:00:00"/>
    <n v="22"/>
    <m/>
    <m/>
    <n v="0"/>
    <m/>
    <m/>
    <n v="22"/>
    <m/>
    <m/>
    <n v="0"/>
    <m/>
    <m/>
    <n v="797390"/>
    <n v="0"/>
    <n v="797390"/>
    <n v="1"/>
    <n v="0"/>
    <n v="0"/>
    <n v="0"/>
    <n v="103661"/>
    <n v="0"/>
    <n v="103661"/>
    <n v="0"/>
    <n v="797390"/>
    <n v="0"/>
    <n v="0"/>
    <n v="103661"/>
    <n v="0"/>
    <n v="0"/>
    <m/>
    <m/>
    <m/>
    <s v="Project completed. "/>
    <m/>
    <m/>
    <m/>
    <x v="1"/>
    <n v="0"/>
    <n v="1"/>
    <n v="36"/>
    <n v="24"/>
    <n v="0"/>
    <n v="0"/>
    <n v="22000"/>
    <n v="1995"/>
  </r>
  <r>
    <m/>
    <m/>
    <s v="ARG/REF/18/INV/35"/>
    <s v="IBRD"/>
    <m/>
    <x v="1"/>
    <s v="ARG"/>
    <x v="0"/>
    <s v="REF"/>
    <s v="Elimination of CFCs in domestic refrigerator production plants in Aurora S.A."/>
    <d v="1995-11-01T00:00:00"/>
    <d v="1997-11-01T00:00:00"/>
    <s v="CLO"/>
    <m/>
    <m/>
    <m/>
    <d v="2000-12-01T00:00:00"/>
    <n v="0"/>
    <m/>
    <m/>
    <n v="0"/>
    <m/>
    <m/>
    <n v="0"/>
    <m/>
    <m/>
    <n v="0"/>
    <m/>
    <m/>
    <n v="567590"/>
    <n v="-567590"/>
    <n v="0"/>
    <n v="0"/>
    <n v="0"/>
    <n v="0"/>
    <n v="0"/>
    <n v="73787"/>
    <n v="-73786.7"/>
    <n v="0.30000000000291038"/>
    <n v="0.30000000000291038"/>
    <n v="0"/>
    <n v="0"/>
    <n v="0"/>
    <n v="0"/>
    <n v="0"/>
    <n v="0"/>
    <m/>
    <m/>
    <m/>
    <s v="Project canceled at the 31st ExCom meeting. Funds returned at 32nd meeting."/>
    <m/>
    <m/>
    <m/>
    <x v="0"/>
    <n v="0"/>
    <n v="0"/>
    <s v=""/>
    <n v="24"/>
    <n v="0"/>
    <n v="0"/>
    <n v="0"/>
    <n v="1995"/>
  </r>
  <r>
    <m/>
    <m/>
    <s v="ARG/STE/27/INV/82"/>
    <s v="IBRD"/>
    <m/>
    <x v="1"/>
    <s v="ARG"/>
    <x v="0"/>
    <s v="STE"/>
    <s v="Elimination of CFCs in sterilization via ETO at Asisthos SRL"/>
    <d v="1999-03-01T00:00:00"/>
    <d v="2001-04-01T00:00:00"/>
    <s v="FIN"/>
    <d v="1999-06-01T00:00:00"/>
    <m/>
    <d v="2000-09-01T00:00:00"/>
    <d v="2001-03-01T00:00:00"/>
    <n v="20.7"/>
    <m/>
    <m/>
    <n v="0"/>
    <m/>
    <m/>
    <n v="20.7"/>
    <m/>
    <m/>
    <n v="0"/>
    <m/>
    <m/>
    <n v="395095"/>
    <n v="0"/>
    <n v="395095"/>
    <n v="1"/>
    <n v="0"/>
    <n v="0"/>
    <n v="0"/>
    <n v="51362"/>
    <n v="0"/>
    <n v="51362"/>
    <n v="0"/>
    <n v="395095"/>
    <n v="0"/>
    <n v="0"/>
    <n v="51362"/>
    <n v="0"/>
    <n v="0"/>
    <m/>
    <m/>
    <m/>
    <s v="Completed. PCR submitted Feb. 01."/>
    <m/>
    <m/>
    <m/>
    <x v="1"/>
    <n v="0"/>
    <n v="1"/>
    <n v="3"/>
    <n v="25"/>
    <n v="0"/>
    <n v="0"/>
    <n v="20700"/>
    <n v="1999"/>
  </r>
  <r>
    <m/>
    <m/>
    <s v="MAL/FOA/17/INV/61"/>
    <s v="UNDP"/>
    <m/>
    <x v="2"/>
    <s v="MAL"/>
    <x v="0"/>
    <s v="FOA"/>
    <s v="Elimination of CFCs in the manufacture of cold cured PUF molded products at Urethane Technologies Sdn., Bhd."/>
    <d v="1995-07-01T00:00:00"/>
    <d v="1996-07-01T00:00:00"/>
    <s v="FIN"/>
    <d v="1997-06-01T00:00:00"/>
    <m/>
    <d v="1997-12-01T00:00:00"/>
    <d v="2000-12-01T00:00:00"/>
    <n v="35"/>
    <m/>
    <m/>
    <m/>
    <m/>
    <m/>
    <n v="35"/>
    <m/>
    <m/>
    <m/>
    <m/>
    <m/>
    <n v="199000"/>
    <n v="-7010"/>
    <n v="191990"/>
    <n v="1"/>
    <n v="0"/>
    <n v="0"/>
    <n v="0"/>
    <n v="25870"/>
    <n v="-911"/>
    <n v="24959"/>
    <n v="0.2999999999992724"/>
    <n v="191990"/>
    <n v="0"/>
    <n v="0"/>
    <n v="24958.7"/>
    <n v="0"/>
    <m/>
    <m/>
    <m/>
    <m/>
    <s v="Completed in 1997. Financially completed in 2000."/>
    <m/>
    <m/>
    <m/>
    <x v="1"/>
    <n v="0"/>
    <n v="1"/>
    <n v="23"/>
    <n v="12"/>
    <n v="0"/>
    <n v="0"/>
    <n v="35000"/>
    <n v="1995"/>
  </r>
  <r>
    <m/>
    <m/>
    <s v="MAL/FOA/18/INV/66"/>
    <s v="UNDP"/>
    <m/>
    <x v="2"/>
    <s v="MAL"/>
    <x v="0"/>
    <s v="FOA"/>
    <s v="Elimination of CFCs in the manufacture of cold cured/integral skin PUF molded at Muda Murni Sdn. Bhd."/>
    <d v="1995-11-01T00:00:00"/>
    <d v="1996-11-01T00:00:00"/>
    <s v="FIN"/>
    <d v="1997-01-01T00:00:00"/>
    <m/>
    <d v="1997-12-01T00:00:00"/>
    <d v="2000-12-01T00:00:00"/>
    <n v="21"/>
    <m/>
    <m/>
    <m/>
    <m/>
    <m/>
    <n v="21"/>
    <m/>
    <m/>
    <m/>
    <m/>
    <m/>
    <n v="236500"/>
    <n v="-52362"/>
    <n v="184138"/>
    <n v="1"/>
    <n v="0"/>
    <n v="0"/>
    <n v="0"/>
    <n v="30745"/>
    <n v="-6807"/>
    <n v="23938"/>
    <n v="6.0000000001309672E-2"/>
    <n v="184138"/>
    <n v="0"/>
    <n v="0"/>
    <n v="23937.94"/>
    <n v="0"/>
    <m/>
    <m/>
    <m/>
    <m/>
    <s v="Completed in 1997. Financially completed in 2000."/>
    <m/>
    <m/>
    <m/>
    <x v="1"/>
    <n v="0"/>
    <n v="1"/>
    <n v="14"/>
    <n v="12"/>
    <n v="0"/>
    <n v="0"/>
    <n v="21000"/>
    <n v="1995"/>
  </r>
  <r>
    <m/>
    <m/>
    <s v="IND/REF/23/INV/144"/>
    <s v="IBRD"/>
    <m/>
    <x v="2"/>
    <s v="IND"/>
    <x v="0"/>
    <s v="REF"/>
    <s v="Elimination of CFCs in the manufacture of commercial refrigeration equipment at Aarkay Industries"/>
    <d v="1997-11-01T00:00:00"/>
    <d v="1999-06-01T00:00:00"/>
    <s v="FIN"/>
    <d v="1999-07-01T00:00:00"/>
    <m/>
    <d v="2000-09-01T00:00:00"/>
    <d v="2001-01-01T00:00:00"/>
    <n v="19.8"/>
    <m/>
    <m/>
    <n v="0"/>
    <m/>
    <m/>
    <n v="19.8"/>
    <m/>
    <m/>
    <n v="0"/>
    <m/>
    <m/>
    <n v="135798"/>
    <n v="15128"/>
    <n v="150926"/>
    <n v="1"/>
    <n v="0"/>
    <n v="0"/>
    <n v="0"/>
    <n v="17654"/>
    <n v="1967"/>
    <n v="19621"/>
    <n v="0"/>
    <n v="150926"/>
    <n v="0"/>
    <n v="0"/>
    <n v="19621"/>
    <n v="0"/>
    <n v="0"/>
    <m/>
    <m/>
    <m/>
    <s v="PCR is being finalized for submission in 2003."/>
    <m/>
    <m/>
    <m/>
    <x v="1"/>
    <n v="0"/>
    <n v="1"/>
    <n v="20"/>
    <n v="19"/>
    <n v="0"/>
    <n v="0"/>
    <n v="19800"/>
    <n v="1997"/>
  </r>
  <r>
    <m/>
    <m/>
    <s v="IND/REF/19/INV/92"/>
    <s v="IBRD"/>
    <m/>
    <x v="2"/>
    <s v="IND"/>
    <x v="0"/>
    <s v="REF"/>
    <s v="Elimination of CFCs in the manufacture of commercial refrigeration equipment at Chandra Frig Co. P., Ltd."/>
    <d v="1996-05-01T00:00:00"/>
    <d v="1997-11-01T00:00:00"/>
    <s v="CLO"/>
    <d v="1998-03-01T00:00:00"/>
    <m/>
    <m/>
    <d v="2004-04-01T00:00:00"/>
    <n v="9.4"/>
    <m/>
    <m/>
    <n v="0"/>
    <m/>
    <m/>
    <n v="4.8"/>
    <m/>
    <m/>
    <n v="0"/>
    <m/>
    <m/>
    <n v="130984"/>
    <n v="-64197"/>
    <n v="66787"/>
    <n v="1"/>
    <n v="0"/>
    <n v="0"/>
    <n v="0"/>
    <n v="17028"/>
    <n v="-8346"/>
    <n v="8682"/>
    <n v="0"/>
    <n v="66787"/>
    <n v="0"/>
    <n v="0"/>
    <n v="8682"/>
    <n v="0"/>
    <n v="0"/>
    <m/>
    <m/>
    <m/>
    <s v="Project cancelled at the 42nd ExCom and balance returned at the 43rd ExCom. Bank has requested FI to examine the SGA to find out appropriate course of action for recuperation of equipment. Process underway. "/>
    <m/>
    <m/>
    <m/>
    <x v="0"/>
    <n v="0"/>
    <n v="1"/>
    <n v="22"/>
    <n v="18"/>
    <n v="0"/>
    <n v="0"/>
    <n v="9400"/>
    <n v="1996"/>
  </r>
  <r>
    <m/>
    <m/>
    <s v="IND/REF/18/INV/64"/>
    <s v="IBRD"/>
    <m/>
    <x v="2"/>
    <s v="IND"/>
    <x v="0"/>
    <s v="REF"/>
    <s v="Elimination of CFCs in the manufacture of commercial refrigeration equipment at Friz-Tech P. Ltd."/>
    <d v="1995-11-01T00:00:00"/>
    <d v="1997-05-01T00:00:00"/>
    <s v="FIN"/>
    <d v="1997-11-01T00:00:00"/>
    <m/>
    <d v="2000-03-01T00:00:00"/>
    <d v="2002-07-01T00:00:00"/>
    <n v="12"/>
    <m/>
    <m/>
    <n v="0"/>
    <m/>
    <m/>
    <n v="11.5"/>
    <m/>
    <m/>
    <n v="0"/>
    <m/>
    <m/>
    <n v="132920"/>
    <n v="0"/>
    <n v="132920"/>
    <n v="1"/>
    <n v="0"/>
    <n v="0"/>
    <n v="0"/>
    <n v="17280"/>
    <n v="0"/>
    <n v="17280"/>
    <n v="0"/>
    <n v="132920"/>
    <n v="0"/>
    <n v="0"/>
    <n v="17280"/>
    <n v="0"/>
    <n v="0"/>
    <m/>
    <m/>
    <m/>
    <m/>
    <m/>
    <m/>
    <m/>
    <x v="1"/>
    <n v="0"/>
    <n v="1"/>
    <n v="24"/>
    <n v="18"/>
    <n v="0"/>
    <n v="0"/>
    <n v="12000"/>
    <n v="1995"/>
  </r>
  <r>
    <m/>
    <m/>
    <s v="IND/REF/22/INV/123"/>
    <s v="IBRD"/>
    <m/>
    <x v="2"/>
    <s v="IND"/>
    <x v="0"/>
    <s v="REF"/>
    <s v="Elimination of CFCs in the manufacture of commercial refrigeration equipment at Hindustan Refrigeration Industries"/>
    <d v="1997-05-01T00:00:00"/>
    <d v="1999-06-01T00:00:00"/>
    <s v="FIN"/>
    <d v="2002-12-01T00:00:00"/>
    <m/>
    <d v="2004-03-01T00:00:00"/>
    <d v="2005-01-01T00:00:00"/>
    <n v="10.1"/>
    <m/>
    <m/>
    <n v="0"/>
    <m/>
    <m/>
    <n v="10.1"/>
    <m/>
    <m/>
    <n v="0"/>
    <m/>
    <m/>
    <n v="132320"/>
    <n v="-81327"/>
    <n v="50993"/>
    <n v="1"/>
    <n v="0"/>
    <n v="0"/>
    <n v="0"/>
    <n v="17202"/>
    <n v="-10572.51"/>
    <n v="6629.49"/>
    <n v="0.48999999999978172"/>
    <n v="50993"/>
    <n v="0"/>
    <n v="0"/>
    <n v="6629"/>
    <n v="0"/>
    <n v="0"/>
    <m/>
    <m/>
    <m/>
    <s v="Project financially completed and balance funds returned."/>
    <m/>
    <m/>
    <m/>
    <x v="1"/>
    <n v="0"/>
    <n v="1"/>
    <n v="67"/>
    <n v="25"/>
    <n v="0"/>
    <n v="0"/>
    <n v="10100"/>
    <n v="1997"/>
  </r>
  <r>
    <m/>
    <m/>
    <s v="IND/REF/18/INV/61"/>
    <s v="IBRD"/>
    <m/>
    <x v="2"/>
    <s v="IND"/>
    <x v="0"/>
    <s v="REF"/>
    <s v="Elimination of CFCs in the manufacture of commercial refrigeration equipment at Meghdoot Refrigeration Industries"/>
    <d v="1995-11-01T00:00:00"/>
    <d v="1997-05-01T00:00:00"/>
    <s v="FIN"/>
    <d v="1997-12-01T00:00:00"/>
    <m/>
    <d v="1999-01-01T00:00:00"/>
    <d v="2000-07-01T00:00:00"/>
    <n v="18"/>
    <m/>
    <m/>
    <n v="0"/>
    <m/>
    <m/>
    <n v="18"/>
    <m/>
    <m/>
    <n v="0"/>
    <m/>
    <m/>
    <n v="164590"/>
    <n v="-5660"/>
    <n v="158930"/>
    <n v="1"/>
    <n v="0"/>
    <n v="0"/>
    <n v="0"/>
    <n v="21397"/>
    <n v="-735.8"/>
    <n v="20661.2"/>
    <n v="0.2000000000007276"/>
    <n v="158930"/>
    <n v="0"/>
    <n v="0"/>
    <n v="20661"/>
    <n v="0"/>
    <n v="0"/>
    <m/>
    <m/>
    <m/>
    <s v="Project completed and PCR submitted."/>
    <m/>
    <m/>
    <m/>
    <x v="1"/>
    <n v="0"/>
    <n v="1"/>
    <n v="25"/>
    <n v="18"/>
    <n v="0"/>
    <n v="0"/>
    <n v="18000"/>
    <n v="1995"/>
  </r>
  <r>
    <m/>
    <m/>
    <s v="IND/REF/20/INV/106"/>
    <s v="IBRD"/>
    <m/>
    <x v="2"/>
    <s v="IND"/>
    <x v="0"/>
    <s v="REF"/>
    <s v="Elimination of CFCs in the manufacture of commercial refrigeration equipment at Murali Refrigeration and Engineering Co."/>
    <d v="1996-10-01T00:00:00"/>
    <d v="1998-04-01T00:00:00"/>
    <s v="FIN"/>
    <d v="1998-03-01T00:00:00"/>
    <m/>
    <d v="1999-06-01T00:00:00"/>
    <d v="2000-10-01T00:00:00"/>
    <n v="9"/>
    <m/>
    <m/>
    <n v="0"/>
    <m/>
    <m/>
    <n v="9"/>
    <m/>
    <m/>
    <n v="0"/>
    <m/>
    <m/>
    <n v="126485"/>
    <n v="-1539"/>
    <n v="124946"/>
    <n v="1"/>
    <n v="0"/>
    <n v="0"/>
    <n v="0"/>
    <n v="16443"/>
    <n v="-200.07"/>
    <n v="16242.93"/>
    <n v="-6.9999999999708962E-2"/>
    <n v="124946"/>
    <n v="0"/>
    <n v="0"/>
    <n v="16243"/>
    <n v="0"/>
    <n v="0"/>
    <m/>
    <m/>
    <m/>
    <s v="Project completed and PCR submitted"/>
    <m/>
    <m/>
    <m/>
    <x v="1"/>
    <n v="0"/>
    <n v="1"/>
    <n v="17"/>
    <n v="18"/>
    <n v="0"/>
    <n v="0"/>
    <n v="9000"/>
    <n v="1996"/>
  </r>
  <r>
    <m/>
    <m/>
    <s v="IND/REF/22/INV/131"/>
    <s v="IBRD"/>
    <m/>
    <x v="2"/>
    <s v="IND"/>
    <x v="0"/>
    <s v="REF"/>
    <s v="Elimination of CFCs in the manufacture of commercial refrigeration equipment at Polar Enterprises"/>
    <d v="1997-05-01T00:00:00"/>
    <d v="1999-06-01T00:00:00"/>
    <s v="FIN"/>
    <d v="1998-07-01T00:00:00"/>
    <m/>
    <d v="1999-09-01T00:00:00"/>
    <d v="2001-07-01T00:00:00"/>
    <n v="10.8"/>
    <m/>
    <m/>
    <n v="0"/>
    <m/>
    <m/>
    <n v="10.8"/>
    <m/>
    <m/>
    <n v="0"/>
    <m/>
    <m/>
    <n v="138190"/>
    <n v="-189"/>
    <n v="138001"/>
    <n v="1"/>
    <n v="0"/>
    <n v="0"/>
    <n v="0"/>
    <n v="17965"/>
    <n v="-25"/>
    <n v="17940"/>
    <n v="0"/>
    <n v="138001"/>
    <n v="0"/>
    <n v="0"/>
    <n v="17940"/>
    <n v="0"/>
    <n v="0"/>
    <m/>
    <m/>
    <m/>
    <s v="Project completed and PCR submitted"/>
    <m/>
    <m/>
    <m/>
    <x v="1"/>
    <n v="0"/>
    <n v="1"/>
    <n v="14"/>
    <n v="25"/>
    <n v="0"/>
    <n v="0"/>
    <n v="10800"/>
    <n v="1997"/>
  </r>
  <r>
    <m/>
    <m/>
    <s v="IND/REF/19/INV/89"/>
    <s v="IBRD"/>
    <m/>
    <x v="2"/>
    <s v="IND"/>
    <x v="0"/>
    <s v="REF"/>
    <s v="Elimination of CFCs in the manufacture of commercial refrigeration equipment at Rabi-Run Refrigeration P., Ltd."/>
    <d v="1996-05-01T00:00:00"/>
    <d v="1997-11-01T00:00:00"/>
    <s v="FIN"/>
    <d v="1997-10-01T00:00:00"/>
    <m/>
    <d v="2001-01-01T00:00:00"/>
    <d v="2002-09-01T00:00:00"/>
    <n v="14"/>
    <m/>
    <m/>
    <n v="0"/>
    <m/>
    <m/>
    <n v="14"/>
    <m/>
    <m/>
    <n v="0"/>
    <m/>
    <m/>
    <n v="142622"/>
    <n v="-2428"/>
    <n v="140194"/>
    <n v="1"/>
    <n v="0"/>
    <n v="0"/>
    <n v="0"/>
    <n v="18541"/>
    <n v="-316"/>
    <n v="18225"/>
    <n v="0"/>
    <n v="140194"/>
    <n v="0"/>
    <n v="0"/>
    <n v="18225"/>
    <n v="0"/>
    <n v="0"/>
    <m/>
    <m/>
    <m/>
    <s v="PCR to be finalized and submitted in 2003."/>
    <m/>
    <m/>
    <m/>
    <x v="1"/>
    <n v="0"/>
    <n v="1"/>
    <n v="17"/>
    <n v="18"/>
    <n v="0"/>
    <n v="0"/>
    <n v="14000"/>
    <n v="1996"/>
  </r>
  <r>
    <m/>
    <m/>
    <s v="IND/REF/22/INV/110"/>
    <s v="IBRD"/>
    <m/>
    <x v="2"/>
    <s v="IND"/>
    <x v="0"/>
    <s v="REF"/>
    <s v="Elimination of CFCs in the manufacture of commercial refrigeration equipment at Refrigeration Components and Accessories"/>
    <d v="1997-05-01T00:00:00"/>
    <d v="1999-06-01T00:00:00"/>
    <s v="FIN"/>
    <d v="2001-08-01T00:00:00"/>
    <m/>
    <d v="2004-03-01T00:00:00"/>
    <d v="2005-01-01T00:00:00"/>
    <n v="9.5"/>
    <m/>
    <m/>
    <n v="0"/>
    <m/>
    <m/>
    <n v="9.5"/>
    <m/>
    <m/>
    <n v="0"/>
    <m/>
    <m/>
    <n v="125370"/>
    <n v="-75182.45"/>
    <n v="50187.55"/>
    <n v="1.0000089663671567"/>
    <n v="-0.44999999999708962"/>
    <n v="-0.44999999999708962"/>
    <n v="0"/>
    <n v="16298"/>
    <n v="-9773.7199999999993"/>
    <n v="6524.2800000000007"/>
    <n v="0.28000000000065484"/>
    <n v="50188"/>
    <n v="0"/>
    <n v="0"/>
    <n v="6524"/>
    <n v="0"/>
    <n v="0"/>
    <m/>
    <m/>
    <m/>
    <s v="Project financially completed and balance funds returned."/>
    <m/>
    <m/>
    <m/>
    <x v="1"/>
    <n v="0"/>
    <n v="1"/>
    <n v="51"/>
    <n v="25"/>
    <n v="0"/>
    <n v="0"/>
    <n v="9500"/>
    <n v="1997"/>
  </r>
  <r>
    <m/>
    <m/>
    <s v="IND/REF/22/INV/124"/>
    <s v="IBRD"/>
    <m/>
    <x v="2"/>
    <s v="IND"/>
    <x v="0"/>
    <s v="REF"/>
    <s v="Elimination of CFCs in the manufacture of commercial refrigeration equipment at Refrigerators and Home Appliances P. Ltd."/>
    <d v="1997-05-01T00:00:00"/>
    <d v="1999-06-01T00:00:00"/>
    <s v="FIN"/>
    <d v="2001-08-01T00:00:00"/>
    <m/>
    <d v="2004-03-01T00:00:00"/>
    <d v="2005-01-01T00:00:00"/>
    <n v="11.3"/>
    <m/>
    <m/>
    <n v="0"/>
    <m/>
    <m/>
    <n v="11.3"/>
    <m/>
    <m/>
    <n v="0"/>
    <m/>
    <m/>
    <n v="147300"/>
    <n v="-95904.45"/>
    <n v="51395.55"/>
    <n v="1.0000087556218389"/>
    <n v="-0.44999999999708962"/>
    <n v="-0.44999999999708962"/>
    <n v="0"/>
    <n v="19149"/>
    <n v="-12467.58"/>
    <n v="6681.42"/>
    <n v="0.42000000000007276"/>
    <n v="51396"/>
    <n v="0"/>
    <n v="0"/>
    <n v="6681"/>
    <n v="0"/>
    <n v="0"/>
    <m/>
    <m/>
    <m/>
    <s v="Project financially completed and balance funds returned."/>
    <m/>
    <m/>
    <m/>
    <x v="1"/>
    <n v="0"/>
    <n v="1"/>
    <n v="51"/>
    <n v="25"/>
    <n v="0"/>
    <n v="0"/>
    <n v="11300"/>
    <n v="1997"/>
  </r>
  <r>
    <m/>
    <m/>
    <s v="IND/REF/19/INV/93"/>
    <s v="IBRD"/>
    <m/>
    <x v="2"/>
    <s v="IND"/>
    <x v="0"/>
    <s v="REF"/>
    <s v="Elimination of CFCs in the manufacture of commercial refrigeration equipment at Rockwell Devices P., Ltd."/>
    <d v="1996-05-01T00:00:00"/>
    <d v="1997-11-01T00:00:00"/>
    <s v="FIN"/>
    <d v="1998-06-01T00:00:00"/>
    <m/>
    <d v="1999-07-01T00:00:00"/>
    <d v="2000-09-01T00:00:00"/>
    <n v="18"/>
    <m/>
    <m/>
    <n v="0"/>
    <m/>
    <m/>
    <n v="18"/>
    <m/>
    <m/>
    <n v="0"/>
    <m/>
    <m/>
    <n v="181004"/>
    <n v="-9611"/>
    <n v="171393"/>
    <n v="1"/>
    <n v="0"/>
    <n v="0"/>
    <n v="0"/>
    <n v="23531"/>
    <n v="-1249.43"/>
    <n v="22281.57"/>
    <n v="-0.43000000000029104"/>
    <n v="171393"/>
    <n v="0"/>
    <n v="0"/>
    <n v="22282"/>
    <n v="0"/>
    <n v="0"/>
    <m/>
    <m/>
    <m/>
    <s v="Project completed and PCR submitted"/>
    <m/>
    <m/>
    <m/>
    <x v="1"/>
    <n v="0"/>
    <n v="1"/>
    <n v="25"/>
    <n v="18"/>
    <n v="0"/>
    <n v="0"/>
    <n v="18000"/>
    <n v="1996"/>
  </r>
  <r>
    <m/>
    <m/>
    <s v="IND/REF/23/INV/145"/>
    <s v="IBRD"/>
    <m/>
    <x v="2"/>
    <s v="IND"/>
    <x v="0"/>
    <s v="REF"/>
    <s v="Elimination of CFCs in the manufacture of commercial refrigeration equipment at Saikrupa Industries"/>
    <d v="1997-11-01T00:00:00"/>
    <d v="1999-06-01T00:00:00"/>
    <s v="FIN"/>
    <d v="1999-02-01T00:00:00"/>
    <m/>
    <d v="2000-09-01T00:00:00"/>
    <d v="2001-01-01T00:00:00"/>
    <n v="14.8"/>
    <m/>
    <m/>
    <n v="0"/>
    <m/>
    <m/>
    <n v="14.8"/>
    <m/>
    <m/>
    <n v="0"/>
    <m/>
    <m/>
    <n v="125618"/>
    <n v="10524"/>
    <n v="136142"/>
    <n v="1"/>
    <n v="0"/>
    <n v="0"/>
    <n v="0"/>
    <n v="16330"/>
    <n v="1368"/>
    <n v="17698"/>
    <n v="0"/>
    <n v="136142"/>
    <n v="0"/>
    <n v="0"/>
    <n v="17698"/>
    <n v="0"/>
    <n v="0"/>
    <m/>
    <m/>
    <m/>
    <s v="PCR is being finalized for submission in 2003."/>
    <m/>
    <m/>
    <m/>
    <x v="1"/>
    <n v="0"/>
    <n v="1"/>
    <n v="15"/>
    <n v="19"/>
    <n v="0"/>
    <n v="0"/>
    <n v="14800"/>
    <n v="1997"/>
  </r>
  <r>
    <m/>
    <m/>
    <s v="IND/REF/25/INV/180"/>
    <s v="IBRD"/>
    <m/>
    <x v="2"/>
    <s v="IND"/>
    <x v="0"/>
    <s v="REF"/>
    <s v="Elimination of CFCs in the manufacture of commercial refrigeration equipment at Sandeep Refrigeration"/>
    <d v="1998-07-01T00:00:00"/>
    <d v="2000-08-01T00:00:00"/>
    <s v="FIN"/>
    <d v="1999-08-01T00:00:00"/>
    <m/>
    <d v="2000-08-01T00:00:00"/>
    <d v="2001-04-01T00:00:00"/>
    <n v="9.9"/>
    <m/>
    <m/>
    <n v="0"/>
    <m/>
    <m/>
    <n v="9.9"/>
    <m/>
    <m/>
    <n v="0"/>
    <m/>
    <m/>
    <n v="107684"/>
    <n v="-773"/>
    <n v="106911"/>
    <n v="1"/>
    <n v="0"/>
    <n v="0"/>
    <n v="0"/>
    <n v="13999"/>
    <n v="-100"/>
    <n v="13899"/>
    <n v="0"/>
    <n v="106911"/>
    <n v="0"/>
    <n v="0"/>
    <n v="13899"/>
    <n v="0"/>
    <n v="0"/>
    <m/>
    <m/>
    <m/>
    <s v="Project completed and PCR submitted"/>
    <m/>
    <m/>
    <m/>
    <x v="1"/>
    <n v="0"/>
    <n v="1"/>
    <n v="13"/>
    <n v="25"/>
    <n v="0"/>
    <n v="0"/>
    <n v="9900"/>
    <n v="1998"/>
  </r>
  <r>
    <m/>
    <m/>
    <s v="IND/REF/23/INV/152"/>
    <s v="IBRD"/>
    <m/>
    <x v="2"/>
    <s v="IND"/>
    <x v="0"/>
    <s v="REF"/>
    <s v="Elimination of CFCs in the manufacture of commercial refrigeration equipment at Sarkar Refrigeration Industries"/>
    <d v="1997-11-01T00:00:00"/>
    <d v="1999-06-01T00:00:00"/>
    <s v="FIN"/>
    <d v="2000-02-01T00:00:00"/>
    <m/>
    <d v="2000-11-01T00:00:00"/>
    <d v="2002-06-01T00:00:00"/>
    <n v="12"/>
    <m/>
    <m/>
    <n v="0"/>
    <m/>
    <m/>
    <n v="12"/>
    <m/>
    <m/>
    <n v="0"/>
    <m/>
    <m/>
    <n v="117100"/>
    <n v="-1955"/>
    <n v="115145"/>
    <n v="1"/>
    <n v="0"/>
    <n v="0"/>
    <n v="0"/>
    <n v="15223"/>
    <n v="-287"/>
    <n v="14936"/>
    <n v="0"/>
    <n v="115145"/>
    <n v="0"/>
    <n v="0"/>
    <n v="14936"/>
    <n v="0"/>
    <n v="0"/>
    <m/>
    <m/>
    <m/>
    <s v="PCR is being finalized for submission in 2003."/>
    <m/>
    <m/>
    <m/>
    <x v="1"/>
    <n v="0"/>
    <n v="1"/>
    <n v="27"/>
    <n v="19"/>
    <n v="0"/>
    <n v="0"/>
    <n v="12000"/>
    <n v="1997"/>
  </r>
  <r>
    <m/>
    <m/>
    <s v="IND/REF/19/INV/90"/>
    <s v="IBRD"/>
    <m/>
    <x v="2"/>
    <s v="IND"/>
    <x v="0"/>
    <s v="REF"/>
    <s v="Elimination of CFCs in the manufacture of commercial refrigeration equipment at Seepra Refrigeration P., Ltd."/>
    <d v="1996-05-01T00:00:00"/>
    <d v="1997-11-01T00:00:00"/>
    <s v="FIN"/>
    <d v="1997-10-01T00:00:00"/>
    <m/>
    <d v="1998-08-01T00:00:00"/>
    <d v="1999-12-01T00:00:00"/>
    <n v="15"/>
    <m/>
    <m/>
    <n v="0"/>
    <m/>
    <m/>
    <n v="15"/>
    <m/>
    <m/>
    <n v="0"/>
    <m/>
    <m/>
    <n v="171910"/>
    <n v="-10400"/>
    <n v="161510"/>
    <n v="1"/>
    <n v="0"/>
    <n v="0"/>
    <n v="0"/>
    <n v="22348"/>
    <n v="-1352"/>
    <n v="20996"/>
    <n v="0"/>
    <n v="161510"/>
    <n v="0"/>
    <n v="0"/>
    <n v="20996"/>
    <n v="0"/>
    <n v="0"/>
    <m/>
    <m/>
    <m/>
    <s v="Complete."/>
    <m/>
    <m/>
    <m/>
    <x v="1"/>
    <n v="0"/>
    <n v="1"/>
    <n v="17"/>
    <n v="18"/>
    <n v="0"/>
    <n v="0"/>
    <n v="15000"/>
    <n v="1996"/>
  </r>
  <r>
    <m/>
    <m/>
    <s v="IND/REF/19/INV/94"/>
    <s v="IBRD"/>
    <m/>
    <x v="2"/>
    <s v="IND"/>
    <x v="0"/>
    <s v="REF"/>
    <s v="Elimination of CFCs in the manufacture of commercial refrigeration equipment at Sethia Appliances P., Ltd."/>
    <d v="1996-05-01T00:00:00"/>
    <d v="1997-11-01T00:00:00"/>
    <s v="FIN"/>
    <d v="1997-11-01T00:00:00"/>
    <m/>
    <d v="1999-06-01T00:00:00"/>
    <d v="2000-08-01T00:00:00"/>
    <n v="16"/>
    <m/>
    <m/>
    <n v="0"/>
    <m/>
    <m/>
    <n v="16"/>
    <m/>
    <m/>
    <n v="0"/>
    <m/>
    <m/>
    <n v="173384"/>
    <n v="-6586"/>
    <n v="166798"/>
    <n v="1"/>
    <n v="0"/>
    <n v="0"/>
    <n v="0"/>
    <n v="22540"/>
    <n v="-856.18"/>
    <n v="21683.82"/>
    <n v="-0.18000000000029104"/>
    <n v="166798"/>
    <n v="0"/>
    <n v="0"/>
    <n v="21684"/>
    <n v="0"/>
    <n v="0"/>
    <m/>
    <m/>
    <m/>
    <s v="Project completed and PCR submitted"/>
    <m/>
    <m/>
    <m/>
    <x v="1"/>
    <n v="0"/>
    <n v="1"/>
    <n v="18"/>
    <n v="18"/>
    <n v="0"/>
    <n v="0"/>
    <n v="16000"/>
    <n v="1996"/>
  </r>
  <r>
    <m/>
    <m/>
    <s v="IND/REF/19/INV/91"/>
    <s v="IBRD"/>
    <m/>
    <x v="2"/>
    <s v="IND"/>
    <x v="0"/>
    <s v="REF"/>
    <s v="Elimination of CFCs in the manufacture of commercial refrigeration equipment at Shakti Fabricators"/>
    <d v="1996-05-01T00:00:00"/>
    <d v="1997-11-01T00:00:00"/>
    <s v="FIN"/>
    <d v="1997-07-01T00:00:00"/>
    <m/>
    <d v="2001-11-01T00:00:00"/>
    <d v="2003-10-01T00:00:00"/>
    <n v="13.5"/>
    <m/>
    <m/>
    <n v="0"/>
    <m/>
    <m/>
    <n v="13.5"/>
    <m/>
    <m/>
    <n v="0"/>
    <m/>
    <m/>
    <n v="159230"/>
    <n v="-926.3"/>
    <n v="158303.70000000001"/>
    <n v="1.0000018950915233"/>
    <n v="-0.29999999998835847"/>
    <n v="-0.29999999998835847"/>
    <n v="0"/>
    <n v="20700"/>
    <n v="-120.42"/>
    <n v="20579.580000000002"/>
    <n v="-0.41999999999825377"/>
    <n v="158304"/>
    <n v="0"/>
    <n v="0"/>
    <n v="20580"/>
    <n v="0"/>
    <n v="0"/>
    <m/>
    <m/>
    <m/>
    <s v="Project completed."/>
    <m/>
    <m/>
    <m/>
    <x v="1"/>
    <n v="0"/>
    <n v="1"/>
    <n v="14"/>
    <n v="18"/>
    <n v="0"/>
    <n v="0"/>
    <n v="13500"/>
    <n v="1996"/>
  </r>
  <r>
    <m/>
    <m/>
    <s v="IND/REF/22/INV/122"/>
    <s v="IBRD"/>
    <m/>
    <x v="2"/>
    <s v="IND"/>
    <x v="0"/>
    <s v="REF"/>
    <s v="Elimination of CFCs in the manufacture of commercial refrigeration equipment at Sheetal Engineering Works P. Ltd."/>
    <d v="1997-05-01T00:00:00"/>
    <d v="1999-06-01T00:00:00"/>
    <s v="FIN"/>
    <d v="1998-11-01T00:00:00"/>
    <m/>
    <d v="1999-02-01T00:00:00"/>
    <d v="2001-06-01T00:00:00"/>
    <n v="8.6999999999999993"/>
    <m/>
    <m/>
    <n v="0"/>
    <m/>
    <m/>
    <n v="8.6999999999999993"/>
    <m/>
    <m/>
    <n v="0"/>
    <m/>
    <m/>
    <n v="127630"/>
    <n v="-28297"/>
    <n v="99333"/>
    <n v="1"/>
    <n v="0"/>
    <n v="0"/>
    <n v="0"/>
    <n v="16592"/>
    <n v="-3678.61"/>
    <n v="12913.39"/>
    <n v="0.38999999999941792"/>
    <n v="99333"/>
    <n v="0"/>
    <n v="0"/>
    <n v="12913"/>
    <n v="0"/>
    <n v="0"/>
    <m/>
    <m/>
    <m/>
    <s v="Project completed. PCR will be submitted January 2001."/>
    <m/>
    <m/>
    <m/>
    <x v="1"/>
    <n v="0"/>
    <n v="1"/>
    <n v="18"/>
    <n v="25"/>
    <n v="0"/>
    <n v="0"/>
    <n v="8700"/>
    <n v="1997"/>
  </r>
  <r>
    <m/>
    <m/>
    <s v="IND/REF/23/INV/160"/>
    <s v="IBRD"/>
    <m/>
    <x v="2"/>
    <s v="IND"/>
    <x v="0"/>
    <s v="REF"/>
    <s v="Elimination of CFCs in the manufacture of commercial refrigeration equipment at Sidwal Refrigeration Industries P. Ltd."/>
    <d v="1997-11-01T00:00:00"/>
    <d v="1999-06-01T00:00:00"/>
    <s v="FIN"/>
    <d v="1999-10-01T00:00:00"/>
    <m/>
    <d v="2000-09-01T00:00:00"/>
    <d v="2002-05-01T00:00:00"/>
    <n v="11.7"/>
    <m/>
    <m/>
    <n v="0"/>
    <m/>
    <m/>
    <n v="14.1"/>
    <m/>
    <m/>
    <n v="0"/>
    <m/>
    <m/>
    <n v="169744"/>
    <n v="5038"/>
    <n v="174782"/>
    <n v="1"/>
    <n v="0"/>
    <n v="0"/>
    <n v="0"/>
    <n v="22067"/>
    <n v="655.32000000000005"/>
    <n v="22722.32"/>
    <n v="0.31999999999970896"/>
    <n v="174782"/>
    <n v="0"/>
    <n v="0"/>
    <n v="22722"/>
    <n v="0"/>
    <n v="0"/>
    <m/>
    <m/>
    <m/>
    <m/>
    <m/>
    <m/>
    <m/>
    <x v="1"/>
    <n v="0"/>
    <n v="1"/>
    <n v="23"/>
    <n v="19"/>
    <n v="0"/>
    <n v="0"/>
    <n v="11700"/>
    <n v="1997"/>
  </r>
  <r>
    <m/>
    <m/>
    <s v="IND/REF/22/INV/120"/>
    <s v="IBRD"/>
    <m/>
    <x v="2"/>
    <s v="IND"/>
    <x v="0"/>
    <s v="REF"/>
    <s v="Elimination of CFCs in the manufacture of commercial refrigeration equipment at Standard Refrigeration Appliances"/>
    <d v="1997-05-01T00:00:00"/>
    <d v="1998-11-01T00:00:00"/>
    <s v="FIN"/>
    <d v="1998-05-01T00:00:00"/>
    <m/>
    <d v="2000-08-01T00:00:00"/>
    <d v="2000-12-01T00:00:00"/>
    <n v="18.8"/>
    <m/>
    <m/>
    <n v="0"/>
    <m/>
    <m/>
    <n v="18.8"/>
    <m/>
    <m/>
    <n v="0"/>
    <m/>
    <m/>
    <n v="170180"/>
    <n v="-166"/>
    <n v="170014"/>
    <n v="1"/>
    <n v="0"/>
    <n v="0"/>
    <n v="0"/>
    <n v="22123"/>
    <n v="-21.58"/>
    <n v="22101.42"/>
    <n v="0.41999999999825377"/>
    <n v="170014"/>
    <n v="0"/>
    <n v="0"/>
    <n v="22101"/>
    <n v="0"/>
    <n v="0"/>
    <m/>
    <m/>
    <m/>
    <s v="Project completed and PCR submitted"/>
    <m/>
    <m/>
    <m/>
    <x v="1"/>
    <n v="0"/>
    <n v="1"/>
    <n v="12"/>
    <n v="18"/>
    <n v="0"/>
    <n v="0"/>
    <n v="18800"/>
    <n v="1997"/>
  </r>
  <r>
    <m/>
    <m/>
    <s v="IND/REF/20/INV/105"/>
    <s v="IBRD"/>
    <m/>
    <x v="2"/>
    <s v="IND"/>
    <x v="0"/>
    <s v="REF"/>
    <s v="Elimination of CFCs in the manufacture of commercial refrigeration equipment at Supercold Refrigeration Systems P. Ltd."/>
    <d v="1996-10-01T00:00:00"/>
    <d v="1998-04-01T00:00:00"/>
    <s v="FIN"/>
    <d v="2000-12-01T00:00:00"/>
    <m/>
    <d v="2001-04-01T00:00:00"/>
    <d v="2002-05-01T00:00:00"/>
    <n v="11"/>
    <m/>
    <m/>
    <n v="0"/>
    <m/>
    <m/>
    <n v="11"/>
    <m/>
    <m/>
    <n v="0"/>
    <m/>
    <m/>
    <n v="133770"/>
    <n v="-3495"/>
    <n v="130275"/>
    <n v="1"/>
    <n v="0"/>
    <n v="0"/>
    <n v="0"/>
    <n v="17390"/>
    <n v="-454"/>
    <n v="16936"/>
    <n v="0"/>
    <n v="130275"/>
    <n v="0"/>
    <n v="0"/>
    <n v="16936"/>
    <n v="0"/>
    <n v="0"/>
    <m/>
    <m/>
    <m/>
    <s v="Enterprise has submitted the draft PCR which will be sent to the Bank by April 15, 2003."/>
    <m/>
    <m/>
    <m/>
    <x v="1"/>
    <n v="0"/>
    <n v="1"/>
    <n v="50"/>
    <n v="18"/>
    <n v="0"/>
    <n v="0"/>
    <n v="11000"/>
    <n v="1996"/>
  </r>
  <r>
    <m/>
    <m/>
    <s v="IND/REF/18/INV/62"/>
    <s v="IBRD"/>
    <m/>
    <x v="2"/>
    <s v="IND"/>
    <x v="0"/>
    <s v="REF"/>
    <s v="Elimination of CFCs in the manufacture of commercial refrigeration equipment at V. Krishna &amp; Co."/>
    <d v="1995-11-01T00:00:00"/>
    <d v="1997-05-01T00:00:00"/>
    <s v="FIN"/>
    <d v="1997-12-01T00:00:00"/>
    <m/>
    <d v="1999-06-01T00:00:00"/>
    <d v="2001-06-01T00:00:00"/>
    <n v="14.8"/>
    <m/>
    <m/>
    <n v="0"/>
    <m/>
    <m/>
    <n v="14.8"/>
    <m/>
    <m/>
    <n v="0"/>
    <m/>
    <m/>
    <n v="147020"/>
    <n v="-11574"/>
    <n v="135446"/>
    <n v="1"/>
    <n v="0"/>
    <n v="0"/>
    <n v="0"/>
    <n v="19113"/>
    <n v="-1505"/>
    <n v="17608"/>
    <n v="0"/>
    <n v="135446"/>
    <n v="0"/>
    <n v="0"/>
    <n v="17608"/>
    <n v="0"/>
    <n v="0"/>
    <m/>
    <m/>
    <m/>
    <s v="Project completed and PCR submitted"/>
    <m/>
    <m/>
    <m/>
    <x v="1"/>
    <n v="0"/>
    <n v="1"/>
    <n v="25"/>
    <n v="18"/>
    <n v="0"/>
    <n v="0"/>
    <n v="14800"/>
    <n v="1995"/>
  </r>
  <r>
    <m/>
    <m/>
    <s v="IND/REF/18/INV/63"/>
    <s v="IBRD"/>
    <m/>
    <x v="2"/>
    <s v="IND"/>
    <x v="0"/>
    <s v="REF"/>
    <s v="Elimination of CFCs in the manufacture of commercial refrigeration equipment at V. Krishna Engineers P. Ltd."/>
    <d v="1995-11-01T00:00:00"/>
    <d v="1997-05-01T00:00:00"/>
    <s v="FIN"/>
    <d v="1997-12-01T00:00:00"/>
    <m/>
    <d v="2001-04-01T00:00:00"/>
    <d v="2003-10-01T00:00:00"/>
    <n v="17"/>
    <m/>
    <m/>
    <n v="0"/>
    <m/>
    <m/>
    <n v="17"/>
    <m/>
    <m/>
    <n v="0"/>
    <m/>
    <m/>
    <n v="202790"/>
    <n v="-81830"/>
    <n v="120960"/>
    <n v="1"/>
    <n v="0"/>
    <n v="0"/>
    <n v="0"/>
    <n v="26363"/>
    <n v="-10637.87"/>
    <n v="15725.13"/>
    <n v="0.12999999999919964"/>
    <n v="120960"/>
    <n v="0"/>
    <n v="0"/>
    <n v="15725"/>
    <n v="0"/>
    <n v="0"/>
    <m/>
    <m/>
    <m/>
    <s v="Project completed."/>
    <m/>
    <m/>
    <m/>
    <x v="1"/>
    <n v="0"/>
    <n v="1"/>
    <n v="25"/>
    <n v="18"/>
    <n v="0"/>
    <n v="0"/>
    <n v="17000"/>
    <n v="1995"/>
  </r>
  <r>
    <m/>
    <m/>
    <s v="BRA/REF/17/INV/24"/>
    <s v="UNDP"/>
    <m/>
    <x v="1"/>
    <s v="BRA"/>
    <x v="0"/>
    <s v="REF"/>
    <s v="Elimination of CFCs in the manufacture of domestic chest freezers at Multibras, S.A. Electrodomésticos"/>
    <d v="1995-07-01T00:00:00"/>
    <d v="1996-12-01T00:00:00"/>
    <s v="FIN"/>
    <d v="1997-07-01T00:00:00"/>
    <m/>
    <d v="1997-12-01T00:00:00"/>
    <d v="1999-12-01T00:00:00"/>
    <n v="165.9"/>
    <m/>
    <m/>
    <m/>
    <m/>
    <m/>
    <n v="165.9"/>
    <m/>
    <m/>
    <m/>
    <m/>
    <m/>
    <n v="598499"/>
    <n v="0"/>
    <n v="598499"/>
    <n v="1"/>
    <n v="0"/>
    <n v="0"/>
    <n v="0"/>
    <n v="77805"/>
    <n v="0"/>
    <n v="77805"/>
    <n v="0.13000000000465661"/>
    <n v="598499"/>
    <n v="0"/>
    <n v="0"/>
    <n v="77804.87"/>
    <n v="0"/>
    <m/>
    <m/>
    <m/>
    <m/>
    <s v="Completed in 1997. Financially completed in 1999."/>
    <m/>
    <m/>
    <m/>
    <x v="1"/>
    <n v="0"/>
    <n v="1"/>
    <n v="24"/>
    <n v="17"/>
    <n v="0"/>
    <n v="0"/>
    <n v="165900"/>
    <n v="1995"/>
  </r>
  <r>
    <m/>
    <m/>
    <s v="CPR/REF/17/INV/124"/>
    <s v="UNDP"/>
    <m/>
    <x v="2"/>
    <s v="CPR"/>
    <x v="0"/>
    <s v="REF"/>
    <s v="Elimination of CFCs in the manufacture of domestic refrigerators at Changsha Zhongyi Group Corp. Ltd."/>
    <d v="1995-07-01T00:00:00"/>
    <d v="1997-01-01T00:00:00"/>
    <s v="FIN"/>
    <d v="1997-05-01T00:00:00"/>
    <m/>
    <d v="2000-09-01T00:00:00"/>
    <d v="2004-01-01T00:00:00"/>
    <n v="360.2"/>
    <m/>
    <m/>
    <m/>
    <m/>
    <m/>
    <n v="360.2"/>
    <m/>
    <m/>
    <m/>
    <m/>
    <m/>
    <n v="2961000"/>
    <n v="-2311"/>
    <n v="2958689"/>
    <n v="1"/>
    <n v="0"/>
    <n v="0"/>
    <n v="0"/>
    <n v="384930"/>
    <n v="-300"/>
    <n v="384630"/>
    <n v="0.42999999999301508"/>
    <n v="2958689"/>
    <n v="0"/>
    <n v="0"/>
    <n v="384629.57"/>
    <n v="0"/>
    <m/>
    <m/>
    <m/>
    <m/>
    <s v="Completed in 2000. Financially completed in 2004."/>
    <m/>
    <m/>
    <m/>
    <x v="1"/>
    <n v="0"/>
    <n v="1"/>
    <n v="22"/>
    <n v="18"/>
    <n v="0"/>
    <n v="0"/>
    <n v="360200"/>
    <n v="1995"/>
  </r>
  <r>
    <m/>
    <m/>
    <s v="CPR/REF/17/INV/123"/>
    <s v="UNDP"/>
    <m/>
    <x v="2"/>
    <s v="CPR"/>
    <x v="0"/>
    <s v="REF"/>
    <s v="Elimination of CFCs in the manufacture of domestic refrigerators at Guangdong Kelon Electrical Holding Company Ltd."/>
    <d v="1995-07-01T00:00:00"/>
    <d v="1997-01-01T00:00:00"/>
    <s v="FIN"/>
    <d v="1997-04-01T00:00:00"/>
    <m/>
    <d v="1999-06-01T00:00:00"/>
    <d v="2003-07-01T00:00:00"/>
    <n v="767.2"/>
    <m/>
    <m/>
    <m/>
    <m/>
    <m/>
    <n v="767.2"/>
    <m/>
    <m/>
    <m/>
    <m/>
    <m/>
    <n v="4483050"/>
    <n v="-6913"/>
    <n v="4476137"/>
    <n v="1"/>
    <n v="0"/>
    <n v="0"/>
    <n v="0"/>
    <n v="582797"/>
    <n v="-899"/>
    <n v="581898"/>
    <n v="0.11999999999534339"/>
    <n v="4476137"/>
    <n v="0"/>
    <n v="0"/>
    <n v="581897.88"/>
    <n v="0"/>
    <m/>
    <m/>
    <m/>
    <m/>
    <s v="Completed in 1999. Financially completed in 2003."/>
    <m/>
    <m/>
    <m/>
    <x v="1"/>
    <n v="0"/>
    <n v="1"/>
    <n v="21"/>
    <n v="18"/>
    <n v="0"/>
    <n v="0"/>
    <n v="767200"/>
    <n v="1995"/>
  </r>
  <r>
    <m/>
    <m/>
    <s v="IND/REF/22/INV/125"/>
    <s v="IBRD"/>
    <m/>
    <x v="2"/>
    <s v="IND"/>
    <x v="0"/>
    <s v="REF"/>
    <s v="Elimination of CFCs in the manufacture of domestic refrigerators at Maharaja International Ltd."/>
    <d v="1997-05-01T00:00:00"/>
    <d v="1999-11-01T00:00:00"/>
    <s v="FIN"/>
    <d v="2002-12-01T00:00:00"/>
    <m/>
    <d v="2004-01-01T00:00:00"/>
    <d v="2005-01-01T00:00:00"/>
    <n v="59.8"/>
    <m/>
    <m/>
    <n v="0"/>
    <m/>
    <m/>
    <n v="59.8"/>
    <m/>
    <m/>
    <n v="0"/>
    <m/>
    <m/>
    <n v="510000"/>
    <n v="-261775.31"/>
    <n v="248224.69"/>
    <n v="1.000001248868515"/>
    <n v="-0.30999999999767169"/>
    <n v="-0.30999999999767169"/>
    <n v="0"/>
    <n v="66300"/>
    <n v="-34030.79"/>
    <n v="32269.21"/>
    <n v="0.20999999999912689"/>
    <n v="248225"/>
    <n v="0"/>
    <n v="0"/>
    <n v="32269"/>
    <n v="0"/>
    <n v="0"/>
    <m/>
    <m/>
    <m/>
    <s v="Project financially completed and balance funds returned. PCR submitted to ExCom."/>
    <m/>
    <m/>
    <m/>
    <x v="1"/>
    <n v="0"/>
    <n v="1"/>
    <n v="67"/>
    <n v="30"/>
    <n v="0"/>
    <n v="0"/>
    <n v="59800"/>
    <n v="1997"/>
  </r>
  <r>
    <m/>
    <m/>
    <s v="CPR/REF/23/INV/226"/>
    <s v="UNDP"/>
    <m/>
    <x v="2"/>
    <s v="CPR"/>
    <x v="0"/>
    <s v="REF"/>
    <s v="Elimination of CFCs in the manufacture of domestic refrigerators at Wanbao Electrical Appliance Industries Co."/>
    <d v="1997-11-01T00:00:00"/>
    <d v="1999-12-01T00:00:00"/>
    <s v="FIN"/>
    <d v="1998-12-01T00:00:00"/>
    <m/>
    <d v="2003-12-01T00:00:00"/>
    <d v="2009-07-01T00:00:00"/>
    <n v="574.20000000000005"/>
    <m/>
    <m/>
    <m/>
    <m/>
    <m/>
    <n v="574.20000000000005"/>
    <m/>
    <m/>
    <m/>
    <m/>
    <m/>
    <n v="4566985"/>
    <n v="0"/>
    <n v="4566985"/>
    <n v="1"/>
    <n v="0"/>
    <n v="0"/>
    <n v="0"/>
    <n v="593708"/>
    <n v="0"/>
    <n v="593708"/>
    <n v="-9.9999999976716936E-2"/>
    <n v="4566985"/>
    <n v="0"/>
    <n v="0"/>
    <n v="593708.1"/>
    <n v="0"/>
    <m/>
    <m/>
    <m/>
    <m/>
    <s v="Completed in 2003.Financially completed in 2009."/>
    <m/>
    <m/>
    <m/>
    <x v="1"/>
    <n v="0"/>
    <n v="1"/>
    <n v="13"/>
    <n v="25"/>
    <n v="0"/>
    <n v="0"/>
    <n v="574200"/>
    <n v="1997"/>
  </r>
  <r>
    <m/>
    <m/>
    <s v="IND/REF/27/INV/204"/>
    <s v="IBRD"/>
    <m/>
    <x v="2"/>
    <s v="IND"/>
    <x v="0"/>
    <s v="REF"/>
    <s v="Elimination of CFCs in the manufacture of domestic refrigerators at Whirlpool of India Ltd."/>
    <d v="1999-03-01T00:00:00"/>
    <d v="2002-04-01T00:00:00"/>
    <s v="FIN"/>
    <d v="2002-12-01T00:00:00"/>
    <m/>
    <d v="2002-12-01T00:00:00"/>
    <d v="2005-01-01T00:00:00"/>
    <n v="200.6"/>
    <m/>
    <m/>
    <n v="0"/>
    <m/>
    <m/>
    <n v="200.6"/>
    <m/>
    <m/>
    <n v="0"/>
    <m/>
    <m/>
    <n v="675165"/>
    <n v="-276756"/>
    <n v="398409"/>
    <n v="1"/>
    <n v="0"/>
    <n v="0"/>
    <n v="0"/>
    <n v="84268"/>
    <n v="-39407.54"/>
    <n v="44860.46"/>
    <n v="0.45999999999912689"/>
    <n v="398409"/>
    <n v="0"/>
    <n v="0"/>
    <n v="44860"/>
    <n v="0"/>
    <n v="0"/>
    <m/>
    <m/>
    <m/>
    <s v="Project financially completed and balance funds returned. PCR submitted to ExCom."/>
    <m/>
    <m/>
    <m/>
    <x v="1"/>
    <n v="0"/>
    <n v="1"/>
    <n v="45"/>
    <n v="37"/>
    <n v="0"/>
    <n v="0"/>
    <n v="200600"/>
    <n v="1999"/>
  </r>
  <r>
    <m/>
    <m/>
    <s v="IND/FOA/20/INV/101"/>
    <s v="UNDP"/>
    <m/>
    <x v="2"/>
    <s v="IND"/>
    <x v="0"/>
    <s v="FOA"/>
    <s v="Elimination of CFCs in the manufacture of EPE foam products at Vora Cork Industries"/>
    <d v="1996-10-01T00:00:00"/>
    <d v="1998-09-01T00:00:00"/>
    <s v="FIN"/>
    <d v="1998-12-01T00:00:00"/>
    <m/>
    <d v="2003-07-01T00:00:00"/>
    <d v="2005-09-01T00:00:00"/>
    <n v="39.6"/>
    <m/>
    <m/>
    <m/>
    <m/>
    <m/>
    <n v="39.6"/>
    <m/>
    <m/>
    <m/>
    <m/>
    <m/>
    <n v="264500"/>
    <n v="-52153"/>
    <n v="212347"/>
    <n v="1"/>
    <n v="0"/>
    <n v="0"/>
    <n v="0"/>
    <n v="34385"/>
    <n v="-6780"/>
    <n v="27605"/>
    <n v="0"/>
    <n v="212347"/>
    <n v="0"/>
    <n v="0"/>
    <n v="27605"/>
    <n v="0"/>
    <m/>
    <m/>
    <m/>
    <m/>
    <s v="Completed in 2003. Financially completed in 2005."/>
    <m/>
    <m/>
    <m/>
    <x v="1"/>
    <n v="0"/>
    <n v="1"/>
    <n v="26"/>
    <n v="23"/>
    <n v="0"/>
    <n v="0"/>
    <n v="39600"/>
    <n v="1996"/>
  </r>
  <r>
    <m/>
    <m/>
    <s v="PAN/FOA/22/INV/09"/>
    <s v="UNDP"/>
    <m/>
    <x v="1"/>
    <s v="PAN"/>
    <x v="0"/>
    <s v="FOA"/>
    <s v="Elimination of CFCs in the manufacture of extruded polystyrene foam sheet at Productos Moldeados America S.R. Ltda. (Plasticos Modernos)"/>
    <d v="1997-05-01T00:00:00"/>
    <d v="1999-06-01T00:00:00"/>
    <s v="CLO"/>
    <d v="1997-11-01T00:00:00"/>
    <m/>
    <m/>
    <d v="2003-11-01T00:00:00"/>
    <n v="16.2"/>
    <m/>
    <m/>
    <m/>
    <m/>
    <m/>
    <n v="16"/>
    <m/>
    <m/>
    <m/>
    <m/>
    <m/>
    <n v="339296"/>
    <n v="-213326"/>
    <n v="125970"/>
    <n v="1"/>
    <n v="0"/>
    <n v="0"/>
    <n v="0"/>
    <n v="44108"/>
    <n v="-27732"/>
    <n v="16376"/>
    <n v="-0.1000000000003638"/>
    <n v="125970"/>
    <n v="0"/>
    <n v="0"/>
    <n v="16376.1"/>
    <n v="0"/>
    <m/>
    <m/>
    <m/>
    <m/>
    <s v="Canceled in 2003. Financially completed in 2003."/>
    <m/>
    <m/>
    <m/>
    <x v="0"/>
    <n v="0"/>
    <n v="1"/>
    <n v="6"/>
    <n v="25"/>
    <n v="0"/>
    <n v="0"/>
    <n v="16200"/>
    <n v="1997"/>
  </r>
  <r>
    <m/>
    <m/>
    <s v="JAM/FOA/22/INV/06"/>
    <s v="UNDP"/>
    <m/>
    <x v="1"/>
    <s v="JAM"/>
    <x v="0"/>
    <s v="FOA"/>
    <s v="Elimination of CFCs in the manufacture of extruded polystyrene foam sheet at West Indies Synthetics Company, Ltd (Wisynco)"/>
    <d v="1997-05-01T00:00:00"/>
    <d v="1999-05-01T00:00:00"/>
    <s v="FIN"/>
    <d v="1997-11-01T00:00:00"/>
    <m/>
    <d v="1998-12-01T00:00:00"/>
    <d v="2000-12-01T00:00:00"/>
    <n v="81.599999999999994"/>
    <m/>
    <m/>
    <m/>
    <m/>
    <m/>
    <n v="81.599999999999994"/>
    <m/>
    <m/>
    <m/>
    <m/>
    <m/>
    <n v="596000"/>
    <n v="-3008"/>
    <n v="592992"/>
    <n v="1"/>
    <n v="0"/>
    <n v="0"/>
    <n v="0"/>
    <n v="77480"/>
    <n v="-391"/>
    <n v="77089"/>
    <n v="3.9999999993597157E-2"/>
    <n v="592992"/>
    <n v="0"/>
    <n v="0"/>
    <n v="77088.960000000006"/>
    <n v="0"/>
    <m/>
    <m/>
    <m/>
    <m/>
    <s v="Completed in 1998. Financially completed in 2000."/>
    <m/>
    <m/>
    <m/>
    <x v="1"/>
    <n v="0"/>
    <n v="1"/>
    <n v="6"/>
    <n v="24"/>
    <n v="0"/>
    <n v="0"/>
    <n v="81600"/>
    <n v="1997"/>
  </r>
  <r>
    <m/>
    <m/>
    <s v="IND/FOA/23/INV/155"/>
    <s v="UNDP"/>
    <m/>
    <x v="2"/>
    <s v="IND"/>
    <x v="0"/>
    <s v="FOA"/>
    <s v="Elimination of CFCs in the manufacture of flexible cold-cured moulded PU foam at K. J. Polymers P. Ltd."/>
    <d v="1997-11-01T00:00:00"/>
    <d v="1999-12-01T00:00:00"/>
    <s v="FIN"/>
    <d v="1998-10-01T00:00:00"/>
    <m/>
    <d v="1999-12-01T00:00:00"/>
    <d v="2001-12-01T00:00:00"/>
    <n v="30"/>
    <m/>
    <m/>
    <m/>
    <m/>
    <m/>
    <n v="30"/>
    <m/>
    <m/>
    <m/>
    <m/>
    <m/>
    <n v="127550"/>
    <n v="-353"/>
    <n v="127197"/>
    <n v="1"/>
    <n v="0"/>
    <n v="0"/>
    <n v="0"/>
    <n v="16582"/>
    <n v="-46"/>
    <n v="16536"/>
    <n v="0.40469999999913853"/>
    <n v="127197"/>
    <n v="0"/>
    <n v="0"/>
    <n v="16535.595300000001"/>
    <n v="0"/>
    <m/>
    <m/>
    <m/>
    <m/>
    <s v="Completed in 1999. Financially completed in 2001."/>
    <m/>
    <m/>
    <m/>
    <x v="1"/>
    <n v="0"/>
    <n v="1"/>
    <n v="11"/>
    <n v="25"/>
    <n v="0"/>
    <n v="0"/>
    <n v="30000"/>
    <n v="1997"/>
  </r>
  <r>
    <m/>
    <m/>
    <s v="IND/FOA/23/INV/148"/>
    <s v="UNDP"/>
    <m/>
    <x v="2"/>
    <s v="IND"/>
    <x v="0"/>
    <s v="FOA"/>
    <s v="Elimination of CFCs in the manufacture of flexible cold-cured moulded PU foam at Siddhi Polymer P. Ltd."/>
    <d v="1997-11-01T00:00:00"/>
    <d v="1999-12-01T00:00:00"/>
    <s v="FIN"/>
    <d v="1998-10-01T00:00:00"/>
    <m/>
    <d v="1999-12-01T00:00:00"/>
    <d v="2001-12-01T00:00:00"/>
    <n v="7.5"/>
    <m/>
    <m/>
    <m/>
    <m/>
    <m/>
    <n v="7.5"/>
    <m/>
    <m/>
    <m/>
    <m/>
    <m/>
    <n v="75250"/>
    <n v="-737"/>
    <n v="74513"/>
    <n v="1"/>
    <n v="0"/>
    <n v="0"/>
    <n v="0"/>
    <n v="9783"/>
    <n v="-96"/>
    <n v="9687"/>
    <n v="0.41899999999986903"/>
    <n v="74513"/>
    <n v="0"/>
    <n v="0"/>
    <n v="9686.5810000000001"/>
    <n v="0"/>
    <m/>
    <m/>
    <m/>
    <m/>
    <s v="Completed in 1999. Financially completed in 2001."/>
    <m/>
    <m/>
    <m/>
    <x v="1"/>
    <n v="0"/>
    <n v="1"/>
    <n v="11"/>
    <n v="25"/>
    <n v="0"/>
    <n v="0"/>
    <n v="7500"/>
    <n v="1997"/>
  </r>
  <r>
    <m/>
    <m/>
    <s v="IND/FOA/23/INV/147"/>
    <s v="UNDP"/>
    <m/>
    <x v="2"/>
    <s v="IND"/>
    <x v="0"/>
    <s v="FOA"/>
    <s v="Elimination of CFCs in the manufacture of flexible moulded cold-cured and integral skin PU foam at Venus Auto P. Ltd."/>
    <d v="1997-11-01T00:00:00"/>
    <d v="1999-12-01T00:00:00"/>
    <s v="FIN"/>
    <d v="1998-09-01T00:00:00"/>
    <m/>
    <d v="1999-11-01T00:00:00"/>
    <d v="2001-12-01T00:00:00"/>
    <n v="21"/>
    <m/>
    <m/>
    <m/>
    <m/>
    <m/>
    <n v="21"/>
    <m/>
    <m/>
    <m/>
    <m/>
    <m/>
    <n v="137250"/>
    <n v="-1155"/>
    <n v="136095"/>
    <n v="1"/>
    <n v="0"/>
    <n v="0"/>
    <n v="0"/>
    <n v="17843"/>
    <n v="-150"/>
    <n v="17693"/>
    <n v="0.79660000000149012"/>
    <n v="136095"/>
    <n v="0"/>
    <n v="0"/>
    <n v="17692.203399999999"/>
    <n v="0"/>
    <m/>
    <m/>
    <m/>
    <m/>
    <s v="Completed in 1999. Financially completed in 2001."/>
    <m/>
    <m/>
    <m/>
    <x v="1"/>
    <n v="0"/>
    <n v="1"/>
    <n v="10"/>
    <n v="25"/>
    <n v="0"/>
    <n v="0"/>
    <n v="21000"/>
    <n v="1997"/>
  </r>
  <r>
    <m/>
    <m/>
    <s v="CPR/FOA/18/INV/142"/>
    <s v="UNDP"/>
    <m/>
    <x v="2"/>
    <s v="CPR"/>
    <x v="0"/>
    <s v="FOA"/>
    <s v="Elimination of CFCs in the manufacture of integral skin and cold cured PUF moldings at Jiangxi Auto Engineering Plastic Plant"/>
    <d v="1995-11-01T00:00:00"/>
    <d v="1996-11-01T00:00:00"/>
    <s v="FIN"/>
    <d v="1999-08-01T00:00:00"/>
    <m/>
    <d v="2001-03-01T00:00:00"/>
    <d v="2003-07-01T00:00:00"/>
    <n v="39"/>
    <m/>
    <m/>
    <m/>
    <m/>
    <m/>
    <n v="39"/>
    <m/>
    <m/>
    <m/>
    <m/>
    <m/>
    <n v="170000"/>
    <n v="-6784"/>
    <n v="163216"/>
    <n v="1"/>
    <n v="0"/>
    <n v="0"/>
    <n v="0"/>
    <n v="22100"/>
    <n v="-882"/>
    <n v="21218"/>
    <n v="-8.000000000174623E-2"/>
    <n v="163216"/>
    <n v="0"/>
    <n v="0"/>
    <n v="21218.080000000002"/>
    <n v="0"/>
    <m/>
    <m/>
    <m/>
    <m/>
    <s v="Completed in 2001. Financially completed in 2003."/>
    <m/>
    <m/>
    <m/>
    <x v="1"/>
    <n v="0"/>
    <n v="1"/>
    <n v="45"/>
    <n v="12"/>
    <n v="0"/>
    <n v="0"/>
    <n v="39000"/>
    <n v="1995"/>
  </r>
  <r>
    <m/>
    <m/>
    <s v="MAL/FOA/18/INV/65"/>
    <s v="UNDP"/>
    <m/>
    <x v="2"/>
    <s v="MAL"/>
    <x v="0"/>
    <s v="FOA"/>
    <s v="Elimination of CFCs in the manufacture of integral skin PUF at Artwright Technology Sdn. Bhd."/>
    <d v="1995-11-01T00:00:00"/>
    <d v="1996-11-01T00:00:00"/>
    <s v="FIN"/>
    <d v="1997-01-01T00:00:00"/>
    <m/>
    <d v="1997-12-01T00:00:00"/>
    <d v="2002-03-01T00:00:00"/>
    <n v="6"/>
    <m/>
    <m/>
    <m/>
    <m/>
    <m/>
    <n v="6"/>
    <m/>
    <m/>
    <m/>
    <m/>
    <m/>
    <n v="90320"/>
    <n v="0"/>
    <n v="90320"/>
    <n v="1"/>
    <n v="0"/>
    <n v="0"/>
    <n v="0"/>
    <n v="11742"/>
    <n v="0"/>
    <n v="11742"/>
    <n v="0.3999999999996362"/>
    <n v="90320"/>
    <n v="0"/>
    <n v="0"/>
    <n v="11741.6"/>
    <n v="0"/>
    <m/>
    <m/>
    <m/>
    <m/>
    <s v="Completed in 1997. Financially completed in 2002."/>
    <m/>
    <m/>
    <m/>
    <x v="1"/>
    <n v="0"/>
    <n v="1"/>
    <n v="14"/>
    <n v="12"/>
    <n v="0"/>
    <n v="0"/>
    <n v="6000"/>
    <n v="1995"/>
  </r>
  <r>
    <m/>
    <m/>
    <s v="MAL/FOA/18/INV/68"/>
    <s v="UNDP"/>
    <m/>
    <x v="2"/>
    <s v="MAL"/>
    <x v="0"/>
    <s v="FOA"/>
    <s v="Elimination of CFCs in the manufacture of integral skin PUF at Sze Chuan Sdn. Bhd."/>
    <d v="1995-11-01T00:00:00"/>
    <d v="1996-11-01T00:00:00"/>
    <s v="FIN"/>
    <d v="1997-01-01T00:00:00"/>
    <m/>
    <d v="1998-06-01T00:00:00"/>
    <d v="2000-12-01T00:00:00"/>
    <n v="6"/>
    <m/>
    <m/>
    <m/>
    <m/>
    <m/>
    <n v="6"/>
    <m/>
    <m/>
    <m/>
    <m/>
    <m/>
    <n v="96000"/>
    <n v="0"/>
    <n v="96000"/>
    <n v="1"/>
    <n v="0"/>
    <n v="0"/>
    <n v="0"/>
    <n v="12480"/>
    <n v="0"/>
    <n v="12480"/>
    <n v="0"/>
    <n v="96000"/>
    <n v="0"/>
    <n v="0"/>
    <n v="12480"/>
    <n v="0"/>
    <m/>
    <m/>
    <m/>
    <m/>
    <s v="Completed in 1998. Financially completed in 2000."/>
    <m/>
    <m/>
    <m/>
    <x v="1"/>
    <n v="0"/>
    <n v="1"/>
    <n v="14"/>
    <n v="12"/>
    <n v="0"/>
    <n v="0"/>
    <n v="6000"/>
    <n v="1995"/>
  </r>
  <r>
    <m/>
    <m/>
    <s v="MAL/FOA/18/INV/67"/>
    <s v="UNDP"/>
    <m/>
    <x v="2"/>
    <s v="MAL"/>
    <x v="0"/>
    <s v="FOA"/>
    <s v="Elimination of CFCs in the manufacture of molded/integral skin PUF at Bristol Sdn. Bhd."/>
    <d v="1995-11-01T00:00:00"/>
    <d v="1996-11-01T00:00:00"/>
    <s v="FIN"/>
    <d v="1997-01-01T00:00:00"/>
    <m/>
    <d v="1998-02-01T00:00:00"/>
    <d v="2000-07-01T00:00:00"/>
    <n v="8"/>
    <m/>
    <m/>
    <m/>
    <m/>
    <m/>
    <n v="8"/>
    <m/>
    <m/>
    <m/>
    <m/>
    <m/>
    <n v="123400"/>
    <n v="-475"/>
    <n v="122925"/>
    <n v="1"/>
    <n v="0"/>
    <n v="0"/>
    <n v="0"/>
    <n v="16042"/>
    <n v="-61"/>
    <n v="15981"/>
    <n v="0.48999999999978172"/>
    <n v="122925"/>
    <n v="0"/>
    <n v="0"/>
    <n v="15980.51"/>
    <n v="0"/>
    <m/>
    <m/>
    <m/>
    <m/>
    <s v="Completed in 1998. Financially completed in 2000."/>
    <m/>
    <m/>
    <m/>
    <x v="1"/>
    <n v="0"/>
    <n v="1"/>
    <n v="14"/>
    <n v="12"/>
    <n v="0"/>
    <n v="0"/>
    <n v="8000"/>
    <n v="1995"/>
  </r>
  <r>
    <m/>
    <m/>
    <s v="MAL/FOA/15/INV/48"/>
    <s v="UNDP"/>
    <m/>
    <x v="2"/>
    <s v="MAL"/>
    <x v="0"/>
    <s v="FOA"/>
    <s v="Elimination of CFCs in the manufacture of moulded and flexible PU foams at Dream Products Snd. Bhd."/>
    <d v="1994-12-01T00:00:00"/>
    <d v="1995-11-01T00:00:00"/>
    <s v="FIN"/>
    <d v="1997-06-01T00:00:00"/>
    <m/>
    <d v="1998-09-01T00:00:00"/>
    <d v="2000-07-01T00:00:00"/>
    <n v="15"/>
    <m/>
    <m/>
    <m/>
    <m/>
    <m/>
    <n v="15"/>
    <m/>
    <m/>
    <m/>
    <m/>
    <m/>
    <n v="66500"/>
    <n v="-154"/>
    <n v="66346"/>
    <n v="1"/>
    <n v="0"/>
    <n v="0"/>
    <n v="0"/>
    <n v="8645"/>
    <n v="-20"/>
    <n v="8625"/>
    <n v="2.0000000000436557E-2"/>
    <n v="66346"/>
    <n v="0"/>
    <n v="0"/>
    <n v="8624.98"/>
    <n v="0"/>
    <m/>
    <m/>
    <m/>
    <m/>
    <s v="Completed in 1998. Financially completed in 2000."/>
    <m/>
    <m/>
    <m/>
    <x v="1"/>
    <n v="0"/>
    <n v="1"/>
    <n v="30"/>
    <n v="11"/>
    <n v="0"/>
    <n v="0"/>
    <n v="15000"/>
    <n v="1994"/>
  </r>
  <r>
    <m/>
    <m/>
    <s v="BRA/REF/23/INV/90"/>
    <s v="UNDP"/>
    <m/>
    <x v="1"/>
    <s v="BRA"/>
    <x v="0"/>
    <s v="REF"/>
    <s v="Elimination of CFCs in the manufacture of refrigerated trucks and trailers at Increal Ltda."/>
    <d v="1997-11-01T00:00:00"/>
    <d v="1999-12-01T00:00:00"/>
    <s v="FIN"/>
    <d v="1999-03-01T00:00:00"/>
    <m/>
    <d v="2001-12-01T00:00:00"/>
    <d v="2003-04-01T00:00:00"/>
    <n v="33"/>
    <m/>
    <m/>
    <m/>
    <m/>
    <m/>
    <n v="33"/>
    <m/>
    <m/>
    <m/>
    <m/>
    <m/>
    <n v="418000"/>
    <n v="-4"/>
    <n v="417996"/>
    <n v="1"/>
    <n v="0"/>
    <n v="0"/>
    <n v="0"/>
    <n v="54340"/>
    <n v="-1"/>
    <n v="54339"/>
    <n v="-0.48000000000320142"/>
    <n v="417996"/>
    <n v="0"/>
    <n v="0"/>
    <n v="54339.48"/>
    <n v="0"/>
    <m/>
    <m/>
    <m/>
    <m/>
    <s v="Completed in 2001. Financially completed in 2003."/>
    <m/>
    <m/>
    <m/>
    <x v="1"/>
    <n v="0"/>
    <n v="1"/>
    <n v="16"/>
    <n v="25"/>
    <n v="0"/>
    <n v="0"/>
    <n v="33000"/>
    <n v="1997"/>
  </r>
  <r>
    <m/>
    <m/>
    <s v="BRA/REF/23/INV/86"/>
    <s v="UNDP"/>
    <m/>
    <x v="1"/>
    <s v="BRA"/>
    <x v="0"/>
    <s v="REF"/>
    <s v="Elimination of CFCs in the manufacture of refrigerated trucks and trailers at Niju Ind. Com Implem Rodov Ltda."/>
    <d v="1997-11-01T00:00:00"/>
    <d v="1999-12-01T00:00:00"/>
    <s v="FIN"/>
    <d v="1999-03-01T00:00:00"/>
    <m/>
    <d v="2000-11-01T00:00:00"/>
    <d v="2001-12-01T00:00:00"/>
    <n v="8.4"/>
    <m/>
    <m/>
    <m/>
    <m/>
    <m/>
    <n v="8.4"/>
    <m/>
    <m/>
    <m/>
    <m/>
    <m/>
    <n v="111600"/>
    <n v="0"/>
    <n v="111600"/>
    <n v="1"/>
    <n v="0"/>
    <n v="0"/>
    <n v="0"/>
    <n v="14508"/>
    <n v="0"/>
    <n v="14508"/>
    <n v="0"/>
    <n v="111600"/>
    <n v="0"/>
    <n v="0"/>
    <n v="14508"/>
    <n v="0"/>
    <m/>
    <m/>
    <m/>
    <m/>
    <s v="Completed in 2000. Financially completed in 2001."/>
    <m/>
    <m/>
    <m/>
    <x v="1"/>
    <n v="0"/>
    <n v="1"/>
    <n v="16"/>
    <n v="25"/>
    <n v="0"/>
    <n v="0"/>
    <n v="8400"/>
    <n v="1997"/>
  </r>
  <r>
    <m/>
    <m/>
    <s v="IND/FOA/23/INV/158"/>
    <s v="UNDP"/>
    <m/>
    <x v="2"/>
    <s v="IND"/>
    <x v="0"/>
    <s v="FOA"/>
    <s v="Elimination of CFCs in the manufacture of rigid polyurethane foam at Ras Polybuild Products P. Ltd."/>
    <d v="1997-11-01T00:00:00"/>
    <d v="1999-12-01T00:00:00"/>
    <s v="FIN"/>
    <d v="1998-09-01T00:00:00"/>
    <m/>
    <d v="1999-11-01T00:00:00"/>
    <d v="2001-12-01T00:00:00"/>
    <n v="17.7"/>
    <m/>
    <m/>
    <m/>
    <m/>
    <m/>
    <n v="17.7"/>
    <m/>
    <m/>
    <m/>
    <m/>
    <m/>
    <n v="128000"/>
    <n v="-136"/>
    <n v="127864"/>
    <n v="1"/>
    <n v="0"/>
    <n v="0"/>
    <n v="0"/>
    <n v="16640"/>
    <n v="-18"/>
    <n v="16622"/>
    <n v="-0.31780000000071595"/>
    <n v="127864"/>
    <n v="0"/>
    <n v="0"/>
    <n v="16622.317800000001"/>
    <n v="0"/>
    <m/>
    <m/>
    <m/>
    <m/>
    <s v="Completed in 1999. Financially completed in 2001."/>
    <m/>
    <m/>
    <m/>
    <x v="1"/>
    <n v="0"/>
    <n v="1"/>
    <n v="10"/>
    <n v="25"/>
    <n v="0"/>
    <n v="0"/>
    <n v="17700"/>
    <n v="1997"/>
  </r>
  <r>
    <m/>
    <m/>
    <s v="MAL/FOA/18/INV/70"/>
    <s v="UNDP"/>
    <m/>
    <x v="2"/>
    <s v="MAL"/>
    <x v="0"/>
    <s v="FOA"/>
    <s v="Elimination of CFCs in the manufacture of rigid polyurethane foam at TM Cooling Technology Sdn. Bhd."/>
    <d v="1995-11-01T00:00:00"/>
    <d v="1996-11-01T00:00:00"/>
    <s v="FIN"/>
    <d v="1997-01-01T00:00:00"/>
    <m/>
    <d v="1998-06-01T00:00:00"/>
    <d v="1999-05-01T00:00:00"/>
    <n v="10"/>
    <m/>
    <m/>
    <m/>
    <m/>
    <m/>
    <n v="10"/>
    <m/>
    <m/>
    <m/>
    <m/>
    <m/>
    <n v="78000"/>
    <n v="0"/>
    <n v="78000"/>
    <n v="1"/>
    <n v="0"/>
    <n v="0"/>
    <n v="0"/>
    <n v="10140"/>
    <n v="0"/>
    <n v="10140"/>
    <n v="0"/>
    <n v="78000"/>
    <n v="0"/>
    <n v="0"/>
    <n v="10140"/>
    <n v="0"/>
    <m/>
    <m/>
    <m/>
    <m/>
    <s v="Completed in 1998. Financially completed in 1999."/>
    <m/>
    <m/>
    <m/>
    <x v="1"/>
    <n v="0"/>
    <n v="1"/>
    <n v="14"/>
    <n v="12"/>
    <n v="0"/>
    <n v="0"/>
    <n v="10000"/>
    <n v="1995"/>
  </r>
  <r>
    <m/>
    <m/>
    <s v="IND/FOA/22/INV/111"/>
    <s v="UNDP"/>
    <m/>
    <x v="2"/>
    <s v="IND"/>
    <x v="0"/>
    <s v="FOA"/>
    <s v="Elimination of CFCs in the manufacture of rigid polyurethane foam chemical systems at Polymermann (Asia) P.Ltd."/>
    <d v="1997-05-01T00:00:00"/>
    <d v="1999-05-01T00:00:00"/>
    <s v="FIN"/>
    <d v="1997-12-01T00:00:00"/>
    <m/>
    <d v="2001-12-01T00:00:00"/>
    <d v="2003-11-01T00:00:00"/>
    <n v="0"/>
    <m/>
    <m/>
    <m/>
    <m/>
    <m/>
    <n v="0"/>
    <m/>
    <m/>
    <m/>
    <m/>
    <m/>
    <n v="385000"/>
    <n v="-4930"/>
    <n v="380070"/>
    <n v="1"/>
    <n v="0"/>
    <n v="0"/>
    <n v="0"/>
    <n v="50050"/>
    <n v="-641"/>
    <n v="49409"/>
    <n v="-9.9999999998544808E-2"/>
    <n v="380070"/>
    <n v="0"/>
    <n v="0"/>
    <n v="49409.1"/>
    <n v="0"/>
    <m/>
    <m/>
    <m/>
    <m/>
    <s v="Completed in 2001. Financially completed in 2003."/>
    <m/>
    <m/>
    <m/>
    <x v="1"/>
    <n v="0"/>
    <n v="1"/>
    <n v="7"/>
    <n v="24"/>
    <n v="0"/>
    <n v="0"/>
    <n v="0"/>
    <n v="1997"/>
  </r>
  <r>
    <m/>
    <m/>
    <s v="MAL/FOA/18/INV/71"/>
    <s v="UNDP"/>
    <m/>
    <x v="2"/>
    <s v="MAL"/>
    <x v="0"/>
    <s v="FOA"/>
    <s v="Elimination of CFCs in the manufacture of rigid polyurethane foam decorative products at Florafoam Marketing Sdn. Bhd."/>
    <d v="1995-11-01T00:00:00"/>
    <d v="1996-11-01T00:00:00"/>
    <s v="FIN"/>
    <d v="1997-05-01T00:00:00"/>
    <m/>
    <d v="1997-06-01T00:00:00"/>
    <d v="2000-12-01T00:00:00"/>
    <n v="23"/>
    <m/>
    <m/>
    <m/>
    <m/>
    <m/>
    <n v="23"/>
    <m/>
    <m/>
    <m/>
    <m/>
    <m/>
    <n v="152000"/>
    <n v="-1"/>
    <n v="151999"/>
    <n v="1"/>
    <n v="0"/>
    <n v="0"/>
    <n v="0"/>
    <n v="19760"/>
    <n v="0"/>
    <n v="19760"/>
    <n v="0.13000000000101863"/>
    <n v="151999"/>
    <n v="0"/>
    <n v="0"/>
    <n v="19759.87"/>
    <n v="0"/>
    <m/>
    <m/>
    <m/>
    <m/>
    <s v="Completed in 1997. Financially completed in 2000."/>
    <m/>
    <m/>
    <m/>
    <x v="1"/>
    <n v="0"/>
    <n v="1"/>
    <n v="18"/>
    <n v="12"/>
    <n v="0"/>
    <n v="0"/>
    <n v="23000"/>
    <n v="1995"/>
  </r>
  <r>
    <m/>
    <m/>
    <s v="IND/FOA/22/INV/133"/>
    <s v="UNDP"/>
    <m/>
    <x v="2"/>
    <s v="IND"/>
    <x v="0"/>
    <s v="FOA"/>
    <s v="Elimination of CFCs in the manufacture of rigid polyurethane foam in small and medium-sized enterprises (SMEs)"/>
    <d v="1997-05-01T00:00:00"/>
    <d v="2000-06-01T00:00:00"/>
    <s v="FIN"/>
    <d v="1997-12-01T00:00:00"/>
    <m/>
    <d v="2001-12-01T00:00:00"/>
    <d v="2003-03-01T00:00:00"/>
    <n v="290"/>
    <m/>
    <m/>
    <m/>
    <m/>
    <m/>
    <n v="290"/>
    <m/>
    <m/>
    <m/>
    <m/>
    <m/>
    <n v="1404000"/>
    <n v="-79"/>
    <n v="1403921"/>
    <n v="1"/>
    <n v="0"/>
    <n v="0"/>
    <n v="0"/>
    <n v="182520"/>
    <n v="-10"/>
    <n v="182510"/>
    <n v="0"/>
    <n v="1403921"/>
    <n v="0"/>
    <n v="0"/>
    <n v="182510"/>
    <n v="0"/>
    <m/>
    <m/>
    <m/>
    <m/>
    <s v="Completed in 2001. Financially completed in 2003."/>
    <m/>
    <m/>
    <m/>
    <x v="1"/>
    <n v="0"/>
    <n v="1"/>
    <n v="7"/>
    <n v="37"/>
    <n v="0"/>
    <n v="0"/>
    <n v="290000"/>
    <n v="1997"/>
  </r>
  <r>
    <m/>
    <m/>
    <s v="IND/FOA/23/INV/153"/>
    <s v="UNDP"/>
    <m/>
    <x v="2"/>
    <s v="IND"/>
    <x v="0"/>
    <s v="FOA"/>
    <s v="Elimination of CFCs in the manufacture of rigid polyurethane foam insulation products at Malanpur Entech P. Ltd."/>
    <d v="1997-11-01T00:00:00"/>
    <d v="1999-12-01T00:00:00"/>
    <s v="FIN"/>
    <d v="1998-10-01T00:00:00"/>
    <m/>
    <d v="1999-12-01T00:00:00"/>
    <d v="2001-12-01T00:00:00"/>
    <n v="18.899999999999999"/>
    <m/>
    <m/>
    <m/>
    <m/>
    <m/>
    <n v="18.899999999999999"/>
    <m/>
    <m/>
    <m/>
    <m/>
    <m/>
    <n v="148000"/>
    <n v="-12388"/>
    <n v="135612"/>
    <n v="1"/>
    <n v="0"/>
    <n v="0"/>
    <n v="0"/>
    <n v="19240"/>
    <n v="-1610"/>
    <n v="17630"/>
    <n v="0"/>
    <n v="135612"/>
    <n v="0"/>
    <n v="0"/>
    <n v="17630"/>
    <n v="0"/>
    <m/>
    <m/>
    <m/>
    <m/>
    <s v="Completed in 1999. Financially completed in 2001."/>
    <m/>
    <m/>
    <m/>
    <x v="1"/>
    <n v="0"/>
    <n v="1"/>
    <n v="11"/>
    <n v="25"/>
    <n v="0"/>
    <n v="0"/>
    <n v="18900"/>
    <n v="1997"/>
  </r>
  <r>
    <m/>
    <m/>
    <s v="IND/FOA/23/INV/151"/>
    <s v="UNDP"/>
    <m/>
    <x v="2"/>
    <s v="IND"/>
    <x v="0"/>
    <s v="FOA"/>
    <s v="Elimination of CFCs in the manufacture of rigid polyurethane foam insulation products at Panna International"/>
    <d v="1997-11-01T00:00:00"/>
    <d v="1999-12-01T00:00:00"/>
    <s v="FIN"/>
    <d v="1998-12-01T00:00:00"/>
    <m/>
    <d v="1998-12-01T00:00:00"/>
    <d v="2000-12-01T00:00:00"/>
    <n v="9.6999999999999993"/>
    <m/>
    <m/>
    <m/>
    <m/>
    <m/>
    <n v="9.6999999999999993"/>
    <m/>
    <m/>
    <m/>
    <m/>
    <m/>
    <n v="48000"/>
    <n v="-19370"/>
    <n v="28630"/>
    <n v="1"/>
    <n v="0"/>
    <n v="0"/>
    <n v="0"/>
    <n v="6240"/>
    <n v="-2518"/>
    <n v="3722"/>
    <n v="9.9999999999909051E-2"/>
    <n v="28630"/>
    <n v="0"/>
    <n v="0"/>
    <n v="3721.9"/>
    <n v="0"/>
    <m/>
    <m/>
    <m/>
    <m/>
    <s v="Completed in 1998. Financially completed in 2000."/>
    <m/>
    <m/>
    <m/>
    <x v="1"/>
    <n v="0"/>
    <n v="1"/>
    <n v="13"/>
    <n v="25"/>
    <n v="0"/>
    <n v="0"/>
    <n v="9700"/>
    <n v="1997"/>
  </r>
  <r>
    <m/>
    <m/>
    <s v="IND/FOA/23/INV/150"/>
    <s v="UNDP"/>
    <m/>
    <x v="2"/>
    <s v="IND"/>
    <x v="0"/>
    <s v="FOA"/>
    <s v="Elimination of CFCs in the manufacture of rigid polyurethane foam insulation products at Reliable Rotomoulders P. Ltd."/>
    <d v="1997-11-01T00:00:00"/>
    <d v="1999-12-01T00:00:00"/>
    <s v="FIN"/>
    <d v="1998-08-01T00:00:00"/>
    <m/>
    <d v="1999-11-01T00:00:00"/>
    <d v="2001-12-01T00:00:00"/>
    <n v="8.6999999999999993"/>
    <m/>
    <m/>
    <m/>
    <m/>
    <m/>
    <n v="8.6999999999999993"/>
    <m/>
    <m/>
    <m/>
    <m/>
    <m/>
    <n v="63000"/>
    <n v="-769"/>
    <n v="62231"/>
    <n v="1"/>
    <n v="0"/>
    <n v="0"/>
    <n v="0"/>
    <n v="8190"/>
    <n v="-100"/>
    <n v="8090"/>
    <n v="0.11210000000028231"/>
    <n v="62231"/>
    <n v="0"/>
    <n v="0"/>
    <n v="8089.8878999999997"/>
    <n v="0"/>
    <m/>
    <m/>
    <m/>
    <m/>
    <s v="Completed in 1999. Financially completed in 2001."/>
    <m/>
    <m/>
    <m/>
    <x v="1"/>
    <n v="0"/>
    <n v="1"/>
    <n v="9"/>
    <n v="25"/>
    <n v="0"/>
    <n v="0"/>
    <n v="8700"/>
    <n v="1997"/>
  </r>
  <r>
    <m/>
    <m/>
    <s v="IND/FOA/23/INV/146"/>
    <s v="UNDP"/>
    <m/>
    <x v="2"/>
    <s v="IND"/>
    <x v="0"/>
    <s v="FOA"/>
    <s v="Elimination of CFCs in the manufacture of rigid polyurethane foam insulation products at Viral Corporation"/>
    <d v="1997-11-01T00:00:00"/>
    <d v="1999-12-01T00:00:00"/>
    <s v="FIN"/>
    <d v="1998-11-01T00:00:00"/>
    <m/>
    <d v="2000-08-01T00:00:00"/>
    <d v="2001-12-01T00:00:00"/>
    <n v="11.8"/>
    <m/>
    <m/>
    <m/>
    <m/>
    <m/>
    <n v="11.8"/>
    <m/>
    <m/>
    <m/>
    <m/>
    <m/>
    <n v="84000"/>
    <n v="-2736"/>
    <n v="81264"/>
    <n v="1"/>
    <n v="0"/>
    <n v="0"/>
    <n v="0"/>
    <n v="10920"/>
    <n v="-356"/>
    <n v="10564"/>
    <n v="0"/>
    <n v="81264"/>
    <n v="0"/>
    <n v="0"/>
    <n v="10564"/>
    <n v="0"/>
    <m/>
    <m/>
    <m/>
    <m/>
    <s v="Completed in 2000. Financially completed in 2001."/>
    <m/>
    <m/>
    <m/>
    <x v="1"/>
    <n v="0"/>
    <n v="1"/>
    <n v="12"/>
    <n v="25"/>
    <n v="0"/>
    <n v="0"/>
    <n v="11800"/>
    <n v="1997"/>
  </r>
  <r>
    <m/>
    <m/>
    <s v="NIR/FOA/20/INV/14"/>
    <s v="UNDP"/>
    <m/>
    <x v="0"/>
    <s v="NIR"/>
    <x v="0"/>
    <s v="FOA"/>
    <s v="Elimination of CFCs in the manufacture of rigid PU foam for thermoware in Eleganza Industries Ltd. at Ikeja, Lagos"/>
    <d v="1996-10-01T00:00:00"/>
    <d v="1998-09-01T00:00:00"/>
    <s v="FIN"/>
    <d v="1997-05-01T00:00:00"/>
    <m/>
    <d v="1998-10-01T00:00:00"/>
    <d v="2000-12-01T00:00:00"/>
    <n v="48.3"/>
    <m/>
    <m/>
    <m/>
    <m/>
    <m/>
    <n v="48.3"/>
    <m/>
    <m/>
    <m/>
    <m/>
    <m/>
    <n v="314000"/>
    <n v="-4065"/>
    <n v="309935"/>
    <n v="1"/>
    <n v="0"/>
    <n v="0"/>
    <n v="0"/>
    <n v="40820"/>
    <n v="-528"/>
    <n v="40292"/>
    <n v="0.44999999999708962"/>
    <n v="309935"/>
    <n v="0"/>
    <n v="0"/>
    <n v="40291.550000000003"/>
    <n v="0"/>
    <m/>
    <m/>
    <m/>
    <m/>
    <s v="Completed in 1998. Financially completed in 2000."/>
    <m/>
    <m/>
    <m/>
    <x v="1"/>
    <n v="0"/>
    <n v="1"/>
    <n v="7"/>
    <n v="23"/>
    <n v="0"/>
    <n v="0"/>
    <n v="48300"/>
    <n v="1996"/>
  </r>
  <r>
    <m/>
    <m/>
    <s v="IND/FOA/22/INV/128"/>
    <s v="UNDP"/>
    <m/>
    <x v="2"/>
    <s v="IND"/>
    <x v="0"/>
    <s v="FOA"/>
    <s v="Elimination of CFCs in the manufacture of rigid PU foam insulation at Blowkings"/>
    <d v="1997-05-01T00:00:00"/>
    <d v="1999-06-01T00:00:00"/>
    <s v="FIN"/>
    <d v="1997-12-01T00:00:00"/>
    <m/>
    <d v="1998-12-01T00:00:00"/>
    <d v="2000-12-01T00:00:00"/>
    <n v="17.600000000000001"/>
    <m/>
    <m/>
    <m/>
    <m/>
    <m/>
    <n v="17.600000000000001"/>
    <m/>
    <m/>
    <m/>
    <m/>
    <m/>
    <n v="132000"/>
    <n v="-14394"/>
    <n v="117606"/>
    <n v="1"/>
    <n v="0"/>
    <n v="0"/>
    <n v="0"/>
    <n v="17160"/>
    <n v="-1871"/>
    <n v="15289"/>
    <n v="0.21999999999934516"/>
    <n v="117606"/>
    <n v="0"/>
    <n v="0"/>
    <n v="15288.78"/>
    <n v="0"/>
    <m/>
    <m/>
    <m/>
    <m/>
    <s v="Completed in 1998. Financially completed in 2000."/>
    <m/>
    <m/>
    <m/>
    <x v="1"/>
    <n v="0"/>
    <n v="1"/>
    <n v="7"/>
    <n v="25"/>
    <n v="0"/>
    <n v="0"/>
    <n v="17600"/>
    <n v="1997"/>
  </r>
  <r>
    <m/>
    <m/>
    <s v="IND/FOA/22/INV/130"/>
    <s v="UNDP"/>
    <m/>
    <x v="2"/>
    <s v="IND"/>
    <x v="0"/>
    <s v="FOA"/>
    <s v="Elimination of CFCs in the manufacture of rigid PU foam insulation at Delta Foams Engineering Co."/>
    <d v="1997-05-01T00:00:00"/>
    <d v="1999-06-01T00:00:00"/>
    <s v="FIN"/>
    <d v="1997-12-01T00:00:00"/>
    <m/>
    <d v="1999-08-01T00:00:00"/>
    <d v="2001-12-01T00:00:00"/>
    <n v="12"/>
    <m/>
    <m/>
    <m/>
    <m/>
    <m/>
    <n v="12"/>
    <m/>
    <m/>
    <m/>
    <m/>
    <m/>
    <n v="85000"/>
    <n v="-15226"/>
    <n v="69774"/>
    <n v="1"/>
    <n v="0"/>
    <n v="0"/>
    <n v="0"/>
    <n v="11050"/>
    <n v="-1979"/>
    <n v="9071"/>
    <n v="0.12999999999919964"/>
    <n v="69774"/>
    <n v="0"/>
    <n v="0"/>
    <n v="9070.8700000000008"/>
    <n v="0"/>
    <m/>
    <m/>
    <m/>
    <m/>
    <s v="Completed in 1999. Financially completed in 2001."/>
    <m/>
    <m/>
    <m/>
    <x v="1"/>
    <n v="0"/>
    <n v="1"/>
    <n v="7"/>
    <n v="25"/>
    <n v="0"/>
    <n v="0"/>
    <n v="12000"/>
    <n v="1997"/>
  </r>
  <r>
    <m/>
    <m/>
    <s v="IND/FOA/22/INV/132"/>
    <s v="UNDP"/>
    <m/>
    <x v="2"/>
    <s v="IND"/>
    <x v="0"/>
    <s v="FOA"/>
    <s v="Elimination of CFCs in the manufacture of rigid PU foam insulation at Super Urethane Products P. Ltd."/>
    <d v="1997-05-01T00:00:00"/>
    <d v="1999-06-01T00:00:00"/>
    <s v="FIN"/>
    <d v="1997-12-01T00:00:00"/>
    <m/>
    <d v="1999-12-01T00:00:00"/>
    <d v="2001-12-01T00:00:00"/>
    <n v="39.1"/>
    <m/>
    <m/>
    <m/>
    <m/>
    <m/>
    <n v="39.1"/>
    <m/>
    <m/>
    <m/>
    <m/>
    <m/>
    <n v="284000"/>
    <n v="-36532"/>
    <n v="247468"/>
    <n v="1"/>
    <n v="0"/>
    <n v="0"/>
    <n v="0"/>
    <n v="36920"/>
    <n v="-4749"/>
    <n v="32171"/>
    <n v="-0.12999988279989338"/>
    <n v="247468"/>
    <n v="0"/>
    <n v="0"/>
    <n v="32171.1299998828"/>
    <n v="0"/>
    <m/>
    <m/>
    <m/>
    <m/>
    <s v="Completed in 1999. Financially completed in 2001."/>
    <m/>
    <m/>
    <m/>
    <x v="1"/>
    <n v="0"/>
    <n v="1"/>
    <n v="7"/>
    <n v="25"/>
    <n v="0"/>
    <n v="0"/>
    <n v="39100"/>
    <n v="1997"/>
  </r>
  <r>
    <m/>
    <m/>
    <s v="IDS/FOA/20/INV/44"/>
    <s v="UNDP"/>
    <m/>
    <x v="2"/>
    <s v="IDS"/>
    <x v="0"/>
    <s v="FOA"/>
    <s v="Elimination of CFCs in the manufacture of rigid PU foam sandwich panels at P.T. Alpine Cool"/>
    <d v="1996-10-01T00:00:00"/>
    <d v="1998-09-01T00:00:00"/>
    <s v="FIN"/>
    <d v="1998-11-01T00:00:00"/>
    <m/>
    <d v="2001-12-01T00:00:00"/>
    <d v="2003-04-01T00:00:00"/>
    <n v="13.8"/>
    <m/>
    <m/>
    <m/>
    <m/>
    <m/>
    <n v="13.8"/>
    <m/>
    <m/>
    <m/>
    <m/>
    <m/>
    <n v="84000"/>
    <n v="-268"/>
    <n v="83732"/>
    <n v="1"/>
    <n v="0"/>
    <n v="0"/>
    <n v="0"/>
    <n v="10920"/>
    <n v="-35"/>
    <n v="10885"/>
    <n v="-0.15999999999985448"/>
    <n v="83732"/>
    <n v="0"/>
    <n v="0"/>
    <n v="10885.16"/>
    <n v="0"/>
    <m/>
    <m/>
    <m/>
    <m/>
    <s v="Completed in 2001. Financially completed in 2003."/>
    <m/>
    <m/>
    <m/>
    <x v="1"/>
    <n v="0"/>
    <n v="1"/>
    <n v="25"/>
    <n v="23"/>
    <n v="0"/>
    <n v="0"/>
    <n v="13800"/>
    <n v="1996"/>
  </r>
  <r>
    <m/>
    <m/>
    <s v="IDS/FOA/20/INV/47"/>
    <s v="UNDP"/>
    <m/>
    <x v="2"/>
    <s v="IDS"/>
    <x v="0"/>
    <s v="FOA"/>
    <s v="Elimination of CFCs in the manufacture of rigid PU foam sandwich panels at P.T. Mentari Metal Pratama"/>
    <d v="1996-10-01T00:00:00"/>
    <d v="1998-09-01T00:00:00"/>
    <s v="FIN"/>
    <d v="1996-11-01T00:00:00"/>
    <m/>
    <d v="1999-11-01T00:00:00"/>
    <d v="2001-12-01T00:00:00"/>
    <n v="8.8000000000000007"/>
    <m/>
    <m/>
    <m/>
    <m/>
    <m/>
    <n v="8.8000000000000007"/>
    <m/>
    <m/>
    <m/>
    <m/>
    <m/>
    <n v="47000"/>
    <n v="-693"/>
    <n v="46307"/>
    <n v="1"/>
    <n v="0"/>
    <n v="0"/>
    <n v="0"/>
    <n v="6110"/>
    <n v="-90"/>
    <n v="6020"/>
    <n v="0.24510000000009313"/>
    <n v="46307"/>
    <n v="0"/>
    <n v="0"/>
    <n v="6019.7548999999999"/>
    <n v="0"/>
    <m/>
    <m/>
    <m/>
    <m/>
    <s v="Completed in 1999. Financially completed in 2001."/>
    <m/>
    <m/>
    <m/>
    <x v="1"/>
    <n v="0"/>
    <n v="1"/>
    <n v="1"/>
    <n v="23"/>
    <n v="0"/>
    <n v="0"/>
    <n v="8800"/>
    <n v="1996"/>
  </r>
  <r>
    <m/>
    <m/>
    <s v="IDS/FOA/17/INV/32"/>
    <s v="UNDP"/>
    <m/>
    <x v="2"/>
    <s v="IDS"/>
    <x v="0"/>
    <s v="FOA"/>
    <s v="Elimination of CFCs in the manufacture of rigid PUF foam for cold storage at P.T. Fibrindo Carsa Pratama"/>
    <d v="1995-07-01T00:00:00"/>
    <d v="1996-06-01T00:00:00"/>
    <s v="FIN"/>
    <d v="1997-03-01T00:00:00"/>
    <m/>
    <d v="1997-12-01T00:00:00"/>
    <d v="2000-07-01T00:00:00"/>
    <n v="11"/>
    <m/>
    <m/>
    <m/>
    <m/>
    <m/>
    <n v="11"/>
    <m/>
    <m/>
    <m/>
    <m/>
    <m/>
    <n v="55000"/>
    <n v="-5382"/>
    <n v="49618"/>
    <n v="1"/>
    <n v="0"/>
    <n v="0"/>
    <n v="0"/>
    <n v="7150"/>
    <n v="-700"/>
    <n v="6450"/>
    <n v="-0.34000000000014552"/>
    <n v="49618"/>
    <n v="0"/>
    <n v="0"/>
    <n v="6450.34"/>
    <n v="0"/>
    <m/>
    <m/>
    <m/>
    <m/>
    <s v="Completed in 1997. Financially completed in 2000."/>
    <m/>
    <m/>
    <m/>
    <x v="1"/>
    <n v="0"/>
    <n v="1"/>
    <n v="20"/>
    <n v="11"/>
    <n v="0"/>
    <n v="0"/>
    <n v="11000"/>
    <n v="1995"/>
  </r>
  <r>
    <m/>
    <m/>
    <s v="IDS/FOA/18/INV/34"/>
    <s v="UNDP"/>
    <m/>
    <x v="2"/>
    <s v="IDS"/>
    <x v="0"/>
    <s v="FOA"/>
    <s v="Elimination of CFCs in the manufacture of rigid PUF for coolers/thermoware at P.T. Perdana Merah Delima"/>
    <d v="1995-11-01T00:00:00"/>
    <d v="1996-11-01T00:00:00"/>
    <s v="FIN"/>
    <d v="1996-10-01T00:00:00"/>
    <m/>
    <d v="1996-10-01T00:00:00"/>
    <d v="1999-12-01T00:00:00"/>
    <n v="27"/>
    <m/>
    <m/>
    <m/>
    <m/>
    <m/>
    <n v="27"/>
    <m/>
    <m/>
    <m/>
    <m/>
    <m/>
    <n v="173000"/>
    <n v="-1"/>
    <n v="172999"/>
    <n v="1"/>
    <n v="0"/>
    <n v="0"/>
    <n v="0"/>
    <n v="22490"/>
    <n v="0"/>
    <n v="22490"/>
    <n v="0.13000000000101863"/>
    <n v="172999"/>
    <n v="0"/>
    <n v="0"/>
    <n v="22489.87"/>
    <n v="0"/>
    <m/>
    <m/>
    <m/>
    <m/>
    <s v="Completed in 1996. Financially completed in 1999."/>
    <m/>
    <m/>
    <m/>
    <x v="1"/>
    <n v="0"/>
    <n v="1"/>
    <n v="11"/>
    <n v="12"/>
    <n v="0"/>
    <n v="0"/>
    <n v="27000"/>
    <n v="1995"/>
  </r>
  <r>
    <m/>
    <m/>
    <s v="NIR/FOA/23/INV/27"/>
    <s v="UNDP"/>
    <m/>
    <x v="0"/>
    <s v="NIR"/>
    <x v="0"/>
    <s v="FOA"/>
    <s v="Elimination of CFCs in the manufacture of rigid PUF for thermoware in 3 enterprises of the Eleganza Group (Eleganza Cooler and Household Industries Ltd., Eleganza Ceramics and Cooler Industries Ltd.)"/>
    <d v="1997-11-01T00:00:00"/>
    <d v="1999-12-01T00:00:00"/>
    <s v="FIN"/>
    <d v="1998-12-01T00:00:00"/>
    <m/>
    <d v="1999-12-01T00:00:00"/>
    <d v="2004-01-01T00:00:00"/>
    <n v="73.8"/>
    <m/>
    <m/>
    <m/>
    <m/>
    <m/>
    <n v="73.8"/>
    <m/>
    <m/>
    <m/>
    <m/>
    <m/>
    <n v="568000"/>
    <n v="-25762"/>
    <n v="542238"/>
    <n v="1"/>
    <n v="0"/>
    <n v="0"/>
    <n v="0"/>
    <n v="73840"/>
    <n v="-3349"/>
    <n v="70491"/>
    <n v="5.9999999997671694E-2"/>
    <n v="542238"/>
    <n v="0"/>
    <n v="0"/>
    <n v="70490.94"/>
    <n v="0"/>
    <m/>
    <m/>
    <m/>
    <m/>
    <s v="Completed in 1999. Financially completed in 2004."/>
    <m/>
    <m/>
    <m/>
    <x v="1"/>
    <n v="0"/>
    <n v="1"/>
    <n v="13"/>
    <n v="25"/>
    <n v="0"/>
    <n v="0"/>
    <n v="73800"/>
    <n v="1997"/>
  </r>
  <r>
    <m/>
    <m/>
    <s v="IND/FOA/23/INV/157"/>
    <s v="UNDP"/>
    <m/>
    <x v="2"/>
    <s v="IND"/>
    <x v="0"/>
    <s v="FOA"/>
    <s v="Elimination of CFCs in the manufacture of rigid PUF insulated thermoware at Alaska Industries"/>
    <d v="1997-11-01T00:00:00"/>
    <d v="1999-12-01T00:00:00"/>
    <s v="FIN"/>
    <d v="1998-09-01T00:00:00"/>
    <m/>
    <d v="1999-12-01T00:00:00"/>
    <d v="2001-12-01T00:00:00"/>
    <n v="17.600000000000001"/>
    <m/>
    <m/>
    <m/>
    <m/>
    <m/>
    <n v="17.600000000000001"/>
    <m/>
    <m/>
    <m/>
    <m/>
    <m/>
    <n v="128000"/>
    <n v="-18370"/>
    <n v="109630"/>
    <n v="1"/>
    <n v="0"/>
    <n v="0"/>
    <n v="0"/>
    <n v="16640"/>
    <n v="-2388"/>
    <n v="14252"/>
    <n v="0"/>
    <n v="109630"/>
    <n v="0"/>
    <n v="0"/>
    <n v="14252"/>
    <n v="0"/>
    <m/>
    <m/>
    <m/>
    <m/>
    <s v="Completed in 1999. Financially completed in 2001."/>
    <m/>
    <m/>
    <m/>
    <x v="1"/>
    <n v="0"/>
    <n v="1"/>
    <n v="10"/>
    <n v="25"/>
    <n v="0"/>
    <n v="0"/>
    <n v="17600"/>
    <n v="1997"/>
  </r>
  <r>
    <m/>
    <m/>
    <s v="IND/FOA/20/INV/96"/>
    <s v="UNDP"/>
    <m/>
    <x v="2"/>
    <s v="IND"/>
    <x v="0"/>
    <s v="FOA"/>
    <s v="Elimination of CFCs in the manufacture of rigid PUF insulated thermoware at Amar Enterprises"/>
    <d v="1996-10-01T00:00:00"/>
    <d v="1998-09-01T00:00:00"/>
    <s v="FIN"/>
    <d v="1997-11-01T00:00:00"/>
    <m/>
    <d v="1999-08-01T00:00:00"/>
    <d v="2001-12-01T00:00:00"/>
    <n v="16.2"/>
    <m/>
    <m/>
    <m/>
    <m/>
    <m/>
    <n v="16.2"/>
    <m/>
    <m/>
    <m/>
    <m/>
    <m/>
    <n v="120000"/>
    <n v="-57"/>
    <n v="119943"/>
    <n v="1"/>
    <n v="0"/>
    <n v="0"/>
    <n v="0"/>
    <n v="15600"/>
    <n v="-7"/>
    <n v="15593"/>
    <n v="0.41040000000066357"/>
    <n v="119943"/>
    <n v="0"/>
    <n v="0"/>
    <n v="15592.589599999999"/>
    <n v="0"/>
    <m/>
    <m/>
    <m/>
    <m/>
    <s v="Completed in 1999. Financially completed in 2001."/>
    <m/>
    <m/>
    <m/>
    <x v="1"/>
    <n v="0"/>
    <n v="1"/>
    <n v="13"/>
    <n v="23"/>
    <n v="0"/>
    <n v="0"/>
    <n v="16200"/>
    <n v="1996"/>
  </r>
  <r>
    <m/>
    <m/>
    <s v="IND/FOA/20/INV/98"/>
    <s v="UNDP"/>
    <m/>
    <x v="2"/>
    <s v="IND"/>
    <x v="0"/>
    <s v="FOA"/>
    <s v="Elimination of CFCs in the manufacture of rigid PUF insulated thermoware at Bharat Cottage Industries"/>
    <d v="1996-10-01T00:00:00"/>
    <d v="1998-09-01T00:00:00"/>
    <s v="FIN"/>
    <d v="1997-09-01T00:00:00"/>
    <m/>
    <d v="1998-08-01T00:00:00"/>
    <d v="2000-12-01T00:00:00"/>
    <n v="7.8"/>
    <m/>
    <m/>
    <m/>
    <m/>
    <m/>
    <n v="7.8"/>
    <m/>
    <m/>
    <m/>
    <m/>
    <m/>
    <n v="61000"/>
    <n v="-2047"/>
    <n v="58953"/>
    <n v="1"/>
    <n v="0"/>
    <n v="0"/>
    <n v="0"/>
    <n v="7930"/>
    <n v="-266"/>
    <n v="7664"/>
    <n v="0.10999999999967258"/>
    <n v="58953"/>
    <n v="0"/>
    <n v="0"/>
    <n v="7663.89"/>
    <n v="0"/>
    <m/>
    <m/>
    <m/>
    <m/>
    <s v="Completed in 1998. Financially completed in 2000."/>
    <m/>
    <m/>
    <m/>
    <x v="1"/>
    <n v="0"/>
    <n v="1"/>
    <n v="11"/>
    <n v="23"/>
    <n v="0"/>
    <n v="0"/>
    <n v="7800"/>
    <n v="1996"/>
  </r>
  <r>
    <m/>
    <m/>
    <s v="IND/FOA/20/INV/97"/>
    <s v="UNDP"/>
    <m/>
    <x v="2"/>
    <s v="IND"/>
    <x v="0"/>
    <s v="FOA"/>
    <s v="Elimination of CFCs in the manufacture of rigid PUF insulated thermoware at Bharat Plast"/>
    <d v="1996-10-01T00:00:00"/>
    <d v="1998-09-01T00:00:00"/>
    <s v="FIN"/>
    <d v="1997-12-01T00:00:00"/>
    <m/>
    <d v="1998-08-01T00:00:00"/>
    <d v="2000-12-01T00:00:00"/>
    <n v="10.6"/>
    <m/>
    <m/>
    <m/>
    <m/>
    <m/>
    <n v="10.6"/>
    <m/>
    <m/>
    <m/>
    <m/>
    <m/>
    <n v="71000"/>
    <n v="-104"/>
    <n v="70896"/>
    <n v="1"/>
    <n v="0"/>
    <n v="0"/>
    <n v="0"/>
    <n v="9230"/>
    <n v="-14"/>
    <n v="9216"/>
    <n v="-0.47999999999956344"/>
    <n v="70896"/>
    <n v="0"/>
    <n v="0"/>
    <n v="9216.48"/>
    <n v="0"/>
    <m/>
    <m/>
    <m/>
    <m/>
    <s v="Completed in 1998. Financially completed in 2000."/>
    <m/>
    <m/>
    <m/>
    <x v="1"/>
    <n v="0"/>
    <n v="1"/>
    <n v="14"/>
    <n v="23"/>
    <n v="0"/>
    <n v="0"/>
    <n v="10600"/>
    <n v="1996"/>
  </r>
  <r>
    <m/>
    <m/>
    <s v="IND/FOA/23/INV/156"/>
    <s v="UNDP"/>
    <m/>
    <x v="2"/>
    <s v="IND"/>
    <x v="0"/>
    <s v="FOA"/>
    <s v="Elimination of CFCs in the manufacture of rigid PUF insulated thermoware at Bluplast Corporation"/>
    <d v="1997-11-01T00:00:00"/>
    <d v="1999-12-01T00:00:00"/>
    <s v="FIN"/>
    <d v="1998-10-01T00:00:00"/>
    <m/>
    <d v="2000-06-01T00:00:00"/>
    <d v="2001-12-01T00:00:00"/>
    <n v="10.1"/>
    <m/>
    <m/>
    <m/>
    <m/>
    <m/>
    <n v="10.1"/>
    <m/>
    <m/>
    <m/>
    <m/>
    <m/>
    <n v="76000"/>
    <n v="0"/>
    <n v="76000"/>
    <n v="1"/>
    <n v="0"/>
    <n v="0"/>
    <n v="0"/>
    <n v="9880"/>
    <n v="0"/>
    <n v="9880"/>
    <n v="0"/>
    <n v="76000"/>
    <n v="0"/>
    <n v="0"/>
    <n v="9880"/>
    <n v="0"/>
    <m/>
    <m/>
    <m/>
    <m/>
    <s v="Completed in 2000. Financially completed in 2001."/>
    <m/>
    <m/>
    <m/>
    <x v="1"/>
    <n v="0"/>
    <n v="1"/>
    <n v="11"/>
    <n v="25"/>
    <n v="0"/>
    <n v="0"/>
    <n v="10100"/>
    <n v="1997"/>
  </r>
  <r>
    <m/>
    <m/>
    <s v="IND/FOA/23/INV/143"/>
    <s v="UNDP"/>
    <m/>
    <x v="2"/>
    <s v="IND"/>
    <x v="0"/>
    <s v="FOA"/>
    <s v="Elimination of CFCs in the manufacture of rigid PUF insulated thermoware at Nissan Thermoware P. Ltd."/>
    <d v="1997-11-01T00:00:00"/>
    <d v="1999-12-01T00:00:00"/>
    <s v="FIN"/>
    <d v="1998-10-01T00:00:00"/>
    <m/>
    <d v="2000-08-01T00:00:00"/>
    <d v="2004-01-01T00:00:00"/>
    <n v="15.4"/>
    <m/>
    <m/>
    <m/>
    <m/>
    <m/>
    <n v="15.4"/>
    <m/>
    <m/>
    <m/>
    <m/>
    <m/>
    <n v="111000"/>
    <n v="-706"/>
    <n v="110294"/>
    <n v="1"/>
    <n v="0"/>
    <n v="0"/>
    <n v="0"/>
    <n v="14430"/>
    <n v="-92"/>
    <n v="14338"/>
    <n v="-0.15240000000085274"/>
    <n v="110294"/>
    <n v="0"/>
    <n v="0"/>
    <n v="14338.152400000001"/>
    <n v="0"/>
    <m/>
    <m/>
    <m/>
    <m/>
    <s v="Completed in 2000. Financially completed in 2004."/>
    <m/>
    <m/>
    <m/>
    <x v="1"/>
    <n v="0"/>
    <n v="1"/>
    <n v="11"/>
    <n v="25"/>
    <n v="0"/>
    <n v="0"/>
    <n v="15400"/>
    <n v="1997"/>
  </r>
  <r>
    <m/>
    <m/>
    <s v="IND/FOA/20/INV/102"/>
    <s v="UNDP"/>
    <m/>
    <x v="2"/>
    <s v="IND"/>
    <x v="0"/>
    <s v="FOA"/>
    <s v="Elimination of CFCs in the manufacture of rigid PUF products at Best Plastronics P. Ltd."/>
    <d v="1996-10-01T00:00:00"/>
    <d v="1998-09-01T00:00:00"/>
    <s v="FIN"/>
    <d v="1998-11-01T00:00:00"/>
    <m/>
    <d v="1999-08-01T00:00:00"/>
    <d v="2001-12-01T00:00:00"/>
    <n v="19.5"/>
    <m/>
    <m/>
    <m/>
    <m/>
    <m/>
    <n v="19.5"/>
    <m/>
    <m/>
    <m/>
    <m/>
    <m/>
    <n v="129000"/>
    <n v="-35002"/>
    <n v="93998"/>
    <n v="1"/>
    <n v="0"/>
    <n v="0"/>
    <n v="0"/>
    <n v="16770"/>
    <n v="-4550"/>
    <n v="12220"/>
    <n v="0"/>
    <n v="93998"/>
    <n v="0"/>
    <n v="0"/>
    <n v="12220"/>
    <n v="0"/>
    <m/>
    <m/>
    <m/>
    <m/>
    <s v="Completed in 1999. Financially completed in 2001."/>
    <m/>
    <m/>
    <m/>
    <x v="1"/>
    <n v="0"/>
    <n v="1"/>
    <n v="25"/>
    <n v="23"/>
    <n v="0"/>
    <n v="0"/>
    <n v="19500"/>
    <n v="1996"/>
  </r>
  <r>
    <m/>
    <m/>
    <s v="IND/FOA/20/INV/100"/>
    <s v="UNDP"/>
    <m/>
    <x v="2"/>
    <s v="IND"/>
    <x v="0"/>
    <s v="FOA"/>
    <s v="Elimination of CFCs in the manufacture of rigid PUF products at Deccan Engineering Enterprises"/>
    <d v="1996-10-01T00:00:00"/>
    <d v="1998-09-01T00:00:00"/>
    <s v="FIN"/>
    <d v="1997-09-01T00:00:00"/>
    <m/>
    <d v="1998-11-01T00:00:00"/>
    <d v="2000-12-01T00:00:00"/>
    <n v="8.3000000000000007"/>
    <m/>
    <m/>
    <m/>
    <m/>
    <m/>
    <n v="8.3000000000000007"/>
    <m/>
    <m/>
    <m/>
    <m/>
    <m/>
    <n v="64000"/>
    <n v="-3303"/>
    <n v="60697"/>
    <n v="1"/>
    <n v="0"/>
    <n v="0"/>
    <n v="0"/>
    <n v="8320"/>
    <n v="-429"/>
    <n v="7891"/>
    <n v="0.39000000000032742"/>
    <n v="60697"/>
    <n v="0"/>
    <n v="0"/>
    <n v="7890.61"/>
    <n v="0"/>
    <m/>
    <m/>
    <m/>
    <m/>
    <s v="Completed in 1998. Financially completed in 2000."/>
    <m/>
    <m/>
    <m/>
    <x v="1"/>
    <n v="0"/>
    <n v="1"/>
    <n v="11"/>
    <n v="23"/>
    <n v="0"/>
    <n v="0"/>
    <n v="8300"/>
    <n v="1996"/>
  </r>
  <r>
    <m/>
    <m/>
    <s v="CPR/FOA/20/INV/177"/>
    <s v="IBRD"/>
    <m/>
    <x v="2"/>
    <s v="CPR"/>
    <x v="0"/>
    <s v="FOA"/>
    <s v="Elimination of CFCs in the manufacture of rigid PUF products at Handan Plastics No. 8"/>
    <d v="1996-10-01T00:00:00"/>
    <d v="1997-10-01T00:00:00"/>
    <s v="FIN"/>
    <d v="1998-05-01T00:00:00"/>
    <m/>
    <d v="1999-05-01T00:00:00"/>
    <d v="2002-07-01T00:00:00"/>
    <n v="101.6"/>
    <m/>
    <m/>
    <n v="0"/>
    <m/>
    <m/>
    <n v="101.6"/>
    <m/>
    <m/>
    <n v="0"/>
    <m/>
    <m/>
    <n v="265000"/>
    <n v="0"/>
    <n v="265000"/>
    <n v="1"/>
    <n v="0"/>
    <n v="0"/>
    <n v="0"/>
    <n v="34450"/>
    <n v="0"/>
    <n v="34450"/>
    <n v="0"/>
    <n v="265000"/>
    <n v="0"/>
    <n v="0"/>
    <n v="34450"/>
    <n v="0"/>
    <n v="0"/>
    <m/>
    <m/>
    <m/>
    <m/>
    <m/>
    <m/>
    <m/>
    <x v="1"/>
    <n v="0"/>
    <n v="1"/>
    <n v="19"/>
    <n v="12"/>
    <n v="0"/>
    <n v="0"/>
    <n v="101600"/>
    <n v="1996"/>
  </r>
  <r>
    <m/>
    <m/>
    <s v="NIR/FOA/23/INV/29"/>
    <s v="UNDP"/>
    <m/>
    <x v="0"/>
    <s v="NIR"/>
    <x v="0"/>
    <s v="FOA"/>
    <s v="Elimination of CFCs in the manufacture of rigid PUF spray insulation at Polyurethane Manufacturers Ltd. (Polyma)"/>
    <d v="1997-11-01T00:00:00"/>
    <d v="1999-12-01T00:00:00"/>
    <s v="FIN"/>
    <d v="1998-12-01T00:00:00"/>
    <m/>
    <d v="2000-12-01T00:00:00"/>
    <d v="2004-01-01T00:00:00"/>
    <n v="18.5"/>
    <m/>
    <m/>
    <m/>
    <m/>
    <m/>
    <n v="18.5"/>
    <m/>
    <m/>
    <m/>
    <m/>
    <m/>
    <n v="80500"/>
    <n v="-339"/>
    <n v="80161"/>
    <n v="1"/>
    <n v="0"/>
    <n v="0"/>
    <n v="0"/>
    <n v="10465"/>
    <n v="-44"/>
    <n v="10421"/>
    <n v="6.9999999999708962E-2"/>
    <n v="80161"/>
    <n v="0"/>
    <n v="0"/>
    <n v="10420.93"/>
    <n v="0"/>
    <m/>
    <m/>
    <m/>
    <m/>
    <s v="Completed in 2000. Financially completed in 2004."/>
    <m/>
    <m/>
    <m/>
    <x v="1"/>
    <n v="0"/>
    <n v="1"/>
    <n v="13"/>
    <n v="25"/>
    <n v="0"/>
    <n v="0"/>
    <n v="18500"/>
    <n v="1997"/>
  </r>
  <r>
    <m/>
    <m/>
    <s v="ARG/REF/23/INV/69"/>
    <s v="IBRD"/>
    <m/>
    <x v="1"/>
    <s v="ARG"/>
    <x v="0"/>
    <s v="REF"/>
    <s v="Elimination of CFCs in the manufacturing plant of domestic refrigerators at Lobato San Luis S.A."/>
    <d v="1997-11-01T00:00:00"/>
    <d v="1998-12-01T00:00:00"/>
    <s v="CLO"/>
    <m/>
    <m/>
    <m/>
    <d v="2002-11-01T00:00:00"/>
    <n v="0"/>
    <m/>
    <m/>
    <n v="0"/>
    <m/>
    <m/>
    <n v="0"/>
    <m/>
    <m/>
    <n v="0"/>
    <m/>
    <m/>
    <n v="410683"/>
    <n v="-410683"/>
    <n v="0"/>
    <n v="0"/>
    <n v="0"/>
    <n v="0"/>
    <n v="0"/>
    <n v="53389"/>
    <n v="-47229"/>
    <n v="6160"/>
    <n v="0"/>
    <n v="0"/>
    <n v="0"/>
    <n v="0"/>
    <n v="6160"/>
    <n v="0"/>
    <n v="0"/>
    <m/>
    <m/>
    <m/>
    <s v="Cancelled - 37th ExCom"/>
    <m/>
    <m/>
    <m/>
    <x v="0"/>
    <n v="0"/>
    <n v="0"/>
    <s v=""/>
    <n v="13"/>
    <n v="0"/>
    <n v="0"/>
    <n v="0"/>
    <n v="1997"/>
  </r>
  <r>
    <m/>
    <m/>
    <s v="ARG/REF/23/INV/67"/>
    <s v="UNIDO"/>
    <m/>
    <x v="1"/>
    <s v="ARG"/>
    <x v="0"/>
    <s v="REF"/>
    <s v="Elimination of CFCs in the manufacturing plant of domestic refrigerators of Bambi S.A., Santa Fe"/>
    <d v="1997-11-01T00:00:00"/>
    <d v="1999-12-01T00:00:00"/>
    <s v="FIN"/>
    <d v="1998-07-01T00:00:00"/>
    <m/>
    <d v="1999-12-01T00:00:00"/>
    <d v="2002-05-01T00:00:00"/>
    <n v="30.6"/>
    <m/>
    <m/>
    <n v="0"/>
    <m/>
    <m/>
    <n v="30.6"/>
    <m/>
    <m/>
    <n v="0"/>
    <m/>
    <m/>
    <n v="515258"/>
    <n v="0"/>
    <n v="515258"/>
    <n v="1"/>
    <n v="0"/>
    <n v="0"/>
    <n v="0"/>
    <n v="66984"/>
    <n v="-23.66"/>
    <n v="66960.34"/>
    <n v="0.33999999999650754"/>
    <n v="515258"/>
    <n v="0"/>
    <m/>
    <n v="66960"/>
    <n v="0"/>
    <m/>
    <m/>
    <m/>
    <m/>
    <m/>
    <m/>
    <m/>
    <m/>
    <x v="1"/>
    <n v="0"/>
    <n v="1"/>
    <n v="8"/>
    <n v="25"/>
    <n v="0"/>
    <n v="0"/>
    <n v="30600"/>
    <n v="1997"/>
  </r>
  <r>
    <m/>
    <m/>
    <s v="ARG/REF/18/INV/38"/>
    <s v="IBRD"/>
    <m/>
    <x v="1"/>
    <s v="ARG"/>
    <x v="0"/>
    <s v="REF"/>
    <s v="Elimination of CFCs in the manufacturing plant of domestic refrigerators of Briket, S.A."/>
    <d v="1995-11-01T00:00:00"/>
    <d v="1997-11-01T00:00:00"/>
    <s v="FIN"/>
    <d v="1998-02-01T00:00:00"/>
    <m/>
    <d v="2001-10-01T00:00:00"/>
    <d v="2001-11-01T00:00:00"/>
    <n v="30"/>
    <m/>
    <m/>
    <n v="0"/>
    <m/>
    <m/>
    <n v="30"/>
    <m/>
    <m/>
    <n v="0"/>
    <m/>
    <m/>
    <n v="726400"/>
    <n v="0"/>
    <n v="726400"/>
    <n v="1"/>
    <n v="0"/>
    <n v="0"/>
    <n v="0"/>
    <n v="94432"/>
    <n v="0"/>
    <n v="94432"/>
    <n v="0"/>
    <n v="726400"/>
    <n v="0"/>
    <n v="0"/>
    <n v="94432"/>
    <n v="0"/>
    <n v="0"/>
    <m/>
    <m/>
    <m/>
    <s v="The company has been producing without CFCs since Aug. 2001. Destruction of old equipment was completed Oct. 2001."/>
    <m/>
    <m/>
    <m/>
    <x v="1"/>
    <n v="0"/>
    <n v="1"/>
    <n v="27"/>
    <n v="24"/>
    <n v="0"/>
    <n v="0"/>
    <n v="30000"/>
    <n v="1995"/>
  </r>
  <r>
    <m/>
    <m/>
    <s v="ARG/REF/23/INV/64"/>
    <s v="UNIDO"/>
    <m/>
    <x v="1"/>
    <s v="ARG"/>
    <x v="0"/>
    <s v="REF"/>
    <s v="Elimination of CFCs in the manufacturing plant of domestic refrigerators of Frare S.A., Buenos Aires"/>
    <d v="1997-11-01T00:00:00"/>
    <d v="1999-12-01T00:00:00"/>
    <s v="FIN"/>
    <d v="1999-01-01T00:00:00"/>
    <m/>
    <d v="2000-05-01T00:00:00"/>
    <d v="2002-09-01T00:00:00"/>
    <n v="32"/>
    <m/>
    <m/>
    <n v="0"/>
    <m/>
    <m/>
    <n v="32"/>
    <m/>
    <m/>
    <n v="0"/>
    <m/>
    <m/>
    <n v="514384"/>
    <n v="-2300"/>
    <n v="512084"/>
    <n v="1"/>
    <n v="0"/>
    <n v="0"/>
    <n v="0"/>
    <n v="66870"/>
    <n v="-405"/>
    <n v="66465"/>
    <n v="0"/>
    <n v="512084"/>
    <n v="0"/>
    <m/>
    <n v="66465"/>
    <n v="0"/>
    <m/>
    <m/>
    <m/>
    <m/>
    <m/>
    <m/>
    <m/>
    <m/>
    <x v="1"/>
    <n v="0"/>
    <n v="1"/>
    <n v="14"/>
    <n v="25"/>
    <n v="0"/>
    <n v="0"/>
    <n v="32000"/>
    <n v="1997"/>
  </r>
  <r>
    <m/>
    <m/>
    <s v="ARG/REF/23/INV/70"/>
    <s v="IBRD"/>
    <m/>
    <x v="1"/>
    <s v="ARG"/>
    <x v="0"/>
    <s v="REF"/>
    <s v="Elimination of CFCs in the manufacturing plants of domestic refrigerators at Gepasa S.A. and Gesal S.R.L."/>
    <d v="1997-11-01T00:00:00"/>
    <d v="1999-12-01T00:00:00"/>
    <s v="CLO"/>
    <m/>
    <m/>
    <m/>
    <d v="2000-12-01T00:00:00"/>
    <n v="0"/>
    <m/>
    <m/>
    <n v="0"/>
    <m/>
    <m/>
    <n v="0"/>
    <m/>
    <m/>
    <n v="0"/>
    <m/>
    <m/>
    <n v="550400"/>
    <n v="-550400"/>
    <n v="0"/>
    <n v="0"/>
    <n v="0"/>
    <n v="0"/>
    <n v="0"/>
    <n v="71552"/>
    <n v="-71552"/>
    <n v="0"/>
    <n v="0"/>
    <n v="0"/>
    <n v="0"/>
    <n v="0"/>
    <n v="0"/>
    <n v="0"/>
    <n v="0"/>
    <m/>
    <m/>
    <m/>
    <s v="Project cancelled at 31st ExCom. Funds returnd at 32nd ExCom."/>
    <m/>
    <m/>
    <m/>
    <x v="0"/>
    <n v="0"/>
    <n v="0"/>
    <s v=""/>
    <n v="25"/>
    <n v="0"/>
    <n v="0"/>
    <n v="0"/>
    <n v="1997"/>
  </r>
  <r>
    <m/>
    <m/>
    <s v="ARG/REF/19/INV/44"/>
    <s v="IBRD"/>
    <m/>
    <x v="1"/>
    <s v="ARG"/>
    <x v="0"/>
    <s v="REF"/>
    <s v="Elimination of CFCs in the manufacturing plants of domestic refrigerators of Frimetal, Rosario"/>
    <d v="1996-05-01T00:00:00"/>
    <d v="1998-05-01T00:00:00"/>
    <s v="FIN"/>
    <d v="1998-03-01T00:00:00"/>
    <m/>
    <d v="2004-09-01T00:00:00"/>
    <d v="2004-10-01T00:00:00"/>
    <n v="89.7"/>
    <m/>
    <m/>
    <n v="0"/>
    <m/>
    <m/>
    <n v="89.7"/>
    <m/>
    <m/>
    <n v="0"/>
    <m/>
    <m/>
    <n v="1855000"/>
    <n v="0"/>
    <n v="1855000"/>
    <n v="1"/>
    <n v="0"/>
    <n v="0"/>
    <n v="0"/>
    <n v="241150"/>
    <n v="0"/>
    <n v="241150"/>
    <n v="0"/>
    <n v="1855000"/>
    <n v="0"/>
    <n v="0"/>
    <n v="241150"/>
    <n v="0"/>
    <n v="0"/>
    <m/>
    <m/>
    <m/>
    <s v="Project financially and physically completed."/>
    <m/>
    <m/>
    <m/>
    <x v="1"/>
    <n v="0"/>
    <n v="1"/>
    <n v="22"/>
    <n v="24"/>
    <n v="0"/>
    <n v="0"/>
    <n v="89700"/>
    <n v="1996"/>
  </r>
  <r>
    <m/>
    <m/>
    <s v="NIR/FOA/23/INV/26"/>
    <s v="UNDP"/>
    <m/>
    <x v="0"/>
    <s v="NIR"/>
    <x v="0"/>
    <s v="FOA"/>
    <s v="Elimination of CFCs in the manuyfacture of rigid PUF insulation products at Aluminium Manufacturing Company of Nigeria Plc (Alumaco)"/>
    <d v="1997-11-01T00:00:00"/>
    <d v="1999-12-01T00:00:00"/>
    <s v="FIN"/>
    <d v="2000-02-01T00:00:00"/>
    <m/>
    <d v="2001-11-01T00:00:00"/>
    <d v="2002-11-01T00:00:00"/>
    <n v="11.5"/>
    <m/>
    <m/>
    <m/>
    <m/>
    <m/>
    <n v="11.5"/>
    <m/>
    <m/>
    <m/>
    <m/>
    <m/>
    <n v="38000"/>
    <n v="-400"/>
    <n v="37600"/>
    <n v="1"/>
    <n v="0"/>
    <n v="0"/>
    <n v="0"/>
    <n v="4940"/>
    <n v="-52"/>
    <n v="4888"/>
    <n v="0"/>
    <n v="37600"/>
    <n v="0"/>
    <n v="0"/>
    <n v="4888"/>
    <n v="0"/>
    <m/>
    <m/>
    <m/>
    <m/>
    <s v="Completed in 2001. Financially completed in 2002."/>
    <m/>
    <m/>
    <m/>
    <x v="1"/>
    <n v="0"/>
    <n v="1"/>
    <n v="27"/>
    <n v="25"/>
    <n v="0"/>
    <n v="0"/>
    <n v="11500"/>
    <n v="1997"/>
  </r>
  <r>
    <m/>
    <m/>
    <s v="IND/FOA/26/INV/190"/>
    <s v="UNDP"/>
    <m/>
    <x v="2"/>
    <s v="IND"/>
    <x v="0"/>
    <s v="FOA"/>
    <s v="Elimination of CFCs with HCFC -141b (and partial water) based systems, in the manufacture of rigid polyurethane foam insulation products at Duab International"/>
    <d v="1998-11-01T00:00:00"/>
    <d v="2000-12-01T00:00:00"/>
    <s v="FIN"/>
    <d v="1999-07-01T00:00:00"/>
    <m/>
    <d v="1999-12-01T00:00:00"/>
    <d v="2001-12-01T00:00:00"/>
    <n v="13.4"/>
    <m/>
    <m/>
    <m/>
    <m/>
    <m/>
    <n v="13.4"/>
    <m/>
    <m/>
    <m/>
    <m/>
    <m/>
    <n v="104490"/>
    <n v="0"/>
    <n v="104490"/>
    <n v="1"/>
    <n v="0"/>
    <n v="0"/>
    <n v="0"/>
    <n v="13584"/>
    <n v="0"/>
    <n v="13584"/>
    <n v="0.2999999999992724"/>
    <n v="104490"/>
    <n v="0"/>
    <n v="0"/>
    <n v="13583.7"/>
    <n v="0"/>
    <m/>
    <m/>
    <m/>
    <m/>
    <s v="Completed in 1999. Financially completed in 2001."/>
    <m/>
    <m/>
    <m/>
    <x v="1"/>
    <n v="0"/>
    <n v="1"/>
    <n v="8"/>
    <n v="25"/>
    <n v="0"/>
    <n v="0"/>
    <n v="13400"/>
    <n v="1998"/>
  </r>
  <r>
    <m/>
    <m/>
    <s v="IND/FOA/26/INV/186"/>
    <s v="UNDP"/>
    <m/>
    <x v="2"/>
    <s v="IND"/>
    <x v="0"/>
    <s v="FOA"/>
    <s v="Elimination of CFCs with HCFC-141b (and partial water) based systems, in the manufacture of rigid polyurethane foam insulated termoware at Jaypee Technoplast P. Ltd."/>
    <d v="1998-11-01T00:00:00"/>
    <d v="2000-12-01T00:00:00"/>
    <s v="FIN"/>
    <d v="2000-04-01T00:00:00"/>
    <m/>
    <d v="2000-10-01T00:00:00"/>
    <d v="2001-12-01T00:00:00"/>
    <n v="18.5"/>
    <m/>
    <m/>
    <m/>
    <m/>
    <m/>
    <n v="18.5"/>
    <m/>
    <m/>
    <m/>
    <m/>
    <m/>
    <n v="139860"/>
    <n v="-966"/>
    <n v="138894"/>
    <n v="1"/>
    <n v="0"/>
    <n v="0"/>
    <n v="0"/>
    <n v="18182"/>
    <n v="-126"/>
    <n v="18056"/>
    <n v="-0.11950000000069849"/>
    <n v="138894"/>
    <n v="0"/>
    <n v="0"/>
    <n v="18056.119500000001"/>
    <n v="0"/>
    <m/>
    <m/>
    <m/>
    <m/>
    <s v="Completed in 2000. Financially completed in 2001."/>
    <m/>
    <m/>
    <m/>
    <x v="1"/>
    <n v="0"/>
    <n v="1"/>
    <n v="17"/>
    <n v="25"/>
    <n v="0"/>
    <n v="0"/>
    <n v="18500"/>
    <n v="1998"/>
  </r>
  <r>
    <m/>
    <m/>
    <s v="IND/FOA/26/INV/189"/>
    <s v="UNDP"/>
    <m/>
    <x v="2"/>
    <s v="IND"/>
    <x v="0"/>
    <s v="FOA"/>
    <s v="Elimination of CFCs with HCFC-141b (and partial water) based systems, in the manufacture of rigid polyurethane foam insulated thermoware at Jayson Industries"/>
    <d v="1998-11-01T00:00:00"/>
    <d v="2000-12-01T00:00:00"/>
    <s v="FIN"/>
    <d v="2000-02-01T00:00:00"/>
    <m/>
    <d v="2000-10-01T00:00:00"/>
    <d v="2001-12-01T00:00:00"/>
    <n v="12.9"/>
    <m/>
    <m/>
    <m/>
    <m/>
    <m/>
    <n v="12.9"/>
    <m/>
    <m/>
    <m/>
    <m/>
    <m/>
    <n v="88900"/>
    <n v="-840"/>
    <n v="88060"/>
    <n v="1"/>
    <n v="0"/>
    <n v="0"/>
    <n v="0"/>
    <n v="11557"/>
    <n v="-109"/>
    <n v="11448"/>
    <n v="0.31979999999930442"/>
    <n v="88060"/>
    <n v="0"/>
    <n v="0"/>
    <n v="11447.680200000001"/>
    <n v="0"/>
    <m/>
    <m/>
    <m/>
    <m/>
    <s v="Completed in 2000. Financially completed in 2001."/>
    <m/>
    <m/>
    <m/>
    <x v="1"/>
    <n v="0"/>
    <n v="1"/>
    <n v="15"/>
    <n v="25"/>
    <n v="0"/>
    <n v="0"/>
    <n v="12900"/>
    <n v="1998"/>
  </r>
  <r>
    <m/>
    <m/>
    <s v="IND/FOA/26/INV/188"/>
    <s v="UNDP"/>
    <m/>
    <x v="2"/>
    <s v="IND"/>
    <x v="0"/>
    <s v="FOA"/>
    <s v="Elimination of CFCs with HCFC-141b (and partial water) based systems, in the manufacture of rigid polyurethane foam insulated thermoware at National Flask Industries Ltd."/>
    <d v="1998-11-01T00:00:00"/>
    <d v="2000-12-01T00:00:00"/>
    <s v="FIN"/>
    <d v="2000-02-01T00:00:00"/>
    <m/>
    <d v="2000-08-01T00:00:00"/>
    <d v="2002-03-01T00:00:00"/>
    <n v="36.9"/>
    <m/>
    <m/>
    <m/>
    <m/>
    <m/>
    <n v="36.9"/>
    <m/>
    <m/>
    <m/>
    <m/>
    <m/>
    <n v="203870"/>
    <n v="-16186"/>
    <n v="187684"/>
    <n v="1"/>
    <n v="0"/>
    <n v="0"/>
    <n v="0"/>
    <n v="26503"/>
    <n v="-2104"/>
    <n v="24399"/>
    <n v="8.000000000174623E-2"/>
    <n v="187684"/>
    <n v="0"/>
    <n v="0"/>
    <n v="24398.92"/>
    <n v="0"/>
    <m/>
    <m/>
    <m/>
    <m/>
    <s v="Completed in 2000. Financially completed in 2002."/>
    <m/>
    <m/>
    <m/>
    <x v="1"/>
    <n v="0"/>
    <n v="1"/>
    <n v="15"/>
    <n v="25"/>
    <n v="0"/>
    <n v="0"/>
    <n v="36900"/>
    <n v="1998"/>
  </r>
  <r>
    <m/>
    <m/>
    <s v="IND/FOA/26/INV/187"/>
    <s v="UNDP"/>
    <m/>
    <x v="2"/>
    <s v="IND"/>
    <x v="0"/>
    <s v="FOA"/>
    <s v="Elimination of CFCs with HCFC-141b (and partial water) based systems, in the manufacture of rigid polyurethane foam insulation products at Sintex Industries Ltd."/>
    <d v="1998-11-01T00:00:00"/>
    <d v="2000-12-01T00:00:00"/>
    <s v="FIN"/>
    <d v="2000-12-01T00:00:00"/>
    <m/>
    <d v="2001-11-01T00:00:00"/>
    <d v="2003-04-01T00:00:00"/>
    <n v="10.9"/>
    <m/>
    <m/>
    <m/>
    <m/>
    <m/>
    <n v="10.9"/>
    <m/>
    <m/>
    <m/>
    <m/>
    <m/>
    <n v="62980"/>
    <n v="-1589"/>
    <n v="61391"/>
    <n v="1"/>
    <n v="0"/>
    <n v="0"/>
    <n v="0"/>
    <n v="8187"/>
    <n v="-207"/>
    <n v="7980"/>
    <n v="-0.82999999999992724"/>
    <n v="61391"/>
    <n v="0"/>
    <n v="0"/>
    <n v="7980.83"/>
    <n v="0"/>
    <m/>
    <m/>
    <m/>
    <m/>
    <s v="Completed in 2001. Financially completed in 2003."/>
    <m/>
    <m/>
    <m/>
    <x v="1"/>
    <n v="0"/>
    <n v="1"/>
    <n v="25"/>
    <n v="25"/>
    <n v="0"/>
    <n v="0"/>
    <n v="10900"/>
    <n v="1998"/>
  </r>
  <r>
    <m/>
    <m/>
    <s v="IND/FOA/26/INV/184"/>
    <s v="UNDP"/>
    <m/>
    <x v="2"/>
    <s v="IND"/>
    <x v="0"/>
    <s v="FOA"/>
    <s v="Elimination of CFCs with HCFC-141b and partial water based systems in the manufacture of rigid polyurethane foam at Puff Insulators"/>
    <d v="1998-11-01T00:00:00"/>
    <d v="2000-12-01T00:00:00"/>
    <s v="FIN"/>
    <d v="2000-02-01T00:00:00"/>
    <m/>
    <d v="2000-11-01T00:00:00"/>
    <d v="2002-03-01T00:00:00"/>
    <n v="10.6"/>
    <m/>
    <m/>
    <m/>
    <m/>
    <m/>
    <n v="10.6"/>
    <m/>
    <m/>
    <m/>
    <m/>
    <m/>
    <n v="83150"/>
    <n v="0"/>
    <n v="83150"/>
    <n v="1"/>
    <n v="0"/>
    <n v="0"/>
    <n v="0"/>
    <n v="10810"/>
    <n v="0"/>
    <n v="10810"/>
    <n v="0.5"/>
    <n v="83150"/>
    <n v="0"/>
    <n v="0"/>
    <n v="10809.5"/>
    <n v="0"/>
    <m/>
    <m/>
    <m/>
    <m/>
    <s v="Completed in 2000. Financially completed in 2002."/>
    <m/>
    <m/>
    <m/>
    <x v="1"/>
    <n v="0"/>
    <n v="1"/>
    <n v="15"/>
    <n v="25"/>
    <n v="0"/>
    <n v="0"/>
    <n v="10600"/>
    <n v="1998"/>
  </r>
  <r>
    <m/>
    <m/>
    <s v="IND/FOA/26/INV/193"/>
    <s v="UNDP"/>
    <m/>
    <x v="2"/>
    <s v="IND"/>
    <x v="0"/>
    <s v="FOA"/>
    <s v="Elimination of CFCs with HCFC-141b and partial water based systems in the manufacture of rigid polyurethane foam insulated thermoware at Ajay Corrugating and Plastics P. Ltd."/>
    <d v="1998-11-01T00:00:00"/>
    <d v="2000-12-01T00:00:00"/>
    <s v="FIN"/>
    <d v="1999-12-01T00:00:00"/>
    <m/>
    <d v="2000-06-01T00:00:00"/>
    <d v="2002-03-01T00:00:00"/>
    <n v="10.3"/>
    <m/>
    <m/>
    <m/>
    <m/>
    <m/>
    <n v="10.3"/>
    <m/>
    <m/>
    <m/>
    <m/>
    <m/>
    <n v="80805"/>
    <n v="0"/>
    <n v="80805"/>
    <n v="1"/>
    <n v="0"/>
    <n v="0"/>
    <n v="0"/>
    <n v="10505"/>
    <n v="0"/>
    <n v="10505"/>
    <n v="0.3500000000003638"/>
    <n v="80805"/>
    <n v="0"/>
    <n v="0"/>
    <n v="10504.65"/>
    <n v="0"/>
    <m/>
    <m/>
    <m/>
    <m/>
    <s v="Completed in 2000. Financially completed in 2002."/>
    <m/>
    <m/>
    <m/>
    <x v="1"/>
    <n v="0"/>
    <n v="1"/>
    <n v="13"/>
    <n v="25"/>
    <n v="0"/>
    <n v="0"/>
    <n v="10300"/>
    <n v="1998"/>
  </r>
  <r>
    <m/>
    <m/>
    <s v="PHI/FOA/12/INV/26"/>
    <s v="UNDP"/>
    <m/>
    <x v="2"/>
    <s v="PHI"/>
    <x v="0"/>
    <s v="FOA"/>
    <s v="Elimination of CFC-use at small manufacturers of flexible foam"/>
    <d v="1994-03-01T00:00:00"/>
    <d v="1995-03-01T00:00:00"/>
    <s v="FIN"/>
    <d v="1995-07-01T00:00:00"/>
    <m/>
    <d v="1999-12-01T00:00:00"/>
    <d v="2003-04-01T00:00:00"/>
    <n v="35"/>
    <m/>
    <m/>
    <m/>
    <m/>
    <m/>
    <n v="35"/>
    <m/>
    <m/>
    <m/>
    <m/>
    <m/>
    <n v="745000"/>
    <n v="-262154"/>
    <n v="482846"/>
    <n v="1"/>
    <n v="0"/>
    <n v="0"/>
    <n v="0"/>
    <n v="96850"/>
    <n v="-34080"/>
    <n v="62770"/>
    <n v="1.9999999996798579E-2"/>
    <n v="482846"/>
    <n v="0"/>
    <n v="0"/>
    <n v="62769.98"/>
    <n v="0"/>
    <m/>
    <m/>
    <m/>
    <m/>
    <s v="Completed in 1999. Financially completed in 2003."/>
    <m/>
    <m/>
    <m/>
    <x v="1"/>
    <n v="0"/>
    <n v="1"/>
    <n v="16"/>
    <n v="12"/>
    <n v="0"/>
    <n v="0"/>
    <n v="35000"/>
    <n v="1994"/>
  </r>
  <r>
    <m/>
    <m/>
    <s v="ARG/REF/15/INV/18"/>
    <s v="IBRD"/>
    <m/>
    <x v="1"/>
    <s v="ARG"/>
    <x v="0"/>
    <s v="REF"/>
    <s v="Elimination of ODP in the production of household refrigerators at the Fribe La Rioja Plant"/>
    <d v="1994-12-01T00:00:00"/>
    <d v="1997-06-01T00:00:00"/>
    <s v="CLO"/>
    <d v="1999-03-01T00:00:00"/>
    <m/>
    <m/>
    <d v="1999-03-01T00:00:00"/>
    <n v="0"/>
    <m/>
    <m/>
    <n v="0"/>
    <m/>
    <m/>
    <n v="0"/>
    <m/>
    <m/>
    <n v="0"/>
    <m/>
    <m/>
    <n v="1488127"/>
    <n v="-1444783"/>
    <n v="43344"/>
    <n v="1"/>
    <n v="0"/>
    <n v="0"/>
    <n v="0"/>
    <n v="0"/>
    <n v="0"/>
    <n v="0"/>
    <n v="0"/>
    <n v="43344"/>
    <n v="0"/>
    <n v="0"/>
    <n v="0"/>
    <n v="0"/>
    <n v="0"/>
    <m/>
    <m/>
    <m/>
    <s v="Project cancelled due to bankruptcy. Funds returned at 27th meeting."/>
    <m/>
    <m/>
    <m/>
    <x v="0"/>
    <n v="0"/>
    <n v="1"/>
    <n v="51"/>
    <n v="30"/>
    <n v="0"/>
    <n v="0"/>
    <n v="0"/>
    <n v="1994"/>
  </r>
  <r>
    <m/>
    <m/>
    <s v="CPR/SOL/20/INV/178"/>
    <s v="UNDP"/>
    <m/>
    <x v="2"/>
    <s v="CPR"/>
    <x v="0"/>
    <s v="SOL"/>
    <s v="Elimination of ODS (CFC 113) used in the production line at Shanghai Automation Instrumentation Factory"/>
    <d v="1996-10-01T00:00:00"/>
    <d v="1998-09-01T00:00:00"/>
    <s v="FIN"/>
    <d v="1999-08-01T00:00:00"/>
    <m/>
    <d v="2001-03-01T00:00:00"/>
    <d v="2003-03-01T00:00:00"/>
    <n v="16"/>
    <m/>
    <m/>
    <m/>
    <m/>
    <m/>
    <n v="16"/>
    <m/>
    <m/>
    <m/>
    <m/>
    <m/>
    <n v="325000"/>
    <n v="-5336"/>
    <n v="319664"/>
    <n v="1"/>
    <n v="0"/>
    <n v="0"/>
    <n v="0"/>
    <n v="42250"/>
    <n v="-694"/>
    <n v="41556"/>
    <n v="-0.31999999999970896"/>
    <n v="319664"/>
    <n v="0"/>
    <n v="0"/>
    <n v="41556.32"/>
    <n v="0"/>
    <m/>
    <m/>
    <m/>
    <m/>
    <s v="Completed in 2001. Financially completed in 2003."/>
    <m/>
    <m/>
    <m/>
    <x v="1"/>
    <n v="0"/>
    <n v="1"/>
    <n v="34"/>
    <n v="23"/>
    <n v="0"/>
    <n v="0"/>
    <n v="16000"/>
    <n v="1996"/>
  </r>
  <r>
    <m/>
    <m/>
    <s v="CPR/SOL/20/INV/186"/>
    <s v="UNDP"/>
    <m/>
    <x v="2"/>
    <s v="CPR"/>
    <x v="0"/>
    <s v="SOL"/>
    <s v="Elimination of ODS (CFC 113) used in the production line at Shanghai No 8 Radio Factory"/>
    <d v="1996-10-01T00:00:00"/>
    <d v="1998-09-01T00:00:00"/>
    <s v="FIN"/>
    <d v="2000-03-01T00:00:00"/>
    <m/>
    <d v="2001-03-01T00:00:00"/>
    <d v="2003-09-01T00:00:00"/>
    <n v="19.2"/>
    <m/>
    <m/>
    <m/>
    <m/>
    <m/>
    <n v="19.2"/>
    <m/>
    <m/>
    <m/>
    <m/>
    <m/>
    <n v="378000"/>
    <n v="-81073"/>
    <n v="296927"/>
    <n v="1"/>
    <n v="0"/>
    <n v="0"/>
    <n v="0"/>
    <n v="49140"/>
    <n v="-10539"/>
    <n v="38601"/>
    <n v="0.48999999999796273"/>
    <n v="296927"/>
    <n v="0"/>
    <n v="0"/>
    <n v="38600.51"/>
    <n v="0"/>
    <m/>
    <m/>
    <m/>
    <m/>
    <s v="Completed in 2001. Financially completed in 2003."/>
    <m/>
    <m/>
    <m/>
    <x v="1"/>
    <n v="0"/>
    <n v="1"/>
    <n v="41"/>
    <n v="23"/>
    <n v="0"/>
    <n v="0"/>
    <n v="19200"/>
    <n v="1996"/>
  </r>
  <r>
    <m/>
    <m/>
    <s v="CPR/SOL/23/INV/224"/>
    <s v="UNDP"/>
    <m/>
    <x v="2"/>
    <s v="CPR"/>
    <x v="0"/>
    <s v="SOL"/>
    <s v="Elimination of ODS (CFC-113) used in the production line at Fujian Putian Vikay Electronics Co. Ltd."/>
    <d v="1997-11-01T00:00:00"/>
    <d v="1999-12-01T00:00:00"/>
    <s v="FIN"/>
    <d v="2000-06-01T00:00:00"/>
    <m/>
    <d v="2002-11-01T00:00:00"/>
    <d v="2008-10-01T00:00:00"/>
    <n v="56"/>
    <m/>
    <m/>
    <m/>
    <m/>
    <m/>
    <n v="56"/>
    <m/>
    <m/>
    <m/>
    <m/>
    <m/>
    <n v="619780"/>
    <n v="-2356"/>
    <n v="617424"/>
    <n v="1"/>
    <n v="0"/>
    <n v="0"/>
    <n v="0"/>
    <n v="80571"/>
    <n v="-306"/>
    <n v="80265"/>
    <n v="-0.12149999999382999"/>
    <n v="617424"/>
    <n v="0"/>
    <n v="0"/>
    <n v="80265.121499999994"/>
    <n v="0"/>
    <m/>
    <m/>
    <m/>
    <m/>
    <s v="Completed in 2002. Financially completed in 2008."/>
    <m/>
    <m/>
    <m/>
    <x v="1"/>
    <n v="0"/>
    <n v="1"/>
    <n v="31"/>
    <n v="25"/>
    <n v="0"/>
    <n v="0"/>
    <n v="56000"/>
    <n v="1997"/>
  </r>
  <r>
    <m/>
    <m/>
    <s v="CPR/SOL/18/INV/152"/>
    <s v="UNDP"/>
    <m/>
    <x v="2"/>
    <s v="CPR"/>
    <x v="0"/>
    <s v="SOL"/>
    <s v="Elimination of ODS (CFC-113) used in the production line at Hunan Computer Factory"/>
    <d v="1995-11-01T00:00:00"/>
    <d v="1997-05-01T00:00:00"/>
    <s v="FIN"/>
    <d v="1997-05-01T00:00:00"/>
    <m/>
    <d v="1997-12-01T00:00:00"/>
    <d v="2000-12-01T00:00:00"/>
    <n v="21"/>
    <m/>
    <m/>
    <m/>
    <m/>
    <m/>
    <n v="21"/>
    <m/>
    <m/>
    <m/>
    <m/>
    <m/>
    <n v="104700"/>
    <n v="-18343"/>
    <n v="86357"/>
    <n v="1"/>
    <n v="0"/>
    <n v="0"/>
    <n v="0"/>
    <n v="13611"/>
    <n v="-2385"/>
    <n v="11226"/>
    <n v="-0.40999999999985448"/>
    <n v="86357"/>
    <n v="0"/>
    <n v="0"/>
    <n v="11226.41"/>
    <n v="0"/>
    <m/>
    <m/>
    <m/>
    <m/>
    <s v="Completed in 1997. Financially completed in 2000."/>
    <m/>
    <m/>
    <m/>
    <x v="1"/>
    <n v="0"/>
    <n v="1"/>
    <n v="18"/>
    <n v="18"/>
    <n v="0"/>
    <n v="0"/>
    <n v="21000"/>
    <n v="1995"/>
  </r>
  <r>
    <m/>
    <m/>
    <s v="MAL/FOA/17/INV/59"/>
    <s v="IBRD"/>
    <m/>
    <x v="2"/>
    <s v="MAL"/>
    <x v="0"/>
    <s v="FOA"/>
    <s v="Elimination of ODS in the process of EPE/EPS foam sheet at Star Foam Paper Products Sdn. Bhd."/>
    <d v="1995-07-01T00:00:00"/>
    <d v="1996-07-01T00:00:00"/>
    <s v="FIN"/>
    <d v="1997-07-01T00:00:00"/>
    <m/>
    <d v="2000-10-01T00:00:00"/>
    <d v="2002-03-01T00:00:00"/>
    <n v="66"/>
    <m/>
    <m/>
    <n v="0"/>
    <m/>
    <m/>
    <n v="66"/>
    <m/>
    <m/>
    <n v="0"/>
    <m/>
    <m/>
    <n v="295000"/>
    <n v="-43111"/>
    <n v="251889"/>
    <n v="1"/>
    <n v="0"/>
    <n v="0"/>
    <n v="0"/>
    <n v="0"/>
    <n v="0"/>
    <n v="0"/>
    <n v="0"/>
    <n v="251889"/>
    <n v="0"/>
    <n v="0"/>
    <n v="0"/>
    <n v="0"/>
    <n v="0"/>
    <m/>
    <m/>
    <m/>
    <s v="Safety audit cannot be performed as enterprise out of business due to economic slowdown. Given this subproject was physically completed many years ago and the enterprise cannot recover its business, DOE and the Bank decided safety audit cannot be done and PCR should be sent to ExCom after receiving endorsement letter from the Government."/>
    <m/>
    <m/>
    <m/>
    <x v="1"/>
    <n v="0"/>
    <n v="1"/>
    <n v="24"/>
    <n v="12"/>
    <n v="0"/>
    <n v="0"/>
    <n v="66000"/>
    <n v="1995"/>
  </r>
  <r>
    <m/>
    <m/>
    <s v="ARG/REF/15/INV/20"/>
    <s v="IBRD"/>
    <m/>
    <x v="1"/>
    <s v="ARG"/>
    <x v="0"/>
    <s v="REF"/>
    <s v="Elimination of ODS in the production of domestic refrigerators in the Fribe, S.A. plant"/>
    <d v="1994-12-01T00:00:00"/>
    <d v="1997-06-01T00:00:00"/>
    <s v="CLO"/>
    <d v="1999-03-01T00:00:00"/>
    <m/>
    <m/>
    <d v="1999-03-01T00:00:00"/>
    <n v="0"/>
    <m/>
    <m/>
    <n v="0"/>
    <m/>
    <m/>
    <n v="0"/>
    <m/>
    <m/>
    <n v="0"/>
    <m/>
    <m/>
    <n v="1822750"/>
    <n v="-1769660"/>
    <n v="53090"/>
    <n v="1"/>
    <n v="0"/>
    <n v="0"/>
    <n v="0"/>
    <n v="0"/>
    <n v="0"/>
    <n v="0"/>
    <n v="0"/>
    <n v="53090"/>
    <n v="0"/>
    <n v="0"/>
    <n v="0"/>
    <n v="0"/>
    <n v="0"/>
    <m/>
    <m/>
    <m/>
    <s v="Project cancelled due to bankruptcy. Funds returned to 27th meeting."/>
    <m/>
    <m/>
    <m/>
    <x v="0"/>
    <n v="0"/>
    <n v="1"/>
    <n v="51"/>
    <n v="30"/>
    <n v="0"/>
    <n v="0"/>
    <n v="0"/>
    <n v="1994"/>
  </r>
  <r>
    <m/>
    <m/>
    <s v="IDS/REF/15/INV/26"/>
    <s v="IBRD"/>
    <m/>
    <x v="2"/>
    <s v="IDS"/>
    <x v="0"/>
    <s v="REF"/>
    <s v="Elimination of ODS used in the manufacturing of household refrigerators at P.T. Sanyo Industries Indonesia, Jakarta"/>
    <d v="1994-12-01T00:00:00"/>
    <d v="1998-12-01T00:00:00"/>
    <s v="FIN"/>
    <d v="1996-04-01T00:00:00"/>
    <m/>
    <d v="1998-03-01T00:00:00"/>
    <d v="1998-12-01T00:00:00"/>
    <n v="72.3"/>
    <m/>
    <m/>
    <n v="0"/>
    <m/>
    <m/>
    <n v="72.3"/>
    <m/>
    <m/>
    <n v="0"/>
    <m/>
    <m/>
    <n v="558000"/>
    <n v="-30847"/>
    <n v="527153"/>
    <n v="1"/>
    <n v="0"/>
    <n v="0"/>
    <n v="0"/>
    <n v="0"/>
    <n v="0"/>
    <n v="0"/>
    <n v="0"/>
    <n v="527153"/>
    <n v="0"/>
    <n v="0"/>
    <n v="0"/>
    <n v="0"/>
    <n v="0"/>
    <m/>
    <m/>
    <m/>
    <s v="Project is completed. PCR had been submitted, project is closed. Unused funds returned to 32nd meeting. 3% agency fee incl."/>
    <m/>
    <m/>
    <m/>
    <x v="1"/>
    <n v="0"/>
    <n v="1"/>
    <n v="16"/>
    <n v="48"/>
    <n v="0"/>
    <n v="0"/>
    <n v="72300"/>
    <n v="1994"/>
  </r>
  <r>
    <m/>
    <m/>
    <s v="CPR/SOL/28/INV/287"/>
    <s v="UNDP"/>
    <m/>
    <x v="2"/>
    <s v="CPR"/>
    <x v="0"/>
    <s v="SOL"/>
    <s v="Elimination of ODS used in the production lines at Irico (Caihong) Color Picture Tube Factory"/>
    <d v="1999-07-01T00:00:00"/>
    <d v="2003-08-01T00:00:00"/>
    <s v="FIN"/>
    <d v="2000-05-01T00:00:00"/>
    <m/>
    <d v="2002-10-01T00:00:00"/>
    <d v="2004-06-01T00:00:00"/>
    <n v="202"/>
    <m/>
    <m/>
    <m/>
    <m/>
    <m/>
    <n v="202"/>
    <m/>
    <m/>
    <m/>
    <m/>
    <m/>
    <n v="2853200"/>
    <n v="-38805"/>
    <n v="2814395"/>
    <n v="1"/>
    <n v="0"/>
    <n v="0"/>
    <n v="0"/>
    <n v="323852"/>
    <n v="-4405"/>
    <n v="319447"/>
    <n v="0.36749999999301508"/>
    <n v="2814395"/>
    <n v="0"/>
    <n v="0"/>
    <n v="319446.63250000001"/>
    <n v="0"/>
    <m/>
    <m/>
    <m/>
    <m/>
    <s v="Completed in 2002. Financially completed in 2004."/>
    <m/>
    <m/>
    <m/>
    <x v="1"/>
    <n v="0"/>
    <n v="1"/>
    <n v="10"/>
    <n v="49"/>
    <n v="0"/>
    <n v="0"/>
    <n v="202000"/>
    <n v="1999"/>
  </r>
  <r>
    <m/>
    <m/>
    <s v="THA/REF/10/INV/20"/>
    <s v="IBRD"/>
    <m/>
    <x v="2"/>
    <s v="THA"/>
    <x v="0"/>
    <s v="REF"/>
    <s v="Elimination of ODS used in the production of household refrigerators at Hitachi Consumer Products Co. Ltd."/>
    <d v="1993-06-01T00:00:00"/>
    <d v="1996-06-01T00:00:00"/>
    <s v="FIN"/>
    <d v="1997-08-01T00:00:00"/>
    <m/>
    <d v="1996-12-01T00:00:00"/>
    <d v="1998-10-01T00:00:00"/>
    <n v="132"/>
    <m/>
    <m/>
    <n v="0"/>
    <m/>
    <m/>
    <n v="132"/>
    <m/>
    <m/>
    <n v="0"/>
    <m/>
    <m/>
    <n v="553000"/>
    <n v="128861"/>
    <n v="681861"/>
    <n v="1"/>
    <n v="0"/>
    <n v="0"/>
    <n v="0"/>
    <n v="0"/>
    <n v="32939.53"/>
    <n v="32939.53"/>
    <n v="-0.47000000000116415"/>
    <n v="681861"/>
    <n v="0"/>
    <n v="0"/>
    <n v="32940"/>
    <n v="0"/>
    <n v="0"/>
    <m/>
    <m/>
    <m/>
    <s v="Project completed. Phase I was financially completed in Aug '97. Phase II was financially completed in Oct. '98."/>
    <m/>
    <m/>
    <m/>
    <x v="1"/>
    <n v="0"/>
    <n v="1"/>
    <n v="50"/>
    <n v="36"/>
    <n v="0"/>
    <n v="0"/>
    <n v="132000"/>
    <n v="1993"/>
  </r>
  <r>
    <m/>
    <m/>
    <s v="THA/REF/10/INV/18"/>
    <s v="IBRD"/>
    <m/>
    <x v="2"/>
    <s v="THA"/>
    <x v="0"/>
    <s v="REF"/>
    <s v="Elimination of ODS used in the production of household refrigerators at Kang Yong Electric Co. Ltd. (Kye)"/>
    <d v="1993-06-01T00:00:00"/>
    <d v="1996-06-01T00:00:00"/>
    <s v="FIN"/>
    <d v="1997-12-01T00:00:00"/>
    <m/>
    <d v="1997-01-01T00:00:00"/>
    <d v="1997-12-01T00:00:00"/>
    <n v="109"/>
    <m/>
    <m/>
    <n v="0"/>
    <m/>
    <m/>
    <n v="109"/>
    <m/>
    <m/>
    <n v="0"/>
    <m/>
    <m/>
    <n v="1140000"/>
    <n v="-256628"/>
    <n v="883372"/>
    <n v="1"/>
    <n v="0"/>
    <n v="0"/>
    <n v="0"/>
    <n v="0"/>
    <n v="0"/>
    <n v="0"/>
    <n v="0"/>
    <n v="883372"/>
    <n v="0"/>
    <n v="0"/>
    <n v="0"/>
    <n v="0"/>
    <n v="0"/>
    <m/>
    <m/>
    <m/>
    <s v="Project completed."/>
    <m/>
    <m/>
    <m/>
    <x v="1"/>
    <n v="0"/>
    <n v="1"/>
    <n v="54"/>
    <n v="36"/>
    <n v="0"/>
    <n v="0"/>
    <n v="109000"/>
    <n v="1993"/>
  </r>
  <r>
    <m/>
    <m/>
    <s v="IDS/REF/15/INV/23"/>
    <s v="IBRD"/>
    <m/>
    <x v="2"/>
    <s v="IDS"/>
    <x v="0"/>
    <s v="REF"/>
    <s v="Elimination of ODS used in the production of household refrigerators at P.T. Lippo Melco Manufacturing"/>
    <d v="1994-12-01T00:00:00"/>
    <d v="1998-10-01T00:00:00"/>
    <s v="FIN"/>
    <d v="1996-12-01T00:00:00"/>
    <m/>
    <d v="1998-06-01T00:00:00"/>
    <d v="1999-03-01T00:00:00"/>
    <n v="46.9"/>
    <m/>
    <m/>
    <n v="0"/>
    <m/>
    <m/>
    <n v="47"/>
    <m/>
    <m/>
    <n v="0"/>
    <m/>
    <m/>
    <n v="382000"/>
    <n v="234452"/>
    <n v="616452"/>
    <n v="1"/>
    <n v="0"/>
    <n v="0"/>
    <n v="0"/>
    <n v="0"/>
    <n v="32454.6"/>
    <n v="32454.6"/>
    <n v="-0.40000000000145519"/>
    <n v="616452"/>
    <n v="0"/>
    <n v="0"/>
    <n v="32455"/>
    <n v="0"/>
    <n v="0"/>
    <m/>
    <m/>
    <m/>
    <s v="Conversion of refrigerant to 134a is finished. Technical audit done on Feb. '98. Completed ODS phaseout in Jun. '98. Disposal plan was carried out in Nov. 19, '98. IOC has been disbursed. Project is technically and financially closed."/>
    <m/>
    <m/>
    <m/>
    <x v="1"/>
    <n v="0"/>
    <n v="1"/>
    <n v="24"/>
    <n v="46"/>
    <n v="0"/>
    <n v="0"/>
    <n v="46900"/>
    <n v="1994"/>
  </r>
  <r>
    <m/>
    <m/>
    <s v="IDS/REF/15/INV/22"/>
    <s v="IBRD"/>
    <m/>
    <x v="2"/>
    <s v="IDS"/>
    <x v="0"/>
    <s v="REF"/>
    <s v="Elimination of ODS used in the production of household refrigerators at P.T. Sharp Yasonta, Indonesia"/>
    <d v="1994-12-01T00:00:00"/>
    <d v="1997-12-01T00:00:00"/>
    <s v="FIN"/>
    <d v="1997-05-01T00:00:00"/>
    <m/>
    <d v="1998-05-01T00:00:00"/>
    <d v="1998-05-01T00:00:00"/>
    <n v="172.7"/>
    <m/>
    <m/>
    <n v="0"/>
    <m/>
    <m/>
    <n v="172.7"/>
    <m/>
    <m/>
    <n v="0"/>
    <m/>
    <m/>
    <n v="346000"/>
    <n v="502910"/>
    <n v="848910"/>
    <n v="1"/>
    <n v="0"/>
    <n v="0"/>
    <n v="0"/>
    <n v="0"/>
    <n v="78000"/>
    <n v="78000"/>
    <n v="0"/>
    <n v="848910"/>
    <n v="0"/>
    <n v="0"/>
    <n v="78000"/>
    <n v="0"/>
    <n v="0"/>
    <m/>
    <m/>
    <m/>
    <s v="PCR has been submitted. Project is physically and financially completed."/>
    <m/>
    <m/>
    <m/>
    <x v="1"/>
    <n v="0"/>
    <n v="1"/>
    <n v="29"/>
    <n v="36"/>
    <n v="0"/>
    <n v="0"/>
    <n v="172700"/>
    <n v="1994"/>
  </r>
  <r>
    <m/>
    <m/>
    <s v="THA/REF/10/INV/19"/>
    <s v="IBRD"/>
    <m/>
    <x v="2"/>
    <s v="THA"/>
    <x v="0"/>
    <s v="REF"/>
    <s v="Elimination of ODS used in the production of household refrigerators at Sanyo Universal Electric Co. Ltd. (Phase I)"/>
    <d v="1993-06-01T00:00:00"/>
    <d v="1996-06-01T00:00:00"/>
    <s v="FIN"/>
    <d v="1997-12-01T00:00:00"/>
    <m/>
    <d v="1997-01-01T00:00:00"/>
    <d v="1998-01-01T00:00:00"/>
    <n v="0"/>
    <m/>
    <m/>
    <n v="0"/>
    <m/>
    <m/>
    <n v="0"/>
    <m/>
    <m/>
    <n v="0"/>
    <m/>
    <m/>
    <n v="1864000"/>
    <n v="-1269071"/>
    <n v="594929"/>
    <n v="1"/>
    <n v="0"/>
    <n v="0"/>
    <n v="0"/>
    <n v="0"/>
    <n v="0"/>
    <n v="0"/>
    <n v="0"/>
    <n v="594929"/>
    <n v="0"/>
    <n v="0"/>
    <n v="0"/>
    <n v="0"/>
    <n v="0"/>
    <m/>
    <m/>
    <m/>
    <s v="Project completed."/>
    <m/>
    <m/>
    <m/>
    <x v="1"/>
    <n v="0"/>
    <n v="1"/>
    <n v="54"/>
    <n v="36"/>
    <n v="0"/>
    <n v="0"/>
    <n v="0"/>
    <n v="1993"/>
  </r>
  <r>
    <m/>
    <m/>
    <s v="THA/REF/21/INV/61"/>
    <s v="IBRD"/>
    <m/>
    <x v="2"/>
    <s v="THA"/>
    <x v="0"/>
    <s v="REF"/>
    <s v="Elimination of ODS used in the production of household refrigerators at Sanyo Universal Electric Co. Ltd. (Phase II)"/>
    <d v="1997-02-01T00:00:00"/>
    <d v="1997-08-01T00:00:00"/>
    <s v="FIN"/>
    <d v="1998-08-01T00:00:00"/>
    <m/>
    <d v="1997-01-01T00:00:00"/>
    <d v="1998-08-01T00:00:00"/>
    <n v="436"/>
    <m/>
    <m/>
    <n v="0"/>
    <m/>
    <m/>
    <n v="436"/>
    <m/>
    <m/>
    <n v="0"/>
    <m/>
    <m/>
    <n v="1467055"/>
    <n v="-84285"/>
    <n v="1382770"/>
    <n v="1"/>
    <n v="0"/>
    <n v="0"/>
    <n v="0"/>
    <n v="190717"/>
    <n v="-5722"/>
    <n v="184995"/>
    <n v="0"/>
    <n v="1382770"/>
    <n v="0"/>
    <n v="0"/>
    <n v="184995"/>
    <n v="0"/>
    <n v="0"/>
    <m/>
    <m/>
    <m/>
    <s v="Project completed."/>
    <m/>
    <m/>
    <m/>
    <x v="1"/>
    <n v="0"/>
    <n v="1"/>
    <n v="18"/>
    <n v="6"/>
    <n v="0"/>
    <n v="0"/>
    <n v="436000"/>
    <n v="1997"/>
  </r>
  <r>
    <m/>
    <m/>
    <s v="THA/REF/10/INV/17"/>
    <s v="IBRD"/>
    <m/>
    <x v="2"/>
    <s v="THA"/>
    <x v="0"/>
    <s v="REF"/>
    <s v="Elimination of ODS used in the production of household refrigerators at Thai Toshiba Electric Industries Co. Ltd. (Phase I)"/>
    <d v="1993-06-01T00:00:00"/>
    <d v="1996-06-01T00:00:00"/>
    <s v="FIN"/>
    <d v="1997-12-01T00:00:00"/>
    <m/>
    <d v="1997-01-01T00:00:00"/>
    <d v="1998-02-01T00:00:00"/>
    <n v="0"/>
    <m/>
    <m/>
    <n v="0"/>
    <m/>
    <m/>
    <n v="0"/>
    <m/>
    <m/>
    <n v="0"/>
    <m/>
    <m/>
    <n v="823000"/>
    <n v="-131273"/>
    <n v="691727"/>
    <n v="1"/>
    <n v="0"/>
    <n v="0"/>
    <n v="0"/>
    <n v="0"/>
    <n v="0"/>
    <n v="0"/>
    <n v="0"/>
    <n v="691727"/>
    <n v="0"/>
    <n v="0"/>
    <n v="0"/>
    <n v="0"/>
    <n v="0"/>
    <m/>
    <m/>
    <m/>
    <s v="Project completed."/>
    <m/>
    <m/>
    <m/>
    <x v="1"/>
    <n v="0"/>
    <n v="1"/>
    <n v="54"/>
    <n v="36"/>
    <n v="0"/>
    <n v="0"/>
    <n v="0"/>
    <n v="1993"/>
  </r>
  <r>
    <m/>
    <m/>
    <s v="THA/REF/21/INV/62"/>
    <s v="IBRD"/>
    <m/>
    <x v="2"/>
    <s v="THA"/>
    <x v="0"/>
    <s v="REF"/>
    <s v="Elimination of ODS used in the production of household refrigerators at Thai Toshiba Electric Industries Co. Ltd. (Phase II)"/>
    <d v="1997-02-01T00:00:00"/>
    <d v="1998-02-01T00:00:00"/>
    <s v="FIN"/>
    <d v="1998-05-01T00:00:00"/>
    <m/>
    <d v="1997-01-01T00:00:00"/>
    <d v="1998-05-01T00:00:00"/>
    <n v="89"/>
    <m/>
    <m/>
    <n v="0"/>
    <m/>
    <m/>
    <n v="89"/>
    <m/>
    <m/>
    <n v="0"/>
    <m/>
    <m/>
    <n v="316957"/>
    <n v="-19224"/>
    <n v="297733"/>
    <n v="1"/>
    <n v="0"/>
    <n v="0"/>
    <n v="0"/>
    <n v="41204"/>
    <n v="-1236"/>
    <n v="39968"/>
    <n v="0"/>
    <n v="297733"/>
    <n v="0"/>
    <n v="0"/>
    <n v="39968"/>
    <n v="0"/>
    <n v="0"/>
    <m/>
    <m/>
    <m/>
    <s v="Project completed."/>
    <m/>
    <m/>
    <m/>
    <x v="1"/>
    <n v="0"/>
    <n v="1"/>
    <n v="15"/>
    <n v="12"/>
    <n v="0"/>
    <n v="0"/>
    <n v="89000"/>
    <n v="1997"/>
  </r>
  <r>
    <m/>
    <m/>
    <s v="IDS/REF/18/INV/37"/>
    <s v="IBRD"/>
    <m/>
    <x v="2"/>
    <s v="IDS"/>
    <x v="0"/>
    <s v="REF"/>
    <s v="Elimination of ODSs used in the production of household refrigerators at P.T. National Gobel (Nabel)"/>
    <d v="1995-11-01T00:00:00"/>
    <d v="2000-12-01T00:00:00"/>
    <s v="FIN"/>
    <d v="1996-07-01T00:00:00"/>
    <m/>
    <d v="1998-03-01T00:00:00"/>
    <d v="2000-03-01T00:00:00"/>
    <n v="90"/>
    <m/>
    <m/>
    <n v="0"/>
    <m/>
    <m/>
    <n v="100.6"/>
    <m/>
    <m/>
    <n v="0"/>
    <m/>
    <m/>
    <n v="856500"/>
    <n v="0"/>
    <n v="856500"/>
    <n v="1"/>
    <n v="0"/>
    <n v="0"/>
    <n v="0"/>
    <n v="111345"/>
    <n v="0"/>
    <n v="111345"/>
    <n v="0"/>
    <n v="856500"/>
    <n v="0"/>
    <n v="0"/>
    <n v="111345"/>
    <n v="0"/>
    <n v="0"/>
    <m/>
    <m/>
    <m/>
    <s v="Project is completed. PCR has been submitted."/>
    <m/>
    <m/>
    <m/>
    <x v="1"/>
    <n v="0"/>
    <n v="1"/>
    <n v="8"/>
    <n v="61"/>
    <n v="0"/>
    <n v="0"/>
    <n v="90000"/>
    <n v="1995"/>
  </r>
  <r>
    <m/>
    <m/>
    <s v="IDS/REF/18/INV/36"/>
    <s v="IBRD"/>
    <m/>
    <x v="2"/>
    <s v="IDS"/>
    <x v="0"/>
    <s v="REF"/>
    <s v="Elimination of ODSs used in the production of household refrigerators at P.T. Topjaya Antariksa Electronics"/>
    <d v="1995-11-01T00:00:00"/>
    <d v="2002-12-01T00:00:00"/>
    <s v="FIN"/>
    <d v="1996-11-01T00:00:00"/>
    <m/>
    <d v="1998-05-01T00:00:00"/>
    <d v="2000-02-01T00:00:00"/>
    <n v="51"/>
    <m/>
    <m/>
    <n v="0"/>
    <m/>
    <m/>
    <n v="69"/>
    <m/>
    <m/>
    <n v="0"/>
    <m/>
    <m/>
    <n v="702000"/>
    <n v="-2674"/>
    <n v="699326"/>
    <n v="1"/>
    <n v="0"/>
    <n v="0"/>
    <n v="0"/>
    <n v="91260"/>
    <n v="-347.46"/>
    <n v="90912.54"/>
    <n v="-0.46000000000640284"/>
    <n v="699326"/>
    <n v="0"/>
    <n v="0"/>
    <n v="90913"/>
    <n v="0"/>
    <n v="0"/>
    <m/>
    <m/>
    <m/>
    <s v="Project is completed. PCR has been submitted. Unused fund is returned to 32nd Ex.Com."/>
    <m/>
    <m/>
    <m/>
    <x v="1"/>
    <n v="0"/>
    <n v="1"/>
    <n v="12"/>
    <n v="85"/>
    <n v="0"/>
    <n v="0"/>
    <n v="51000"/>
    <n v="1995"/>
  </r>
  <r>
    <m/>
    <m/>
    <s v="THA/REF/21/INV/57"/>
    <s v="IBRD"/>
    <m/>
    <x v="2"/>
    <s v="THA"/>
    <x v="0"/>
    <s v="REF"/>
    <s v="Elimination of ozone depleting substances used in the production of household refrigerators at A.P. National Co. Ltd."/>
    <d v="1997-02-01T00:00:00"/>
    <d v="1998-02-01T00:00:00"/>
    <s v="FIN"/>
    <d v="1997-12-01T00:00:00"/>
    <m/>
    <d v="1997-01-01T00:00:00"/>
    <d v="1997-12-01T00:00:00"/>
    <n v="54"/>
    <m/>
    <m/>
    <n v="0"/>
    <m/>
    <m/>
    <n v="54"/>
    <m/>
    <m/>
    <n v="0"/>
    <m/>
    <m/>
    <n v="311150"/>
    <n v="0"/>
    <n v="311150"/>
    <n v="1"/>
    <n v="0"/>
    <n v="0"/>
    <n v="0"/>
    <n v="40450"/>
    <n v="0"/>
    <n v="40450"/>
    <n v="0"/>
    <n v="311150"/>
    <n v="0"/>
    <n v="0"/>
    <n v="40450"/>
    <n v="0"/>
    <n v="0"/>
    <m/>
    <m/>
    <m/>
    <s v="Project completed."/>
    <m/>
    <m/>
    <m/>
    <x v="1"/>
    <n v="0"/>
    <n v="1"/>
    <n v="10"/>
    <n v="12"/>
    <n v="0"/>
    <n v="0"/>
    <n v="54000"/>
    <n v="1997"/>
  </r>
  <r>
    <m/>
    <m/>
    <s v="PHI/FOA/13/INV/34"/>
    <s v="UNDP"/>
    <m/>
    <x v="2"/>
    <s v="PHI"/>
    <x v="0"/>
    <s v="FOA"/>
    <s v="Elimination of the residual use of CFC in the manufacture of extruded polystyrene foam sheet at Styrotech Co."/>
    <d v="1994-07-01T00:00:00"/>
    <d v="1995-06-01T00:00:00"/>
    <s v="FIN"/>
    <d v="1994-12-01T00:00:00"/>
    <m/>
    <d v="1997-12-01T00:00:00"/>
    <d v="2000-12-01T00:00:00"/>
    <n v="25"/>
    <m/>
    <m/>
    <m/>
    <m/>
    <m/>
    <n v="25"/>
    <m/>
    <m/>
    <m/>
    <m/>
    <m/>
    <n v="60000"/>
    <n v="-2297"/>
    <n v="57703"/>
    <n v="1"/>
    <n v="0"/>
    <n v="0"/>
    <n v="0"/>
    <n v="7800"/>
    <n v="-299"/>
    <n v="7501"/>
    <n v="-0.39000000000032742"/>
    <n v="57703"/>
    <n v="0"/>
    <n v="0"/>
    <n v="7501.39"/>
    <n v="0"/>
    <m/>
    <m/>
    <m/>
    <m/>
    <s v="Completed in 1997. Financially completed in 2000."/>
    <m/>
    <m/>
    <m/>
    <x v="1"/>
    <n v="0"/>
    <n v="1"/>
    <n v="5"/>
    <n v="11"/>
    <n v="0"/>
    <n v="0"/>
    <n v="25000"/>
    <n v="1994"/>
  </r>
  <r>
    <m/>
    <m/>
    <s v="IDS/SOL/15/INV/25"/>
    <s v="UNDP"/>
    <m/>
    <x v="2"/>
    <s v="IDS"/>
    <x v="0"/>
    <s v="SOL"/>
    <s v="Elimination of the use of 111 TCA and CFC-113 in the manufacture of metal and plastic motorcycle parts at PT KGD Indonesia, Inc."/>
    <d v="1994-12-01T00:00:00"/>
    <d v="1996-02-01T00:00:00"/>
    <s v="CLO"/>
    <m/>
    <m/>
    <m/>
    <d v="1997-05-01T00:00:00"/>
    <n v="0"/>
    <m/>
    <m/>
    <m/>
    <m/>
    <m/>
    <n v="0"/>
    <m/>
    <m/>
    <m/>
    <m/>
    <m/>
    <n v="88000"/>
    <n v="-88000"/>
    <n v="0"/>
    <n v="0"/>
    <n v="0"/>
    <n v="0"/>
    <n v="0"/>
    <n v="11440"/>
    <n v="-11440"/>
    <n v="0"/>
    <n v="0"/>
    <n v="0"/>
    <n v="0"/>
    <n v="0"/>
    <n v="0"/>
    <n v="0"/>
    <m/>
    <m/>
    <m/>
    <m/>
    <s v="Canceled in 1997. Financially Completed in 1997."/>
    <m/>
    <m/>
    <m/>
    <x v="0"/>
    <n v="0"/>
    <n v="0"/>
    <s v=""/>
    <n v="14"/>
    <n v="0"/>
    <n v="0"/>
    <n v="0"/>
    <n v="1994"/>
  </r>
  <r>
    <m/>
    <m/>
    <s v="MAL/SOL/12/INV/35"/>
    <s v="UNDP"/>
    <m/>
    <x v="2"/>
    <s v="MAL"/>
    <x v="0"/>
    <s v="SOL"/>
    <s v="Elimination of the use of 111 TCA in the automobile bumper cleaning processes at Perusahaan Otomobil National Bhd. (Proton)"/>
    <d v="1994-03-01T00:00:00"/>
    <d v="1995-12-01T00:00:00"/>
    <s v="FIN"/>
    <d v="1995-04-01T00:00:00"/>
    <m/>
    <d v="1995-04-01T00:00:00"/>
    <d v="1998-12-01T00:00:00"/>
    <n v="20"/>
    <m/>
    <m/>
    <m/>
    <m/>
    <m/>
    <n v="20"/>
    <m/>
    <m/>
    <m/>
    <m/>
    <m/>
    <n v="700439"/>
    <n v="-59344"/>
    <n v="641095"/>
    <n v="1"/>
    <n v="0"/>
    <n v="0"/>
    <n v="0"/>
    <n v="91057"/>
    <n v="-7715"/>
    <n v="83342"/>
    <n v="-7.0000000006984919E-2"/>
    <n v="641095"/>
    <n v="0"/>
    <n v="0"/>
    <n v="83342.070000000007"/>
    <n v="0"/>
    <m/>
    <m/>
    <m/>
    <m/>
    <s v="Completed in 1995. Financially completed in 1998."/>
    <m/>
    <m/>
    <m/>
    <x v="1"/>
    <n v="0"/>
    <n v="1"/>
    <n v="13"/>
    <n v="21"/>
    <n v="0"/>
    <n v="0"/>
    <n v="20000"/>
    <n v="1994"/>
  </r>
  <r>
    <m/>
    <m/>
    <s v="THA/FOA/12/INV/30"/>
    <s v="UNDP"/>
    <m/>
    <x v="2"/>
    <s v="THA"/>
    <x v="0"/>
    <s v="FOA"/>
    <s v="Elimination of the use of CFC in the manufacture of extruded polystyrene foam sheet at 2 companies (Tahi Poly Seal Material Industries Co. Ltd, and Food Box Co. Ltd.): Phase I"/>
    <d v="1994-03-01T00:00:00"/>
    <d v="1995-03-01T00:00:00"/>
    <s v="FIN"/>
    <d v="1995-02-01T00:00:00"/>
    <m/>
    <d v="1995-02-01T00:00:00"/>
    <d v="2000-12-01T00:00:00"/>
    <n v="100"/>
    <m/>
    <m/>
    <m/>
    <m/>
    <m/>
    <n v="100"/>
    <m/>
    <m/>
    <m/>
    <m/>
    <m/>
    <n v="455000"/>
    <n v="-2639"/>
    <n v="452361"/>
    <n v="1"/>
    <n v="0"/>
    <n v="0"/>
    <n v="0"/>
    <n v="59150"/>
    <n v="-343"/>
    <n v="58807"/>
    <n v="0"/>
    <n v="452361"/>
    <n v="0"/>
    <n v="0"/>
    <n v="58807"/>
    <n v="0"/>
    <m/>
    <m/>
    <m/>
    <m/>
    <s v="Completed in 1995. Financially completed in 2000."/>
    <m/>
    <m/>
    <m/>
    <x v="1"/>
    <n v="0"/>
    <n v="1"/>
    <n v="11"/>
    <n v="12"/>
    <n v="0"/>
    <n v="0"/>
    <n v="100000"/>
    <n v="1994"/>
  </r>
  <r>
    <m/>
    <m/>
    <s v="THA/FOA/13/INV/36"/>
    <s v="UNDP"/>
    <m/>
    <x v="2"/>
    <s v="THA"/>
    <x v="0"/>
    <s v="FOA"/>
    <s v="Elimination of the use of CFC in the manufacture of extruded polystyrene foam sheet at Ponsri"/>
    <d v="1994-07-01T00:00:00"/>
    <d v="1995-07-01T00:00:00"/>
    <s v="FIN"/>
    <d v="1996-06-01T00:00:00"/>
    <m/>
    <d v="1996-06-01T00:00:00"/>
    <d v="2002-03-01T00:00:00"/>
    <n v="125"/>
    <m/>
    <m/>
    <m/>
    <m/>
    <m/>
    <n v="125"/>
    <m/>
    <m/>
    <m/>
    <m/>
    <m/>
    <n v="340000"/>
    <n v="-6035"/>
    <n v="333965"/>
    <n v="1"/>
    <n v="0"/>
    <n v="0"/>
    <n v="0"/>
    <n v="44200"/>
    <n v="-784"/>
    <n v="43416"/>
    <n v="0.26000000000203727"/>
    <n v="333965"/>
    <n v="0"/>
    <n v="0"/>
    <n v="43415.74"/>
    <n v="0"/>
    <m/>
    <m/>
    <m/>
    <m/>
    <s v="Completed in 1996. Financially completed in 2002."/>
    <m/>
    <m/>
    <m/>
    <x v="1"/>
    <n v="0"/>
    <n v="1"/>
    <n v="23"/>
    <n v="12"/>
    <n v="0"/>
    <n v="0"/>
    <n v="125000"/>
    <n v="1994"/>
  </r>
  <r>
    <m/>
    <m/>
    <s v="THA/FOA/13/INV/35"/>
    <s v="UNDP"/>
    <m/>
    <x v="2"/>
    <s v="THA"/>
    <x v="0"/>
    <s v="FOA"/>
    <s v="Elimination of the use of CFC in the manufacture of flexible polyurethane foam at Lucky Group"/>
    <d v="1994-07-01T00:00:00"/>
    <d v="1995-07-01T00:00:00"/>
    <s v="FIN"/>
    <d v="1997-12-01T00:00:00"/>
    <m/>
    <d v="1999-11-01T00:00:00"/>
    <d v="2003-07-01T00:00:00"/>
    <n v="187"/>
    <m/>
    <m/>
    <m/>
    <m/>
    <m/>
    <n v="187"/>
    <m/>
    <m/>
    <m/>
    <m/>
    <m/>
    <n v="605000"/>
    <n v="-1836"/>
    <n v="603164"/>
    <n v="1"/>
    <n v="0"/>
    <n v="0"/>
    <n v="0"/>
    <n v="78650"/>
    <n v="-239"/>
    <n v="78411"/>
    <n v="-0.32000000000698492"/>
    <n v="603164"/>
    <n v="0"/>
    <n v="0"/>
    <n v="78411.320000000007"/>
    <n v="0"/>
    <m/>
    <m/>
    <m/>
    <m/>
    <s v="Completed in 1999. Financially completed in 2003."/>
    <m/>
    <m/>
    <m/>
    <x v="1"/>
    <n v="0"/>
    <n v="1"/>
    <n v="41"/>
    <n v="12"/>
    <n v="0"/>
    <n v="0"/>
    <n v="187000"/>
    <n v="1994"/>
  </r>
  <r>
    <m/>
    <m/>
    <s v="THA/FOA/15/INV/41"/>
    <s v="UNDP"/>
    <m/>
    <x v="2"/>
    <s v="THA"/>
    <x v="0"/>
    <s v="FOA"/>
    <s v="Elimination of the use of CFC in the manufacture of flexible PUF cold cured mouldings, integral skin mouldings and rigid PUF articles at Thai Union PU Co. Ltd."/>
    <d v="1994-12-01T00:00:00"/>
    <d v="1995-11-01T00:00:00"/>
    <s v="FIN"/>
    <d v="1995-12-01T00:00:00"/>
    <m/>
    <d v="1996-12-01T00:00:00"/>
    <d v="2000-12-01T00:00:00"/>
    <n v="45"/>
    <m/>
    <m/>
    <m/>
    <m/>
    <m/>
    <n v="45"/>
    <m/>
    <m/>
    <m/>
    <m/>
    <m/>
    <n v="525000"/>
    <n v="-72931"/>
    <n v="452069"/>
    <n v="1"/>
    <n v="0"/>
    <n v="0"/>
    <n v="0"/>
    <n v="68250"/>
    <n v="-9481"/>
    <n v="58769"/>
    <n v="2.9999999998835847E-2"/>
    <n v="452069"/>
    <n v="0"/>
    <n v="0"/>
    <n v="58768.97"/>
    <n v="0"/>
    <m/>
    <m/>
    <m/>
    <m/>
    <s v="Completed in 1996. Financially completed in 2000."/>
    <m/>
    <m/>
    <m/>
    <x v="1"/>
    <n v="0"/>
    <n v="1"/>
    <n v="12"/>
    <n v="11"/>
    <n v="0"/>
    <n v="0"/>
    <n v="45000"/>
    <n v="1994"/>
  </r>
  <r>
    <m/>
    <m/>
    <s v="THA/FOA/15/INV/42"/>
    <s v="UNDP"/>
    <m/>
    <x v="2"/>
    <s v="THA"/>
    <x v="0"/>
    <s v="FOA"/>
    <s v="Elimination of the use of CFC in the manufacture of flexible PUF slabstock and cold cured mouldings st Somboon Paisarn 85 Company Ltd."/>
    <d v="1994-12-01T00:00:00"/>
    <d v="1995-11-01T00:00:00"/>
    <s v="FIN"/>
    <d v="1997-04-01T00:00:00"/>
    <m/>
    <d v="1998-11-01T00:00:00"/>
    <d v="2000-12-01T00:00:00"/>
    <n v="100"/>
    <m/>
    <m/>
    <m/>
    <m/>
    <m/>
    <n v="100"/>
    <m/>
    <m/>
    <m/>
    <m/>
    <m/>
    <n v="225000"/>
    <n v="-5000"/>
    <n v="220000"/>
    <n v="1"/>
    <n v="0"/>
    <n v="0"/>
    <n v="0"/>
    <n v="29250"/>
    <n v="-650"/>
    <n v="28600"/>
    <n v="0"/>
    <n v="220000"/>
    <n v="0"/>
    <n v="0"/>
    <n v="28600"/>
    <n v="0"/>
    <m/>
    <m/>
    <m/>
    <m/>
    <s v="Completed in 1998. Financially completed in 2000."/>
    <m/>
    <m/>
    <m/>
    <x v="1"/>
    <n v="0"/>
    <n v="1"/>
    <n v="28"/>
    <n v="11"/>
    <n v="0"/>
    <n v="0"/>
    <n v="100000"/>
    <n v="1994"/>
  </r>
  <r>
    <m/>
    <m/>
    <s v="THA/FOA/12/INV/29"/>
    <s v="UNDP"/>
    <m/>
    <x v="2"/>
    <s v="THA"/>
    <x v="0"/>
    <s v="FOA"/>
    <s v="Elimination of the use of CFC in the manufacture of laminated rigid polyurethane foam insulation panels at Modular Compound Co. Ltd."/>
    <d v="1994-03-01T00:00:00"/>
    <d v="1995-03-01T00:00:00"/>
    <s v="FIN"/>
    <d v="1995-11-01T00:00:00"/>
    <m/>
    <d v="1996-12-01T00:00:00"/>
    <d v="2000-12-01T00:00:00"/>
    <n v="30"/>
    <m/>
    <m/>
    <m/>
    <m/>
    <m/>
    <n v="30"/>
    <m/>
    <m/>
    <m/>
    <m/>
    <m/>
    <n v="508000"/>
    <n v="-3349"/>
    <n v="504651"/>
    <n v="1"/>
    <n v="0"/>
    <n v="0"/>
    <n v="0"/>
    <n v="66040"/>
    <n v="-435"/>
    <n v="65605"/>
    <n v="0.36999999999534339"/>
    <n v="504651"/>
    <n v="0"/>
    <n v="0"/>
    <n v="65604.63"/>
    <n v="0"/>
    <m/>
    <m/>
    <m/>
    <m/>
    <s v="Completed in 1996. Financially completed in 2000."/>
    <m/>
    <m/>
    <m/>
    <x v="1"/>
    <n v="0"/>
    <n v="1"/>
    <n v="20"/>
    <n v="12"/>
    <n v="0"/>
    <n v="0"/>
    <n v="30000"/>
    <n v="1994"/>
  </r>
  <r>
    <m/>
    <m/>
    <s v="ARG/FOA/15/INV/14"/>
    <s v="UNDP"/>
    <m/>
    <x v="1"/>
    <s v="ARG"/>
    <x v="0"/>
    <s v="FOA"/>
    <s v="Elimination of the use of CFC in the manufacture of sandwich polyurethane panels at Cinter, S.R.L."/>
    <d v="1994-12-01T00:00:00"/>
    <d v="1995-12-01T00:00:00"/>
    <s v="FIN"/>
    <d v="1995-12-01T00:00:00"/>
    <m/>
    <d v="2001-12-01T00:00:00"/>
    <d v="2003-09-01T00:00:00"/>
    <n v="45"/>
    <m/>
    <m/>
    <m/>
    <m/>
    <m/>
    <n v="45"/>
    <m/>
    <m/>
    <m/>
    <m/>
    <m/>
    <n v="725000"/>
    <n v="-32679"/>
    <n v="692321"/>
    <n v="1"/>
    <n v="0"/>
    <n v="0"/>
    <n v="0"/>
    <n v="94250"/>
    <n v="-4248"/>
    <n v="90002"/>
    <n v="0.25999999999476131"/>
    <n v="692321"/>
    <n v="0"/>
    <n v="0"/>
    <n v="90001.74"/>
    <n v="0"/>
    <m/>
    <m/>
    <m/>
    <m/>
    <s v="Completed in 2001. Financially completed in 2003."/>
    <m/>
    <m/>
    <m/>
    <x v="1"/>
    <n v="0"/>
    <n v="1"/>
    <n v="12"/>
    <n v="12"/>
    <n v="0"/>
    <n v="0"/>
    <n v="45000"/>
    <n v="1994"/>
  </r>
  <r>
    <m/>
    <m/>
    <s v="COL/FOA/13/INV/10"/>
    <s v="UNDP"/>
    <m/>
    <x v="1"/>
    <s v="COL"/>
    <x v="0"/>
    <s v="FOA"/>
    <s v="Elimination of the use of CFC in the polystyrene foam sector at Industria Nacional de Desechables (Inaldes)"/>
    <d v="1994-07-01T00:00:00"/>
    <d v="1995-07-01T00:00:00"/>
    <s v="CLO"/>
    <d v="1995-09-01T00:00:00"/>
    <m/>
    <m/>
    <d v="2001-12-01T00:00:00"/>
    <n v="0"/>
    <m/>
    <m/>
    <m/>
    <m/>
    <m/>
    <n v="0"/>
    <m/>
    <m/>
    <m/>
    <m/>
    <m/>
    <n v="380500"/>
    <n v="-373255"/>
    <n v="7245"/>
    <n v="1"/>
    <n v="0"/>
    <n v="0"/>
    <n v="0"/>
    <n v="49465"/>
    <n v="-48523"/>
    <n v="942"/>
    <n v="0"/>
    <n v="7245"/>
    <n v="0"/>
    <n v="0"/>
    <n v="942"/>
    <n v="0"/>
    <m/>
    <m/>
    <m/>
    <m/>
    <s v="Canceled in 2001. Financially completed in 2001."/>
    <m/>
    <m/>
    <m/>
    <x v="0"/>
    <n v="0"/>
    <n v="1"/>
    <n v="14"/>
    <n v="12"/>
    <n v="0"/>
    <n v="0"/>
    <n v="0"/>
    <n v="1994"/>
  </r>
  <r>
    <m/>
    <m/>
    <s v="COL/FOA/13/INV/09"/>
    <s v="UNDP"/>
    <m/>
    <x v="1"/>
    <s v="COL"/>
    <x v="0"/>
    <s v="FOA"/>
    <s v="Elimination of the use of CFC in the polystyrene foam sector at Manufacturas Ajover Ltda."/>
    <d v="1994-07-01T00:00:00"/>
    <d v="1995-07-01T00:00:00"/>
    <s v="FIN"/>
    <d v="1995-09-01T00:00:00"/>
    <m/>
    <d v="1998-12-01T00:00:00"/>
    <d v="2001-12-01T00:00:00"/>
    <n v="190"/>
    <m/>
    <m/>
    <m/>
    <m/>
    <m/>
    <n v="190"/>
    <m/>
    <m/>
    <m/>
    <m/>
    <m/>
    <n v="691500"/>
    <n v="-22425"/>
    <n v="669075"/>
    <n v="1"/>
    <n v="0"/>
    <n v="0"/>
    <n v="0"/>
    <n v="89895"/>
    <n v="-2915"/>
    <n v="86980"/>
    <n v="0"/>
    <n v="669075"/>
    <n v="0"/>
    <n v="0"/>
    <n v="86980"/>
    <n v="0"/>
    <m/>
    <m/>
    <m/>
    <m/>
    <s v="Completed in 1998. Financially completed in 2001."/>
    <m/>
    <m/>
    <m/>
    <x v="1"/>
    <n v="0"/>
    <n v="1"/>
    <n v="14"/>
    <n v="12"/>
    <n v="0"/>
    <n v="0"/>
    <n v="190000"/>
    <n v="1994"/>
  </r>
  <r>
    <m/>
    <m/>
    <s v="URU/FOA/15/INV/14"/>
    <s v="IBRD"/>
    <m/>
    <x v="1"/>
    <s v="URU"/>
    <x v="0"/>
    <s v="FOA"/>
    <s v="Elimination of the use of CFC-11 as a blowing agent in rigid polyurethane foam used as insulation in thermal tanks at Etchepare-Gil S.A."/>
    <d v="1994-12-01T00:00:00"/>
    <d v="1995-08-01T00:00:00"/>
    <s v="FIN"/>
    <d v="1998-08-01T00:00:00"/>
    <m/>
    <d v="1999-09-01T00:00:00"/>
    <d v="2000-01-01T00:00:00"/>
    <n v="3"/>
    <m/>
    <m/>
    <n v="0"/>
    <m/>
    <m/>
    <n v="3"/>
    <m/>
    <m/>
    <n v="0"/>
    <m/>
    <m/>
    <n v="235050"/>
    <n v="0"/>
    <n v="235050"/>
    <n v="1"/>
    <n v="0"/>
    <n v="0"/>
    <n v="0"/>
    <n v="0"/>
    <n v="0"/>
    <n v="0"/>
    <n v="0"/>
    <n v="235050"/>
    <n v="0"/>
    <n v="0"/>
    <n v="0"/>
    <n v="0"/>
    <n v="0"/>
    <m/>
    <m/>
    <m/>
    <s v="The project was technically completed by September 99 and financially completed in January 00."/>
    <m/>
    <m/>
    <m/>
    <x v="1"/>
    <n v="0"/>
    <n v="1"/>
    <n v="44"/>
    <n v="8"/>
    <n v="0"/>
    <n v="0"/>
    <n v="3000"/>
    <n v="1994"/>
  </r>
  <r>
    <m/>
    <m/>
    <s v="URU/REF/15/INV/12"/>
    <s v="IBRD"/>
    <m/>
    <x v="1"/>
    <s v="URU"/>
    <x v="0"/>
    <s v="REF"/>
    <s v="Elimination of the use of CFC-11 as a blowing agent in rigid polyurethane foams used as insulation for refrigerators and substitution of CFC-12 used as refrigerant at Indurnor S.A."/>
    <d v="1994-12-01T00:00:00"/>
    <d v="1995-12-01T00:00:00"/>
    <s v="CLO"/>
    <m/>
    <m/>
    <m/>
    <d v="1999-07-01T00:00:00"/>
    <n v="0"/>
    <m/>
    <m/>
    <n v="0"/>
    <m/>
    <m/>
    <n v="0"/>
    <m/>
    <m/>
    <n v="0"/>
    <m/>
    <m/>
    <n v="448140"/>
    <n v="-448140"/>
    <n v="0"/>
    <n v="0"/>
    <n v="0"/>
    <n v="0"/>
    <n v="0"/>
    <n v="0"/>
    <n v="0"/>
    <n v="0"/>
    <n v="0"/>
    <n v="0"/>
    <n v="0"/>
    <n v="0"/>
    <n v="0"/>
    <n v="0"/>
    <n v="0"/>
    <m/>
    <m/>
    <m/>
    <s v="Indunor S.A. has closed down. The funds were returned to the Multilateral Fund on July 99 at the 28th Ex Com meeting"/>
    <m/>
    <m/>
    <m/>
    <x v="0"/>
    <n v="0"/>
    <n v="0"/>
    <s v=""/>
    <n v="12"/>
    <n v="0"/>
    <n v="0"/>
    <n v="0"/>
    <n v="1994"/>
  </r>
  <r>
    <m/>
    <m/>
    <s v="URU/REF/15/INV/11"/>
    <s v="IBRD"/>
    <m/>
    <x v="1"/>
    <s v="URU"/>
    <x v="0"/>
    <s v="REF"/>
    <s v="Elimination of the use of CFC-11 as blowing agent in rigid polyurethane foams used as insulation in cold storage and substitution of CFC-12 used as refrigerant with HFC-134a at Colder S.R.L."/>
    <d v="1994-12-01T00:00:00"/>
    <d v="1995-08-01T00:00:00"/>
    <s v="FIN"/>
    <d v="1997-06-01T00:00:00"/>
    <m/>
    <d v="1997-09-01T00:00:00"/>
    <d v="1998-08-01T00:00:00"/>
    <n v="10.8"/>
    <m/>
    <m/>
    <n v="0"/>
    <m/>
    <m/>
    <n v="10.8"/>
    <m/>
    <m/>
    <n v="0"/>
    <m/>
    <m/>
    <n v="325070"/>
    <n v="0"/>
    <n v="325070"/>
    <n v="1"/>
    <n v="0"/>
    <n v="0"/>
    <n v="0"/>
    <n v="0"/>
    <n v="0"/>
    <n v="0"/>
    <n v="0"/>
    <n v="325070"/>
    <n v="0"/>
    <n v="0"/>
    <n v="0"/>
    <n v="0"/>
    <n v="0"/>
    <m/>
    <m/>
    <m/>
    <s v="Company signed Subgrant Agreement in November '96. Implementation began in Fall /96. Product testing started in Fall /97. The project was completed in August 98."/>
    <m/>
    <m/>
    <m/>
    <x v="1"/>
    <n v="0"/>
    <n v="1"/>
    <n v="30"/>
    <n v="8"/>
    <n v="0"/>
    <n v="0"/>
    <n v="10800"/>
    <n v="1994"/>
  </r>
  <r>
    <m/>
    <m/>
    <s v="URU/FOA/15/INV/10"/>
    <s v="IBRD"/>
    <m/>
    <x v="1"/>
    <s v="URU"/>
    <x v="0"/>
    <s v="FOA"/>
    <s v="Elimination of the use of CFC-11 as blowing agent in rigid polyurethane foams used as insulation in thermal tanks at Tem, S.A."/>
    <d v="1994-12-01T00:00:00"/>
    <d v="1995-08-01T00:00:00"/>
    <s v="CLO"/>
    <m/>
    <m/>
    <m/>
    <d v="1996-04-01T00:00:00"/>
    <n v="0"/>
    <m/>
    <m/>
    <n v="0"/>
    <m/>
    <m/>
    <n v="0"/>
    <m/>
    <m/>
    <n v="0"/>
    <m/>
    <m/>
    <n v="220300"/>
    <n v="-220300"/>
    <n v="0"/>
    <n v="0"/>
    <n v="0"/>
    <n v="0"/>
    <n v="0"/>
    <n v="0"/>
    <n v="0"/>
    <n v="0"/>
    <n v="0"/>
    <n v="0"/>
    <n v="0"/>
    <n v="0"/>
    <n v="0"/>
    <n v="0"/>
    <n v="0"/>
    <m/>
    <m/>
    <m/>
    <s v="Tem S.A. has closed down. The project was cancelled by the government on 4/29/96. Funds returned to Multilateral Fund 20th Meeting."/>
    <m/>
    <m/>
    <m/>
    <x v="0"/>
    <n v="0"/>
    <n v="0"/>
    <s v=""/>
    <n v="8"/>
    <n v="0"/>
    <n v="0"/>
    <n v="0"/>
    <n v="1994"/>
  </r>
  <r>
    <m/>
    <m/>
    <s v="CPR/SOL/19/INV/171"/>
    <s v="UNDP"/>
    <m/>
    <x v="2"/>
    <s v="CPR"/>
    <x v="0"/>
    <s v="SOL"/>
    <s v="Elimination of the use of CFC-113 and methyl chloroform in the color picture tube cleaning processes at the Shanghai Novel CPT. Corp. Factory"/>
    <d v="1996-05-01T00:00:00"/>
    <d v="1998-04-01T00:00:00"/>
    <s v="FIN"/>
    <d v="1998-10-01T00:00:00"/>
    <m/>
    <d v="2002-11-01T00:00:00"/>
    <d v="2008-10-01T00:00:00"/>
    <n v="75"/>
    <m/>
    <m/>
    <m/>
    <m/>
    <m/>
    <n v="75"/>
    <m/>
    <m/>
    <m/>
    <m/>
    <m/>
    <n v="849950"/>
    <n v="-150442"/>
    <n v="699508"/>
    <n v="1"/>
    <n v="0"/>
    <n v="0"/>
    <n v="0"/>
    <n v="110494"/>
    <n v="-19558"/>
    <n v="90936"/>
    <n v="0.5"/>
    <n v="699508"/>
    <n v="0"/>
    <n v="0"/>
    <n v="90935.5"/>
    <n v="0"/>
    <m/>
    <m/>
    <m/>
    <m/>
    <s v="Completed in 2002. Financially completed in 2008."/>
    <m/>
    <m/>
    <m/>
    <x v="1"/>
    <n v="0"/>
    <n v="1"/>
    <n v="29"/>
    <n v="23"/>
    <n v="0"/>
    <n v="0"/>
    <n v="75000"/>
    <n v="1996"/>
  </r>
  <r>
    <m/>
    <m/>
    <s v="CPR/SOL/19/INV/170"/>
    <s v="UNDP"/>
    <m/>
    <x v="2"/>
    <s v="CPR"/>
    <x v="0"/>
    <s v="SOL"/>
    <s v="Elimination of the use of CFC-113 in the electron gun final cleaning processes at the Tianjin Picture Tube Factory"/>
    <d v="1996-05-01T00:00:00"/>
    <d v="1998-04-01T00:00:00"/>
    <s v="CLO"/>
    <m/>
    <m/>
    <m/>
    <d v="1999-03-01T00:00:00"/>
    <n v="0"/>
    <m/>
    <m/>
    <m/>
    <m/>
    <m/>
    <n v="0"/>
    <m/>
    <m/>
    <m/>
    <m/>
    <m/>
    <n v="132600"/>
    <n v="-132600"/>
    <n v="0"/>
    <n v="0"/>
    <n v="0"/>
    <n v="0"/>
    <n v="0"/>
    <n v="17238"/>
    <n v="-17238"/>
    <n v="0"/>
    <n v="0"/>
    <n v="0"/>
    <n v="0"/>
    <n v="0"/>
    <n v="0"/>
    <n v="0"/>
    <m/>
    <m/>
    <m/>
    <m/>
    <s v="Canceled in 1999. Financially Completed in 1999."/>
    <m/>
    <m/>
    <m/>
    <x v="0"/>
    <n v="0"/>
    <n v="0"/>
    <s v=""/>
    <n v="23"/>
    <n v="0"/>
    <n v="0"/>
    <n v="0"/>
    <n v="1996"/>
  </r>
  <r>
    <m/>
    <m/>
    <s v="MAL/SOL/12/INV/28"/>
    <s v="UNDP"/>
    <m/>
    <x v="2"/>
    <s v="MAL"/>
    <x v="0"/>
    <s v="SOL"/>
    <s v="Elimination of the use of CFC-113 in the integral circuit lead frame cleaning processes at San Matech Sdn. Bhd."/>
    <d v="1994-03-01T00:00:00"/>
    <d v="1995-07-01T00:00:00"/>
    <s v="CLO"/>
    <m/>
    <m/>
    <m/>
    <d v="1995-07-01T00:00:00"/>
    <n v="0"/>
    <m/>
    <m/>
    <m/>
    <m/>
    <m/>
    <n v="0"/>
    <m/>
    <m/>
    <m/>
    <m/>
    <m/>
    <n v="141000"/>
    <n v="-141000"/>
    <n v="0"/>
    <n v="0"/>
    <n v="0"/>
    <n v="0"/>
    <n v="0"/>
    <n v="18330"/>
    <n v="-18330"/>
    <n v="0"/>
    <n v="0"/>
    <n v="0"/>
    <n v="0"/>
    <n v="0"/>
    <n v="0"/>
    <n v="0"/>
    <m/>
    <m/>
    <m/>
    <m/>
    <s v="Canceled in 1995. Financially Completed in 1995."/>
    <m/>
    <m/>
    <m/>
    <x v="0"/>
    <n v="0"/>
    <n v="0"/>
    <s v=""/>
    <n v="16"/>
    <n v="0"/>
    <n v="0"/>
    <n v="0"/>
    <n v="1994"/>
  </r>
  <r>
    <m/>
    <m/>
    <s v="PHI/SOL/19/INV/46"/>
    <s v="UNDP"/>
    <m/>
    <x v="2"/>
    <s v="PHI"/>
    <x v="0"/>
    <s v="SOL"/>
    <s v="Elimination of the use of CFC-113, 1,1,1 trichloroethane (TCA), CFC-11 and CFC-12 at multiple corporations that manufacture special formulations for various industrial markets"/>
    <d v="1996-05-01T00:00:00"/>
    <d v="1997-11-01T00:00:00"/>
    <s v="FIN"/>
    <d v="1997-03-01T00:00:00"/>
    <m/>
    <d v="1998-06-01T00:00:00"/>
    <d v="2003-09-01T00:00:00"/>
    <n v="53.6"/>
    <m/>
    <m/>
    <m/>
    <m/>
    <m/>
    <n v="53.6"/>
    <m/>
    <m/>
    <m/>
    <m/>
    <m/>
    <n v="642800"/>
    <n v="-181667"/>
    <n v="461133"/>
    <n v="1"/>
    <n v="0"/>
    <n v="0"/>
    <n v="0"/>
    <n v="83564"/>
    <n v="-23617"/>
    <n v="59947"/>
    <n v="-0.29000000000087311"/>
    <n v="461133"/>
    <n v="0"/>
    <n v="0"/>
    <n v="59947.29"/>
    <n v="0"/>
    <m/>
    <m/>
    <m/>
    <m/>
    <s v="Completed in 1998. Financially completed in 2003."/>
    <m/>
    <m/>
    <m/>
    <x v="1"/>
    <n v="0"/>
    <n v="1"/>
    <n v="10"/>
    <n v="18"/>
    <n v="0"/>
    <n v="0"/>
    <n v="53600"/>
    <n v="1996"/>
  </r>
  <r>
    <m/>
    <m/>
    <s v="THA/FOA/12/INV/27"/>
    <s v="UNDP"/>
    <m/>
    <x v="2"/>
    <s v="THA"/>
    <x v="0"/>
    <s v="FOA"/>
    <s v="Elimination of the use of CFC-12 and CFC-114 in the manufacture of extruded low density polyethylene foam sheet at Mic-Cell Co. Ltd."/>
    <d v="1994-03-01T00:00:00"/>
    <d v="1995-03-01T00:00:00"/>
    <s v="FIN"/>
    <d v="1995-11-01T00:00:00"/>
    <m/>
    <d v="1998-11-01T00:00:00"/>
    <d v="2001-12-01T00:00:00"/>
    <n v="44"/>
    <m/>
    <m/>
    <m/>
    <m/>
    <m/>
    <n v="44"/>
    <m/>
    <m/>
    <m/>
    <m/>
    <m/>
    <n v="339500"/>
    <n v="-1726"/>
    <n v="337774"/>
    <n v="1"/>
    <n v="0"/>
    <n v="0"/>
    <n v="0"/>
    <n v="44135"/>
    <n v="-224"/>
    <n v="43911"/>
    <n v="0.37999999999738066"/>
    <n v="337774"/>
    <n v="0"/>
    <n v="0"/>
    <n v="43910.62"/>
    <n v="0"/>
    <m/>
    <m/>
    <m/>
    <m/>
    <s v="Completed in 1998. Financially completed in 2001."/>
    <m/>
    <m/>
    <m/>
    <x v="1"/>
    <n v="0"/>
    <n v="1"/>
    <n v="20"/>
    <n v="12"/>
    <n v="0"/>
    <n v="0"/>
    <n v="44000"/>
    <n v="1994"/>
  </r>
  <r>
    <m/>
    <m/>
    <s v="ARG/REF/23/INV/60"/>
    <s v="UNDP"/>
    <m/>
    <x v="1"/>
    <s v="ARG"/>
    <x v="0"/>
    <s v="REF"/>
    <s v="Elimination of the use of CFCs in the manufacture of commercial refrigerators and display cabinets at Trevi"/>
    <d v="1997-11-01T00:00:00"/>
    <d v="1999-12-01T00:00:00"/>
    <s v="FIN"/>
    <d v="1999-06-01T00:00:00"/>
    <m/>
    <d v="2000-11-01T00:00:00"/>
    <d v="2001-08-01T00:00:00"/>
    <n v="3.5"/>
    <m/>
    <m/>
    <m/>
    <m/>
    <m/>
    <n v="3.5"/>
    <m/>
    <m/>
    <m/>
    <m/>
    <m/>
    <n v="53850"/>
    <n v="-4409"/>
    <n v="49441"/>
    <n v="1"/>
    <n v="0"/>
    <n v="0"/>
    <n v="0"/>
    <n v="7001"/>
    <n v="-573"/>
    <n v="6428"/>
    <n v="0.67000000000007276"/>
    <n v="49441"/>
    <n v="0"/>
    <n v="0"/>
    <n v="6427.33"/>
    <n v="0"/>
    <m/>
    <m/>
    <m/>
    <m/>
    <s v="Completed in 2000. Financially completed in 2001."/>
    <m/>
    <m/>
    <m/>
    <x v="1"/>
    <n v="0"/>
    <n v="1"/>
    <n v="19"/>
    <n v="25"/>
    <n v="0"/>
    <n v="0"/>
    <n v="3500"/>
    <n v="1997"/>
  </r>
  <r>
    <m/>
    <m/>
    <s v="ARG/REF/19/INV/45"/>
    <s v="UNDP"/>
    <m/>
    <x v="1"/>
    <s v="ARG"/>
    <x v="0"/>
    <s v="REF"/>
    <s v="Elimination of the use of CFC's in the manufacture of display cabinet and walk-in freezers at Disthel"/>
    <d v="1996-05-01T00:00:00"/>
    <d v="1997-05-01T00:00:00"/>
    <s v="FIN"/>
    <d v="1997-01-01T00:00:00"/>
    <m/>
    <d v="1997-09-01T00:00:00"/>
    <d v="2000-12-01T00:00:00"/>
    <n v="10"/>
    <m/>
    <m/>
    <m/>
    <m/>
    <m/>
    <n v="10"/>
    <m/>
    <m/>
    <m/>
    <m/>
    <m/>
    <n v="196000"/>
    <n v="-5726"/>
    <n v="190274"/>
    <n v="1"/>
    <n v="0"/>
    <n v="0"/>
    <n v="0"/>
    <n v="25480"/>
    <n v="-744"/>
    <n v="24736"/>
    <n v="0.38000000000101863"/>
    <n v="190274"/>
    <n v="0"/>
    <n v="0"/>
    <n v="24735.62"/>
    <n v="0"/>
    <m/>
    <m/>
    <m/>
    <m/>
    <s v="Completed in 1997. Financially completed in 2000."/>
    <m/>
    <m/>
    <m/>
    <x v="1"/>
    <n v="0"/>
    <n v="1"/>
    <n v="8"/>
    <n v="12"/>
    <n v="0"/>
    <n v="0"/>
    <n v="10000"/>
    <n v="1996"/>
  </r>
  <r>
    <m/>
    <m/>
    <s v="ARG/REF/23/INV/66"/>
    <s v="UNDP"/>
    <m/>
    <x v="1"/>
    <s v="ARG"/>
    <x v="0"/>
    <s v="REF"/>
    <s v="Elimination of the use of CFCs in the manufacture of display cabinets and polyurethane panels for cold stores and walk-in coolers at Eurofrio"/>
    <d v="1997-11-01T00:00:00"/>
    <d v="1999-12-01T00:00:00"/>
    <s v="FIN"/>
    <d v="1999-01-01T00:00:00"/>
    <m/>
    <d v="2002-11-01T00:00:00"/>
    <d v="2004-01-01T00:00:00"/>
    <n v="26"/>
    <m/>
    <m/>
    <m/>
    <m/>
    <m/>
    <n v="26"/>
    <m/>
    <m/>
    <m/>
    <m/>
    <m/>
    <n v="377350"/>
    <n v="0"/>
    <n v="377350"/>
    <n v="1"/>
    <n v="0"/>
    <n v="0"/>
    <n v="0"/>
    <n v="49056"/>
    <n v="0"/>
    <n v="49056"/>
    <n v="0.5"/>
    <n v="377350"/>
    <n v="0"/>
    <n v="0"/>
    <n v="49055.5"/>
    <n v="0"/>
    <m/>
    <m/>
    <m/>
    <m/>
    <s v="Completed in 2002. Financially completed in 2004."/>
    <m/>
    <m/>
    <m/>
    <x v="1"/>
    <n v="0"/>
    <n v="1"/>
    <n v="14"/>
    <n v="25"/>
    <n v="0"/>
    <n v="0"/>
    <n v="26000"/>
    <n v="1997"/>
  </r>
  <r>
    <m/>
    <m/>
    <s v="ARG/REF/18/INV/34"/>
    <s v="UNDP"/>
    <m/>
    <x v="1"/>
    <s v="ARG"/>
    <x v="0"/>
    <s v="REF"/>
    <s v="Elimination of the use of CFCs in the manufacture of display cabinets and polyurethane panels for cold stores at Market Costan S.A."/>
    <d v="1995-11-01T00:00:00"/>
    <d v="1997-05-01T00:00:00"/>
    <s v="CLO"/>
    <d v="1998-01-01T00:00:00"/>
    <m/>
    <m/>
    <d v="1998-07-01T00:00:00"/>
    <n v="0"/>
    <m/>
    <m/>
    <m/>
    <m/>
    <m/>
    <n v="0"/>
    <m/>
    <m/>
    <m/>
    <m/>
    <m/>
    <n v="423000"/>
    <n v="-421642"/>
    <n v="1358"/>
    <n v="1"/>
    <n v="0"/>
    <n v="0"/>
    <n v="0"/>
    <n v="54990"/>
    <n v="-54813"/>
    <n v="177"/>
    <n v="0.4599999999990132"/>
    <n v="1358"/>
    <n v="0"/>
    <n v="0"/>
    <n v="176.54000000000099"/>
    <n v="0"/>
    <m/>
    <m/>
    <m/>
    <m/>
    <s v="Canceled in 1998. Financially completed in 1998."/>
    <m/>
    <m/>
    <m/>
    <x v="0"/>
    <n v="0"/>
    <n v="1"/>
    <n v="26"/>
    <n v="18"/>
    <n v="0"/>
    <n v="0"/>
    <n v="0"/>
    <n v="1995"/>
  </r>
  <r>
    <m/>
    <m/>
    <s v="TUR/REF/18/INV/19"/>
    <s v="IBRD"/>
    <m/>
    <x v="4"/>
    <s v="TUR"/>
    <x v="0"/>
    <s v="REF"/>
    <s v="Elimination of the use of CFCs in the manufacture of domestic refrigerators at Pekel Teknik Sanyi ve Ticaret A.S."/>
    <d v="1995-11-01T00:00:00"/>
    <d v="1996-05-01T00:00:00"/>
    <s v="CLO"/>
    <m/>
    <m/>
    <m/>
    <d v="1996-10-01T00:00:00"/>
    <n v="0"/>
    <m/>
    <m/>
    <n v="0"/>
    <m/>
    <m/>
    <n v="0"/>
    <m/>
    <m/>
    <n v="0"/>
    <m/>
    <m/>
    <n v="500664"/>
    <n v="-500664"/>
    <n v="0"/>
    <n v="0"/>
    <n v="0"/>
    <n v="0"/>
    <n v="0"/>
    <n v="65086"/>
    <n v="-65086.32"/>
    <n v="-0.31999999999970896"/>
    <n v="-0.31999999999970896"/>
    <n v="0"/>
    <n v="0"/>
    <n v="0"/>
    <n v="0"/>
    <n v="0"/>
    <n v="0"/>
    <m/>
    <m/>
    <m/>
    <s v="Project was canceled. Ownership of the enterprise had changed to 100 % foreign before signing sub-agreement."/>
    <m/>
    <m/>
    <m/>
    <x v="0"/>
    <n v="0"/>
    <n v="0"/>
    <s v=""/>
    <n v="6"/>
    <n v="0"/>
    <n v="0"/>
    <n v="0"/>
    <n v="1995"/>
  </r>
  <r>
    <m/>
    <m/>
    <s v="THA/FOA/15/INV/44"/>
    <s v="UNDP"/>
    <m/>
    <x v="2"/>
    <s v="THA"/>
    <x v="0"/>
    <s v="FOA"/>
    <s v="Elimination of the use of CFCs in the manufacture of flexible PUF slabstock at Karn Yang Yeen Yong Industry Ltd."/>
    <d v="1994-12-01T00:00:00"/>
    <d v="1995-11-01T00:00:00"/>
    <s v="FIN"/>
    <d v="1997-09-01T00:00:00"/>
    <m/>
    <d v="1999-04-01T00:00:00"/>
    <d v="2000-12-01T00:00:00"/>
    <n v="110"/>
    <m/>
    <m/>
    <m/>
    <m/>
    <m/>
    <n v="110"/>
    <m/>
    <m/>
    <m/>
    <m/>
    <m/>
    <n v="170000"/>
    <n v="0"/>
    <n v="170000"/>
    <n v="1"/>
    <n v="0"/>
    <n v="0"/>
    <n v="0"/>
    <n v="22100"/>
    <n v="0"/>
    <n v="22100"/>
    <n v="0"/>
    <n v="170000"/>
    <n v="0"/>
    <n v="0"/>
    <n v="22100"/>
    <n v="0"/>
    <m/>
    <m/>
    <m/>
    <m/>
    <s v="Completed in 1999. Financially completed in 2000."/>
    <m/>
    <m/>
    <m/>
    <x v="1"/>
    <n v="0"/>
    <n v="1"/>
    <n v="33"/>
    <n v="11"/>
    <n v="0"/>
    <n v="0"/>
    <n v="110000"/>
    <n v="1994"/>
  </r>
  <r>
    <m/>
    <m/>
    <s v="ARG/FOA/23/INV/65"/>
    <s v="UNDP"/>
    <m/>
    <x v="1"/>
    <s v="ARG"/>
    <x v="0"/>
    <s v="FOA"/>
    <s v="Elimination of the use of CFCs in the manufacture of rigid foam blocks for insulated trailers at Fruehauf"/>
    <d v="1997-11-01T00:00:00"/>
    <d v="1999-12-01T00:00:00"/>
    <s v="CLO"/>
    <d v="1998-12-01T00:00:00"/>
    <m/>
    <m/>
    <d v="2003-11-01T00:00:00"/>
    <n v="0"/>
    <m/>
    <m/>
    <m/>
    <m/>
    <m/>
    <n v="0"/>
    <m/>
    <m/>
    <m/>
    <m/>
    <m/>
    <n v="175000"/>
    <n v="-40597"/>
    <n v="134403"/>
    <n v="1"/>
    <n v="0"/>
    <n v="0"/>
    <n v="0"/>
    <n v="22750"/>
    <n v="-5278"/>
    <n v="17472"/>
    <n v="-0.38999999999941792"/>
    <n v="134403"/>
    <n v="0"/>
    <n v="0"/>
    <n v="17472.39"/>
    <n v="0"/>
    <m/>
    <m/>
    <m/>
    <m/>
    <s v="Canceled in 2002. Financially completed in 2003."/>
    <m/>
    <m/>
    <m/>
    <x v="0"/>
    <n v="0"/>
    <n v="1"/>
    <n v="13"/>
    <n v="25"/>
    <n v="0"/>
    <n v="0"/>
    <n v="0"/>
    <n v="1997"/>
  </r>
  <r>
    <m/>
    <m/>
    <s v="ARG/FOA/18/INV/33"/>
    <s v="UNDP"/>
    <m/>
    <x v="1"/>
    <s v="ARG"/>
    <x v="0"/>
    <s v="FOA"/>
    <s v="Elimination of the use of CFC's in the manufacture of sandwich panels and spray foams at Montisol Argentina S.A. and Art Nouveau Puntana, S.A."/>
    <d v="1995-11-01T00:00:00"/>
    <d v="1996-11-01T00:00:00"/>
    <s v="FIN"/>
    <d v="1997-07-01T00:00:00"/>
    <m/>
    <d v="2001-12-01T00:00:00"/>
    <d v="2003-04-01T00:00:00"/>
    <n v="36.5"/>
    <m/>
    <m/>
    <m/>
    <m/>
    <m/>
    <n v="36.5"/>
    <m/>
    <m/>
    <m/>
    <m/>
    <m/>
    <n v="285000"/>
    <n v="-631"/>
    <n v="284369"/>
    <n v="1"/>
    <n v="0"/>
    <n v="0"/>
    <n v="0"/>
    <n v="37050"/>
    <n v="-82"/>
    <n v="36968"/>
    <n v="2.9999999998835847E-2"/>
    <n v="284369"/>
    <n v="0"/>
    <n v="0"/>
    <n v="36967.97"/>
    <n v="0"/>
    <m/>
    <m/>
    <m/>
    <m/>
    <s v="Completed in 2001. Financially completed in 2003."/>
    <m/>
    <m/>
    <m/>
    <x v="1"/>
    <n v="0"/>
    <n v="1"/>
    <n v="20"/>
    <n v="12"/>
    <n v="0"/>
    <n v="0"/>
    <n v="36500"/>
    <n v="1995"/>
  </r>
  <r>
    <m/>
    <m/>
    <s v="ARG/FOA/23/INV/61"/>
    <s v="UNDP"/>
    <m/>
    <x v="1"/>
    <s v="ARG"/>
    <x v="0"/>
    <s v="FOA"/>
    <s v="Elimination of the use of CFCs in the manufacture of sandwich polyurethane panels and spray foams at Bonano"/>
    <d v="1997-11-01T00:00:00"/>
    <d v="1999-12-01T00:00:00"/>
    <s v="FIN"/>
    <d v="1998-01-01T00:00:00"/>
    <m/>
    <d v="2001-12-01T00:00:00"/>
    <d v="2003-04-01T00:00:00"/>
    <n v="72"/>
    <m/>
    <m/>
    <m/>
    <m/>
    <m/>
    <n v="72"/>
    <m/>
    <m/>
    <m/>
    <m/>
    <m/>
    <n v="456500"/>
    <n v="0"/>
    <n v="456500"/>
    <n v="1"/>
    <n v="0"/>
    <n v="0"/>
    <n v="0"/>
    <n v="59345"/>
    <n v="0"/>
    <n v="59345"/>
    <n v="0"/>
    <n v="456500"/>
    <n v="0"/>
    <n v="0"/>
    <n v="59345"/>
    <n v="0"/>
    <m/>
    <m/>
    <m/>
    <m/>
    <s v="Completed in 2001. Financially completed in 2003."/>
    <m/>
    <m/>
    <m/>
    <x v="1"/>
    <n v="0"/>
    <n v="1"/>
    <n v="2"/>
    <n v="25"/>
    <n v="0"/>
    <n v="0"/>
    <n v="72000"/>
    <n v="1997"/>
  </r>
  <r>
    <m/>
    <m/>
    <s v="ARG/FOA/22/INV/57"/>
    <s v="UNDP"/>
    <m/>
    <x v="1"/>
    <s v="ARG"/>
    <x v="0"/>
    <s v="FOA"/>
    <s v="Elimination of the use of CFCs in the manufacture of sandwich polyurethane panels and spray foams at Calofrig Asilaciones Jacobi S.A.I.C."/>
    <d v="1997-05-01T00:00:00"/>
    <d v="1999-06-01T00:00:00"/>
    <s v="FIN"/>
    <d v="1998-06-01T00:00:00"/>
    <m/>
    <d v="2001-12-01T00:00:00"/>
    <d v="2003-04-01T00:00:00"/>
    <n v="72"/>
    <m/>
    <m/>
    <m/>
    <m/>
    <m/>
    <n v="72"/>
    <m/>
    <m/>
    <m/>
    <m/>
    <m/>
    <n v="563750"/>
    <n v="0"/>
    <n v="563750"/>
    <n v="1"/>
    <n v="0"/>
    <n v="0"/>
    <n v="0"/>
    <n v="73288"/>
    <n v="0"/>
    <n v="73288"/>
    <n v="0.5"/>
    <n v="563750"/>
    <n v="0"/>
    <n v="0"/>
    <n v="73287.5"/>
    <n v="0"/>
    <m/>
    <m/>
    <m/>
    <m/>
    <s v="Completed in 2001. Financially completed in 2003."/>
    <m/>
    <m/>
    <m/>
    <x v="1"/>
    <n v="0"/>
    <n v="1"/>
    <n v="13"/>
    <n v="25"/>
    <n v="0"/>
    <n v="0"/>
    <n v="72000"/>
    <n v="1997"/>
  </r>
  <r>
    <m/>
    <m/>
    <s v="CPR/FOA/23/INV/236"/>
    <s v="UNDP"/>
    <m/>
    <x v="2"/>
    <s v="CPR"/>
    <x v="0"/>
    <s v="FOA"/>
    <s v="Elimination of the use of CFCs in the manufacture of sandwich polyurethane panels at Luoyang Refrigeration Machinery Factory"/>
    <d v="1997-11-01T00:00:00"/>
    <d v="1999-12-01T00:00:00"/>
    <s v="FIN"/>
    <d v="1998-12-01T00:00:00"/>
    <m/>
    <d v="2001-01-01T00:00:00"/>
    <d v="2003-07-01T00:00:00"/>
    <n v="117.8"/>
    <m/>
    <m/>
    <m/>
    <m/>
    <m/>
    <n v="117.8"/>
    <m/>
    <m/>
    <m/>
    <m/>
    <m/>
    <n v="698595"/>
    <n v="-41580"/>
    <n v="657015"/>
    <n v="1"/>
    <n v="0"/>
    <n v="0"/>
    <n v="0"/>
    <n v="90817"/>
    <n v="-5405"/>
    <n v="85412"/>
    <n v="5.0000000002910383E-2"/>
    <n v="657015"/>
    <n v="0"/>
    <n v="0"/>
    <n v="85411.95"/>
    <n v="0"/>
    <m/>
    <m/>
    <m/>
    <m/>
    <s v="Completed in 2001. Financially completed in 2003."/>
    <m/>
    <m/>
    <m/>
    <x v="1"/>
    <n v="0"/>
    <n v="1"/>
    <n v="13"/>
    <n v="25"/>
    <n v="0"/>
    <n v="0"/>
    <n v="117800"/>
    <n v="1997"/>
  </r>
  <r>
    <m/>
    <m/>
    <s v="CPR/FOA/23/INV/228"/>
    <s v="UNDP"/>
    <m/>
    <x v="2"/>
    <s v="CPR"/>
    <x v="0"/>
    <s v="FOA"/>
    <s v="Elimination of the use of CFCs in the manufacture of sandwich polyurethane panels, pipes and spray foams at Baoding Oil Depot &amp; Storage Engineering Company"/>
    <d v="1997-11-01T00:00:00"/>
    <d v="1999-12-01T00:00:00"/>
    <s v="FIN"/>
    <d v="1998-12-01T00:00:00"/>
    <m/>
    <d v="2001-08-01T00:00:00"/>
    <d v="2003-09-01T00:00:00"/>
    <n v="75.5"/>
    <m/>
    <m/>
    <m/>
    <m/>
    <m/>
    <n v="75.5"/>
    <m/>
    <m/>
    <m/>
    <m/>
    <m/>
    <n v="400960"/>
    <n v="-34986"/>
    <n v="365974"/>
    <n v="1"/>
    <n v="0"/>
    <n v="0"/>
    <n v="0"/>
    <n v="52125"/>
    <n v="-4548"/>
    <n v="47577"/>
    <n v="0.40040001839952311"/>
    <n v="365974"/>
    <n v="0"/>
    <n v="0"/>
    <n v="47576.5995999816"/>
    <n v="0"/>
    <m/>
    <m/>
    <m/>
    <m/>
    <s v="Completed in 2001. Financially completed in 2003."/>
    <m/>
    <m/>
    <m/>
    <x v="1"/>
    <n v="0"/>
    <n v="1"/>
    <n v="13"/>
    <n v="25"/>
    <n v="0"/>
    <n v="0"/>
    <n v="75500"/>
    <n v="1997"/>
  </r>
  <r>
    <m/>
    <m/>
    <s v="CPR/SOL/19/INV/172"/>
    <s v="UNDP"/>
    <m/>
    <x v="2"/>
    <s v="CPR"/>
    <x v="0"/>
    <s v="SOL"/>
    <s v="Elimination of the use of TCA in the Baoshi Electronics Corporation Shijazhuang Manufacturing Operations"/>
    <d v="1996-05-01T00:00:00"/>
    <d v="1998-04-01T00:00:00"/>
    <s v="FIN"/>
    <d v="1997-07-01T00:00:00"/>
    <m/>
    <d v="2000-07-01T00:00:00"/>
    <d v="2003-03-01T00:00:00"/>
    <n v="7.4"/>
    <m/>
    <m/>
    <m/>
    <m/>
    <m/>
    <n v="7.4"/>
    <m/>
    <m/>
    <m/>
    <m/>
    <m/>
    <n v="284900"/>
    <n v="-7138"/>
    <n v="277762"/>
    <n v="1"/>
    <n v="0"/>
    <n v="0"/>
    <n v="0"/>
    <n v="37037"/>
    <n v="-928"/>
    <n v="36109"/>
    <n v="6.050006509758532E-2"/>
    <n v="277762"/>
    <n v="0"/>
    <n v="0"/>
    <n v="36108.939499934902"/>
    <n v="0"/>
    <m/>
    <m/>
    <m/>
    <m/>
    <s v="Completed in 2000. Financially completed in 2003."/>
    <m/>
    <m/>
    <m/>
    <x v="1"/>
    <n v="0"/>
    <n v="1"/>
    <n v="14"/>
    <n v="23"/>
    <n v="0"/>
    <n v="0"/>
    <n v="7400"/>
    <n v="1996"/>
  </r>
  <r>
    <m/>
    <m/>
    <s v="MAL/SOL/11/INV/19"/>
    <s v="UNDP"/>
    <m/>
    <x v="2"/>
    <s v="MAL"/>
    <x v="0"/>
    <s v="SOL"/>
    <s v="Elimination of trichloroethane in home appliances parts manufacturing at Matsushita Electric Co. Main Plant"/>
    <d v="1993-11-01T00:00:00"/>
    <d v="1994-10-01T00:00:00"/>
    <s v="FIN"/>
    <d v="1994-05-01T00:00:00"/>
    <m/>
    <d v="1994-05-01T00:00:00"/>
    <d v="1998-12-01T00:00:00"/>
    <n v="1"/>
    <m/>
    <m/>
    <m/>
    <m/>
    <m/>
    <n v="1"/>
    <m/>
    <m/>
    <m/>
    <m/>
    <m/>
    <n v="113570"/>
    <n v="-2661"/>
    <n v="110909"/>
    <n v="1"/>
    <n v="0"/>
    <n v="0"/>
    <n v="0"/>
    <n v="14764"/>
    <n v="-346"/>
    <n v="14418"/>
    <n v="-0.1000000000003638"/>
    <n v="110909"/>
    <n v="0"/>
    <n v="0"/>
    <n v="14418.1"/>
    <n v="0"/>
    <m/>
    <m/>
    <m/>
    <m/>
    <s v="Completed in 1994. Financially completed in 1998."/>
    <m/>
    <m/>
    <m/>
    <x v="1"/>
    <n v="0"/>
    <n v="1"/>
    <n v="6"/>
    <n v="11"/>
    <n v="0"/>
    <n v="0"/>
    <n v="1000"/>
    <n v="1993"/>
  </r>
  <r>
    <m/>
    <m/>
    <s v="MAL/SOL/11/INV/20"/>
    <s v="UNDP"/>
    <m/>
    <x v="2"/>
    <s v="MAL"/>
    <x v="0"/>
    <s v="SOL"/>
    <s v="Elimination of trichloroethane in home appliances parts manufacturing at Matsushita Electric Co. Port Klang Plant"/>
    <d v="1993-11-01T00:00:00"/>
    <d v="1994-10-01T00:00:00"/>
    <s v="FIN"/>
    <d v="1995-04-01T00:00:00"/>
    <m/>
    <d v="1995-04-01T00:00:00"/>
    <d v="1998-12-01T00:00:00"/>
    <n v="1"/>
    <m/>
    <m/>
    <m/>
    <m/>
    <m/>
    <n v="1"/>
    <m/>
    <m/>
    <m/>
    <m/>
    <m/>
    <n v="173280"/>
    <n v="25992"/>
    <n v="199272"/>
    <n v="1"/>
    <n v="0"/>
    <n v="0"/>
    <n v="0"/>
    <n v="22526"/>
    <n v="3379"/>
    <n v="25905"/>
    <n v="-0.36000000000058208"/>
    <n v="199272"/>
    <n v="0"/>
    <n v="0"/>
    <n v="25905.360000000001"/>
    <n v="0"/>
    <m/>
    <m/>
    <m/>
    <m/>
    <s v="Completed in 1995. Financially completed in 1998."/>
    <m/>
    <m/>
    <m/>
    <x v="1"/>
    <n v="0"/>
    <n v="1"/>
    <n v="17"/>
    <n v="11"/>
    <n v="0"/>
    <n v="0"/>
    <n v="1000"/>
    <n v="1993"/>
  </r>
  <r>
    <m/>
    <m/>
    <s v="ARG/FOA/22/INV/55"/>
    <s v="UNDP"/>
    <m/>
    <x v="1"/>
    <s v="ARG"/>
    <x v="0"/>
    <s v="FOA"/>
    <s v="Eliminations of the use of CFCs in the manufacture of sandwich polyurethane panels and spray foams at Rheem S.A."/>
    <d v="1997-05-01T00:00:00"/>
    <d v="1999-06-01T00:00:00"/>
    <s v="FIN"/>
    <d v="1997-11-01T00:00:00"/>
    <m/>
    <d v="1998-12-01T00:00:00"/>
    <d v="2001-12-01T00:00:00"/>
    <n v="12"/>
    <m/>
    <m/>
    <m/>
    <m/>
    <m/>
    <n v="12"/>
    <m/>
    <m/>
    <m/>
    <m/>
    <m/>
    <n v="76650"/>
    <n v="0"/>
    <n v="76650"/>
    <n v="1"/>
    <n v="0"/>
    <n v="0"/>
    <n v="0"/>
    <n v="9965"/>
    <n v="0"/>
    <n v="9965"/>
    <n v="0.5"/>
    <n v="76650"/>
    <n v="0"/>
    <n v="0"/>
    <n v="9964.5"/>
    <n v="0"/>
    <m/>
    <m/>
    <m/>
    <m/>
    <s v="Completed in 1998. Financially completed in 2001."/>
    <m/>
    <m/>
    <m/>
    <x v="1"/>
    <n v="0"/>
    <n v="1"/>
    <n v="6"/>
    <n v="25"/>
    <n v="0"/>
    <n v="0"/>
    <n v="12000"/>
    <n v="1997"/>
  </r>
  <r>
    <m/>
    <m/>
    <s v="ALG/SEV/84/TAS/83"/>
    <s v="UNIDO"/>
    <m/>
    <x v="0"/>
    <s v="ALG"/>
    <x v="3"/>
    <s v="SEV"/>
    <s v="Enabling activities for HFC phase-down"/>
    <d v="2019-12-01T00:00:00"/>
    <d v="2021-06-01T00:00:00"/>
    <s v="COM"/>
    <d v="2020-03-01T00:00:00"/>
    <m/>
    <d v="2022-06-01T00:00:00"/>
    <m/>
    <n v="0"/>
    <m/>
    <m/>
    <n v="0"/>
    <m/>
    <m/>
    <n v="0"/>
    <m/>
    <m/>
    <n v="0"/>
    <m/>
    <m/>
    <n v="150000"/>
    <n v="0"/>
    <n v="150000"/>
    <n v="0.93577153333333341"/>
    <n v="9634.2699999999895"/>
    <n v="9634.2699999999895"/>
    <n v="0"/>
    <n v="10500"/>
    <n v="0"/>
    <n v="10500"/>
    <n v="674.39889999999832"/>
    <n v="140365.73000000001"/>
    <n v="5442.48"/>
    <n v="1"/>
    <n v="9825.6011000000017"/>
    <n v="380.97360000000003"/>
    <m/>
    <m/>
    <m/>
    <d v="2022-06-01T00:00:00"/>
    <s v="Financial closure is being initiated."/>
    <s v="Financial closure is being processed."/>
    <s v="n.a."/>
    <m/>
    <x v="1"/>
    <n v="0"/>
    <n v="1"/>
    <n v="3"/>
    <n v="18"/>
    <n v="0"/>
    <n v="0"/>
    <n v="0"/>
    <n v="2019"/>
  </r>
  <r>
    <m/>
    <m/>
    <s v="BAH/SEV/81/TAS/34"/>
    <s v="UNEP"/>
    <m/>
    <x v="2"/>
    <s v="BAH"/>
    <x v="3"/>
    <s v="SEV"/>
    <s v="Enabling activities for HFC phase-down"/>
    <d v="2018-06-01T00:00:00"/>
    <d v="2020-01-01T00:00:00"/>
    <s v="FIN"/>
    <d v="2019-11-01T00:00:00"/>
    <m/>
    <d v="2021-12-01T00:00:00"/>
    <d v="2022-12-01T00:00:00"/>
    <n v="0"/>
    <m/>
    <m/>
    <n v="0"/>
    <m/>
    <m/>
    <m/>
    <m/>
    <m/>
    <m/>
    <m/>
    <m/>
    <n v="150000"/>
    <n v="-9760"/>
    <n v="140240"/>
    <n v="1"/>
    <n v="0"/>
    <n v="0"/>
    <n v="0"/>
    <n v="10500"/>
    <n v="-683.2"/>
    <n v="9816.7999999999993"/>
    <n v="0"/>
    <n v="140240"/>
    <n v="0"/>
    <n v="0"/>
    <n v="9816.7999999999993"/>
    <n v="0"/>
    <m/>
    <n v="0"/>
    <m/>
    <d v="2021-12-01T00:00:00"/>
    <m/>
    <m/>
    <m/>
    <m/>
    <x v="1"/>
    <n v="0"/>
    <n v="1"/>
    <n v="17"/>
    <n v="19"/>
    <n v="0"/>
    <n v="0"/>
    <n v="0"/>
    <n v="2018"/>
  </r>
  <r>
    <m/>
    <m/>
    <s v="BGD/SEV/81/TAS/53"/>
    <s v="Canada"/>
    <m/>
    <x v="2"/>
    <s v="BGD"/>
    <x v="3"/>
    <s v="SEV"/>
    <s v="Enabling activities for HFC phase-down"/>
    <d v="2018-06-01T00:00:00"/>
    <d v="2020-01-01T00:00:00"/>
    <s v="FIN"/>
    <d v="2019-03-01T00:00:00"/>
    <m/>
    <d v="2022-06-01T00:00:00"/>
    <d v="2023-06-01T00:00:00"/>
    <n v="0"/>
    <m/>
    <m/>
    <n v="0"/>
    <m/>
    <m/>
    <m/>
    <m/>
    <m/>
    <m/>
    <m/>
    <m/>
    <n v="75000"/>
    <n v="0"/>
    <n v="75000"/>
    <n v="1"/>
    <n v="0"/>
    <n v="0"/>
    <n v="0"/>
    <n v="5250"/>
    <n v="0"/>
    <n v="5250"/>
    <n v="0"/>
    <n v="75000"/>
    <n v="0"/>
    <n v="0"/>
    <n v="5250"/>
    <m/>
    <m/>
    <m/>
    <m/>
    <d v="2022-06-01T00:00:00"/>
    <s v="K.A. National Action Plan drafted._x000a_Draft Servicing Sector Needs Assessment finalized._x000a_Documents undergoing stakeholders consultation for fine tuning and pending approval. Despite some delays due to Covid-19, the Canadian component was completed by January 2021; the extension to June 2022 allowed for completion of UNEP's component. Further work advanced in 2021 on the draft K.A. National Action Plan as well as a number of other reports related to National ODS Use, an RAC Sector Needs Assessment and a National Strategy on HFCs management; the reports completed by 2022 and will contribute to the preparation of KIPs."/>
    <s v=" RAC servicing sector needs assessment and Alternatives assessment completed.Final consultations with stakeholders were completed in 2022._x000a_"/>
    <m/>
    <m/>
    <x v="1"/>
    <n v="0"/>
    <n v="1"/>
    <n v="9"/>
    <n v="19"/>
    <n v="0"/>
    <n v="0"/>
    <n v="0"/>
    <n v="2018"/>
  </r>
  <r>
    <m/>
    <m/>
    <s v="BGD/SEV/81/TAS/52"/>
    <s v="UNDP"/>
    <m/>
    <x v="2"/>
    <s v="BGD"/>
    <x v="3"/>
    <s v="SEV"/>
    <s v="Enabling activities for HFC phase-down"/>
    <d v="2018-06-01T00:00:00"/>
    <d v="2020-01-01T00:00:00"/>
    <s v="FIN"/>
    <d v="2019-01-01T00:00:00"/>
    <m/>
    <d v="2022-06-01T00:00:00"/>
    <d v="2023-06-01T00:00:00"/>
    <n v="0"/>
    <m/>
    <m/>
    <m/>
    <m/>
    <m/>
    <n v="0"/>
    <m/>
    <m/>
    <m/>
    <m/>
    <m/>
    <n v="14000"/>
    <n v="0"/>
    <n v="14000"/>
    <n v="0.23207142857142857"/>
    <n v="10751"/>
    <n v="10751"/>
    <n v="0"/>
    <n v="980"/>
    <n v="0"/>
    <n v="980"/>
    <n v="752.56999999999994"/>
    <n v="3249"/>
    <n v="0"/>
    <n v="0"/>
    <n v="227.43"/>
    <n v="0"/>
    <m/>
    <m/>
    <m/>
    <d v="2022-06-01T00:00:00"/>
    <s v="Financially completed in 2023."/>
    <m/>
    <m/>
    <m/>
    <x v="1"/>
    <n v="0"/>
    <n v="1"/>
    <n v="7"/>
    <n v="19"/>
    <n v="0"/>
    <n v="0"/>
    <n v="0"/>
    <n v="2018"/>
  </r>
  <r>
    <m/>
    <m/>
    <s v="BGD/SEV/81/TAS/54"/>
    <s v="UNEP"/>
    <m/>
    <x v="2"/>
    <s v="BGD"/>
    <x v="3"/>
    <s v="SEV"/>
    <s v="Enabling activities for HFC phase-down"/>
    <d v="2018-06-01T00:00:00"/>
    <d v="2020-01-01T00:00:00"/>
    <s v="FIN"/>
    <d v="2019-08-01T00:00:00"/>
    <m/>
    <d v="2022-06-01T00:00:00"/>
    <d v="2023-06-01T00:00:00"/>
    <n v="0"/>
    <m/>
    <m/>
    <n v="0"/>
    <m/>
    <m/>
    <m/>
    <m/>
    <m/>
    <m/>
    <m/>
    <m/>
    <n v="61000"/>
    <n v="-3582.12"/>
    <n v="57417.88"/>
    <n v="1.0000020899413216"/>
    <n v="-0.12000000000261934"/>
    <n v="-0.12000000000261934"/>
    <n v="0"/>
    <n v="4270"/>
    <n v="-250.75"/>
    <n v="4019.25"/>
    <n v="-8.3999966559531458E-3"/>
    <n v="57418"/>
    <n v="0"/>
    <n v="0"/>
    <n v="4019.258399996656"/>
    <n v="0"/>
    <m/>
    <n v="0"/>
    <m/>
    <d v="2022-06-01T00:00:00"/>
    <s v="The project is completed. Balance returned at ExCom 93."/>
    <s v="The project is financially completed."/>
    <s v="N/a"/>
    <m/>
    <x v="1"/>
    <n v="0"/>
    <n v="1"/>
    <n v="14"/>
    <n v="19"/>
    <n v="0"/>
    <n v="0"/>
    <n v="0"/>
    <n v="2018"/>
  </r>
  <r>
    <m/>
    <m/>
    <s v="BZE/SEV/85/TAS/38"/>
    <s v="Canada"/>
    <m/>
    <x v="1"/>
    <s v="BZE"/>
    <x v="3"/>
    <s v="SEV"/>
    <s v="Enabling activities for HFC phase-down"/>
    <d v="2020-06-01T00:00:00"/>
    <d v="2021-12-01T00:00:00"/>
    <s v="FIN"/>
    <d v="2021-03-01T00:00:00"/>
    <m/>
    <d v="2022-10-01T00:00:00"/>
    <d v="2022-12-01T00:00:00"/>
    <n v="0"/>
    <m/>
    <m/>
    <n v="0"/>
    <m/>
    <m/>
    <m/>
    <m/>
    <m/>
    <m/>
    <m/>
    <m/>
    <n v="40000"/>
    <n v="0"/>
    <n v="40000"/>
    <n v="1"/>
    <n v="0"/>
    <n v="0"/>
    <n v="0"/>
    <n v="2800"/>
    <n v="0"/>
    <n v="2800"/>
    <n v="0"/>
    <n v="40000"/>
    <n v="0"/>
    <n v="0"/>
    <n v="2800"/>
    <m/>
    <m/>
    <m/>
    <m/>
    <d v="2022-12-01T00:00:00"/>
    <s v="First disbursement was in March 2021. Two local consultants recruited. Workplan adjusted. Project activities undertaken include: (1) Preparation of policy reports to support ratification of Kigali Amendment;_x000a_(2) Design of a train-the-trainer programme for the handling of HCs refrigerants for the service sector;_x000a_(3) Procurement of equipment and tools for the safe handling of flammable refrigerants for a training centre in Belize; and_x000a_(4) Two site visits to assess needs of two training centres by international consultants; one in 2021 and the second one in 2022. "/>
    <s v="Activities concluded as expected. Report submitted to MLFS in 2022. "/>
    <m/>
    <m/>
    <x v="1"/>
    <n v="0"/>
    <n v="1"/>
    <n v="9"/>
    <n v="18"/>
    <n v="0"/>
    <n v="0"/>
    <n v="0"/>
    <n v="2020"/>
  </r>
  <r>
    <m/>
    <m/>
    <s v="BZE/SEV/85/TAS/37"/>
    <s v="UNDP"/>
    <m/>
    <x v="1"/>
    <s v="BZE"/>
    <x v="3"/>
    <s v="SEV"/>
    <s v="Enabling activities for HFC phase-down"/>
    <d v="2020-06-01T00:00:00"/>
    <d v="2021-12-01T00:00:00"/>
    <s v="COM"/>
    <d v="2021-08-01T00:00:00"/>
    <m/>
    <d v="2022-10-01T00:00:00"/>
    <m/>
    <n v="0"/>
    <m/>
    <m/>
    <m/>
    <m/>
    <m/>
    <n v="0"/>
    <m/>
    <m/>
    <m/>
    <m/>
    <m/>
    <n v="55000"/>
    <n v="0"/>
    <n v="55000"/>
    <n v="0.90138181818181817"/>
    <n v="5424"/>
    <n v="5424"/>
    <n v="0"/>
    <n v="3850"/>
    <n v="0"/>
    <n v="3850"/>
    <n v="379.67999999999984"/>
    <n v="49576"/>
    <n v="0"/>
    <n v="4339.2"/>
    <n v="3470.32"/>
    <n v="0"/>
    <m/>
    <m/>
    <m/>
    <d v="2022-12-01T00:00:00"/>
    <s v="Activities concluded as expected. Report submitted to MLFS in 2022. "/>
    <m/>
    <s v="Yes. Gender mainstreaming activities have been included into the project, e.g. advertised TORs include a specific clause encouraging men and women to apply and the gender composition of meeting participants is tracked. "/>
    <m/>
    <x v="1"/>
    <n v="0"/>
    <n v="1"/>
    <n v="14"/>
    <n v="18"/>
    <n v="0"/>
    <n v="0"/>
    <n v="0"/>
    <n v="2020"/>
  </r>
  <r>
    <m/>
    <m/>
    <s v="BDI/SEV/85/TAS/39"/>
    <s v="UNEP"/>
    <m/>
    <x v="0"/>
    <s v="BDI"/>
    <x v="3"/>
    <s v="SEV"/>
    <s v="Enabling activities for HFC phase-down"/>
    <d v="2020-06-01T00:00:00"/>
    <d v="2021-12-01T00:00:00"/>
    <s v="FIN"/>
    <d v="2021-12-01T00:00:00"/>
    <m/>
    <d v="2022-12-01T00:00:00"/>
    <d v="2023-12-23T00:00:00"/>
    <n v="0"/>
    <m/>
    <m/>
    <n v="0"/>
    <m/>
    <m/>
    <m/>
    <m/>
    <m/>
    <m/>
    <m/>
    <m/>
    <n v="150000"/>
    <n v="-50000"/>
    <n v="100000"/>
    <n v="1"/>
    <n v="0"/>
    <n v="0"/>
    <n v="0"/>
    <n v="10500"/>
    <n v="-3500"/>
    <n v="7000"/>
    <n v="0"/>
    <n v="100000"/>
    <n v="0"/>
    <n v="0"/>
    <n v="7000.0000000000009"/>
    <n v="0"/>
    <m/>
    <n v="0"/>
    <m/>
    <d v="2022-12-01T00:00:00"/>
    <s v="The project is completed and operationnaly closed. "/>
    <s v="The project is financialy completed "/>
    <s v="Yes"/>
    <m/>
    <x v="1"/>
    <n v="0"/>
    <n v="1"/>
    <n v="18"/>
    <n v="18"/>
    <n v="0"/>
    <n v="0"/>
    <n v="0"/>
    <n v="2020"/>
  </r>
  <r>
    <m/>
    <m/>
    <s v="CUB/SEV/81/TAS/58"/>
    <s v="Canada"/>
    <m/>
    <x v="1"/>
    <s v="CUB"/>
    <x v="3"/>
    <s v="SEV"/>
    <s v="Enabling activities for HFC phase-down"/>
    <d v="2018-06-01T00:00:00"/>
    <d v="2020-01-01T00:00:00"/>
    <s v="FIN"/>
    <d v="2019-03-01T00:00:00"/>
    <m/>
    <d v="2022-12-01T00:00:00"/>
    <d v="2023-01-01T00:00:00"/>
    <n v="0"/>
    <m/>
    <m/>
    <n v="0"/>
    <m/>
    <m/>
    <m/>
    <m/>
    <m/>
    <m/>
    <m/>
    <m/>
    <n v="75000"/>
    <n v="0"/>
    <n v="75000"/>
    <n v="1"/>
    <n v="0"/>
    <n v="0"/>
    <n v="0"/>
    <n v="5250"/>
    <n v="0"/>
    <n v="5250"/>
    <n v="0"/>
    <n v="75000"/>
    <n v="0"/>
    <n v="0"/>
    <n v="5250"/>
    <m/>
    <m/>
    <m/>
    <m/>
    <d v="2021-12-01T00:00:00"/>
    <s v="Legal framework assessment to foster control to HFC was completed. 15 workshops were conducted with the participation of 368 local authorities, RAC technicians and industrial and commerce representatives. Workshops enabled the collection of data for HFC consumption. This enabled the development of a general inventory of RAC equipment with HFCs and the most significant equipment with HCFCs and HCs. It also provided data for a first HFC baseline forecast and the main users of the ODS. Finally, the information collected helped identify the priority refrigerants with the highest GWP usage (i.e. R-404A), which is intended to help determine the first steps for the country's HFC reduction. _x000a_Promotional material was designed and prepared to raise public awareness through public slogan campaigns, television broadcasts as well as books on the Protocol. "/>
    <s v="Project operationally completed in March 2022_x000a__x000a__x000a_"/>
    <m/>
    <m/>
    <x v="1"/>
    <n v="0"/>
    <n v="1"/>
    <n v="9"/>
    <n v="19"/>
    <n v="0"/>
    <n v="0"/>
    <n v="0"/>
    <n v="2018"/>
  </r>
  <r>
    <m/>
    <m/>
    <s v="CUB/SEV/81/TAS/57"/>
    <s v="UNDP"/>
    <m/>
    <x v="1"/>
    <s v="CUB"/>
    <x v="3"/>
    <s v="SEV"/>
    <s v="Enabling activities for HFC phase-down"/>
    <d v="2018-06-01T00:00:00"/>
    <d v="2020-01-01T00:00:00"/>
    <s v="FIN"/>
    <d v="2018-11-01T00:00:00"/>
    <m/>
    <d v="2021-12-01T00:00:00"/>
    <d v="2023-01-01T00:00:00"/>
    <n v="0"/>
    <m/>
    <m/>
    <m/>
    <m/>
    <m/>
    <n v="0"/>
    <m/>
    <m/>
    <m/>
    <m/>
    <m/>
    <n v="75000"/>
    <n v="0"/>
    <n v="75000"/>
    <n v="0.95210666666666666"/>
    <n v="3592"/>
    <n v="3592"/>
    <n v="0"/>
    <n v="5250"/>
    <n v="0"/>
    <n v="5250"/>
    <n v="251.4399999999996"/>
    <n v="71408"/>
    <n v="0"/>
    <n v="0"/>
    <n v="4998.5600000000004"/>
    <n v="0"/>
    <m/>
    <m/>
    <m/>
    <d v="2021-12-01T00:00:00"/>
    <s v="Financially completed in 2023."/>
    <m/>
    <m/>
    <m/>
    <x v="1"/>
    <n v="0"/>
    <n v="1"/>
    <n v="5"/>
    <n v="19"/>
    <n v="0"/>
    <n v="0"/>
    <n v="0"/>
    <n v="2018"/>
  </r>
  <r>
    <m/>
    <m/>
    <s v="ELS/SEV/81/TAS/38"/>
    <s v="Canada"/>
    <m/>
    <x v="1"/>
    <s v="ELS"/>
    <x v="3"/>
    <s v="SEV"/>
    <s v="Enabling activities for HFC phase-down"/>
    <d v="2018-06-01T00:00:00"/>
    <d v="2020-01-01T00:00:00"/>
    <s v="FIN"/>
    <d v="2019-03-01T00:00:00"/>
    <m/>
    <d v="2021-09-01T00:00:00"/>
    <d v="2022-09-01T00:00:00"/>
    <n v="0"/>
    <m/>
    <m/>
    <n v="0"/>
    <m/>
    <m/>
    <m/>
    <m/>
    <m/>
    <m/>
    <m/>
    <m/>
    <n v="50000"/>
    <n v="0"/>
    <n v="50000"/>
    <n v="1"/>
    <n v="0"/>
    <n v="0"/>
    <n v="0"/>
    <n v="3500"/>
    <n v="0"/>
    <n v="3500"/>
    <n v="0"/>
    <n v="50000"/>
    <n v="0"/>
    <n v="0"/>
    <n v="3500"/>
    <m/>
    <m/>
    <m/>
    <m/>
    <d v="2021-12-01T00:00:00"/>
    <s v="Assessment of the requirements of the training institutions to implement the Kigali Amendment was completed. All local process for the ratification of the Kigali Amendment were completed, country ratification of the Kigali Amendment appeared in the Official Journal on June 29, 2021. A regulatory proposal on HFCs  was prepared and socalised with relevant stakeholders in 2021. _x000a_As a result of Covid-19 travel restrictions, a planned study tour to Canada was cancelled; the allotted funds for this activity were accordingly redistributed for the development and disbursement of promotional material to raise awareness of the ratification and implementation of the Kigali Amendment. _x000a_Following a change in government in 2019, meetings were conducted with representatives from relevant ministries to ensure support of ratification. "/>
    <s v="Kigali Amendment ratified in Sept. 2021 and project financially completed in December 2022."/>
    <m/>
    <m/>
    <x v="1"/>
    <n v="0"/>
    <n v="1"/>
    <n v="9"/>
    <n v="19"/>
    <n v="0"/>
    <n v="0"/>
    <n v="0"/>
    <n v="2018"/>
  </r>
  <r>
    <m/>
    <m/>
    <s v="ELS/SEV/81/TAS/37"/>
    <s v="UNDP"/>
    <m/>
    <x v="1"/>
    <s v="ELS"/>
    <x v="3"/>
    <s v="SEV"/>
    <s v="Enabling activities for HFC phase-down"/>
    <d v="2018-06-01T00:00:00"/>
    <d v="2020-01-01T00:00:00"/>
    <s v="FIN"/>
    <d v="2018-10-01T00:00:00"/>
    <m/>
    <d v="2021-09-01T00:00:00"/>
    <d v="2022-09-01T00:00:00"/>
    <n v="0"/>
    <m/>
    <m/>
    <m/>
    <m/>
    <m/>
    <n v="0"/>
    <m/>
    <m/>
    <m/>
    <m/>
    <m/>
    <n v="100000"/>
    <n v="0"/>
    <n v="100000"/>
    <n v="0.99478"/>
    <n v="522"/>
    <n v="522"/>
    <n v="0"/>
    <n v="7000"/>
    <n v="0"/>
    <n v="7000"/>
    <n v="36.539999999999964"/>
    <n v="99478"/>
    <n v="0"/>
    <n v="0"/>
    <n v="6963.46"/>
    <n v="0"/>
    <m/>
    <m/>
    <m/>
    <d v="2021-12-01T00:00:00"/>
    <s v="Kigali Amendment was ratified in September,2021. Awareness raising activities among stakeholders on the Kigali Amendment was conducted. Assesment of need of RAC stakeholders for the implementation of the Kigali Amendment was prepared. Due to COVID-19 restrictions, activites were conducted virtually."/>
    <m/>
    <m/>
    <m/>
    <x v="1"/>
    <n v="0"/>
    <n v="1"/>
    <n v="4"/>
    <n v="19"/>
    <n v="0"/>
    <n v="0"/>
    <n v="0"/>
    <n v="2018"/>
  </r>
  <r>
    <m/>
    <m/>
    <s v="GUI/SEV/85/TAS/36"/>
    <s v="UNEP"/>
    <m/>
    <x v="0"/>
    <s v="GUI"/>
    <x v="3"/>
    <s v="SEV"/>
    <s v="Enabling activities for HFC phase-down"/>
    <d v="2020-06-01T00:00:00"/>
    <d v="2021-12-01T00:00:00"/>
    <s v="FIN"/>
    <d v="2020-10-01T00:00:00"/>
    <m/>
    <d v="2022-12-01T00:00:00"/>
    <d v="2023-12-01T00:00:00"/>
    <n v="0"/>
    <m/>
    <m/>
    <n v="0"/>
    <m/>
    <m/>
    <m/>
    <m/>
    <m/>
    <m/>
    <m/>
    <m/>
    <n v="150000"/>
    <n v="-50000"/>
    <n v="100000"/>
    <n v="1"/>
    <n v="0"/>
    <n v="0"/>
    <n v="0"/>
    <n v="10500"/>
    <n v="-3500"/>
    <n v="7000"/>
    <n v="0"/>
    <n v="100000"/>
    <n v="0"/>
    <n v="0"/>
    <n v="7000.0000000000009"/>
    <n v="0"/>
    <m/>
    <n v="0"/>
    <m/>
    <d v="2022-12-01T00:00:00"/>
    <s v="The project is completed and operationnaly closed."/>
    <s v="The project is financialy completed "/>
    <s v="Yes"/>
    <m/>
    <x v="1"/>
    <n v="0"/>
    <n v="1"/>
    <n v="4"/>
    <n v="18"/>
    <n v="0"/>
    <n v="0"/>
    <n v="0"/>
    <n v="2020"/>
  </r>
  <r>
    <m/>
    <m/>
    <s v="HAI/SEV/84/TAS/23"/>
    <s v="UNDP"/>
    <m/>
    <x v="1"/>
    <s v="HAI"/>
    <x v="3"/>
    <s v="SEV"/>
    <s v="Enabling activities for HFC phase-down"/>
    <d v="2019-12-01T00:00:00"/>
    <d v="2021-12-01T00:00:00"/>
    <s v="COM"/>
    <d v="2020-09-01T00:00:00"/>
    <m/>
    <d v="2021-12-01T00:00:00"/>
    <m/>
    <n v="0"/>
    <m/>
    <m/>
    <m/>
    <m/>
    <m/>
    <n v="0"/>
    <m/>
    <m/>
    <m/>
    <m/>
    <m/>
    <n v="95000"/>
    <n v="0"/>
    <n v="95000"/>
    <n v="0.95064210526315784"/>
    <n v="4689"/>
    <n v="4689"/>
    <n v="0"/>
    <n v="6650"/>
    <n v="0"/>
    <n v="6650"/>
    <n v="328.22999999999956"/>
    <n v="90311"/>
    <n v="0"/>
    <n v="3751.2"/>
    <n v="6321.77"/>
    <n v="0"/>
    <m/>
    <m/>
    <m/>
    <d v="2022-12-01T00:00:00"/>
    <s v="International and national consultants have been recruited. HFC consumption figures are being updated through a survey process. Policy paper finalized and presented"/>
    <m/>
    <m/>
    <m/>
    <x v="1"/>
    <n v="0"/>
    <n v="1"/>
    <n v="9"/>
    <n v="24"/>
    <n v="0"/>
    <n v="0"/>
    <n v="0"/>
    <n v="2019"/>
  </r>
  <r>
    <m/>
    <m/>
    <s v="IND/SEV/88/TAS/492"/>
    <s v="UNEP"/>
    <m/>
    <x v="2"/>
    <s v="IND"/>
    <x v="3"/>
    <s v="SEV"/>
    <s v="Enabling activities for HFC phase-down"/>
    <d v="2021-11-01T00:00:00"/>
    <d v="2023-12-01T00:00:00"/>
    <s v="ONG"/>
    <d v="2022-12-01T00:00:00"/>
    <d v="2024-06-01T00:00:00"/>
    <m/>
    <m/>
    <n v="0"/>
    <m/>
    <m/>
    <n v="0"/>
    <m/>
    <m/>
    <m/>
    <m/>
    <m/>
    <m/>
    <m/>
    <m/>
    <n v="250000"/>
    <n v="0"/>
    <n v="250000"/>
    <n v="0.5"/>
    <n v="125000"/>
    <n v="125000"/>
    <n v="0"/>
    <n v="17500"/>
    <n v="0"/>
    <n v="17500"/>
    <n v="8750"/>
    <n v="125000"/>
    <n v="125000"/>
    <n v="125000"/>
    <n v="8750"/>
    <n v="8750"/>
    <m/>
    <n v="115000"/>
    <m/>
    <d v="2024-06-01T00:00:00"/>
    <s v="Extension granted at the 93rd ExCom for completion of the activities. Second payment transferred in March 2023._x000a_For outreach and awareness activities, Ozone Cell has associated with the following industry associations for carrying out the stakeholders awareness workshops:_x000a_i._x0009_Refrigerant Gas Manufactures Association (REGMA) _x000a_ii._x0009_Refrigeration and Air-conditioning Manufacturing Association (RAMA)  _x000a_iii._x0009_Association of Automotive Components Manufacturers Association (ACMA)_x000a_iv._x0009_Refrigeration and Air-conditioning service sector Society (RASSS)_x000a_v._x0009_All India Air-conditioning and Refrigeration Association (AIACRA)_x000a_vi._x0009_Confederation of Indian Industry (CII)_x000a_vii._x0009_Indian Polyurethane Association (IPUA)_x000a_MoA have been signed with the above mentioned industry associations for spreading awareness of the respective sector across the country and advance data collection._x000a_NOU organized 16 physical and 5 virtual workshops in 2013 for relevant stakeholders in Vadodara, Chandigarh, Delhi, Hyderabad, Bengaluru, Kolkata, Lucknow and other locations to discuss the KA implications with industry and other relevant stakeholders. NOU started data collection for the study on HFC consumption and production_x000a_The NOU has signed an MoA with the National Institute of Public Finance and Policy (NIPFP) to conduct a study on HFC consumption and production. Structured questionnaires for each sector where HFCs are generally used, have been developed and circulated to the concerned industry associations for the data collection. Identified key stakeholders including producers of HFCs, compressor manufacturers, importers and exporters of HFCs, etc. relating to HFCs. Data on HFCs use in different sectors and sub-sectors is being collected through industry associations_x000a_NOU has signed an MoA with the NIPFP for the development of the national strategy and policy framework; nationwide consultations are ongoing as representatives from NIPFP are attending all the workshops being organized by industry associations/ Ozone Cell. NIPFP representatives/ Ozone Cell are helping industry participants and concerned stakeholders for filling up the questionnaire so as to get the data which will help in the development of strategy including policy framework."/>
    <s v="Activity scheduled for completion by the end June 2024. "/>
    <s v="Yes"/>
    <m/>
    <x v="0"/>
    <n v="1"/>
    <n v="1"/>
    <n v="13"/>
    <n v="25"/>
    <n v="6"/>
    <n v="31"/>
    <n v="0"/>
    <n v="2021"/>
  </r>
  <r>
    <m/>
    <m/>
    <s v="IRA/SEV/82/TAS/232"/>
    <s v="UNDP"/>
    <m/>
    <x v="2"/>
    <s v="IRA"/>
    <x v="3"/>
    <s v="SEV"/>
    <s v="Enabling activities for HFC phase-down"/>
    <d v="2018-12-01T00:00:00"/>
    <d v="2020-06-01T00:00:00"/>
    <s v="FIN"/>
    <d v="2019-01-01T00:00:00"/>
    <m/>
    <d v="2022-12-01T00:00:00"/>
    <d v="2023-12-01T00:00:00"/>
    <n v="0"/>
    <m/>
    <m/>
    <m/>
    <m/>
    <m/>
    <n v="0"/>
    <m/>
    <m/>
    <m/>
    <m/>
    <m/>
    <n v="155000"/>
    <n v="0"/>
    <n v="155000"/>
    <n v="0.99185161290322577"/>
    <n v="1263"/>
    <n v="1263"/>
    <n v="0"/>
    <n v="10850"/>
    <n v="0"/>
    <n v="10850"/>
    <n v="88.409999999999854"/>
    <n v="153737"/>
    <n v="0"/>
    <n v="0"/>
    <n v="10761.59"/>
    <n v="0"/>
    <m/>
    <m/>
    <m/>
    <d v="2022-03-01T00:00:00"/>
    <s v="Financially completed in 2023."/>
    <m/>
    <m/>
    <m/>
    <x v="1"/>
    <n v="0"/>
    <n v="1"/>
    <n v="1"/>
    <n v="18"/>
    <n v="0"/>
    <n v="0"/>
    <n v="0"/>
    <n v="2018"/>
  </r>
  <r>
    <m/>
    <m/>
    <s v="IRA/SEV/82/TAS/233"/>
    <s v="UNEP"/>
    <m/>
    <x v="2"/>
    <s v="IRA"/>
    <x v="3"/>
    <s v="SEV"/>
    <s v="Enabling activities for HFC phase-down"/>
    <d v="2018-12-01T00:00:00"/>
    <d v="2020-06-01T00:00:00"/>
    <s v="FIN"/>
    <d v="2019-08-01T00:00:00"/>
    <m/>
    <d v="2022-03-01T00:00:00"/>
    <d v="2023-03-01T00:00:00"/>
    <n v="0"/>
    <m/>
    <m/>
    <n v="0"/>
    <m/>
    <m/>
    <m/>
    <m/>
    <m/>
    <m/>
    <m/>
    <m/>
    <n v="95000"/>
    <n v="-30333.48"/>
    <n v="64666.520000000004"/>
    <n v="1.0000074226972473"/>
    <n v="-0.47999999999592546"/>
    <n v="-0.47999999999592546"/>
    <n v="0"/>
    <n v="6650"/>
    <n v="-2123.34"/>
    <n v="4526.66"/>
    <n v="-3.3600026721614995E-2"/>
    <n v="64667"/>
    <n v="0"/>
    <n v="0"/>
    <n v="4526.6936000267215"/>
    <n v="0"/>
    <m/>
    <n v="0"/>
    <m/>
    <d v="2022-03-01T00:00:00"/>
    <s v="The project is completed. Balance returned at ExCom 93."/>
    <s v="The project is financially completed."/>
    <s v="N/a"/>
    <m/>
    <x v="1"/>
    <n v="0"/>
    <n v="1"/>
    <n v="8"/>
    <n v="18"/>
    <n v="0"/>
    <n v="0"/>
    <n v="0"/>
    <n v="2018"/>
  </r>
  <r>
    <m/>
    <m/>
    <s v="IRQ/SEV/81/TAS/26"/>
    <s v="UNEP"/>
    <m/>
    <x v="2"/>
    <s v="IRQ"/>
    <x v="3"/>
    <s v="SEV"/>
    <s v="Enabling activities for HFC phase-down"/>
    <d v="2018-06-01T00:00:00"/>
    <d v="2020-01-01T00:00:00"/>
    <s v="FIN"/>
    <d v="2020-03-01T00:00:00"/>
    <m/>
    <d v="2021-12-01T00:00:00"/>
    <d v="2022-12-01T00:00:00"/>
    <n v="0"/>
    <m/>
    <m/>
    <n v="0"/>
    <m/>
    <m/>
    <m/>
    <m/>
    <m/>
    <m/>
    <m/>
    <m/>
    <n v="250000"/>
    <n v="-81970"/>
    <n v="168030"/>
    <n v="1"/>
    <n v="0"/>
    <n v="0"/>
    <n v="0"/>
    <n v="17500"/>
    <n v="-5737.9"/>
    <n v="11762.1"/>
    <n v="0"/>
    <n v="168030"/>
    <n v="0"/>
    <n v="0"/>
    <n v="11762.1"/>
    <n v="0"/>
    <m/>
    <n v="0"/>
    <m/>
    <d v="2021-12-01T00:00:00"/>
    <m/>
    <m/>
    <m/>
    <m/>
    <x v="1"/>
    <n v="0"/>
    <n v="1"/>
    <n v="21"/>
    <n v="19"/>
    <n v="0"/>
    <n v="0"/>
    <n v="0"/>
    <n v="2018"/>
  </r>
  <r>
    <m/>
    <m/>
    <s v="JOR/SEV/82/TAS/104"/>
    <s v="UNIDO"/>
    <m/>
    <x v="2"/>
    <s v="JOR"/>
    <x v="3"/>
    <s v="SEV"/>
    <s v="Enabling activities for HFC phase-down"/>
    <d v="2018-12-01T00:00:00"/>
    <d v="2020-06-01T00:00:00"/>
    <s v="FIN"/>
    <d v="2019-03-01T00:00:00"/>
    <m/>
    <d v="2022-06-01T00:00:00"/>
    <d v="2023-03-23T00:00:00"/>
    <n v="0"/>
    <m/>
    <m/>
    <n v="0"/>
    <m/>
    <m/>
    <n v="0"/>
    <m/>
    <m/>
    <n v="0"/>
    <m/>
    <m/>
    <n v="150000"/>
    <n v="-22292.21"/>
    <n v="127707.79000000001"/>
    <n v="0.99999999999999989"/>
    <n v="0"/>
    <n v="0"/>
    <n v="0"/>
    <n v="10500"/>
    <n v="-1560.52"/>
    <n v="8939.48"/>
    <n v="-6.5300000002025627E-2"/>
    <n v="127707.79"/>
    <n v="0"/>
    <m/>
    <n v="8939.5453000000016"/>
    <n v="0"/>
    <m/>
    <m/>
    <m/>
    <d v="2022-06-01T00:00:00"/>
    <e v="#N/A"/>
    <e v="#N/A"/>
    <s v="n.a."/>
    <m/>
    <x v="1"/>
    <n v="0"/>
    <n v="1"/>
    <n v="3"/>
    <n v="18"/>
    <n v="0"/>
    <n v="0"/>
    <n v="0"/>
    <n v="2018"/>
  </r>
  <r>
    <m/>
    <m/>
    <s v="KUW/SEV/81/TAS/33"/>
    <s v="UNEP"/>
    <m/>
    <x v="2"/>
    <s v="KUW"/>
    <x v="3"/>
    <s v="SEV"/>
    <s v="Enabling activities for HFC phase-down"/>
    <d v="2018-06-01T00:00:00"/>
    <d v="2020-01-01T00:00:00"/>
    <s v="FIN"/>
    <d v="2022-12-01T00:00:00"/>
    <m/>
    <d v="2021-12-01T00:00:00"/>
    <d v="2022-12-01T00:00:00"/>
    <n v="0"/>
    <m/>
    <m/>
    <n v="0"/>
    <m/>
    <m/>
    <m/>
    <m/>
    <m/>
    <m/>
    <m/>
    <m/>
    <n v="250000"/>
    <n v="-112000"/>
    <n v="138000"/>
    <n v="1"/>
    <n v="0"/>
    <n v="0"/>
    <n v="0"/>
    <n v="17500"/>
    <n v="-7840"/>
    <n v="9660"/>
    <n v="0"/>
    <n v="138000"/>
    <n v="0"/>
    <n v="0"/>
    <n v="9660.0000000000018"/>
    <n v="0"/>
    <m/>
    <n v="0"/>
    <m/>
    <d v="2021-12-01T00:00:00"/>
    <m/>
    <m/>
    <m/>
    <m/>
    <x v="1"/>
    <n v="0"/>
    <n v="1"/>
    <n v="54"/>
    <n v="19"/>
    <n v="0"/>
    <n v="0"/>
    <n v="0"/>
    <n v="2018"/>
  </r>
  <r>
    <m/>
    <m/>
    <s v="MAR/SEV/82/TAS/28"/>
    <s v="UNEP"/>
    <m/>
    <x v="0"/>
    <s v="MAR"/>
    <x v="3"/>
    <s v="SEV"/>
    <s v="Enabling activities for HFC phase-down"/>
    <d v="2018-12-01T00:00:00"/>
    <d v="2020-06-01T00:00:00"/>
    <s v="FIN"/>
    <d v="2019-06-01T00:00:00"/>
    <m/>
    <d v="2021-12-01T00:00:00"/>
    <d v="2022-12-01T00:00:00"/>
    <n v="0"/>
    <m/>
    <m/>
    <n v="0"/>
    <m/>
    <m/>
    <m/>
    <m/>
    <m/>
    <m/>
    <m/>
    <m/>
    <n v="150000"/>
    <n v="-10378"/>
    <n v="139622"/>
    <n v="1"/>
    <n v="0"/>
    <n v="0"/>
    <n v="0"/>
    <n v="10500"/>
    <n v="-726.46"/>
    <n v="9773.5400000000009"/>
    <n v="0"/>
    <n v="139622"/>
    <n v="0"/>
    <n v="0"/>
    <n v="9773.5400000000009"/>
    <n v="0"/>
    <m/>
    <n v="0"/>
    <m/>
    <d v="2022-06-01T00:00:00"/>
    <m/>
    <m/>
    <m/>
    <m/>
    <x v="1"/>
    <n v="0"/>
    <n v="1"/>
    <n v="6"/>
    <n v="18"/>
    <n v="0"/>
    <n v="0"/>
    <n v="0"/>
    <n v="2018"/>
  </r>
  <r>
    <m/>
    <m/>
    <s v="MOL/SEV/85/TAS/41"/>
    <s v="UNDP"/>
    <m/>
    <x v="4"/>
    <s v="MOL"/>
    <x v="3"/>
    <s v="SEV"/>
    <s v="Enabling activities for HFC phase-down"/>
    <d v="2020-06-01T00:00:00"/>
    <d v="2021-12-01T00:00:00"/>
    <s v="FIN"/>
    <d v="2021-05-01T00:00:00"/>
    <m/>
    <d v="2022-12-01T00:00:00"/>
    <d v="2023-12-01T00:00:00"/>
    <n v="0"/>
    <m/>
    <m/>
    <m/>
    <m/>
    <m/>
    <n v="0"/>
    <m/>
    <m/>
    <m/>
    <m/>
    <m/>
    <n v="50000"/>
    <n v="0"/>
    <n v="50000"/>
    <n v="0.77432000000000001"/>
    <n v="11284"/>
    <n v="11284"/>
    <n v="0"/>
    <n v="3500"/>
    <n v="0"/>
    <n v="3500"/>
    <n v="789.88000000000011"/>
    <n v="38716"/>
    <n v="0"/>
    <n v="0"/>
    <n v="2710.12"/>
    <n v="0"/>
    <m/>
    <m/>
    <m/>
    <d v="2022-12-01T00:00:00"/>
    <s v="Financially completed in 2023."/>
    <m/>
    <s v="Yes. Gender mainstreaming activities have been included into the project, e.g. advertised TORs include a specific clause encouraging men and women to apply and the gender composition of meeting participants is tracked. "/>
    <m/>
    <x v="1"/>
    <n v="0"/>
    <n v="1"/>
    <n v="11"/>
    <n v="18"/>
    <n v="0"/>
    <n v="0"/>
    <n v="0"/>
    <n v="2020"/>
  </r>
  <r>
    <m/>
    <m/>
    <s v="OMA/SEV/81/TAS/35"/>
    <s v="UNEP"/>
    <m/>
    <x v="2"/>
    <s v="OMA"/>
    <x v="3"/>
    <s v="SEV"/>
    <s v="Enabling activities for HFC phase-down"/>
    <d v="2018-06-01T00:00:00"/>
    <d v="2020-01-01T00:00:00"/>
    <s v="FIN"/>
    <d v="2019-07-01T00:00:00"/>
    <m/>
    <d v="2021-12-01T00:00:00"/>
    <d v="2022-12-01T00:00:00"/>
    <n v="0"/>
    <m/>
    <m/>
    <n v="0"/>
    <m/>
    <m/>
    <m/>
    <m/>
    <m/>
    <m/>
    <m/>
    <m/>
    <n v="150000"/>
    <n v="-20938.599999999999"/>
    <n v="129061.4"/>
    <n v="0.99999690069997693"/>
    <n v="0.39999999999417923"/>
    <n v="0.39999999999417923"/>
    <n v="0"/>
    <n v="10500"/>
    <n v="-1465.7"/>
    <n v="9034.2999999999993"/>
    <n v="2.800000619754428E-2"/>
    <n v="129061"/>
    <n v="0"/>
    <n v="0"/>
    <n v="9034.2719999938017"/>
    <n v="0"/>
    <m/>
    <n v="0"/>
    <m/>
    <d v="2021-12-01T00:00:00"/>
    <m/>
    <m/>
    <m/>
    <m/>
    <x v="1"/>
    <n v="0"/>
    <n v="1"/>
    <n v="13"/>
    <n v="19"/>
    <n v="0"/>
    <n v="0"/>
    <n v="0"/>
    <n v="2018"/>
  </r>
  <r>
    <m/>
    <m/>
    <s v="PAK/SEV/81/TAS/97"/>
    <s v="UNEP"/>
    <m/>
    <x v="2"/>
    <s v="PAK"/>
    <x v="3"/>
    <s v="SEV"/>
    <s v="Enabling activities for HFC phase-down"/>
    <d v="2018-06-01T00:00:00"/>
    <d v="2020-01-01T00:00:00"/>
    <s v="FIN"/>
    <d v="2019-02-01T00:00:00"/>
    <m/>
    <d v="2023-06-01T00:00:00"/>
    <d v="2023-12-31T00:00:00"/>
    <n v="0"/>
    <m/>
    <m/>
    <n v="0"/>
    <m/>
    <m/>
    <m/>
    <m/>
    <m/>
    <m/>
    <m/>
    <m/>
    <n v="250000"/>
    <n v="0"/>
    <n v="250000"/>
    <n v="0.9896801999999999"/>
    <n v="2579.9500000000116"/>
    <n v="2579.9500000000116"/>
    <n v="0"/>
    <n v="17500"/>
    <n v="0"/>
    <n v="17500"/>
    <n v="180.59649999999965"/>
    <n v="247420.05"/>
    <n v="0"/>
    <n v="0"/>
    <n v="17319.4035"/>
    <n v="0"/>
    <m/>
    <n v="0"/>
    <m/>
    <d v="2023-06-01T00:00:00"/>
    <s v="Final payment released in December 2023._x000a_KA translation finalized in January 2023 and distributed together with other related support materials translated. _x000a_Finalized Country Assessment Report by incorporating the comments/suggestions received from various stakeholders during the consultative sessions. Final session of CAR consultation held in June 2023 and CAR finalized in July 2023._x000a_NOU organized 1 final consultative workshop on ratification of KA in June 2023 with 26 participants (M-21, F-5) from Government Departments._x000a_NOU organized 2 awareness workshops on KA for Energy Efficiency, Climate Change and Public Procurement Sector stakeholders in May 2023 in Islamabad and Lahore. _x000a_NOU organized 4 capacity building workshops on Low GWP alternatives for large end users and industry in June 2023 in Lahore, Faisalabad and Karachi. _x000a_NOU organized 4 consultative workshops with Customs, importers and retailers in June 2023 in Lahore and Islamabad._x000a_Completion report submitted."/>
    <s v="The project is financialy completed "/>
    <s v="N/a"/>
    <m/>
    <x v="1"/>
    <n v="0"/>
    <n v="1"/>
    <n v="8"/>
    <n v="19"/>
    <n v="0"/>
    <n v="0"/>
    <n v="0"/>
    <n v="2018"/>
  </r>
  <r>
    <m/>
    <m/>
    <s v="PAN/SEV/81/TAS/47"/>
    <s v="Canada"/>
    <m/>
    <x v="1"/>
    <s v="PAN"/>
    <x v="3"/>
    <s v="SEV"/>
    <s v="Enabling activities for HFC phase-down"/>
    <d v="2018-06-01T00:00:00"/>
    <d v="2020-01-01T00:00:00"/>
    <s v="FIN"/>
    <d v="2019-04-01T00:00:00"/>
    <m/>
    <d v="2021-12-01T00:00:00"/>
    <d v="2022-12-01T00:00:00"/>
    <n v="0"/>
    <m/>
    <m/>
    <n v="0"/>
    <m/>
    <m/>
    <m/>
    <m/>
    <m/>
    <m/>
    <m/>
    <m/>
    <n v="50000"/>
    <n v="0"/>
    <n v="50000"/>
    <n v="1"/>
    <n v="0"/>
    <n v="0"/>
    <n v="0"/>
    <n v="3500"/>
    <n v="0"/>
    <n v="3500"/>
    <n v="0"/>
    <n v="50000"/>
    <m/>
    <n v="0"/>
    <n v="3500"/>
    <n v="0"/>
    <m/>
    <m/>
    <m/>
    <d v="2021-09-01T00:00:00"/>
    <s v="Update on the consumption of HFC and alternatives undertaken. Awareness material prepared and designed, different pieces are aimed to general public and RAC technicians.  Assessment of training institutions was completed.  Assessment of training institutions was completed.  National Roadmap to phase down HFC  prepared. The National Roadmap to Implement the KA was presented to a multisectoral group in 2021. Additional awareness-raising material was produced and disseminated amongst key stakeholders as well as primary school children and the public to mainstream awareness of the KA.In 2021, an online training session was delivered to over 100 participants on the KA, institutional strengthening and HFC compliance awareness. "/>
    <s v="Project financially completed in December 2022"/>
    <m/>
    <m/>
    <x v="1"/>
    <n v="0"/>
    <n v="1"/>
    <n v="10"/>
    <n v="19"/>
    <n v="0"/>
    <n v="0"/>
    <n v="0"/>
    <n v="2018"/>
  </r>
  <r>
    <m/>
    <m/>
    <s v="PAN/SEV/81/TAS/46"/>
    <s v="UNDP"/>
    <m/>
    <x v="1"/>
    <s v="PAN"/>
    <x v="3"/>
    <s v="SEV"/>
    <s v="Enabling activities for HFC phase-down"/>
    <d v="2018-06-01T00:00:00"/>
    <d v="2020-01-01T00:00:00"/>
    <s v="FIN"/>
    <d v="2018-12-01T00:00:00"/>
    <m/>
    <d v="2021-12-01T00:00:00"/>
    <d v="2022-12-01T00:00:00"/>
    <n v="0"/>
    <m/>
    <m/>
    <m/>
    <m/>
    <m/>
    <n v="0"/>
    <m/>
    <m/>
    <m/>
    <m/>
    <m/>
    <n v="100000"/>
    <n v="0"/>
    <n v="100000"/>
    <n v="0.99824999999999997"/>
    <n v="175"/>
    <n v="175"/>
    <n v="0"/>
    <n v="7000"/>
    <n v="0"/>
    <n v="7000"/>
    <n v="12.25"/>
    <n v="99825"/>
    <n v="0"/>
    <n v="0"/>
    <n v="6987.75"/>
    <n v="0"/>
    <m/>
    <m/>
    <m/>
    <d v="2021-09-01T00:00:00"/>
    <s v="Financially completed in 2022."/>
    <m/>
    <m/>
    <m/>
    <x v="1"/>
    <n v="0"/>
    <n v="1"/>
    <n v="6"/>
    <n v="19"/>
    <n v="0"/>
    <n v="0"/>
    <n v="0"/>
    <n v="2018"/>
  </r>
  <r>
    <m/>
    <m/>
    <s v="QAT/SEV/82/TAS/23"/>
    <s v="UNEP"/>
    <m/>
    <x v="2"/>
    <s v="QAT"/>
    <x v="3"/>
    <s v="SEV"/>
    <s v="Enabling activities for HFC phase-down"/>
    <d v="2018-12-01T00:00:00"/>
    <d v="2020-06-01T00:00:00"/>
    <s v="FIN"/>
    <d v="2021-06-01T00:00:00"/>
    <m/>
    <d v="2021-12-01T00:00:00"/>
    <d v="2022-12-01T00:00:00"/>
    <n v="0"/>
    <m/>
    <m/>
    <n v="0"/>
    <m/>
    <m/>
    <m/>
    <m/>
    <m/>
    <m/>
    <m/>
    <m/>
    <n v="50000"/>
    <n v="0"/>
    <n v="50000"/>
    <n v="1"/>
    <n v="0"/>
    <n v="0"/>
    <n v="0"/>
    <n v="3500"/>
    <n v="0"/>
    <n v="3500"/>
    <n v="0"/>
    <n v="50000"/>
    <n v="0"/>
    <n v="0"/>
    <n v="3500.0000000000005"/>
    <n v="0"/>
    <m/>
    <n v="0"/>
    <m/>
    <d v="2021-12-01T00:00:00"/>
    <m/>
    <m/>
    <m/>
    <m/>
    <x v="1"/>
    <n v="0"/>
    <n v="1"/>
    <n v="30"/>
    <n v="18"/>
    <n v="0"/>
    <n v="0"/>
    <n v="0"/>
    <n v="2018"/>
  </r>
  <r>
    <m/>
    <m/>
    <s v="QAT/SEV/82/TAS/24"/>
    <s v="UNIDO"/>
    <m/>
    <x v="2"/>
    <s v="QAT"/>
    <x v="3"/>
    <s v="SEV"/>
    <s v="Enabling activities for HFC phase-down"/>
    <d v="2018-12-01T00:00:00"/>
    <d v="2020-06-01T00:00:00"/>
    <s v="FIN"/>
    <d v="2021-03-01T00:00:00"/>
    <m/>
    <d v="2021-12-01T00:00:00"/>
    <d v="2023-03-30T00:00:00"/>
    <n v="0"/>
    <m/>
    <m/>
    <n v="0"/>
    <m/>
    <m/>
    <n v="0"/>
    <m/>
    <m/>
    <n v="0"/>
    <m/>
    <m/>
    <n v="100000"/>
    <n v="0"/>
    <n v="100000"/>
    <n v="1"/>
    <n v="0"/>
    <n v="0"/>
    <n v="0"/>
    <n v="7000"/>
    <n v="0"/>
    <n v="7000"/>
    <n v="0"/>
    <n v="100000"/>
    <n v="0"/>
    <m/>
    <n v="7000.0000000000009"/>
    <n v="0"/>
    <m/>
    <m/>
    <m/>
    <d v="2021-12-01T00:00:00"/>
    <e v="#N/A"/>
    <e v="#N/A"/>
    <s v="n.a."/>
    <m/>
    <x v="1"/>
    <n v="0"/>
    <n v="1"/>
    <n v="27"/>
    <n v="18"/>
    <n v="0"/>
    <n v="0"/>
    <n v="0"/>
    <n v="2018"/>
  </r>
  <r>
    <m/>
    <m/>
    <s v="SAU/SEV/81/TAS/33"/>
    <s v="UNEP"/>
    <m/>
    <x v="2"/>
    <s v="SAU"/>
    <x v="3"/>
    <s v="SEV"/>
    <s v="Enabling activities for HFC phase-down"/>
    <d v="2018-06-01T00:00:00"/>
    <d v="2020-01-01T00:00:00"/>
    <s v="FIN"/>
    <d v="2020-02-01T00:00:00"/>
    <m/>
    <d v="2021-12-01T00:00:00"/>
    <d v="2022-12-01T00:00:00"/>
    <n v="0"/>
    <m/>
    <m/>
    <n v="0"/>
    <m/>
    <m/>
    <m/>
    <m/>
    <m/>
    <m/>
    <m/>
    <m/>
    <n v="250000"/>
    <n v="-56830"/>
    <n v="193170"/>
    <n v="1"/>
    <n v="0"/>
    <n v="0"/>
    <n v="0"/>
    <n v="17500"/>
    <n v="-3978.1"/>
    <n v="13521.9"/>
    <n v="0"/>
    <n v="193170"/>
    <n v="0"/>
    <n v="0"/>
    <n v="13521.899999999998"/>
    <n v="0"/>
    <m/>
    <n v="0"/>
    <m/>
    <d v="2021-12-01T00:00:00"/>
    <m/>
    <m/>
    <m/>
    <m/>
    <x v="1"/>
    <n v="0"/>
    <n v="1"/>
    <n v="20"/>
    <n v="19"/>
    <n v="0"/>
    <n v="0"/>
    <n v="0"/>
    <n v="2018"/>
  </r>
  <r>
    <m/>
    <m/>
    <s v="TLS/SEV/82/TAS/19"/>
    <s v="UNEP"/>
    <m/>
    <x v="2"/>
    <s v="TLS"/>
    <x v="3"/>
    <s v="SEV"/>
    <s v="Enabling activities for HFC phase-down"/>
    <d v="2018-12-01T00:00:00"/>
    <d v="2020-06-01T00:00:00"/>
    <s v="FIN"/>
    <d v="2019-06-01T00:00:00"/>
    <m/>
    <d v="2022-06-01T00:00:00"/>
    <d v="2022-12-01T00:00:00"/>
    <n v="0"/>
    <m/>
    <m/>
    <n v="0"/>
    <m/>
    <m/>
    <m/>
    <m/>
    <m/>
    <m/>
    <m/>
    <m/>
    <n v="50000"/>
    <n v="-3331.43"/>
    <n v="46668.57"/>
    <n v="1.0000092139099184"/>
    <n v="-0.43000000000029104"/>
    <n v="-0.43000000000029104"/>
    <n v="0"/>
    <n v="3500"/>
    <n v="-233.2"/>
    <n v="3266.8"/>
    <n v="-3.0100000921265746E-2"/>
    <n v="46669"/>
    <n v="0"/>
    <n v="0"/>
    <n v="3266.8301000009214"/>
    <n v="0"/>
    <m/>
    <n v="0"/>
    <m/>
    <d v="2022-06-01T00:00:00"/>
    <m/>
    <m/>
    <m/>
    <m/>
    <x v="1"/>
    <n v="0"/>
    <n v="1"/>
    <n v="6"/>
    <n v="18"/>
    <n v="0"/>
    <n v="0"/>
    <n v="0"/>
    <n v="2018"/>
  </r>
  <r>
    <m/>
    <m/>
    <s v="EGY/EEF/93/DEM/157"/>
    <s v="UNIDO"/>
    <m/>
    <x v="0"/>
    <s v="EGY"/>
    <x v="1"/>
    <s v="EEF"/>
    <s v="Energy efficiency pilot project in the refrigeration and air-conditioning sector in Egypt to maintain and/or enhance the energy efficiency of replacement technologies and equipment in the context of HFC phase-down"/>
    <d v="2023-12-01T00:00:00"/>
    <d v="2026-12-01T00:00:00"/>
    <s v="ONG"/>
    <m/>
    <d v="2026-12-31T00:00:00"/>
    <m/>
    <m/>
    <n v="0"/>
    <m/>
    <m/>
    <n v="0"/>
    <m/>
    <m/>
    <n v="0"/>
    <m/>
    <m/>
    <n v="0"/>
    <m/>
    <m/>
    <n v="285000"/>
    <n v="0"/>
    <n v="285000"/>
    <n v="0"/>
    <n v="285000"/>
    <n v="285000"/>
    <n v="0"/>
    <n v="19950"/>
    <n v="0"/>
    <n v="19950"/>
    <n v="19950"/>
    <n v="0"/>
    <n v="0"/>
    <n v="50000"/>
    <n v="0"/>
    <n v="0"/>
    <m/>
    <m/>
    <m/>
    <m/>
    <s v="Project approved at the 93rd meeting in December 2023."/>
    <s v="Bidding has started for the upgrade of testing laboratories at a governmental beneficiary in charge of lab testing, NREA. First disbursement took place in April 2024."/>
    <s v="Yes"/>
    <m/>
    <x v="0"/>
    <n v="1"/>
    <n v="0"/>
    <s v=""/>
    <n v="36"/>
    <n v="0"/>
    <n v="36"/>
    <n v="0"/>
    <n v="2023"/>
  </r>
  <r>
    <m/>
    <m/>
    <s v="MEX/EEF/93/DEM/213"/>
    <s v="UNIDO"/>
    <m/>
    <x v="1"/>
    <s v="MEX"/>
    <x v="1"/>
    <s v="EEF"/>
    <s v="Energy-efficiency strategy for the Kigali HFC implementation plan"/>
    <d v="2023-12-01T00:00:00"/>
    <d v="2026-12-01T00:00:00"/>
    <s v="ONG"/>
    <m/>
    <d v="2026-12-31T00:00:00"/>
    <m/>
    <m/>
    <n v="0"/>
    <m/>
    <m/>
    <n v="0"/>
    <m/>
    <m/>
    <n v="0"/>
    <m/>
    <m/>
    <n v="0"/>
    <m/>
    <m/>
    <n v="938620"/>
    <n v="0"/>
    <n v="938620"/>
    <n v="0"/>
    <n v="938620"/>
    <n v="938620"/>
    <n v="0"/>
    <n v="65703"/>
    <n v="0"/>
    <n v="65703"/>
    <n v="65703"/>
    <n v="0"/>
    <n v="0"/>
    <n v="150000"/>
    <n v="0"/>
    <n v="0"/>
    <m/>
    <m/>
    <m/>
    <m/>
    <s v="Project approved at the 93rd meeting in December 2023."/>
    <m/>
    <s v="Yes"/>
    <m/>
    <x v="0"/>
    <n v="1"/>
    <n v="0"/>
    <s v=""/>
    <n v="36"/>
    <n v="0"/>
    <n v="36"/>
    <n v="0"/>
    <n v="2023"/>
  </r>
  <r>
    <m/>
    <m/>
    <s v="SOA/EEF/93/DEM/17"/>
    <s v="UNIDO"/>
    <m/>
    <x v="0"/>
    <s v="SOA"/>
    <x v="1"/>
    <s v="EEF"/>
    <s v="Energy-efficiency strategy for the Kigali HFC implementation plan"/>
    <d v="2023-12-01T00:00:00"/>
    <d v="2026-12-01T00:00:00"/>
    <s v="ONG"/>
    <m/>
    <d v="2026-12-31T00:00:00"/>
    <m/>
    <m/>
    <n v="0"/>
    <m/>
    <m/>
    <n v="0"/>
    <m/>
    <m/>
    <n v="0"/>
    <m/>
    <m/>
    <n v="0"/>
    <m/>
    <m/>
    <n v="350000"/>
    <n v="0"/>
    <n v="350000"/>
    <n v="0"/>
    <n v="350000"/>
    <n v="350000"/>
    <n v="0"/>
    <n v="24500"/>
    <n v="0"/>
    <n v="24500"/>
    <n v="24500"/>
    <n v="0"/>
    <n v="0"/>
    <n v="30000"/>
    <n v="0"/>
    <n v="0"/>
    <m/>
    <m/>
    <m/>
    <m/>
    <s v="Project approved at the 93rd meeting in December 2023."/>
    <m/>
    <s v="Yes"/>
    <m/>
    <x v="0"/>
    <n v="1"/>
    <n v="0"/>
    <s v=""/>
    <n v="36"/>
    <n v="0"/>
    <n v="36"/>
    <n v="0"/>
    <n v="2023"/>
  </r>
  <r>
    <m/>
    <m/>
    <s v="CPR/REF/13/INV/70"/>
    <s v="IBRD"/>
    <m/>
    <x v="2"/>
    <s v="CPR"/>
    <x v="0"/>
    <s v="REF"/>
    <s v="Engineering assistance for conversion of refrigerator manufacture to a ternary blend refrigerant (MP-39) in conventional compressors at Shanghai Shuanglu Electrical Appliances Co. Ltd."/>
    <d v="1994-07-01T00:00:00"/>
    <d v="1996-07-01T00:00:00"/>
    <s v="CLO"/>
    <d v="1996-05-01T00:00:00"/>
    <m/>
    <m/>
    <d v="1998-09-01T00:00:00"/>
    <n v="70"/>
    <m/>
    <m/>
    <n v="0"/>
    <m/>
    <m/>
    <n v="64.3"/>
    <m/>
    <m/>
    <n v="0"/>
    <m/>
    <m/>
    <n v="1010000"/>
    <n v="-82008"/>
    <n v="927992"/>
    <n v="1"/>
    <n v="0"/>
    <n v="0"/>
    <n v="0"/>
    <n v="0"/>
    <n v="0"/>
    <n v="0"/>
    <n v="0"/>
    <n v="927992"/>
    <n v="0"/>
    <n v="0"/>
    <n v="0"/>
    <n v="0"/>
    <n v="0"/>
    <m/>
    <m/>
    <m/>
    <s v="Project cancelled due to financial difficulties. Undisbursed balance of $82,007.65 has been returned to MLF at the 30th ExCom Meeting. Four charging machines are proposed to be transferred to the new Shanghai Shangling project. PCR submitted."/>
    <m/>
    <m/>
    <m/>
    <x v="0"/>
    <n v="0"/>
    <n v="1"/>
    <n v="22"/>
    <n v="24"/>
    <n v="0"/>
    <n v="0"/>
    <n v="70000"/>
    <n v="1994"/>
  </r>
  <r>
    <m/>
    <m/>
    <s v="CPR/REF/13/INV/78"/>
    <s v="IBRD"/>
    <m/>
    <x v="2"/>
    <s v="CPR"/>
    <x v="0"/>
    <s v="REF"/>
    <s v="Engineering assistance for conversion of refrigerator manufacture to HFC-134a with rotary compressor at Shanghai Shangling General Refrigerator Factory"/>
    <d v="1994-07-01T00:00:00"/>
    <d v="1996-07-01T00:00:00"/>
    <s v="FIN"/>
    <d v="1996-12-01T00:00:00"/>
    <m/>
    <d v="2000-06-01T00:00:00"/>
    <d v="2002-09-01T00:00:00"/>
    <n v="108"/>
    <m/>
    <m/>
    <n v="0"/>
    <m/>
    <m/>
    <n v="108"/>
    <m/>
    <m/>
    <n v="0"/>
    <m/>
    <m/>
    <n v="1327000"/>
    <n v="0"/>
    <n v="1327000"/>
    <n v="1"/>
    <n v="0"/>
    <n v="0"/>
    <n v="0"/>
    <n v="0"/>
    <n v="0"/>
    <n v="0"/>
    <n v="0"/>
    <n v="1327000"/>
    <n v="0"/>
    <n v="0"/>
    <n v="0"/>
    <n v="0"/>
    <n v="0"/>
    <m/>
    <m/>
    <m/>
    <m/>
    <m/>
    <m/>
    <m/>
    <x v="1"/>
    <n v="0"/>
    <n v="1"/>
    <n v="29"/>
    <n v="24"/>
    <n v="0"/>
    <n v="0"/>
    <n v="108000"/>
    <n v="1994"/>
  </r>
  <r>
    <m/>
    <m/>
    <s v="CPR/REF/13/INV/71"/>
    <s v="IBRD"/>
    <m/>
    <x v="2"/>
    <s v="CPR"/>
    <x v="0"/>
    <s v="REF"/>
    <s v="Engineering assistance for conversion of refrigerator manufacture to HFC-152a/HCFC-22 blended refrigerant in conventional compressors at Chang Ling Co. Ltd."/>
    <d v="1994-07-01T00:00:00"/>
    <d v="1996-07-01T00:00:00"/>
    <s v="FIN"/>
    <d v="1996-03-01T00:00:00"/>
    <m/>
    <d v="1997-09-01T00:00:00"/>
    <d v="1997-03-01T00:00:00"/>
    <n v="70"/>
    <m/>
    <m/>
    <n v="0"/>
    <m/>
    <m/>
    <n v="70"/>
    <m/>
    <m/>
    <n v="0"/>
    <m/>
    <m/>
    <n v="853000"/>
    <n v="-10"/>
    <n v="852990"/>
    <n v="1"/>
    <n v="0"/>
    <n v="0"/>
    <n v="0"/>
    <n v="0"/>
    <n v="0"/>
    <n v="0"/>
    <n v="0"/>
    <n v="852990"/>
    <n v="0"/>
    <n v="0"/>
    <n v="0"/>
    <n v="0"/>
    <n v="0"/>
    <m/>
    <m/>
    <m/>
    <s v="Project complete; PCR submitted to 26th ExCom."/>
    <m/>
    <m/>
    <m/>
    <x v="1"/>
    <n v="0"/>
    <n v="1"/>
    <n v="20"/>
    <n v="24"/>
    <n v="0"/>
    <n v="0"/>
    <n v="70000"/>
    <n v="1994"/>
  </r>
  <r>
    <m/>
    <m/>
    <s v="CPR/REF/13/INV/68"/>
    <s v="IBRD"/>
    <m/>
    <x v="2"/>
    <s v="CPR"/>
    <x v="0"/>
    <s v="REF"/>
    <s v="Engineering assistance for conversion of refrigerator manufacture to use HFC-134a refrigerant with Tecumseh designed compressors at Hua Yi Electrical Appliances General Co."/>
    <d v="1994-07-01T00:00:00"/>
    <d v="1996-07-01T00:00:00"/>
    <s v="FIN"/>
    <d v="1996-07-01T00:00:00"/>
    <m/>
    <d v="1997-12-01T00:00:00"/>
    <d v="1998-09-01T00:00:00"/>
    <n v="60"/>
    <m/>
    <m/>
    <n v="0"/>
    <m/>
    <m/>
    <n v="60"/>
    <m/>
    <m/>
    <n v="0"/>
    <m/>
    <m/>
    <n v="1368000"/>
    <n v="0"/>
    <n v="1368000"/>
    <n v="1"/>
    <n v="0"/>
    <n v="0"/>
    <n v="0"/>
    <n v="0"/>
    <n v="0"/>
    <n v="0"/>
    <n v="0"/>
    <n v="1368000"/>
    <n v="0"/>
    <n v="0"/>
    <n v="0"/>
    <n v="0"/>
    <n v="0"/>
    <m/>
    <m/>
    <m/>
    <s v="Project complete; PCR submitted to 29th ExCom."/>
    <m/>
    <m/>
    <m/>
    <x v="1"/>
    <n v="0"/>
    <n v="1"/>
    <n v="24"/>
    <n v="24"/>
    <n v="0"/>
    <n v="0"/>
    <n v="60000"/>
    <n v="1994"/>
  </r>
  <r>
    <m/>
    <m/>
    <s v="CPR/REF/13/INV/69"/>
    <s v="IBRD"/>
    <m/>
    <x v="2"/>
    <s v="CPR"/>
    <x v="0"/>
    <s v="REF"/>
    <s v="Engineering assistance for conversion of refrigerator manufacture to use HFC-152a refrigerant in conventional compressors at Wanbao Electrical Appliances Industrial Corporation"/>
    <d v="1994-07-01T00:00:00"/>
    <d v="1996-07-01T00:00:00"/>
    <s v="FIN"/>
    <d v="1996-12-01T00:00:00"/>
    <m/>
    <d v="1999-07-01T00:00:00"/>
    <d v="2002-09-01T00:00:00"/>
    <n v="80"/>
    <m/>
    <m/>
    <n v="0"/>
    <m/>
    <m/>
    <n v="80"/>
    <m/>
    <m/>
    <n v="0"/>
    <m/>
    <m/>
    <n v="1360000"/>
    <n v="0"/>
    <n v="1360000"/>
    <n v="1"/>
    <n v="0"/>
    <n v="0"/>
    <n v="0"/>
    <n v="0"/>
    <n v="0"/>
    <n v="0"/>
    <n v="0"/>
    <n v="1360000"/>
    <n v="0"/>
    <n v="0"/>
    <n v="0"/>
    <n v="0"/>
    <n v="0"/>
    <m/>
    <m/>
    <m/>
    <s v="Project completed and PCR submitted to ExCom."/>
    <m/>
    <m/>
    <m/>
    <x v="1"/>
    <n v="0"/>
    <n v="1"/>
    <n v="29"/>
    <n v="24"/>
    <n v="0"/>
    <n v="0"/>
    <n v="80000"/>
    <n v="1994"/>
  </r>
  <r>
    <m/>
    <m/>
    <s v="TUR/REF/15/INV/12"/>
    <s v="IBRD"/>
    <m/>
    <x v="4"/>
    <s v="TUR"/>
    <x v="0"/>
    <s v="REF"/>
    <s v="Engineering assistance for the elimination of ODS used in the production of freezers and coolers at Klimasan Klima Sanayi ve Ticaret A.S."/>
    <d v="1994-12-01T00:00:00"/>
    <d v="1995-12-01T00:00:00"/>
    <s v="FIN"/>
    <d v="1996-04-01T00:00:00"/>
    <m/>
    <d v="1997-01-01T00:00:00"/>
    <d v="1996-12-01T00:00:00"/>
    <n v="36.9"/>
    <m/>
    <m/>
    <n v="0"/>
    <m/>
    <m/>
    <n v="36.9"/>
    <m/>
    <m/>
    <n v="0"/>
    <m/>
    <m/>
    <n v="690903"/>
    <n v="110665"/>
    <n v="801568"/>
    <n v="1"/>
    <n v="0"/>
    <n v="0"/>
    <n v="0"/>
    <n v="0"/>
    <n v="16669.900000000001"/>
    <n v="16669.900000000001"/>
    <n v="-9.9999999998544808E-2"/>
    <n v="801568"/>
    <n v="0"/>
    <n v="0"/>
    <n v="16670"/>
    <n v="0"/>
    <n v="0"/>
    <m/>
    <m/>
    <m/>
    <s v="The project had been fully implemented, 100% non-CFC production started. The project is completed and the final report has been submitted to the world Bank. Additional funds approved for IOC fully disbursed Mar. 01 ($128,230)."/>
    <m/>
    <m/>
    <m/>
    <x v="1"/>
    <n v="0"/>
    <n v="1"/>
    <n v="16"/>
    <n v="12"/>
    <n v="0"/>
    <n v="0"/>
    <n v="36900"/>
    <n v="1994"/>
  </r>
  <r>
    <m/>
    <m/>
    <s v="TUR/REF/19/INV/21"/>
    <s v="IBRD"/>
    <m/>
    <x v="4"/>
    <s v="TUR"/>
    <x v="0"/>
    <s v="REF"/>
    <s v="Engineering assistance for the elimination of ODS used in the production of freezers, coolers, ice makers, and ice cream machines at UGUR Makinalari Sanayi ve Ticaret, A.S."/>
    <d v="1996-05-01T00:00:00"/>
    <d v="1997-11-01T00:00:00"/>
    <s v="FIN"/>
    <d v="1997-04-01T00:00:00"/>
    <m/>
    <d v="1999-03-01T00:00:00"/>
    <d v="1999-07-01T00:00:00"/>
    <n v="64.3"/>
    <m/>
    <m/>
    <n v="0"/>
    <m/>
    <m/>
    <n v="64.3"/>
    <m/>
    <m/>
    <n v="0"/>
    <m/>
    <m/>
    <n v="1166455"/>
    <n v="0"/>
    <n v="1166455"/>
    <n v="1"/>
    <n v="0"/>
    <n v="0"/>
    <n v="0"/>
    <n v="151639"/>
    <n v="0"/>
    <n v="151639"/>
    <n v="0"/>
    <n v="1166455"/>
    <n v="0"/>
    <n v="0"/>
    <n v="151639"/>
    <n v="0"/>
    <n v="0"/>
    <m/>
    <m/>
    <m/>
    <s v="100% non-CFC production started. Waiting for PCR."/>
    <m/>
    <m/>
    <m/>
    <x v="1"/>
    <n v="0"/>
    <n v="1"/>
    <n v="11"/>
    <n v="18"/>
    <n v="0"/>
    <n v="0"/>
    <n v="64300"/>
    <n v="1996"/>
  </r>
  <r>
    <m/>
    <m/>
    <s v="TUR/REF/15/INV/13"/>
    <s v="IBRD"/>
    <m/>
    <x v="4"/>
    <s v="TUR"/>
    <x v="0"/>
    <s v="REF"/>
    <s v="Engineering assistance for the elimination of ODS used in the production of household refrigerators at PEG Profilo Elektrikli Gerecler Sanayii A.S."/>
    <d v="1994-12-01T00:00:00"/>
    <d v="1995-12-01T00:00:00"/>
    <s v="FIN"/>
    <d v="1996-02-01T00:00:00"/>
    <m/>
    <d v="1996-04-01T00:00:00"/>
    <d v="1996-03-01T00:00:00"/>
    <n v="290"/>
    <m/>
    <m/>
    <n v="0"/>
    <m/>
    <m/>
    <n v="290"/>
    <m/>
    <m/>
    <n v="0"/>
    <m/>
    <m/>
    <n v="1578000"/>
    <n v="257747"/>
    <n v="1835747"/>
    <n v="1"/>
    <n v="0"/>
    <n v="0"/>
    <n v="0"/>
    <n v="0"/>
    <n v="34340"/>
    <n v="34340"/>
    <n v="0"/>
    <n v="1835747"/>
    <n v="0"/>
    <n v="0"/>
    <n v="34340"/>
    <n v="0"/>
    <n v="0"/>
    <m/>
    <m/>
    <m/>
    <s v="The company has achieved 100% non-ODS production. The project is completed and the final report has been submitted to the World Bank. Additional funds approved for IOC fully disbursed Mar. 01 ($264,154)."/>
    <m/>
    <m/>
    <m/>
    <x v="1"/>
    <n v="0"/>
    <n v="1"/>
    <n v="14"/>
    <n v="12"/>
    <n v="0"/>
    <n v="0"/>
    <n v="290000"/>
    <n v="1994"/>
  </r>
  <r>
    <m/>
    <m/>
    <s v="IDS/REF/20/INV/48"/>
    <s v="IBRD"/>
    <m/>
    <x v="2"/>
    <s v="IDS"/>
    <x v="0"/>
    <s v="REF"/>
    <s v="Engineering assistance for the elimination of ODS used in the production of household refrigerators at PT. Goldstar Astra Electronics (GSA)"/>
    <d v="1996-10-01T00:00:00"/>
    <d v="1999-04-01T00:00:00"/>
    <s v="FIN"/>
    <d v="1998-02-01T00:00:00"/>
    <m/>
    <d v="1999-12-01T00:00:00"/>
    <d v="2001-03-01T00:00:00"/>
    <n v="38.1"/>
    <m/>
    <m/>
    <n v="0"/>
    <m/>
    <m/>
    <n v="35"/>
    <m/>
    <m/>
    <n v="0"/>
    <m/>
    <m/>
    <n v="512730"/>
    <n v="-163820"/>
    <n v="348910"/>
    <n v="1"/>
    <n v="0"/>
    <n v="0"/>
    <n v="0"/>
    <n v="66655"/>
    <n v="-21296.41"/>
    <n v="45358.59"/>
    <n v="-0.41000000000349246"/>
    <n v="348910"/>
    <n v="0"/>
    <n v="0"/>
    <n v="45359"/>
    <n v="0"/>
    <n v="0"/>
    <m/>
    <m/>
    <m/>
    <s v="Project is technically and financially closed. IOC has been disbursed. Balance returned to the MLF at the 35th ExCom."/>
    <m/>
    <m/>
    <m/>
    <x v="1"/>
    <n v="0"/>
    <n v="1"/>
    <n v="16"/>
    <n v="30"/>
    <n v="0"/>
    <n v="0"/>
    <n v="38100"/>
    <n v="1996"/>
  </r>
  <r>
    <m/>
    <m/>
    <s v="IDS/REF/21/INV/52"/>
    <s v="IBRD"/>
    <m/>
    <x v="2"/>
    <s v="IDS"/>
    <x v="0"/>
    <s v="REF"/>
    <s v="Engineering assistance for the elimination of ODS used in the production of household refrigerators at PT. Samsung Maspion Indonesia (SMI)"/>
    <d v="1997-02-01T00:00:00"/>
    <d v="1999-08-01T00:00:00"/>
    <s v="FIN"/>
    <d v="1997-12-01T00:00:00"/>
    <m/>
    <d v="2001-10-01T00:00:00"/>
    <d v="2001-11-01T00:00:00"/>
    <n v="104.3"/>
    <m/>
    <m/>
    <n v="0"/>
    <m/>
    <m/>
    <n v="98.2"/>
    <m/>
    <m/>
    <n v="0"/>
    <m/>
    <m/>
    <n v="537226"/>
    <n v="-320243"/>
    <n v="216983"/>
    <n v="1"/>
    <n v="0"/>
    <n v="0"/>
    <n v="0"/>
    <n v="69839"/>
    <n v="-41632"/>
    <n v="28207"/>
    <n v="0"/>
    <n v="216983"/>
    <n v="0"/>
    <n v="0"/>
    <n v="28207"/>
    <n v="0"/>
    <n v="0"/>
    <m/>
    <m/>
    <m/>
    <s v="Enterprise decided not to proceed to c-pentane due to current unfavorable economic conditions causing a high upfront investment costs for technology, and stopped at HCFC-141b. Disposal of old equipment done and IOC disbursed. Unused funds returned to the MLF at 35th and 36th Meetings. PCR under preparation."/>
    <m/>
    <m/>
    <m/>
    <x v="1"/>
    <n v="0"/>
    <n v="1"/>
    <n v="10"/>
    <n v="30"/>
    <n v="0"/>
    <n v="0"/>
    <n v="104300"/>
    <n v="1997"/>
  </r>
  <r>
    <m/>
    <m/>
    <s v="PHI/REF/19/INV/45"/>
    <s v="IBRD"/>
    <m/>
    <x v="2"/>
    <s v="PHI"/>
    <x v="0"/>
    <s v="REF"/>
    <s v="Engineering design and assistance for the use of HFC-134a refrigerant in household refrigerators: Philacor, Concepcion, Sanyo and Transunion"/>
    <d v="1996-05-01T00:00:00"/>
    <d v="1998-01-01T00:00:00"/>
    <s v="FIN"/>
    <d v="1997-10-01T00:00:00"/>
    <m/>
    <d v="1998-05-01T00:00:00"/>
    <d v="1999-03-01T00:00:00"/>
    <n v="91.9"/>
    <m/>
    <m/>
    <n v="0"/>
    <m/>
    <m/>
    <n v="27.1"/>
    <m/>
    <m/>
    <n v="0"/>
    <m/>
    <m/>
    <n v="952000"/>
    <n v="-485520"/>
    <n v="466480"/>
    <n v="1"/>
    <n v="0"/>
    <n v="0"/>
    <n v="0"/>
    <n v="123760"/>
    <n v="-58263"/>
    <n v="65497"/>
    <n v="0"/>
    <n v="466480"/>
    <n v="0"/>
    <n v="0"/>
    <n v="65497"/>
    <n v="0"/>
    <n v="0"/>
    <m/>
    <m/>
    <m/>
    <s v="Project completed - HFC 134a refrigeration systems. PCRs endorsed to WB on 12/1/99. Grant fund fully disbursed. Philacor's Calamba Plant is not covered with grant funding."/>
    <m/>
    <m/>
    <m/>
    <x v="1"/>
    <n v="0"/>
    <n v="1"/>
    <n v="17"/>
    <n v="20"/>
    <n v="0"/>
    <n v="0"/>
    <n v="91900"/>
    <n v="1996"/>
  </r>
  <r>
    <m/>
    <m/>
    <s v="COS/FUM/30/TAS/22"/>
    <s v="UNEP"/>
    <m/>
    <x v="1"/>
    <s v="COS"/>
    <x v="3"/>
    <s v="FUM"/>
    <s v="Enhancing the capability of local agricultural organizations and non-governmental organisations in methyl bromide communication"/>
    <d v="2000-03-01T00:00:00"/>
    <d v="2001-03-01T00:00:00"/>
    <s v="FIN"/>
    <d v="2000-11-01T00:00:00"/>
    <m/>
    <d v="2001-12-01T00:00:00"/>
    <d v="2003-06-01T00:00:00"/>
    <n v="0"/>
    <m/>
    <m/>
    <n v="0"/>
    <m/>
    <m/>
    <n v="0"/>
    <m/>
    <m/>
    <n v="0"/>
    <m/>
    <m/>
    <n v="25000"/>
    <n v="-9639"/>
    <n v="15361"/>
    <n v="1"/>
    <n v="0"/>
    <n v="0"/>
    <n v="0"/>
    <n v="3250"/>
    <n v="-1253.07"/>
    <n v="1996.93"/>
    <n v="0"/>
    <n v="15361"/>
    <n v="0"/>
    <n v="0"/>
    <n v="1996.93"/>
    <n v="0"/>
    <m/>
    <n v="0"/>
    <m/>
    <m/>
    <m/>
    <m/>
    <m/>
    <m/>
    <x v="1"/>
    <n v="0"/>
    <n v="1"/>
    <n v="8"/>
    <n v="12"/>
    <n v="0"/>
    <n v="0"/>
    <n v="0"/>
    <n v="2000"/>
  </r>
  <r>
    <m/>
    <m/>
    <s v="CMR/FUM/34/TAS/15"/>
    <s v="UNEP"/>
    <m/>
    <x v="0"/>
    <s v="CMR"/>
    <x v="3"/>
    <s v="FUM"/>
    <s v="Enhancing the capability of local agricultural organizations and non-governmental organizations in methyl bromide communication"/>
    <d v="2001-07-01T00:00:00"/>
    <d v="2002-07-01T00:00:00"/>
    <s v="FIN"/>
    <d v="2002-01-01T00:00:00"/>
    <m/>
    <d v="2003-07-01T00:00:00"/>
    <d v="2004-07-01T00:00:00"/>
    <n v="0"/>
    <m/>
    <m/>
    <n v="0"/>
    <m/>
    <m/>
    <n v="0"/>
    <m/>
    <m/>
    <n v="0"/>
    <m/>
    <m/>
    <n v="25000"/>
    <n v="-10136"/>
    <n v="14864"/>
    <n v="1"/>
    <n v="0"/>
    <n v="0"/>
    <n v="0"/>
    <n v="3250"/>
    <n v="-1317.68"/>
    <n v="1932.32"/>
    <n v="0"/>
    <n v="14864"/>
    <n v="0"/>
    <n v="0"/>
    <n v="1932.3200000000002"/>
    <n v="0"/>
    <m/>
    <n v="0"/>
    <m/>
    <m/>
    <m/>
    <m/>
    <m/>
    <m/>
    <x v="1"/>
    <n v="0"/>
    <n v="1"/>
    <n v="6"/>
    <n v="12"/>
    <n v="0"/>
    <n v="0"/>
    <n v="0"/>
    <n v="2001"/>
  </r>
  <r>
    <m/>
    <m/>
    <s v="CHI/FUM/30/TAS/141"/>
    <s v="UNEP"/>
    <m/>
    <x v="1"/>
    <s v="CHI"/>
    <x v="3"/>
    <s v="FUM"/>
    <s v="Enhancing the capability of local agricultural organizations and non-governmental organizations in methyl bromide communication"/>
    <d v="2000-03-01T00:00:00"/>
    <d v="2001-03-01T00:00:00"/>
    <s v="FIN"/>
    <d v="2000-11-01T00:00:00"/>
    <m/>
    <d v="2001-12-01T00:00:00"/>
    <d v="2011-12-01T00:00:00"/>
    <n v="0"/>
    <m/>
    <m/>
    <n v="0"/>
    <m/>
    <m/>
    <n v="0"/>
    <m/>
    <m/>
    <n v="0"/>
    <m/>
    <m/>
    <n v="25000"/>
    <n v="-8217"/>
    <n v="16783"/>
    <n v="1"/>
    <n v="0"/>
    <n v="0"/>
    <n v="0"/>
    <n v="3250"/>
    <n v="-1068.21"/>
    <n v="2181.79"/>
    <n v="0"/>
    <n v="16783"/>
    <n v="0"/>
    <n v="0"/>
    <n v="2181.79"/>
    <n v="0"/>
    <m/>
    <n v="0"/>
    <m/>
    <m/>
    <m/>
    <m/>
    <m/>
    <m/>
    <x v="1"/>
    <n v="0"/>
    <n v="1"/>
    <n v="8"/>
    <n v="12"/>
    <n v="0"/>
    <n v="0"/>
    <n v="0"/>
    <n v="2000"/>
  </r>
  <r>
    <m/>
    <m/>
    <s v="DOM/FUM/30/TAS/25"/>
    <s v="UNEP"/>
    <m/>
    <x v="1"/>
    <s v="DOM"/>
    <x v="3"/>
    <s v="FUM"/>
    <s v="Enhancing the capability of local agricultural organizations and non-governmental organizations in methyl bromide communication"/>
    <d v="2000-03-01T00:00:00"/>
    <d v="2001-03-01T00:00:00"/>
    <s v="FIN"/>
    <d v="2000-11-01T00:00:00"/>
    <m/>
    <d v="2001-12-01T00:00:00"/>
    <d v="2003-12-01T00:00:00"/>
    <n v="0"/>
    <m/>
    <m/>
    <n v="0"/>
    <m/>
    <m/>
    <n v="0"/>
    <m/>
    <m/>
    <n v="0"/>
    <m/>
    <m/>
    <n v="25000"/>
    <n v="-9183"/>
    <n v="15817"/>
    <n v="1"/>
    <n v="0"/>
    <n v="0"/>
    <n v="0"/>
    <n v="3250"/>
    <n v="-1194"/>
    <n v="2056"/>
    <n v="0"/>
    <n v="15817"/>
    <n v="0"/>
    <n v="0"/>
    <n v="2056"/>
    <n v="0"/>
    <m/>
    <n v="0"/>
    <m/>
    <m/>
    <m/>
    <m/>
    <m/>
    <m/>
    <x v="1"/>
    <n v="0"/>
    <n v="1"/>
    <n v="8"/>
    <n v="12"/>
    <n v="0"/>
    <n v="0"/>
    <n v="0"/>
    <n v="2000"/>
  </r>
  <r>
    <m/>
    <m/>
    <s v="ETH/FUM/30/TAS/08"/>
    <s v="UNEP"/>
    <m/>
    <x v="0"/>
    <s v="ETH"/>
    <x v="3"/>
    <s v="FUM"/>
    <s v="Enhancing the capability of local agricultural organizations and non-governmental organizations in methyl bromide communication"/>
    <d v="2000-03-01T00:00:00"/>
    <d v="2001-03-01T00:00:00"/>
    <s v="FIN"/>
    <d v="2000-11-01T00:00:00"/>
    <m/>
    <d v="2001-12-01T00:00:00"/>
    <d v="2003-06-01T00:00:00"/>
    <n v="0"/>
    <m/>
    <m/>
    <n v="0"/>
    <m/>
    <m/>
    <n v="0"/>
    <m/>
    <m/>
    <n v="0"/>
    <m/>
    <m/>
    <n v="25000"/>
    <n v="-7326"/>
    <n v="17674"/>
    <n v="1"/>
    <n v="0"/>
    <n v="0"/>
    <n v="0"/>
    <n v="3250"/>
    <n v="-952.38"/>
    <n v="2297.62"/>
    <n v="0"/>
    <n v="17674"/>
    <n v="0"/>
    <n v="0"/>
    <n v="2297.62"/>
    <n v="0"/>
    <m/>
    <n v="0"/>
    <m/>
    <m/>
    <m/>
    <m/>
    <m/>
    <m/>
    <x v="1"/>
    <n v="0"/>
    <n v="1"/>
    <n v="8"/>
    <n v="12"/>
    <n v="0"/>
    <n v="0"/>
    <n v="0"/>
    <n v="2000"/>
  </r>
  <r>
    <m/>
    <m/>
    <s v="KEN/FUM/30/TAS/22"/>
    <s v="UNEP"/>
    <m/>
    <x v="0"/>
    <s v="KEN"/>
    <x v="3"/>
    <s v="FUM"/>
    <s v="Enhancing the capability of local agricultural organizations and non-governmental organizations in methyl bromide communication"/>
    <d v="2000-03-01T00:00:00"/>
    <d v="2001-03-01T00:00:00"/>
    <s v="FIN"/>
    <d v="2000-11-01T00:00:00"/>
    <m/>
    <d v="2001-12-01T00:00:00"/>
    <d v="2003-06-01T00:00:00"/>
    <n v="0"/>
    <m/>
    <m/>
    <n v="0"/>
    <m/>
    <m/>
    <n v="0"/>
    <m/>
    <m/>
    <n v="0"/>
    <m/>
    <m/>
    <n v="25000"/>
    <n v="-9392"/>
    <n v="15608"/>
    <n v="1"/>
    <n v="0"/>
    <n v="0"/>
    <n v="0"/>
    <n v="3250"/>
    <n v="-1221"/>
    <n v="2029"/>
    <n v="0"/>
    <n v="15608"/>
    <n v="0"/>
    <n v="0"/>
    <n v="2028.9999999999998"/>
    <n v="0"/>
    <m/>
    <n v="0"/>
    <m/>
    <m/>
    <m/>
    <m/>
    <m/>
    <m/>
    <x v="1"/>
    <n v="0"/>
    <n v="1"/>
    <n v="8"/>
    <n v="12"/>
    <n v="0"/>
    <n v="0"/>
    <n v="0"/>
    <n v="2000"/>
  </r>
  <r>
    <m/>
    <m/>
    <s v="MLW/FUM/30/TAS/13"/>
    <s v="UNEP"/>
    <m/>
    <x v="0"/>
    <s v="MLW"/>
    <x v="3"/>
    <s v="FUM"/>
    <s v="Enhancing the capability of local agricultural organizations and non-governmental organizations in methyl bromide communication"/>
    <d v="2000-03-01T00:00:00"/>
    <d v="2001-03-01T00:00:00"/>
    <s v="FIN"/>
    <d v="2000-11-01T00:00:00"/>
    <m/>
    <d v="2001-12-01T00:00:00"/>
    <d v="2003-06-01T00:00:00"/>
    <n v="0"/>
    <m/>
    <m/>
    <n v="0"/>
    <m/>
    <m/>
    <n v="0"/>
    <m/>
    <m/>
    <n v="0"/>
    <m/>
    <m/>
    <n v="25000"/>
    <n v="-9242"/>
    <n v="15758"/>
    <n v="1"/>
    <n v="0"/>
    <n v="0"/>
    <n v="0"/>
    <n v="3250"/>
    <n v="-1201.46"/>
    <n v="2048.54"/>
    <n v="0"/>
    <n v="15758"/>
    <n v="0"/>
    <n v="0"/>
    <n v="2048.54"/>
    <n v="0"/>
    <m/>
    <n v="0"/>
    <m/>
    <m/>
    <m/>
    <m/>
    <m/>
    <m/>
    <x v="1"/>
    <n v="0"/>
    <n v="1"/>
    <n v="8"/>
    <n v="12"/>
    <n v="0"/>
    <n v="0"/>
    <n v="0"/>
    <n v="2000"/>
  </r>
  <r>
    <m/>
    <m/>
    <s v="NIR/FUM/34/TAS/90"/>
    <s v="UNEP"/>
    <m/>
    <x v="0"/>
    <s v="NIR"/>
    <x v="3"/>
    <s v="FUM"/>
    <s v="Enhancing the capability of local agricultural organizations and non-governmental organizations in methyl bromide communication"/>
    <d v="2001-07-01T00:00:00"/>
    <d v="2002-07-01T00:00:00"/>
    <s v="FIN"/>
    <d v="2001-12-01T00:00:00"/>
    <m/>
    <d v="2003-07-01T00:00:00"/>
    <d v="2004-09-01T00:00:00"/>
    <n v="0"/>
    <m/>
    <m/>
    <n v="0"/>
    <m/>
    <m/>
    <n v="0"/>
    <m/>
    <m/>
    <n v="0"/>
    <m/>
    <m/>
    <n v="25000"/>
    <n v="-16990"/>
    <n v="8010"/>
    <n v="1"/>
    <n v="0"/>
    <n v="0"/>
    <n v="0"/>
    <n v="3250"/>
    <n v="-2208.6999999999998"/>
    <n v="1041.3000000000002"/>
    <n v="0"/>
    <n v="8010"/>
    <n v="0"/>
    <n v="0"/>
    <n v="1041.3000000000002"/>
    <n v="0"/>
    <m/>
    <n v="0"/>
    <m/>
    <m/>
    <m/>
    <m/>
    <m/>
    <m/>
    <x v="1"/>
    <n v="0"/>
    <n v="1"/>
    <n v="5"/>
    <n v="12"/>
    <n v="0"/>
    <n v="0"/>
    <n v="0"/>
    <n v="2001"/>
  </r>
  <r>
    <m/>
    <m/>
    <s v="PHI/FUM/30/TAS/61"/>
    <s v="UNEP"/>
    <m/>
    <x v="2"/>
    <s v="PHI"/>
    <x v="3"/>
    <s v="FUM"/>
    <s v="Enhancing the capability of local agricultural organizations and non-governmental organizations in methyl bromide communication"/>
    <d v="2000-03-01T00:00:00"/>
    <d v="2001-03-01T00:00:00"/>
    <s v="FIN"/>
    <d v="2000-11-01T00:00:00"/>
    <m/>
    <d v="2001-12-01T00:00:00"/>
    <d v="2003-12-01T00:00:00"/>
    <n v="0"/>
    <m/>
    <m/>
    <n v="0"/>
    <m/>
    <m/>
    <n v="0"/>
    <m/>
    <m/>
    <n v="0"/>
    <m/>
    <m/>
    <n v="25000"/>
    <n v="-8880"/>
    <n v="16120"/>
    <n v="1"/>
    <n v="0"/>
    <n v="0"/>
    <n v="0"/>
    <n v="3250"/>
    <n v="-1154"/>
    <n v="2096"/>
    <n v="0"/>
    <n v="16120"/>
    <n v="0"/>
    <n v="0"/>
    <n v="2096"/>
    <n v="0"/>
    <m/>
    <n v="0"/>
    <m/>
    <m/>
    <m/>
    <m/>
    <m/>
    <m/>
    <x v="1"/>
    <n v="0"/>
    <n v="1"/>
    <n v="8"/>
    <n v="12"/>
    <n v="0"/>
    <n v="0"/>
    <n v="0"/>
    <n v="2000"/>
  </r>
  <r>
    <m/>
    <m/>
    <s v="SEN/FUM/34/TAS/17"/>
    <s v="UNEP"/>
    <m/>
    <x v="0"/>
    <s v="SEN"/>
    <x v="3"/>
    <s v="FUM"/>
    <s v="Enhancing the capability of local agricultural organizations and non-governmental organizations in methyl bromide communication"/>
    <d v="2001-07-01T00:00:00"/>
    <d v="2002-07-01T00:00:00"/>
    <s v="FIN"/>
    <d v="2001-12-01T00:00:00"/>
    <m/>
    <d v="2003-07-01T00:00:00"/>
    <d v="2004-09-01T00:00:00"/>
    <n v="0"/>
    <m/>
    <m/>
    <n v="0"/>
    <m/>
    <m/>
    <n v="0"/>
    <m/>
    <m/>
    <n v="0"/>
    <m/>
    <m/>
    <n v="25000"/>
    <n v="-9000"/>
    <n v="16000"/>
    <n v="1"/>
    <n v="0"/>
    <n v="0"/>
    <n v="0"/>
    <n v="3250"/>
    <n v="-1170"/>
    <n v="2080"/>
    <n v="0"/>
    <n v="16000"/>
    <n v="0"/>
    <n v="0"/>
    <n v="2080"/>
    <n v="0"/>
    <m/>
    <n v="0"/>
    <m/>
    <m/>
    <m/>
    <m/>
    <m/>
    <m/>
    <x v="1"/>
    <n v="0"/>
    <n v="1"/>
    <n v="5"/>
    <n v="12"/>
    <n v="0"/>
    <n v="0"/>
    <n v="0"/>
    <n v="2001"/>
  </r>
  <r>
    <m/>
    <m/>
    <s v="THA/FUM/30/TAS/126"/>
    <s v="UNEP"/>
    <m/>
    <x v="2"/>
    <s v="THA"/>
    <x v="3"/>
    <s v="FUM"/>
    <s v="Enhancing the capability of local agricultural organizations and non-governmental organizations in methyl bromide communication"/>
    <d v="2000-03-01T00:00:00"/>
    <d v="2001-03-01T00:00:00"/>
    <s v="FIN"/>
    <d v="2000-11-01T00:00:00"/>
    <m/>
    <d v="2002-10-01T00:00:00"/>
    <d v="2003-10-01T00:00:00"/>
    <n v="0"/>
    <m/>
    <m/>
    <n v="0"/>
    <m/>
    <m/>
    <n v="0"/>
    <m/>
    <m/>
    <n v="0"/>
    <m/>
    <m/>
    <n v="25000"/>
    <n v="-9096"/>
    <n v="15904"/>
    <n v="1"/>
    <n v="0"/>
    <n v="0"/>
    <n v="0"/>
    <n v="3250"/>
    <n v="-1182.48"/>
    <n v="2067.52"/>
    <n v="0"/>
    <n v="15904"/>
    <n v="0"/>
    <n v="0"/>
    <n v="2067.52"/>
    <n v="0"/>
    <m/>
    <n v="0"/>
    <m/>
    <m/>
    <m/>
    <m/>
    <m/>
    <m/>
    <x v="1"/>
    <n v="0"/>
    <n v="1"/>
    <n v="8"/>
    <n v="12"/>
    <n v="0"/>
    <n v="0"/>
    <n v="0"/>
    <n v="2000"/>
  </r>
  <r>
    <m/>
    <m/>
    <s v="ZAM/FUM/30/TAS/10"/>
    <s v="UNEP"/>
    <m/>
    <x v="0"/>
    <s v="ZAM"/>
    <x v="3"/>
    <s v="FUM"/>
    <s v="Enhancing the capability of local agricultural organizations and non-governmental organizations in methyl bromide communication"/>
    <d v="2000-03-01T00:00:00"/>
    <d v="2001-03-01T00:00:00"/>
    <s v="FIN"/>
    <d v="2000-11-01T00:00:00"/>
    <m/>
    <d v="2001-12-01T00:00:00"/>
    <d v="2003-06-01T00:00:00"/>
    <n v="0"/>
    <m/>
    <m/>
    <n v="0"/>
    <m/>
    <m/>
    <n v="0"/>
    <m/>
    <m/>
    <n v="0"/>
    <m/>
    <m/>
    <n v="25000"/>
    <n v="-9259"/>
    <n v="15741"/>
    <n v="1"/>
    <n v="0"/>
    <n v="0"/>
    <n v="0"/>
    <n v="3250"/>
    <n v="-1203.67"/>
    <n v="2046.33"/>
    <n v="0"/>
    <n v="15741"/>
    <n v="0"/>
    <n v="0"/>
    <n v="2046.3300000000002"/>
    <n v="0"/>
    <m/>
    <n v="0"/>
    <m/>
    <m/>
    <m/>
    <m/>
    <m/>
    <m/>
    <x v="1"/>
    <n v="0"/>
    <n v="1"/>
    <n v="8"/>
    <n v="12"/>
    <n v="0"/>
    <n v="0"/>
    <n v="0"/>
    <n v="2000"/>
  </r>
  <r>
    <m/>
    <m/>
    <s v="ZIM/FUM/30/TAS/19"/>
    <s v="UNEP"/>
    <m/>
    <x v="0"/>
    <s v="ZIM"/>
    <x v="3"/>
    <s v="FUM"/>
    <s v="Enhancing the capability of local agricultural organizations and non-governmental organizations in methyl bromide communication"/>
    <d v="2000-03-01T00:00:00"/>
    <d v="2001-03-01T00:00:00"/>
    <s v="FIN"/>
    <d v="2000-11-01T00:00:00"/>
    <m/>
    <d v="2001-12-01T00:00:00"/>
    <d v="2003-06-01T00:00:00"/>
    <n v="0"/>
    <m/>
    <m/>
    <n v="0"/>
    <m/>
    <m/>
    <n v="0"/>
    <m/>
    <m/>
    <n v="0"/>
    <m/>
    <m/>
    <n v="25000"/>
    <n v="-2765"/>
    <n v="22235"/>
    <n v="1"/>
    <n v="0"/>
    <n v="0"/>
    <n v="0"/>
    <n v="3250"/>
    <n v="-359"/>
    <n v="2891"/>
    <n v="0"/>
    <n v="22235"/>
    <n v="0"/>
    <n v="0"/>
    <n v="2890.9999999999995"/>
    <n v="0"/>
    <m/>
    <n v="0"/>
    <m/>
    <m/>
    <m/>
    <m/>
    <m/>
    <m/>
    <x v="1"/>
    <n v="0"/>
    <n v="1"/>
    <n v="8"/>
    <n v="12"/>
    <n v="0"/>
    <n v="0"/>
    <n v="0"/>
    <n v="2000"/>
  </r>
  <r>
    <m/>
    <m/>
    <s v="SYR/HAL/34/TAS/78"/>
    <s v="France"/>
    <m/>
    <x v="2"/>
    <s v="SYR"/>
    <x v="3"/>
    <s v="HAL"/>
    <s v="Establishing a halon bank and umbrella project for 63 manufacturers"/>
    <d v="2001-07-01T00:00:00"/>
    <d v="2004-08-01T00:00:00"/>
    <s v="FIN"/>
    <d v="2004-04-01T00:00:00"/>
    <m/>
    <d v="2004-04-01T00:00:00"/>
    <d v="2005-01-01T00:00:00"/>
    <n v="284.5"/>
    <m/>
    <m/>
    <n v="0"/>
    <m/>
    <m/>
    <m/>
    <m/>
    <m/>
    <m/>
    <m/>
    <m/>
    <n v="161000"/>
    <n v="0"/>
    <n v="161000"/>
    <n v="1"/>
    <n v="0"/>
    <n v="0"/>
    <n v="0"/>
    <n v="8050"/>
    <n v="0"/>
    <n v="8050"/>
    <n v="0"/>
    <n v="161000"/>
    <m/>
    <n v="0"/>
    <n v="8050"/>
    <m/>
    <m/>
    <m/>
    <m/>
    <m/>
    <s v="Project completed."/>
    <m/>
    <m/>
    <m/>
    <x v="1"/>
    <n v="0"/>
    <n v="1"/>
    <n v="33"/>
    <n v="37"/>
    <n v="0"/>
    <n v="0"/>
    <n v="284500"/>
    <n v="2001"/>
  </r>
  <r>
    <m/>
    <m/>
    <s v="SYR/HAL/34/TAS/77"/>
    <s v="Germany"/>
    <m/>
    <x v="2"/>
    <s v="SYR"/>
    <x v="3"/>
    <s v="HAL"/>
    <s v="Establishing a halon bank and umbrella project for 63 manufacturers"/>
    <d v="2001-07-01T00:00:00"/>
    <d v="2004-08-01T00:00:00"/>
    <s v="FIN"/>
    <d v="2001-08-01T00:00:00"/>
    <m/>
    <d v="2005-12-01T00:00:00"/>
    <d v="2007-12-01T00:00:00"/>
    <n v="284.5"/>
    <m/>
    <m/>
    <n v="0"/>
    <m/>
    <m/>
    <n v="284.5"/>
    <m/>
    <m/>
    <m/>
    <m/>
    <m/>
    <n v="161000"/>
    <n v="0"/>
    <n v="161000"/>
    <n v="1"/>
    <n v="0"/>
    <n v="0"/>
    <n v="0"/>
    <n v="20930"/>
    <n v="0"/>
    <n v="20930"/>
    <n v="0"/>
    <n v="161000"/>
    <n v="0"/>
    <n v="0"/>
    <n v="20930"/>
    <n v="0"/>
    <m/>
    <m/>
    <m/>
    <m/>
    <s v="Project is completed. PCR was submitted in 2007."/>
    <m/>
    <m/>
    <m/>
    <x v="1"/>
    <n v="0"/>
    <n v="1"/>
    <n v="1"/>
    <n v="37"/>
    <n v="0"/>
    <n v="0"/>
    <n v="284500"/>
    <n v="2001"/>
  </r>
  <r>
    <m/>
    <m/>
    <s v="CPR/REF/17/TAS/130"/>
    <s v="Denmark"/>
    <m/>
    <x v="2"/>
    <s v="CPR"/>
    <x v="3"/>
    <s v="REF"/>
    <s v="Establishment of a CFC recycling centre at Zhejiang Donggyang Chemical Factory"/>
    <d v="1995-07-01T00:00:00"/>
    <d v="1996-07-01T00:00:00"/>
    <s v="FIN"/>
    <d v="1996-10-01T00:00:00"/>
    <d v="1998-12-01T00:00:00"/>
    <d v="1998-12-01T00:00:00"/>
    <m/>
    <n v="20"/>
    <m/>
    <m/>
    <m/>
    <m/>
    <m/>
    <m/>
    <m/>
    <m/>
    <m/>
    <m/>
    <m/>
    <n v="205000"/>
    <n v="-43947"/>
    <n v="161053"/>
    <n v="1.0000015522840306"/>
    <n v="-0.25"/>
    <n v="-0.25"/>
    <n v="0"/>
    <m/>
    <m/>
    <n v="0"/>
    <n v="0"/>
    <n v="161053.25"/>
    <m/>
    <n v="0"/>
    <m/>
    <m/>
    <m/>
    <m/>
    <m/>
    <m/>
    <s v="Completed. Project Document signed in March 1996. Procurement comtract initialed in August 1996 but contract was not signed until 1997.  Major delay caused by disagreement on contractual terms.  Building modification work completed by enterprise in May 1998 and equipment delivered and installed in June 1998. A seminar for evaluation and dissemination of work experience was held 15-16 December 1998. All project activities were completed in December 1998. More than 50 tons of CFC has been recovered. A few tons of CFC had further been recycled at the reclaim station."/>
    <m/>
    <m/>
    <m/>
    <x v="1"/>
    <n v="0"/>
    <n v="1"/>
    <n v="15"/>
    <n v="12"/>
    <n v="29"/>
    <n v="41"/>
    <n v="20000"/>
    <n v="1995"/>
  </r>
  <r>
    <m/>
    <m/>
    <s v="CKI/SEV/44/INS/02"/>
    <s v="UNEP"/>
    <m/>
    <x v="2"/>
    <s v="CKI"/>
    <x v="4"/>
    <s v="SEV"/>
    <s v="Establishment of a National Compliance Centre (institutional strengthening)"/>
    <d v="2004-12-01T00:00:00"/>
    <d v="2005-12-01T00:00:00"/>
    <s v="FIN"/>
    <d v="2005-10-01T00:00:00"/>
    <m/>
    <d v="2007-01-01T00:00:00"/>
    <d v="2010-12-01T00:00:00"/>
    <n v="0"/>
    <m/>
    <m/>
    <n v="0"/>
    <m/>
    <m/>
    <n v="0"/>
    <m/>
    <m/>
    <n v="0"/>
    <m/>
    <m/>
    <n v="15000"/>
    <n v="0"/>
    <n v="15000"/>
    <n v="1"/>
    <n v="0"/>
    <n v="0"/>
    <n v="0"/>
    <n v="0"/>
    <n v="0"/>
    <n v="0"/>
    <n v="0"/>
    <n v="15000"/>
    <n v="0"/>
    <n v="0"/>
    <n v="0"/>
    <n v="0"/>
    <m/>
    <n v="0"/>
    <m/>
    <m/>
    <m/>
    <m/>
    <m/>
    <m/>
    <x v="1"/>
    <n v="0"/>
    <n v="1"/>
    <n v="10"/>
    <n v="12"/>
    <n v="0"/>
    <n v="0"/>
    <n v="0"/>
    <n v="2004"/>
  </r>
  <r>
    <m/>
    <m/>
    <s v="KIR/SEV/36/INS/04"/>
    <s v="UNEP"/>
    <m/>
    <x v="2"/>
    <s v="KIR"/>
    <x v="4"/>
    <s v="SEV"/>
    <s v="Establishment of a National Compliance Centre (institutional strengthening)"/>
    <d v="2002-03-01T00:00:00"/>
    <d v="2005-04-01T00:00:00"/>
    <s v="FIN"/>
    <d v="2004-01-01T00:00:00"/>
    <m/>
    <d v="2006-06-01T00:00:00"/>
    <d v="2007-06-01T00:00:00"/>
    <n v="0"/>
    <m/>
    <m/>
    <n v="0"/>
    <m/>
    <m/>
    <n v="0"/>
    <m/>
    <m/>
    <n v="0"/>
    <m/>
    <m/>
    <n v="23000"/>
    <n v="0"/>
    <n v="23000"/>
    <n v="1"/>
    <n v="0"/>
    <n v="0"/>
    <n v="0"/>
    <n v="0"/>
    <n v="0"/>
    <n v="0"/>
    <n v="0"/>
    <n v="23000"/>
    <n v="0"/>
    <n v="0"/>
    <n v="0"/>
    <n v="0"/>
    <m/>
    <n v="0"/>
    <m/>
    <m/>
    <m/>
    <m/>
    <m/>
    <m/>
    <x v="1"/>
    <n v="0"/>
    <n v="1"/>
    <n v="22"/>
    <n v="37"/>
    <n v="0"/>
    <n v="0"/>
    <n v="0"/>
    <n v="2002"/>
  </r>
  <r>
    <m/>
    <m/>
    <s v="MAS/SEV/36/INS/03"/>
    <s v="UNEP"/>
    <m/>
    <x v="2"/>
    <s v="MAS"/>
    <x v="4"/>
    <s v="SEV"/>
    <s v="Establishment of a National Compliance Centre (institutional strengthening)"/>
    <d v="2002-03-01T00:00:00"/>
    <d v="2005-04-01T00:00:00"/>
    <s v="FIN"/>
    <d v="2003-03-01T00:00:00"/>
    <m/>
    <d v="2006-08-01T00:00:00"/>
    <d v="2009-12-01T00:00:00"/>
    <n v="0"/>
    <m/>
    <m/>
    <n v="0"/>
    <m/>
    <m/>
    <n v="0"/>
    <m/>
    <m/>
    <n v="0"/>
    <m/>
    <m/>
    <n v="34000"/>
    <n v="-822"/>
    <n v="33178"/>
    <n v="1"/>
    <n v="0"/>
    <n v="0"/>
    <n v="0"/>
    <n v="0"/>
    <n v="0"/>
    <n v="0"/>
    <n v="0"/>
    <n v="33178"/>
    <n v="0"/>
    <n v="0"/>
    <n v="0"/>
    <n v="0"/>
    <m/>
    <n v="0"/>
    <m/>
    <m/>
    <m/>
    <m/>
    <m/>
    <m/>
    <x v="1"/>
    <n v="0"/>
    <n v="1"/>
    <n v="12"/>
    <n v="37"/>
    <n v="0"/>
    <n v="0"/>
    <n v="0"/>
    <n v="2002"/>
  </r>
  <r>
    <m/>
    <m/>
    <s v="FSM/SEV/36/INS/03"/>
    <s v="UNEP"/>
    <m/>
    <x v="2"/>
    <s v="FSM"/>
    <x v="4"/>
    <s v="SEV"/>
    <s v="Establishment of a National Compliance Centre (institutional strengthening)"/>
    <d v="2002-03-01T00:00:00"/>
    <d v="2005-04-01T00:00:00"/>
    <s v="FIN"/>
    <d v="2004-01-01T00:00:00"/>
    <m/>
    <d v="2006-06-01T00:00:00"/>
    <d v="2010-12-01T00:00:00"/>
    <n v="0"/>
    <m/>
    <m/>
    <n v="0"/>
    <m/>
    <m/>
    <n v="0"/>
    <m/>
    <m/>
    <n v="0"/>
    <m/>
    <m/>
    <n v="34000"/>
    <n v="-2761.13"/>
    <n v="31238.87"/>
    <n v="1.0000041614821535"/>
    <n v="-0.13000000000101863"/>
    <n v="-0.13000000000101863"/>
    <n v="0"/>
    <n v="0"/>
    <n v="0"/>
    <n v="0"/>
    <n v="0"/>
    <n v="31239"/>
    <n v="0"/>
    <n v="0"/>
    <n v="0"/>
    <n v="0"/>
    <m/>
    <n v="0"/>
    <m/>
    <m/>
    <m/>
    <m/>
    <m/>
    <m/>
    <x v="1"/>
    <n v="0"/>
    <n v="1"/>
    <n v="22"/>
    <n v="37"/>
    <n v="0"/>
    <n v="0"/>
    <n v="0"/>
    <n v="2002"/>
  </r>
  <r>
    <m/>
    <m/>
    <s v="NAU/SEV/44/INS/02"/>
    <s v="UNEP"/>
    <m/>
    <x v="2"/>
    <s v="NAU"/>
    <x v="4"/>
    <s v="SEV"/>
    <s v="Establishment of a National Compliance Centre (institutional strengthening)"/>
    <d v="2004-12-01T00:00:00"/>
    <d v="2005-12-01T00:00:00"/>
    <s v="FIN"/>
    <d v="2005-03-01T00:00:00"/>
    <m/>
    <d v="2006-12-01T00:00:00"/>
    <d v="2007-01-01T00:00:00"/>
    <n v="0"/>
    <m/>
    <m/>
    <n v="0"/>
    <m/>
    <m/>
    <n v="0"/>
    <m/>
    <m/>
    <n v="0"/>
    <m/>
    <m/>
    <n v="15000"/>
    <n v="0"/>
    <n v="15000"/>
    <n v="1"/>
    <n v="0"/>
    <n v="0"/>
    <n v="0"/>
    <n v="0"/>
    <n v="0"/>
    <n v="0"/>
    <n v="0"/>
    <n v="15000"/>
    <n v="0"/>
    <n v="0"/>
    <n v="0"/>
    <n v="0"/>
    <m/>
    <n v="0"/>
    <m/>
    <m/>
    <m/>
    <m/>
    <m/>
    <m/>
    <x v="1"/>
    <n v="0"/>
    <n v="1"/>
    <n v="3"/>
    <n v="12"/>
    <n v="0"/>
    <n v="0"/>
    <n v="0"/>
    <n v="2004"/>
  </r>
  <r>
    <m/>
    <m/>
    <s v="NIU/SEV/44/INS/01"/>
    <s v="UNEP"/>
    <m/>
    <x v="2"/>
    <s v="NIU"/>
    <x v="4"/>
    <s v="SEV"/>
    <s v="Establishment of a National Compliance Centre (institutional strengthening)"/>
    <d v="2004-12-01T00:00:00"/>
    <d v="2005-12-01T00:00:00"/>
    <s v="FIN"/>
    <d v="2005-03-01T00:00:00"/>
    <m/>
    <d v="2006-06-01T00:00:00"/>
    <d v="2007-06-01T00:00:00"/>
    <n v="0"/>
    <m/>
    <m/>
    <n v="0"/>
    <m/>
    <m/>
    <n v="0"/>
    <m/>
    <m/>
    <n v="0"/>
    <m/>
    <m/>
    <n v="15000"/>
    <n v="0"/>
    <n v="15000"/>
    <n v="1"/>
    <n v="0"/>
    <n v="0"/>
    <n v="0"/>
    <n v="0"/>
    <n v="0"/>
    <n v="0"/>
    <n v="0"/>
    <n v="15000"/>
    <n v="0"/>
    <n v="0"/>
    <n v="0"/>
    <n v="0"/>
    <m/>
    <n v="0"/>
    <m/>
    <m/>
    <m/>
    <m/>
    <m/>
    <m/>
    <x v="1"/>
    <n v="0"/>
    <n v="1"/>
    <n v="3"/>
    <n v="12"/>
    <n v="0"/>
    <n v="0"/>
    <n v="0"/>
    <n v="2004"/>
  </r>
  <r>
    <m/>
    <m/>
    <s v="TTR/SEV/36/INS/03"/>
    <s v="UNEP"/>
    <m/>
    <x v="2"/>
    <s v="TTR"/>
    <x v="4"/>
    <s v="SEV"/>
    <s v="Establishment of a National Compliance Centre (institutional strengthening)"/>
    <d v="2002-03-01T00:00:00"/>
    <d v="2005-04-01T00:00:00"/>
    <s v="FIN"/>
    <d v="2003-03-01T00:00:00"/>
    <m/>
    <d v="2006-06-01T00:00:00"/>
    <d v="2010-12-01T00:00:00"/>
    <n v="0"/>
    <m/>
    <m/>
    <n v="0"/>
    <m/>
    <m/>
    <n v="0"/>
    <m/>
    <m/>
    <n v="0"/>
    <m/>
    <m/>
    <n v="34000"/>
    <n v="0"/>
    <n v="34000"/>
    <n v="1"/>
    <n v="0"/>
    <n v="0"/>
    <n v="0"/>
    <n v="0"/>
    <n v="0"/>
    <n v="0"/>
    <n v="0"/>
    <n v="34000"/>
    <n v="0"/>
    <n v="0"/>
    <n v="0"/>
    <n v="0"/>
    <m/>
    <n v="0"/>
    <m/>
    <m/>
    <m/>
    <m/>
    <m/>
    <m/>
    <x v="1"/>
    <n v="0"/>
    <n v="1"/>
    <n v="12"/>
    <n v="37"/>
    <n v="0"/>
    <n v="0"/>
    <n v="0"/>
    <n v="2002"/>
  </r>
  <r>
    <m/>
    <m/>
    <s v="SOI/SEV/36/INS/03"/>
    <s v="UNEP"/>
    <m/>
    <x v="2"/>
    <s v="SOI"/>
    <x v="4"/>
    <s v="SEV"/>
    <s v="Establishment of a National Compliance Centre (institutional strengthening)"/>
    <d v="2002-03-01T00:00:00"/>
    <d v="2005-04-01T00:00:00"/>
    <s v="FIN"/>
    <d v="2003-05-01T00:00:00"/>
    <m/>
    <d v="2006-06-01T00:00:00"/>
    <d v="2010-12-01T00:00:00"/>
    <n v="0"/>
    <m/>
    <m/>
    <n v="0"/>
    <m/>
    <m/>
    <n v="0"/>
    <m/>
    <m/>
    <n v="0"/>
    <m/>
    <m/>
    <n v="20250"/>
    <n v="0"/>
    <n v="20250"/>
    <n v="1"/>
    <n v="0"/>
    <n v="0"/>
    <n v="0"/>
    <n v="0"/>
    <n v="0"/>
    <n v="0"/>
    <n v="0"/>
    <n v="20250"/>
    <n v="0"/>
    <n v="0"/>
    <n v="0"/>
    <n v="0"/>
    <m/>
    <n v="0"/>
    <m/>
    <m/>
    <m/>
    <m/>
    <m/>
    <m/>
    <x v="1"/>
    <n v="0"/>
    <n v="1"/>
    <n v="14"/>
    <n v="37"/>
    <n v="0"/>
    <n v="0"/>
    <n v="0"/>
    <n v="2002"/>
  </r>
  <r>
    <m/>
    <m/>
    <s v="TON/SEV/36/INS/02"/>
    <s v="UNEP"/>
    <m/>
    <x v="2"/>
    <s v="TON"/>
    <x v="4"/>
    <s v="SEV"/>
    <s v="Establishment of a National Compliance Centre (institutional strengthening)"/>
    <d v="2002-03-01T00:00:00"/>
    <d v="2005-04-01T00:00:00"/>
    <s v="FIN"/>
    <d v="2003-03-01T00:00:00"/>
    <m/>
    <d v="2006-06-01T00:00:00"/>
    <d v="2009-01-01T00:00:00"/>
    <n v="0"/>
    <m/>
    <m/>
    <n v="0"/>
    <m/>
    <m/>
    <n v="0"/>
    <m/>
    <m/>
    <n v="0"/>
    <m/>
    <m/>
    <n v="19700"/>
    <n v="0"/>
    <n v="19700"/>
    <n v="1"/>
    <n v="0"/>
    <n v="0"/>
    <n v="0"/>
    <n v="0"/>
    <n v="0"/>
    <n v="0"/>
    <n v="0"/>
    <n v="19700"/>
    <n v="0"/>
    <n v="0"/>
    <n v="0"/>
    <n v="0"/>
    <m/>
    <n v="0"/>
    <m/>
    <m/>
    <m/>
    <m/>
    <m/>
    <m/>
    <x v="1"/>
    <n v="0"/>
    <n v="1"/>
    <n v="12"/>
    <n v="37"/>
    <n v="0"/>
    <n v="0"/>
    <n v="0"/>
    <n v="2002"/>
  </r>
  <r>
    <m/>
    <m/>
    <s v="TUV/SEV/36/INS/03"/>
    <s v="UNEP"/>
    <m/>
    <x v="2"/>
    <s v="TUV"/>
    <x v="4"/>
    <s v="SEV"/>
    <s v="Establishment of a National Compliance Centre (institutional strengthening)"/>
    <d v="2002-03-01T00:00:00"/>
    <d v="2005-04-01T00:00:00"/>
    <s v="FIN"/>
    <d v="2004-01-01T00:00:00"/>
    <m/>
    <d v="2006-06-01T00:00:00"/>
    <d v="2007-06-01T00:00:00"/>
    <n v="0"/>
    <m/>
    <m/>
    <n v="0"/>
    <m/>
    <m/>
    <n v="0"/>
    <m/>
    <m/>
    <n v="0"/>
    <m/>
    <m/>
    <n v="17500"/>
    <n v="0"/>
    <n v="17500"/>
    <n v="1"/>
    <n v="0"/>
    <n v="0"/>
    <n v="0"/>
    <n v="0"/>
    <n v="0"/>
    <n v="0"/>
    <n v="0"/>
    <n v="17500"/>
    <n v="0"/>
    <n v="0"/>
    <n v="0"/>
    <n v="0"/>
    <m/>
    <n v="0"/>
    <m/>
    <m/>
    <m/>
    <m/>
    <m/>
    <m/>
    <x v="1"/>
    <n v="0"/>
    <n v="1"/>
    <n v="22"/>
    <n v="37"/>
    <n v="0"/>
    <n v="0"/>
    <n v="0"/>
    <n v="2002"/>
  </r>
  <r>
    <m/>
    <m/>
    <s v="VAN/SEV/36/INS/03"/>
    <s v="UNEP"/>
    <m/>
    <x v="2"/>
    <s v="VAN"/>
    <x v="4"/>
    <s v="SEV"/>
    <s v="Establishment of a National Compliance Centre (institutional strengthening)"/>
    <d v="2002-03-01T00:00:00"/>
    <d v="2005-04-01T00:00:00"/>
    <s v="FIN"/>
    <d v="2004-01-01T00:00:00"/>
    <m/>
    <d v="2008-12-01T00:00:00"/>
    <d v="2009-11-01T00:00:00"/>
    <n v="0"/>
    <m/>
    <m/>
    <n v="0"/>
    <m/>
    <m/>
    <n v="0"/>
    <m/>
    <m/>
    <n v="0"/>
    <m/>
    <m/>
    <n v="20250"/>
    <n v="0"/>
    <n v="20250"/>
    <n v="1"/>
    <n v="0"/>
    <n v="0"/>
    <n v="0"/>
    <n v="0"/>
    <n v="0"/>
    <n v="0"/>
    <n v="0"/>
    <n v="20250"/>
    <n v="0"/>
    <n v="0"/>
    <n v="0"/>
    <n v="0"/>
    <m/>
    <n v="0"/>
    <m/>
    <m/>
    <m/>
    <m/>
    <m/>
    <m/>
    <x v="1"/>
    <n v="0"/>
    <n v="1"/>
    <n v="22"/>
    <n v="37"/>
    <n v="0"/>
    <n v="0"/>
    <n v="0"/>
    <n v="2002"/>
  </r>
  <r>
    <m/>
    <m/>
    <s v="DRK/SEV/21/INS/02"/>
    <s v="UNEP"/>
    <m/>
    <x v="2"/>
    <s v="DRK"/>
    <x v="4"/>
    <s v="SEV"/>
    <s v="Establishment of a National Ozone Cell"/>
    <d v="1997-02-01T00:00:00"/>
    <d v="2000-02-01T00:00:00"/>
    <s v="FIN"/>
    <d v="1998-03-01T00:00:00"/>
    <m/>
    <d v="2000-12-01T00:00:00"/>
    <d v="2003-06-01T00:00:00"/>
    <n v="0"/>
    <m/>
    <m/>
    <n v="0"/>
    <m/>
    <m/>
    <n v="0"/>
    <m/>
    <m/>
    <n v="0"/>
    <m/>
    <m/>
    <n v="142560"/>
    <n v="0"/>
    <n v="142560"/>
    <n v="1"/>
    <n v="0"/>
    <n v="0"/>
    <n v="0"/>
    <n v="18533"/>
    <n v="0"/>
    <n v="18533"/>
    <n v="0"/>
    <n v="142560"/>
    <n v="0"/>
    <n v="0"/>
    <n v="18533"/>
    <n v="0"/>
    <m/>
    <n v="0"/>
    <m/>
    <m/>
    <m/>
    <m/>
    <m/>
    <m/>
    <x v="1"/>
    <n v="0"/>
    <n v="1"/>
    <n v="13"/>
    <n v="36"/>
    <n v="0"/>
    <n v="0"/>
    <n v="0"/>
    <n v="1997"/>
  </r>
  <r>
    <m/>
    <m/>
    <s v="BAH/SEV/20/INS/02"/>
    <s v="UNEP"/>
    <m/>
    <x v="2"/>
    <s v="BAH"/>
    <x v="4"/>
    <s v="SEV"/>
    <s v="Establishment of a National Ozone Office"/>
    <d v="1996-10-01T00:00:00"/>
    <d v="1999-10-01T00:00:00"/>
    <s v="FIN"/>
    <d v="1997-05-01T00:00:00"/>
    <m/>
    <d v="2000-03-01T00:00:00"/>
    <d v="2001-03-01T00:00:00"/>
    <n v="0"/>
    <m/>
    <m/>
    <n v="0"/>
    <m/>
    <m/>
    <n v="0"/>
    <m/>
    <m/>
    <n v="0"/>
    <m/>
    <m/>
    <n v="66000"/>
    <n v="0"/>
    <n v="66000"/>
    <n v="1"/>
    <n v="0"/>
    <n v="0"/>
    <n v="0"/>
    <n v="8580"/>
    <n v="0"/>
    <n v="8580"/>
    <n v="0"/>
    <n v="66000"/>
    <n v="0"/>
    <n v="0"/>
    <n v="8580"/>
    <n v="0"/>
    <m/>
    <n v="0"/>
    <m/>
    <m/>
    <m/>
    <m/>
    <m/>
    <m/>
    <x v="1"/>
    <n v="0"/>
    <n v="1"/>
    <n v="7"/>
    <n v="36"/>
    <n v="0"/>
    <n v="0"/>
    <n v="0"/>
    <n v="1996"/>
  </r>
  <r>
    <m/>
    <m/>
    <s v="CRO/SEV/20/INS/02"/>
    <s v="UNEP"/>
    <m/>
    <x v="4"/>
    <s v="CRO"/>
    <x v="4"/>
    <s v="SEV"/>
    <s v="Establishment of a National Ozone Office"/>
    <d v="1996-10-01T00:00:00"/>
    <d v="1999-10-01T00:00:00"/>
    <s v="FIN"/>
    <d v="1997-05-01T00:00:00"/>
    <m/>
    <d v="2000-03-01T00:00:00"/>
    <d v="2001-03-01T00:00:00"/>
    <n v="0"/>
    <m/>
    <m/>
    <n v="0"/>
    <m/>
    <m/>
    <n v="0"/>
    <m/>
    <m/>
    <n v="0"/>
    <m/>
    <m/>
    <n v="101200"/>
    <n v="0"/>
    <n v="101200"/>
    <n v="1"/>
    <n v="0"/>
    <n v="0"/>
    <n v="0"/>
    <n v="13156"/>
    <n v="0"/>
    <n v="13156"/>
    <n v="0"/>
    <n v="101200"/>
    <n v="0"/>
    <n v="0"/>
    <n v="13156"/>
    <n v="0"/>
    <m/>
    <n v="0"/>
    <m/>
    <m/>
    <m/>
    <m/>
    <m/>
    <m/>
    <x v="1"/>
    <n v="0"/>
    <n v="1"/>
    <n v="7"/>
    <n v="36"/>
    <n v="0"/>
    <n v="0"/>
    <n v="0"/>
    <n v="1996"/>
  </r>
  <r>
    <m/>
    <m/>
    <s v="NAM/SEV/18/INS/02"/>
    <s v="UNEP"/>
    <m/>
    <x v="0"/>
    <s v="NAM"/>
    <x v="4"/>
    <s v="SEV"/>
    <s v="Establishment of a National Ozone Office"/>
    <d v="1995-11-01T00:00:00"/>
    <d v="1998-11-01T00:00:00"/>
    <s v="FIN"/>
    <d v="1996-09-01T00:00:00"/>
    <m/>
    <d v="2000-02-01T00:00:00"/>
    <d v="2001-12-01T00:00:00"/>
    <n v="0"/>
    <m/>
    <m/>
    <n v="0"/>
    <m/>
    <m/>
    <n v="0"/>
    <m/>
    <m/>
    <n v="0"/>
    <m/>
    <m/>
    <n v="61765"/>
    <n v="0"/>
    <n v="61765"/>
    <n v="1"/>
    <n v="0"/>
    <n v="0"/>
    <n v="0"/>
    <n v="8029"/>
    <n v="0"/>
    <n v="8029"/>
    <n v="0"/>
    <n v="61765"/>
    <n v="0"/>
    <n v="0"/>
    <n v="8028.9999999999991"/>
    <n v="0"/>
    <m/>
    <n v="0"/>
    <m/>
    <m/>
    <m/>
    <m/>
    <m/>
    <m/>
    <x v="1"/>
    <n v="0"/>
    <n v="1"/>
    <n v="10"/>
    <n v="36"/>
    <n v="0"/>
    <n v="0"/>
    <n v="0"/>
    <n v="1995"/>
  </r>
  <r>
    <m/>
    <m/>
    <s v="CHD/SEV/25/INS/02"/>
    <s v="UNEP"/>
    <m/>
    <x v="0"/>
    <s v="CHD"/>
    <x v="4"/>
    <s v="SEV"/>
    <s v="Establishment of a National Ozone Unit"/>
    <d v="1998-07-01T00:00:00"/>
    <d v="2001-07-01T00:00:00"/>
    <s v="FIN"/>
    <d v="1999-01-01T00:00:00"/>
    <m/>
    <d v="2004-12-01T00:00:00"/>
    <d v="2010-12-01T00:00:00"/>
    <n v="0"/>
    <m/>
    <m/>
    <n v="0"/>
    <m/>
    <m/>
    <n v="0"/>
    <m/>
    <m/>
    <n v="0"/>
    <m/>
    <m/>
    <n v="60000"/>
    <n v="0"/>
    <n v="60000"/>
    <n v="1"/>
    <n v="0"/>
    <n v="0"/>
    <n v="0"/>
    <n v="7800"/>
    <n v="0"/>
    <n v="7800"/>
    <n v="0"/>
    <n v="60000"/>
    <n v="0"/>
    <n v="0"/>
    <n v="7800"/>
    <n v="0"/>
    <m/>
    <n v="0"/>
    <m/>
    <m/>
    <m/>
    <m/>
    <m/>
    <m/>
    <x v="1"/>
    <n v="0"/>
    <n v="1"/>
    <n v="6"/>
    <n v="36"/>
    <n v="0"/>
    <n v="0"/>
    <n v="0"/>
    <n v="1998"/>
  </r>
  <r>
    <m/>
    <m/>
    <s v="GEO/SEV/23/INS/03"/>
    <s v="UNEP"/>
    <m/>
    <x v="4"/>
    <s v="GEO"/>
    <x v="4"/>
    <s v="SEV"/>
    <s v="Establishment of a National Ozone Unit"/>
    <d v="1997-11-01T00:00:00"/>
    <d v="2000-12-01T00:00:00"/>
    <s v="FIN"/>
    <d v="1998-07-01T00:00:00"/>
    <m/>
    <d v="2001-05-01T00:00:00"/>
    <d v="2001-07-01T00:00:00"/>
    <n v="0"/>
    <m/>
    <m/>
    <n v="0"/>
    <m/>
    <m/>
    <n v="0"/>
    <m/>
    <m/>
    <n v="0"/>
    <m/>
    <m/>
    <n v="70000"/>
    <n v="0"/>
    <n v="70000"/>
    <n v="1"/>
    <n v="0"/>
    <n v="0"/>
    <n v="0"/>
    <n v="9100"/>
    <n v="0"/>
    <n v="9100"/>
    <n v="0"/>
    <n v="70000"/>
    <n v="0"/>
    <n v="0"/>
    <n v="9100"/>
    <n v="0"/>
    <m/>
    <n v="0"/>
    <m/>
    <m/>
    <m/>
    <m/>
    <m/>
    <m/>
    <x v="1"/>
    <n v="0"/>
    <n v="1"/>
    <n v="8"/>
    <n v="37"/>
    <n v="0"/>
    <n v="0"/>
    <n v="0"/>
    <n v="1997"/>
  </r>
  <r>
    <m/>
    <m/>
    <s v="MOL/SEV/25/INS/01"/>
    <s v="UNEP"/>
    <m/>
    <x v="4"/>
    <s v="MOL"/>
    <x v="4"/>
    <s v="SEV"/>
    <s v="Establishment of a National Ozone Unit"/>
    <d v="1998-07-01T00:00:00"/>
    <d v="2001-07-01T00:00:00"/>
    <s v="FIN"/>
    <d v="1998-12-01T00:00:00"/>
    <m/>
    <d v="2002-07-01T00:00:00"/>
    <d v="2004-05-01T00:00:00"/>
    <n v="0"/>
    <m/>
    <m/>
    <n v="0"/>
    <m/>
    <m/>
    <n v="0"/>
    <m/>
    <m/>
    <n v="0"/>
    <m/>
    <m/>
    <n v="80000"/>
    <n v="0"/>
    <n v="80000"/>
    <n v="1"/>
    <n v="0"/>
    <n v="0"/>
    <n v="0"/>
    <n v="10400"/>
    <n v="0"/>
    <n v="10400"/>
    <n v="0"/>
    <n v="80000"/>
    <n v="0"/>
    <n v="0"/>
    <n v="10400"/>
    <n v="0"/>
    <m/>
    <n v="0"/>
    <m/>
    <m/>
    <m/>
    <m/>
    <m/>
    <m/>
    <x v="1"/>
    <n v="0"/>
    <n v="1"/>
    <n v="5"/>
    <n v="36"/>
    <n v="0"/>
    <n v="0"/>
    <n v="0"/>
    <n v="1998"/>
  </r>
  <r>
    <m/>
    <m/>
    <s v="YEM/SEV/25/INS/02"/>
    <s v="UNEP"/>
    <m/>
    <x v="2"/>
    <s v="YEM"/>
    <x v="4"/>
    <s v="SEV"/>
    <s v="Establishment of a National Ozone Unit"/>
    <d v="1998-07-01T00:00:00"/>
    <d v="2001-06-01T00:00:00"/>
    <s v="FIN"/>
    <d v="1999-02-01T00:00:00"/>
    <m/>
    <d v="2001-12-01T00:00:00"/>
    <d v="2003-12-01T00:00:00"/>
    <n v="0"/>
    <m/>
    <m/>
    <n v="0"/>
    <m/>
    <m/>
    <n v="0"/>
    <m/>
    <m/>
    <n v="0"/>
    <m/>
    <m/>
    <n v="120000"/>
    <n v="0"/>
    <n v="120000"/>
    <n v="1"/>
    <n v="0"/>
    <n v="0"/>
    <n v="0"/>
    <n v="15600"/>
    <n v="0"/>
    <n v="15600"/>
    <n v="0"/>
    <n v="120000"/>
    <n v="0"/>
    <n v="0"/>
    <n v="15600"/>
    <n v="0"/>
    <m/>
    <n v="0"/>
    <m/>
    <m/>
    <m/>
    <m/>
    <m/>
    <m/>
    <x v="1"/>
    <n v="0"/>
    <n v="1"/>
    <n v="7"/>
    <n v="35"/>
    <n v="0"/>
    <n v="0"/>
    <n v="0"/>
    <n v="1998"/>
  </r>
  <r>
    <m/>
    <m/>
    <s v="CPR/REF/06/TAS/06"/>
    <s v="UNDP"/>
    <m/>
    <x v="2"/>
    <s v="CPR"/>
    <x v="3"/>
    <s v="REF"/>
    <s v="Establishment of a quality control testing plant for using CFC-12 substitute technology in refrigeration and rigid foams"/>
    <d v="1992-02-01T00:00:00"/>
    <d v="1993-12-01T00:00:00"/>
    <s v="FIN"/>
    <d v="1996-12-01T00:00:00"/>
    <m/>
    <d v="1998-06-01T00:00:00"/>
    <d v="1998-12-01T00:00:00"/>
    <n v="0"/>
    <m/>
    <m/>
    <m/>
    <m/>
    <m/>
    <n v="0"/>
    <m/>
    <m/>
    <m/>
    <m/>
    <m/>
    <n v="70000"/>
    <n v="0"/>
    <n v="70000"/>
    <n v="1"/>
    <n v="0"/>
    <n v="0"/>
    <n v="0"/>
    <n v="9100"/>
    <n v="0"/>
    <n v="9100"/>
    <n v="0"/>
    <n v="70000"/>
    <n v="0"/>
    <n v="0"/>
    <n v="9100"/>
    <n v="0"/>
    <m/>
    <m/>
    <m/>
    <m/>
    <s v="Completed in 1998. Financially completed in 1998."/>
    <m/>
    <m/>
    <m/>
    <x v="1"/>
    <n v="0"/>
    <n v="1"/>
    <n v="58"/>
    <n v="22"/>
    <n v="0"/>
    <n v="0"/>
    <n v="0"/>
    <n v="1992"/>
  </r>
  <r>
    <m/>
    <m/>
    <s v="AFR/HAL/35/TAS/29"/>
    <s v="Germany"/>
    <m/>
    <x v="0"/>
    <s v="AFR"/>
    <x v="3"/>
    <s v="HAL"/>
    <s v="Establishment of a regional halon bank for Eastern and Southern African countries (Botswana, Ethiopia, Kenya, Lesotho, Namibia, Tanzania and Zimbabwe)"/>
    <d v="2001-12-01T00:00:00"/>
    <d v="2005-01-01T00:00:00"/>
    <s v="FIN"/>
    <d v="2002-08-01T00:00:00"/>
    <m/>
    <d v="2010-12-01T00:00:00"/>
    <d v="2012-12-01T00:00:00"/>
    <n v="27"/>
    <m/>
    <m/>
    <n v="0"/>
    <m/>
    <m/>
    <n v="27"/>
    <m/>
    <m/>
    <m/>
    <m/>
    <m/>
    <n v="350000"/>
    <n v="0"/>
    <n v="350000"/>
    <n v="1"/>
    <n v="0"/>
    <n v="0"/>
    <n v="0"/>
    <n v="45500"/>
    <n v="0"/>
    <n v="45500"/>
    <n v="0"/>
    <n v="350000"/>
    <n v="0"/>
    <n v="0"/>
    <n v="45500"/>
    <n v="0"/>
    <m/>
    <m/>
    <m/>
    <m/>
    <s v="Many of the countries phased out halons through controls and awareness. Most recently Botswana successfully phased out approx 8MT of halons."/>
    <m/>
    <m/>
    <m/>
    <x v="1"/>
    <n v="0"/>
    <n v="1"/>
    <n v="8"/>
    <n v="37"/>
    <n v="0"/>
    <n v="0"/>
    <n v="27000"/>
    <n v="2001"/>
  </r>
  <r>
    <m/>
    <m/>
    <s v="ROM/REF/20/TRA/11"/>
    <s v="Austria"/>
    <m/>
    <x v="4"/>
    <s v="ROM"/>
    <x v="2"/>
    <s v="REF"/>
    <s v="Establishment of a training centre for commercial refrigeration service technicians at Comservice S.A."/>
    <d v="1996-10-01T00:00:00"/>
    <d v="1997-10-01T00:00:00"/>
    <s v="FIN"/>
    <m/>
    <m/>
    <d v="1999-02-01T00:00:00"/>
    <d v="1999-05-01T00:00:00"/>
    <n v="10"/>
    <m/>
    <m/>
    <n v="0"/>
    <m/>
    <m/>
    <m/>
    <m/>
    <m/>
    <m/>
    <m/>
    <m/>
    <n v="131790"/>
    <n v="0"/>
    <n v="131790"/>
    <n v="1"/>
    <n v="0"/>
    <n v="0"/>
    <n v="0"/>
    <n v="0"/>
    <n v="0"/>
    <n v="0"/>
    <n v="0"/>
    <n v="131790"/>
    <m/>
    <n v="0"/>
    <m/>
    <m/>
    <m/>
    <m/>
    <m/>
    <m/>
    <m/>
    <m/>
    <m/>
    <m/>
    <x v="1"/>
    <n v="0"/>
    <n v="1"/>
    <s v=""/>
    <n v="12"/>
    <n v="0"/>
    <n v="0"/>
    <n v="10000"/>
    <n v="1996"/>
  </r>
  <r>
    <m/>
    <m/>
    <s v="CPR/REF/06/TRA/05"/>
    <s v="UNDP"/>
    <m/>
    <x v="2"/>
    <s v="CPR"/>
    <x v="2"/>
    <s v="REF"/>
    <s v="Establishment of a training programme for centrifugal chillers and domestic refrigeration service managers and technicians"/>
    <d v="1992-02-01T00:00:00"/>
    <d v="1993-09-01T00:00:00"/>
    <s v="FIN"/>
    <d v="1993-01-01T00:00:00"/>
    <m/>
    <d v="1993-09-01T00:00:00"/>
    <d v="1997-12-01T00:00:00"/>
    <n v="0"/>
    <m/>
    <m/>
    <m/>
    <m/>
    <m/>
    <n v="0"/>
    <m/>
    <m/>
    <m/>
    <m/>
    <m/>
    <n v="75000"/>
    <n v="0"/>
    <n v="75000"/>
    <n v="1"/>
    <n v="0"/>
    <n v="0"/>
    <n v="0"/>
    <n v="9750"/>
    <n v="0"/>
    <n v="9750"/>
    <n v="0"/>
    <n v="75000"/>
    <n v="0"/>
    <n v="0"/>
    <n v="9750"/>
    <n v="0"/>
    <m/>
    <m/>
    <m/>
    <m/>
    <s v="Completed in 1993. Financially completed in 1997."/>
    <m/>
    <m/>
    <m/>
    <x v="1"/>
    <n v="0"/>
    <n v="1"/>
    <n v="11"/>
    <n v="19"/>
    <n v="0"/>
    <n v="0"/>
    <n v="0"/>
    <n v="1992"/>
  </r>
  <r>
    <m/>
    <m/>
    <s v="STL/SEV/21/INS/03"/>
    <s v="UNEP"/>
    <m/>
    <x v="1"/>
    <s v="STL"/>
    <x v="4"/>
    <s v="SEV"/>
    <s v="Establishment of an Ozone Cell"/>
    <d v="1997-02-01T00:00:00"/>
    <d v="2000-02-01T00:00:00"/>
    <s v="FIN"/>
    <d v="1997-05-01T00:00:00"/>
    <m/>
    <d v="2000-08-01T00:00:00"/>
    <d v="2001-08-01T00:00:00"/>
    <n v="0"/>
    <m/>
    <m/>
    <n v="0"/>
    <m/>
    <m/>
    <n v="0"/>
    <m/>
    <m/>
    <n v="0"/>
    <m/>
    <m/>
    <n v="36580"/>
    <n v="0"/>
    <n v="36580"/>
    <n v="1"/>
    <n v="0"/>
    <n v="0"/>
    <n v="0"/>
    <n v="4755"/>
    <n v="0"/>
    <n v="4755"/>
    <n v="0"/>
    <n v="36580"/>
    <n v="0"/>
    <n v="0"/>
    <n v="4755"/>
    <n v="0"/>
    <m/>
    <n v="0"/>
    <m/>
    <m/>
    <m/>
    <m/>
    <m/>
    <m/>
    <x v="1"/>
    <n v="0"/>
    <n v="1"/>
    <n v="3"/>
    <n v="36"/>
    <n v="0"/>
    <n v="0"/>
    <n v="0"/>
    <n v="1997"/>
  </r>
  <r>
    <m/>
    <m/>
    <s v="ANT/SEV/26/INS/03"/>
    <s v="UNEP"/>
    <m/>
    <x v="1"/>
    <s v="ANT"/>
    <x v="4"/>
    <s v="SEV"/>
    <s v="Establishment of an Ozone Protection Unit"/>
    <d v="1998-11-01T00:00:00"/>
    <d v="2001-12-01T00:00:00"/>
    <s v="FIN"/>
    <d v="1999-09-01T00:00:00"/>
    <m/>
    <d v="2002-12-01T00:00:00"/>
    <d v="2004-10-01T00:00:00"/>
    <n v="0"/>
    <m/>
    <m/>
    <n v="0"/>
    <m/>
    <m/>
    <n v="0"/>
    <m/>
    <m/>
    <n v="0"/>
    <m/>
    <m/>
    <n v="36000"/>
    <n v="0"/>
    <n v="36000"/>
    <n v="1"/>
    <n v="0"/>
    <n v="0"/>
    <n v="0"/>
    <n v="4680"/>
    <n v="0"/>
    <n v="4680"/>
    <n v="0"/>
    <n v="36000"/>
    <n v="0"/>
    <n v="0"/>
    <n v="4680"/>
    <n v="0"/>
    <m/>
    <n v="0"/>
    <m/>
    <m/>
    <m/>
    <m/>
    <m/>
    <m/>
    <x v="1"/>
    <n v="0"/>
    <n v="1"/>
    <n v="10"/>
    <n v="37"/>
    <n v="0"/>
    <n v="0"/>
    <n v="0"/>
    <n v="1998"/>
  </r>
  <r>
    <m/>
    <m/>
    <s v="DMI/SEV/26/INS/04"/>
    <s v="UNEP"/>
    <m/>
    <x v="1"/>
    <s v="DMI"/>
    <x v="4"/>
    <s v="SEV"/>
    <s v="Establishment of an Ozone Protection Unit"/>
    <d v="1998-11-01T00:00:00"/>
    <d v="2001-12-01T00:00:00"/>
    <s v="FIN"/>
    <d v="2000-07-01T00:00:00"/>
    <m/>
    <d v="2004-02-01T00:00:00"/>
    <d v="2005-12-01T00:00:00"/>
    <n v="0"/>
    <m/>
    <m/>
    <n v="0"/>
    <m/>
    <m/>
    <n v="0"/>
    <m/>
    <m/>
    <n v="0"/>
    <m/>
    <m/>
    <n v="30000"/>
    <n v="0"/>
    <n v="30000"/>
    <n v="1"/>
    <n v="0"/>
    <n v="0"/>
    <n v="0"/>
    <n v="3900"/>
    <n v="0"/>
    <n v="3900"/>
    <n v="0"/>
    <n v="30000"/>
    <n v="0"/>
    <n v="0"/>
    <n v="3900"/>
    <n v="0"/>
    <m/>
    <n v="0"/>
    <m/>
    <m/>
    <m/>
    <m/>
    <m/>
    <m/>
    <x v="1"/>
    <n v="0"/>
    <n v="1"/>
    <n v="20"/>
    <n v="37"/>
    <n v="0"/>
    <n v="0"/>
    <n v="0"/>
    <n v="1998"/>
  </r>
  <r>
    <m/>
    <m/>
    <s v="BHE/SEV/27/INS/02"/>
    <s v="UNIDO"/>
    <m/>
    <x v="4"/>
    <s v="BHE"/>
    <x v="4"/>
    <s v="SEV"/>
    <s v="Establishment of an Ozone Secretariat"/>
    <d v="1999-03-01T00:00:00"/>
    <d v="2002-04-01T00:00:00"/>
    <s v="FIN"/>
    <d v="2001-05-01T00:00:00"/>
    <m/>
    <d v="2004-12-01T00:00:00"/>
    <d v="2005-12-01T00:00:00"/>
    <n v="0"/>
    <m/>
    <m/>
    <n v="0"/>
    <m/>
    <m/>
    <n v="0"/>
    <m/>
    <m/>
    <n v="0"/>
    <m/>
    <m/>
    <n v="110000"/>
    <n v="-5291"/>
    <n v="104709"/>
    <n v="1"/>
    <n v="0"/>
    <n v="0"/>
    <n v="0"/>
    <n v="14300"/>
    <n v="-709.41"/>
    <n v="13590.59"/>
    <n v="-0.40999999999985448"/>
    <n v="104709"/>
    <n v="0"/>
    <m/>
    <n v="13591"/>
    <n v="0"/>
    <m/>
    <m/>
    <m/>
    <m/>
    <m/>
    <m/>
    <m/>
    <m/>
    <x v="1"/>
    <n v="0"/>
    <n v="1"/>
    <n v="26"/>
    <n v="37"/>
    <n v="0"/>
    <n v="0"/>
    <n v="0"/>
    <n v="1999"/>
  </r>
  <r>
    <m/>
    <m/>
    <s v="BDI/SEV/26/INS/06"/>
    <s v="UNEP"/>
    <m/>
    <x v="0"/>
    <s v="BDI"/>
    <x v="4"/>
    <s v="SEV"/>
    <s v="Establishment of an Ozone Unit"/>
    <d v="1998-11-01T00:00:00"/>
    <d v="2001-12-01T00:00:00"/>
    <s v="FIN"/>
    <d v="1999-06-01T00:00:00"/>
    <m/>
    <d v="2002-07-01T00:00:00"/>
    <d v="2003-07-01T00:00:00"/>
    <n v="0"/>
    <m/>
    <m/>
    <n v="0"/>
    <m/>
    <m/>
    <n v="0"/>
    <m/>
    <m/>
    <n v="0"/>
    <m/>
    <m/>
    <n v="66000"/>
    <n v="0"/>
    <n v="66000"/>
    <n v="1"/>
    <n v="0"/>
    <n v="0"/>
    <n v="0"/>
    <n v="8580"/>
    <n v="0"/>
    <n v="8580"/>
    <n v="0"/>
    <n v="66000"/>
    <n v="0"/>
    <n v="0"/>
    <n v="8580"/>
    <n v="0"/>
    <m/>
    <n v="0"/>
    <m/>
    <m/>
    <m/>
    <m/>
    <m/>
    <m/>
    <x v="1"/>
    <n v="0"/>
    <n v="1"/>
    <n v="7"/>
    <n v="37"/>
    <n v="0"/>
    <n v="0"/>
    <n v="0"/>
    <n v="1998"/>
  </r>
  <r>
    <m/>
    <m/>
    <s v="NEP/SEV/26/INS/03"/>
    <s v="UNEP"/>
    <m/>
    <x v="2"/>
    <s v="NEP"/>
    <x v="4"/>
    <s v="SEV"/>
    <s v="Establishment of an Ozone Unit"/>
    <d v="1998-11-01T00:00:00"/>
    <d v="2001-12-01T00:00:00"/>
    <s v="FIN"/>
    <d v="1999-07-01T00:00:00"/>
    <m/>
    <d v="2002-05-01T00:00:00"/>
    <d v="2003-12-01T00:00:00"/>
    <n v="0"/>
    <m/>
    <m/>
    <n v="0"/>
    <m/>
    <m/>
    <n v="0"/>
    <m/>
    <m/>
    <n v="0"/>
    <m/>
    <m/>
    <n v="62000"/>
    <n v="0"/>
    <n v="62000"/>
    <n v="1"/>
    <n v="0"/>
    <n v="0"/>
    <n v="0"/>
    <n v="8060"/>
    <n v="0"/>
    <n v="8060"/>
    <n v="0"/>
    <n v="62000"/>
    <n v="0"/>
    <n v="0"/>
    <n v="8060"/>
    <n v="0"/>
    <m/>
    <n v="0"/>
    <m/>
    <m/>
    <m/>
    <m/>
    <m/>
    <m/>
    <x v="1"/>
    <n v="0"/>
    <n v="1"/>
    <n v="8"/>
    <n v="37"/>
    <n v="0"/>
    <n v="0"/>
    <n v="0"/>
    <n v="1998"/>
  </r>
  <r>
    <m/>
    <m/>
    <s v="ETH/SEV/20/INS/03"/>
    <s v="UNEP"/>
    <m/>
    <x v="0"/>
    <s v="ETH"/>
    <x v="4"/>
    <s v="SEV"/>
    <s v="Establishment of national ozone cell for the implementation of Montreal Protocol in Ethiopia"/>
    <d v="1996-10-01T00:00:00"/>
    <d v="1999-10-01T00:00:00"/>
    <s v="FIN"/>
    <d v="1997-04-01T00:00:00"/>
    <m/>
    <d v="2000-01-01T00:00:00"/>
    <d v="1999-11-01T00:00:00"/>
    <n v="0"/>
    <m/>
    <m/>
    <n v="0"/>
    <m/>
    <m/>
    <n v="0"/>
    <m/>
    <m/>
    <n v="0"/>
    <m/>
    <m/>
    <n v="60500"/>
    <n v="0"/>
    <n v="60500"/>
    <n v="1"/>
    <n v="0"/>
    <n v="0"/>
    <n v="0"/>
    <n v="7865"/>
    <n v="0"/>
    <n v="7865"/>
    <n v="0"/>
    <n v="60500"/>
    <n v="0"/>
    <n v="0"/>
    <n v="7865"/>
    <n v="0"/>
    <m/>
    <n v="0"/>
    <m/>
    <m/>
    <m/>
    <m/>
    <m/>
    <m/>
    <x v="1"/>
    <n v="0"/>
    <n v="1"/>
    <n v="6"/>
    <n v="36"/>
    <n v="0"/>
    <n v="0"/>
    <n v="0"/>
    <n v="1996"/>
  </r>
  <r>
    <m/>
    <m/>
    <s v="AFG/SEV/47/INS/04"/>
    <s v="UNEP"/>
    <m/>
    <x v="2"/>
    <s v="AFG"/>
    <x v="4"/>
    <s v="SEV"/>
    <s v="Establishment of national ozone unit for implementing the phase-out of ODS (institutional strengthening)"/>
    <d v="2005-11-01T00:00:00"/>
    <d v="2007-12-01T00:00:00"/>
    <s v="FIN"/>
    <d v="2006-02-01T00:00:00"/>
    <m/>
    <d v="2007-11-01T00:00:00"/>
    <d v="2007-12-01T00:00:00"/>
    <n v="0"/>
    <m/>
    <m/>
    <n v="0"/>
    <m/>
    <m/>
    <n v="0"/>
    <m/>
    <m/>
    <n v="0"/>
    <m/>
    <m/>
    <n v="150000"/>
    <n v="0"/>
    <n v="150000"/>
    <n v="1"/>
    <n v="0"/>
    <n v="0"/>
    <n v="0"/>
    <n v="0"/>
    <n v="0"/>
    <n v="0"/>
    <n v="0"/>
    <n v="150000"/>
    <n v="0"/>
    <n v="0"/>
    <n v="0"/>
    <n v="0"/>
    <m/>
    <n v="0"/>
    <m/>
    <m/>
    <m/>
    <m/>
    <m/>
    <m/>
    <x v="1"/>
    <n v="0"/>
    <n v="1"/>
    <n v="3"/>
    <n v="25"/>
    <n v="0"/>
    <n v="0"/>
    <n v="0"/>
    <n v="2005"/>
  </r>
  <r>
    <m/>
    <m/>
    <s v="GBS/SEV/39/INS/01"/>
    <s v="UNEP"/>
    <m/>
    <x v="0"/>
    <s v="GBS"/>
    <x v="4"/>
    <s v="SEV"/>
    <s v="Establishment of ozone unit"/>
    <d v="2003-04-01T00:00:00"/>
    <d v="2004-04-01T00:00:00"/>
    <s v="FIN"/>
    <d v="2010-01-01T00:00:00"/>
    <m/>
    <d v="2004-07-01T00:00:00"/>
    <d v="2010-12-01T00:00:00"/>
    <n v="0"/>
    <m/>
    <m/>
    <n v="0"/>
    <m/>
    <m/>
    <n v="0"/>
    <m/>
    <m/>
    <n v="0"/>
    <m/>
    <m/>
    <n v="30000"/>
    <n v="0"/>
    <n v="30000"/>
    <n v="1"/>
    <n v="0"/>
    <n v="0"/>
    <n v="0"/>
    <n v="0"/>
    <n v="0"/>
    <n v="0"/>
    <n v="0"/>
    <n v="30000"/>
    <n v="0"/>
    <n v="0"/>
    <n v="0"/>
    <n v="0"/>
    <m/>
    <n v="0"/>
    <m/>
    <m/>
    <m/>
    <m/>
    <m/>
    <m/>
    <x v="1"/>
    <n v="0"/>
    <n v="1"/>
    <n v="81"/>
    <n v="12"/>
    <n v="0"/>
    <n v="0"/>
    <n v="0"/>
    <n v="2003"/>
  </r>
  <r>
    <m/>
    <m/>
    <s v="DOM/SEV/17/INS/04"/>
    <s v="UNEP"/>
    <m/>
    <x v="1"/>
    <s v="DOM"/>
    <x v="4"/>
    <s v="SEV"/>
    <s v="Establishment of the National Commission for the Ozone (Cogo)"/>
    <d v="1995-07-01T00:00:00"/>
    <d v="1998-10-01T00:00:00"/>
    <s v="FIN"/>
    <d v="1996-04-01T00:00:00"/>
    <m/>
    <d v="2000-02-01T00:00:00"/>
    <d v="2001-12-01T00:00:00"/>
    <n v="0"/>
    <m/>
    <m/>
    <n v="0"/>
    <m/>
    <m/>
    <n v="0"/>
    <m/>
    <m/>
    <n v="0"/>
    <m/>
    <m/>
    <n v="155000"/>
    <n v="0"/>
    <n v="155000"/>
    <n v="1"/>
    <n v="0"/>
    <n v="0"/>
    <n v="0"/>
    <n v="20150"/>
    <n v="0"/>
    <n v="20150"/>
    <n v="0"/>
    <n v="155000"/>
    <n v="0"/>
    <n v="0"/>
    <n v="20150"/>
    <n v="0"/>
    <m/>
    <n v="0"/>
    <m/>
    <m/>
    <m/>
    <m/>
    <m/>
    <m/>
    <x v="1"/>
    <n v="0"/>
    <n v="1"/>
    <n v="9"/>
    <n v="39"/>
    <n v="0"/>
    <n v="0"/>
    <n v="0"/>
    <n v="1995"/>
  </r>
  <r>
    <m/>
    <m/>
    <s v="MYA/SEV/29/INS/02"/>
    <s v="UNEP"/>
    <m/>
    <x v="2"/>
    <s v="MYA"/>
    <x v="4"/>
    <s v="SEV"/>
    <s v="Establishment of the national Ozone Cell for implementing the phase out of ODSs under the Montreal Protocol"/>
    <d v="1999-11-01T00:00:00"/>
    <d v="2002-12-01T00:00:00"/>
    <s v="FIN"/>
    <d v="2007-07-01T00:00:00"/>
    <m/>
    <d v="2009-12-01T00:00:00"/>
    <d v="2011-03-01T00:00:00"/>
    <n v="0"/>
    <m/>
    <m/>
    <n v="0"/>
    <m/>
    <m/>
    <n v="0"/>
    <m/>
    <m/>
    <n v="0"/>
    <m/>
    <m/>
    <n v="76000"/>
    <n v="0"/>
    <n v="76000"/>
    <n v="1"/>
    <n v="0"/>
    <n v="0"/>
    <n v="0"/>
    <n v="9880"/>
    <n v="0"/>
    <n v="9880"/>
    <n v="0"/>
    <n v="76000"/>
    <n v="0"/>
    <n v="0"/>
    <n v="9880"/>
    <n v="0"/>
    <m/>
    <n v="0"/>
    <m/>
    <m/>
    <m/>
    <m/>
    <m/>
    <m/>
    <x v="1"/>
    <n v="0"/>
    <n v="1"/>
    <n v="92"/>
    <n v="37"/>
    <n v="0"/>
    <n v="0"/>
    <n v="0"/>
    <n v="1999"/>
  </r>
  <r>
    <m/>
    <m/>
    <s v="SAM/SEV/22/INS/02"/>
    <s v="UNEP"/>
    <m/>
    <x v="2"/>
    <s v="SAM"/>
    <x v="4"/>
    <s v="SEV"/>
    <s v="Establishment of the National Ozone Committee"/>
    <d v="1997-05-01T00:00:00"/>
    <d v="2000-06-01T00:00:00"/>
    <s v="FIN"/>
    <d v="1998-04-01T00:00:00"/>
    <m/>
    <d v="2003-04-01T00:00:00"/>
    <d v="2003-12-01T00:00:00"/>
    <n v="0"/>
    <m/>
    <m/>
    <n v="0"/>
    <m/>
    <m/>
    <n v="0"/>
    <m/>
    <m/>
    <n v="0"/>
    <m/>
    <m/>
    <n v="30000"/>
    <n v="0"/>
    <n v="30000"/>
    <n v="1"/>
    <n v="0"/>
    <n v="0"/>
    <n v="0"/>
    <n v="3900"/>
    <n v="0"/>
    <n v="3900"/>
    <n v="0"/>
    <n v="30000"/>
    <n v="0"/>
    <n v="0"/>
    <n v="3900"/>
    <n v="0"/>
    <m/>
    <n v="0"/>
    <m/>
    <m/>
    <m/>
    <m/>
    <m/>
    <m/>
    <x v="1"/>
    <n v="0"/>
    <n v="1"/>
    <n v="11"/>
    <n v="37"/>
    <n v="0"/>
    <n v="0"/>
    <n v="0"/>
    <n v="1997"/>
  </r>
  <r>
    <m/>
    <m/>
    <s v="SOM/SEV/44/INS/05"/>
    <s v="UNEP"/>
    <m/>
    <x v="0"/>
    <s v="SOM"/>
    <x v="4"/>
    <s v="SEV"/>
    <s v="Establishment of the National Ozone Committee (institutional strengthening)"/>
    <d v="2004-12-01T00:00:00"/>
    <d v="2005-12-01T00:00:00"/>
    <s v="FIN"/>
    <d v="2008-12-01T00:00:00"/>
    <m/>
    <d v="2010-07-01T00:00:00"/>
    <d v="2011-07-01T00:00:00"/>
    <n v="0"/>
    <m/>
    <m/>
    <n v="0"/>
    <m/>
    <m/>
    <n v="0"/>
    <m/>
    <m/>
    <n v="0"/>
    <m/>
    <m/>
    <n v="26000"/>
    <n v="0"/>
    <n v="26000"/>
    <n v="1"/>
    <n v="0"/>
    <n v="0"/>
    <n v="0"/>
    <n v="0"/>
    <n v="0"/>
    <n v="0"/>
    <n v="0"/>
    <n v="26000"/>
    <n v="0"/>
    <n v="0"/>
    <n v="0"/>
    <n v="0"/>
    <m/>
    <n v="0"/>
    <m/>
    <m/>
    <m/>
    <m/>
    <m/>
    <m/>
    <x v="1"/>
    <n v="0"/>
    <n v="1"/>
    <n v="48"/>
    <n v="12"/>
    <n v="0"/>
    <n v="0"/>
    <n v="0"/>
    <n v="2004"/>
  </r>
  <r>
    <m/>
    <m/>
    <s v="CMR/SEV/11/INS/03"/>
    <s v="UNEP"/>
    <m/>
    <x v="0"/>
    <s v="CMR"/>
    <x v="4"/>
    <s v="SEV"/>
    <s v="Establishment of the National Ozone Monitoring Commission"/>
    <d v="1993-11-01T00:00:00"/>
    <d v="1996-11-01T00:00:00"/>
    <s v="FIN"/>
    <d v="1994-10-01T00:00:00"/>
    <m/>
    <d v="1997-10-01T00:00:00"/>
    <d v="1997-06-01T00:00:00"/>
    <n v="0"/>
    <m/>
    <m/>
    <n v="0"/>
    <m/>
    <m/>
    <n v="0"/>
    <m/>
    <m/>
    <n v="0"/>
    <m/>
    <m/>
    <n v="161000"/>
    <n v="0"/>
    <n v="161000"/>
    <n v="1"/>
    <n v="0"/>
    <n v="0"/>
    <n v="0"/>
    <n v="20930"/>
    <n v="0"/>
    <n v="20930"/>
    <n v="0"/>
    <n v="161000"/>
    <n v="0"/>
    <n v="0"/>
    <n v="20930"/>
    <n v="0"/>
    <m/>
    <n v="0"/>
    <m/>
    <m/>
    <m/>
    <m/>
    <m/>
    <m/>
    <x v="1"/>
    <n v="0"/>
    <n v="1"/>
    <n v="11"/>
    <n v="36"/>
    <n v="0"/>
    <n v="0"/>
    <n v="0"/>
    <n v="1993"/>
  </r>
  <r>
    <m/>
    <m/>
    <s v="TOG/SEV/23/INS/02"/>
    <s v="UNEP"/>
    <m/>
    <x v="0"/>
    <s v="TOG"/>
    <x v="4"/>
    <s v="SEV"/>
    <s v="Establishment of the National Ozone Office"/>
    <d v="1997-11-01T00:00:00"/>
    <d v="2000-12-01T00:00:00"/>
    <s v="FIN"/>
    <d v="1999-02-01T00:00:00"/>
    <m/>
    <d v="2002-07-01T00:00:00"/>
    <d v="2004-06-01T00:00:00"/>
    <n v="0"/>
    <m/>
    <m/>
    <n v="0"/>
    <m/>
    <m/>
    <n v="0"/>
    <m/>
    <m/>
    <n v="0"/>
    <m/>
    <m/>
    <n v="70000"/>
    <n v="0"/>
    <n v="70000"/>
    <n v="1"/>
    <n v="0"/>
    <n v="0"/>
    <n v="0"/>
    <n v="9100"/>
    <n v="0"/>
    <n v="9100"/>
    <n v="0"/>
    <n v="70000"/>
    <n v="0"/>
    <n v="0"/>
    <n v="9100"/>
    <n v="0"/>
    <m/>
    <n v="0"/>
    <m/>
    <m/>
    <m/>
    <m/>
    <m/>
    <m/>
    <x v="1"/>
    <n v="0"/>
    <n v="1"/>
    <n v="15"/>
    <n v="37"/>
    <n v="0"/>
    <n v="0"/>
    <n v="0"/>
    <n v="1997"/>
  </r>
  <r>
    <m/>
    <m/>
    <s v="COI/SEV/23/INS/02"/>
    <s v="UNEP"/>
    <m/>
    <x v="0"/>
    <s v="COI"/>
    <x v="4"/>
    <s v="SEV"/>
    <s v="Establishment of the National Ozone Unit"/>
    <d v="1997-11-01T00:00:00"/>
    <d v="2000-12-01T00:00:00"/>
    <s v="FIN"/>
    <d v="1998-01-01T00:00:00"/>
    <m/>
    <d v="2001-03-01T00:00:00"/>
    <d v="2001-12-01T00:00:00"/>
    <n v="0"/>
    <m/>
    <m/>
    <n v="0"/>
    <m/>
    <m/>
    <n v="0"/>
    <m/>
    <m/>
    <n v="0"/>
    <m/>
    <m/>
    <n v="27800"/>
    <n v="0"/>
    <n v="27800"/>
    <n v="1"/>
    <n v="0"/>
    <n v="0"/>
    <n v="0"/>
    <n v="3614"/>
    <n v="0"/>
    <n v="3614"/>
    <n v="0"/>
    <n v="27800"/>
    <n v="0"/>
    <n v="0"/>
    <n v="3614"/>
    <n v="0"/>
    <m/>
    <n v="0"/>
    <m/>
    <m/>
    <m/>
    <m/>
    <m/>
    <m/>
    <x v="1"/>
    <n v="0"/>
    <n v="1"/>
    <n v="2"/>
    <n v="37"/>
    <n v="0"/>
    <n v="0"/>
    <n v="0"/>
    <n v="1997"/>
  </r>
  <r>
    <m/>
    <m/>
    <s v="CAF/SEV/18/INS/02"/>
    <s v="UNEP"/>
    <m/>
    <x v="0"/>
    <s v="CAF"/>
    <x v="4"/>
    <s v="SEV"/>
    <s v="Establishment of the National Technical Ozone Group (Ozone Unit)"/>
    <d v="1995-11-01T00:00:00"/>
    <d v="1998-11-01T00:00:00"/>
    <s v="FIN"/>
    <d v="1996-04-01T00:00:00"/>
    <m/>
    <d v="1999-12-01T00:00:00"/>
    <d v="2000-06-01T00:00:00"/>
    <n v="0"/>
    <m/>
    <m/>
    <n v="0"/>
    <m/>
    <m/>
    <n v="0"/>
    <m/>
    <m/>
    <n v="0"/>
    <m/>
    <m/>
    <n v="45600"/>
    <n v="0"/>
    <n v="45600"/>
    <n v="1"/>
    <n v="0"/>
    <n v="0"/>
    <n v="0"/>
    <n v="5928"/>
    <n v="0"/>
    <n v="5928"/>
    <n v="0"/>
    <n v="45600"/>
    <n v="0"/>
    <n v="0"/>
    <n v="5928"/>
    <n v="0"/>
    <m/>
    <n v="0"/>
    <m/>
    <m/>
    <m/>
    <m/>
    <m/>
    <m/>
    <x v="1"/>
    <n v="0"/>
    <n v="1"/>
    <n v="5"/>
    <n v="36"/>
    <n v="0"/>
    <n v="0"/>
    <n v="0"/>
    <n v="1995"/>
  </r>
  <r>
    <m/>
    <m/>
    <s v="BKF/SEV/11/INS/02"/>
    <s v="UNEP"/>
    <m/>
    <x v="0"/>
    <s v="BKF"/>
    <x v="4"/>
    <s v="SEV"/>
    <s v="Establishment of the Ozone Board"/>
    <d v="1993-11-01T00:00:00"/>
    <d v="1996-11-01T00:00:00"/>
    <s v="FIN"/>
    <d v="1994-12-01T00:00:00"/>
    <m/>
    <d v="1997-06-01T00:00:00"/>
    <d v="1996-02-01T00:00:00"/>
    <n v="0"/>
    <m/>
    <m/>
    <n v="0"/>
    <m/>
    <m/>
    <n v="0"/>
    <m/>
    <m/>
    <n v="0"/>
    <m/>
    <m/>
    <n v="83500"/>
    <n v="0"/>
    <n v="83500"/>
    <n v="1"/>
    <n v="0"/>
    <n v="0"/>
    <n v="0"/>
    <n v="10855"/>
    <n v="0"/>
    <n v="10855"/>
    <n v="0"/>
    <n v="83500"/>
    <n v="0"/>
    <n v="0"/>
    <n v="10855"/>
    <n v="0"/>
    <m/>
    <n v="0"/>
    <m/>
    <m/>
    <m/>
    <m/>
    <m/>
    <m/>
    <x v="1"/>
    <n v="0"/>
    <n v="1"/>
    <n v="13"/>
    <n v="36"/>
    <n v="0"/>
    <n v="0"/>
    <n v="0"/>
    <n v="1993"/>
  </r>
  <r>
    <m/>
    <m/>
    <s v="BOL/SEV/18/INS/02"/>
    <s v="UNEP"/>
    <m/>
    <x v="1"/>
    <s v="BOL"/>
    <x v="4"/>
    <s v="SEV"/>
    <s v="Establishment of the Ozone Governmental Commission (COGO)"/>
    <d v="1995-11-01T00:00:00"/>
    <d v="1998-11-01T00:00:00"/>
    <s v="FIN"/>
    <d v="1996-04-01T00:00:00"/>
    <m/>
    <d v="1999-12-01T00:00:00"/>
    <d v="1999-12-01T00:00:00"/>
    <n v="0"/>
    <m/>
    <m/>
    <n v="0"/>
    <m/>
    <m/>
    <n v="0"/>
    <m/>
    <m/>
    <n v="0"/>
    <m/>
    <m/>
    <n v="91000"/>
    <n v="0"/>
    <n v="91000"/>
    <n v="1"/>
    <n v="0"/>
    <n v="0"/>
    <n v="0"/>
    <n v="11830"/>
    <n v="0"/>
    <n v="11830"/>
    <n v="0"/>
    <n v="91000"/>
    <n v="0"/>
    <n v="0"/>
    <n v="11830"/>
    <n v="0"/>
    <m/>
    <n v="0"/>
    <m/>
    <m/>
    <m/>
    <m/>
    <m/>
    <m/>
    <x v="1"/>
    <n v="0"/>
    <n v="1"/>
    <n v="5"/>
    <n v="36"/>
    <n v="0"/>
    <n v="0"/>
    <n v="0"/>
    <n v="1995"/>
  </r>
  <r>
    <m/>
    <m/>
    <s v="QAT/SEV/27/INS/02"/>
    <s v="UNIDO"/>
    <m/>
    <x v="2"/>
    <s v="QAT"/>
    <x v="4"/>
    <s v="SEV"/>
    <s v="Establishment of the Ozone Secretariat"/>
    <d v="1999-03-01T00:00:00"/>
    <d v="2002-04-01T00:00:00"/>
    <s v="FIN"/>
    <d v="2000-11-01T00:00:00"/>
    <m/>
    <d v="2004-10-01T00:00:00"/>
    <d v="2005-12-01T00:00:00"/>
    <n v="0"/>
    <m/>
    <m/>
    <n v="0"/>
    <m/>
    <m/>
    <n v="0"/>
    <m/>
    <m/>
    <n v="0"/>
    <m/>
    <m/>
    <n v="68450"/>
    <n v="-4279"/>
    <n v="64171"/>
    <n v="1"/>
    <n v="0"/>
    <n v="0"/>
    <n v="0"/>
    <n v="8899"/>
    <n v="-569.53"/>
    <n v="8329.4699999999993"/>
    <n v="0.46999999999934516"/>
    <n v="64171"/>
    <n v="0"/>
    <m/>
    <n v="8329"/>
    <n v="0"/>
    <m/>
    <m/>
    <m/>
    <m/>
    <m/>
    <m/>
    <m/>
    <m/>
    <x v="1"/>
    <n v="0"/>
    <n v="1"/>
    <n v="20"/>
    <n v="37"/>
    <n v="0"/>
    <n v="0"/>
    <n v="0"/>
    <n v="1999"/>
  </r>
  <r>
    <m/>
    <m/>
    <s v="CHI/SEV/07/INS/08"/>
    <s v="IBRD"/>
    <m/>
    <x v="1"/>
    <s v="CHI"/>
    <x v="4"/>
    <s v="SEV"/>
    <s v="Establishment of the Ozone Team"/>
    <d v="1992-06-01T00:00:00"/>
    <d v="1996-06-01T00:00:00"/>
    <s v="FIN"/>
    <d v="1994-09-01T00:00:00"/>
    <m/>
    <d v="1996-10-01T00:00:00"/>
    <d v="1996-11-01T00:00:00"/>
    <n v="0"/>
    <m/>
    <m/>
    <n v="0"/>
    <m/>
    <m/>
    <n v="0"/>
    <m/>
    <m/>
    <n v="0"/>
    <m/>
    <m/>
    <n v="213000"/>
    <n v="-2093"/>
    <n v="210907"/>
    <n v="1"/>
    <n v="0"/>
    <n v="0"/>
    <n v="0"/>
    <n v="0"/>
    <n v="0"/>
    <n v="0"/>
    <n v="0"/>
    <n v="210907"/>
    <n v="0"/>
    <n v="0"/>
    <n v="0"/>
    <n v="0"/>
    <n v="0"/>
    <m/>
    <m/>
    <m/>
    <s v="Completed"/>
    <m/>
    <m/>
    <m/>
    <x v="1"/>
    <n v="0"/>
    <n v="1"/>
    <n v="27"/>
    <n v="48"/>
    <n v="0"/>
    <n v="0"/>
    <n v="0"/>
    <n v="1992"/>
  </r>
  <r>
    <m/>
    <m/>
    <s v="ALB/SEV/35/INS/02"/>
    <s v="UNEP"/>
    <m/>
    <x v="4"/>
    <s v="ALB"/>
    <x v="4"/>
    <s v="SEV"/>
    <s v="Establishment of the Ozone Unit"/>
    <d v="2001-12-01T00:00:00"/>
    <d v="2002-12-01T00:00:00"/>
    <s v="FIN"/>
    <d v="2002-06-01T00:00:00"/>
    <m/>
    <d v="2002-12-01T00:00:00"/>
    <d v="2004-01-01T00:00:00"/>
    <n v="0"/>
    <m/>
    <m/>
    <n v="0"/>
    <m/>
    <m/>
    <n v="0"/>
    <m/>
    <m/>
    <n v="0"/>
    <m/>
    <m/>
    <n v="42000"/>
    <n v="0"/>
    <n v="42000"/>
    <n v="1"/>
    <n v="0"/>
    <n v="0"/>
    <n v="0"/>
    <n v="5460"/>
    <n v="0"/>
    <n v="5460"/>
    <n v="0"/>
    <n v="42000"/>
    <n v="0"/>
    <n v="0"/>
    <n v="5460"/>
    <n v="0"/>
    <m/>
    <n v="0"/>
    <m/>
    <m/>
    <m/>
    <m/>
    <m/>
    <m/>
    <x v="1"/>
    <n v="0"/>
    <n v="1"/>
    <n v="6"/>
    <n v="12"/>
    <n v="0"/>
    <n v="0"/>
    <n v="0"/>
    <n v="2001"/>
  </r>
  <r>
    <m/>
    <m/>
    <s v="ANG/SEV/38/INS/03"/>
    <s v="Germany"/>
    <m/>
    <x v="0"/>
    <s v="ANG"/>
    <x v="4"/>
    <s v="SEV"/>
    <s v="Establishment of the Ozone Unit"/>
    <d v="2002-11-01T00:00:00"/>
    <d v="2005-12-01T00:00:00"/>
    <s v="FIN"/>
    <d v="2003-04-01T00:00:00"/>
    <m/>
    <d v="2006-12-01T00:00:00"/>
    <d v="2007-06-01T00:00:00"/>
    <n v="0"/>
    <m/>
    <m/>
    <n v="0"/>
    <m/>
    <m/>
    <n v="0"/>
    <m/>
    <m/>
    <n v="0"/>
    <m/>
    <m/>
    <n v="71682"/>
    <n v="141618"/>
    <n v="213300"/>
    <n v="1"/>
    <n v="0"/>
    <n v="0"/>
    <n v="0"/>
    <n v="9319"/>
    <n v="18411"/>
    <n v="27730"/>
    <n v="0"/>
    <n v="213300"/>
    <n v="0"/>
    <n v="0"/>
    <n v="27730"/>
    <n v="0"/>
    <m/>
    <m/>
    <m/>
    <m/>
    <s v="1st phase of Institutional Strengthening project is completed. - the infrastructure of the NOU-office in Luanda has been completed, with internet and telepone / fax connection. - Regional support groups have been created in serveral of Angolas provinces in order to assist NOU in data collection, public awareness activities, etc.- ODS data up to  reporting year 2006 have been submitted to both Ozone Secretariat and Multilateral Fund Secretariat. - Angola is in compliance  with phase-out schedule and data reporting obligations."/>
    <m/>
    <m/>
    <m/>
    <x v="1"/>
    <n v="0"/>
    <n v="1"/>
    <n v="5"/>
    <n v="37"/>
    <n v="0"/>
    <n v="0"/>
    <n v="0"/>
    <n v="2002"/>
  </r>
  <r>
    <m/>
    <m/>
    <s v="BAR/SEV/15/INS/03"/>
    <s v="UNEP"/>
    <m/>
    <x v="1"/>
    <s v="BAR"/>
    <x v="4"/>
    <s v="SEV"/>
    <s v="Establishment of the Ozone Unit"/>
    <d v="1994-12-01T00:00:00"/>
    <d v="1997-12-01T00:00:00"/>
    <s v="FIN"/>
    <d v="1996-02-01T00:00:00"/>
    <m/>
    <d v="1998-12-01T00:00:00"/>
    <d v="1999-10-01T00:00:00"/>
    <n v="0"/>
    <m/>
    <m/>
    <n v="0"/>
    <m/>
    <m/>
    <n v="0"/>
    <m/>
    <m/>
    <n v="0"/>
    <m/>
    <m/>
    <n v="136000"/>
    <n v="-1050"/>
    <n v="134950"/>
    <n v="1"/>
    <n v="0"/>
    <n v="0"/>
    <n v="0"/>
    <n v="17680"/>
    <n v="-136.5"/>
    <n v="17543.5"/>
    <n v="0"/>
    <n v="134950"/>
    <n v="0"/>
    <n v="0"/>
    <n v="17543.5"/>
    <n v="0"/>
    <m/>
    <n v="0"/>
    <m/>
    <m/>
    <m/>
    <m/>
    <m/>
    <m/>
    <x v="1"/>
    <n v="0"/>
    <n v="1"/>
    <n v="14"/>
    <n v="36"/>
    <n v="0"/>
    <n v="0"/>
    <n v="0"/>
    <n v="1994"/>
  </r>
  <r>
    <m/>
    <m/>
    <s v="KAM/SEV/36/INS/03"/>
    <s v="UNEP"/>
    <m/>
    <x v="2"/>
    <s v="KAM"/>
    <x v="4"/>
    <s v="SEV"/>
    <s v="Establishment of the Ozone Unit"/>
    <d v="2002-03-01T00:00:00"/>
    <d v="2003-04-01T00:00:00"/>
    <s v="FIN"/>
    <d v="2002-12-01T00:00:00"/>
    <m/>
    <d v="2003-12-01T00:00:00"/>
    <d v="2004-12-01T00:00:00"/>
    <n v="0"/>
    <m/>
    <m/>
    <n v="0"/>
    <m/>
    <m/>
    <n v="0"/>
    <m/>
    <m/>
    <n v="0"/>
    <m/>
    <m/>
    <n v="30000"/>
    <n v="0"/>
    <n v="30000"/>
    <n v="1"/>
    <n v="0"/>
    <n v="0"/>
    <n v="0"/>
    <n v="0"/>
    <n v="0"/>
    <n v="0"/>
    <n v="0"/>
    <n v="30000"/>
    <n v="0"/>
    <n v="0"/>
    <n v="0"/>
    <n v="0"/>
    <m/>
    <n v="0"/>
    <m/>
    <m/>
    <m/>
    <m/>
    <m/>
    <m/>
    <x v="1"/>
    <n v="0"/>
    <n v="1"/>
    <n v="9"/>
    <n v="13"/>
    <n v="0"/>
    <n v="0"/>
    <n v="0"/>
    <n v="2002"/>
  </r>
  <r>
    <m/>
    <m/>
    <s v="CBI/SEV/36/INS/02"/>
    <s v="UNEP"/>
    <m/>
    <x v="0"/>
    <s v="CBI"/>
    <x v="4"/>
    <s v="SEV"/>
    <s v="Establishment of the Ozone Unit"/>
    <d v="2002-03-01T00:00:00"/>
    <d v="2003-04-01T00:00:00"/>
    <s v="FIN"/>
    <d v="2005-06-01T00:00:00"/>
    <m/>
    <d v="2007-11-01T00:00:00"/>
    <d v="2011-03-01T00:00:00"/>
    <n v="0"/>
    <m/>
    <m/>
    <n v="0"/>
    <m/>
    <m/>
    <n v="0"/>
    <m/>
    <m/>
    <n v="0"/>
    <m/>
    <m/>
    <n v="15000"/>
    <n v="0"/>
    <n v="15000"/>
    <n v="1"/>
    <n v="0"/>
    <n v="0"/>
    <n v="0"/>
    <n v="0"/>
    <n v="0"/>
    <n v="0"/>
    <n v="0"/>
    <n v="15000"/>
    <n v="0"/>
    <n v="0"/>
    <n v="0"/>
    <n v="0"/>
    <m/>
    <n v="0"/>
    <m/>
    <m/>
    <m/>
    <m/>
    <m/>
    <m/>
    <x v="1"/>
    <n v="0"/>
    <n v="1"/>
    <n v="39"/>
    <n v="13"/>
    <n v="0"/>
    <n v="0"/>
    <n v="0"/>
    <n v="2002"/>
  </r>
  <r>
    <m/>
    <m/>
    <s v="HAI/SEV/38/INS/03"/>
    <s v="UNEP"/>
    <m/>
    <x v="1"/>
    <s v="HAI"/>
    <x v="4"/>
    <s v="SEV"/>
    <s v="Establishment of the Ozone Unit"/>
    <d v="2002-11-01T00:00:00"/>
    <d v="2003-12-01T00:00:00"/>
    <s v="FIN"/>
    <d v="2003-07-01T00:00:00"/>
    <m/>
    <d v="2004-08-01T00:00:00"/>
    <d v="2004-12-01T00:00:00"/>
    <n v="0"/>
    <m/>
    <m/>
    <n v="0"/>
    <m/>
    <m/>
    <n v="0"/>
    <m/>
    <m/>
    <n v="0"/>
    <m/>
    <m/>
    <n v="50000"/>
    <n v="0"/>
    <n v="50000"/>
    <n v="1"/>
    <n v="0"/>
    <n v="0"/>
    <n v="0"/>
    <n v="0"/>
    <n v="0"/>
    <n v="0"/>
    <n v="0"/>
    <n v="50000"/>
    <n v="0"/>
    <n v="0"/>
    <n v="0"/>
    <n v="0"/>
    <m/>
    <n v="0"/>
    <m/>
    <m/>
    <m/>
    <m/>
    <m/>
    <m/>
    <x v="1"/>
    <n v="0"/>
    <n v="1"/>
    <n v="8"/>
    <n v="13"/>
    <n v="0"/>
    <n v="0"/>
    <n v="0"/>
    <n v="2002"/>
  </r>
  <r>
    <m/>
    <m/>
    <s v="KYR/SEV/37/INS/05"/>
    <s v="UNEP"/>
    <m/>
    <x v="4"/>
    <s v="KYR"/>
    <x v="4"/>
    <s v="SEV"/>
    <s v="Establishment of the Ozone Unit"/>
    <d v="2002-07-01T00:00:00"/>
    <d v="2005-08-01T00:00:00"/>
    <s v="FIN"/>
    <d v="2002-10-01T00:00:00"/>
    <m/>
    <d v="2004-12-01T00:00:00"/>
    <d v="2011-03-01T00:00:00"/>
    <n v="0"/>
    <m/>
    <m/>
    <n v="0"/>
    <m/>
    <m/>
    <n v="0"/>
    <m/>
    <m/>
    <n v="0"/>
    <m/>
    <m/>
    <n v="133650"/>
    <n v="0"/>
    <n v="133650"/>
    <n v="1"/>
    <n v="0"/>
    <n v="0"/>
    <n v="0"/>
    <n v="0"/>
    <n v="0"/>
    <n v="0"/>
    <n v="0"/>
    <n v="133650"/>
    <n v="0"/>
    <n v="0"/>
    <n v="0"/>
    <n v="0"/>
    <m/>
    <n v="0"/>
    <m/>
    <m/>
    <m/>
    <m/>
    <m/>
    <m/>
    <x v="1"/>
    <n v="0"/>
    <n v="1"/>
    <n v="3"/>
    <n v="37"/>
    <n v="0"/>
    <n v="0"/>
    <n v="0"/>
    <n v="2002"/>
  </r>
  <r>
    <m/>
    <m/>
    <s v="LIR/SEV/41/INS/02"/>
    <s v="UNEP"/>
    <m/>
    <x v="0"/>
    <s v="LIR"/>
    <x v="4"/>
    <s v="SEV"/>
    <s v="Establishment of the ozone unit"/>
    <d v="2003-12-01T00:00:00"/>
    <d v="2006-12-01T00:00:00"/>
    <s v="FIN"/>
    <d v="2004-06-01T00:00:00"/>
    <m/>
    <d v="2007-12-01T00:00:00"/>
    <d v="2007-12-01T00:00:00"/>
    <n v="0"/>
    <m/>
    <m/>
    <n v="0"/>
    <m/>
    <m/>
    <n v="0"/>
    <m/>
    <m/>
    <n v="0"/>
    <m/>
    <m/>
    <n v="127820"/>
    <n v="0"/>
    <n v="127820"/>
    <n v="1"/>
    <n v="0"/>
    <n v="0"/>
    <n v="0"/>
    <n v="0"/>
    <n v="0"/>
    <n v="0"/>
    <n v="0"/>
    <n v="127820"/>
    <n v="0"/>
    <n v="0"/>
    <n v="0"/>
    <n v="0"/>
    <m/>
    <n v="0"/>
    <m/>
    <m/>
    <m/>
    <m/>
    <m/>
    <m/>
    <x v="1"/>
    <n v="0"/>
    <n v="1"/>
    <n v="6"/>
    <n v="36"/>
    <n v="0"/>
    <n v="0"/>
    <n v="0"/>
    <n v="2003"/>
  </r>
  <r>
    <m/>
    <m/>
    <s v="MON/SEV/28/INS/02"/>
    <s v="UNEP"/>
    <m/>
    <x v="2"/>
    <s v="MON"/>
    <x v="4"/>
    <s v="SEV"/>
    <s v="Establishment of the Ozone Unit"/>
    <d v="1999-07-01T00:00:00"/>
    <d v="2002-08-01T00:00:00"/>
    <s v="FIN"/>
    <d v="1999-12-01T00:00:00"/>
    <m/>
    <d v="2002-08-01T00:00:00"/>
    <d v="2003-09-01T00:00:00"/>
    <n v="0"/>
    <m/>
    <m/>
    <n v="0"/>
    <m/>
    <m/>
    <n v="0"/>
    <m/>
    <m/>
    <n v="0"/>
    <m/>
    <m/>
    <n v="66000"/>
    <n v="0"/>
    <n v="66000"/>
    <n v="1"/>
    <n v="0"/>
    <n v="0"/>
    <n v="0"/>
    <n v="8580"/>
    <n v="0"/>
    <n v="8580"/>
    <n v="0"/>
    <n v="66000"/>
    <n v="0"/>
    <n v="0"/>
    <n v="8580"/>
    <n v="0"/>
    <m/>
    <n v="0"/>
    <m/>
    <m/>
    <m/>
    <m/>
    <m/>
    <m/>
    <x v="1"/>
    <n v="0"/>
    <n v="1"/>
    <n v="5"/>
    <n v="37"/>
    <n v="0"/>
    <n v="0"/>
    <n v="0"/>
    <n v="1999"/>
  </r>
  <r>
    <m/>
    <m/>
    <s v="MOG/SEV/51/INS/02"/>
    <s v="UNIDO"/>
    <m/>
    <x v="4"/>
    <s v="MOG"/>
    <x v="4"/>
    <s v="SEV"/>
    <s v="Establishment of the ozone unit"/>
    <d v="2007-03-01T00:00:00"/>
    <d v="2008-03-01T00:00:00"/>
    <s v="FIN"/>
    <d v="2007-10-01T00:00:00"/>
    <m/>
    <d v="2008-12-01T00:00:00"/>
    <d v="2011-09-01T00:00:00"/>
    <n v="0"/>
    <m/>
    <m/>
    <n v="0"/>
    <m/>
    <m/>
    <n v="0"/>
    <m/>
    <m/>
    <n v="0"/>
    <m/>
    <m/>
    <n v="30000"/>
    <n v="-8111.61"/>
    <n v="21888.39"/>
    <n v="0.99998218233501868"/>
    <n v="0.38999999999941792"/>
    <n v="0.38999999999941792"/>
    <n v="0"/>
    <n v="2250"/>
    <n v="-608"/>
    <n v="1642"/>
    <n v="0"/>
    <n v="21888"/>
    <n v="0"/>
    <m/>
    <n v="1642"/>
    <n v="0"/>
    <m/>
    <m/>
    <m/>
    <m/>
    <m/>
    <m/>
    <m/>
    <m/>
    <x v="1"/>
    <n v="0"/>
    <n v="1"/>
    <n v="7"/>
    <n v="12"/>
    <n v="0"/>
    <n v="0"/>
    <n v="0"/>
    <n v="2007"/>
  </r>
  <r>
    <m/>
    <m/>
    <s v="RWA/SEV/36/INS/03"/>
    <s v="UNEP"/>
    <m/>
    <x v="0"/>
    <s v="RWA"/>
    <x v="4"/>
    <s v="SEV"/>
    <s v="Establishment of the Ozone Unit"/>
    <d v="2002-03-01T00:00:00"/>
    <d v="2003-04-01T00:00:00"/>
    <s v="FIN"/>
    <d v="2004-01-01T00:00:00"/>
    <m/>
    <d v="2005-01-01T00:00:00"/>
    <d v="2007-03-01T00:00:00"/>
    <n v="0"/>
    <m/>
    <m/>
    <n v="0"/>
    <m/>
    <m/>
    <n v="0"/>
    <m/>
    <m/>
    <n v="0"/>
    <m/>
    <m/>
    <n v="22000"/>
    <n v="0"/>
    <n v="22000"/>
    <n v="1"/>
    <n v="0"/>
    <n v="0"/>
    <n v="0"/>
    <n v="0"/>
    <n v="0"/>
    <n v="0"/>
    <n v="0"/>
    <n v="22000"/>
    <n v="0"/>
    <n v="0"/>
    <n v="0"/>
    <n v="0"/>
    <m/>
    <n v="0"/>
    <m/>
    <m/>
    <m/>
    <m/>
    <m/>
    <m/>
    <x v="1"/>
    <n v="0"/>
    <n v="1"/>
    <n v="22"/>
    <n v="13"/>
    <n v="0"/>
    <n v="0"/>
    <n v="0"/>
    <n v="2002"/>
  </r>
  <r>
    <m/>
    <m/>
    <s v="RWA/SEV/41/INS/05"/>
    <s v="UNEP"/>
    <m/>
    <x v="0"/>
    <s v="RWA"/>
    <x v="4"/>
    <s v="SEV"/>
    <s v="Establishment of the Ozone Unit"/>
    <d v="2003-12-01T00:00:00"/>
    <d v="2005-12-01T00:00:00"/>
    <s v="FIN"/>
    <d v="2007-02-01T00:00:00"/>
    <m/>
    <d v="2007-12-01T00:00:00"/>
    <d v="2008-12-01T00:00:00"/>
    <n v="0"/>
    <m/>
    <m/>
    <n v="0"/>
    <m/>
    <m/>
    <n v="0"/>
    <m/>
    <m/>
    <n v="0"/>
    <m/>
    <m/>
    <n v="64600"/>
    <n v="0"/>
    <n v="64600"/>
    <n v="1"/>
    <n v="0"/>
    <n v="0"/>
    <n v="0"/>
    <n v="0"/>
    <n v="0"/>
    <n v="0"/>
    <n v="0"/>
    <n v="64600"/>
    <n v="0"/>
    <n v="0"/>
    <n v="0"/>
    <n v="0"/>
    <m/>
    <n v="0"/>
    <m/>
    <m/>
    <m/>
    <m/>
    <m/>
    <m/>
    <x v="1"/>
    <n v="0"/>
    <n v="1"/>
    <n v="38"/>
    <n v="24"/>
    <n v="0"/>
    <n v="0"/>
    <n v="0"/>
    <n v="2003"/>
  </r>
  <r>
    <m/>
    <m/>
    <s v="STP/SEV/38/INS/02"/>
    <s v="UNEP"/>
    <m/>
    <x v="0"/>
    <s v="STP"/>
    <x v="4"/>
    <s v="SEV"/>
    <s v="Establishment of the Ozone Unit"/>
    <d v="2002-11-01T00:00:00"/>
    <d v="2003-12-01T00:00:00"/>
    <s v="FIN"/>
    <d v="2003-02-01T00:00:00"/>
    <m/>
    <d v="2005-12-01T00:00:00"/>
    <d v="2007-12-01T00:00:00"/>
    <n v="0"/>
    <m/>
    <m/>
    <n v="0"/>
    <m/>
    <m/>
    <n v="0"/>
    <m/>
    <m/>
    <n v="0"/>
    <m/>
    <m/>
    <n v="30000"/>
    <n v="0"/>
    <n v="30000"/>
    <n v="1"/>
    <n v="0"/>
    <n v="0"/>
    <n v="0"/>
    <n v="0"/>
    <n v="0"/>
    <n v="0"/>
    <n v="0"/>
    <n v="30000"/>
    <n v="0"/>
    <n v="0"/>
    <n v="0"/>
    <n v="0"/>
    <m/>
    <n v="0"/>
    <m/>
    <m/>
    <m/>
    <m/>
    <m/>
    <m/>
    <x v="1"/>
    <n v="0"/>
    <n v="1"/>
    <n v="3"/>
    <n v="13"/>
    <n v="0"/>
    <n v="0"/>
    <n v="0"/>
    <n v="2002"/>
  </r>
  <r>
    <m/>
    <m/>
    <s v="SIL/SEV/36/INS/02"/>
    <s v="UNEP"/>
    <m/>
    <x v="0"/>
    <s v="SIL"/>
    <x v="4"/>
    <s v="SEV"/>
    <s v="Establishment of the Ozone Unit"/>
    <d v="2002-03-01T00:00:00"/>
    <d v="2004-04-01T00:00:00"/>
    <s v="FIN"/>
    <d v="2002-12-01T00:00:00"/>
    <m/>
    <d v="2003-12-01T00:00:00"/>
    <d v="2004-12-01T00:00:00"/>
    <n v="0"/>
    <m/>
    <m/>
    <n v="0"/>
    <m/>
    <m/>
    <n v="0"/>
    <m/>
    <m/>
    <n v="0"/>
    <m/>
    <m/>
    <n v="26000"/>
    <n v="0"/>
    <n v="26000"/>
    <n v="1"/>
    <n v="0"/>
    <n v="0"/>
    <n v="0"/>
    <n v="0"/>
    <n v="0"/>
    <n v="0"/>
    <n v="0"/>
    <n v="26000"/>
    <n v="0"/>
    <n v="0"/>
    <n v="0"/>
    <n v="0"/>
    <m/>
    <n v="0"/>
    <m/>
    <m/>
    <m/>
    <m/>
    <m/>
    <m/>
    <x v="1"/>
    <n v="0"/>
    <n v="1"/>
    <n v="9"/>
    <n v="25"/>
    <n v="0"/>
    <n v="0"/>
    <n v="0"/>
    <n v="2002"/>
  </r>
  <r>
    <m/>
    <m/>
    <s v="SOM/SEV/36/INS/03"/>
    <s v="UNEP"/>
    <m/>
    <x v="0"/>
    <s v="SOM"/>
    <x v="4"/>
    <s v="SEV"/>
    <s v="Establishment of the Ozone Unit"/>
    <d v="2002-03-01T00:00:00"/>
    <d v="2003-04-01T00:00:00"/>
    <s v="FIN"/>
    <d v="2002-12-01T00:00:00"/>
    <m/>
    <d v="2008-12-01T00:00:00"/>
    <d v="2009-12-01T00:00:00"/>
    <n v="0"/>
    <m/>
    <m/>
    <n v="0"/>
    <m/>
    <m/>
    <n v="0"/>
    <m/>
    <m/>
    <n v="0"/>
    <m/>
    <m/>
    <n v="26000"/>
    <n v="0"/>
    <n v="26000"/>
    <n v="1"/>
    <n v="0"/>
    <n v="0"/>
    <n v="0"/>
    <n v="0"/>
    <n v="0"/>
    <n v="0"/>
    <n v="0"/>
    <n v="26000"/>
    <n v="0"/>
    <n v="0"/>
    <n v="0"/>
    <n v="0"/>
    <m/>
    <n v="0"/>
    <m/>
    <m/>
    <m/>
    <m/>
    <m/>
    <m/>
    <x v="1"/>
    <n v="0"/>
    <n v="1"/>
    <n v="9"/>
    <n v="13"/>
    <n v="0"/>
    <n v="0"/>
    <n v="0"/>
    <n v="2002"/>
  </r>
  <r>
    <m/>
    <m/>
    <s v="GBS/SEV/43/INS/04"/>
    <s v="UNEP"/>
    <m/>
    <x v="0"/>
    <s v="GBS"/>
    <x v="4"/>
    <s v="SEV"/>
    <s v="Establishment of the Ozone Unit (institutional strengthening project)"/>
    <d v="2004-07-01T00:00:00"/>
    <d v="2006-07-01T00:00:00"/>
    <s v="FIN"/>
    <d v="2005-12-01T00:00:00"/>
    <m/>
    <d v="2007-12-01T00:00:00"/>
    <d v="2008-12-01T00:00:00"/>
    <n v="0"/>
    <m/>
    <m/>
    <n v="0"/>
    <m/>
    <m/>
    <n v="0"/>
    <m/>
    <m/>
    <n v="0"/>
    <m/>
    <m/>
    <n v="60000"/>
    <n v="0"/>
    <n v="60000"/>
    <n v="1"/>
    <n v="0"/>
    <n v="0"/>
    <n v="0"/>
    <n v="0"/>
    <n v="0"/>
    <n v="0"/>
    <n v="0"/>
    <n v="60000"/>
    <n v="0"/>
    <n v="0"/>
    <n v="0"/>
    <n v="0"/>
    <m/>
    <n v="0"/>
    <m/>
    <m/>
    <m/>
    <m/>
    <m/>
    <m/>
    <x v="1"/>
    <n v="0"/>
    <n v="1"/>
    <n v="17"/>
    <n v="24"/>
    <n v="0"/>
    <n v="0"/>
    <n v="0"/>
    <n v="2004"/>
  </r>
  <r>
    <m/>
    <m/>
    <s v="CBI/SEV/44/INS/09"/>
    <s v="UNEP"/>
    <m/>
    <x v="0"/>
    <s v="CBI"/>
    <x v="4"/>
    <s v="SEV"/>
    <s v="Establishment of the Ozone Unit (institutional strengthening)"/>
    <d v="2004-12-01T00:00:00"/>
    <d v="2006-12-01T00:00:00"/>
    <s v="FIN"/>
    <d v="2005-06-01T00:00:00"/>
    <m/>
    <d v="2007-09-01T00:00:00"/>
    <d v="2011-01-01T00:00:00"/>
    <n v="0"/>
    <m/>
    <m/>
    <n v="0"/>
    <m/>
    <m/>
    <n v="0"/>
    <m/>
    <m/>
    <n v="0"/>
    <m/>
    <m/>
    <n v="60000"/>
    <n v="0"/>
    <n v="60000"/>
    <n v="1"/>
    <n v="0"/>
    <n v="0"/>
    <n v="0"/>
    <n v="0"/>
    <n v="0"/>
    <n v="0"/>
    <n v="0"/>
    <n v="60000"/>
    <n v="0"/>
    <n v="0"/>
    <n v="0"/>
    <n v="0"/>
    <m/>
    <n v="0"/>
    <m/>
    <m/>
    <m/>
    <m/>
    <m/>
    <m/>
    <x v="1"/>
    <n v="0"/>
    <n v="1"/>
    <n v="6"/>
    <n v="24"/>
    <n v="0"/>
    <n v="0"/>
    <n v="0"/>
    <n v="2004"/>
  </r>
  <r>
    <m/>
    <m/>
    <s v="DJI/SEV/37/INS/06"/>
    <s v="UNEP"/>
    <m/>
    <x v="0"/>
    <s v="DJI"/>
    <x v="4"/>
    <s v="SEV"/>
    <s v="Establishment of the Ozone Unit (institutional strengthening)"/>
    <d v="2002-07-01T00:00:00"/>
    <d v="2005-08-01T00:00:00"/>
    <s v="FIN"/>
    <d v="2004-01-01T00:00:00"/>
    <m/>
    <d v="2006-04-01T00:00:00"/>
    <d v="2007-04-01T00:00:00"/>
    <n v="0"/>
    <m/>
    <m/>
    <n v="0"/>
    <m/>
    <m/>
    <n v="0"/>
    <m/>
    <m/>
    <n v="0"/>
    <m/>
    <m/>
    <n v="90000"/>
    <n v="0"/>
    <n v="90000"/>
    <n v="1"/>
    <n v="0"/>
    <n v="0"/>
    <n v="0"/>
    <n v="0"/>
    <n v="0"/>
    <n v="0"/>
    <n v="0"/>
    <n v="90000"/>
    <n v="0"/>
    <n v="0"/>
    <n v="0"/>
    <n v="0"/>
    <m/>
    <n v="0"/>
    <m/>
    <m/>
    <m/>
    <m/>
    <m/>
    <m/>
    <x v="1"/>
    <n v="0"/>
    <n v="1"/>
    <n v="18"/>
    <n v="37"/>
    <n v="0"/>
    <n v="0"/>
    <n v="0"/>
    <n v="2002"/>
  </r>
  <r>
    <m/>
    <m/>
    <s v="STP/SEV/44/INS/05"/>
    <s v="UNEP"/>
    <m/>
    <x v="0"/>
    <s v="STP"/>
    <x v="4"/>
    <s v="SEV"/>
    <s v="Establishment of the Ozone Unit (institutional strengthening)"/>
    <d v="2004-12-01T00:00:00"/>
    <d v="2006-12-01T00:00:00"/>
    <s v="FIN"/>
    <d v="2006-10-01T00:00:00"/>
    <m/>
    <d v="2006-06-01T00:00:00"/>
    <d v="2008-12-01T00:00:00"/>
    <n v="0"/>
    <m/>
    <m/>
    <n v="0"/>
    <m/>
    <m/>
    <n v="0"/>
    <m/>
    <m/>
    <n v="0"/>
    <m/>
    <m/>
    <n v="40000"/>
    <n v="0"/>
    <n v="40000"/>
    <n v="1"/>
    <n v="0"/>
    <n v="0"/>
    <n v="0"/>
    <n v="0"/>
    <n v="0"/>
    <n v="0"/>
    <n v="0"/>
    <n v="40000"/>
    <n v="0"/>
    <n v="0"/>
    <n v="0"/>
    <n v="0"/>
    <m/>
    <n v="0"/>
    <m/>
    <m/>
    <m/>
    <m/>
    <m/>
    <m/>
    <x v="1"/>
    <n v="0"/>
    <n v="1"/>
    <n v="22"/>
    <n v="24"/>
    <n v="0"/>
    <n v="0"/>
    <n v="0"/>
    <n v="2004"/>
  </r>
  <r>
    <m/>
    <m/>
    <s v="VIE/SEV/17/INS/08"/>
    <s v="UNEP"/>
    <m/>
    <x v="2"/>
    <s v="VIE"/>
    <x v="4"/>
    <s v="SEV"/>
    <s v="Establishment of the ozone unit (institutional strengthening)"/>
    <d v="1995-07-01T00:00:00"/>
    <d v="1998-07-01T00:00:00"/>
    <s v="FIN"/>
    <d v="1996-05-01T00:00:00"/>
    <m/>
    <d v="1999-04-01T00:00:00"/>
    <d v="1999-11-01T00:00:00"/>
    <n v="0"/>
    <m/>
    <m/>
    <n v="0"/>
    <m/>
    <m/>
    <n v="0"/>
    <m/>
    <m/>
    <n v="0"/>
    <m/>
    <m/>
    <n v="137280"/>
    <n v="0"/>
    <n v="137280"/>
    <n v="1"/>
    <n v="0"/>
    <n v="0"/>
    <n v="0"/>
    <n v="17846"/>
    <n v="0"/>
    <n v="17846"/>
    <n v="0"/>
    <n v="137280"/>
    <n v="0"/>
    <n v="0"/>
    <n v="17846"/>
    <n v="0"/>
    <m/>
    <n v="0"/>
    <m/>
    <m/>
    <m/>
    <m/>
    <m/>
    <m/>
    <x v="1"/>
    <n v="0"/>
    <n v="1"/>
    <n v="10"/>
    <n v="36"/>
    <n v="0"/>
    <n v="0"/>
    <n v="0"/>
    <n v="1995"/>
  </r>
  <r>
    <m/>
    <m/>
    <s v="SIL/SEV/41/INS/03"/>
    <s v="UNEP"/>
    <m/>
    <x v="0"/>
    <s v="SIL"/>
    <x v="4"/>
    <s v="SEV"/>
    <s v="Establishment of the Ozone Unit (phase I)"/>
    <d v="2003-12-01T00:00:00"/>
    <d v="2005-12-01T00:00:00"/>
    <s v="FIN"/>
    <d v="2004-02-01T00:00:00"/>
    <m/>
    <d v="2005-12-01T00:00:00"/>
    <d v="2007-02-01T00:00:00"/>
    <n v="0"/>
    <m/>
    <m/>
    <n v="0"/>
    <m/>
    <m/>
    <n v="0"/>
    <m/>
    <m/>
    <n v="0"/>
    <m/>
    <m/>
    <n v="85800"/>
    <n v="0"/>
    <n v="85800"/>
    <n v="1"/>
    <n v="0"/>
    <n v="0"/>
    <n v="0"/>
    <n v="0"/>
    <n v="0"/>
    <n v="0"/>
    <n v="0"/>
    <n v="85800"/>
    <n v="0"/>
    <n v="0"/>
    <n v="0"/>
    <n v="0"/>
    <m/>
    <n v="0"/>
    <m/>
    <m/>
    <m/>
    <m/>
    <m/>
    <m/>
    <x v="1"/>
    <n v="0"/>
    <n v="1"/>
    <n v="2"/>
    <n v="24"/>
    <n v="0"/>
    <n v="0"/>
    <n v="0"/>
    <n v="2003"/>
  </r>
  <r>
    <m/>
    <m/>
    <s v="ALB/SEV/38/INS/04"/>
    <s v="UNEP"/>
    <m/>
    <x v="4"/>
    <s v="ALB"/>
    <x v="4"/>
    <s v="SEV"/>
    <s v="Establishment of the Ozone Unit (second year)"/>
    <d v="2002-11-01T00:00:00"/>
    <d v="2003-12-01T00:00:00"/>
    <s v="FIN"/>
    <d v="2004-01-01T00:00:00"/>
    <m/>
    <d v="2005-07-01T00:00:00"/>
    <d v="2007-06-01T00:00:00"/>
    <n v="0"/>
    <m/>
    <m/>
    <n v="0"/>
    <m/>
    <m/>
    <n v="0"/>
    <m/>
    <m/>
    <n v="0"/>
    <m/>
    <m/>
    <n v="54600"/>
    <n v="0"/>
    <n v="54600"/>
    <n v="1"/>
    <n v="0"/>
    <n v="0"/>
    <n v="0"/>
    <n v="0"/>
    <n v="0"/>
    <n v="0"/>
    <n v="0"/>
    <n v="54600"/>
    <n v="0"/>
    <n v="0"/>
    <n v="0"/>
    <n v="0"/>
    <m/>
    <n v="0"/>
    <m/>
    <m/>
    <m/>
    <m/>
    <m/>
    <m/>
    <x v="1"/>
    <n v="0"/>
    <n v="1"/>
    <n v="14"/>
    <n v="13"/>
    <n v="0"/>
    <n v="0"/>
    <n v="0"/>
    <n v="2002"/>
  </r>
  <r>
    <m/>
    <m/>
    <s v="HON/SEV/20/INS/02"/>
    <s v="UNEP"/>
    <m/>
    <x v="1"/>
    <s v="HON"/>
    <x v="4"/>
    <s v="SEV"/>
    <s v="Establishment of the Ozone Unit Cell for the institutional strengthening programme"/>
    <d v="1996-10-01T00:00:00"/>
    <d v="1999-10-01T00:00:00"/>
    <s v="FIN"/>
    <d v="1997-06-01T00:00:00"/>
    <m/>
    <d v="2001-06-01T00:00:00"/>
    <d v="2001-12-01T00:00:00"/>
    <n v="0"/>
    <m/>
    <m/>
    <n v="0"/>
    <m/>
    <m/>
    <n v="0"/>
    <m/>
    <m/>
    <n v="0"/>
    <m/>
    <m/>
    <n v="66000"/>
    <n v="0"/>
    <n v="66000"/>
    <n v="1"/>
    <n v="0"/>
    <n v="0"/>
    <n v="0"/>
    <n v="8580"/>
    <n v="0"/>
    <n v="8580"/>
    <n v="0"/>
    <n v="66000"/>
    <n v="0"/>
    <n v="0"/>
    <n v="8580"/>
    <n v="0"/>
    <m/>
    <n v="0"/>
    <m/>
    <m/>
    <m/>
    <m/>
    <m/>
    <m/>
    <x v="1"/>
    <n v="0"/>
    <n v="1"/>
    <n v="8"/>
    <n v="36"/>
    <n v="0"/>
    <n v="0"/>
    <n v="0"/>
    <n v="1996"/>
  </r>
  <r>
    <m/>
    <m/>
    <s v="LAO/SEV/34/INS/02"/>
    <s v="UNEP"/>
    <m/>
    <x v="2"/>
    <s v="LAO"/>
    <x v="4"/>
    <s v="SEV"/>
    <s v="Establishment of the Ozone Unit for implementing the phase-out of ODS under the Montreal Protocol"/>
    <d v="2001-07-01T00:00:00"/>
    <d v="2004-08-01T00:00:00"/>
    <s v="FIN"/>
    <d v="2002-08-01T00:00:00"/>
    <m/>
    <d v="2004-08-01T00:00:00"/>
    <d v="2006-02-01T00:00:00"/>
    <n v="0"/>
    <m/>
    <m/>
    <n v="0"/>
    <m/>
    <m/>
    <n v="0"/>
    <m/>
    <m/>
    <n v="0"/>
    <m/>
    <m/>
    <n v="66000"/>
    <n v="0"/>
    <n v="66000"/>
    <n v="1"/>
    <n v="0"/>
    <n v="0"/>
    <n v="0"/>
    <n v="8580"/>
    <n v="0"/>
    <n v="8580"/>
    <n v="0"/>
    <n v="66000"/>
    <n v="0"/>
    <n v="0"/>
    <n v="8580"/>
    <n v="0"/>
    <m/>
    <n v="0"/>
    <m/>
    <m/>
    <m/>
    <m/>
    <m/>
    <m/>
    <x v="1"/>
    <n v="0"/>
    <n v="1"/>
    <n v="13"/>
    <n v="37"/>
    <n v="0"/>
    <n v="0"/>
    <n v="0"/>
    <n v="2001"/>
  </r>
  <r>
    <m/>
    <m/>
    <s v="NIC/SEV/22/INS/03"/>
    <s v="UNEP"/>
    <m/>
    <x v="1"/>
    <s v="NIC"/>
    <x v="4"/>
    <s v="SEV"/>
    <s v="Establishment of the Technical Ozone Office"/>
    <d v="1997-05-01T00:00:00"/>
    <d v="2000-05-01T00:00:00"/>
    <s v="FIN"/>
    <d v="1998-02-01T00:00:00"/>
    <m/>
    <d v="2000-12-01T00:00:00"/>
    <d v="2002-01-01T00:00:00"/>
    <n v="0"/>
    <m/>
    <m/>
    <n v="0"/>
    <m/>
    <m/>
    <n v="0"/>
    <m/>
    <m/>
    <n v="0"/>
    <m/>
    <m/>
    <n v="66000"/>
    <n v="0"/>
    <n v="66000"/>
    <n v="1"/>
    <n v="0"/>
    <n v="0"/>
    <n v="0"/>
    <n v="8580"/>
    <n v="0"/>
    <n v="8580"/>
    <n v="0"/>
    <n v="66000"/>
    <n v="0"/>
    <n v="0"/>
    <n v="8580"/>
    <n v="0"/>
    <m/>
    <n v="0"/>
    <m/>
    <m/>
    <m/>
    <m/>
    <m/>
    <m/>
    <x v="1"/>
    <n v="0"/>
    <n v="1"/>
    <n v="9"/>
    <n v="36"/>
    <n v="0"/>
    <n v="0"/>
    <n v="0"/>
    <n v="1997"/>
  </r>
  <r>
    <m/>
    <m/>
    <s v="PER/SEV/17/INS/11"/>
    <s v="UNEP"/>
    <m/>
    <x v="1"/>
    <s v="PER"/>
    <x v="4"/>
    <s v="SEV"/>
    <s v="Establishment of the Technical Ozone Office"/>
    <d v="1995-07-01T00:00:00"/>
    <d v="1998-10-01T00:00:00"/>
    <s v="FIN"/>
    <d v="1995-12-01T00:00:00"/>
    <m/>
    <d v="2000-08-01T00:00:00"/>
    <d v="2001-08-01T00:00:00"/>
    <n v="0"/>
    <m/>
    <m/>
    <n v="0"/>
    <m/>
    <m/>
    <n v="0"/>
    <m/>
    <m/>
    <n v="0"/>
    <m/>
    <m/>
    <n v="154000"/>
    <n v="0"/>
    <n v="154000"/>
    <n v="1"/>
    <n v="0"/>
    <n v="0"/>
    <n v="0"/>
    <n v="20020"/>
    <n v="0"/>
    <n v="20020"/>
    <n v="0"/>
    <n v="154000"/>
    <n v="0"/>
    <n v="0"/>
    <n v="20020"/>
    <n v="0"/>
    <m/>
    <n v="0"/>
    <m/>
    <m/>
    <m/>
    <m/>
    <m/>
    <m/>
    <x v="1"/>
    <n v="0"/>
    <n v="1"/>
    <n v="5"/>
    <n v="39"/>
    <n v="0"/>
    <n v="0"/>
    <n v="0"/>
    <n v="1995"/>
  </r>
  <r>
    <m/>
    <m/>
    <s v="CPR/SEV/30/TAS/346"/>
    <s v="UNEP"/>
    <m/>
    <x v="2"/>
    <s v="CPR"/>
    <x v="3"/>
    <s v="SEV"/>
    <s v="Evaluation and risk analysis of Montreal Protocol Implementation in China"/>
    <d v="2000-03-01T00:00:00"/>
    <d v="2001-04-01T00:00:00"/>
    <s v="TRF"/>
    <m/>
    <m/>
    <m/>
    <d v="2001-12-01T00:00:00"/>
    <n v="0"/>
    <m/>
    <m/>
    <n v="0"/>
    <m/>
    <m/>
    <n v="0"/>
    <m/>
    <m/>
    <n v="0"/>
    <m/>
    <m/>
    <n v="0"/>
    <n v="0"/>
    <n v="0"/>
    <n v="0"/>
    <n v="0"/>
    <n v="0"/>
    <n v="0"/>
    <n v="0"/>
    <n v="0"/>
    <n v="0"/>
    <n v="0"/>
    <n v="0"/>
    <n v="0"/>
    <n v="0"/>
    <n v="0"/>
    <n v="0"/>
    <m/>
    <n v="0"/>
    <m/>
    <m/>
    <m/>
    <m/>
    <m/>
    <m/>
    <x v="0"/>
    <n v="0"/>
    <n v="0"/>
    <s v=""/>
    <n v="13"/>
    <n v="0"/>
    <n v="0"/>
    <n v="0"/>
    <n v="2000"/>
  </r>
  <r>
    <m/>
    <m/>
    <s v="SEN/SEV/11/TRA/03"/>
    <s v="UNEP"/>
    <m/>
    <x v="0"/>
    <s v="SEN"/>
    <x v="2"/>
    <s v="SEV"/>
    <s v="Expansion and upgrading of statistics networks for customs"/>
    <d v="1993-11-01T00:00:00"/>
    <d v="1994-10-01T00:00:00"/>
    <s v="FIN"/>
    <d v="1994-01-01T00:00:00"/>
    <m/>
    <d v="1994-10-01T00:00:00"/>
    <d v="1994-12-01T00:00:00"/>
    <n v="0"/>
    <m/>
    <m/>
    <n v="0"/>
    <m/>
    <m/>
    <n v="0"/>
    <m/>
    <m/>
    <n v="0"/>
    <m/>
    <m/>
    <n v="26000"/>
    <n v="0"/>
    <n v="26000"/>
    <n v="1"/>
    <n v="0"/>
    <n v="0"/>
    <n v="0"/>
    <n v="3380"/>
    <n v="0"/>
    <n v="3380"/>
    <n v="0"/>
    <n v="26000"/>
    <n v="0"/>
    <n v="0"/>
    <n v="3380"/>
    <n v="0"/>
    <m/>
    <n v="0"/>
    <m/>
    <m/>
    <m/>
    <m/>
    <m/>
    <m/>
    <x v="1"/>
    <n v="0"/>
    <n v="1"/>
    <n v="2"/>
    <n v="11"/>
    <n v="0"/>
    <n v="0"/>
    <n v="0"/>
    <n v="1993"/>
  </r>
  <r>
    <m/>
    <m/>
    <s v="ARG/SEV/46/INS/145"/>
    <s v="UNDP"/>
    <m/>
    <x v="1"/>
    <s v="ARG"/>
    <x v="4"/>
    <s v="SEV"/>
    <s v="Extension for institutional strengthening project (phase IV)"/>
    <d v="2005-07-01T00:00:00"/>
    <d v="2007-07-01T00:00:00"/>
    <s v="FIN"/>
    <d v="2005-12-01T00:00:00"/>
    <m/>
    <d v="2008-05-01T00:00:00"/>
    <d v="2009-07-01T00:00:00"/>
    <n v="0"/>
    <m/>
    <m/>
    <m/>
    <m/>
    <m/>
    <n v="0"/>
    <m/>
    <m/>
    <m/>
    <m/>
    <m/>
    <n v="311567"/>
    <n v="-521"/>
    <n v="311046"/>
    <n v="1"/>
    <n v="0"/>
    <n v="0"/>
    <n v="0"/>
    <n v="23368"/>
    <n v="-39"/>
    <n v="23329"/>
    <n v="7.579999999870779E-2"/>
    <n v="311046"/>
    <n v="0"/>
    <n v="0"/>
    <n v="23328.924200000001"/>
    <n v="0"/>
    <m/>
    <m/>
    <m/>
    <m/>
    <s v="Completed in 2008.Financially completed in 2009."/>
    <m/>
    <m/>
    <m/>
    <x v="1"/>
    <n v="0"/>
    <n v="1"/>
    <n v="5"/>
    <n v="24"/>
    <n v="0"/>
    <n v="0"/>
    <n v="0"/>
    <n v="2005"/>
  </r>
  <r>
    <m/>
    <m/>
    <s v="ARG/SEV/76/INS/175"/>
    <s v="UNDP"/>
    <m/>
    <x v="1"/>
    <s v="ARG"/>
    <x v="4"/>
    <s v="SEV"/>
    <s v="Extension for institutional strengthening project (phase IX: 7/2016-6/2018)"/>
    <d v="2016-05-01T00:00:00"/>
    <d v="2019-06-01T00:00:00"/>
    <s v="FIN"/>
    <d v="2017-02-01T00:00:00"/>
    <m/>
    <d v="2019-12-01T00:00:00"/>
    <d v="2020-12-01T00:00:00"/>
    <n v="0"/>
    <m/>
    <m/>
    <m/>
    <m/>
    <m/>
    <n v="0"/>
    <m/>
    <m/>
    <m/>
    <m/>
    <m/>
    <n v="398806"/>
    <n v="0"/>
    <n v="398806"/>
    <n v="1"/>
    <n v="0"/>
    <n v="0"/>
    <n v="0"/>
    <n v="27916"/>
    <n v="0"/>
    <n v="27916"/>
    <n v="0"/>
    <n v="398806"/>
    <n v="0"/>
    <n v="0"/>
    <n v="27916"/>
    <n v="0"/>
    <m/>
    <m/>
    <m/>
    <m/>
    <s v="Financially completed in 2020."/>
    <m/>
    <m/>
    <m/>
    <x v="1"/>
    <n v="0"/>
    <n v="1"/>
    <n v="9"/>
    <n v="37"/>
    <n v="0"/>
    <n v="0"/>
    <n v="0"/>
    <n v="2016"/>
  </r>
  <r>
    <m/>
    <m/>
    <s v="ARG/SEV/53/INS/153"/>
    <s v="UNDP"/>
    <m/>
    <x v="1"/>
    <s v="ARG"/>
    <x v="4"/>
    <s v="SEV"/>
    <s v="Extension for institutional strengthening project (phase V)"/>
    <d v="2007-11-01T00:00:00"/>
    <d v="2009-11-01T00:00:00"/>
    <s v="FIN"/>
    <d v="2008-01-01T00:00:00"/>
    <m/>
    <d v="2010-05-01T00:00:00"/>
    <d v="2011-12-01T00:00:00"/>
    <n v="0"/>
    <m/>
    <m/>
    <m/>
    <m/>
    <m/>
    <n v="0"/>
    <m/>
    <m/>
    <m/>
    <m/>
    <m/>
    <n v="311567"/>
    <n v="0"/>
    <n v="311567"/>
    <n v="1"/>
    <n v="0"/>
    <n v="0"/>
    <n v="0"/>
    <n v="23368"/>
    <n v="0"/>
    <n v="23368"/>
    <n v="0"/>
    <n v="311567"/>
    <n v="0"/>
    <n v="0"/>
    <n v="23368"/>
    <n v="0"/>
    <m/>
    <m/>
    <m/>
    <m/>
    <s v="Completed. National Ozone Unit monitoring elimination of use of CFCs in ARG.. Very strong licensing system allows country to have very reliable consumption data. Active public awareness programmes in place. Ozone Unit preparing for future challenges rela"/>
    <m/>
    <m/>
    <m/>
    <x v="1"/>
    <n v="0"/>
    <n v="1"/>
    <n v="2"/>
    <n v="24"/>
    <n v="0"/>
    <n v="0"/>
    <n v="0"/>
    <n v="2007"/>
  </r>
  <r>
    <m/>
    <m/>
    <s v="ARG/SEV/59/INS/162"/>
    <s v="UNDP"/>
    <m/>
    <x v="1"/>
    <s v="ARG"/>
    <x v="4"/>
    <s v="SEV"/>
    <s v="Extension for institutional strengthening project (phase VI)"/>
    <d v="2009-11-01T00:00:00"/>
    <d v="2011-12-01T00:00:00"/>
    <s v="FIN"/>
    <d v="2010-03-01T00:00:00"/>
    <m/>
    <d v="2012-05-01T00:00:00"/>
    <d v="2014-04-01T00:00:00"/>
    <n v="0"/>
    <m/>
    <m/>
    <m/>
    <m/>
    <m/>
    <n v="0"/>
    <m/>
    <m/>
    <m/>
    <m/>
    <m/>
    <n v="155784"/>
    <n v="155783"/>
    <n v="311567"/>
    <n v="1"/>
    <n v="0"/>
    <n v="0"/>
    <n v="0"/>
    <n v="11684"/>
    <n v="11684"/>
    <n v="23368"/>
    <n v="7.5001283799792873E-2"/>
    <n v="311567"/>
    <n v="0"/>
    <n v="0"/>
    <n v="23367.9249987162"/>
    <n v="0"/>
    <m/>
    <m/>
    <m/>
    <m/>
    <s v="Financially completed in 2014."/>
    <m/>
    <m/>
    <m/>
    <x v="1"/>
    <n v="0"/>
    <n v="1"/>
    <n v="4"/>
    <n v="25"/>
    <n v="0"/>
    <n v="0"/>
    <n v="0"/>
    <n v="2009"/>
  </r>
  <r>
    <m/>
    <m/>
    <s v="ARG/SEV/65/INS/168"/>
    <s v="UNDP"/>
    <m/>
    <x v="1"/>
    <s v="ARG"/>
    <x v="4"/>
    <s v="SEV"/>
    <s v="Extension for institutional strengthening project (phase VII: 1/2012-12/2013)"/>
    <d v="2011-11-01T00:00:00"/>
    <d v="2013-12-01T00:00:00"/>
    <s v="FIN"/>
    <d v="2012-09-01T00:00:00"/>
    <m/>
    <d v="2014-11-01T00:00:00"/>
    <d v="2015-08-01T00:00:00"/>
    <n v="0"/>
    <m/>
    <m/>
    <m/>
    <m/>
    <m/>
    <n v="0"/>
    <m/>
    <m/>
    <m/>
    <m/>
    <m/>
    <n v="311567"/>
    <n v="-214"/>
    <n v="311353"/>
    <n v="1"/>
    <n v="0"/>
    <n v="0"/>
    <n v="0"/>
    <n v="23368"/>
    <n v="-16"/>
    <n v="23352"/>
    <n v="5.0299999998969724E-2"/>
    <n v="311353"/>
    <n v="0"/>
    <n v="0"/>
    <n v="23351.949700000001"/>
    <n v="0"/>
    <m/>
    <m/>
    <m/>
    <m/>
    <s v="Financially Completed in 2015."/>
    <m/>
    <m/>
    <m/>
    <x v="1"/>
    <n v="0"/>
    <n v="1"/>
    <n v="10"/>
    <n v="25"/>
    <n v="0"/>
    <n v="0"/>
    <n v="0"/>
    <n v="2011"/>
  </r>
  <r>
    <m/>
    <m/>
    <s v="ARG/SEV/71/INS/172"/>
    <s v="UNDP"/>
    <m/>
    <x v="1"/>
    <s v="ARG"/>
    <x v="4"/>
    <s v="SEV"/>
    <s v="Extension for institutional strengthening project (phase VIII: 1/2014-12/2015)"/>
    <d v="2013-12-01T00:00:00"/>
    <d v="2015-12-01T00:00:00"/>
    <s v="FIN"/>
    <d v="2015-02-01T00:00:00"/>
    <m/>
    <d v="2017-12-01T00:00:00"/>
    <d v="2018-12-01T00:00:00"/>
    <n v="0"/>
    <m/>
    <m/>
    <m/>
    <m/>
    <m/>
    <n v="0"/>
    <m/>
    <m/>
    <m/>
    <m/>
    <m/>
    <n v="311567"/>
    <n v="0"/>
    <n v="311567"/>
    <n v="1"/>
    <n v="0"/>
    <n v="0"/>
    <n v="0"/>
    <n v="21810"/>
    <n v="0"/>
    <n v="21810"/>
    <n v="0"/>
    <n v="311567"/>
    <n v="0"/>
    <n v="0"/>
    <n v="21810"/>
    <n v="0"/>
    <m/>
    <m/>
    <m/>
    <m/>
    <s v="Financially completed in 2018."/>
    <m/>
    <m/>
    <m/>
    <x v="1"/>
    <n v="0"/>
    <n v="1"/>
    <n v="14"/>
    <n v="24"/>
    <n v="0"/>
    <n v="0"/>
    <n v="0"/>
    <n v="2013"/>
  </r>
  <r>
    <m/>
    <m/>
    <s v="ARG/SEV/82/INS/188"/>
    <s v="UNDP"/>
    <m/>
    <x v="1"/>
    <s v="ARG"/>
    <x v="4"/>
    <s v="SEV"/>
    <s v="Extension for institutional strengthening project (phase X: 1/2019-12/2020)"/>
    <d v="2018-12-01T00:00:00"/>
    <d v="2020-12-01T00:00:00"/>
    <s v="FIN"/>
    <d v="2020-04-01T00:00:00"/>
    <m/>
    <d v="2022-12-01T00:00:00"/>
    <d v="2023-12-01T00:00:00"/>
    <n v="0"/>
    <m/>
    <m/>
    <m/>
    <m/>
    <m/>
    <n v="0"/>
    <m/>
    <m/>
    <m/>
    <m/>
    <m/>
    <n v="398806"/>
    <n v="0"/>
    <n v="398806"/>
    <n v="0.99766016559429893"/>
    <n v="933.14000000001397"/>
    <n v="933.14000000001397"/>
    <n v="0"/>
    <n v="27916"/>
    <n v="0"/>
    <n v="27916"/>
    <n v="65.318817269500869"/>
    <n v="397872.86"/>
    <n v="0"/>
    <n v="0"/>
    <n v="27850.681182730499"/>
    <n v="0"/>
    <m/>
    <m/>
    <m/>
    <m/>
    <s v="Financially completed in 2023."/>
    <m/>
    <m/>
    <m/>
    <x v="1"/>
    <n v="0"/>
    <n v="1"/>
    <n v="16"/>
    <n v="24"/>
    <n v="0"/>
    <n v="0"/>
    <n v="0"/>
    <n v="2018"/>
  </r>
  <r>
    <m/>
    <m/>
    <s v="ARG/SEV/92/INS/197"/>
    <s v="UNDP"/>
    <m/>
    <x v="1"/>
    <s v="ARG"/>
    <x v="4"/>
    <s v="SEV"/>
    <s v="Extension for institutional strengthening project (phase XI: 9/2023-9/2026)"/>
    <d v="2023-06-01T00:00:00"/>
    <d v="2026-09-01T00:00:00"/>
    <s v="ONG"/>
    <d v="2023-12-01T00:00:00"/>
    <d v="2026-09-01T00:00:00"/>
    <m/>
    <m/>
    <n v="0"/>
    <m/>
    <m/>
    <n v="0"/>
    <m/>
    <m/>
    <m/>
    <m/>
    <m/>
    <n v="0"/>
    <m/>
    <m/>
    <n v="825528"/>
    <n v="0"/>
    <n v="825528"/>
    <n v="2.4982532391390706E-2"/>
    <n v="804904.22"/>
    <n v="804904.22"/>
    <n v="0"/>
    <n v="57787"/>
    <n v="0"/>
    <n v="57787"/>
    <n v="56343.334400698703"/>
    <n v="20623.779999999988"/>
    <n v="0"/>
    <n v="185127.9706"/>
    <n v="1443.6655993013001"/>
    <n v="0"/>
    <m/>
    <m/>
    <m/>
    <m/>
    <s v="PRODOC signed. Consultants recruited. Project under implementation. "/>
    <s v="Standard IS activities being implemented. Participation in international events like ExCom, OEWG and MOP. Activie awareness raising campaign. "/>
    <s v="Yes"/>
    <m/>
    <x v="0"/>
    <n v="1"/>
    <n v="1"/>
    <n v="6"/>
    <n v="39"/>
    <n v="0"/>
    <n v="39"/>
    <n v="0"/>
    <n v="2023"/>
  </r>
  <r>
    <m/>
    <m/>
    <s v="MEX/SEV/17/INS/40"/>
    <s v="UNDP"/>
    <m/>
    <x v="1"/>
    <s v="MEX"/>
    <x v="4"/>
    <s v="SEV"/>
    <s v="Extension of institutional strengthening"/>
    <d v="1995-07-01T00:00:00"/>
    <d v="1996-12-01T00:00:00"/>
    <s v="FIN"/>
    <d v="1995-11-01T00:00:00"/>
    <m/>
    <d v="1996-10-01T00:00:00"/>
    <d v="2003-11-01T00:00:00"/>
    <n v="0"/>
    <m/>
    <m/>
    <m/>
    <m/>
    <m/>
    <n v="0"/>
    <m/>
    <m/>
    <m/>
    <m/>
    <m/>
    <n v="47500"/>
    <n v="47500"/>
    <n v="95000"/>
    <n v="1"/>
    <n v="0"/>
    <n v="0"/>
    <n v="0"/>
    <n v="6175"/>
    <n v="6175"/>
    <n v="12350"/>
    <n v="0"/>
    <n v="95000"/>
    <n v="0"/>
    <n v="0"/>
    <n v="12350"/>
    <n v="0"/>
    <m/>
    <m/>
    <m/>
    <m/>
    <s v="Completed in 1996. Financially completed in 2003."/>
    <m/>
    <m/>
    <m/>
    <x v="1"/>
    <n v="0"/>
    <n v="1"/>
    <n v="4"/>
    <n v="17"/>
    <n v="0"/>
    <n v="0"/>
    <n v="0"/>
    <n v="1995"/>
  </r>
  <r>
    <m/>
    <m/>
    <s v="CPR/SEV/38/INS/398"/>
    <s v="UNDP"/>
    <m/>
    <x v="2"/>
    <s v="CPR"/>
    <x v="4"/>
    <s v="SEV"/>
    <s v="Extension of institutional strengthening (phase 5)"/>
    <d v="2002-11-01T00:00:00"/>
    <d v="2004-12-01T00:00:00"/>
    <s v="FIN"/>
    <d v="2004-07-01T00:00:00"/>
    <m/>
    <d v="2005-09-01T00:00:00"/>
    <d v="2008-10-01T00:00:00"/>
    <n v="32.200000000000003"/>
    <m/>
    <m/>
    <m/>
    <m/>
    <m/>
    <n v="32.200000000000003"/>
    <m/>
    <m/>
    <m/>
    <m/>
    <m/>
    <n v="390000"/>
    <n v="0"/>
    <n v="390000"/>
    <n v="1"/>
    <n v="0"/>
    <n v="0"/>
    <n v="0"/>
    <n v="50700"/>
    <n v="0"/>
    <n v="50700"/>
    <n v="0"/>
    <n v="390000"/>
    <n v="0"/>
    <n v="0"/>
    <n v="50700"/>
    <n v="0"/>
    <m/>
    <m/>
    <m/>
    <m/>
    <s v="Completed in 2005. Financially completed in 2008."/>
    <m/>
    <m/>
    <m/>
    <x v="1"/>
    <n v="0"/>
    <n v="1"/>
    <n v="20"/>
    <n v="25"/>
    <n v="0"/>
    <n v="0"/>
    <n v="32200.000000000004"/>
    <n v="2002"/>
  </r>
  <r>
    <m/>
    <m/>
    <s v="SYR/SEV/45/INS/91"/>
    <s v="UNIDO"/>
    <m/>
    <x v="2"/>
    <s v="SYR"/>
    <x v="4"/>
    <s v="SEV"/>
    <s v="Extension of institutional strengthening (phase III)"/>
    <d v="2005-04-01T00:00:00"/>
    <d v="2007-04-01T00:00:00"/>
    <s v="FIN"/>
    <d v="2005-09-01T00:00:00"/>
    <m/>
    <d v="2009-12-01T00:00:00"/>
    <d v="2013-12-01T00:00:00"/>
    <n v="0"/>
    <m/>
    <m/>
    <n v="0"/>
    <m/>
    <m/>
    <n v="0"/>
    <m/>
    <m/>
    <n v="0"/>
    <m/>
    <m/>
    <n v="203823"/>
    <n v="-1926.02"/>
    <n v="201896.98"/>
    <n v="1.0000000990604216"/>
    <n v="-1.9999999989522621E-2"/>
    <n v="-1.9999999989522621E-2"/>
    <n v="0"/>
    <n v="15287"/>
    <n v="-145"/>
    <n v="15142"/>
    <n v="0"/>
    <n v="201897"/>
    <n v="0"/>
    <m/>
    <n v="15142"/>
    <n v="0"/>
    <m/>
    <m/>
    <m/>
    <m/>
    <m/>
    <m/>
    <m/>
    <m/>
    <x v="1"/>
    <n v="0"/>
    <n v="1"/>
    <n v="5"/>
    <n v="24"/>
    <n v="0"/>
    <n v="0"/>
    <n v="0"/>
    <n v="2005"/>
  </r>
  <r>
    <m/>
    <m/>
    <s v="TLS/SEV/69/INS/10"/>
    <s v="UNEP"/>
    <m/>
    <x v="2"/>
    <s v="TLS"/>
    <x v="4"/>
    <s v="SEV"/>
    <s v="Extension of institutional strengthening (phase III: 4/2013-3/2015)"/>
    <d v="2013-04-01T00:00:00"/>
    <d v="2015-03-01T00:00:00"/>
    <s v="FIN"/>
    <d v="2014-05-01T00:00:00"/>
    <m/>
    <d v="2017-12-01T00:00:00"/>
    <d v="2018-12-01T00:00:00"/>
    <n v="0"/>
    <m/>
    <m/>
    <n v="0"/>
    <m/>
    <m/>
    <m/>
    <m/>
    <m/>
    <m/>
    <m/>
    <m/>
    <n v="60000"/>
    <n v="0"/>
    <n v="60000"/>
    <n v="1"/>
    <n v="0"/>
    <n v="0"/>
    <n v="0"/>
    <n v="0"/>
    <n v="0"/>
    <n v="0"/>
    <n v="0"/>
    <n v="60000"/>
    <n v="0"/>
    <n v="0"/>
    <n v="0"/>
    <n v="0"/>
    <m/>
    <n v="0"/>
    <m/>
    <m/>
    <m/>
    <m/>
    <m/>
    <m/>
    <x v="1"/>
    <n v="0"/>
    <n v="1"/>
    <n v="13"/>
    <n v="23"/>
    <n v="0"/>
    <n v="0"/>
    <n v="0"/>
    <n v="2013"/>
  </r>
  <r>
    <m/>
    <m/>
    <s v="SYR/SEV/58/INS/101"/>
    <s v="UNIDO"/>
    <m/>
    <x v="2"/>
    <s v="SYR"/>
    <x v="4"/>
    <s v="SEV"/>
    <s v="Extension of institutional strengthening (phase IV)"/>
    <d v="2009-07-01T00:00:00"/>
    <d v="2010-12-01T00:00:00"/>
    <s v="FIN"/>
    <d v="2010-12-01T00:00:00"/>
    <m/>
    <d v="2017-04-01T00:00:00"/>
    <d v="2017-06-01T00:00:00"/>
    <n v="0"/>
    <m/>
    <m/>
    <n v="0"/>
    <m/>
    <m/>
    <n v="0"/>
    <m/>
    <m/>
    <n v="0"/>
    <m/>
    <m/>
    <n v="152867"/>
    <n v="-55246.06"/>
    <n v="97620.94"/>
    <n v="1.0000006146222316"/>
    <n v="-5.9999999997671694E-2"/>
    <n v="-5.9999999997671694E-2"/>
    <n v="0"/>
    <n v="11465"/>
    <n v="-4143"/>
    <n v="7322"/>
    <n v="0"/>
    <n v="97621"/>
    <n v="0"/>
    <m/>
    <n v="7322"/>
    <n v="0"/>
    <m/>
    <m/>
    <m/>
    <m/>
    <m/>
    <m/>
    <m/>
    <m/>
    <x v="1"/>
    <n v="0"/>
    <n v="1"/>
    <n v="17"/>
    <n v="17"/>
    <n v="0"/>
    <n v="0"/>
    <n v="0"/>
    <n v="2009"/>
  </r>
  <r>
    <m/>
    <m/>
    <s v="TLS/SEV/76/INS/14"/>
    <s v="UNEP"/>
    <m/>
    <x v="2"/>
    <s v="TLS"/>
    <x v="4"/>
    <s v="SEV"/>
    <s v="Extension of institutional strengthening (phase IV: 1/2017-12/2018)"/>
    <d v="2016-05-01T00:00:00"/>
    <d v="2018-12-01T00:00:00"/>
    <s v="FIN"/>
    <d v="2017-11-01T00:00:00"/>
    <m/>
    <d v="2020-06-01T00:00:00"/>
    <d v="2020-12-01T00:00:00"/>
    <n v="0"/>
    <m/>
    <m/>
    <n v="0"/>
    <m/>
    <m/>
    <m/>
    <m/>
    <m/>
    <m/>
    <m/>
    <m/>
    <n v="85000"/>
    <n v="0"/>
    <n v="85000"/>
    <n v="1"/>
    <n v="0"/>
    <n v="0"/>
    <n v="0"/>
    <n v="0"/>
    <n v="0"/>
    <n v="0"/>
    <n v="0"/>
    <n v="85000"/>
    <n v="0"/>
    <n v="0"/>
    <n v="0"/>
    <n v="0"/>
    <m/>
    <n v="0"/>
    <m/>
    <m/>
    <m/>
    <m/>
    <m/>
    <m/>
    <x v="1"/>
    <n v="0"/>
    <n v="1"/>
    <n v="18"/>
    <n v="31"/>
    <n v="0"/>
    <n v="0"/>
    <n v="0"/>
    <n v="2016"/>
  </r>
  <r>
    <m/>
    <m/>
    <s v="SUD/SEV/81/INS/43"/>
    <s v="UNEP"/>
    <m/>
    <x v="0"/>
    <s v="SUD"/>
    <x v="4"/>
    <s v="SEV"/>
    <s v="Extension of institutional strengthening (phase IX: 7/2018-6/2020)"/>
    <d v="2018-06-01T00:00:00"/>
    <d v="2020-06-01T00:00:00"/>
    <s v="FIN"/>
    <d v="2019-03-01T00:00:00"/>
    <m/>
    <d v="2022-12-01T00:00:00"/>
    <d v="2022-12-01T00:00:00"/>
    <n v="0"/>
    <m/>
    <m/>
    <n v="0"/>
    <m/>
    <m/>
    <m/>
    <m/>
    <m/>
    <m/>
    <m/>
    <m/>
    <n v="186701"/>
    <n v="-17.829999999999998"/>
    <n v="186683.17"/>
    <n v="0.99999908936622395"/>
    <n v="0.17000000001280569"/>
    <n v="0.17000000001280569"/>
    <n v="0"/>
    <n v="0"/>
    <n v="0"/>
    <n v="0"/>
    <n v="0"/>
    <n v="186683"/>
    <n v="0"/>
    <n v="0"/>
    <n v="0"/>
    <n v="0"/>
    <m/>
    <n v="0"/>
    <m/>
    <m/>
    <m/>
    <m/>
    <m/>
    <m/>
    <x v="1"/>
    <n v="0"/>
    <n v="1"/>
    <n v="9"/>
    <n v="24"/>
    <n v="0"/>
    <n v="0"/>
    <n v="0"/>
    <n v="2018"/>
  </r>
  <r>
    <m/>
    <m/>
    <s v="SYR/SEV/73/INS/104"/>
    <s v="UNIDO"/>
    <m/>
    <x v="2"/>
    <s v="SYR"/>
    <x v="4"/>
    <s v="SEV"/>
    <s v="Extension of institutional strengthening (phase V: 1/2015-12/2016)"/>
    <d v="2014-11-01T00:00:00"/>
    <d v="2016-12-01T00:00:00"/>
    <s v="COM"/>
    <d v="2017-12-01T00:00:00"/>
    <m/>
    <d v="2022-12-01T00:00:00"/>
    <m/>
    <n v="0"/>
    <m/>
    <m/>
    <n v="0"/>
    <m/>
    <m/>
    <n v="0"/>
    <m/>
    <m/>
    <n v="0"/>
    <m/>
    <m/>
    <n v="203823"/>
    <n v="0"/>
    <n v="203823"/>
    <n v="1"/>
    <n v="0"/>
    <n v="0"/>
    <n v="0"/>
    <n v="14268"/>
    <n v="0"/>
    <n v="14268"/>
    <n v="0"/>
    <n v="203823"/>
    <n v="0"/>
    <m/>
    <n v="14267.999999999998"/>
    <n v="0"/>
    <m/>
    <m/>
    <m/>
    <m/>
    <s v="Financial closure has been initiated."/>
    <s v="Grant was financially closed in February 2024."/>
    <s v="n.a."/>
    <m/>
    <x v="1"/>
    <n v="0"/>
    <n v="1"/>
    <n v="37"/>
    <n v="25"/>
    <n v="0"/>
    <n v="0"/>
    <n v="0"/>
    <n v="2014"/>
  </r>
  <r>
    <m/>
    <m/>
    <s v="TLS/SEV/84/INS/20"/>
    <s v="UNEP"/>
    <m/>
    <x v="2"/>
    <s v="TLS"/>
    <x v="4"/>
    <s v="SEV"/>
    <s v="Extension of institutional strengthening (phase V: 7/2020-6/2022)"/>
    <d v="2019-12-01T00:00:00"/>
    <d v="2022-06-01T00:00:00"/>
    <s v="FIN"/>
    <d v="2020-06-01T00:00:00"/>
    <m/>
    <d v="2022-06-01T00:00:00"/>
    <d v="2023-06-01T00:00:00"/>
    <n v="0"/>
    <m/>
    <m/>
    <n v="0"/>
    <m/>
    <m/>
    <m/>
    <m/>
    <m/>
    <m/>
    <m/>
    <m/>
    <n v="85000"/>
    <n v="-2745.9"/>
    <n v="82254.100000000006"/>
    <n v="0.99999878425513133"/>
    <n v="0.10000000000582077"/>
    <n v="0.10000000000582077"/>
    <n v="0"/>
    <n v="0"/>
    <n v="0"/>
    <n v="0"/>
    <n v="0"/>
    <n v="82254"/>
    <n v="0"/>
    <n v="0"/>
    <n v="0"/>
    <n v="0"/>
    <m/>
    <n v="0"/>
    <m/>
    <m/>
    <s v="The project was completed in June 2022 and financially completed in June 2023.  "/>
    <s v="The project is financially completed. "/>
    <s v="N/a"/>
    <m/>
    <x v="1"/>
    <n v="0"/>
    <n v="1"/>
    <n v="6"/>
    <n v="30"/>
    <n v="0"/>
    <n v="0"/>
    <n v="0"/>
    <n v="2019"/>
  </r>
  <r>
    <m/>
    <m/>
    <s v="CHI/SEV/47/INS/159"/>
    <s v="IBRD"/>
    <m/>
    <x v="1"/>
    <s v="CHI"/>
    <x v="4"/>
    <s v="SEV"/>
    <s v="Extension of institutional strengthening (phase VI, year 2)"/>
    <d v="2005-11-01T00:00:00"/>
    <d v="2006-12-01T00:00:00"/>
    <s v="FIN"/>
    <d v="2006-12-01T00:00:00"/>
    <m/>
    <d v="2006-12-01T00:00:00"/>
    <d v="2007-06-01T00:00:00"/>
    <n v="7.7"/>
    <m/>
    <m/>
    <n v="0"/>
    <m/>
    <m/>
    <n v="7.7"/>
    <m/>
    <m/>
    <n v="0"/>
    <m/>
    <m/>
    <n v="93275"/>
    <n v="0"/>
    <n v="93275"/>
    <n v="1"/>
    <n v="0"/>
    <n v="0"/>
    <n v="0"/>
    <n v="6996"/>
    <n v="0"/>
    <n v="6996"/>
    <n v="0"/>
    <n v="93275"/>
    <n v="0"/>
    <n v="0"/>
    <n v="6996"/>
    <n v="0"/>
    <n v="0"/>
    <m/>
    <m/>
    <m/>
    <s v="All resources used. Newly approved IS transferred to UNDP in 2007."/>
    <m/>
    <m/>
    <m/>
    <x v="1"/>
    <n v="0"/>
    <n v="1"/>
    <n v="13"/>
    <n v="13"/>
    <n v="0"/>
    <n v="0"/>
    <n v="7700"/>
    <n v="2005"/>
  </r>
  <r>
    <m/>
    <m/>
    <s v="SYR/SEV/90/INS/110"/>
    <s v="UNIDO"/>
    <m/>
    <x v="2"/>
    <s v="SYR"/>
    <x v="4"/>
    <s v="SEV"/>
    <s v="Extension of institutional strengthening (phase VI: 7/2022-6/2024)"/>
    <d v="2022-06-01T00:00:00"/>
    <d v="2024-06-01T00:00:00"/>
    <s v="ONG"/>
    <d v="2022-09-01T00:00:00"/>
    <d v="2024-12-01T00:00:00"/>
    <m/>
    <m/>
    <n v="0"/>
    <m/>
    <m/>
    <n v="0"/>
    <m/>
    <m/>
    <n v="0"/>
    <m/>
    <m/>
    <n v="0"/>
    <m/>
    <m/>
    <n v="260894"/>
    <n v="0"/>
    <n v="260894"/>
    <n v="0.40457680130627766"/>
    <n v="155342.34"/>
    <n v="155342.34"/>
    <n v="0"/>
    <n v="18263"/>
    <n v="0"/>
    <n v="18263"/>
    <n v="10874.213877743452"/>
    <n v="105551.66"/>
    <n v="5029.9399999999996"/>
    <n v="50000"/>
    <n v="7388.786122256548"/>
    <n v="352.10389744493932"/>
    <m/>
    <m/>
    <m/>
    <m/>
    <s v="Milestones achieved:_x000a_Milestone 1: National Project Coordinator’s contract extended – Yes_x000a_Milestone 2: Number of type of records required controlling the import/export of controlled substances as part of Regulation 164 and the Kigali Amendment identified - Yes_x000a__x000a_Action towards next goals: _x000a_Action 1: Training of 20 journalists (70-80% female) on the Montreal Protocol, Kigali Amendment and other related environmental issues scheduled for 2024 _x000a_Action 2: Drafting of three podcast scripts on Montreal Protocol and related Climate Change issues_x000a_Action 3: Development of factsheets _x000a_Action 4: Organisation of six workshops (two days each) on the new licensing system across various Governorates in Syria_x000a_Action 5: Translation, subtitling and dubbing of two awareness-raising videos_x000a__x000a_Was there any delay during the reporting year? No _x000a_Any recurring problem? No _x000a_Any impact on project completion date: No_x000a_Any action required by Executive Committee? No_x000a__x000a_"/>
    <s v="Milestones achieved:_x000a_Milestone 1: National Project Coordinator’s contract extended – Yes_x000a_Milestone 2: Communications Expert recruited – Yes_x000a_Milestone 3: Database expert recruited - Yes_x000a__x000a_Action towards next goals: _x000a_Action 1: Training of 20 journalists (70-80% female) on the Montreal Protocol, Kigali Amendment and other related environmental issues scheduled for the second half of 2024 _x000a_Action 2: Drafting of three podcast scripts on Montreal Protocol and related Climate Change issues_x000a_Action 3: Development of factsheets _x000a_Action 4: Organisation of six workshops (two days each) on the new licensing system across various Governorates in Syria_x000a_Action 5: Translation, subtitling and dubbing of two awareness-raising videos_x000a__x000a_Was there any delay during the reporting year? No _x000a_Any recurring problem? No _x000a_Any impact on project completion date: No_x000a_Any action required by Executive Committee? No_x000a_"/>
    <s v="Yes"/>
    <m/>
    <x v="0"/>
    <n v="1"/>
    <n v="1"/>
    <n v="3"/>
    <n v="24"/>
    <n v="6"/>
    <n v="30"/>
    <n v="0"/>
    <n v="2022"/>
  </r>
  <r>
    <m/>
    <m/>
    <s v="TLS/SEV/88/INS/22"/>
    <s v="UNEP"/>
    <m/>
    <x v="2"/>
    <s v="TLS"/>
    <x v="4"/>
    <s v="SEV"/>
    <s v="Extension of institutional strengthening (phase VI: 7/2022-6/2024)"/>
    <d v="2021-11-01T00:00:00"/>
    <d v="2024-06-01T00:00:00"/>
    <s v="ONG"/>
    <d v="2022-07-01T00:00:00"/>
    <d v="2024-06-01T00:00:00"/>
    <m/>
    <m/>
    <n v="0"/>
    <m/>
    <m/>
    <n v="0"/>
    <m/>
    <m/>
    <m/>
    <m/>
    <m/>
    <m/>
    <m/>
    <m/>
    <n v="85000"/>
    <n v="0"/>
    <n v="85000"/>
    <n v="0.77727964705882358"/>
    <n v="18931.229999999996"/>
    <n v="18931.229999999996"/>
    <n v="0"/>
    <n v="0"/>
    <n v="0"/>
    <n v="0"/>
    <n v="0"/>
    <n v="66068.77"/>
    <n v="18931.519999999997"/>
    <n v="18931.229999999996"/>
    <n v="0"/>
    <n v="0"/>
    <m/>
    <n v="13931.52"/>
    <m/>
    <m/>
    <s v="The SSFA was signed in June 2022.  The first payment of US$ 40,000 was released in July 2022.   The second payment of US$ 40,000 was released in August 2023.  The NOU submitted package for ratification of the Kigali Amendment and amendment to the existing Decree-law to include HFC licensing system to the Minister for approval to transmit to the Council of Ministers.  NOU continued its enforcement of quota and licensing system for HCFC through the National Single Window System.  The quota in 2023 was 4.33 MT of HCFC-22, which is lower than the maximum allowable consumption.  The collection of data was undertaken to report CP data and Article 7 for the year 2022, which was reported to the MLFS on 1 May 2023 and to the Ozone Secretariat on 30 June 2023.  NOU continued to coordinate implementation of the HPMP Stage II.  NOU organized the 2023 World Ozone Day celebration.  The NOU participated in the (i) Network Meeting of the SEA National Ozone Officer and the Twinning National Ozone Officers - Customs Workshop on ODS/HFC Trade Control and Reporting in Vietnam in March 2023 in Vietnam and (ii) the Joint Network Meeting of South Asia and Southeast Asia National Ozone Officers in Thailand in November 2023.  NOU also attended the Open-ended Working Group (OEWG45) in July 2023 and the Meeting of the Parties in October 2023.  NOU continued to implement the following gender activities: encouraging female participants in the meetings/training under the project and collection of gender-disaggregation data in project activities.  "/>
    <s v="The NOU continues to follow-up the approval to transmit the ratification of the Kigali Amendment and amendment to the existing Decree-law to include HFC licensing system to the Council of Ministers, but there was delay due to the change of the Government structure after general election in late 2023.  NOU continued its enforcement of quota and licensing system for HCFC through the National Single Window System.  The quota in 2024 was 2.63 MT of HCFC-22, which is lower than the maximum allowable consumption.  The NOU collaborated with relevant stakeholders and supported UNEP in the preparation of HPMP Stage II, Third Tranche request and the Additional activities for the introduction of alternatives to HCFCs with low or zero GWP refrigerants and for maintaining energy efficiency in the refrigeration servicing sector (decision 89/6). Although Timor Leste has not yet ratified the Kigali Amendment and there is no HFC licensing system in place, NOU organized an HFC quota meeting in March 2024 to explain HFC quota system using CO2 equivalent tonnes concept and criteria for HFC quota allocation.  The NOU will participate in the Energy Efficiency Twinning Workshop back-to-back with the Joint Network Meeting of South Asia and Southeast Asia National Ozone Officers in China in May 2024.  The project is planned to be completed in June 2024. "/>
    <s v="Yes"/>
    <m/>
    <x v="0"/>
    <n v="1"/>
    <n v="1"/>
    <n v="8"/>
    <n v="31"/>
    <n v="0"/>
    <n v="31"/>
    <n v="0"/>
    <n v="2021"/>
  </r>
  <r>
    <m/>
    <m/>
    <s v="CHI/SEV/51/INS/163"/>
    <s v="UNDP"/>
    <m/>
    <x v="1"/>
    <s v="CHI"/>
    <x v="4"/>
    <s v="SEV"/>
    <s v="Extension of institutional strengthening (phase VII)"/>
    <d v="2007-03-01T00:00:00"/>
    <d v="2009-03-01T00:00:00"/>
    <s v="FIN"/>
    <d v="2007-04-01T00:00:00"/>
    <m/>
    <d v="2009-07-01T00:00:00"/>
    <d v="2011-09-01T00:00:00"/>
    <n v="15.4"/>
    <m/>
    <m/>
    <m/>
    <m/>
    <m/>
    <n v="15.4"/>
    <m/>
    <m/>
    <m/>
    <m/>
    <m/>
    <n v="186550"/>
    <n v="-372"/>
    <n v="186178"/>
    <n v="1"/>
    <n v="0"/>
    <n v="0"/>
    <n v="0"/>
    <n v="13991"/>
    <n v="-28"/>
    <n v="13963"/>
    <n v="-0.10049991959931504"/>
    <n v="186178"/>
    <n v="0"/>
    <n v="0"/>
    <n v="13963.100499919599"/>
    <n v="0"/>
    <m/>
    <m/>
    <m/>
    <m/>
    <s v="Completed in 2009. Financially completed in 2011."/>
    <m/>
    <m/>
    <m/>
    <x v="1"/>
    <n v="0"/>
    <n v="1"/>
    <n v="1"/>
    <n v="24"/>
    <n v="0"/>
    <n v="0"/>
    <n v="15400"/>
    <n v="2007"/>
  </r>
  <r>
    <m/>
    <m/>
    <s v="SUD/SEV/69/INS/30"/>
    <s v="UNEP"/>
    <m/>
    <x v="0"/>
    <s v="SUD"/>
    <x v="4"/>
    <s v="SEV"/>
    <s v="Extension of institutional strengthening (phase VII: 4/2013-3/2015)"/>
    <d v="2013-04-01T00:00:00"/>
    <d v="2015-03-01T00:00:00"/>
    <s v="FIN"/>
    <d v="2013-12-01T00:00:00"/>
    <m/>
    <d v="2017-12-01T00:00:00"/>
    <d v="2018-12-01T00:00:00"/>
    <n v="0"/>
    <m/>
    <m/>
    <n v="0"/>
    <m/>
    <m/>
    <m/>
    <m/>
    <m/>
    <m/>
    <m/>
    <m/>
    <n v="145860"/>
    <n v="0"/>
    <n v="145860"/>
    <n v="1"/>
    <n v="0"/>
    <n v="0"/>
    <n v="0"/>
    <n v="0"/>
    <n v="0"/>
    <n v="0"/>
    <n v="0"/>
    <n v="145860"/>
    <n v="0"/>
    <n v="0"/>
    <n v="0"/>
    <n v="0"/>
    <m/>
    <n v="0"/>
    <m/>
    <m/>
    <m/>
    <m/>
    <m/>
    <m/>
    <x v="1"/>
    <n v="0"/>
    <n v="1"/>
    <n v="8"/>
    <n v="23"/>
    <n v="0"/>
    <n v="0"/>
    <n v="0"/>
    <n v="2013"/>
  </r>
  <r>
    <m/>
    <m/>
    <s v="TLS/SEV/93/INS/25"/>
    <s v="UNEP"/>
    <m/>
    <x v="2"/>
    <s v="TLS"/>
    <x v="4"/>
    <s v="SEV"/>
    <s v="Extension of institutional strengthening (phase VII: 7/2024-6/2027)"/>
    <d v="2023-12-01T00:00:00"/>
    <d v="2027-06-01T00:00:00"/>
    <s v="ONG"/>
    <m/>
    <d v="2027-06-01T00:00:00"/>
    <m/>
    <m/>
    <n v="0"/>
    <m/>
    <m/>
    <n v="0"/>
    <m/>
    <m/>
    <m/>
    <m/>
    <m/>
    <m/>
    <m/>
    <m/>
    <n v="180000"/>
    <n v="0"/>
    <n v="180000"/>
    <n v="0"/>
    <n v="180000"/>
    <n v="180000"/>
    <n v="0"/>
    <n v="0"/>
    <n v="0"/>
    <n v="0"/>
    <n v="0"/>
    <n v="0"/>
    <n v="0"/>
    <n v="45000"/>
    <n v="0"/>
    <n v="0"/>
    <m/>
    <n v="0"/>
    <m/>
    <m/>
    <s v="The newly approved project at the Excom-93 in December 2023."/>
    <s v="UNEP discussed with the NOU to develop the workplan, which was finalized and agreed by NOU.   The draft SSFA was submitted to the Government for review and agreement.  UNEP is waiting for the NOU to confirm agreement on SSFA."/>
    <s v="Yes"/>
    <m/>
    <x v="0"/>
    <n v="1"/>
    <n v="0"/>
    <s v=""/>
    <n v="42"/>
    <n v="0"/>
    <n v="42"/>
    <n v="0"/>
    <n v="2023"/>
  </r>
  <r>
    <m/>
    <m/>
    <s v="SUD/SEV/75/INS/39"/>
    <s v="UNEP"/>
    <m/>
    <x v="0"/>
    <s v="SUD"/>
    <x v="4"/>
    <s v="SEV"/>
    <s v="Extension of institutional strengthening (phase VIII: 12/2015-11/2017)"/>
    <d v="2015-11-01T00:00:00"/>
    <d v="2017-11-01T00:00:00"/>
    <s v="FIN"/>
    <d v="2016-07-01T00:00:00"/>
    <m/>
    <d v="2018-12-01T00:00:00"/>
    <d v="2019-12-01T00:00:00"/>
    <n v="0"/>
    <m/>
    <m/>
    <n v="0"/>
    <m/>
    <m/>
    <m/>
    <m/>
    <m/>
    <m/>
    <m/>
    <m/>
    <n v="186701"/>
    <n v="0"/>
    <n v="186701"/>
    <n v="1"/>
    <n v="0"/>
    <n v="0"/>
    <n v="0"/>
    <n v="0"/>
    <n v="0"/>
    <n v="0"/>
    <n v="0"/>
    <n v="186701"/>
    <n v="0"/>
    <n v="0"/>
    <n v="0"/>
    <n v="0"/>
    <m/>
    <n v="0"/>
    <m/>
    <m/>
    <m/>
    <m/>
    <m/>
    <m/>
    <x v="1"/>
    <n v="0"/>
    <n v="1"/>
    <n v="8"/>
    <n v="24"/>
    <n v="0"/>
    <n v="0"/>
    <n v="0"/>
    <n v="2015"/>
  </r>
  <r>
    <m/>
    <m/>
    <s v="SUD/SEV/88/INS/49"/>
    <s v="UNEP"/>
    <m/>
    <x v="0"/>
    <s v="SUD"/>
    <x v="4"/>
    <s v="SEV"/>
    <s v="Extension of institutional strengthening (phase X: 12/2021-11/2023)"/>
    <d v="2021-11-01T00:00:00"/>
    <d v="2023-11-01T00:00:00"/>
    <s v="ONG"/>
    <m/>
    <d v="2024-12-01T00:00:00"/>
    <m/>
    <m/>
    <n v="0"/>
    <m/>
    <m/>
    <n v="0"/>
    <m/>
    <m/>
    <m/>
    <m/>
    <m/>
    <m/>
    <m/>
    <m/>
    <n v="186701"/>
    <n v="0"/>
    <n v="186701"/>
    <n v="0"/>
    <n v="186701"/>
    <n v="186701"/>
    <n v="0"/>
    <n v="0"/>
    <n v="0"/>
    <n v="0"/>
    <n v="0"/>
    <n v="0"/>
    <n v="186701"/>
    <n v="186701"/>
    <n v="0"/>
    <n v="0"/>
    <m/>
    <n v="50000"/>
    <m/>
    <m/>
    <s v="The first payment of USD50,000 was released to the country in March 2023. The licensing and quota systems are in place and operational. The quota for the year 2023 was issued to sixteen importers. The NOU contacted and shared the approved quotas with Customs Administration for detecting any illegal trade. (Forging an import permit for gases). The NOU conducted two inspection visits to 2 companies which manufacture insulation panels in Feb. 2023. All necessary ratification documents were submitted to the Military Transitional Sovereignty Council. On 15th April 2023, war erupted between the Government Armed Forces and the Rapid Support Forces. The country is under a state of full emergency, resulting in the closure of all government offices and businesses. CAP is in communication with the NOU and provides relevant support."/>
    <s v="The outbreak of war in Sudan has significantly hindered the implementation of projects. CAP is in communication with the NOU and continues to provide relevant support."/>
    <s v="Yes"/>
    <m/>
    <x v="0"/>
    <n v="1"/>
    <n v="0"/>
    <s v=""/>
    <n v="24"/>
    <n v="13"/>
    <n v="37"/>
    <n v="0"/>
    <n v="2021"/>
  </r>
  <r>
    <m/>
    <m/>
    <s v="ARG/SEV/38/INS/130"/>
    <s v="UNDP"/>
    <m/>
    <x v="1"/>
    <s v="ARG"/>
    <x v="4"/>
    <s v="SEV"/>
    <s v="Extension of institutional strengthening project"/>
    <d v="2002-11-01T00:00:00"/>
    <d v="2004-12-01T00:00:00"/>
    <s v="FIN"/>
    <d v="2003-05-01T00:00:00"/>
    <m/>
    <d v="2005-12-01T00:00:00"/>
    <d v="2008-10-01T00:00:00"/>
    <n v="25.7"/>
    <m/>
    <m/>
    <m/>
    <m/>
    <m/>
    <n v="25.7"/>
    <m/>
    <m/>
    <m/>
    <m/>
    <m/>
    <n v="311610"/>
    <n v="-197"/>
    <n v="311413"/>
    <n v="1"/>
    <n v="0"/>
    <n v="0"/>
    <n v="0"/>
    <n v="40509"/>
    <n v="-26"/>
    <n v="40483"/>
    <n v="-0.69000000000232831"/>
    <n v="311413"/>
    <n v="0"/>
    <n v="0"/>
    <n v="40483.69"/>
    <n v="0"/>
    <m/>
    <m/>
    <m/>
    <m/>
    <s v="Completed in 2005. Financially completed in 2008."/>
    <m/>
    <m/>
    <m/>
    <x v="1"/>
    <n v="0"/>
    <n v="1"/>
    <n v="6"/>
    <n v="25"/>
    <n v="0"/>
    <n v="0"/>
    <n v="25700"/>
    <n v="2002"/>
  </r>
  <r>
    <m/>
    <m/>
    <s v="BZE/SEV/40/INS/07"/>
    <s v="UNEP"/>
    <m/>
    <x v="1"/>
    <s v="BZE"/>
    <x v="4"/>
    <s v="SEV"/>
    <s v="Extension of institutional strengthening project"/>
    <d v="2003-07-01T00:00:00"/>
    <d v="2005-07-01T00:00:00"/>
    <s v="FIN"/>
    <d v="2004-01-01T00:00:00"/>
    <m/>
    <d v="2006-07-01T00:00:00"/>
    <d v="2007-07-01T00:00:00"/>
    <n v="0"/>
    <m/>
    <m/>
    <n v="0"/>
    <m/>
    <m/>
    <n v="0"/>
    <m/>
    <m/>
    <n v="0"/>
    <m/>
    <m/>
    <n v="76700"/>
    <n v="0"/>
    <n v="76700"/>
    <n v="1"/>
    <n v="0"/>
    <n v="0"/>
    <n v="0"/>
    <n v="0"/>
    <n v="0"/>
    <n v="0"/>
    <n v="0"/>
    <n v="76700"/>
    <n v="0"/>
    <n v="0"/>
    <n v="0"/>
    <n v="0"/>
    <m/>
    <n v="0"/>
    <m/>
    <m/>
    <m/>
    <m/>
    <m/>
    <m/>
    <x v="1"/>
    <n v="0"/>
    <n v="1"/>
    <n v="6"/>
    <n v="24"/>
    <n v="0"/>
    <n v="0"/>
    <n v="0"/>
    <n v="2003"/>
  </r>
  <r>
    <m/>
    <m/>
    <s v="CAF/SEV/38/INS/12"/>
    <s v="UNEP"/>
    <m/>
    <x v="0"/>
    <s v="CAF"/>
    <x v="4"/>
    <s v="SEV"/>
    <s v="Extension of institutional strengthening project"/>
    <d v="2002-11-01T00:00:00"/>
    <d v="2004-12-01T00:00:00"/>
    <s v="FIN"/>
    <d v="2004-01-01T00:00:00"/>
    <m/>
    <d v="2006-01-01T00:00:00"/>
    <d v="2007-04-01T00:00:00"/>
    <n v="0"/>
    <m/>
    <m/>
    <n v="0"/>
    <m/>
    <m/>
    <n v="0"/>
    <m/>
    <m/>
    <n v="0"/>
    <m/>
    <m/>
    <n v="39520"/>
    <n v="0"/>
    <n v="39520"/>
    <n v="1"/>
    <n v="0"/>
    <n v="0"/>
    <n v="0"/>
    <n v="0"/>
    <n v="0"/>
    <n v="0"/>
    <n v="0"/>
    <n v="39520"/>
    <n v="0"/>
    <n v="0"/>
    <n v="0"/>
    <n v="0"/>
    <m/>
    <n v="0"/>
    <m/>
    <m/>
    <m/>
    <m/>
    <m/>
    <m/>
    <x v="1"/>
    <n v="0"/>
    <n v="1"/>
    <n v="14"/>
    <n v="25"/>
    <n v="0"/>
    <n v="0"/>
    <n v="0"/>
    <n v="2002"/>
  </r>
  <r>
    <m/>
    <m/>
    <s v="CHI/SEV/38/INS/52"/>
    <s v="IBRD"/>
    <m/>
    <x v="1"/>
    <s v="CHI"/>
    <x v="4"/>
    <s v="SEV"/>
    <s v="Extension of institutional strengthening project"/>
    <d v="2002-11-01T00:00:00"/>
    <d v="2004-12-01T00:00:00"/>
    <s v="FIN"/>
    <d v="2003-12-01T00:00:00"/>
    <m/>
    <d v="2005-12-01T00:00:00"/>
    <d v="2005-12-01T00:00:00"/>
    <n v="15.4"/>
    <m/>
    <m/>
    <n v="0"/>
    <m/>
    <m/>
    <n v="15.4"/>
    <m/>
    <m/>
    <n v="0"/>
    <m/>
    <m/>
    <n v="186550"/>
    <n v="0"/>
    <n v="186550"/>
    <n v="1"/>
    <n v="0"/>
    <n v="0"/>
    <n v="0"/>
    <n v="46800"/>
    <n v="0"/>
    <n v="46800"/>
    <n v="0"/>
    <n v="186550"/>
    <n v="0"/>
    <n v="0"/>
    <n v="46800"/>
    <n v="0"/>
    <n v="0"/>
    <m/>
    <m/>
    <m/>
    <s v="Phase V of the IS project completed."/>
    <m/>
    <m/>
    <m/>
    <x v="1"/>
    <n v="0"/>
    <n v="1"/>
    <n v="13"/>
    <n v="25"/>
    <n v="0"/>
    <n v="0"/>
    <n v="15400"/>
    <n v="2002"/>
  </r>
  <r>
    <m/>
    <m/>
    <s v="COS/SEV/41/INS/32"/>
    <s v="UNDP"/>
    <m/>
    <x v="1"/>
    <s v="COS"/>
    <x v="4"/>
    <s v="SEV"/>
    <s v="Extension of institutional strengthening project"/>
    <d v="2003-12-01T00:00:00"/>
    <d v="2005-12-01T00:00:00"/>
    <s v="FIN"/>
    <d v="2004-07-01T00:00:00"/>
    <m/>
    <d v="2006-12-01T00:00:00"/>
    <d v="2008-08-01T00:00:00"/>
    <n v="0"/>
    <m/>
    <m/>
    <m/>
    <m/>
    <m/>
    <n v="0"/>
    <m/>
    <m/>
    <m/>
    <m/>
    <m/>
    <n v="140513"/>
    <n v="-776"/>
    <n v="139737"/>
    <n v="1"/>
    <n v="0"/>
    <n v="0"/>
    <n v="0"/>
    <n v="10538"/>
    <n v="-58"/>
    <n v="10480"/>
    <n v="0.19739999999910651"/>
    <n v="139737"/>
    <n v="0"/>
    <n v="0"/>
    <n v="10479.802600000001"/>
    <n v="0"/>
    <m/>
    <m/>
    <m/>
    <m/>
    <s v="Completed in 2006. Financially Completed in 2008."/>
    <m/>
    <m/>
    <m/>
    <x v="1"/>
    <n v="0"/>
    <n v="1"/>
    <n v="7"/>
    <n v="24"/>
    <n v="0"/>
    <n v="0"/>
    <n v="0"/>
    <n v="2003"/>
  </r>
  <r>
    <m/>
    <m/>
    <s v="CRO/SEV/41/INS/21"/>
    <s v="UNEP"/>
    <m/>
    <x v="4"/>
    <s v="CRO"/>
    <x v="4"/>
    <s v="SEV"/>
    <s v="Extension of institutional strengthening project"/>
    <d v="2003-12-01T00:00:00"/>
    <d v="2005-12-01T00:00:00"/>
    <s v="FIN"/>
    <d v="2004-11-01T00:00:00"/>
    <m/>
    <d v="2006-12-01T00:00:00"/>
    <d v="2008-05-01T00:00:00"/>
    <n v="0"/>
    <m/>
    <m/>
    <n v="0"/>
    <m/>
    <m/>
    <n v="0"/>
    <m/>
    <m/>
    <n v="0"/>
    <m/>
    <m/>
    <n v="87707"/>
    <n v="0"/>
    <n v="87707"/>
    <n v="1"/>
    <n v="0"/>
    <n v="0"/>
    <n v="0"/>
    <n v="0"/>
    <n v="0"/>
    <n v="0"/>
    <n v="0"/>
    <n v="87707"/>
    <n v="0"/>
    <n v="0"/>
    <n v="0"/>
    <n v="0"/>
    <m/>
    <n v="0"/>
    <m/>
    <m/>
    <m/>
    <m/>
    <m/>
    <m/>
    <x v="1"/>
    <n v="0"/>
    <n v="1"/>
    <n v="11"/>
    <n v="24"/>
    <n v="0"/>
    <n v="0"/>
    <n v="0"/>
    <n v="2003"/>
  </r>
  <r>
    <m/>
    <m/>
    <s v="EGY/SEV/40/INS/87"/>
    <s v="UNIDO"/>
    <m/>
    <x v="0"/>
    <s v="EGY"/>
    <x v="4"/>
    <s v="SEV"/>
    <s v="Extension of institutional strengthening project"/>
    <d v="2003-07-01T00:00:00"/>
    <d v="2005-07-01T00:00:00"/>
    <s v="FIN"/>
    <d v="2004-08-01T00:00:00"/>
    <m/>
    <d v="2006-12-01T00:00:00"/>
    <d v="2007-08-01T00:00:00"/>
    <n v="18.899999999999999"/>
    <m/>
    <m/>
    <n v="0"/>
    <m/>
    <m/>
    <n v="18.899999999999999"/>
    <m/>
    <m/>
    <n v="0"/>
    <m/>
    <m/>
    <n v="228323"/>
    <n v="-1"/>
    <n v="228322"/>
    <n v="1"/>
    <n v="0"/>
    <n v="0"/>
    <n v="0"/>
    <n v="17125"/>
    <n v="-1"/>
    <n v="17124"/>
    <n v="0"/>
    <n v="228322"/>
    <n v="0"/>
    <m/>
    <n v="17124"/>
    <n v="0"/>
    <m/>
    <m/>
    <m/>
    <m/>
    <m/>
    <m/>
    <m/>
    <m/>
    <x v="1"/>
    <n v="0"/>
    <n v="1"/>
    <n v="13"/>
    <n v="24"/>
    <n v="0"/>
    <n v="0"/>
    <n v="18900"/>
    <n v="2003"/>
  </r>
  <r>
    <m/>
    <m/>
    <s v="HON/SEV/40/INS/11"/>
    <s v="UNEP"/>
    <m/>
    <x v="1"/>
    <s v="HON"/>
    <x v="4"/>
    <s v="SEV"/>
    <s v="Extension of institutional strengthening project"/>
    <d v="2003-07-01T00:00:00"/>
    <d v="2005-07-01T00:00:00"/>
    <s v="FIN"/>
    <d v="2003-07-01T00:00:00"/>
    <m/>
    <d v="2005-07-01T00:00:00"/>
    <d v="2007-02-01T00:00:00"/>
    <n v="0"/>
    <m/>
    <m/>
    <n v="0"/>
    <m/>
    <m/>
    <n v="0"/>
    <m/>
    <m/>
    <n v="0"/>
    <m/>
    <m/>
    <n v="57200"/>
    <n v="-1"/>
    <n v="57199"/>
    <n v="1"/>
    <n v="0"/>
    <n v="0"/>
    <n v="0"/>
    <n v="0"/>
    <n v="0"/>
    <n v="0"/>
    <n v="0"/>
    <n v="57199"/>
    <n v="0"/>
    <n v="0"/>
    <n v="0"/>
    <n v="0"/>
    <m/>
    <n v="0"/>
    <m/>
    <m/>
    <m/>
    <m/>
    <m/>
    <m/>
    <x v="1"/>
    <n v="0"/>
    <n v="1"/>
    <n v="0"/>
    <n v="24"/>
    <n v="0"/>
    <n v="0"/>
    <n v="0"/>
    <n v="2003"/>
  </r>
  <r>
    <m/>
    <m/>
    <s v="IDS/SEV/41/INS/159"/>
    <s v="UNDP"/>
    <m/>
    <x v="2"/>
    <s v="IDS"/>
    <x v="4"/>
    <s v="SEV"/>
    <s v="Extension of institutional strengthening project"/>
    <d v="2003-12-01T00:00:00"/>
    <d v="2005-12-01T00:00:00"/>
    <s v="FIN"/>
    <d v="2005-02-01T00:00:00"/>
    <m/>
    <d v="2006-12-01T00:00:00"/>
    <d v="2011-11-01T00:00:00"/>
    <n v="22.4"/>
    <m/>
    <m/>
    <m/>
    <m/>
    <m/>
    <n v="22.4"/>
    <m/>
    <m/>
    <m/>
    <m/>
    <m/>
    <n v="271245"/>
    <n v="-703"/>
    <n v="270542"/>
    <n v="1"/>
    <n v="0"/>
    <n v="0"/>
    <n v="0"/>
    <n v="20343"/>
    <n v="-53"/>
    <n v="20290"/>
    <n v="-0.27595053919867496"/>
    <n v="270542"/>
    <n v="0"/>
    <n v="0"/>
    <n v="20290.275950539199"/>
    <n v="0"/>
    <m/>
    <m/>
    <m/>
    <m/>
    <s v="Completed in 2006."/>
    <m/>
    <m/>
    <m/>
    <x v="1"/>
    <n v="0"/>
    <n v="1"/>
    <n v="14"/>
    <n v="24"/>
    <n v="0"/>
    <n v="0"/>
    <n v="22400"/>
    <n v="2003"/>
  </r>
  <r>
    <m/>
    <m/>
    <s v="IRA/SEV/38/INS/157"/>
    <s v="UNDP"/>
    <m/>
    <x v="2"/>
    <s v="IRA"/>
    <x v="4"/>
    <s v="SEV"/>
    <s v="Extension of institutional strengthening project"/>
    <d v="2002-11-01T00:00:00"/>
    <d v="2004-12-01T00:00:00"/>
    <s v="FIN"/>
    <d v="2003-09-01T00:00:00"/>
    <m/>
    <d v="2005-12-01T00:00:00"/>
    <d v="2007-06-01T00:00:00"/>
    <n v="14.3"/>
    <m/>
    <m/>
    <m/>
    <m/>
    <m/>
    <n v="14.3"/>
    <m/>
    <m/>
    <m/>
    <m/>
    <m/>
    <n v="173511"/>
    <n v="-1407"/>
    <n v="172104"/>
    <n v="1"/>
    <n v="0"/>
    <n v="0"/>
    <n v="0"/>
    <n v="22556"/>
    <n v="-183"/>
    <n v="22373"/>
    <n v="-0.52219999999942956"/>
    <n v="172104"/>
    <n v="0"/>
    <n v="0"/>
    <n v="22373.522199999999"/>
    <n v="0"/>
    <m/>
    <m/>
    <m/>
    <m/>
    <s v="Completed in 2005. Financially completed in 2007."/>
    <m/>
    <m/>
    <m/>
    <x v="1"/>
    <n v="0"/>
    <n v="1"/>
    <n v="10"/>
    <n v="25"/>
    <n v="0"/>
    <n v="0"/>
    <n v="14300"/>
    <n v="2002"/>
  </r>
  <r>
    <m/>
    <m/>
    <s v="JAM/SEV/40/INS/19"/>
    <s v="UNEP"/>
    <m/>
    <x v="1"/>
    <s v="JAM"/>
    <x v="4"/>
    <s v="SEV"/>
    <s v="Extension of institutional strengthening project"/>
    <d v="2003-07-01T00:00:00"/>
    <d v="2005-07-01T00:00:00"/>
    <s v="FIN"/>
    <d v="2004-01-01T00:00:00"/>
    <m/>
    <d v="2006-01-01T00:00:00"/>
    <d v="2007-01-01T00:00:00"/>
    <n v="0"/>
    <m/>
    <m/>
    <n v="0"/>
    <m/>
    <m/>
    <n v="0"/>
    <m/>
    <m/>
    <n v="0"/>
    <m/>
    <m/>
    <n v="57200"/>
    <n v="0"/>
    <n v="57200"/>
    <n v="1"/>
    <n v="0"/>
    <n v="0"/>
    <n v="0"/>
    <n v="0"/>
    <n v="0"/>
    <n v="0"/>
    <n v="0"/>
    <n v="57200"/>
    <n v="0"/>
    <n v="0"/>
    <n v="0"/>
    <n v="0"/>
    <m/>
    <n v="0"/>
    <m/>
    <m/>
    <m/>
    <m/>
    <m/>
    <m/>
    <x v="1"/>
    <n v="0"/>
    <n v="1"/>
    <n v="6"/>
    <n v="24"/>
    <n v="0"/>
    <n v="0"/>
    <n v="0"/>
    <n v="2003"/>
  </r>
  <r>
    <m/>
    <m/>
    <s v="JOR/SEV/40/INS/79"/>
    <s v="IBRD"/>
    <m/>
    <x v="2"/>
    <s v="JOR"/>
    <x v="4"/>
    <s v="SEV"/>
    <s v="Extension of institutional strengthening project"/>
    <d v="2003-07-01T00:00:00"/>
    <d v="2005-07-01T00:00:00"/>
    <s v="FIN"/>
    <d v="2005-06-01T00:00:00"/>
    <m/>
    <d v="2005-06-01T00:00:00"/>
    <d v="2005-06-01T00:00:00"/>
    <n v="0"/>
    <m/>
    <m/>
    <n v="0"/>
    <m/>
    <m/>
    <n v="0"/>
    <m/>
    <m/>
    <n v="0"/>
    <m/>
    <m/>
    <n v="147333"/>
    <n v="0"/>
    <n v="147333"/>
    <n v="1"/>
    <n v="0"/>
    <n v="0"/>
    <n v="0"/>
    <n v="11050"/>
    <n v="0"/>
    <n v="11050"/>
    <n v="0"/>
    <n v="147333"/>
    <n v="0"/>
    <n v="0"/>
    <n v="11050"/>
    <n v="0"/>
    <n v="0"/>
    <m/>
    <m/>
    <m/>
    <s v="Phase 6 of the IS project completed."/>
    <m/>
    <m/>
    <m/>
    <x v="1"/>
    <n v="0"/>
    <n v="1"/>
    <n v="23"/>
    <n v="24"/>
    <n v="0"/>
    <n v="0"/>
    <n v="0"/>
    <n v="2003"/>
  </r>
  <r>
    <m/>
    <m/>
    <s v="KEN/SEV/38/INS/30"/>
    <s v="UNDP"/>
    <m/>
    <x v="0"/>
    <s v="KEN"/>
    <x v="4"/>
    <s v="SEV"/>
    <s v="Extension of institutional strengthening project"/>
    <d v="2002-11-01T00:00:00"/>
    <d v="2004-12-01T00:00:00"/>
    <s v="FIN"/>
    <d v="2003-02-01T00:00:00"/>
    <m/>
    <d v="2004-12-01T00:00:00"/>
    <d v="2006-12-01T00:00:00"/>
    <n v="0"/>
    <m/>
    <m/>
    <m/>
    <m/>
    <m/>
    <n v="0"/>
    <m/>
    <m/>
    <m/>
    <m/>
    <m/>
    <n v="151667"/>
    <n v="-204"/>
    <n v="151463"/>
    <n v="1"/>
    <n v="0"/>
    <n v="0"/>
    <n v="0"/>
    <n v="19717"/>
    <n v="-27"/>
    <n v="19690"/>
    <n v="0.29000000000087311"/>
    <n v="151463"/>
    <n v="0"/>
    <n v="0"/>
    <n v="19689.71"/>
    <n v="0"/>
    <m/>
    <m/>
    <m/>
    <m/>
    <s v="Completed in 2004. Financially completed in 2006."/>
    <m/>
    <m/>
    <m/>
    <x v="1"/>
    <n v="0"/>
    <n v="1"/>
    <n v="3"/>
    <n v="25"/>
    <n v="0"/>
    <n v="0"/>
    <n v="0"/>
    <n v="2002"/>
  </r>
  <r>
    <m/>
    <m/>
    <s v="MAL/SEV/20/INS/91"/>
    <s v="UNDP"/>
    <m/>
    <x v="2"/>
    <s v="MAL"/>
    <x v="4"/>
    <s v="SEV"/>
    <s v="Extension of institutional strengthening project"/>
    <d v="1996-10-01T00:00:00"/>
    <d v="1998-10-01T00:00:00"/>
    <s v="FIN"/>
    <d v="1998-03-01T00:00:00"/>
    <m/>
    <d v="1998-10-01T00:00:00"/>
    <d v="2003-04-01T00:00:00"/>
    <n v="0"/>
    <m/>
    <m/>
    <m/>
    <m/>
    <m/>
    <n v="0"/>
    <m/>
    <m/>
    <m/>
    <m/>
    <m/>
    <n v="215000"/>
    <n v="-5523"/>
    <n v="209477"/>
    <n v="1"/>
    <n v="0"/>
    <n v="0"/>
    <n v="0"/>
    <n v="27950"/>
    <n v="-718"/>
    <n v="27232"/>
    <n v="-9.9999999983992893E-3"/>
    <n v="209477"/>
    <n v="0"/>
    <n v="0"/>
    <n v="27232.01"/>
    <n v="0"/>
    <m/>
    <m/>
    <m/>
    <m/>
    <s v="Completed in 1998. Financially completed in 2003."/>
    <m/>
    <m/>
    <m/>
    <x v="1"/>
    <n v="0"/>
    <n v="1"/>
    <n v="17"/>
    <n v="24"/>
    <n v="0"/>
    <n v="0"/>
    <n v="0"/>
    <n v="1996"/>
  </r>
  <r>
    <m/>
    <m/>
    <s v="MAL/SEV/38/INS/148"/>
    <s v="UNDP"/>
    <m/>
    <x v="2"/>
    <s v="MAL"/>
    <x v="4"/>
    <s v="SEV"/>
    <s v="Extension of institutional strengthening project"/>
    <d v="2002-11-01T00:00:00"/>
    <d v="2004-12-01T00:00:00"/>
    <s v="FIN"/>
    <d v="2004-01-01T00:00:00"/>
    <m/>
    <d v="2005-12-01T00:00:00"/>
    <d v="2010-10-01T00:00:00"/>
    <n v="23.1"/>
    <m/>
    <m/>
    <m/>
    <m/>
    <m/>
    <n v="23.1"/>
    <m/>
    <m/>
    <m/>
    <m/>
    <m/>
    <n v="279500"/>
    <n v="-17133"/>
    <n v="262367"/>
    <n v="1"/>
    <n v="0"/>
    <n v="0"/>
    <n v="0"/>
    <n v="36335"/>
    <n v="-2227"/>
    <n v="34108"/>
    <n v="0.29000000000087311"/>
    <n v="262367"/>
    <n v="0"/>
    <n v="0"/>
    <n v="34107.71"/>
    <n v="0"/>
    <m/>
    <m/>
    <m/>
    <m/>
    <s v="Financially completed in 2010."/>
    <m/>
    <m/>
    <m/>
    <x v="1"/>
    <n v="0"/>
    <n v="1"/>
    <n v="14"/>
    <n v="25"/>
    <n v="0"/>
    <n v="0"/>
    <n v="23100"/>
    <n v="2002"/>
  </r>
  <r>
    <m/>
    <m/>
    <s v="NIR/SEV/40/INS/107"/>
    <s v="UNDP"/>
    <m/>
    <x v="0"/>
    <s v="NIR"/>
    <x v="4"/>
    <s v="SEV"/>
    <s v="Extension of institutional strengthening project"/>
    <d v="2003-07-01T00:00:00"/>
    <d v="2005-07-01T00:00:00"/>
    <s v="FIN"/>
    <d v="2004-07-01T00:00:00"/>
    <m/>
    <d v="2006-12-01T00:00:00"/>
    <d v="2012-04-01T00:00:00"/>
    <n v="21.5"/>
    <m/>
    <m/>
    <m/>
    <m/>
    <m/>
    <n v="21.5"/>
    <m/>
    <m/>
    <m/>
    <m/>
    <m/>
    <n v="260000"/>
    <n v="-100"/>
    <n v="259900"/>
    <n v="1"/>
    <n v="0"/>
    <n v="0"/>
    <n v="0"/>
    <n v="19500"/>
    <n v="-8"/>
    <n v="19492"/>
    <n v="-0.5"/>
    <n v="259900"/>
    <n v="0"/>
    <n v="0"/>
    <n v="19492.5"/>
    <n v="0"/>
    <m/>
    <m/>
    <m/>
    <m/>
    <s v="Financially completed in 2012."/>
    <m/>
    <m/>
    <m/>
    <x v="1"/>
    <n v="0"/>
    <n v="1"/>
    <n v="12"/>
    <n v="24"/>
    <n v="0"/>
    <n v="0"/>
    <n v="21500"/>
    <n v="2003"/>
  </r>
  <r>
    <m/>
    <m/>
    <s v="PNG/SEV/41/INS/06"/>
    <s v="Germany"/>
    <m/>
    <x v="2"/>
    <s v="PNG"/>
    <x v="4"/>
    <s v="SEV"/>
    <s v="Extension of institutional strengthening project"/>
    <d v="2003-12-01T00:00:00"/>
    <d v="2005-12-01T00:00:00"/>
    <s v="FIN"/>
    <d v="2004-06-01T00:00:00"/>
    <m/>
    <d v="2006-03-01T00:00:00"/>
    <d v="2006-06-01T00:00:00"/>
    <n v="0"/>
    <m/>
    <m/>
    <n v="0"/>
    <m/>
    <m/>
    <m/>
    <m/>
    <m/>
    <m/>
    <m/>
    <m/>
    <n v="39693"/>
    <n v="0"/>
    <n v="39693"/>
    <n v="1"/>
    <n v="0"/>
    <n v="0"/>
    <n v="0"/>
    <n v="5160"/>
    <n v="0"/>
    <n v="5160"/>
    <n v="0"/>
    <n v="39693"/>
    <n v="0"/>
    <n v="0"/>
    <n v="5160"/>
    <n v="0"/>
    <m/>
    <m/>
    <m/>
    <m/>
    <s v="ISP completed successfully."/>
    <m/>
    <m/>
    <m/>
    <x v="1"/>
    <n v="0"/>
    <n v="1"/>
    <n v="6"/>
    <n v="24"/>
    <n v="0"/>
    <n v="0"/>
    <n v="0"/>
    <n v="2003"/>
  </r>
  <r>
    <m/>
    <m/>
    <s v="PHI/SEV/42/INS/73"/>
    <s v="IBRD"/>
    <m/>
    <x v="2"/>
    <s v="PHI"/>
    <x v="4"/>
    <s v="SEV"/>
    <s v="Extension of institutional strengthening project"/>
    <d v="2004-04-01T00:00:00"/>
    <d v="2005-04-01T00:00:00"/>
    <s v="FIN"/>
    <d v="2004-12-01T00:00:00"/>
    <m/>
    <d v="2005-04-01T00:00:00"/>
    <d v="2005-05-01T00:00:00"/>
    <n v="0"/>
    <m/>
    <m/>
    <n v="0"/>
    <m/>
    <m/>
    <n v="0"/>
    <m/>
    <m/>
    <n v="0"/>
    <m/>
    <m/>
    <n v="90566"/>
    <n v="0"/>
    <n v="90566"/>
    <n v="1"/>
    <n v="0"/>
    <n v="0"/>
    <n v="0"/>
    <n v="6792"/>
    <n v="0"/>
    <n v="6792"/>
    <n v="0"/>
    <n v="90566"/>
    <n v="0"/>
    <n v="0"/>
    <n v="6792"/>
    <n v="0"/>
    <n v="0"/>
    <m/>
    <m/>
    <m/>
    <s v="First half of Phase IV of the IS project completed."/>
    <m/>
    <m/>
    <m/>
    <x v="1"/>
    <n v="0"/>
    <n v="1"/>
    <n v="8"/>
    <n v="12"/>
    <n v="0"/>
    <n v="0"/>
    <n v="0"/>
    <n v="2004"/>
  </r>
  <r>
    <m/>
    <m/>
    <s v="THA/SEV/40/INS/139"/>
    <s v="IBRD"/>
    <m/>
    <x v="2"/>
    <s v="THA"/>
    <x v="4"/>
    <s v="SEV"/>
    <s v="Extension of institutional strengthening project"/>
    <d v="2003-07-01T00:00:00"/>
    <d v="2005-07-01T00:00:00"/>
    <s v="FIN"/>
    <d v="2003-12-01T00:00:00"/>
    <m/>
    <d v="2005-08-01T00:00:00"/>
    <d v="2005-08-01T00:00:00"/>
    <n v="0"/>
    <m/>
    <m/>
    <n v="0"/>
    <m/>
    <m/>
    <n v="0"/>
    <m/>
    <m/>
    <n v="0"/>
    <m/>
    <m/>
    <n v="346667"/>
    <n v="0"/>
    <n v="346667"/>
    <n v="1"/>
    <n v="0"/>
    <n v="0"/>
    <n v="0"/>
    <n v="26000"/>
    <n v="0"/>
    <n v="26000"/>
    <n v="0"/>
    <n v="346667"/>
    <n v="0"/>
    <n v="0"/>
    <n v="26000"/>
    <n v="0"/>
    <n v="0"/>
    <m/>
    <m/>
    <m/>
    <s v="Remaining budget was used for public awareness activities e.g. ozone road show, publications, etc. These PR activities were conducted to promote and ensure sustainable ODS phaseout."/>
    <m/>
    <m/>
    <m/>
    <x v="1"/>
    <n v="0"/>
    <n v="1"/>
    <n v="5"/>
    <n v="24"/>
    <n v="0"/>
    <n v="0"/>
    <n v="0"/>
    <n v="2003"/>
  </r>
  <r>
    <m/>
    <m/>
    <s v="VIE/SEV/40/INS/42"/>
    <s v="UNEP"/>
    <m/>
    <x v="2"/>
    <s v="VIE"/>
    <x v="4"/>
    <s v="SEV"/>
    <s v="Extension of institutional strengthening project"/>
    <d v="2003-07-01T00:00:00"/>
    <d v="2005-07-01T00:00:00"/>
    <s v="FIN"/>
    <d v="2004-01-01T00:00:00"/>
    <m/>
    <d v="2005-07-01T00:00:00"/>
    <d v="2007-12-01T00:00:00"/>
    <n v="9.8000000000000007"/>
    <m/>
    <m/>
    <n v="0"/>
    <m/>
    <m/>
    <n v="10.199999999999999"/>
    <m/>
    <m/>
    <n v="0"/>
    <m/>
    <m/>
    <n v="118976"/>
    <n v="-20"/>
    <n v="118956"/>
    <n v="1"/>
    <n v="0"/>
    <n v="0"/>
    <n v="0"/>
    <n v="0"/>
    <n v="0"/>
    <n v="0"/>
    <n v="0"/>
    <n v="118956"/>
    <n v="0"/>
    <n v="0"/>
    <n v="0"/>
    <n v="0"/>
    <m/>
    <n v="0"/>
    <m/>
    <m/>
    <m/>
    <m/>
    <m/>
    <m/>
    <x v="1"/>
    <n v="0"/>
    <n v="1"/>
    <n v="6"/>
    <n v="24"/>
    <n v="0"/>
    <n v="0"/>
    <n v="9800"/>
    <n v="2003"/>
  </r>
  <r>
    <m/>
    <m/>
    <s v="SAM/SEV/39/INS/06"/>
    <s v="UNEP"/>
    <m/>
    <x v="2"/>
    <s v="SAM"/>
    <x v="4"/>
    <s v="SEV"/>
    <s v="Extension of institutional strengthening project (phase 2)"/>
    <d v="2003-04-01T00:00:00"/>
    <d v="2005-04-01T00:00:00"/>
    <s v="FIN"/>
    <d v="2003-06-01T00:00:00"/>
    <m/>
    <d v="2006-01-01T00:00:00"/>
    <d v="2009-05-01T00:00:00"/>
    <n v="0"/>
    <m/>
    <m/>
    <n v="0"/>
    <m/>
    <m/>
    <n v="0"/>
    <m/>
    <m/>
    <n v="0"/>
    <m/>
    <m/>
    <n v="26000"/>
    <n v="0"/>
    <n v="26000"/>
    <n v="1"/>
    <n v="0"/>
    <n v="0"/>
    <n v="0"/>
    <n v="0"/>
    <n v="0"/>
    <n v="0"/>
    <n v="0"/>
    <n v="26000"/>
    <n v="0"/>
    <n v="0"/>
    <n v="0"/>
    <n v="0"/>
    <m/>
    <n v="0"/>
    <m/>
    <m/>
    <m/>
    <m/>
    <m/>
    <m/>
    <x v="1"/>
    <n v="0"/>
    <n v="1"/>
    <n v="2"/>
    <n v="24"/>
    <n v="0"/>
    <n v="0"/>
    <n v="0"/>
    <n v="2003"/>
  </r>
  <r>
    <m/>
    <m/>
    <s v="COI/SEV/39/INS/09"/>
    <s v="UNEP"/>
    <m/>
    <x v="0"/>
    <s v="COI"/>
    <x v="4"/>
    <s v="SEV"/>
    <s v="Extension of institutional strengthening project (phase 3)"/>
    <d v="2003-04-01T00:00:00"/>
    <d v="2005-04-01T00:00:00"/>
    <s v="FIN"/>
    <d v="2003-07-01T00:00:00"/>
    <m/>
    <d v="2005-04-01T00:00:00"/>
    <d v="2006-12-01T00:00:00"/>
    <n v="0"/>
    <m/>
    <m/>
    <n v="0"/>
    <m/>
    <m/>
    <n v="0"/>
    <m/>
    <m/>
    <n v="0"/>
    <m/>
    <m/>
    <n v="24093"/>
    <n v="0"/>
    <n v="24093"/>
    <n v="1"/>
    <n v="0"/>
    <n v="0"/>
    <n v="0"/>
    <n v="0"/>
    <n v="0"/>
    <n v="0"/>
    <n v="0"/>
    <n v="24093"/>
    <n v="0"/>
    <n v="0"/>
    <n v="0"/>
    <n v="0"/>
    <m/>
    <n v="0"/>
    <m/>
    <m/>
    <m/>
    <m/>
    <m/>
    <m/>
    <x v="1"/>
    <n v="0"/>
    <n v="1"/>
    <n v="3"/>
    <n v="24"/>
    <n v="0"/>
    <n v="0"/>
    <n v="0"/>
    <n v="2003"/>
  </r>
  <r>
    <m/>
    <m/>
    <s v="PRC/SEV/39/INS/10"/>
    <s v="UNEP"/>
    <m/>
    <x v="0"/>
    <s v="PRC"/>
    <x v="4"/>
    <s v="SEV"/>
    <s v="Extension of institutional strengthening project (phase 3)"/>
    <d v="2003-04-01T00:00:00"/>
    <d v="2005-04-01T00:00:00"/>
    <s v="FIN"/>
    <d v="2003-07-01T00:00:00"/>
    <m/>
    <d v="2005-04-01T00:00:00"/>
    <d v="2005-12-01T00:00:00"/>
    <n v="0"/>
    <m/>
    <m/>
    <n v="0"/>
    <m/>
    <m/>
    <n v="0"/>
    <m/>
    <m/>
    <n v="0"/>
    <m/>
    <m/>
    <n v="54531"/>
    <n v="0"/>
    <n v="54531"/>
    <n v="1"/>
    <n v="0"/>
    <n v="0"/>
    <n v="0"/>
    <n v="0"/>
    <n v="0"/>
    <n v="0"/>
    <n v="0"/>
    <n v="54531"/>
    <n v="0"/>
    <n v="0"/>
    <n v="0"/>
    <n v="0"/>
    <m/>
    <n v="0"/>
    <m/>
    <m/>
    <m/>
    <m/>
    <m/>
    <m/>
    <x v="1"/>
    <n v="0"/>
    <n v="1"/>
    <n v="3"/>
    <n v="24"/>
    <n v="0"/>
    <n v="0"/>
    <n v="0"/>
    <n v="2003"/>
  </r>
  <r>
    <m/>
    <m/>
    <s v="DOM/SEV/39/INS/34"/>
    <s v="UNEP"/>
    <m/>
    <x v="1"/>
    <s v="DOM"/>
    <x v="4"/>
    <s v="SEV"/>
    <s v="Extension of institutional strengthening project (phase 3)"/>
    <d v="2003-04-01T00:00:00"/>
    <d v="2005-04-01T00:00:00"/>
    <s v="FIN"/>
    <d v="2003-08-01T00:00:00"/>
    <m/>
    <d v="2006-11-01T00:00:00"/>
    <d v="2007-04-01T00:00:00"/>
    <n v="17.100000000000001"/>
    <m/>
    <m/>
    <n v="0"/>
    <m/>
    <m/>
    <n v="17.100000000000001"/>
    <m/>
    <m/>
    <n v="0"/>
    <m/>
    <m/>
    <n v="134333"/>
    <n v="-1"/>
    <n v="134332"/>
    <n v="1"/>
    <n v="0"/>
    <n v="0"/>
    <n v="0"/>
    <n v="0"/>
    <n v="0"/>
    <n v="0"/>
    <n v="0"/>
    <n v="134332"/>
    <n v="0"/>
    <n v="0"/>
    <n v="0"/>
    <n v="0"/>
    <m/>
    <n v="0"/>
    <m/>
    <m/>
    <m/>
    <m/>
    <m/>
    <m/>
    <x v="1"/>
    <n v="0"/>
    <n v="1"/>
    <n v="4"/>
    <n v="24"/>
    <n v="0"/>
    <n v="0"/>
    <n v="17100"/>
    <n v="2003"/>
  </r>
  <r>
    <m/>
    <m/>
    <s v="GEO/SEV/39/INS/14"/>
    <s v="UNEP"/>
    <m/>
    <x v="4"/>
    <s v="GEO"/>
    <x v="4"/>
    <s v="SEV"/>
    <s v="Extension of institutional strengthening project (phase 3)"/>
    <d v="2003-04-01T00:00:00"/>
    <d v="2005-04-01T00:00:00"/>
    <s v="FIN"/>
    <d v="2003-08-01T00:00:00"/>
    <m/>
    <d v="2004-12-01T00:00:00"/>
    <d v="2008-12-01T00:00:00"/>
    <n v="0"/>
    <m/>
    <m/>
    <n v="0"/>
    <m/>
    <m/>
    <n v="0"/>
    <m/>
    <m/>
    <n v="0"/>
    <m/>
    <m/>
    <n v="60667"/>
    <n v="0"/>
    <n v="60667"/>
    <n v="1"/>
    <n v="0"/>
    <n v="0"/>
    <n v="0"/>
    <n v="0"/>
    <n v="0"/>
    <n v="0"/>
    <n v="0"/>
    <n v="60667"/>
    <n v="0"/>
    <n v="0"/>
    <n v="0"/>
    <n v="0"/>
    <m/>
    <n v="0"/>
    <m/>
    <m/>
    <m/>
    <m/>
    <m/>
    <m/>
    <x v="1"/>
    <n v="0"/>
    <n v="1"/>
    <n v="4"/>
    <n v="24"/>
    <n v="0"/>
    <n v="0"/>
    <n v="0"/>
    <n v="2003"/>
  </r>
  <r>
    <m/>
    <m/>
    <s v="NIC/SEV/39/INS/08"/>
    <s v="UNEP"/>
    <m/>
    <x v="1"/>
    <s v="NIC"/>
    <x v="4"/>
    <s v="SEV"/>
    <s v="Extension of institutional strengthening project (phase 3)"/>
    <d v="2003-04-01T00:00:00"/>
    <d v="2005-04-01T00:00:00"/>
    <s v="FIN"/>
    <d v="2003-10-01T00:00:00"/>
    <m/>
    <d v="2007-03-01T00:00:00"/>
    <d v="2007-12-01T00:00:00"/>
    <n v="0"/>
    <m/>
    <m/>
    <n v="0"/>
    <m/>
    <m/>
    <n v="0"/>
    <m/>
    <m/>
    <n v="0"/>
    <m/>
    <m/>
    <n v="57200"/>
    <n v="0"/>
    <n v="57200"/>
    <n v="1"/>
    <n v="0"/>
    <n v="0"/>
    <n v="0"/>
    <n v="0"/>
    <n v="0"/>
    <n v="0"/>
    <n v="0"/>
    <n v="57200"/>
    <n v="0"/>
    <n v="0"/>
    <n v="0"/>
    <n v="0"/>
    <m/>
    <n v="0"/>
    <m/>
    <m/>
    <m/>
    <m/>
    <m/>
    <m/>
    <x v="1"/>
    <n v="0"/>
    <n v="1"/>
    <n v="6"/>
    <n v="24"/>
    <n v="0"/>
    <n v="0"/>
    <n v="0"/>
    <n v="2003"/>
  </r>
  <r>
    <m/>
    <m/>
    <s v="PAR/SEV/39/INS/13"/>
    <s v="UNEP"/>
    <m/>
    <x v="1"/>
    <s v="PAR"/>
    <x v="4"/>
    <s v="SEV"/>
    <s v="Extension of institutional strengthening project (phase 3)"/>
    <d v="2003-04-01T00:00:00"/>
    <d v="2005-04-01T00:00:00"/>
    <s v="FIN"/>
    <d v="2004-01-01T00:00:00"/>
    <m/>
    <d v="2009-07-01T00:00:00"/>
    <d v="2010-12-01T00:00:00"/>
    <n v="0"/>
    <m/>
    <m/>
    <n v="0"/>
    <m/>
    <m/>
    <n v="0"/>
    <m/>
    <m/>
    <n v="0"/>
    <m/>
    <m/>
    <n v="57460"/>
    <n v="0"/>
    <n v="57460"/>
    <n v="1"/>
    <n v="0"/>
    <n v="0"/>
    <n v="0"/>
    <n v="0"/>
    <n v="0"/>
    <n v="0"/>
    <n v="0"/>
    <n v="57460"/>
    <n v="0"/>
    <n v="0"/>
    <n v="0"/>
    <n v="0"/>
    <m/>
    <n v="0"/>
    <m/>
    <m/>
    <m/>
    <m/>
    <m/>
    <m/>
    <x v="1"/>
    <n v="0"/>
    <n v="1"/>
    <n v="9"/>
    <n v="24"/>
    <n v="0"/>
    <n v="0"/>
    <n v="0"/>
    <n v="2003"/>
  </r>
  <r>
    <m/>
    <m/>
    <s v="TRI/SEV/38/INS/15"/>
    <s v="UNDP"/>
    <m/>
    <x v="1"/>
    <s v="TRI"/>
    <x v="4"/>
    <s v="SEV"/>
    <s v="Extension of institutional strengthening project (phase 3)"/>
    <d v="2002-11-01T00:00:00"/>
    <d v="2004-12-01T00:00:00"/>
    <s v="FIN"/>
    <d v="2004-07-01T00:00:00"/>
    <m/>
    <d v="2006-12-01T00:00:00"/>
    <d v="2011-12-01T00:00:00"/>
    <n v="0"/>
    <m/>
    <m/>
    <m/>
    <m/>
    <m/>
    <n v="0"/>
    <m/>
    <m/>
    <m/>
    <m/>
    <m/>
    <n v="57200"/>
    <n v="-507"/>
    <n v="56693"/>
    <n v="1"/>
    <n v="0"/>
    <n v="0"/>
    <n v="0"/>
    <n v="7436"/>
    <n v="-66"/>
    <n v="7370"/>
    <n v="-9.0000000000145519E-2"/>
    <n v="56693"/>
    <n v="0"/>
    <n v="0"/>
    <n v="7370.09"/>
    <n v="0"/>
    <m/>
    <m/>
    <m/>
    <m/>
    <s v="Completed in 2006."/>
    <m/>
    <m/>
    <m/>
    <x v="1"/>
    <n v="0"/>
    <n v="1"/>
    <n v="20"/>
    <n v="25"/>
    <n v="0"/>
    <n v="0"/>
    <n v="0"/>
    <n v="2002"/>
  </r>
  <r>
    <m/>
    <m/>
    <s v="BHA/SEV/42/INS/10"/>
    <s v="UNEP"/>
    <m/>
    <x v="1"/>
    <s v="BHA"/>
    <x v="4"/>
    <s v="SEV"/>
    <s v="Extension of institutional strengthening project (phase II )"/>
    <d v="2004-04-01T00:00:00"/>
    <d v="2005-04-01T00:00:00"/>
    <s v="FIN"/>
    <d v="2004-12-01T00:00:00"/>
    <m/>
    <d v="2006-07-01T00:00:00"/>
    <d v="2009-07-01T00:00:00"/>
    <n v="0"/>
    <m/>
    <m/>
    <n v="0"/>
    <m/>
    <m/>
    <n v="0"/>
    <m/>
    <m/>
    <n v="0"/>
    <m/>
    <m/>
    <n v="21667"/>
    <n v="0"/>
    <n v="21667"/>
    <n v="1"/>
    <n v="0"/>
    <n v="0"/>
    <n v="0"/>
    <n v="0"/>
    <n v="0"/>
    <n v="0"/>
    <n v="0"/>
    <n v="21667"/>
    <n v="0"/>
    <n v="0"/>
    <n v="0"/>
    <n v="0"/>
    <m/>
    <n v="0"/>
    <m/>
    <m/>
    <m/>
    <m/>
    <m/>
    <m/>
    <x v="1"/>
    <n v="0"/>
    <n v="1"/>
    <n v="8"/>
    <n v="12"/>
    <n v="0"/>
    <n v="0"/>
    <n v="0"/>
    <n v="2004"/>
  </r>
  <r>
    <m/>
    <m/>
    <s v="ARM/SEV/62/INS/08"/>
    <s v="UNIDO"/>
    <m/>
    <x v="4"/>
    <s v="ARM"/>
    <x v="4"/>
    <s v="SEV"/>
    <s v="Extension of institutional strengthening project (phase II)"/>
    <d v="2010-12-01T00:00:00"/>
    <d v="2013-03-01T00:00:00"/>
    <s v="FIN"/>
    <d v="2010-12-01T00:00:00"/>
    <m/>
    <d v="2012-12-01T00:00:00"/>
    <d v="2014-07-01T00:00:00"/>
    <n v="0"/>
    <m/>
    <m/>
    <n v="0"/>
    <m/>
    <m/>
    <n v="0"/>
    <m/>
    <m/>
    <n v="0"/>
    <m/>
    <m/>
    <n v="120000"/>
    <n v="0"/>
    <n v="120000"/>
    <n v="1"/>
    <n v="0"/>
    <n v="0"/>
    <n v="0"/>
    <n v="9000"/>
    <n v="0"/>
    <n v="9000"/>
    <n v="0"/>
    <n v="120000"/>
    <n v="0"/>
    <m/>
    <n v="9000"/>
    <n v="0"/>
    <m/>
    <m/>
    <m/>
    <m/>
    <m/>
    <m/>
    <m/>
    <m/>
    <x v="1"/>
    <n v="0"/>
    <n v="1"/>
    <n v="0"/>
    <n v="27"/>
    <n v="0"/>
    <n v="0"/>
    <n v="0"/>
    <n v="2010"/>
  </r>
  <r>
    <m/>
    <m/>
    <s v="BHU/SEV/53/INS/12"/>
    <s v="UNEP"/>
    <m/>
    <x v="2"/>
    <s v="BHU"/>
    <x v="4"/>
    <s v="SEV"/>
    <s v="Extension of institutional strengthening project (phase II)"/>
    <d v="2007-11-01T00:00:00"/>
    <d v="2009-11-01T00:00:00"/>
    <s v="FIN"/>
    <d v="2008-12-01T00:00:00"/>
    <m/>
    <d v="2009-11-01T00:00:00"/>
    <d v="2010-12-01T00:00:00"/>
    <n v="0"/>
    <m/>
    <m/>
    <n v="0"/>
    <m/>
    <m/>
    <n v="0"/>
    <m/>
    <m/>
    <n v="0"/>
    <m/>
    <m/>
    <n v="60000"/>
    <n v="0"/>
    <n v="60000"/>
    <n v="1"/>
    <n v="0"/>
    <n v="0"/>
    <n v="0"/>
    <n v="0"/>
    <n v="0"/>
    <n v="0"/>
    <n v="0"/>
    <n v="60000"/>
    <n v="0"/>
    <n v="0"/>
    <n v="0"/>
    <n v="0"/>
    <m/>
    <n v="0"/>
    <m/>
    <m/>
    <m/>
    <m/>
    <m/>
    <m/>
    <x v="1"/>
    <n v="0"/>
    <n v="1"/>
    <n v="13"/>
    <n v="24"/>
    <n v="0"/>
    <n v="0"/>
    <n v="0"/>
    <n v="2007"/>
  </r>
  <r>
    <m/>
    <m/>
    <s v="CHD/SEV/44/INS/11"/>
    <s v="UNEP"/>
    <m/>
    <x v="0"/>
    <s v="CHD"/>
    <x v="4"/>
    <s v="SEV"/>
    <s v="Extension of institutional strengthening project (phase II)"/>
    <d v="2004-12-01T00:00:00"/>
    <d v="2006-12-01T00:00:00"/>
    <s v="FIN"/>
    <d v="2005-02-01T00:00:00"/>
    <m/>
    <d v="2006-12-01T00:00:00"/>
    <d v="2009-12-01T00:00:00"/>
    <n v="0"/>
    <m/>
    <m/>
    <n v="0"/>
    <m/>
    <m/>
    <n v="0"/>
    <m/>
    <m/>
    <n v="0"/>
    <m/>
    <m/>
    <n v="60000"/>
    <n v="0"/>
    <n v="60000"/>
    <n v="1"/>
    <n v="0"/>
    <n v="0"/>
    <n v="0"/>
    <n v="0"/>
    <n v="0"/>
    <n v="0"/>
    <n v="0"/>
    <n v="60000"/>
    <n v="0"/>
    <n v="0"/>
    <n v="0"/>
    <n v="0"/>
    <m/>
    <n v="0"/>
    <m/>
    <m/>
    <m/>
    <m/>
    <m/>
    <m/>
    <x v="1"/>
    <n v="0"/>
    <n v="1"/>
    <n v="2"/>
    <n v="24"/>
    <n v="0"/>
    <n v="0"/>
    <n v="0"/>
    <n v="2004"/>
  </r>
  <r>
    <m/>
    <m/>
    <s v="DMI/SEV/42/INS/05"/>
    <s v="UNEP"/>
    <m/>
    <x v="1"/>
    <s v="DMI"/>
    <x v="4"/>
    <s v="SEV"/>
    <s v="Extension of institutional strengthening project (phase II)"/>
    <d v="2004-04-01T00:00:00"/>
    <d v="2005-04-01T00:00:00"/>
    <s v="FIN"/>
    <d v="2005-12-01T00:00:00"/>
    <m/>
    <d v="2005-12-01T00:00:00"/>
    <d v="2007-04-01T00:00:00"/>
    <n v="0"/>
    <m/>
    <m/>
    <n v="0"/>
    <m/>
    <m/>
    <n v="0"/>
    <m/>
    <m/>
    <n v="0"/>
    <m/>
    <m/>
    <n v="13000"/>
    <n v="0"/>
    <n v="13000"/>
    <n v="1"/>
    <n v="0"/>
    <n v="0"/>
    <n v="0"/>
    <n v="0"/>
    <n v="0"/>
    <n v="0"/>
    <n v="0"/>
    <n v="13000"/>
    <n v="0"/>
    <n v="0"/>
    <n v="0"/>
    <n v="0"/>
    <m/>
    <n v="0"/>
    <m/>
    <m/>
    <m/>
    <m/>
    <m/>
    <m/>
    <x v="1"/>
    <n v="0"/>
    <n v="1"/>
    <n v="20"/>
    <n v="12"/>
    <n v="0"/>
    <n v="0"/>
    <n v="0"/>
    <n v="2004"/>
  </r>
  <r>
    <m/>
    <m/>
    <s v="KUW/SEV/47/INS/08"/>
    <s v="UNEP"/>
    <m/>
    <x v="2"/>
    <s v="KUW"/>
    <x v="4"/>
    <s v="SEV"/>
    <s v="Extension of institutional strengthening project (phase II)"/>
    <d v="2005-11-01T00:00:00"/>
    <d v="2007-12-01T00:00:00"/>
    <s v="FIN"/>
    <d v="2007-05-01T00:00:00"/>
    <m/>
    <d v="2007-12-01T00:00:00"/>
    <d v="2008-12-01T00:00:00"/>
    <n v="0"/>
    <m/>
    <m/>
    <n v="0"/>
    <m/>
    <m/>
    <n v="0"/>
    <m/>
    <m/>
    <n v="0"/>
    <m/>
    <m/>
    <n v="105320"/>
    <n v="0"/>
    <n v="105320"/>
    <n v="1"/>
    <n v="0"/>
    <n v="0"/>
    <n v="0"/>
    <n v="0"/>
    <n v="0"/>
    <n v="0"/>
    <n v="0"/>
    <n v="105320"/>
    <n v="0"/>
    <n v="0"/>
    <n v="0"/>
    <n v="0"/>
    <m/>
    <n v="0"/>
    <m/>
    <m/>
    <m/>
    <m/>
    <m/>
    <m/>
    <x v="1"/>
    <n v="0"/>
    <n v="1"/>
    <n v="18"/>
    <n v="25"/>
    <n v="0"/>
    <n v="0"/>
    <n v="0"/>
    <n v="2005"/>
  </r>
  <r>
    <m/>
    <m/>
    <s v="KYR/SEV/44/INS/10"/>
    <s v="UNEP"/>
    <m/>
    <x v="4"/>
    <s v="KYR"/>
    <x v="4"/>
    <s v="SEV"/>
    <s v="Extension of institutional strengthening project (phase II)"/>
    <d v="2004-12-01T00:00:00"/>
    <d v="2006-12-01T00:00:00"/>
    <s v="FIN"/>
    <d v="2005-04-01T00:00:00"/>
    <m/>
    <d v="2006-12-01T00:00:00"/>
    <d v="2007-01-01T00:00:00"/>
    <n v="0"/>
    <m/>
    <m/>
    <n v="0"/>
    <m/>
    <m/>
    <n v="0"/>
    <m/>
    <m/>
    <n v="0"/>
    <m/>
    <m/>
    <n v="115830"/>
    <n v="0"/>
    <n v="115830"/>
    <n v="1"/>
    <n v="0"/>
    <n v="0"/>
    <n v="0"/>
    <n v="0"/>
    <n v="0"/>
    <n v="0"/>
    <n v="0"/>
    <n v="115830"/>
    <n v="0"/>
    <n v="0"/>
    <n v="0"/>
    <n v="0"/>
    <m/>
    <n v="0"/>
    <m/>
    <m/>
    <m/>
    <m/>
    <m/>
    <m/>
    <x v="1"/>
    <n v="0"/>
    <n v="1"/>
    <n v="4"/>
    <n v="24"/>
    <n v="0"/>
    <n v="0"/>
    <n v="0"/>
    <n v="2004"/>
  </r>
  <r>
    <m/>
    <m/>
    <s v="MYA/SEV/58/INS/11"/>
    <s v="UNEP"/>
    <m/>
    <x v="2"/>
    <s v="MYA"/>
    <x v="4"/>
    <s v="SEV"/>
    <s v="Extension of institutional strengthening project (phase II)"/>
    <d v="2009-07-01T00:00:00"/>
    <d v="2010-12-01T00:00:00"/>
    <s v="FIN"/>
    <d v="2010-07-01T00:00:00"/>
    <m/>
    <d v="2011-03-01T00:00:00"/>
    <d v="2011-11-01T00:00:00"/>
    <n v="0"/>
    <m/>
    <m/>
    <n v="0"/>
    <m/>
    <m/>
    <n v="0"/>
    <m/>
    <m/>
    <n v="0"/>
    <m/>
    <m/>
    <n v="30000"/>
    <n v="0"/>
    <n v="30000"/>
    <n v="1"/>
    <n v="0"/>
    <n v="0"/>
    <n v="0"/>
    <n v="0"/>
    <n v="0"/>
    <n v="0"/>
    <n v="0"/>
    <n v="30000"/>
    <n v="0"/>
    <n v="0"/>
    <n v="0"/>
    <n v="0"/>
    <m/>
    <n v="0"/>
    <m/>
    <m/>
    <m/>
    <m/>
    <m/>
    <m/>
    <x v="1"/>
    <n v="0"/>
    <n v="1"/>
    <n v="12"/>
    <n v="17"/>
    <n v="0"/>
    <n v="0"/>
    <n v="0"/>
    <n v="2009"/>
  </r>
  <r>
    <m/>
    <m/>
    <s v="STK/SEV/42/INS/05"/>
    <s v="UNEP"/>
    <m/>
    <x v="1"/>
    <s v="STK"/>
    <x v="4"/>
    <s v="SEV"/>
    <s v="Extension of institutional strengthening project (phase II)"/>
    <d v="2004-04-01T00:00:00"/>
    <d v="2005-04-01T00:00:00"/>
    <s v="FIN"/>
    <d v="2006-08-01T00:00:00"/>
    <m/>
    <d v="2007-08-01T00:00:00"/>
    <d v="2008-12-01T00:00:00"/>
    <n v="0"/>
    <m/>
    <m/>
    <n v="0"/>
    <m/>
    <m/>
    <n v="0"/>
    <m/>
    <m/>
    <n v="0"/>
    <m/>
    <m/>
    <n v="13000"/>
    <n v="0"/>
    <n v="13000"/>
    <n v="1"/>
    <n v="0"/>
    <n v="0"/>
    <n v="0"/>
    <n v="0"/>
    <n v="0"/>
    <n v="0"/>
    <n v="0"/>
    <n v="13000"/>
    <n v="0"/>
    <n v="0"/>
    <n v="0"/>
    <n v="0"/>
    <m/>
    <n v="0"/>
    <m/>
    <m/>
    <m/>
    <m/>
    <m/>
    <m/>
    <x v="1"/>
    <n v="0"/>
    <n v="1"/>
    <n v="28"/>
    <n v="12"/>
    <n v="0"/>
    <n v="0"/>
    <n v="0"/>
    <n v="2004"/>
  </r>
  <r>
    <m/>
    <m/>
    <s v="STV/SEV/42/INS/06"/>
    <s v="UNEP"/>
    <m/>
    <x v="1"/>
    <s v="STV"/>
    <x v="4"/>
    <s v="SEV"/>
    <s v="Extension of institutional strengthening project (phase II)"/>
    <d v="2004-04-01T00:00:00"/>
    <d v="2005-04-01T00:00:00"/>
    <s v="FIN"/>
    <d v="2005-03-01T00:00:00"/>
    <m/>
    <d v="2005-03-01T00:00:00"/>
    <d v="2005-12-01T00:00:00"/>
    <n v="0"/>
    <m/>
    <m/>
    <n v="0"/>
    <m/>
    <m/>
    <n v="0"/>
    <m/>
    <m/>
    <n v="0"/>
    <m/>
    <m/>
    <n v="13130"/>
    <n v="0"/>
    <n v="13130"/>
    <n v="1"/>
    <n v="0"/>
    <n v="0"/>
    <n v="0"/>
    <n v="0"/>
    <n v="0"/>
    <n v="0"/>
    <n v="0"/>
    <n v="13130"/>
    <n v="0"/>
    <n v="0"/>
    <n v="0"/>
    <n v="0"/>
    <m/>
    <n v="0"/>
    <m/>
    <m/>
    <m/>
    <m/>
    <m/>
    <m/>
    <x v="1"/>
    <n v="0"/>
    <n v="1"/>
    <n v="11"/>
    <n v="12"/>
    <n v="0"/>
    <n v="0"/>
    <n v="0"/>
    <n v="2004"/>
  </r>
  <r>
    <m/>
    <m/>
    <s v="YUG/SEV/44/INS/25"/>
    <s v="UNIDO"/>
    <m/>
    <x v="4"/>
    <s v="YUG"/>
    <x v="4"/>
    <s v="SEV"/>
    <s v="Extension of institutional strengthening project (phase II)"/>
    <d v="2004-12-01T00:00:00"/>
    <d v="2006-12-01T00:00:00"/>
    <s v="FIN"/>
    <d v="2006-07-01T00:00:00"/>
    <m/>
    <d v="2009-12-01T00:00:00"/>
    <d v="2011-12-01T00:00:00"/>
    <n v="0"/>
    <m/>
    <m/>
    <n v="0"/>
    <m/>
    <m/>
    <n v="0"/>
    <m/>
    <m/>
    <n v="0"/>
    <m/>
    <m/>
    <n v="131300"/>
    <n v="-7175.27"/>
    <n v="124124.73"/>
    <n v="1.0000021752313177"/>
    <n v="-0.27000000000407454"/>
    <n v="-0.27000000000407454"/>
    <n v="0"/>
    <n v="9848"/>
    <n v="-539"/>
    <n v="9309"/>
    <n v="0"/>
    <n v="124125"/>
    <n v="0"/>
    <m/>
    <n v="9309"/>
    <n v="0"/>
    <m/>
    <m/>
    <m/>
    <m/>
    <m/>
    <m/>
    <m/>
    <m/>
    <x v="1"/>
    <n v="0"/>
    <n v="1"/>
    <n v="19"/>
    <n v="24"/>
    <n v="0"/>
    <n v="0"/>
    <n v="0"/>
    <n v="2004"/>
  </r>
  <r>
    <m/>
    <m/>
    <s v="URT/SEV/44/INS/17"/>
    <s v="UNEP"/>
    <m/>
    <x v="0"/>
    <s v="URT"/>
    <x v="4"/>
    <s v="SEV"/>
    <s v="Extension of institutional strengthening project (phase II)"/>
    <d v="2004-12-01T00:00:00"/>
    <d v="2006-12-01T00:00:00"/>
    <s v="FIN"/>
    <d v="2005-06-01T00:00:00"/>
    <m/>
    <d v="2006-12-01T00:00:00"/>
    <d v="2009-12-01T00:00:00"/>
    <n v="0"/>
    <m/>
    <m/>
    <n v="0"/>
    <m/>
    <m/>
    <n v="0"/>
    <m/>
    <m/>
    <n v="0"/>
    <m/>
    <m/>
    <n v="57200"/>
    <n v="0"/>
    <n v="57200"/>
    <n v="1"/>
    <n v="0"/>
    <n v="0"/>
    <n v="0"/>
    <n v="0"/>
    <n v="0"/>
    <n v="0"/>
    <n v="0"/>
    <n v="57200"/>
    <n v="0"/>
    <n v="0"/>
    <n v="0"/>
    <n v="0"/>
    <m/>
    <n v="0"/>
    <m/>
    <m/>
    <m/>
    <m/>
    <m/>
    <m/>
    <x v="1"/>
    <n v="0"/>
    <n v="1"/>
    <n v="6"/>
    <n v="24"/>
    <n v="0"/>
    <n v="0"/>
    <n v="0"/>
    <n v="2004"/>
  </r>
  <r>
    <m/>
    <m/>
    <s v="VAN/SEV/54/INS/05"/>
    <s v="UNEP"/>
    <m/>
    <x v="2"/>
    <s v="VAN"/>
    <x v="4"/>
    <s v="SEV"/>
    <s v="Extension of institutional strengthening project (phase II)"/>
    <d v="2008-04-01T00:00:00"/>
    <d v="2009-03-01T00:00:00"/>
    <s v="FIN"/>
    <d v="2009-02-01T00:00:00"/>
    <m/>
    <d v="2011-01-01T00:00:00"/>
    <d v="2011-06-01T00:00:00"/>
    <n v="0"/>
    <m/>
    <m/>
    <n v="0"/>
    <m/>
    <m/>
    <n v="0"/>
    <m/>
    <m/>
    <n v="0"/>
    <m/>
    <m/>
    <n v="6750"/>
    <n v="0"/>
    <n v="6750"/>
    <n v="1"/>
    <n v="0"/>
    <n v="0"/>
    <n v="0"/>
    <n v="0"/>
    <n v="0"/>
    <n v="0"/>
    <n v="0"/>
    <n v="6750"/>
    <n v="0"/>
    <n v="0"/>
    <n v="0"/>
    <n v="0"/>
    <m/>
    <n v="0"/>
    <m/>
    <m/>
    <m/>
    <m/>
    <m/>
    <m/>
    <x v="1"/>
    <n v="0"/>
    <n v="1"/>
    <n v="10"/>
    <n v="11"/>
    <n v="0"/>
    <n v="0"/>
    <n v="0"/>
    <n v="2008"/>
  </r>
  <r>
    <m/>
    <m/>
    <s v="SIL/SEV/51/INS/16"/>
    <s v="UNEP"/>
    <m/>
    <x v="0"/>
    <s v="SIL"/>
    <x v="4"/>
    <s v="SEV"/>
    <s v="Extension of institutional strengthening project (phase II, 2nd year)"/>
    <d v="2007-03-01T00:00:00"/>
    <d v="2008-03-01T00:00:00"/>
    <s v="FIN"/>
    <d v="2007-06-01T00:00:00"/>
    <m/>
    <d v="2008-03-01T00:00:00"/>
    <d v="2009-03-01T00:00:00"/>
    <n v="0"/>
    <m/>
    <m/>
    <n v="0"/>
    <m/>
    <m/>
    <n v="0"/>
    <m/>
    <m/>
    <n v="0"/>
    <m/>
    <m/>
    <n v="48445"/>
    <n v="0"/>
    <n v="48445"/>
    <n v="1"/>
    <n v="0"/>
    <n v="0"/>
    <n v="0"/>
    <n v="0"/>
    <n v="0"/>
    <n v="0"/>
    <n v="0"/>
    <n v="48445"/>
    <n v="0"/>
    <n v="0"/>
    <n v="0"/>
    <n v="0"/>
    <m/>
    <n v="0"/>
    <m/>
    <m/>
    <m/>
    <m/>
    <m/>
    <m/>
    <x v="1"/>
    <n v="0"/>
    <n v="1"/>
    <n v="3"/>
    <n v="12"/>
    <n v="0"/>
    <n v="0"/>
    <n v="0"/>
    <n v="2007"/>
  </r>
  <r>
    <m/>
    <m/>
    <s v="SIL/SEV/47/INS/11"/>
    <s v="UNEP"/>
    <m/>
    <x v="0"/>
    <s v="SIL"/>
    <x v="4"/>
    <s v="SEV"/>
    <s v="Extension of institutional strengthening project (phase II, one year)"/>
    <d v="2005-11-01T00:00:00"/>
    <d v="2006-12-01T00:00:00"/>
    <s v="FIN"/>
    <d v="2006-02-01T00:00:00"/>
    <m/>
    <d v="2007-01-01T00:00:00"/>
    <d v="2008-12-01T00:00:00"/>
    <n v="0"/>
    <m/>
    <m/>
    <n v="0"/>
    <m/>
    <m/>
    <n v="0"/>
    <m/>
    <m/>
    <n v="0"/>
    <m/>
    <m/>
    <n v="48445"/>
    <n v="0"/>
    <n v="48445"/>
    <n v="1"/>
    <n v="0"/>
    <n v="0"/>
    <n v="0"/>
    <n v="0"/>
    <n v="0"/>
    <n v="0"/>
    <n v="0"/>
    <n v="48445"/>
    <n v="0"/>
    <n v="0"/>
    <n v="0"/>
    <n v="0"/>
    <m/>
    <n v="0"/>
    <m/>
    <m/>
    <m/>
    <m/>
    <m/>
    <m/>
    <x v="1"/>
    <n v="0"/>
    <n v="1"/>
    <n v="3"/>
    <n v="13"/>
    <n v="0"/>
    <n v="0"/>
    <n v="0"/>
    <n v="2005"/>
  </r>
  <r>
    <m/>
    <m/>
    <s v="MYA/SEV/62/INS/12"/>
    <s v="UNEP"/>
    <m/>
    <x v="2"/>
    <s v="MYA"/>
    <x v="4"/>
    <s v="SEV"/>
    <s v="Extension of institutional strengthening project (phase II, second year)"/>
    <d v="2010-12-01T00:00:00"/>
    <d v="2011-12-01T00:00:00"/>
    <s v="FIN"/>
    <d v="2011-11-01T00:00:00"/>
    <m/>
    <d v="2011-12-01T00:00:00"/>
    <d v="2012-12-01T00:00:00"/>
    <n v="0"/>
    <m/>
    <m/>
    <n v="0"/>
    <m/>
    <m/>
    <n v="0"/>
    <m/>
    <m/>
    <n v="0"/>
    <m/>
    <m/>
    <n v="30000"/>
    <n v="0"/>
    <n v="30000"/>
    <n v="1"/>
    <n v="0"/>
    <n v="0"/>
    <n v="0"/>
    <n v="0"/>
    <n v="0"/>
    <n v="0"/>
    <n v="0"/>
    <n v="30000"/>
    <n v="0"/>
    <n v="0"/>
    <n v="0"/>
    <n v="0"/>
    <m/>
    <n v="0"/>
    <m/>
    <m/>
    <m/>
    <m/>
    <m/>
    <m/>
    <x v="1"/>
    <n v="0"/>
    <n v="1"/>
    <n v="11"/>
    <n v="12"/>
    <n v="0"/>
    <n v="0"/>
    <n v="0"/>
    <n v="2010"/>
  </r>
  <r>
    <m/>
    <m/>
    <s v="VAN/SEV/59/INS/06"/>
    <s v="UNEP"/>
    <m/>
    <x v="2"/>
    <s v="VAN"/>
    <x v="4"/>
    <s v="SEV"/>
    <s v="Extension of institutional strengthening project (phase II, second year)"/>
    <d v="2009-11-01T00:00:00"/>
    <d v="2010-12-01T00:00:00"/>
    <s v="FIN"/>
    <d v="2010-07-01T00:00:00"/>
    <m/>
    <d v="2011-03-01T00:00:00"/>
    <d v="2011-12-01T00:00:00"/>
    <n v="0"/>
    <m/>
    <m/>
    <n v="0"/>
    <m/>
    <m/>
    <n v="0"/>
    <m/>
    <m/>
    <n v="0"/>
    <m/>
    <m/>
    <n v="32500"/>
    <n v="0"/>
    <n v="32500"/>
    <n v="1"/>
    <n v="0"/>
    <n v="0"/>
    <n v="0"/>
    <n v="0"/>
    <n v="0"/>
    <n v="0"/>
    <n v="0"/>
    <n v="32500"/>
    <n v="0"/>
    <n v="0"/>
    <n v="0"/>
    <n v="0"/>
    <m/>
    <n v="0"/>
    <m/>
    <m/>
    <m/>
    <m/>
    <m/>
    <m/>
    <x v="1"/>
    <n v="0"/>
    <n v="1"/>
    <n v="8"/>
    <n v="13"/>
    <n v="0"/>
    <n v="0"/>
    <n v="0"/>
    <n v="2009"/>
  </r>
  <r>
    <m/>
    <m/>
    <s v="IRQ/SEV/69/INS/18"/>
    <s v="UNEP"/>
    <m/>
    <x v="2"/>
    <s v="IRQ"/>
    <x v="4"/>
    <s v="SEV"/>
    <s v="Extension of institutional strengthening project (phase II: 6/2013-5/2015)"/>
    <d v="2013-04-01T00:00:00"/>
    <d v="2015-03-01T00:00:00"/>
    <s v="FIN"/>
    <d v="2015-01-01T00:00:00"/>
    <m/>
    <d v="2016-12-01T00:00:00"/>
    <d v="2017-12-01T00:00:00"/>
    <n v="0"/>
    <m/>
    <m/>
    <n v="0"/>
    <m/>
    <m/>
    <m/>
    <m/>
    <m/>
    <m/>
    <m/>
    <m/>
    <n v="240000"/>
    <n v="0"/>
    <n v="240000"/>
    <n v="1"/>
    <n v="0"/>
    <n v="0"/>
    <n v="0"/>
    <n v="0"/>
    <n v="0"/>
    <n v="0"/>
    <n v="0"/>
    <n v="240000"/>
    <n v="0"/>
    <n v="0"/>
    <n v="0"/>
    <n v="0"/>
    <m/>
    <n v="0"/>
    <m/>
    <m/>
    <m/>
    <m/>
    <m/>
    <m/>
    <x v="1"/>
    <n v="0"/>
    <n v="1"/>
    <n v="21"/>
    <n v="23"/>
    <n v="0"/>
    <n v="0"/>
    <n v="0"/>
    <n v="2013"/>
  </r>
  <r>
    <m/>
    <m/>
    <s v="AFG/SEV/53/INS/08"/>
    <s v="UNEP"/>
    <m/>
    <x v="2"/>
    <s v="AFG"/>
    <x v="4"/>
    <s v="SEV"/>
    <s v="Extension of institutional strengthening project (phase III)"/>
    <d v="2007-11-01T00:00:00"/>
    <d v="2009-11-01T00:00:00"/>
    <s v="FIN"/>
    <d v="2008-04-01T00:00:00"/>
    <m/>
    <d v="2009-11-01T00:00:00"/>
    <d v="2009-11-01T00:00:00"/>
    <n v="0"/>
    <m/>
    <m/>
    <n v="0"/>
    <m/>
    <m/>
    <n v="0"/>
    <m/>
    <m/>
    <n v="0"/>
    <m/>
    <m/>
    <n v="150000"/>
    <n v="0"/>
    <n v="150000"/>
    <n v="1"/>
    <n v="0"/>
    <n v="0"/>
    <n v="0"/>
    <n v="0"/>
    <n v="0"/>
    <n v="0"/>
    <n v="0"/>
    <n v="150000"/>
    <n v="0"/>
    <n v="0"/>
    <n v="0"/>
    <n v="0"/>
    <m/>
    <n v="0"/>
    <m/>
    <m/>
    <m/>
    <m/>
    <m/>
    <m/>
    <x v="1"/>
    <n v="0"/>
    <n v="1"/>
    <n v="5"/>
    <n v="24"/>
    <n v="0"/>
    <n v="0"/>
    <n v="0"/>
    <n v="2007"/>
  </r>
  <r>
    <m/>
    <m/>
    <s v="ANT/SEV/44/INS/11"/>
    <s v="UNEP"/>
    <m/>
    <x v="1"/>
    <s v="ANT"/>
    <x v="4"/>
    <s v="SEV"/>
    <s v="Extension of institutional strengthening project (phase III)"/>
    <d v="2004-12-01T00:00:00"/>
    <d v="2006-12-01T00:00:00"/>
    <s v="FIN"/>
    <d v="2006-10-01T00:00:00"/>
    <m/>
    <d v="2012-12-01T00:00:00"/>
    <d v="2013-12-01T00:00:00"/>
    <n v="0"/>
    <m/>
    <m/>
    <n v="0"/>
    <m/>
    <m/>
    <n v="0"/>
    <m/>
    <m/>
    <n v="0"/>
    <m/>
    <m/>
    <n v="60000"/>
    <n v="0"/>
    <n v="60000"/>
    <n v="1"/>
    <n v="0"/>
    <n v="0"/>
    <n v="0"/>
    <n v="0"/>
    <n v="0"/>
    <n v="0"/>
    <n v="0"/>
    <n v="60000"/>
    <n v="0"/>
    <n v="0"/>
    <n v="0"/>
    <n v="0"/>
    <m/>
    <n v="0"/>
    <m/>
    <m/>
    <m/>
    <m/>
    <m/>
    <m/>
    <x v="1"/>
    <n v="0"/>
    <n v="1"/>
    <n v="22"/>
    <n v="24"/>
    <n v="0"/>
    <n v="0"/>
    <n v="0"/>
    <n v="2004"/>
  </r>
  <r>
    <m/>
    <m/>
    <s v="BAR/SEV/42/INS/08"/>
    <s v="UNEP"/>
    <m/>
    <x v="1"/>
    <s v="BAR"/>
    <x v="4"/>
    <s v="SEV"/>
    <s v="Extension of Institutional strengthening project (phase III)"/>
    <d v="2004-04-01T00:00:00"/>
    <d v="2005-04-01T00:00:00"/>
    <s v="FIN"/>
    <d v="2005-12-01T00:00:00"/>
    <m/>
    <d v="2007-11-01T00:00:00"/>
    <d v="2009-07-01T00:00:00"/>
    <n v="0"/>
    <m/>
    <m/>
    <n v="0"/>
    <m/>
    <m/>
    <n v="0"/>
    <m/>
    <m/>
    <n v="0"/>
    <m/>
    <m/>
    <n v="58500"/>
    <n v="-560"/>
    <n v="57940"/>
    <n v="1"/>
    <n v="0"/>
    <n v="0"/>
    <n v="0"/>
    <n v="0"/>
    <n v="0"/>
    <n v="0"/>
    <n v="0"/>
    <n v="57940"/>
    <n v="0"/>
    <n v="0"/>
    <n v="0"/>
    <n v="0"/>
    <m/>
    <n v="0"/>
    <m/>
    <m/>
    <m/>
    <m/>
    <m/>
    <m/>
    <x v="1"/>
    <n v="0"/>
    <n v="1"/>
    <n v="20"/>
    <n v="12"/>
    <n v="0"/>
    <n v="0"/>
    <n v="0"/>
    <n v="2004"/>
  </r>
  <r>
    <m/>
    <m/>
    <s v="BHU/SEV/58/INS/15"/>
    <s v="UNEP"/>
    <m/>
    <x v="2"/>
    <s v="BHU"/>
    <x v="4"/>
    <s v="SEV"/>
    <s v="Extension of institutional strengthening project (phase III)"/>
    <d v="2009-07-01T00:00:00"/>
    <d v="2011-11-01T00:00:00"/>
    <s v="FIN"/>
    <d v="2010-06-01T00:00:00"/>
    <m/>
    <d v="2011-12-01T00:00:00"/>
    <d v="2012-12-01T00:00:00"/>
    <n v="0"/>
    <m/>
    <m/>
    <n v="0"/>
    <m/>
    <m/>
    <n v="0"/>
    <m/>
    <m/>
    <n v="0"/>
    <m/>
    <m/>
    <n v="32500"/>
    <n v="27500"/>
    <n v="60000"/>
    <n v="1"/>
    <n v="0"/>
    <n v="0"/>
    <n v="0"/>
    <n v="0"/>
    <n v="0"/>
    <n v="0"/>
    <n v="0"/>
    <n v="60000"/>
    <n v="0"/>
    <n v="0"/>
    <n v="0"/>
    <n v="0"/>
    <m/>
    <n v="0"/>
    <m/>
    <m/>
    <m/>
    <m/>
    <m/>
    <m/>
    <x v="1"/>
    <n v="0"/>
    <n v="1"/>
    <n v="11"/>
    <n v="28"/>
    <n v="0"/>
    <n v="0"/>
    <n v="0"/>
    <n v="2009"/>
  </r>
  <r>
    <m/>
    <m/>
    <s v="BOT/SEV/53/INS/10"/>
    <s v="UNEP"/>
    <m/>
    <x v="0"/>
    <s v="BOT"/>
    <x v="4"/>
    <s v="SEV"/>
    <s v="Extension of institutional strengthening project (phase III)"/>
    <d v="2007-11-01T00:00:00"/>
    <d v="2009-11-01T00:00:00"/>
    <s v="FIN"/>
    <d v="2011-05-01T00:00:00"/>
    <m/>
    <d v="2014-07-01T00:00:00"/>
    <d v="2016-12-01T00:00:00"/>
    <n v="0"/>
    <m/>
    <m/>
    <n v="0"/>
    <m/>
    <m/>
    <n v="0"/>
    <m/>
    <m/>
    <n v="0"/>
    <m/>
    <m/>
    <n v="78173"/>
    <n v="0"/>
    <n v="78173"/>
    <n v="1"/>
    <n v="0"/>
    <n v="0"/>
    <n v="0"/>
    <n v="0"/>
    <n v="0"/>
    <n v="0"/>
    <n v="0"/>
    <n v="78173"/>
    <n v="0"/>
    <n v="0"/>
    <n v="0"/>
    <n v="0"/>
    <m/>
    <n v="0"/>
    <m/>
    <m/>
    <m/>
    <m/>
    <m/>
    <m/>
    <x v="1"/>
    <n v="0"/>
    <n v="1"/>
    <n v="42"/>
    <n v="24"/>
    <n v="0"/>
    <n v="0"/>
    <n v="0"/>
    <n v="2007"/>
  </r>
  <r>
    <m/>
    <m/>
    <s v="BDI/SEV/44/INS/18"/>
    <s v="UNEP"/>
    <m/>
    <x v="0"/>
    <s v="BDI"/>
    <x v="4"/>
    <s v="SEV"/>
    <s v="Extension of institutional strengthening project (phase III)"/>
    <d v="2004-12-01T00:00:00"/>
    <d v="2006-12-01T00:00:00"/>
    <s v="FIN"/>
    <d v="2005-06-01T00:00:00"/>
    <m/>
    <d v="2006-12-01T00:00:00"/>
    <d v="2010-12-01T00:00:00"/>
    <n v="0"/>
    <m/>
    <m/>
    <n v="0"/>
    <m/>
    <m/>
    <n v="0"/>
    <m/>
    <m/>
    <n v="0"/>
    <m/>
    <m/>
    <n v="60000"/>
    <n v="0"/>
    <n v="60000"/>
    <n v="1"/>
    <n v="0"/>
    <n v="0"/>
    <n v="0"/>
    <n v="0"/>
    <n v="0"/>
    <n v="0"/>
    <n v="0"/>
    <n v="60000"/>
    <n v="0"/>
    <n v="0"/>
    <n v="0"/>
    <n v="0"/>
    <m/>
    <n v="0"/>
    <m/>
    <m/>
    <m/>
    <m/>
    <m/>
    <m/>
    <x v="1"/>
    <n v="0"/>
    <n v="1"/>
    <n v="6"/>
    <n v="24"/>
    <n v="0"/>
    <n v="0"/>
    <n v="0"/>
    <n v="2004"/>
  </r>
  <r>
    <m/>
    <m/>
    <s v="ECU/SEV/42/INS/33"/>
    <s v="IBRD"/>
    <m/>
    <x v="1"/>
    <s v="ECU"/>
    <x v="4"/>
    <s v="SEV"/>
    <s v="Extension of institutional strengthening project (phase III)"/>
    <d v="2004-04-01T00:00:00"/>
    <d v="2006-04-01T00:00:00"/>
    <s v="FIN"/>
    <d v="2004-12-01T00:00:00"/>
    <m/>
    <d v="2007-02-01T00:00:00"/>
    <d v="2007-03-01T00:00:00"/>
    <n v="0"/>
    <m/>
    <m/>
    <n v="0"/>
    <m/>
    <m/>
    <n v="0"/>
    <m/>
    <m/>
    <n v="0"/>
    <m/>
    <m/>
    <n v="176800"/>
    <n v="0"/>
    <n v="176800"/>
    <n v="1"/>
    <n v="0"/>
    <n v="0"/>
    <n v="0"/>
    <n v="13260"/>
    <n v="0"/>
    <n v="13260"/>
    <n v="0"/>
    <n v="176800"/>
    <n v="0"/>
    <n v="0"/>
    <n v="13260"/>
    <n v="0"/>
    <n v="0"/>
    <m/>
    <m/>
    <m/>
    <s v="IS completed."/>
    <m/>
    <m/>
    <m/>
    <x v="1"/>
    <n v="0"/>
    <n v="1"/>
    <n v="8"/>
    <n v="24"/>
    <n v="0"/>
    <n v="0"/>
    <n v="0"/>
    <n v="2004"/>
  </r>
  <r>
    <m/>
    <m/>
    <s v="SWA/SEV/53/INS/09"/>
    <s v="UNEP"/>
    <m/>
    <x v="0"/>
    <s v="SWA"/>
    <x v="4"/>
    <s v="SEV"/>
    <s v="Extension of institutional strengthening project (phase III)"/>
    <d v="2007-11-01T00:00:00"/>
    <d v="2009-11-01T00:00:00"/>
    <s v="FIN"/>
    <d v="2008-03-01T00:00:00"/>
    <m/>
    <d v="2011-12-01T00:00:00"/>
    <d v="2013-12-01T00:00:00"/>
    <n v="0"/>
    <m/>
    <m/>
    <n v="0"/>
    <m/>
    <m/>
    <n v="0"/>
    <m/>
    <m/>
    <n v="0"/>
    <m/>
    <m/>
    <n v="60000"/>
    <n v="0"/>
    <n v="60000"/>
    <n v="1"/>
    <n v="0"/>
    <n v="0"/>
    <n v="0"/>
    <n v="0"/>
    <n v="0"/>
    <n v="0"/>
    <n v="0"/>
    <n v="60000"/>
    <n v="0"/>
    <n v="0"/>
    <n v="0"/>
    <n v="0"/>
    <m/>
    <n v="0"/>
    <m/>
    <m/>
    <m/>
    <m/>
    <m/>
    <m/>
    <x v="1"/>
    <n v="0"/>
    <n v="1"/>
    <n v="4"/>
    <n v="24"/>
    <n v="0"/>
    <n v="0"/>
    <n v="0"/>
    <n v="2007"/>
  </r>
  <r>
    <m/>
    <m/>
    <s v="IDS/SEV/32/INS/121"/>
    <s v="UNDP"/>
    <m/>
    <x v="2"/>
    <s v="IDS"/>
    <x v="4"/>
    <s v="SEV"/>
    <s v="Extension of institutional strengthening project (Phase III)"/>
    <d v="2000-12-01T00:00:00"/>
    <d v="2003-01-01T00:00:00"/>
    <s v="FIN"/>
    <d v="2002-05-01T00:00:00"/>
    <m/>
    <d v="2004-09-01T00:00:00"/>
    <d v="2006-08-01T00:00:00"/>
    <n v="0"/>
    <m/>
    <m/>
    <m/>
    <m/>
    <m/>
    <n v="0"/>
    <m/>
    <m/>
    <m/>
    <m/>
    <m/>
    <n v="208650"/>
    <n v="-86"/>
    <n v="208564"/>
    <n v="1"/>
    <n v="0"/>
    <n v="0"/>
    <n v="0"/>
    <n v="27125"/>
    <n v="-11"/>
    <n v="27114"/>
    <n v="0.63000000000101863"/>
    <n v="208564"/>
    <n v="0"/>
    <n v="0"/>
    <n v="27113.37"/>
    <n v="0"/>
    <m/>
    <m/>
    <m/>
    <m/>
    <s v="Completed in 2004. Financially completed in 2006."/>
    <m/>
    <m/>
    <m/>
    <x v="1"/>
    <n v="0"/>
    <n v="1"/>
    <n v="17"/>
    <n v="25"/>
    <n v="0"/>
    <n v="0"/>
    <n v="0"/>
    <n v="2000"/>
  </r>
  <r>
    <m/>
    <m/>
    <s v="DRK/SEV/41/INS/31"/>
    <s v="UNEP"/>
    <m/>
    <x v="2"/>
    <s v="DRK"/>
    <x v="4"/>
    <s v="SEV"/>
    <s v="Extension of institutional strengthening project (phase III)"/>
    <d v="2003-12-01T00:00:00"/>
    <d v="2005-12-01T00:00:00"/>
    <s v="FIN"/>
    <d v="2004-04-01T00:00:00"/>
    <m/>
    <d v="2005-12-01T00:00:00"/>
    <d v="2010-12-01T00:00:00"/>
    <n v="10.199999999999999"/>
    <m/>
    <m/>
    <n v="0"/>
    <m/>
    <m/>
    <n v="9.8000000000000007"/>
    <m/>
    <m/>
    <n v="0"/>
    <m/>
    <m/>
    <n v="123552"/>
    <n v="0"/>
    <n v="123552"/>
    <n v="1"/>
    <n v="0"/>
    <n v="0"/>
    <n v="0"/>
    <n v="0"/>
    <n v="0"/>
    <n v="0"/>
    <n v="0"/>
    <n v="123552"/>
    <n v="0"/>
    <n v="0"/>
    <n v="0"/>
    <n v="0"/>
    <m/>
    <n v="0"/>
    <m/>
    <m/>
    <m/>
    <m/>
    <m/>
    <m/>
    <x v="1"/>
    <n v="0"/>
    <n v="1"/>
    <n v="4"/>
    <n v="24"/>
    <n v="0"/>
    <n v="0"/>
    <n v="10200"/>
    <n v="2003"/>
  </r>
  <r>
    <m/>
    <m/>
    <s v="KUW/SEV/53/INS/12"/>
    <s v="UNEP"/>
    <m/>
    <x v="2"/>
    <s v="KUW"/>
    <x v="4"/>
    <s v="SEV"/>
    <s v="Extension of institutional strengthening project (phase III)"/>
    <d v="2007-11-01T00:00:00"/>
    <d v="2009-11-01T00:00:00"/>
    <s v="FIN"/>
    <d v="2008-08-01T00:00:00"/>
    <m/>
    <d v="2009-11-01T00:00:00"/>
    <d v="2010-12-01T00:00:00"/>
    <n v="0"/>
    <m/>
    <m/>
    <n v="0"/>
    <m/>
    <m/>
    <n v="0"/>
    <m/>
    <m/>
    <n v="0"/>
    <m/>
    <m/>
    <n v="105320"/>
    <n v="0"/>
    <n v="105320"/>
    <n v="1"/>
    <n v="0"/>
    <n v="0"/>
    <n v="0"/>
    <n v="0"/>
    <n v="0"/>
    <n v="0"/>
    <n v="0"/>
    <n v="105320"/>
    <n v="0"/>
    <n v="0"/>
    <n v="0"/>
    <n v="0"/>
    <m/>
    <n v="0"/>
    <m/>
    <m/>
    <m/>
    <m/>
    <m/>
    <m/>
    <x v="1"/>
    <n v="0"/>
    <n v="1"/>
    <n v="9"/>
    <n v="24"/>
    <n v="0"/>
    <n v="0"/>
    <n v="0"/>
    <n v="2007"/>
  </r>
  <r>
    <m/>
    <m/>
    <s v="MDV/SEV/44/INS/10"/>
    <s v="UNEP"/>
    <m/>
    <x v="2"/>
    <s v="MDV"/>
    <x v="4"/>
    <s v="SEV"/>
    <s v="Extension of institutional strengthening project (phase III)"/>
    <d v="2004-12-01T00:00:00"/>
    <d v="2006-12-01T00:00:00"/>
    <s v="FIN"/>
    <d v="2005-03-01T00:00:00"/>
    <m/>
    <d v="2005-11-01T00:00:00"/>
    <d v="2007-02-01T00:00:00"/>
    <n v="0"/>
    <m/>
    <m/>
    <n v="0"/>
    <m/>
    <m/>
    <n v="0"/>
    <m/>
    <m/>
    <n v="0"/>
    <m/>
    <m/>
    <n v="60000"/>
    <n v="0"/>
    <n v="60000"/>
    <n v="1"/>
    <n v="0"/>
    <n v="0"/>
    <n v="0"/>
    <n v="0"/>
    <n v="0"/>
    <n v="0"/>
    <n v="0"/>
    <n v="60000"/>
    <n v="0"/>
    <n v="0"/>
    <n v="0"/>
    <n v="0"/>
    <m/>
    <n v="0"/>
    <m/>
    <m/>
    <m/>
    <m/>
    <m/>
    <m/>
    <x v="1"/>
    <n v="0"/>
    <n v="1"/>
    <n v="3"/>
    <n v="24"/>
    <n v="0"/>
    <n v="0"/>
    <n v="0"/>
    <n v="2004"/>
  </r>
  <r>
    <m/>
    <m/>
    <s v="MLI/SEV/44/INS/15"/>
    <s v="UNEP"/>
    <m/>
    <x v="0"/>
    <s v="MLI"/>
    <x v="4"/>
    <s v="SEV"/>
    <s v="Extension of institutional strengthening project (phase III)"/>
    <d v="2004-12-01T00:00:00"/>
    <d v="2006-12-01T00:00:00"/>
    <s v="FIN"/>
    <d v="2005-04-01T00:00:00"/>
    <m/>
    <d v="2006-12-01T00:00:00"/>
    <d v="2008-12-01T00:00:00"/>
    <n v="0"/>
    <m/>
    <m/>
    <n v="0"/>
    <m/>
    <m/>
    <n v="0"/>
    <m/>
    <m/>
    <n v="0"/>
    <m/>
    <m/>
    <n v="60677"/>
    <n v="0"/>
    <n v="60677"/>
    <n v="1"/>
    <n v="0"/>
    <n v="0"/>
    <n v="0"/>
    <n v="0"/>
    <n v="0"/>
    <n v="0"/>
    <n v="0"/>
    <n v="60677"/>
    <n v="0"/>
    <n v="0"/>
    <n v="0"/>
    <n v="0"/>
    <m/>
    <n v="0"/>
    <m/>
    <m/>
    <m/>
    <m/>
    <m/>
    <m/>
    <x v="1"/>
    <n v="0"/>
    <n v="1"/>
    <n v="4"/>
    <n v="24"/>
    <n v="0"/>
    <n v="0"/>
    <n v="0"/>
    <n v="2004"/>
  </r>
  <r>
    <m/>
    <m/>
    <s v="NEP/SEV/44/INS/14"/>
    <s v="UNEP"/>
    <m/>
    <x v="2"/>
    <s v="NEP"/>
    <x v="4"/>
    <s v="SEV"/>
    <s v="Extension of institutional strengthening project (phase III)"/>
    <d v="2004-12-01T00:00:00"/>
    <d v="2006-12-01T00:00:00"/>
    <s v="FIN"/>
    <d v="2005-03-01T00:00:00"/>
    <m/>
    <d v="2006-12-01T00:00:00"/>
    <d v="2007-01-01T00:00:00"/>
    <n v="0"/>
    <m/>
    <m/>
    <n v="0"/>
    <m/>
    <m/>
    <n v="0"/>
    <m/>
    <m/>
    <n v="0"/>
    <m/>
    <m/>
    <n v="60000"/>
    <n v="0"/>
    <n v="60000"/>
    <n v="1"/>
    <n v="0"/>
    <n v="0"/>
    <n v="0"/>
    <n v="0"/>
    <n v="0"/>
    <n v="0"/>
    <n v="0"/>
    <n v="60000"/>
    <n v="0"/>
    <n v="0"/>
    <n v="0"/>
    <n v="0"/>
    <m/>
    <n v="0"/>
    <m/>
    <m/>
    <m/>
    <m/>
    <m/>
    <m/>
    <x v="1"/>
    <n v="0"/>
    <n v="1"/>
    <n v="3"/>
    <n v="24"/>
    <n v="0"/>
    <n v="0"/>
    <n v="0"/>
    <n v="2004"/>
  </r>
  <r>
    <m/>
    <m/>
    <s v="STK/SEV/47/INS/08"/>
    <s v="UNEP"/>
    <m/>
    <x v="1"/>
    <s v="STK"/>
    <x v="4"/>
    <s v="SEV"/>
    <s v="Extension of institutional strengthening project (phase III)"/>
    <d v="2005-11-01T00:00:00"/>
    <d v="2008-12-01T00:00:00"/>
    <s v="FIN"/>
    <d v="2008-02-01T00:00:00"/>
    <m/>
    <d v="2009-12-01T00:00:00"/>
    <d v="2010-12-01T00:00:00"/>
    <n v="0"/>
    <m/>
    <m/>
    <n v="0"/>
    <m/>
    <m/>
    <n v="0"/>
    <m/>
    <m/>
    <n v="0"/>
    <m/>
    <m/>
    <n v="60000"/>
    <n v="0"/>
    <n v="60000"/>
    <n v="1"/>
    <n v="0"/>
    <n v="0"/>
    <n v="0"/>
    <n v="0"/>
    <n v="0"/>
    <n v="0"/>
    <n v="0"/>
    <n v="60000"/>
    <n v="0"/>
    <n v="0"/>
    <n v="0"/>
    <n v="0"/>
    <m/>
    <n v="0"/>
    <m/>
    <m/>
    <m/>
    <m/>
    <m/>
    <m/>
    <x v="1"/>
    <n v="0"/>
    <n v="1"/>
    <n v="27"/>
    <n v="37"/>
    <n v="0"/>
    <n v="0"/>
    <n v="0"/>
    <n v="2005"/>
  </r>
  <r>
    <m/>
    <m/>
    <s v="SAM/SEV/47/INS/07"/>
    <s v="UNEP"/>
    <m/>
    <x v="2"/>
    <s v="SAM"/>
    <x v="4"/>
    <s v="SEV"/>
    <s v="Extension of institutional strengthening project (phase III)"/>
    <d v="2005-11-01T00:00:00"/>
    <d v="2007-12-01T00:00:00"/>
    <s v="FIN"/>
    <d v="2006-03-01T00:00:00"/>
    <m/>
    <d v="2007-12-01T00:00:00"/>
    <d v="2007-12-01T00:00:00"/>
    <n v="0"/>
    <m/>
    <m/>
    <n v="0"/>
    <m/>
    <m/>
    <n v="0"/>
    <m/>
    <m/>
    <n v="0"/>
    <m/>
    <m/>
    <n v="60000"/>
    <n v="0"/>
    <n v="60000"/>
    <n v="1"/>
    <n v="0"/>
    <n v="0"/>
    <n v="0"/>
    <n v="0"/>
    <n v="0"/>
    <n v="0"/>
    <n v="0"/>
    <n v="60000"/>
    <n v="0"/>
    <n v="0"/>
    <n v="0"/>
    <n v="0"/>
    <m/>
    <n v="0"/>
    <m/>
    <m/>
    <m/>
    <m/>
    <m/>
    <m/>
    <x v="1"/>
    <n v="0"/>
    <n v="1"/>
    <n v="4"/>
    <n v="25"/>
    <n v="0"/>
    <n v="0"/>
    <n v="0"/>
    <n v="2005"/>
  </r>
  <r>
    <m/>
    <m/>
    <s v="YUG/SEV/59/INS/34"/>
    <s v="UNIDO"/>
    <m/>
    <x v="4"/>
    <s v="YUG"/>
    <x v="4"/>
    <s v="SEV"/>
    <s v="Extension of institutional strengthening project (phase III)"/>
    <d v="2009-11-01T00:00:00"/>
    <d v="2011-11-01T00:00:00"/>
    <s v="FIN"/>
    <d v="2010-07-01T00:00:00"/>
    <m/>
    <d v="2011-11-01T00:00:00"/>
    <d v="2015-09-01T00:00:00"/>
    <n v="0"/>
    <m/>
    <m/>
    <n v="0"/>
    <m/>
    <m/>
    <n v="0"/>
    <m/>
    <m/>
    <n v="0"/>
    <m/>
    <m/>
    <n v="71121"/>
    <n v="48816.55"/>
    <n v="119937.55"/>
    <n v="1.0000037519525786"/>
    <n v="-0.44999999999708962"/>
    <n v="-0.44999999999708962"/>
    <n v="0"/>
    <n v="5334"/>
    <n v="3661"/>
    <n v="8995"/>
    <n v="0"/>
    <n v="119938"/>
    <n v="0"/>
    <m/>
    <n v="8995"/>
    <n v="0"/>
    <m/>
    <m/>
    <m/>
    <m/>
    <m/>
    <m/>
    <m/>
    <m/>
    <x v="1"/>
    <n v="0"/>
    <n v="1"/>
    <n v="8"/>
    <n v="24"/>
    <n v="0"/>
    <n v="0"/>
    <n v="0"/>
    <n v="2009"/>
  </r>
  <r>
    <m/>
    <m/>
    <s v="SEY/SEV/44/INS/10"/>
    <s v="UNEP"/>
    <m/>
    <x v="0"/>
    <s v="SEY"/>
    <x v="4"/>
    <s v="SEV"/>
    <s v="Extension of institutional strengthening project (phase III)"/>
    <d v="2004-12-01T00:00:00"/>
    <d v="2006-12-01T00:00:00"/>
    <s v="FIN"/>
    <d v="2005-04-01T00:00:00"/>
    <m/>
    <d v="2007-12-01T00:00:00"/>
    <d v="2009-06-01T00:00:00"/>
    <n v="0"/>
    <m/>
    <m/>
    <n v="0"/>
    <m/>
    <m/>
    <n v="0"/>
    <m/>
    <m/>
    <n v="0"/>
    <m/>
    <m/>
    <n v="60000"/>
    <n v="0"/>
    <n v="60000"/>
    <n v="1"/>
    <n v="0"/>
    <n v="0"/>
    <n v="0"/>
    <n v="0"/>
    <n v="0"/>
    <n v="0"/>
    <n v="0"/>
    <n v="60000"/>
    <n v="0"/>
    <n v="0"/>
    <n v="0"/>
    <n v="0"/>
    <m/>
    <n v="0"/>
    <m/>
    <m/>
    <m/>
    <m/>
    <m/>
    <m/>
    <x v="1"/>
    <n v="0"/>
    <n v="1"/>
    <n v="4"/>
    <n v="24"/>
    <n v="0"/>
    <n v="0"/>
    <n v="0"/>
    <n v="2004"/>
  </r>
  <r>
    <m/>
    <m/>
    <s v="SIL/SEV/54/INS/17"/>
    <s v="UNEP"/>
    <m/>
    <x v="0"/>
    <s v="SIL"/>
    <x v="4"/>
    <s v="SEV"/>
    <s v="Extension of institutional strengthening project (phase III)"/>
    <d v="2008-04-01T00:00:00"/>
    <d v="2010-03-01T00:00:00"/>
    <s v="FIN"/>
    <d v="2008-08-01T00:00:00"/>
    <m/>
    <d v="2010-07-01T00:00:00"/>
    <d v="2011-07-01T00:00:00"/>
    <n v="0"/>
    <m/>
    <m/>
    <n v="0"/>
    <m/>
    <m/>
    <n v="0"/>
    <m/>
    <m/>
    <n v="0"/>
    <m/>
    <m/>
    <n v="85800"/>
    <n v="0"/>
    <n v="85800"/>
    <n v="1"/>
    <n v="0"/>
    <n v="0"/>
    <n v="0"/>
    <n v="0"/>
    <n v="0"/>
    <n v="0"/>
    <n v="0"/>
    <n v="85800"/>
    <n v="0"/>
    <n v="0"/>
    <n v="0"/>
    <n v="0"/>
    <m/>
    <n v="0"/>
    <m/>
    <m/>
    <m/>
    <m/>
    <m/>
    <m/>
    <x v="1"/>
    <n v="0"/>
    <n v="1"/>
    <n v="4"/>
    <n v="23"/>
    <n v="0"/>
    <n v="0"/>
    <n v="0"/>
    <n v="2008"/>
  </r>
  <r>
    <m/>
    <m/>
    <s v="TOG/SEV/44/INS/11"/>
    <s v="UNEP"/>
    <m/>
    <x v="0"/>
    <s v="TOG"/>
    <x v="4"/>
    <s v="SEV"/>
    <s v="Extension of institutional strengthening project (phase III)"/>
    <d v="2004-12-01T00:00:00"/>
    <d v="2006-12-01T00:00:00"/>
    <s v="FIN"/>
    <d v="2005-05-01T00:00:00"/>
    <m/>
    <d v="2007-09-01T00:00:00"/>
    <d v="2009-03-01T00:00:00"/>
    <n v="0"/>
    <m/>
    <m/>
    <n v="0"/>
    <m/>
    <m/>
    <n v="0"/>
    <m/>
    <m/>
    <n v="0"/>
    <m/>
    <m/>
    <n v="60667"/>
    <n v="0"/>
    <n v="60667"/>
    <n v="1"/>
    <n v="0"/>
    <n v="0"/>
    <n v="0"/>
    <n v="0"/>
    <n v="0"/>
    <n v="0"/>
    <n v="0"/>
    <n v="60667"/>
    <n v="0"/>
    <n v="0"/>
    <n v="0"/>
    <n v="0"/>
    <m/>
    <n v="0"/>
    <m/>
    <m/>
    <m/>
    <m/>
    <m/>
    <m/>
    <x v="1"/>
    <n v="0"/>
    <n v="1"/>
    <n v="5"/>
    <n v="24"/>
    <n v="0"/>
    <n v="0"/>
    <n v="0"/>
    <n v="2004"/>
  </r>
  <r>
    <m/>
    <m/>
    <s v="TUR/SEV/44/INS/86"/>
    <s v="IBRD"/>
    <m/>
    <x v="4"/>
    <s v="TUR"/>
    <x v="4"/>
    <s v="SEV"/>
    <s v="Extension of institutional strengthening project (phase III)"/>
    <d v="2004-12-01T00:00:00"/>
    <d v="2006-12-01T00:00:00"/>
    <s v="FIN"/>
    <d v="2005-12-01T00:00:00"/>
    <m/>
    <d v="2007-12-01T00:00:00"/>
    <d v="2008-04-01T00:00:00"/>
    <n v="0"/>
    <m/>
    <m/>
    <n v="0"/>
    <m/>
    <m/>
    <n v="0"/>
    <m/>
    <m/>
    <n v="0"/>
    <m/>
    <m/>
    <n v="260000"/>
    <n v="-23601"/>
    <n v="236399"/>
    <n v="1"/>
    <n v="0"/>
    <n v="0"/>
    <n v="0"/>
    <n v="19500"/>
    <n v="-1770"/>
    <n v="17730"/>
    <n v="0"/>
    <n v="236399"/>
    <n v="0"/>
    <n v="0"/>
    <n v="17730"/>
    <n v="0"/>
    <n v="0"/>
    <m/>
    <m/>
    <m/>
    <s v="Field work and information dissemination via workshops and other meetings carried out by MARA. Training programs and other project components all completed."/>
    <m/>
    <m/>
    <m/>
    <x v="1"/>
    <n v="0"/>
    <n v="1"/>
    <n v="12"/>
    <n v="24"/>
    <n v="0"/>
    <n v="0"/>
    <n v="0"/>
    <n v="2004"/>
  </r>
  <r>
    <m/>
    <m/>
    <s v="VAN/SEV/62/INS/08"/>
    <s v="UNEP"/>
    <m/>
    <x v="2"/>
    <s v="VAN"/>
    <x v="4"/>
    <s v="SEV"/>
    <s v="Extension of institutional strengthening project (phase III)"/>
    <d v="2010-12-01T00:00:00"/>
    <d v="2012-12-01T00:00:00"/>
    <s v="FIN"/>
    <d v="2011-07-01T00:00:00"/>
    <m/>
    <d v="2013-12-01T00:00:00"/>
    <d v="2013-12-01T00:00:00"/>
    <n v="0"/>
    <m/>
    <m/>
    <n v="0"/>
    <m/>
    <m/>
    <n v="0"/>
    <m/>
    <m/>
    <n v="0"/>
    <m/>
    <m/>
    <n v="60000"/>
    <n v="0"/>
    <n v="60000"/>
    <n v="1"/>
    <n v="0"/>
    <n v="0"/>
    <n v="0"/>
    <n v="0"/>
    <n v="0"/>
    <n v="0"/>
    <n v="0"/>
    <n v="60000"/>
    <n v="0"/>
    <n v="0"/>
    <n v="0"/>
    <n v="0"/>
    <m/>
    <n v="0"/>
    <m/>
    <m/>
    <m/>
    <m/>
    <m/>
    <m/>
    <x v="1"/>
    <n v="0"/>
    <n v="1"/>
    <n v="7"/>
    <n v="24"/>
    <n v="0"/>
    <n v="0"/>
    <n v="0"/>
    <n v="2010"/>
  </r>
  <r>
    <m/>
    <m/>
    <s v="ZAM/SEV/44/INS/15"/>
    <s v="UNEP"/>
    <m/>
    <x v="0"/>
    <s v="ZAM"/>
    <x v="4"/>
    <s v="SEV"/>
    <s v="Extension of institutional strengthening project (phase III)"/>
    <d v="2004-12-01T00:00:00"/>
    <d v="2006-12-01T00:00:00"/>
    <s v="FIN"/>
    <d v="2005-09-01T00:00:00"/>
    <m/>
    <d v="2009-03-01T00:00:00"/>
    <d v="2011-03-01T00:00:00"/>
    <n v="0"/>
    <m/>
    <m/>
    <n v="0"/>
    <m/>
    <m/>
    <n v="0"/>
    <m/>
    <m/>
    <n v="0"/>
    <m/>
    <m/>
    <n v="65520"/>
    <n v="0"/>
    <n v="65520"/>
    <n v="1"/>
    <n v="0"/>
    <n v="0"/>
    <n v="0"/>
    <n v="0"/>
    <n v="0"/>
    <n v="0"/>
    <n v="0"/>
    <n v="65520"/>
    <n v="0"/>
    <n v="0"/>
    <n v="0"/>
    <n v="0"/>
    <m/>
    <n v="0"/>
    <m/>
    <m/>
    <m/>
    <m/>
    <m/>
    <m/>
    <x v="1"/>
    <n v="0"/>
    <n v="1"/>
    <n v="9"/>
    <n v="24"/>
    <n v="0"/>
    <n v="0"/>
    <n v="0"/>
    <n v="2004"/>
  </r>
  <r>
    <m/>
    <m/>
    <s v="MYA/SEV/64/INS/13"/>
    <s v="UNEP"/>
    <m/>
    <x v="2"/>
    <s v="MYA"/>
    <x v="4"/>
    <s v="SEV"/>
    <s v="Extension of institutional strengthening project (phase III: 1/2012-12/2013)"/>
    <d v="2011-07-01T00:00:00"/>
    <d v="2013-12-01T00:00:00"/>
    <s v="FIN"/>
    <d v="2013-08-01T00:00:00"/>
    <m/>
    <d v="2017-12-01T00:00:00"/>
    <d v="2018-12-01T00:00:00"/>
    <n v="0"/>
    <m/>
    <m/>
    <n v="0"/>
    <m/>
    <m/>
    <n v="0"/>
    <m/>
    <m/>
    <n v="0"/>
    <m/>
    <m/>
    <n v="60000"/>
    <n v="0"/>
    <n v="60000"/>
    <n v="1"/>
    <n v="0"/>
    <n v="0"/>
    <n v="0"/>
    <n v="0"/>
    <n v="0"/>
    <n v="0"/>
    <n v="0"/>
    <n v="60000"/>
    <n v="0"/>
    <n v="0"/>
    <n v="0"/>
    <n v="0"/>
    <m/>
    <n v="0"/>
    <m/>
    <m/>
    <m/>
    <m/>
    <m/>
    <m/>
    <x v="1"/>
    <n v="0"/>
    <n v="1"/>
    <n v="25"/>
    <n v="29"/>
    <n v="0"/>
    <n v="0"/>
    <n v="0"/>
    <n v="2011"/>
  </r>
  <r>
    <m/>
    <m/>
    <s v="ARM/SEV/68/INS/10"/>
    <s v="UNIDO"/>
    <m/>
    <x v="4"/>
    <s v="ARM"/>
    <x v="4"/>
    <s v="SEV"/>
    <s v="Extension of institutional strengthening project (phase III: 4/2013-3/2015)"/>
    <d v="2012-12-01T00:00:00"/>
    <d v="2014-12-01T00:00:00"/>
    <s v="FIN"/>
    <d v="2013-06-01T00:00:00"/>
    <m/>
    <d v="2014-12-01T00:00:00"/>
    <d v="2016-04-01T00:00:00"/>
    <n v="0"/>
    <m/>
    <m/>
    <n v="0"/>
    <m/>
    <m/>
    <n v="0"/>
    <m/>
    <m/>
    <n v="0"/>
    <m/>
    <m/>
    <n v="120000"/>
    <n v="-202"/>
    <n v="119798"/>
    <n v="1"/>
    <n v="0"/>
    <n v="0"/>
    <n v="0"/>
    <n v="8400"/>
    <n v="-14"/>
    <n v="8386"/>
    <n v="0"/>
    <n v="119798"/>
    <n v="0"/>
    <m/>
    <n v="8386"/>
    <n v="0"/>
    <m/>
    <m/>
    <m/>
    <m/>
    <m/>
    <m/>
    <m/>
    <m/>
    <x v="1"/>
    <n v="0"/>
    <n v="1"/>
    <n v="6"/>
    <n v="24"/>
    <n v="0"/>
    <n v="0"/>
    <n v="0"/>
    <n v="2012"/>
  </r>
  <r>
    <m/>
    <m/>
    <s v="IRQ/SEV/76/INS/25"/>
    <s v="UNEP"/>
    <m/>
    <x v="2"/>
    <s v="IRQ"/>
    <x v="4"/>
    <s v="SEV"/>
    <s v="Extension of institutional strengthening project (phase III: 5/2016-4/2018)"/>
    <d v="2016-05-01T00:00:00"/>
    <d v="2018-04-01T00:00:00"/>
    <s v="FIN"/>
    <d v="2017-04-01T00:00:00"/>
    <m/>
    <d v="2018-12-01T00:00:00"/>
    <d v="2019-12-01T00:00:00"/>
    <n v="0"/>
    <m/>
    <m/>
    <n v="0"/>
    <m/>
    <m/>
    <m/>
    <m/>
    <m/>
    <m/>
    <m/>
    <m/>
    <n v="307200"/>
    <n v="-7200"/>
    <n v="300000"/>
    <n v="1"/>
    <n v="0"/>
    <n v="0"/>
    <n v="0"/>
    <n v="0"/>
    <n v="0"/>
    <n v="0"/>
    <n v="0"/>
    <n v="300000"/>
    <n v="0"/>
    <n v="0"/>
    <n v="0"/>
    <n v="0"/>
    <m/>
    <n v="0"/>
    <m/>
    <m/>
    <m/>
    <m/>
    <m/>
    <m/>
    <x v="1"/>
    <n v="0"/>
    <n v="1"/>
    <n v="11"/>
    <n v="23"/>
    <n v="0"/>
    <n v="0"/>
    <n v="0"/>
    <n v="2016"/>
  </r>
  <r>
    <m/>
    <m/>
    <s v="FIJ/SEV/47/INS/14"/>
    <s v="UNEP"/>
    <m/>
    <x v="2"/>
    <s v="FIJ"/>
    <x v="4"/>
    <s v="SEV"/>
    <s v="Extension of institutional strengthening project (phase IV- year 2)"/>
    <d v="2005-11-01T00:00:00"/>
    <d v="2006-12-01T00:00:00"/>
    <s v="FIN"/>
    <d v="2006-03-01T00:00:00"/>
    <m/>
    <d v="2006-12-01T00:00:00"/>
    <d v="2007-12-01T00:00:00"/>
    <n v="0"/>
    <m/>
    <m/>
    <n v="0"/>
    <m/>
    <m/>
    <n v="0"/>
    <m/>
    <m/>
    <n v="0"/>
    <m/>
    <m/>
    <n v="30000"/>
    <n v="0"/>
    <n v="30000"/>
    <n v="1"/>
    <n v="0"/>
    <n v="0"/>
    <n v="0"/>
    <n v="0"/>
    <n v="0"/>
    <n v="0"/>
    <n v="0"/>
    <n v="30000"/>
    <n v="0"/>
    <n v="0"/>
    <n v="0"/>
    <n v="0"/>
    <m/>
    <n v="0"/>
    <m/>
    <m/>
    <m/>
    <m/>
    <m/>
    <m/>
    <x v="1"/>
    <n v="0"/>
    <n v="1"/>
    <n v="4"/>
    <n v="13"/>
    <n v="0"/>
    <n v="0"/>
    <n v="0"/>
    <n v="2005"/>
  </r>
  <r>
    <m/>
    <m/>
    <s v="AFG/SEV/58/INS/10"/>
    <s v="UNEP"/>
    <m/>
    <x v="2"/>
    <s v="AFG"/>
    <x v="4"/>
    <s v="SEV"/>
    <s v="Extension of institutional strengthening project (phase IV)"/>
    <d v="2009-07-01T00:00:00"/>
    <d v="2011-11-01T00:00:00"/>
    <s v="FIN"/>
    <d v="2009-12-01T00:00:00"/>
    <m/>
    <d v="2011-12-01T00:00:00"/>
    <d v="2012-12-01T00:00:00"/>
    <n v="0"/>
    <m/>
    <m/>
    <n v="0"/>
    <m/>
    <m/>
    <n v="0"/>
    <m/>
    <m/>
    <n v="0"/>
    <m/>
    <m/>
    <n v="81250"/>
    <n v="68750"/>
    <n v="150000"/>
    <n v="1"/>
    <n v="0"/>
    <n v="0"/>
    <n v="0"/>
    <n v="0"/>
    <n v="0"/>
    <n v="0"/>
    <n v="0"/>
    <n v="150000"/>
    <n v="0"/>
    <n v="0"/>
    <n v="0"/>
    <n v="0"/>
    <m/>
    <n v="0"/>
    <m/>
    <m/>
    <m/>
    <m/>
    <m/>
    <m/>
    <x v="1"/>
    <n v="0"/>
    <n v="1"/>
    <n v="5"/>
    <n v="28"/>
    <n v="0"/>
    <n v="0"/>
    <n v="0"/>
    <n v="2009"/>
  </r>
  <r>
    <m/>
    <m/>
    <s v="BAH/SEV/47/INS/15"/>
    <s v="UNEP"/>
    <m/>
    <x v="2"/>
    <s v="BAH"/>
    <x v="4"/>
    <s v="SEV"/>
    <s v="Extension of institutional strengthening project (phase IV)"/>
    <d v="2005-11-01T00:00:00"/>
    <d v="2007-12-01T00:00:00"/>
    <s v="FIN"/>
    <d v="2006-07-01T00:00:00"/>
    <m/>
    <d v="2007-12-01T00:00:00"/>
    <d v="2008-12-01T00:00:00"/>
    <n v="0"/>
    <m/>
    <m/>
    <n v="0"/>
    <m/>
    <m/>
    <n v="0"/>
    <m/>
    <m/>
    <n v="0"/>
    <m/>
    <m/>
    <n v="60000"/>
    <n v="0"/>
    <n v="60000"/>
    <n v="1"/>
    <n v="0"/>
    <n v="0"/>
    <n v="0"/>
    <n v="0"/>
    <n v="0"/>
    <n v="0"/>
    <n v="0"/>
    <n v="60000"/>
    <n v="0"/>
    <n v="0"/>
    <n v="0"/>
    <n v="0"/>
    <m/>
    <n v="0"/>
    <m/>
    <m/>
    <m/>
    <m/>
    <m/>
    <m/>
    <x v="1"/>
    <n v="0"/>
    <n v="1"/>
    <n v="8"/>
    <n v="25"/>
    <n v="0"/>
    <n v="0"/>
    <n v="0"/>
    <n v="2005"/>
  </r>
  <r>
    <m/>
    <m/>
    <s v="KAM/SEV/53/INS/14"/>
    <s v="UNEP"/>
    <m/>
    <x v="2"/>
    <s v="KAM"/>
    <x v="4"/>
    <s v="SEV"/>
    <s v="Extension of institutional strengthening project (phase IV)"/>
    <d v="2007-11-01T00:00:00"/>
    <d v="2009-11-01T00:00:00"/>
    <s v="FIN"/>
    <d v="2008-02-01T00:00:00"/>
    <m/>
    <d v="2009-10-01T00:00:00"/>
    <d v="2010-12-01T00:00:00"/>
    <n v="0"/>
    <m/>
    <m/>
    <n v="0"/>
    <m/>
    <m/>
    <n v="0"/>
    <m/>
    <m/>
    <n v="0"/>
    <m/>
    <m/>
    <n v="112667"/>
    <n v="0"/>
    <n v="112667"/>
    <n v="1"/>
    <n v="0"/>
    <n v="0"/>
    <n v="0"/>
    <n v="0"/>
    <n v="0"/>
    <n v="0"/>
    <n v="0"/>
    <n v="112667"/>
    <n v="0"/>
    <n v="0"/>
    <n v="0"/>
    <n v="0"/>
    <m/>
    <n v="0"/>
    <m/>
    <m/>
    <m/>
    <m/>
    <m/>
    <m/>
    <x v="1"/>
    <n v="0"/>
    <n v="1"/>
    <n v="3"/>
    <n v="24"/>
    <n v="0"/>
    <n v="0"/>
    <n v="0"/>
    <n v="2007"/>
  </r>
  <r>
    <m/>
    <m/>
    <s v="DRC/SEV/52/INS/26"/>
    <s v="UNEP"/>
    <m/>
    <x v="0"/>
    <s v="DRC"/>
    <x v="4"/>
    <s v="SEV"/>
    <s v="Extension of institutional strengthening project (phase IV)"/>
    <d v="2007-07-01T00:00:00"/>
    <d v="2009-06-01T00:00:00"/>
    <s v="FIN"/>
    <d v="2007-10-01T00:00:00"/>
    <m/>
    <d v="2009-06-01T00:00:00"/>
    <d v="2011-11-01T00:00:00"/>
    <n v="0"/>
    <m/>
    <m/>
    <n v="0"/>
    <m/>
    <m/>
    <n v="0"/>
    <m/>
    <m/>
    <n v="0"/>
    <m/>
    <m/>
    <n v="64540"/>
    <n v="0"/>
    <n v="64540"/>
    <n v="1"/>
    <n v="0"/>
    <n v="0"/>
    <n v="0"/>
    <n v="0"/>
    <n v="0"/>
    <n v="0"/>
    <n v="0"/>
    <n v="64540"/>
    <n v="0"/>
    <n v="0"/>
    <n v="0"/>
    <n v="0"/>
    <m/>
    <n v="0"/>
    <m/>
    <m/>
    <m/>
    <m/>
    <m/>
    <m/>
    <x v="1"/>
    <n v="0"/>
    <n v="1"/>
    <n v="3"/>
    <n v="23"/>
    <n v="0"/>
    <n v="0"/>
    <n v="0"/>
    <n v="2007"/>
  </r>
  <r>
    <m/>
    <m/>
    <s v="ELS/SEV/44/INS/17"/>
    <s v="UNEP"/>
    <m/>
    <x v="1"/>
    <s v="ELS"/>
    <x v="4"/>
    <s v="SEV"/>
    <s v="Extension of institutional strengthening project (phase IV)"/>
    <d v="2004-12-01T00:00:00"/>
    <d v="2006-12-01T00:00:00"/>
    <s v="FIN"/>
    <d v="2005-12-01T00:00:00"/>
    <m/>
    <d v="2007-06-01T00:00:00"/>
    <d v="2009-01-01T00:00:00"/>
    <n v="0"/>
    <m/>
    <m/>
    <n v="0"/>
    <m/>
    <m/>
    <n v="0"/>
    <m/>
    <m/>
    <n v="0"/>
    <m/>
    <m/>
    <n v="60000"/>
    <n v="0"/>
    <n v="60000"/>
    <n v="1"/>
    <n v="0"/>
    <n v="0"/>
    <n v="0"/>
    <n v="0"/>
    <n v="0"/>
    <n v="0"/>
    <n v="0"/>
    <n v="60000"/>
    <n v="0"/>
    <n v="0"/>
    <n v="0"/>
    <n v="0"/>
    <m/>
    <n v="0"/>
    <m/>
    <m/>
    <m/>
    <m/>
    <m/>
    <m/>
    <x v="1"/>
    <n v="0"/>
    <n v="1"/>
    <n v="12"/>
    <n v="24"/>
    <n v="0"/>
    <n v="0"/>
    <n v="0"/>
    <n v="2004"/>
  </r>
  <r>
    <m/>
    <m/>
    <s v="SWA/SEV/59/INS/17"/>
    <s v="UNEP"/>
    <m/>
    <x v="0"/>
    <s v="SWA"/>
    <x v="4"/>
    <s v="SEV"/>
    <s v="Extension of institutional strengthening project (phase IV)"/>
    <d v="2009-11-01T00:00:00"/>
    <d v="2011-11-01T00:00:00"/>
    <s v="FIN"/>
    <d v="2011-06-01T00:00:00"/>
    <m/>
    <d v="2016-12-01T00:00:00"/>
    <d v="2019-12-01T00:00:00"/>
    <n v="0"/>
    <m/>
    <m/>
    <n v="0"/>
    <m/>
    <m/>
    <n v="0"/>
    <m/>
    <m/>
    <n v="0"/>
    <m/>
    <m/>
    <n v="32500"/>
    <n v="27500"/>
    <n v="60000"/>
    <n v="1"/>
    <n v="0"/>
    <n v="0"/>
    <n v="0"/>
    <n v="0"/>
    <n v="0"/>
    <n v="0"/>
    <n v="0"/>
    <n v="60000"/>
    <n v="0"/>
    <n v="0"/>
    <n v="0"/>
    <n v="0"/>
    <m/>
    <n v="0"/>
    <m/>
    <m/>
    <m/>
    <m/>
    <m/>
    <m/>
    <x v="1"/>
    <n v="0"/>
    <n v="1"/>
    <n v="19"/>
    <n v="24"/>
    <n v="0"/>
    <n v="0"/>
    <n v="0"/>
    <n v="2009"/>
  </r>
  <r>
    <m/>
    <m/>
    <s v="ETH/SEV/41/INS/12"/>
    <s v="UNEP"/>
    <m/>
    <x v="0"/>
    <s v="ETH"/>
    <x v="4"/>
    <s v="SEV"/>
    <s v="Extension of institutional strengthening project (phase IV)"/>
    <d v="2003-12-01T00:00:00"/>
    <d v="2005-12-01T00:00:00"/>
    <s v="FIN"/>
    <d v="2004-12-01T00:00:00"/>
    <m/>
    <d v="2008-12-01T00:00:00"/>
    <d v="2009-12-01T00:00:00"/>
    <n v="0"/>
    <m/>
    <m/>
    <n v="0"/>
    <m/>
    <m/>
    <n v="0"/>
    <m/>
    <m/>
    <n v="0"/>
    <m/>
    <m/>
    <n v="26216"/>
    <n v="0"/>
    <n v="26216"/>
    <n v="1"/>
    <n v="0"/>
    <n v="0"/>
    <n v="0"/>
    <n v="0"/>
    <n v="0"/>
    <n v="0"/>
    <n v="0"/>
    <n v="26216"/>
    <n v="0"/>
    <n v="0"/>
    <n v="0"/>
    <n v="0"/>
    <m/>
    <n v="0"/>
    <m/>
    <m/>
    <m/>
    <m/>
    <m/>
    <m/>
    <x v="1"/>
    <n v="0"/>
    <n v="1"/>
    <n v="12"/>
    <n v="24"/>
    <n v="0"/>
    <n v="0"/>
    <n v="0"/>
    <n v="2003"/>
  </r>
  <r>
    <m/>
    <m/>
    <s v="FIJ/SEV/44/INS/10"/>
    <s v="UNEP"/>
    <m/>
    <x v="2"/>
    <s v="FIJ"/>
    <x v="4"/>
    <s v="SEV"/>
    <s v="Extension of institutional strengthening project (phase IV)"/>
    <d v="2004-12-01T00:00:00"/>
    <d v="2005-12-01T00:00:00"/>
    <s v="FIN"/>
    <d v="2005-03-01T00:00:00"/>
    <m/>
    <d v="2005-12-01T00:00:00"/>
    <d v="2006-08-01T00:00:00"/>
    <n v="0"/>
    <m/>
    <m/>
    <n v="0"/>
    <m/>
    <m/>
    <n v="0"/>
    <m/>
    <m/>
    <n v="0"/>
    <m/>
    <m/>
    <n v="30000"/>
    <n v="0"/>
    <n v="30000"/>
    <n v="1"/>
    <n v="0"/>
    <n v="0"/>
    <n v="0"/>
    <n v="0"/>
    <n v="0"/>
    <n v="0"/>
    <n v="0"/>
    <n v="30000"/>
    <n v="0"/>
    <n v="0"/>
    <n v="0"/>
    <n v="0"/>
    <m/>
    <n v="0"/>
    <m/>
    <m/>
    <m/>
    <m/>
    <m/>
    <m/>
    <x v="1"/>
    <n v="0"/>
    <n v="1"/>
    <n v="3"/>
    <n v="12"/>
    <n v="0"/>
    <n v="0"/>
    <n v="0"/>
    <n v="2004"/>
  </r>
  <r>
    <m/>
    <m/>
    <s v="GAB/SEV/44/INS/16"/>
    <s v="UNEP"/>
    <m/>
    <x v="0"/>
    <s v="GAB"/>
    <x v="4"/>
    <s v="SEV"/>
    <s v="Extension of institutional strengthening project (phase IV)"/>
    <d v="2004-12-01T00:00:00"/>
    <d v="2006-12-01T00:00:00"/>
    <s v="FIN"/>
    <d v="2005-02-01T00:00:00"/>
    <m/>
    <d v="2006-12-01T00:00:00"/>
    <d v="2009-06-01T00:00:00"/>
    <n v="0"/>
    <m/>
    <m/>
    <n v="0"/>
    <m/>
    <m/>
    <n v="0"/>
    <m/>
    <m/>
    <n v="0"/>
    <m/>
    <m/>
    <n v="60000"/>
    <n v="0"/>
    <n v="60000"/>
    <n v="1"/>
    <n v="0"/>
    <n v="0"/>
    <n v="0"/>
    <n v="0"/>
    <n v="0"/>
    <n v="0"/>
    <n v="0"/>
    <n v="60000"/>
    <n v="0"/>
    <n v="0"/>
    <n v="0"/>
    <n v="0"/>
    <m/>
    <n v="0"/>
    <m/>
    <m/>
    <m/>
    <m/>
    <m/>
    <m/>
    <x v="1"/>
    <n v="0"/>
    <n v="1"/>
    <n v="2"/>
    <n v="24"/>
    <n v="0"/>
    <n v="0"/>
    <n v="0"/>
    <n v="2004"/>
  </r>
  <r>
    <m/>
    <m/>
    <s v="DRK/SEV/47/INS/41"/>
    <s v="UNEP"/>
    <m/>
    <x v="2"/>
    <s v="DRK"/>
    <x v="4"/>
    <s v="SEV"/>
    <s v="Extension of institutional strengthening project (phase IV)"/>
    <d v="2005-11-01T00:00:00"/>
    <d v="2007-12-01T00:00:00"/>
    <s v="FIN"/>
    <d v="2006-02-01T00:00:00"/>
    <m/>
    <d v="2008-12-01T00:00:00"/>
    <d v="2009-12-01T00:00:00"/>
    <n v="0"/>
    <m/>
    <m/>
    <n v="0"/>
    <m/>
    <m/>
    <n v="0"/>
    <m/>
    <m/>
    <n v="0"/>
    <m/>
    <m/>
    <n v="123552"/>
    <n v="0"/>
    <n v="123552"/>
    <n v="1"/>
    <n v="0"/>
    <n v="0"/>
    <n v="0"/>
    <n v="0"/>
    <n v="0"/>
    <n v="0"/>
    <n v="0"/>
    <n v="123552"/>
    <n v="0"/>
    <n v="0"/>
    <n v="0"/>
    <n v="0"/>
    <m/>
    <n v="0"/>
    <m/>
    <m/>
    <m/>
    <m/>
    <m/>
    <m/>
    <x v="1"/>
    <n v="0"/>
    <n v="1"/>
    <n v="3"/>
    <n v="25"/>
    <n v="0"/>
    <n v="0"/>
    <n v="0"/>
    <n v="2005"/>
  </r>
  <r>
    <m/>
    <m/>
    <s v="KUW/SEV/59/INS/16"/>
    <s v="UNEP"/>
    <m/>
    <x v="2"/>
    <s v="KUW"/>
    <x v="4"/>
    <s v="SEV"/>
    <s v="Extension of institutional strengthening project (phase IV)"/>
    <d v="2009-11-01T00:00:00"/>
    <d v="2011-11-01T00:00:00"/>
    <s v="FIN"/>
    <d v="2010-09-01T00:00:00"/>
    <m/>
    <d v="2012-12-01T00:00:00"/>
    <d v="2013-12-01T00:00:00"/>
    <n v="0"/>
    <m/>
    <m/>
    <n v="0"/>
    <m/>
    <m/>
    <n v="0"/>
    <m/>
    <m/>
    <n v="0"/>
    <m/>
    <m/>
    <n v="57048"/>
    <n v="48272"/>
    <n v="105320"/>
    <n v="1"/>
    <n v="0"/>
    <n v="0"/>
    <n v="0"/>
    <n v="0"/>
    <n v="0"/>
    <n v="0"/>
    <n v="0"/>
    <n v="105320"/>
    <n v="0"/>
    <n v="0"/>
    <n v="0"/>
    <n v="0"/>
    <m/>
    <n v="0"/>
    <m/>
    <m/>
    <m/>
    <m/>
    <m/>
    <m/>
    <x v="1"/>
    <n v="0"/>
    <n v="1"/>
    <n v="10"/>
    <n v="24"/>
    <n v="0"/>
    <n v="0"/>
    <n v="0"/>
    <n v="2009"/>
  </r>
  <r>
    <m/>
    <m/>
    <s v="LEB/SEV/44/INS/59"/>
    <s v="UNDP"/>
    <m/>
    <x v="2"/>
    <s v="LEB"/>
    <x v="4"/>
    <s v="SEV"/>
    <s v="Extension of institutional strengthening project (phase IV)"/>
    <d v="2004-12-01T00:00:00"/>
    <d v="2006-12-01T00:00:00"/>
    <s v="FIN"/>
    <d v="2005-02-01T00:00:00"/>
    <m/>
    <d v="2007-06-01T00:00:00"/>
    <d v="2010-10-01T00:00:00"/>
    <n v="0"/>
    <m/>
    <m/>
    <m/>
    <m/>
    <m/>
    <n v="0"/>
    <m/>
    <m/>
    <m/>
    <m/>
    <m/>
    <n v="155090"/>
    <n v="-2835"/>
    <n v="152255"/>
    <n v="1"/>
    <n v="0"/>
    <n v="0"/>
    <n v="0"/>
    <n v="11632"/>
    <n v="-213"/>
    <n v="11419"/>
    <n v="-0.37044998390047112"/>
    <n v="152255"/>
    <n v="0"/>
    <n v="0"/>
    <n v="11419.3704499839"/>
    <n v="0"/>
    <m/>
    <m/>
    <m/>
    <m/>
    <s v="Financially completed in 2010."/>
    <m/>
    <m/>
    <m/>
    <x v="1"/>
    <n v="0"/>
    <n v="1"/>
    <n v="2"/>
    <n v="24"/>
    <n v="0"/>
    <n v="0"/>
    <n v="0"/>
    <n v="2004"/>
  </r>
  <r>
    <m/>
    <m/>
    <s v="NAM/SEV/47/INS/11"/>
    <s v="UNEP"/>
    <m/>
    <x v="0"/>
    <s v="NAM"/>
    <x v="4"/>
    <s v="SEV"/>
    <s v="Extension of institutional strengthening project (phase IV)"/>
    <d v="2005-11-01T00:00:00"/>
    <d v="2007-12-01T00:00:00"/>
    <s v="FIN"/>
    <d v="2006-02-01T00:00:00"/>
    <m/>
    <d v="2007-12-01T00:00:00"/>
    <d v="2009-01-01T00:00:00"/>
    <n v="0"/>
    <m/>
    <m/>
    <n v="0"/>
    <m/>
    <m/>
    <n v="0"/>
    <m/>
    <m/>
    <n v="0"/>
    <m/>
    <m/>
    <n v="60000"/>
    <n v="0"/>
    <n v="60000"/>
    <n v="1"/>
    <n v="0"/>
    <n v="0"/>
    <n v="0"/>
    <n v="0"/>
    <n v="0"/>
    <n v="0"/>
    <n v="0"/>
    <n v="60000"/>
    <n v="0"/>
    <n v="0"/>
    <n v="0"/>
    <n v="0"/>
    <m/>
    <n v="0"/>
    <m/>
    <m/>
    <m/>
    <m/>
    <m/>
    <m/>
    <x v="1"/>
    <n v="0"/>
    <n v="1"/>
    <n v="3"/>
    <n v="25"/>
    <n v="0"/>
    <n v="0"/>
    <n v="0"/>
    <n v="2005"/>
  </r>
  <r>
    <m/>
    <m/>
    <s v="PAK/SEV/51/INS/65"/>
    <s v="UNDP"/>
    <m/>
    <x v="2"/>
    <s v="PAK"/>
    <x v="4"/>
    <s v="SEV"/>
    <s v="Extension of institutional strengthening project (phase IV)"/>
    <d v="2007-03-01T00:00:00"/>
    <d v="2009-04-01T00:00:00"/>
    <s v="FIN"/>
    <d v="2007-03-01T00:00:00"/>
    <m/>
    <d v="2008-09-01T00:00:00"/>
    <d v="2011-12-01T00:00:00"/>
    <n v="0"/>
    <m/>
    <m/>
    <m/>
    <m/>
    <m/>
    <n v="0"/>
    <m/>
    <m/>
    <m/>
    <m/>
    <m/>
    <n v="112233"/>
    <n v="0"/>
    <n v="112233"/>
    <n v="1"/>
    <n v="0"/>
    <n v="0"/>
    <n v="0"/>
    <n v="8418"/>
    <n v="0"/>
    <n v="8418"/>
    <n v="0.5"/>
    <n v="112233"/>
    <n v="0"/>
    <n v="0"/>
    <n v="8417.5"/>
    <n v="0"/>
    <m/>
    <m/>
    <m/>
    <m/>
    <s v="Completed in 2008. Financially completed in 2011."/>
    <m/>
    <m/>
    <m/>
    <x v="1"/>
    <n v="0"/>
    <n v="1"/>
    <n v="0"/>
    <n v="25"/>
    <n v="0"/>
    <n v="0"/>
    <n v="0"/>
    <n v="2007"/>
  </r>
  <r>
    <m/>
    <m/>
    <s v="PAN/SEV/44/INS/21"/>
    <s v="UNEP"/>
    <m/>
    <x v="1"/>
    <s v="PAN"/>
    <x v="4"/>
    <s v="SEV"/>
    <s v="Extension of institutional strengthening project (phase IV)"/>
    <d v="2004-12-01T00:00:00"/>
    <d v="2006-12-01T00:00:00"/>
    <s v="FIN"/>
    <d v="2009-09-01T00:00:00"/>
    <m/>
    <d v="2011-12-01T00:00:00"/>
    <d v="2011-12-01T00:00:00"/>
    <n v="0"/>
    <m/>
    <m/>
    <n v="0"/>
    <m/>
    <m/>
    <n v="0"/>
    <m/>
    <m/>
    <n v="0"/>
    <m/>
    <m/>
    <n v="149500"/>
    <n v="0"/>
    <n v="149500"/>
    <n v="1"/>
    <n v="0"/>
    <n v="0"/>
    <n v="0"/>
    <n v="0"/>
    <n v="0"/>
    <n v="0"/>
    <n v="0"/>
    <n v="149500"/>
    <n v="0"/>
    <n v="0"/>
    <n v="0"/>
    <n v="0"/>
    <m/>
    <n v="0"/>
    <m/>
    <m/>
    <m/>
    <m/>
    <m/>
    <m/>
    <x v="1"/>
    <n v="0"/>
    <n v="1"/>
    <n v="57"/>
    <n v="24"/>
    <n v="0"/>
    <n v="0"/>
    <n v="0"/>
    <n v="2004"/>
  </r>
  <r>
    <m/>
    <m/>
    <s v="PAR/SEV/53/INS/19"/>
    <s v="UNEP"/>
    <m/>
    <x v="1"/>
    <s v="PAR"/>
    <x v="4"/>
    <s v="SEV"/>
    <s v="Extension of institutional strengthening project (phase IV)"/>
    <d v="2007-11-01T00:00:00"/>
    <d v="2009-11-01T00:00:00"/>
    <s v="FIN"/>
    <d v="2008-12-01T00:00:00"/>
    <m/>
    <d v="2011-12-01T00:00:00"/>
    <d v="2013-12-01T00:00:00"/>
    <n v="0"/>
    <m/>
    <m/>
    <n v="0"/>
    <m/>
    <m/>
    <n v="0"/>
    <m/>
    <m/>
    <n v="0"/>
    <m/>
    <m/>
    <n v="60000"/>
    <n v="0"/>
    <n v="60000"/>
    <n v="1"/>
    <n v="0"/>
    <n v="0"/>
    <n v="0"/>
    <n v="0"/>
    <n v="0"/>
    <n v="0"/>
    <n v="0"/>
    <n v="60000"/>
    <n v="0"/>
    <n v="0"/>
    <n v="0"/>
    <n v="0"/>
    <m/>
    <n v="0"/>
    <m/>
    <m/>
    <m/>
    <m/>
    <m/>
    <m/>
    <x v="1"/>
    <n v="0"/>
    <n v="1"/>
    <n v="13"/>
    <n v="24"/>
    <n v="0"/>
    <n v="0"/>
    <n v="0"/>
    <n v="2007"/>
  </r>
  <r>
    <m/>
    <m/>
    <s v="STK/SEV/59/INS/15"/>
    <s v="UNEP"/>
    <m/>
    <x v="1"/>
    <s v="STK"/>
    <x v="4"/>
    <s v="SEV"/>
    <s v="Extension of institutional strengthening project (phase IV)"/>
    <d v="2009-11-01T00:00:00"/>
    <d v="2011-11-01T00:00:00"/>
    <s v="FIN"/>
    <d v="2009-12-01T00:00:00"/>
    <m/>
    <d v="2013-07-01T00:00:00"/>
    <d v="2013-07-01T00:00:00"/>
    <n v="0"/>
    <m/>
    <m/>
    <n v="0"/>
    <m/>
    <m/>
    <n v="0"/>
    <m/>
    <m/>
    <n v="0"/>
    <m/>
    <m/>
    <n v="32500"/>
    <n v="27500"/>
    <n v="60000"/>
    <n v="1"/>
    <n v="0"/>
    <n v="0"/>
    <n v="0"/>
    <n v="0"/>
    <n v="0"/>
    <n v="0"/>
    <n v="0"/>
    <n v="60000"/>
    <n v="0"/>
    <n v="0"/>
    <n v="0"/>
    <n v="0"/>
    <m/>
    <n v="0"/>
    <m/>
    <m/>
    <m/>
    <m/>
    <m/>
    <m/>
    <x v="1"/>
    <n v="0"/>
    <n v="1"/>
    <n v="1"/>
    <n v="24"/>
    <n v="0"/>
    <n v="0"/>
    <n v="0"/>
    <n v="2009"/>
  </r>
  <r>
    <m/>
    <m/>
    <s v="SAM/SEV/53/INS/09"/>
    <s v="UNEP"/>
    <m/>
    <x v="2"/>
    <s v="SAM"/>
    <x v="4"/>
    <s v="SEV"/>
    <s v="Extension of institutional strengthening project (phase IV)"/>
    <d v="2007-11-01T00:00:00"/>
    <d v="2009-11-01T00:00:00"/>
    <s v="FIN"/>
    <d v="2008-07-01T00:00:00"/>
    <m/>
    <d v="2010-11-01T00:00:00"/>
    <d v="2011-11-01T00:00:00"/>
    <n v="0"/>
    <m/>
    <m/>
    <n v="0"/>
    <m/>
    <m/>
    <n v="0"/>
    <m/>
    <m/>
    <n v="0"/>
    <m/>
    <m/>
    <n v="60000"/>
    <n v="0"/>
    <n v="60000"/>
    <n v="1"/>
    <n v="0"/>
    <n v="0"/>
    <n v="0"/>
    <n v="0"/>
    <n v="0"/>
    <n v="0"/>
    <n v="0"/>
    <n v="60000"/>
    <n v="0"/>
    <n v="0"/>
    <n v="0"/>
    <n v="0"/>
    <m/>
    <n v="0"/>
    <m/>
    <m/>
    <m/>
    <m/>
    <m/>
    <m/>
    <x v="1"/>
    <n v="0"/>
    <n v="1"/>
    <n v="8"/>
    <n v="24"/>
    <n v="0"/>
    <n v="0"/>
    <n v="0"/>
    <n v="2007"/>
  </r>
  <r>
    <m/>
    <m/>
    <s v="SEY/SEV/53/INS/13"/>
    <s v="UNEP"/>
    <m/>
    <x v="0"/>
    <s v="SEY"/>
    <x v="4"/>
    <s v="SEV"/>
    <s v="Extension of institutional strengthening project (phase IV)"/>
    <d v="2007-11-01T00:00:00"/>
    <d v="2009-11-01T00:00:00"/>
    <s v="FIN"/>
    <d v="2009-06-01T00:00:00"/>
    <m/>
    <d v="2011-07-01T00:00:00"/>
    <d v="2011-12-01T00:00:00"/>
    <n v="0"/>
    <m/>
    <m/>
    <n v="0"/>
    <m/>
    <m/>
    <n v="0"/>
    <m/>
    <m/>
    <n v="0"/>
    <m/>
    <m/>
    <n v="60000"/>
    <n v="0"/>
    <n v="60000"/>
    <n v="1"/>
    <n v="0"/>
    <n v="0"/>
    <n v="0"/>
    <n v="0"/>
    <n v="0"/>
    <n v="0"/>
    <n v="0"/>
    <n v="60000"/>
    <n v="0"/>
    <n v="0"/>
    <n v="0"/>
    <n v="0"/>
    <m/>
    <n v="0"/>
    <m/>
    <m/>
    <m/>
    <m/>
    <m/>
    <m/>
    <x v="1"/>
    <n v="0"/>
    <n v="1"/>
    <n v="19"/>
    <n v="24"/>
    <n v="0"/>
    <n v="0"/>
    <n v="0"/>
    <n v="2007"/>
  </r>
  <r>
    <m/>
    <m/>
    <s v="SIL/SEV/61/INS/21"/>
    <s v="UNEP"/>
    <m/>
    <x v="0"/>
    <s v="SIL"/>
    <x v="4"/>
    <s v="SEV"/>
    <s v="Extension of institutional strengthening project (phase IV)"/>
    <d v="2010-07-01T00:00:00"/>
    <d v="2012-06-01T00:00:00"/>
    <s v="FIN"/>
    <d v="2011-04-01T00:00:00"/>
    <m/>
    <d v="2017-07-01T00:00:00"/>
    <d v="2018-12-01T00:00:00"/>
    <n v="0"/>
    <m/>
    <m/>
    <n v="0"/>
    <m/>
    <m/>
    <n v="0"/>
    <m/>
    <m/>
    <n v="0"/>
    <m/>
    <m/>
    <n v="85800"/>
    <n v="0"/>
    <n v="85800"/>
    <n v="1"/>
    <n v="0"/>
    <n v="0"/>
    <n v="0"/>
    <n v="0"/>
    <n v="0"/>
    <n v="0"/>
    <n v="0"/>
    <n v="85800"/>
    <n v="0"/>
    <n v="0"/>
    <n v="0"/>
    <n v="0"/>
    <m/>
    <n v="0"/>
    <m/>
    <m/>
    <m/>
    <m/>
    <m/>
    <m/>
    <x v="1"/>
    <n v="0"/>
    <n v="1"/>
    <n v="9"/>
    <n v="23"/>
    <n v="0"/>
    <n v="0"/>
    <n v="0"/>
    <n v="2010"/>
  </r>
  <r>
    <m/>
    <m/>
    <s v="TRI/SEV/44/INS/18"/>
    <s v="UNDP"/>
    <m/>
    <x v="1"/>
    <s v="TRI"/>
    <x v="4"/>
    <s v="SEV"/>
    <s v="Extension of institutional strengthening project (phase IV)"/>
    <d v="2004-12-01T00:00:00"/>
    <d v="2006-12-01T00:00:00"/>
    <s v="FIN"/>
    <d v="2006-01-01T00:00:00"/>
    <m/>
    <d v="2008-05-01T00:00:00"/>
    <d v="2011-12-01T00:00:00"/>
    <n v="0"/>
    <m/>
    <m/>
    <m/>
    <m/>
    <m/>
    <n v="0"/>
    <m/>
    <m/>
    <m/>
    <m/>
    <m/>
    <n v="60000"/>
    <n v="-448"/>
    <n v="59552"/>
    <n v="1"/>
    <n v="0"/>
    <n v="0"/>
    <n v="0"/>
    <n v="4500"/>
    <n v="-34"/>
    <n v="4466"/>
    <n v="-3.5997066070194705E-2"/>
    <n v="59552"/>
    <n v="0"/>
    <n v="0"/>
    <n v="4466.0359970660702"/>
    <n v="0"/>
    <m/>
    <m/>
    <m/>
    <m/>
    <s v="Completed in 2008. Financially completed in 2011."/>
    <m/>
    <m/>
    <m/>
    <x v="1"/>
    <n v="0"/>
    <n v="1"/>
    <n v="13"/>
    <n v="24"/>
    <n v="0"/>
    <n v="0"/>
    <n v="0"/>
    <n v="2004"/>
  </r>
  <r>
    <m/>
    <m/>
    <s v="TUN/SEV/48/INS/46"/>
    <s v="IBRD"/>
    <m/>
    <x v="0"/>
    <s v="TUN"/>
    <x v="4"/>
    <s v="SEV"/>
    <s v="Extension of institutional strengthening project (phase IV)"/>
    <d v="2006-04-01T00:00:00"/>
    <d v="2008-06-01T00:00:00"/>
    <s v="FIN"/>
    <d v="2008-11-01T00:00:00"/>
    <m/>
    <d v="2008-12-01T00:00:00"/>
    <d v="2009-07-01T00:00:00"/>
    <n v="20"/>
    <m/>
    <m/>
    <n v="0"/>
    <m/>
    <m/>
    <n v="20.100000000000001"/>
    <m/>
    <m/>
    <n v="0"/>
    <m/>
    <m/>
    <n v="247270"/>
    <n v="0"/>
    <n v="247270"/>
    <n v="1"/>
    <n v="0"/>
    <n v="0"/>
    <n v="0"/>
    <n v="18545"/>
    <n v="0"/>
    <n v="18545"/>
    <n v="0"/>
    <n v="247270"/>
    <n v="0"/>
    <n v="0"/>
    <n v="18545"/>
    <n v="0"/>
    <n v="0"/>
    <m/>
    <m/>
    <m/>
    <s v="Completed."/>
    <m/>
    <m/>
    <m/>
    <x v="1"/>
    <n v="0"/>
    <n v="1"/>
    <n v="31"/>
    <n v="26"/>
    <n v="0"/>
    <n v="0"/>
    <n v="20000"/>
    <n v="2006"/>
  </r>
  <r>
    <m/>
    <m/>
    <s v="TUR/SEV/58/INS/93"/>
    <s v="UNIDO"/>
    <m/>
    <x v="4"/>
    <s v="TUR"/>
    <x v="4"/>
    <s v="SEV"/>
    <s v="Extension of institutional strengthening project (phase IV)"/>
    <d v="2009-07-01T00:00:00"/>
    <d v="2010-12-01T00:00:00"/>
    <s v="FIN"/>
    <d v="2009-12-01T00:00:00"/>
    <m/>
    <d v="2011-12-01T00:00:00"/>
    <d v="2014-08-01T00:00:00"/>
    <n v="0"/>
    <m/>
    <m/>
    <n v="0"/>
    <m/>
    <m/>
    <n v="0"/>
    <m/>
    <m/>
    <n v="0"/>
    <m/>
    <m/>
    <n v="195000"/>
    <n v="-7955.41"/>
    <n v="187044.59"/>
    <n v="1.0000021919906905"/>
    <n v="-0.41000000000349246"/>
    <n v="-0.41000000000349246"/>
    <n v="0"/>
    <n v="14625"/>
    <n v="-597"/>
    <n v="14028"/>
    <n v="0"/>
    <n v="187045"/>
    <n v="0"/>
    <m/>
    <n v="14028"/>
    <n v="0"/>
    <m/>
    <m/>
    <m/>
    <m/>
    <m/>
    <m/>
    <m/>
    <m/>
    <x v="1"/>
    <n v="0"/>
    <n v="1"/>
    <n v="5"/>
    <n v="17"/>
    <n v="0"/>
    <n v="0"/>
    <n v="0"/>
    <n v="2009"/>
  </r>
  <r>
    <m/>
    <m/>
    <s v="YEM/SEV/47/INS/24"/>
    <s v="UNEP"/>
    <m/>
    <x v="2"/>
    <s v="YEM"/>
    <x v="4"/>
    <s v="SEV"/>
    <s v="Extension of institutional strengthening project (phase IV)"/>
    <d v="2005-11-01T00:00:00"/>
    <d v="2007-12-01T00:00:00"/>
    <s v="FIN"/>
    <d v="2006-05-01T00:00:00"/>
    <m/>
    <d v="2007-12-01T00:00:00"/>
    <d v="2008-12-01T00:00:00"/>
    <n v="8.6"/>
    <m/>
    <m/>
    <n v="0"/>
    <m/>
    <m/>
    <n v="8.6"/>
    <m/>
    <m/>
    <n v="0"/>
    <m/>
    <m/>
    <n v="104000"/>
    <n v="0"/>
    <n v="104000"/>
    <n v="1"/>
    <n v="0"/>
    <n v="0"/>
    <n v="0"/>
    <n v="0"/>
    <n v="0"/>
    <n v="0"/>
    <n v="0"/>
    <n v="104000"/>
    <n v="0"/>
    <n v="0"/>
    <n v="0"/>
    <n v="0"/>
    <m/>
    <n v="0"/>
    <m/>
    <m/>
    <m/>
    <m/>
    <m/>
    <m/>
    <x v="1"/>
    <n v="0"/>
    <n v="1"/>
    <n v="6"/>
    <n v="25"/>
    <n v="0"/>
    <n v="0"/>
    <n v="8600"/>
    <n v="2005"/>
  </r>
  <r>
    <m/>
    <m/>
    <s v="ECU/SEV/51/INS/38"/>
    <s v="IBRD"/>
    <m/>
    <x v="1"/>
    <s v="ECU"/>
    <x v="4"/>
    <s v="SEV"/>
    <s v="Extension of institutional strengthening project (phase IV, first year)"/>
    <d v="2007-03-01T00:00:00"/>
    <d v="2008-03-01T00:00:00"/>
    <s v="FIN"/>
    <d v="2007-11-01T00:00:00"/>
    <m/>
    <d v="2009-04-01T00:00:00"/>
    <d v="2009-09-01T00:00:00"/>
    <n v="0"/>
    <m/>
    <m/>
    <n v="0"/>
    <m/>
    <m/>
    <n v="0"/>
    <m/>
    <m/>
    <n v="0"/>
    <m/>
    <m/>
    <n v="88400"/>
    <n v="0"/>
    <n v="88400"/>
    <n v="1"/>
    <n v="0"/>
    <n v="0"/>
    <n v="0"/>
    <n v="6630"/>
    <n v="0"/>
    <n v="6630"/>
    <n v="0"/>
    <n v="88400"/>
    <n v="0"/>
    <n v="0"/>
    <n v="6630"/>
    <n v="0"/>
    <n v="0"/>
    <m/>
    <m/>
    <m/>
    <s v="Phase IV completed. ISP transferred to UNEP."/>
    <m/>
    <m/>
    <m/>
    <x v="1"/>
    <n v="0"/>
    <n v="1"/>
    <n v="8"/>
    <n v="12"/>
    <n v="0"/>
    <n v="0"/>
    <n v="0"/>
    <n v="2007"/>
  </r>
  <r>
    <m/>
    <m/>
    <s v="ECU/SEV/56/INS/42"/>
    <s v="IBRD"/>
    <m/>
    <x v="1"/>
    <s v="ECU"/>
    <x v="4"/>
    <s v="SEV"/>
    <s v="Extension of institutional strengthening project (phase IV, second year)"/>
    <d v="2008-11-01T00:00:00"/>
    <d v="2009-09-01T00:00:00"/>
    <s v="FIN"/>
    <d v="2009-09-01T00:00:00"/>
    <m/>
    <d v="2009-09-01T00:00:00"/>
    <d v="2009-09-01T00:00:00"/>
    <n v="0"/>
    <m/>
    <m/>
    <n v="0"/>
    <m/>
    <m/>
    <n v="0"/>
    <m/>
    <m/>
    <n v="0"/>
    <m/>
    <m/>
    <n v="88400"/>
    <n v="0"/>
    <n v="88400"/>
    <n v="1"/>
    <n v="0"/>
    <n v="0"/>
    <n v="0"/>
    <n v="6630"/>
    <n v="0"/>
    <n v="6630"/>
    <n v="0"/>
    <n v="88400"/>
    <n v="0"/>
    <n v="0"/>
    <n v="6630"/>
    <n v="0"/>
    <n v="0"/>
    <m/>
    <m/>
    <m/>
    <s v="Ecuador has complied with all MP targets for Annex A substance phaseout and has been actively engaged in maintaining its compliance status with methyl bromide. The ISP was transferred to UNEP (starting with phase V)."/>
    <m/>
    <m/>
    <m/>
    <x v="1"/>
    <n v="0"/>
    <n v="1"/>
    <n v="10"/>
    <n v="10"/>
    <n v="0"/>
    <n v="0"/>
    <n v="0"/>
    <n v="2008"/>
  </r>
  <r>
    <m/>
    <m/>
    <s v="PAK/SEV/53/INS/66"/>
    <s v="UNDP"/>
    <m/>
    <x v="2"/>
    <s v="PAK"/>
    <x v="4"/>
    <s v="SEV"/>
    <s v="Extension of institutional strengthening project (phase IV, second year)"/>
    <d v="2007-11-01T00:00:00"/>
    <d v="2008-11-01T00:00:00"/>
    <s v="FIN"/>
    <d v="2008-10-01T00:00:00"/>
    <m/>
    <d v="2010-12-01T00:00:00"/>
    <d v="2011-12-01T00:00:00"/>
    <n v="0"/>
    <m/>
    <m/>
    <m/>
    <m/>
    <m/>
    <n v="0"/>
    <m/>
    <m/>
    <m/>
    <m/>
    <m/>
    <n v="112234"/>
    <n v="-17571"/>
    <n v="94663"/>
    <n v="1"/>
    <n v="0"/>
    <n v="0"/>
    <n v="0"/>
    <n v="8418"/>
    <n v="-1318"/>
    <n v="7100"/>
    <n v="-0.10459847620040819"/>
    <n v="94663"/>
    <n v="0"/>
    <n v="0"/>
    <n v="7100.1045984762004"/>
    <n v="0"/>
    <m/>
    <m/>
    <m/>
    <m/>
    <s v="Completed in 2010. Financially completed in 2011."/>
    <m/>
    <m/>
    <m/>
    <x v="1"/>
    <n v="0"/>
    <n v="1"/>
    <n v="11"/>
    <n v="12"/>
    <n v="0"/>
    <n v="0"/>
    <n v="0"/>
    <n v="2007"/>
  </r>
  <r>
    <m/>
    <m/>
    <s v="ANT/SEV/68/INS/15"/>
    <s v="UNEP"/>
    <m/>
    <x v="1"/>
    <s v="ANT"/>
    <x v="4"/>
    <s v="SEV"/>
    <s v="Extension of institutional strengthening project (phase IV: 1/2013-12/2014)"/>
    <d v="2012-12-01T00:00:00"/>
    <d v="2014-12-01T00:00:00"/>
    <s v="FIN"/>
    <d v="2013-09-01T00:00:00"/>
    <m/>
    <d v="2018-12-01T00:00:00"/>
    <d v="2019-12-01T00:00:00"/>
    <n v="0"/>
    <m/>
    <m/>
    <n v="0"/>
    <m/>
    <m/>
    <n v="0"/>
    <m/>
    <m/>
    <n v="0"/>
    <m/>
    <m/>
    <n v="60000"/>
    <n v="-30000"/>
    <n v="30000"/>
    <n v="1"/>
    <n v="0"/>
    <n v="0"/>
    <n v="0"/>
    <n v="0"/>
    <n v="0"/>
    <n v="0"/>
    <n v="0"/>
    <n v="30000"/>
    <n v="0"/>
    <n v="0"/>
    <n v="0"/>
    <n v="0"/>
    <m/>
    <n v="0"/>
    <m/>
    <m/>
    <m/>
    <m/>
    <m/>
    <m/>
    <x v="1"/>
    <n v="0"/>
    <n v="1"/>
    <n v="9"/>
    <n v="24"/>
    <n v="0"/>
    <n v="0"/>
    <n v="0"/>
    <n v="2012"/>
  </r>
  <r>
    <m/>
    <m/>
    <s v="BOT/SEV/68/INS/15"/>
    <s v="UNEP"/>
    <m/>
    <x v="0"/>
    <s v="BOT"/>
    <x v="4"/>
    <s v="SEV"/>
    <s v="Extension of institutional strengthening project (phase IV: 1/2013-12/2014)"/>
    <d v="2012-12-01T00:00:00"/>
    <d v="2014-11-01T00:00:00"/>
    <s v="FIN"/>
    <d v="2015-04-01T00:00:00"/>
    <m/>
    <d v="2018-10-01T00:00:00"/>
    <d v="2018-12-01T00:00:00"/>
    <n v="0"/>
    <m/>
    <m/>
    <n v="0"/>
    <m/>
    <m/>
    <n v="0"/>
    <m/>
    <m/>
    <n v="0"/>
    <m/>
    <m/>
    <n v="78173"/>
    <n v="0"/>
    <n v="78173"/>
    <n v="1"/>
    <n v="0"/>
    <n v="0"/>
    <n v="0"/>
    <n v="0"/>
    <n v="0"/>
    <n v="0"/>
    <n v="0"/>
    <n v="78173"/>
    <n v="0"/>
    <n v="0"/>
    <n v="0"/>
    <n v="0"/>
    <m/>
    <n v="0"/>
    <m/>
    <m/>
    <m/>
    <m/>
    <m/>
    <m/>
    <x v="1"/>
    <n v="0"/>
    <n v="1"/>
    <n v="28"/>
    <n v="23"/>
    <n v="0"/>
    <n v="0"/>
    <n v="0"/>
    <n v="2012"/>
  </r>
  <r>
    <m/>
    <m/>
    <s v="VAN/SEV/67/INS/10"/>
    <s v="UNEP"/>
    <m/>
    <x v="2"/>
    <s v="VAN"/>
    <x v="4"/>
    <s v="SEV"/>
    <s v="Extension of institutional strengthening project (phase IV: 1/2013-12/2014)"/>
    <d v="2012-07-01T00:00:00"/>
    <d v="2014-12-01T00:00:00"/>
    <s v="FIN"/>
    <d v="2013-03-01T00:00:00"/>
    <m/>
    <d v="2014-12-01T00:00:00"/>
    <d v="2015-12-01T00:00:00"/>
    <n v="0"/>
    <m/>
    <m/>
    <n v="0"/>
    <m/>
    <m/>
    <n v="0"/>
    <m/>
    <m/>
    <n v="0"/>
    <m/>
    <m/>
    <n v="60000"/>
    <n v="0"/>
    <n v="60000"/>
    <n v="1"/>
    <n v="0"/>
    <n v="0"/>
    <n v="0"/>
    <n v="0"/>
    <n v="0"/>
    <n v="0"/>
    <n v="0"/>
    <n v="60000"/>
    <n v="0"/>
    <n v="0"/>
    <n v="0"/>
    <n v="0"/>
    <m/>
    <n v="0"/>
    <m/>
    <m/>
    <m/>
    <m/>
    <m/>
    <m/>
    <x v="1"/>
    <n v="0"/>
    <n v="1"/>
    <n v="8"/>
    <n v="29"/>
    <n v="0"/>
    <n v="0"/>
    <n v="0"/>
    <n v="2012"/>
  </r>
  <r>
    <m/>
    <m/>
    <s v="MYA/SEV/71/INS/15"/>
    <s v="UNEP"/>
    <m/>
    <x v="2"/>
    <s v="MYA"/>
    <x v="4"/>
    <s v="SEV"/>
    <s v="Extension of institutional strengthening project (phase IV: 1/2014-12/2015)"/>
    <d v="2013-12-01T00:00:00"/>
    <d v="2015-12-01T00:00:00"/>
    <s v="FIN"/>
    <d v="2017-11-01T00:00:00"/>
    <m/>
    <d v="2020-06-01T00:00:00"/>
    <d v="2020-12-01T00:00:00"/>
    <n v="0"/>
    <m/>
    <m/>
    <n v="0"/>
    <m/>
    <m/>
    <m/>
    <m/>
    <m/>
    <m/>
    <m/>
    <m/>
    <n v="60000"/>
    <n v="0"/>
    <n v="60000"/>
    <n v="1"/>
    <n v="0"/>
    <n v="0"/>
    <n v="0"/>
    <n v="0"/>
    <n v="0"/>
    <n v="0"/>
    <n v="0"/>
    <n v="60000"/>
    <n v="0"/>
    <n v="0"/>
    <n v="0"/>
    <n v="0"/>
    <m/>
    <n v="0"/>
    <m/>
    <m/>
    <m/>
    <m/>
    <m/>
    <m/>
    <x v="1"/>
    <n v="0"/>
    <n v="1"/>
    <n v="47"/>
    <n v="24"/>
    <n v="0"/>
    <n v="0"/>
    <n v="0"/>
    <n v="2013"/>
  </r>
  <r>
    <m/>
    <m/>
    <s v="IRQ/SEV/82/INS/27"/>
    <s v="UNEP"/>
    <m/>
    <x v="2"/>
    <s v="IRQ"/>
    <x v="4"/>
    <s v="SEV"/>
    <s v="Extension of institutional strengthening project (phase IV: 1/2019-12/2020)"/>
    <d v="2018-12-01T00:00:00"/>
    <d v="2020-12-01T00:00:00"/>
    <s v="FIN"/>
    <d v="2020-07-01T00:00:00"/>
    <m/>
    <d v="2021-06-01T00:00:00"/>
    <d v="2021-12-01T00:00:00"/>
    <n v="0"/>
    <m/>
    <m/>
    <n v="0"/>
    <m/>
    <m/>
    <m/>
    <m/>
    <m/>
    <m/>
    <m/>
    <m/>
    <n v="307200"/>
    <n v="0"/>
    <n v="307200"/>
    <n v="1"/>
    <n v="0"/>
    <n v="0"/>
    <n v="0"/>
    <n v="0"/>
    <n v="0"/>
    <n v="0"/>
    <n v="0"/>
    <n v="307200"/>
    <n v="0"/>
    <n v="0"/>
    <n v="0"/>
    <n v="0"/>
    <m/>
    <n v="0"/>
    <m/>
    <m/>
    <m/>
    <m/>
    <m/>
    <m/>
    <x v="1"/>
    <n v="0"/>
    <n v="1"/>
    <n v="19"/>
    <n v="24"/>
    <n v="0"/>
    <n v="0"/>
    <n v="0"/>
    <n v="2018"/>
  </r>
  <r>
    <m/>
    <m/>
    <s v="BHU/SEV/64/INS/18"/>
    <s v="UNEP"/>
    <m/>
    <x v="2"/>
    <s v="BHU"/>
    <x v="4"/>
    <s v="SEV"/>
    <s v="Extension of institutional strengthening project (phase IV: 12/2011-11/2013)"/>
    <d v="2011-07-01T00:00:00"/>
    <d v="2013-11-01T00:00:00"/>
    <s v="FIN"/>
    <d v="2012-07-01T00:00:00"/>
    <m/>
    <d v="2013-11-01T00:00:00"/>
    <d v="2014-03-01T00:00:00"/>
    <n v="0"/>
    <m/>
    <m/>
    <n v="0"/>
    <m/>
    <m/>
    <n v="0"/>
    <m/>
    <m/>
    <n v="0"/>
    <m/>
    <m/>
    <n v="60000"/>
    <n v="0"/>
    <n v="60000"/>
    <n v="1"/>
    <n v="0"/>
    <n v="0"/>
    <n v="0"/>
    <n v="0"/>
    <n v="0"/>
    <n v="0"/>
    <n v="0"/>
    <n v="60000"/>
    <n v="0"/>
    <n v="0"/>
    <n v="0"/>
    <n v="0"/>
    <m/>
    <n v="0"/>
    <m/>
    <m/>
    <m/>
    <m/>
    <m/>
    <m/>
    <x v="1"/>
    <n v="0"/>
    <n v="1"/>
    <n v="12"/>
    <n v="28"/>
    <n v="0"/>
    <n v="0"/>
    <n v="0"/>
    <n v="2011"/>
  </r>
  <r>
    <m/>
    <m/>
    <s v="YUG/SEV/65/INS/40"/>
    <s v="UNIDO"/>
    <m/>
    <x v="4"/>
    <s v="YUG"/>
    <x v="4"/>
    <s v="SEV"/>
    <s v="Extension of institutional strengthening project (phase IV: 12/2011-11/2013)"/>
    <d v="2011-11-01T00:00:00"/>
    <d v="2013-11-01T00:00:00"/>
    <s v="FIN"/>
    <d v="2013-01-01T00:00:00"/>
    <m/>
    <d v="2015-12-01T00:00:00"/>
    <d v="2017-08-01T00:00:00"/>
    <n v="0"/>
    <m/>
    <m/>
    <n v="0"/>
    <m/>
    <m/>
    <n v="0"/>
    <m/>
    <m/>
    <n v="0"/>
    <m/>
    <m/>
    <n v="131300"/>
    <n v="-4781.9799999999996"/>
    <n v="126518.02"/>
    <n v="0.99999984191975178"/>
    <n v="2.0000000004074536E-2"/>
    <n v="2.0000000004074536E-2"/>
    <n v="0"/>
    <n v="9848"/>
    <n v="-359"/>
    <n v="9489"/>
    <n v="0"/>
    <n v="126518"/>
    <n v="0"/>
    <m/>
    <n v="9489"/>
    <n v="0"/>
    <m/>
    <m/>
    <m/>
    <m/>
    <m/>
    <m/>
    <m/>
    <m/>
    <x v="1"/>
    <n v="0"/>
    <n v="1"/>
    <n v="14"/>
    <n v="24"/>
    <n v="0"/>
    <n v="0"/>
    <n v="0"/>
    <n v="2011"/>
  </r>
  <r>
    <m/>
    <m/>
    <s v="ARM/SEV/73/INS/14"/>
    <s v="UNIDO"/>
    <m/>
    <x v="4"/>
    <s v="ARM"/>
    <x v="4"/>
    <s v="SEV"/>
    <s v="Extension of institutional strengthening project (phase IV: 4/2015-3/2017)"/>
    <d v="2014-11-01T00:00:00"/>
    <d v="2017-03-01T00:00:00"/>
    <s v="FIN"/>
    <d v="2015-04-01T00:00:00"/>
    <m/>
    <d v="2017-04-01T00:00:00"/>
    <d v="2018-04-01T00:00:00"/>
    <n v="0"/>
    <m/>
    <m/>
    <n v="0"/>
    <m/>
    <m/>
    <n v="0"/>
    <m/>
    <m/>
    <n v="0"/>
    <m/>
    <m/>
    <n v="120000"/>
    <n v="-1098"/>
    <n v="118902"/>
    <n v="1"/>
    <n v="0"/>
    <n v="0"/>
    <n v="0"/>
    <n v="8400"/>
    <n v="-77"/>
    <n v="8323"/>
    <n v="0"/>
    <n v="118902"/>
    <n v="0"/>
    <m/>
    <n v="8323"/>
    <n v="0"/>
    <m/>
    <m/>
    <m/>
    <m/>
    <m/>
    <m/>
    <m/>
    <m/>
    <x v="1"/>
    <n v="0"/>
    <n v="1"/>
    <n v="5"/>
    <n v="28"/>
    <n v="0"/>
    <n v="0"/>
    <n v="0"/>
    <n v="2014"/>
  </r>
  <r>
    <m/>
    <m/>
    <s v="JOR/SEV/62/INS/88"/>
    <s v="IBRD"/>
    <m/>
    <x v="2"/>
    <s v="JOR"/>
    <x v="4"/>
    <s v="SEV"/>
    <s v="Extension of institutional strengthening project (phase IX)"/>
    <d v="2010-12-01T00:00:00"/>
    <d v="2012-12-01T00:00:00"/>
    <s v="FIN"/>
    <d v="2011-12-01T00:00:00"/>
    <m/>
    <d v="2012-12-01T00:00:00"/>
    <d v="2012-12-01T00:00:00"/>
    <n v="0"/>
    <m/>
    <m/>
    <n v="0"/>
    <m/>
    <m/>
    <n v="0"/>
    <m/>
    <m/>
    <n v="0"/>
    <m/>
    <m/>
    <n v="147333"/>
    <n v="0"/>
    <n v="147333"/>
    <n v="1"/>
    <n v="0"/>
    <n v="0"/>
    <n v="0"/>
    <n v="11050"/>
    <n v="0"/>
    <n v="11050"/>
    <n v="0"/>
    <n v="147333"/>
    <n v="0"/>
    <n v="0"/>
    <n v="11050"/>
    <n v="0"/>
    <n v="0"/>
    <m/>
    <m/>
    <m/>
    <s v="IS Phase IX completed."/>
    <m/>
    <m/>
    <m/>
    <x v="1"/>
    <n v="0"/>
    <n v="1"/>
    <n v="12"/>
    <n v="24"/>
    <n v="0"/>
    <n v="0"/>
    <n v="0"/>
    <n v="2010"/>
  </r>
  <r>
    <m/>
    <m/>
    <s v="MEX/SEV/58/INS/147"/>
    <s v="UNIDO"/>
    <m/>
    <x v="1"/>
    <s v="MEX"/>
    <x v="4"/>
    <s v="SEV"/>
    <s v="Extension of institutional strengthening project (phase IX)"/>
    <d v="2009-07-01T00:00:00"/>
    <d v="2010-12-01T00:00:00"/>
    <s v="FIN"/>
    <d v="2009-12-01T00:00:00"/>
    <m/>
    <d v="2010-12-01T00:00:00"/>
    <d v="2012-12-01T00:00:00"/>
    <n v="0"/>
    <m/>
    <m/>
    <n v="0"/>
    <m/>
    <m/>
    <n v="0"/>
    <m/>
    <m/>
    <n v="0"/>
    <m/>
    <m/>
    <n v="185250"/>
    <n v="-280.8"/>
    <n v="184969.2"/>
    <n v="0.99999891873890345"/>
    <n v="0.20000000001164153"/>
    <n v="0.20000000001164153"/>
    <n v="0"/>
    <n v="13894"/>
    <n v="-21"/>
    <n v="13873"/>
    <n v="0"/>
    <n v="184969"/>
    <n v="0"/>
    <m/>
    <n v="13873"/>
    <n v="0"/>
    <m/>
    <m/>
    <m/>
    <m/>
    <m/>
    <m/>
    <m/>
    <m/>
    <x v="1"/>
    <n v="0"/>
    <n v="1"/>
    <n v="5"/>
    <n v="17"/>
    <n v="0"/>
    <n v="0"/>
    <n v="0"/>
    <n v="2009"/>
  </r>
  <r>
    <m/>
    <m/>
    <s v="COS/SEV/65/INS/47"/>
    <s v="UNDP"/>
    <m/>
    <x v="1"/>
    <s v="COS"/>
    <x v="4"/>
    <s v="SEV"/>
    <s v="Extension of institutional strengthening project (phase IX: 1/2012-12/2013)"/>
    <d v="2011-11-01T00:00:00"/>
    <d v="2013-12-01T00:00:00"/>
    <s v="FIN"/>
    <d v="2012-06-01T00:00:00"/>
    <m/>
    <d v="2014-04-01T00:00:00"/>
    <d v="2015-11-01T00:00:00"/>
    <n v="0"/>
    <m/>
    <m/>
    <m/>
    <m/>
    <m/>
    <n v="0"/>
    <m/>
    <m/>
    <m/>
    <m/>
    <m/>
    <n v="140513"/>
    <n v="0"/>
    <n v="140513"/>
    <n v="1"/>
    <n v="0"/>
    <n v="0"/>
    <n v="0"/>
    <n v="10538"/>
    <n v="0"/>
    <n v="10538"/>
    <n v="0"/>
    <n v="140513"/>
    <n v="0"/>
    <n v="0"/>
    <n v="10538"/>
    <n v="0"/>
    <m/>
    <m/>
    <m/>
    <m/>
    <s v="Financially Completed in 2015."/>
    <m/>
    <m/>
    <m/>
    <x v="1"/>
    <n v="0"/>
    <n v="1"/>
    <n v="7"/>
    <n v="25"/>
    <n v="0"/>
    <n v="0"/>
    <n v="0"/>
    <n v="2011"/>
  </r>
  <r>
    <m/>
    <m/>
    <s v="MAL/SEV/64/INS/167"/>
    <s v="UNDP"/>
    <m/>
    <x v="2"/>
    <s v="MAL"/>
    <x v="4"/>
    <s v="SEV"/>
    <s v="Extension of institutional strengthening project (phase IX: 1/2012-12/2013)"/>
    <d v="2011-07-01T00:00:00"/>
    <d v="2013-12-01T00:00:00"/>
    <s v="FIN"/>
    <d v="2011-12-01T00:00:00"/>
    <m/>
    <d v="2015-06-01T00:00:00"/>
    <d v="2017-06-01T00:00:00"/>
    <n v="0"/>
    <m/>
    <m/>
    <m/>
    <m/>
    <m/>
    <n v="0"/>
    <m/>
    <m/>
    <m/>
    <m/>
    <m/>
    <n v="279500"/>
    <n v="0"/>
    <n v="279500"/>
    <n v="1"/>
    <n v="0"/>
    <n v="0"/>
    <n v="0"/>
    <n v="20963"/>
    <n v="0"/>
    <n v="20963"/>
    <n v="0"/>
    <n v="279500"/>
    <n v="0"/>
    <n v="0"/>
    <n v="20963"/>
    <n v="0"/>
    <m/>
    <m/>
    <m/>
    <m/>
    <s v="Financially completed in 2017."/>
    <m/>
    <m/>
    <m/>
    <x v="1"/>
    <n v="0"/>
    <n v="1"/>
    <n v="5"/>
    <n v="29"/>
    <n v="0"/>
    <n v="0"/>
    <n v="0"/>
    <n v="2011"/>
  </r>
  <r>
    <m/>
    <m/>
    <s v="SEN/SEV/65/INS/32"/>
    <s v="UNEP"/>
    <m/>
    <x v="0"/>
    <s v="SEN"/>
    <x v="4"/>
    <s v="SEV"/>
    <s v="Extension of institutional strengthening project (phase IX: 1/2012-12/2013)"/>
    <d v="2011-11-01T00:00:00"/>
    <d v="2013-12-01T00:00:00"/>
    <s v="FIN"/>
    <d v="2012-04-01T00:00:00"/>
    <m/>
    <d v="2013-09-01T00:00:00"/>
    <d v="2013-09-01T00:00:00"/>
    <n v="0"/>
    <m/>
    <m/>
    <n v="0"/>
    <m/>
    <m/>
    <n v="0"/>
    <m/>
    <m/>
    <n v="0"/>
    <m/>
    <m/>
    <n v="152101"/>
    <n v="0"/>
    <n v="152101"/>
    <n v="1"/>
    <n v="0"/>
    <n v="0"/>
    <n v="0"/>
    <n v="0"/>
    <n v="0"/>
    <n v="0"/>
    <n v="0"/>
    <n v="152101"/>
    <n v="0"/>
    <n v="0"/>
    <n v="0"/>
    <n v="0"/>
    <m/>
    <n v="0"/>
    <m/>
    <m/>
    <m/>
    <m/>
    <m/>
    <m/>
    <x v="1"/>
    <n v="0"/>
    <n v="1"/>
    <n v="5"/>
    <n v="25"/>
    <n v="0"/>
    <n v="0"/>
    <n v="0"/>
    <n v="2011"/>
  </r>
  <r>
    <m/>
    <m/>
    <s v="URU/SEV/65/INS/56"/>
    <s v="UNDP"/>
    <m/>
    <x v="1"/>
    <s v="URU"/>
    <x v="4"/>
    <s v="SEV"/>
    <s v="Extension of institutional strengthening project (phase IX: 1/2012-12/2013)"/>
    <d v="2011-11-01T00:00:00"/>
    <d v="2013-12-01T00:00:00"/>
    <s v="FIN"/>
    <d v="2012-02-01T00:00:00"/>
    <m/>
    <d v="2014-06-01T00:00:00"/>
    <d v="2015-12-01T00:00:00"/>
    <n v="0"/>
    <m/>
    <m/>
    <m/>
    <m/>
    <m/>
    <n v="0"/>
    <m/>
    <m/>
    <m/>
    <m/>
    <m/>
    <n v="150800"/>
    <n v="-3"/>
    <n v="150797"/>
    <n v="1"/>
    <n v="0"/>
    <n v="0"/>
    <n v="0"/>
    <n v="11310"/>
    <n v="0"/>
    <n v="11310"/>
    <n v="0.22505000009914511"/>
    <n v="150797"/>
    <n v="0"/>
    <n v="0"/>
    <n v="11309.774949999901"/>
    <n v="0"/>
    <m/>
    <m/>
    <m/>
    <m/>
    <s v="Financially completed in 2015."/>
    <m/>
    <m/>
    <m/>
    <x v="1"/>
    <n v="0"/>
    <n v="1"/>
    <n v="3"/>
    <n v="25"/>
    <n v="0"/>
    <n v="0"/>
    <n v="0"/>
    <n v="2011"/>
  </r>
  <r>
    <m/>
    <m/>
    <s v="CMR/SEV/71/INS/37"/>
    <s v="UNEP"/>
    <m/>
    <x v="0"/>
    <s v="CMR"/>
    <x v="4"/>
    <s v="SEV"/>
    <s v="Extension of institutional strengthening project (phase IX: 1/2014-12/2015)"/>
    <d v="2013-12-01T00:00:00"/>
    <d v="2015-12-01T00:00:00"/>
    <s v="FIN"/>
    <d v="2014-05-01T00:00:00"/>
    <m/>
    <d v="2015-12-01T00:00:00"/>
    <d v="2018-09-01T00:00:00"/>
    <n v="0"/>
    <m/>
    <m/>
    <n v="0"/>
    <m/>
    <m/>
    <m/>
    <m/>
    <m/>
    <m/>
    <m/>
    <m/>
    <n v="139532"/>
    <n v="0"/>
    <n v="139532"/>
    <n v="1"/>
    <n v="0"/>
    <n v="0"/>
    <n v="0"/>
    <n v="0"/>
    <n v="0"/>
    <n v="0"/>
    <n v="0"/>
    <n v="139532"/>
    <n v="0"/>
    <n v="0"/>
    <n v="0"/>
    <n v="0"/>
    <m/>
    <n v="0"/>
    <m/>
    <m/>
    <m/>
    <m/>
    <m/>
    <m/>
    <x v="1"/>
    <n v="0"/>
    <n v="1"/>
    <n v="5"/>
    <n v="24"/>
    <n v="0"/>
    <n v="0"/>
    <n v="0"/>
    <n v="2013"/>
  </r>
  <r>
    <m/>
    <m/>
    <s v="CUB/SEV/71/INS/52"/>
    <s v="UNDP"/>
    <m/>
    <x v="1"/>
    <s v="CUB"/>
    <x v="4"/>
    <s v="SEV"/>
    <s v="Extension of institutional strengthening project (phase IX: 1/2014-12/2015)"/>
    <d v="2013-12-01T00:00:00"/>
    <d v="2015-12-01T00:00:00"/>
    <s v="FIN"/>
    <d v="2014-12-01T00:00:00"/>
    <m/>
    <d v="2017-12-01T00:00:00"/>
    <d v="2018-12-01T00:00:00"/>
    <n v="0"/>
    <m/>
    <m/>
    <m/>
    <m/>
    <m/>
    <n v="0"/>
    <m/>
    <m/>
    <m/>
    <m/>
    <m/>
    <n v="149066"/>
    <n v="-32"/>
    <n v="149034"/>
    <n v="1"/>
    <n v="0"/>
    <n v="0"/>
    <n v="0"/>
    <n v="10435"/>
    <n v="-2"/>
    <n v="10433"/>
    <n v="0.24008157460048096"/>
    <n v="149034"/>
    <n v="0"/>
    <n v="0"/>
    <n v="10432.7599184254"/>
    <n v="0"/>
    <m/>
    <m/>
    <m/>
    <m/>
    <s v="Financially completed in 2018."/>
    <m/>
    <m/>
    <m/>
    <x v="1"/>
    <n v="0"/>
    <n v="1"/>
    <n v="12"/>
    <n v="24"/>
    <n v="0"/>
    <n v="0"/>
    <n v="0"/>
    <n v="2013"/>
  </r>
  <r>
    <m/>
    <m/>
    <s v="IDS/SEV/71/INS/201"/>
    <s v="UNDP"/>
    <m/>
    <x v="2"/>
    <s v="IDS"/>
    <x v="4"/>
    <s v="SEV"/>
    <s v="Extension of institutional strengthening project (phase IX: 1/2014-12/2015)"/>
    <d v="2013-12-01T00:00:00"/>
    <d v="2015-12-01T00:00:00"/>
    <s v="FIN"/>
    <d v="2014-07-01T00:00:00"/>
    <m/>
    <d v="2015-12-01T00:00:00"/>
    <d v="2018-02-01T00:00:00"/>
    <n v="0"/>
    <m/>
    <m/>
    <m/>
    <m/>
    <m/>
    <n v="0"/>
    <m/>
    <m/>
    <m/>
    <m/>
    <m/>
    <n v="271246"/>
    <n v="-140"/>
    <n v="271106"/>
    <n v="1"/>
    <n v="0"/>
    <n v="0"/>
    <n v="0"/>
    <n v="18987"/>
    <n v="-10"/>
    <n v="18977"/>
    <n v="-0.20009999999820138"/>
    <n v="271106"/>
    <n v="0"/>
    <n v="0"/>
    <n v="18977.200099999998"/>
    <n v="0"/>
    <m/>
    <m/>
    <m/>
    <m/>
    <s v="Financially completed in 2018."/>
    <m/>
    <m/>
    <m/>
    <x v="1"/>
    <n v="0"/>
    <n v="1"/>
    <n v="7"/>
    <n v="24"/>
    <n v="0"/>
    <n v="0"/>
    <n v="0"/>
    <n v="2013"/>
  </r>
  <r>
    <m/>
    <m/>
    <s v="NER/SEV/71/INS/30"/>
    <s v="UNEP"/>
    <m/>
    <x v="0"/>
    <s v="NER"/>
    <x v="4"/>
    <s v="SEV"/>
    <s v="Extension of institutional strengthening project (phase IX: 1/2014-12/2015)"/>
    <d v="2013-12-01T00:00:00"/>
    <d v="2015-12-01T00:00:00"/>
    <s v="FIN"/>
    <d v="2014-05-01T00:00:00"/>
    <m/>
    <d v="2015-12-01T00:00:00"/>
    <d v="2016-12-01T00:00:00"/>
    <n v="0"/>
    <m/>
    <m/>
    <n v="0"/>
    <m/>
    <m/>
    <m/>
    <m/>
    <m/>
    <m/>
    <m/>
    <m/>
    <n v="64828"/>
    <n v="0"/>
    <n v="64828"/>
    <n v="1"/>
    <n v="0"/>
    <n v="0"/>
    <n v="0"/>
    <n v="0"/>
    <n v="0"/>
    <n v="0"/>
    <n v="0"/>
    <n v="64828"/>
    <n v="0"/>
    <n v="0"/>
    <n v="0"/>
    <n v="0"/>
    <m/>
    <n v="0"/>
    <m/>
    <m/>
    <m/>
    <m/>
    <m/>
    <m/>
    <x v="1"/>
    <n v="0"/>
    <n v="1"/>
    <n v="5"/>
    <n v="24"/>
    <n v="0"/>
    <n v="0"/>
    <n v="0"/>
    <n v="2013"/>
  </r>
  <r>
    <m/>
    <m/>
    <s v="PHI/SEV/70/INS/96"/>
    <s v="UNEP"/>
    <m/>
    <x v="2"/>
    <s v="PHI"/>
    <x v="4"/>
    <s v="SEV"/>
    <s v="Extension of institutional strengthening project (phase IX: 1/2014-12/2015)"/>
    <d v="2013-07-01T00:00:00"/>
    <d v="2015-12-01T00:00:00"/>
    <s v="FIN"/>
    <d v="2014-09-01T00:00:00"/>
    <m/>
    <d v="2016-12-01T00:00:00"/>
    <d v="2017-12-01T00:00:00"/>
    <n v="0"/>
    <m/>
    <m/>
    <n v="0"/>
    <m/>
    <m/>
    <m/>
    <m/>
    <m/>
    <m/>
    <m/>
    <m/>
    <n v="181133"/>
    <n v="0"/>
    <n v="181133"/>
    <n v="1"/>
    <n v="0"/>
    <n v="0"/>
    <n v="0"/>
    <n v="0"/>
    <n v="0"/>
    <n v="0"/>
    <n v="0"/>
    <n v="181133"/>
    <n v="0"/>
    <n v="0"/>
    <n v="0"/>
    <n v="0"/>
    <m/>
    <n v="0"/>
    <m/>
    <m/>
    <m/>
    <m/>
    <m/>
    <m/>
    <x v="1"/>
    <n v="0"/>
    <n v="1"/>
    <n v="14"/>
    <n v="29"/>
    <n v="0"/>
    <n v="0"/>
    <n v="0"/>
    <n v="2013"/>
  </r>
  <r>
    <m/>
    <m/>
    <s v="PAR/SEV/82/INS/38"/>
    <s v="UNEP"/>
    <m/>
    <x v="1"/>
    <s v="PAR"/>
    <x v="4"/>
    <s v="SEV"/>
    <s v="Extension of institutional strengthening project (phase IX: 1/2019-12/2020)"/>
    <d v="2018-12-01T00:00:00"/>
    <d v="2020-12-01T00:00:00"/>
    <s v="FIN"/>
    <d v="2020-07-01T00:00:00"/>
    <m/>
    <d v="2021-12-01T00:00:00"/>
    <d v="2022-12-01T00:00:00"/>
    <n v="0"/>
    <m/>
    <m/>
    <n v="0"/>
    <m/>
    <m/>
    <m/>
    <m/>
    <m/>
    <m/>
    <m/>
    <m/>
    <n v="85000"/>
    <n v="-10545.16"/>
    <n v="74454.84"/>
    <n v="1"/>
    <n v="0"/>
    <n v="0"/>
    <n v="0"/>
    <n v="0"/>
    <n v="0"/>
    <n v="0"/>
    <n v="0"/>
    <n v="74454.84"/>
    <n v="0"/>
    <n v="0"/>
    <n v="0"/>
    <n v="0"/>
    <m/>
    <n v="0"/>
    <m/>
    <m/>
    <m/>
    <m/>
    <m/>
    <m/>
    <x v="1"/>
    <n v="0"/>
    <n v="1"/>
    <n v="19"/>
    <n v="24"/>
    <n v="0"/>
    <n v="0"/>
    <n v="0"/>
    <n v="2018"/>
  </r>
  <r>
    <m/>
    <m/>
    <s v="THA/SEV/82/INS/178"/>
    <s v="IBRD"/>
    <m/>
    <x v="2"/>
    <s v="THA"/>
    <x v="4"/>
    <s v="SEV"/>
    <s v="Extension of institutional strengthening project (phase IX: 1/2019-12/2020)"/>
    <d v="2018-12-01T00:00:00"/>
    <d v="2020-12-01T00:00:00"/>
    <s v="FIN"/>
    <d v="2021-02-01T00:00:00"/>
    <m/>
    <d v="2023-10-01T00:00:00"/>
    <d v="2023-10-01T00:00:00"/>
    <n v="0"/>
    <m/>
    <m/>
    <n v="0"/>
    <m/>
    <m/>
    <m/>
    <m/>
    <m/>
    <n v="0"/>
    <m/>
    <m/>
    <n v="443735"/>
    <n v="0"/>
    <n v="443735"/>
    <n v="1"/>
    <n v="0"/>
    <n v="0"/>
    <n v="0"/>
    <n v="31061"/>
    <n v="0"/>
    <n v="31061"/>
    <n v="0"/>
    <n v="443735"/>
    <n v="0"/>
    <n v="0"/>
    <n v="31060.999999999996"/>
    <n v="0"/>
    <m/>
    <m/>
    <m/>
    <m/>
    <s v="Activities completed in 2023 include issuance of quotas for HCFCs, while developing the quota allocation for HFCs for 2024, including consultations with importers and other interested parties -the 2024 import quota was finalized and announced in Dec. 2023.  SOP prepared to clarify quota allocation process for HFCs to importers.   In person attendance at the 45th OEWG Meeting in Bangkok and at the 36th MOP in Naiobi by the Thailand delegation. DIW also attended the WB's annual MP East Asia Regional Workshop in Danang (Feb 23) and two WB training seminars (Jul.-Oct 23).   For 2023 Ozone Day,  DIW developed an outreach program for raising awareness of the ozone layer and climate protection. The outreach program consisted of activities for the general public, relevant industry sectors, and academiaHCFC consumption monitoring continued. On the admin side, the NOU still is in the process of filling two positions for a technical and data officer and public outreach officer, plus as of 2023, a financial management officer.  NOU hosted World Bank  implementation support mission in Mar. and Jul. 2023.   "/>
    <s v="Phase IX IS is physically and financially completed."/>
    <s v="Not applicable."/>
    <m/>
    <x v="1"/>
    <n v="0"/>
    <n v="1"/>
    <n v="26"/>
    <n v="24"/>
    <n v="0"/>
    <n v="0"/>
    <n v="0"/>
    <n v="2018"/>
  </r>
  <r>
    <m/>
    <m/>
    <s v="AFG/SEV/83/INS/26"/>
    <s v="UNEP"/>
    <m/>
    <x v="2"/>
    <s v="AFG"/>
    <x v="4"/>
    <s v="SEV"/>
    <s v="Extension of institutional strengthening project (phase IX: 1/2020-12/2021)"/>
    <d v="2019-05-01T00:00:00"/>
    <d v="2021-12-01T00:00:00"/>
    <s v="CLO"/>
    <d v="2020-12-01T00:00:00"/>
    <m/>
    <m/>
    <d v="2023-12-01T00:00:00"/>
    <n v="0"/>
    <m/>
    <m/>
    <n v="0"/>
    <m/>
    <m/>
    <m/>
    <m/>
    <m/>
    <m/>
    <m/>
    <m/>
    <n v="192000"/>
    <n v="-38119.06"/>
    <n v="153880.94"/>
    <n v="1.000000389911837"/>
    <n v="-5.9999999997671694E-2"/>
    <n v="-5.9999999997671694E-2"/>
    <n v="0"/>
    <n v="0"/>
    <n v="0"/>
    <n v="0"/>
    <n v="0"/>
    <n v="153881"/>
    <n v="0"/>
    <n v="0"/>
    <n v="0"/>
    <n v="0"/>
    <m/>
    <n v="0"/>
    <m/>
    <m/>
    <s v="The project is completed. As per the UN2UN Agreement and final expenditure report reconcilation was made by UNDP Afghanistan country office to finanacially close this project by 2022. UNEP requested UNDP to return the funds and UNEP will proceed with project closure. UNDP has returned the funds on 9 Nov 2023. Also in November 2023, UNEP received a request from the government of Afghanistan to transfer both HPMP Stage I funding and Institutional Strengthening project funds to UNIDO. UNEP has proceeded with project closure and transfer of the funds to the MLFS.  "/>
    <s v="The project is closed "/>
    <s v="N/a"/>
    <m/>
    <x v="0"/>
    <n v="0"/>
    <n v="1"/>
    <n v="19"/>
    <n v="31"/>
    <n v="0"/>
    <n v="0"/>
    <n v="0"/>
    <n v="2019"/>
  </r>
  <r>
    <m/>
    <m/>
    <s v="TUN/SEV/84/INS/77"/>
    <s v="UNIDO"/>
    <m/>
    <x v="0"/>
    <s v="TUN"/>
    <x v="4"/>
    <s v="SEV"/>
    <s v="Extension of institutional strengthening project (phase IX: 1/2020-12/2021)"/>
    <d v="2019-12-01T00:00:00"/>
    <d v="2021-12-01T00:00:00"/>
    <s v="ONG"/>
    <d v="2021-03-01T00:00:00"/>
    <d v="2024-12-01T00:00:00"/>
    <m/>
    <m/>
    <n v="0"/>
    <m/>
    <m/>
    <n v="0"/>
    <m/>
    <m/>
    <n v="0"/>
    <m/>
    <m/>
    <n v="0"/>
    <m/>
    <m/>
    <n v="316506"/>
    <n v="0"/>
    <n v="316506"/>
    <n v="0.52574485159838991"/>
    <n v="150104.6"/>
    <n v="150104.6"/>
    <n v="0"/>
    <n v="22155"/>
    <n v="0"/>
    <n v="22155"/>
    <n v="10509.60245608106"/>
    <n v="166401.4"/>
    <n v="1013.27"/>
    <n v="70000"/>
    <n v="11645.39754391894"/>
    <n v="70.927555401793327"/>
    <m/>
    <m/>
    <m/>
    <m/>
    <s v="Country programme and Article 7 data reports were submitted on time. The NOU attended the OEWG and MOP. Events were organized to mark the World Refrigeration Day and Ozone Day celebration. "/>
    <s v="Country programme and article 7 data reports have been submitted on time. Awareness raising activities were organized, including marking of the World Refrigeration Day in June. The NOU attended the 94th ExCom meeting where the KIP Stage I and pilot project on energy efficiency were approved for Tunisia. The NOU attended the OEWG in Montreal in July 2024."/>
    <s v="n.a."/>
    <m/>
    <x v="0"/>
    <n v="1"/>
    <n v="1"/>
    <n v="15"/>
    <n v="24"/>
    <n v="36"/>
    <n v="60"/>
    <n v="0"/>
    <n v="2019"/>
  </r>
  <r>
    <m/>
    <m/>
    <s v="BRA/SEV/86/INS/324"/>
    <s v="UNDP"/>
    <m/>
    <x v="1"/>
    <s v="BRA"/>
    <x v="4"/>
    <s v="SEV"/>
    <s v="Extension of institutional strengthening project (phase IX: 1/2021-12/2022)"/>
    <d v="2020-12-01T00:00:00"/>
    <d v="2022-12-01T00:00:00"/>
    <s v="ONG"/>
    <d v="2022-03-01T00:00:00"/>
    <d v="2025-01-01T00:00:00"/>
    <m/>
    <m/>
    <n v="0"/>
    <m/>
    <m/>
    <m/>
    <m/>
    <m/>
    <n v="0"/>
    <m/>
    <m/>
    <m/>
    <m/>
    <m/>
    <n v="449280"/>
    <n v="0"/>
    <n v="449280"/>
    <n v="0.2666170762108262"/>
    <n v="329494.28000000003"/>
    <n v="329494.28000000003"/>
    <n v="0"/>
    <n v="31450"/>
    <n v="0"/>
    <n v="31450"/>
    <n v="23064.892953169518"/>
    <n v="119785.72"/>
    <n v="16559.93"/>
    <n v="75783.684399999998"/>
    <n v="8385.1070468304806"/>
    <n v="1159.2098435274199"/>
    <m/>
    <m/>
    <m/>
    <m/>
    <s v="Standard IS activities being implemented. Participation in international events like ExCom, OEWG and MOP. Activie awareness raising campaign. "/>
    <s v="Standard IS activities being implemented. Participation in international events like ExCom, OEWG and MOP. Active awareness raising campaign. "/>
    <s v="Yes"/>
    <m/>
    <x v="0"/>
    <n v="1"/>
    <n v="1"/>
    <n v="15"/>
    <n v="24"/>
    <n v="25"/>
    <n v="49"/>
    <n v="0"/>
    <n v="2020"/>
  </r>
  <r>
    <m/>
    <m/>
    <s v="COL/SEV/70/INS/83"/>
    <s v="UNDP"/>
    <m/>
    <x v="1"/>
    <s v="COL"/>
    <x v="4"/>
    <s v="SEV"/>
    <s v="Extension of institutional strengthening project (phase IX: 11/2013-10/2015)"/>
    <d v="2013-07-01T00:00:00"/>
    <d v="2015-10-01T00:00:00"/>
    <s v="FIN"/>
    <d v="2013-12-01T00:00:00"/>
    <m/>
    <d v="2016-03-01T00:00:00"/>
    <d v="2017-12-01T00:00:00"/>
    <n v="0"/>
    <m/>
    <m/>
    <m/>
    <m/>
    <m/>
    <n v="0"/>
    <m/>
    <m/>
    <m/>
    <m/>
    <m/>
    <n v="275600"/>
    <n v="-156"/>
    <n v="275444"/>
    <n v="1"/>
    <n v="0"/>
    <n v="0"/>
    <n v="0"/>
    <n v="19292"/>
    <n v="-11"/>
    <n v="19281"/>
    <n v="-8.000000000174623E-2"/>
    <n v="275444"/>
    <n v="0"/>
    <n v="0"/>
    <n v="19281.080000000002"/>
    <n v="0"/>
    <m/>
    <m/>
    <m/>
    <m/>
    <s v="Financially completed in 2017."/>
    <m/>
    <m/>
    <m/>
    <x v="1"/>
    <n v="0"/>
    <n v="1"/>
    <n v="5"/>
    <n v="27"/>
    <n v="0"/>
    <n v="0"/>
    <n v="0"/>
    <n v="2013"/>
  </r>
  <r>
    <m/>
    <m/>
    <s v="SAM/SEV/80/INS/21"/>
    <s v="UNEP"/>
    <m/>
    <x v="2"/>
    <s v="SAM"/>
    <x v="4"/>
    <s v="SEV"/>
    <s v="Extension of institutional strengthening project (phase IX: 11/2015-10/2017)"/>
    <d v="2017-11-01T00:00:00"/>
    <d v="2019-10-01T00:00:00"/>
    <s v="FIN"/>
    <d v="2018-05-01T00:00:00"/>
    <m/>
    <d v="2019-12-01T00:00:00"/>
    <d v="2019-12-01T00:00:00"/>
    <n v="0"/>
    <m/>
    <m/>
    <n v="0"/>
    <m/>
    <m/>
    <m/>
    <m/>
    <m/>
    <m/>
    <m/>
    <m/>
    <n v="85000"/>
    <n v="0"/>
    <n v="85000"/>
    <n v="1"/>
    <n v="0"/>
    <n v="0"/>
    <n v="0"/>
    <n v="0"/>
    <n v="0"/>
    <n v="0"/>
    <n v="0"/>
    <n v="85000"/>
    <n v="0"/>
    <n v="0"/>
    <n v="0"/>
    <n v="0"/>
    <m/>
    <n v="0"/>
    <m/>
    <m/>
    <m/>
    <m/>
    <m/>
    <m/>
    <x v="1"/>
    <n v="0"/>
    <n v="1"/>
    <n v="6"/>
    <n v="23"/>
    <n v="0"/>
    <n v="0"/>
    <n v="0"/>
    <n v="2017"/>
  </r>
  <r>
    <m/>
    <m/>
    <s v="BOL/SEV/73/INS/39"/>
    <s v="UNEP"/>
    <m/>
    <x v="1"/>
    <s v="BOL"/>
    <x v="4"/>
    <s v="SEV"/>
    <s v="Extension of institutional strengthening project (phase IX: 12/2014-11/2016)"/>
    <d v="2014-11-01T00:00:00"/>
    <d v="2016-11-01T00:00:00"/>
    <s v="FIN"/>
    <d v="2015-12-01T00:00:00"/>
    <m/>
    <d v="2017-11-01T00:00:00"/>
    <d v="2018-08-01T00:00:00"/>
    <n v="0"/>
    <m/>
    <m/>
    <n v="0"/>
    <m/>
    <m/>
    <m/>
    <m/>
    <m/>
    <m/>
    <m/>
    <m/>
    <n v="78867"/>
    <n v="0"/>
    <n v="78867"/>
    <n v="1"/>
    <n v="0"/>
    <n v="0"/>
    <n v="0"/>
    <n v="0"/>
    <n v="0"/>
    <n v="0"/>
    <n v="0"/>
    <n v="78867"/>
    <n v="0"/>
    <n v="0"/>
    <n v="0"/>
    <n v="0"/>
    <m/>
    <n v="0"/>
    <m/>
    <m/>
    <m/>
    <m/>
    <m/>
    <m/>
    <x v="1"/>
    <n v="0"/>
    <n v="1"/>
    <n v="13"/>
    <n v="24"/>
    <n v="0"/>
    <n v="0"/>
    <n v="0"/>
    <n v="2014"/>
  </r>
  <r>
    <m/>
    <m/>
    <s v="JAM/SEV/75/INS/35"/>
    <s v="UNEP"/>
    <m/>
    <x v="1"/>
    <s v="JAM"/>
    <x v="4"/>
    <s v="SEV"/>
    <s v="Extension of institutional strengthening project (phase IX: 12/2015-11/2017)"/>
    <d v="2015-11-01T00:00:00"/>
    <d v="2017-11-01T00:00:00"/>
    <s v="FIN"/>
    <d v="2018-11-01T00:00:00"/>
    <m/>
    <d v="2020-12-01T00:00:00"/>
    <d v="2020-12-01T00:00:00"/>
    <n v="0"/>
    <m/>
    <m/>
    <n v="0"/>
    <m/>
    <m/>
    <m/>
    <m/>
    <m/>
    <m/>
    <m/>
    <m/>
    <n v="85000"/>
    <n v="0"/>
    <n v="85000"/>
    <n v="1"/>
    <n v="0"/>
    <n v="0"/>
    <n v="0"/>
    <n v="0"/>
    <n v="0"/>
    <n v="0"/>
    <n v="0"/>
    <n v="85000"/>
    <n v="0"/>
    <n v="0"/>
    <n v="0"/>
    <n v="0"/>
    <m/>
    <n v="0"/>
    <m/>
    <m/>
    <m/>
    <m/>
    <m/>
    <m/>
    <x v="1"/>
    <n v="0"/>
    <n v="1"/>
    <n v="36"/>
    <n v="24"/>
    <n v="0"/>
    <n v="0"/>
    <n v="0"/>
    <n v="2015"/>
  </r>
  <r>
    <m/>
    <m/>
    <s v="PAN/SEV/84/INS/50"/>
    <s v="UNDP"/>
    <m/>
    <x v="1"/>
    <s v="PAN"/>
    <x v="4"/>
    <s v="SEV"/>
    <s v="Extension of institutional strengthening project (phase IX: 12/2019-11/2021)"/>
    <d v="2019-12-01T00:00:00"/>
    <d v="2021-11-01T00:00:00"/>
    <s v="FIN"/>
    <d v="2021-03-01T00:00:00"/>
    <m/>
    <d v="2022-12-01T00:00:00"/>
    <d v="2023-12-01T00:00:00"/>
    <n v="0"/>
    <m/>
    <m/>
    <m/>
    <m/>
    <m/>
    <n v="0"/>
    <m/>
    <m/>
    <m/>
    <m/>
    <m/>
    <n v="191360"/>
    <n v="0"/>
    <n v="191360"/>
    <n v="1"/>
    <n v="0"/>
    <n v="0"/>
    <n v="0"/>
    <n v="13395"/>
    <n v="0"/>
    <n v="13395"/>
    <n v="0"/>
    <n v="191360"/>
    <n v="0"/>
    <n v="0"/>
    <n v="13395"/>
    <n v="0"/>
    <m/>
    <m/>
    <m/>
    <m/>
    <s v="Financially completed in 2023."/>
    <m/>
    <m/>
    <m/>
    <x v="1"/>
    <n v="0"/>
    <n v="1"/>
    <n v="15"/>
    <n v="23"/>
    <n v="0"/>
    <n v="0"/>
    <n v="0"/>
    <n v="2019"/>
  </r>
  <r>
    <m/>
    <m/>
    <s v="TUR/SEV/84/INS/110"/>
    <s v="UNIDO"/>
    <m/>
    <x v="4"/>
    <s v="TUR"/>
    <x v="4"/>
    <s v="SEV"/>
    <s v="Extension of institutional strengthening project (phase IX: 12/2019-11/2021)"/>
    <d v="2019-12-01T00:00:00"/>
    <d v="2021-11-01T00:00:00"/>
    <s v="COM"/>
    <d v="2020-02-01T00:00:00"/>
    <m/>
    <d v="2023-06-01T00:00:00"/>
    <m/>
    <n v="0"/>
    <m/>
    <m/>
    <n v="0"/>
    <m/>
    <m/>
    <n v="0"/>
    <m/>
    <m/>
    <n v="0"/>
    <m/>
    <m/>
    <n v="332800"/>
    <n v="0"/>
    <n v="332800"/>
    <n v="0.90196138822115379"/>
    <n v="32627.25"/>
    <n v="32627.25"/>
    <n v="0"/>
    <n v="23296"/>
    <n v="0"/>
    <n v="23296"/>
    <n v="2284.4386011375864"/>
    <n v="300172.75"/>
    <n v="23906.87"/>
    <n v="20000"/>
    <n v="21011.561398862414"/>
    <n v="1673.4809"/>
    <m/>
    <m/>
    <m/>
    <m/>
    <s v="Project has been completed in June 2023. Financial closure is initiated. "/>
    <s v="Grant is being financially closed."/>
    <s v="n.a."/>
    <m/>
    <x v="1"/>
    <n v="0"/>
    <n v="1"/>
    <n v="2"/>
    <n v="23"/>
    <n v="0"/>
    <n v="0"/>
    <n v="0"/>
    <n v="2019"/>
  </r>
  <r>
    <m/>
    <m/>
    <s v="IND/SEV/66/INS/444"/>
    <s v="UNDP"/>
    <m/>
    <x v="2"/>
    <s v="IND"/>
    <x v="4"/>
    <s v="SEV"/>
    <s v="Extension of institutional strengthening project (phase IX: 4/2012-3/2014)"/>
    <d v="2012-04-01T00:00:00"/>
    <d v="2014-03-01T00:00:00"/>
    <s v="FIN"/>
    <d v="2013-06-01T00:00:00"/>
    <m/>
    <d v="2015-12-01T00:00:00"/>
    <d v="2016-12-01T00:00:00"/>
    <n v="0"/>
    <m/>
    <m/>
    <m/>
    <m/>
    <m/>
    <n v="0"/>
    <m/>
    <m/>
    <m/>
    <m/>
    <m/>
    <n v="373230"/>
    <n v="0"/>
    <n v="373230"/>
    <n v="1"/>
    <n v="0"/>
    <n v="0"/>
    <n v="0"/>
    <n v="27992"/>
    <n v="0"/>
    <n v="27992"/>
    <n v="0"/>
    <n v="373230"/>
    <n v="0"/>
    <n v="0"/>
    <n v="27992"/>
    <n v="0"/>
    <m/>
    <m/>
    <m/>
    <m/>
    <s v="Financially completed in 2016."/>
    <m/>
    <m/>
    <m/>
    <x v="1"/>
    <n v="0"/>
    <n v="1"/>
    <n v="14"/>
    <n v="23"/>
    <n v="0"/>
    <n v="0"/>
    <n v="0"/>
    <n v="2012"/>
  </r>
  <r>
    <m/>
    <m/>
    <s v="KEN/SEV/69/INS/54"/>
    <s v="UNEP"/>
    <m/>
    <x v="0"/>
    <s v="KEN"/>
    <x v="4"/>
    <s v="SEV"/>
    <s v="Extension of institutional strengthening project (phase IX: 4/2013-3/2015)"/>
    <d v="2013-04-01T00:00:00"/>
    <d v="2015-03-01T00:00:00"/>
    <s v="FIN"/>
    <d v="2014-02-01T00:00:00"/>
    <m/>
    <d v="2015-12-01T00:00:00"/>
    <d v="2017-12-01T00:00:00"/>
    <n v="0"/>
    <m/>
    <m/>
    <n v="0"/>
    <m/>
    <m/>
    <m/>
    <m/>
    <m/>
    <m/>
    <m/>
    <m/>
    <n v="151667"/>
    <n v="0"/>
    <n v="151667"/>
    <n v="1"/>
    <n v="0"/>
    <n v="0"/>
    <n v="0"/>
    <n v="0"/>
    <n v="0"/>
    <n v="0"/>
    <n v="0"/>
    <n v="151667"/>
    <n v="0"/>
    <n v="0"/>
    <n v="0"/>
    <n v="0"/>
    <m/>
    <n v="0"/>
    <m/>
    <m/>
    <m/>
    <m/>
    <m/>
    <m/>
    <x v="1"/>
    <n v="0"/>
    <n v="1"/>
    <n v="10"/>
    <n v="23"/>
    <n v="0"/>
    <n v="0"/>
    <n v="0"/>
    <n v="2013"/>
  </r>
  <r>
    <m/>
    <m/>
    <s v="MLW/SEV/72/INS/36"/>
    <s v="UNEP"/>
    <m/>
    <x v="0"/>
    <s v="MLW"/>
    <x v="4"/>
    <s v="SEV"/>
    <s v="Extension of institutional strengthening project (phase IX: 4/2014-3/2016)"/>
    <d v="2014-05-01T00:00:00"/>
    <d v="2016-03-01T00:00:00"/>
    <s v="FIN"/>
    <d v="2015-04-01T00:00:00"/>
    <m/>
    <d v="2017-12-01T00:00:00"/>
    <d v="2018-12-01T00:00:00"/>
    <n v="0"/>
    <m/>
    <m/>
    <n v="0"/>
    <m/>
    <m/>
    <m/>
    <m/>
    <m/>
    <m/>
    <m/>
    <m/>
    <n v="66733"/>
    <n v="0"/>
    <n v="66733"/>
    <n v="1"/>
    <n v="0"/>
    <n v="0"/>
    <n v="0"/>
    <n v="0"/>
    <n v="0"/>
    <n v="0"/>
    <n v="0"/>
    <n v="66733"/>
    <n v="0"/>
    <n v="0"/>
    <n v="0"/>
    <n v="0"/>
    <m/>
    <n v="0"/>
    <m/>
    <m/>
    <m/>
    <m/>
    <m/>
    <m/>
    <x v="1"/>
    <n v="0"/>
    <n v="1"/>
    <n v="11"/>
    <n v="22"/>
    <n v="0"/>
    <n v="0"/>
    <n v="0"/>
    <n v="2014"/>
  </r>
  <r>
    <m/>
    <m/>
    <s v="BAH/SEV/81/INS/33"/>
    <s v="UNEP"/>
    <m/>
    <x v="2"/>
    <s v="BAH"/>
    <x v="4"/>
    <s v="SEV"/>
    <s v="Extension of institutional strengthening project (phase IX: 6/2018-5/2020)"/>
    <d v="2018-06-01T00:00:00"/>
    <d v="2020-05-01T00:00:00"/>
    <s v="FIN"/>
    <d v="2019-03-01T00:00:00"/>
    <m/>
    <d v="2020-05-01T00:00:00"/>
    <d v="2020-12-01T00:00:00"/>
    <n v="0"/>
    <m/>
    <m/>
    <n v="0"/>
    <m/>
    <m/>
    <m/>
    <m/>
    <m/>
    <m/>
    <m/>
    <m/>
    <n v="85000"/>
    <n v="0"/>
    <n v="85000"/>
    <n v="1"/>
    <n v="0"/>
    <n v="0"/>
    <n v="0"/>
    <n v="0"/>
    <n v="0"/>
    <n v="0"/>
    <n v="0"/>
    <n v="85000"/>
    <n v="0"/>
    <n v="0"/>
    <n v="0"/>
    <n v="0"/>
    <m/>
    <n v="0"/>
    <m/>
    <m/>
    <m/>
    <m/>
    <m/>
    <m/>
    <x v="1"/>
    <n v="0"/>
    <n v="1"/>
    <n v="9"/>
    <n v="23"/>
    <n v="0"/>
    <n v="0"/>
    <n v="0"/>
    <n v="2018"/>
  </r>
  <r>
    <m/>
    <m/>
    <s v="KUW/SEV/92/INS/47"/>
    <s v="UNEP"/>
    <m/>
    <x v="2"/>
    <s v="KUW"/>
    <x v="4"/>
    <s v="SEV"/>
    <s v="Extension of institutional strengthening project (phase IX: 6/2023-5/2026)"/>
    <d v="2023-06-01T00:00:00"/>
    <d v="2026-05-01T00:00:00"/>
    <s v="ONG"/>
    <m/>
    <d v="2026-05-01T00:00:00"/>
    <m/>
    <m/>
    <n v="0"/>
    <m/>
    <m/>
    <n v="0"/>
    <m/>
    <m/>
    <m/>
    <m/>
    <m/>
    <m/>
    <m/>
    <m/>
    <n v="279056"/>
    <n v="0"/>
    <n v="279056"/>
    <n v="0"/>
    <n v="279056"/>
    <n v="279056"/>
    <n v="0"/>
    <n v="0"/>
    <n v="0"/>
    <n v="0"/>
    <n v="0"/>
    <n v="0"/>
    <n v="0"/>
    <n v="97669.599999999991"/>
    <n v="0"/>
    <n v="0"/>
    <m/>
    <n v="0"/>
    <m/>
    <m/>
    <s v="Newly approved project. "/>
    <s v="Progress report: -Legal Instrument: SSFA signed in April 2024 and first payment made in April 2024; the planned activities have been initiated soundly and A7 and CP data and A7 reporting for 2022 submitted; NOU participated and contributed in global and regional  Meetings; the public awareness and information dissemination activities initiated. _x000a_- Overall assessment of project progress: Project is progressing as planned._x000a_- Impact of these activities: the ISP is playing key role in facilitating the compliance of Kuwait with MP targets and sound implementation of related projects."/>
    <s v="Yes "/>
    <m/>
    <x v="0"/>
    <n v="1"/>
    <n v="0"/>
    <s v=""/>
    <n v="35"/>
    <n v="0"/>
    <n v="35"/>
    <n v="0"/>
    <n v="2023"/>
  </r>
  <r>
    <m/>
    <m/>
    <s v="NAM/SEV/79/INS/24"/>
    <s v="UNEP"/>
    <m/>
    <x v="0"/>
    <s v="NAM"/>
    <x v="4"/>
    <s v="SEV"/>
    <s v="Extension of institutional strengthening project (phase IX: 7/2017-6/2019)"/>
    <d v="2017-07-01T00:00:00"/>
    <d v="2019-06-01T00:00:00"/>
    <s v="FIN"/>
    <d v="2018-11-01T00:00:00"/>
    <m/>
    <d v="2020-12-01T00:00:00"/>
    <d v="2021-12-01T00:00:00"/>
    <n v="0"/>
    <m/>
    <m/>
    <n v="0"/>
    <m/>
    <m/>
    <m/>
    <m/>
    <m/>
    <m/>
    <m/>
    <m/>
    <n v="85000"/>
    <n v="-20000"/>
    <n v="65000"/>
    <n v="1"/>
    <n v="0"/>
    <n v="0"/>
    <n v="0"/>
    <n v="0"/>
    <n v="0"/>
    <n v="0"/>
    <n v="0"/>
    <n v="65000"/>
    <n v="0"/>
    <n v="0"/>
    <n v="0"/>
    <n v="0"/>
    <m/>
    <n v="0"/>
    <m/>
    <m/>
    <m/>
    <m/>
    <m/>
    <m/>
    <x v="1"/>
    <n v="0"/>
    <n v="1"/>
    <n v="16"/>
    <n v="23"/>
    <n v="0"/>
    <n v="0"/>
    <n v="0"/>
    <n v="2017"/>
  </r>
  <r>
    <m/>
    <m/>
    <s v="BHU/SEV/88/INS/31"/>
    <s v="UNEP"/>
    <m/>
    <x v="2"/>
    <s v="BHU"/>
    <x v="4"/>
    <s v="SEV"/>
    <s v="Extension of institutional strengthening project (phase IX: 7/2022-6/2024)"/>
    <d v="2021-11-01T00:00:00"/>
    <d v="2024-06-01T00:00:00"/>
    <s v="ONG"/>
    <d v="2022-12-01T00:00:00"/>
    <d v="2025-12-01T00:00:00"/>
    <m/>
    <m/>
    <n v="0"/>
    <m/>
    <m/>
    <n v="0"/>
    <m/>
    <m/>
    <m/>
    <m/>
    <m/>
    <m/>
    <m/>
    <m/>
    <n v="85000"/>
    <n v="0"/>
    <n v="85000"/>
    <n v="0.34106729411764708"/>
    <n v="56009.279999999999"/>
    <n v="56009.279999999999"/>
    <n v="0"/>
    <n v="0"/>
    <n v="0"/>
    <n v="0"/>
    <n v="0"/>
    <n v="28990.720000000001"/>
    <n v="55605.279999999999"/>
    <n v="28004.639999999999"/>
    <n v="0"/>
    <n v="0"/>
    <m/>
    <n v="13105.28"/>
    <m/>
    <m/>
    <s v="SSFA was signed in July 2022 for the amount of USD 84,500. First payment transferred in July 2022._x000a_Import reports for 2022 and 2023 have been collected from the importers and verified. Reconciliation between 1) NOU license data 2) importers data and 3) customs data has been performed for 2022 data before submission of CP and A7 data. A7 and CP data for 2022 submitted to OS and MLFS. Data reconciliation with the Customs official for the 2023 data has been conducted in December 2023. HCFCs and HFCs quotas for 2024 announced in national media and distributed._x000a_A 2 days consultation workshop was conducted in May 2023 with the District and Municipal Environment Officers of 20 Districts and 4 Municipalities at Thimphu to brief them on the existing MP projects, create awareness on ozone depletion and MP and discuss the inclusion of ozone programs during the World Environment Day (WED) celebration; total 41 participants (M:28, F:13)._x000a_Several materials were developed and translated to create awareness during WED, WRD, WOD._x000a_WED 2023 was celebrated in all the 20 Dzongkhags. During event, awareness of the importance of the ozone layer and the need to protect the ozone was also campaigned._x000a_To celebrate World Ozone Day 2023, a nationwide school art competition was conducted for the primary and secondary schools; an online Facebook selfie competition was also conducted with help from the UNEP office in Bangkok; an person celebrative event was organized in Zhichenkhar, Thimphu, the event saw prizes awarded to the winners of the nationwide school art competition and online Facebook selfie competition. The winning arts were also displayed as an exhibition during the event; the event was also covered by the national news channel and newspapers._x000a_NOU participated in network and regional activities in 2023, including Parallel Network Meeting of the South Asia NOO and Green Customs Workshop back-to-back with Twinning National Ozone-Customs Officer Workshop on ODS/HFC Trade Control and Reporting at Male’, Maldives May 2023; Joint Network Meeting of SA and SEA NOOs in Phuket, Thailand, November 2023; Thematic Workshop to Enhance Awareness and Communication under the MP in Phuket, Thailand November 2023. NOU participated in OEWG and MOP organized in 2023 including 45th meeting of the OEWG/ meeting of the Parties to the MP in Bangkok July 2023."/>
    <s v="CP data for 2023 submitted to MLFS._x000a_UNEP supported the travel of one international RAC trainer to Bhutan in April 2024, during this mission NOU organized one workshop with master trainers for curriculum development with 6 participants (M:4, F:2); one training session for customs and master trainers with 19 participants (M:15, F:4), and one RAC technician training workshop with 67 participants (M:67, F:5) with theoretical and practical sessions."/>
    <s v="Yes"/>
    <m/>
    <x v="0"/>
    <n v="1"/>
    <n v="1"/>
    <n v="13"/>
    <n v="31"/>
    <n v="18"/>
    <n v="49"/>
    <n v="0"/>
    <n v="2021"/>
  </r>
  <r>
    <m/>
    <m/>
    <s v="KAM/SEV/79/INS/34"/>
    <s v="UNEP"/>
    <m/>
    <x v="2"/>
    <s v="KAM"/>
    <x v="4"/>
    <s v="SEV"/>
    <s v="Extension of institutional strengthening project (phase IX:7/2017-6/2019)"/>
    <d v="2017-07-01T00:00:00"/>
    <d v="2019-12-01T00:00:00"/>
    <s v="FIN"/>
    <d v="2018-04-01T00:00:00"/>
    <m/>
    <d v="2019-12-01T00:00:00"/>
    <d v="2019-12-01T00:00:00"/>
    <n v="0"/>
    <m/>
    <m/>
    <n v="0"/>
    <m/>
    <m/>
    <m/>
    <m/>
    <m/>
    <m/>
    <m/>
    <m/>
    <n v="144214"/>
    <n v="0"/>
    <n v="144214"/>
    <n v="1"/>
    <n v="0"/>
    <n v="0"/>
    <n v="0"/>
    <n v="0"/>
    <n v="0"/>
    <n v="0"/>
    <n v="0"/>
    <n v="144214"/>
    <n v="0"/>
    <n v="0"/>
    <n v="0"/>
    <n v="0"/>
    <m/>
    <n v="0"/>
    <m/>
    <m/>
    <m/>
    <m/>
    <m/>
    <m/>
    <x v="1"/>
    <n v="0"/>
    <n v="1"/>
    <n v="9"/>
    <n v="29"/>
    <n v="0"/>
    <n v="0"/>
    <n v="0"/>
    <n v="2017"/>
  </r>
  <r>
    <m/>
    <m/>
    <s v="BAH/SEV/53/INS/18"/>
    <s v="UNEP"/>
    <m/>
    <x v="2"/>
    <s v="BAH"/>
    <x v="4"/>
    <s v="SEV"/>
    <s v="Extension of institutional strengthening project (phase V)"/>
    <d v="2007-11-01T00:00:00"/>
    <d v="2009-11-01T00:00:00"/>
    <s v="FIN"/>
    <d v="2008-08-01T00:00:00"/>
    <m/>
    <d v="2010-12-01T00:00:00"/>
    <d v="2012-04-01T00:00:00"/>
    <n v="0"/>
    <m/>
    <m/>
    <n v="0"/>
    <m/>
    <m/>
    <n v="0"/>
    <m/>
    <m/>
    <n v="0"/>
    <m/>
    <m/>
    <n v="60000"/>
    <n v="0"/>
    <n v="60000"/>
    <n v="1"/>
    <n v="0"/>
    <n v="0"/>
    <n v="0"/>
    <n v="0"/>
    <n v="0"/>
    <n v="0"/>
    <n v="0"/>
    <n v="60000"/>
    <n v="0"/>
    <n v="0"/>
    <n v="0"/>
    <n v="0"/>
    <m/>
    <n v="0"/>
    <m/>
    <m/>
    <m/>
    <m/>
    <m/>
    <m/>
    <x v="1"/>
    <n v="0"/>
    <n v="1"/>
    <n v="9"/>
    <n v="24"/>
    <n v="0"/>
    <n v="0"/>
    <n v="0"/>
    <n v="2007"/>
  </r>
  <r>
    <m/>
    <m/>
    <s v="BOL/SEV/47/INS/26"/>
    <s v="UNEP"/>
    <m/>
    <x v="1"/>
    <s v="BOL"/>
    <x v="4"/>
    <s v="SEV"/>
    <s v="Extension of institutional strengthening project (phase V)"/>
    <d v="2005-11-01T00:00:00"/>
    <d v="2007-12-01T00:00:00"/>
    <s v="FIN"/>
    <d v="2006-05-01T00:00:00"/>
    <m/>
    <d v="2008-12-01T00:00:00"/>
    <d v="2009-12-01T00:00:00"/>
    <n v="0"/>
    <m/>
    <m/>
    <n v="0"/>
    <m/>
    <m/>
    <n v="0"/>
    <m/>
    <m/>
    <n v="0"/>
    <m/>
    <m/>
    <n v="78867"/>
    <n v="0"/>
    <n v="78867"/>
    <n v="1"/>
    <n v="0"/>
    <n v="0"/>
    <n v="0"/>
    <n v="0"/>
    <n v="0"/>
    <n v="0"/>
    <n v="0"/>
    <n v="78867"/>
    <n v="0"/>
    <n v="0"/>
    <n v="0"/>
    <n v="0"/>
    <m/>
    <n v="0"/>
    <m/>
    <m/>
    <m/>
    <m/>
    <m/>
    <m/>
    <x v="1"/>
    <n v="0"/>
    <n v="1"/>
    <n v="6"/>
    <n v="25"/>
    <n v="0"/>
    <n v="0"/>
    <n v="0"/>
    <n v="2005"/>
  </r>
  <r>
    <m/>
    <m/>
    <s v="BRA/SEV/52/INS/279"/>
    <s v="UNDP"/>
    <m/>
    <x v="1"/>
    <s v="BRA"/>
    <x v="4"/>
    <s v="SEV"/>
    <s v="Extension of institutional strengthening project (phase V)"/>
    <d v="2007-07-01T00:00:00"/>
    <d v="2009-06-01T00:00:00"/>
    <s v="FIN"/>
    <d v="2008-01-01T00:00:00"/>
    <m/>
    <d v="2010-12-01T00:00:00"/>
    <d v="2012-04-01T00:00:00"/>
    <n v="0"/>
    <m/>
    <m/>
    <m/>
    <m/>
    <m/>
    <n v="0"/>
    <m/>
    <m/>
    <m/>
    <m/>
    <m/>
    <n v="351000"/>
    <n v="-49671"/>
    <n v="301329"/>
    <n v="1"/>
    <n v="0"/>
    <n v="0"/>
    <n v="0"/>
    <n v="26325"/>
    <n v="-3725"/>
    <n v="22600"/>
    <n v="0.3250500001013279"/>
    <n v="301329"/>
    <n v="0"/>
    <n v="0"/>
    <n v="22599.674949999899"/>
    <n v="0"/>
    <m/>
    <m/>
    <m/>
    <m/>
    <s v="Financially completed in 2012."/>
    <m/>
    <m/>
    <m/>
    <x v="1"/>
    <n v="0"/>
    <n v="1"/>
    <n v="6"/>
    <n v="23"/>
    <n v="0"/>
    <n v="0"/>
    <n v="0"/>
    <n v="2007"/>
  </r>
  <r>
    <m/>
    <m/>
    <s v="KAM/SEV/58/INS/22"/>
    <s v="UNEP"/>
    <m/>
    <x v="2"/>
    <s v="KAM"/>
    <x v="4"/>
    <s v="SEV"/>
    <s v="Extension of institutional strengthening project (phase V)"/>
    <d v="2009-07-01T00:00:00"/>
    <d v="2011-11-01T00:00:00"/>
    <s v="FIN"/>
    <d v="2009-12-01T00:00:00"/>
    <m/>
    <d v="2011-12-01T00:00:00"/>
    <d v="2012-12-01T00:00:00"/>
    <n v="0"/>
    <m/>
    <m/>
    <n v="0"/>
    <m/>
    <m/>
    <n v="0"/>
    <m/>
    <m/>
    <n v="0"/>
    <m/>
    <m/>
    <n v="61028"/>
    <n v="51639"/>
    <n v="112667"/>
    <n v="1"/>
    <n v="0"/>
    <n v="0"/>
    <n v="0"/>
    <n v="0"/>
    <n v="0"/>
    <n v="0"/>
    <n v="0"/>
    <n v="112667"/>
    <n v="0"/>
    <n v="0"/>
    <n v="0"/>
    <n v="0"/>
    <m/>
    <n v="0"/>
    <m/>
    <m/>
    <m/>
    <m/>
    <m/>
    <m/>
    <x v="1"/>
    <n v="0"/>
    <n v="1"/>
    <n v="5"/>
    <n v="28"/>
    <n v="0"/>
    <n v="0"/>
    <n v="0"/>
    <n v="2009"/>
  </r>
  <r>
    <m/>
    <m/>
    <s v="DRC/SEV/58/INS/31"/>
    <s v="UNEP"/>
    <m/>
    <x v="0"/>
    <s v="DRC"/>
    <x v="4"/>
    <s v="SEV"/>
    <s v="Extension of institutional strengthening project (phase V)"/>
    <d v="2009-07-01T00:00:00"/>
    <d v="2010-12-01T00:00:00"/>
    <s v="FIN"/>
    <d v="2011-08-01T00:00:00"/>
    <m/>
    <d v="2011-12-01T00:00:00"/>
    <d v="2011-12-01T00:00:00"/>
    <n v="0"/>
    <m/>
    <m/>
    <n v="0"/>
    <m/>
    <m/>
    <n v="0"/>
    <m/>
    <m/>
    <n v="0"/>
    <m/>
    <m/>
    <n v="48405"/>
    <n v="0"/>
    <n v="48405"/>
    <n v="1"/>
    <n v="0"/>
    <n v="0"/>
    <n v="0"/>
    <n v="0"/>
    <n v="0"/>
    <n v="0"/>
    <n v="0"/>
    <n v="48405"/>
    <n v="0"/>
    <n v="0"/>
    <n v="0"/>
    <n v="0"/>
    <m/>
    <n v="0"/>
    <m/>
    <m/>
    <m/>
    <m/>
    <m/>
    <m/>
    <x v="1"/>
    <n v="0"/>
    <n v="1"/>
    <n v="25"/>
    <n v="17"/>
    <n v="0"/>
    <n v="0"/>
    <n v="0"/>
    <n v="2009"/>
  </r>
  <r>
    <m/>
    <m/>
    <s v="CRO/SEV/47/INS/28"/>
    <s v="UNEP"/>
    <m/>
    <x v="4"/>
    <s v="CRO"/>
    <x v="4"/>
    <s v="SEV"/>
    <s v="Extension of institutional strengthening project (phase V)"/>
    <d v="2005-11-01T00:00:00"/>
    <d v="2008-04-01T00:00:00"/>
    <s v="FIN"/>
    <d v="2006-12-01T00:00:00"/>
    <m/>
    <d v="2008-11-01T00:00:00"/>
    <d v="2009-11-01T00:00:00"/>
    <n v="0"/>
    <m/>
    <m/>
    <n v="0"/>
    <m/>
    <m/>
    <n v="0"/>
    <m/>
    <m/>
    <n v="0"/>
    <m/>
    <m/>
    <n v="87707"/>
    <n v="0"/>
    <n v="87707"/>
    <n v="1"/>
    <n v="0"/>
    <n v="0"/>
    <n v="0"/>
    <n v="0"/>
    <n v="0"/>
    <n v="0"/>
    <n v="0"/>
    <n v="87707"/>
    <n v="0"/>
    <n v="0"/>
    <n v="0"/>
    <n v="0"/>
    <m/>
    <n v="0"/>
    <m/>
    <m/>
    <m/>
    <m/>
    <m/>
    <m/>
    <x v="1"/>
    <n v="0"/>
    <n v="1"/>
    <n v="13"/>
    <n v="29"/>
    <n v="0"/>
    <n v="0"/>
    <n v="0"/>
    <n v="2005"/>
  </r>
  <r>
    <m/>
    <m/>
    <s v="ECU/SEV/59/INS/43"/>
    <s v="UNEP"/>
    <m/>
    <x v="1"/>
    <s v="ECU"/>
    <x v="4"/>
    <s v="SEV"/>
    <s v="Extension of institutional strengthening project (phase V)"/>
    <d v="2009-11-01T00:00:00"/>
    <d v="2011-11-01T00:00:00"/>
    <s v="FIN"/>
    <d v="2012-03-01T00:00:00"/>
    <m/>
    <d v="2015-12-01T00:00:00"/>
    <d v="2019-12-01T00:00:00"/>
    <n v="0"/>
    <m/>
    <m/>
    <n v="0"/>
    <m/>
    <m/>
    <n v="0"/>
    <m/>
    <m/>
    <n v="0"/>
    <m/>
    <m/>
    <n v="95767"/>
    <n v="71797.570000000007"/>
    <n v="167564.57"/>
    <n v="1.0000025661749379"/>
    <n v="-0.42999999999301508"/>
    <n v="-0.42999999999301508"/>
    <n v="0"/>
    <n v="0"/>
    <n v="0"/>
    <n v="0"/>
    <n v="0"/>
    <n v="167565"/>
    <n v="0"/>
    <n v="0"/>
    <n v="0"/>
    <n v="0"/>
    <m/>
    <n v="0"/>
    <m/>
    <m/>
    <m/>
    <m/>
    <m/>
    <m/>
    <x v="1"/>
    <n v="0"/>
    <n v="1"/>
    <n v="28"/>
    <n v="24"/>
    <n v="0"/>
    <n v="0"/>
    <n v="0"/>
    <n v="2009"/>
  </r>
  <r>
    <m/>
    <m/>
    <s v="IDS/SEV/47/INS/171"/>
    <s v="UNDP"/>
    <m/>
    <x v="2"/>
    <s v="IDS"/>
    <x v="4"/>
    <s v="SEV"/>
    <s v="Extension of institutional strengthening project (phase V)"/>
    <d v="2005-11-01T00:00:00"/>
    <d v="2007-12-01T00:00:00"/>
    <s v="FIN"/>
    <d v="2006-12-01T00:00:00"/>
    <m/>
    <d v="2007-12-01T00:00:00"/>
    <d v="2011-11-01T00:00:00"/>
    <n v="0"/>
    <m/>
    <m/>
    <m/>
    <m/>
    <m/>
    <n v="0"/>
    <m/>
    <m/>
    <m/>
    <m/>
    <m/>
    <n v="271245"/>
    <n v="-101"/>
    <n v="271144"/>
    <n v="1"/>
    <n v="0"/>
    <n v="0"/>
    <n v="0"/>
    <n v="20343"/>
    <n v="-8"/>
    <n v="20335"/>
    <n v="-0.42510041479908978"/>
    <n v="271144"/>
    <n v="0"/>
    <n v="0"/>
    <n v="20335.425100414799"/>
    <n v="0"/>
    <m/>
    <m/>
    <m/>
    <m/>
    <s v="Completed in 2007."/>
    <m/>
    <m/>
    <m/>
    <x v="1"/>
    <n v="0"/>
    <n v="1"/>
    <n v="13"/>
    <n v="25"/>
    <n v="0"/>
    <n v="0"/>
    <n v="0"/>
    <n v="2005"/>
  </r>
  <r>
    <m/>
    <m/>
    <s v="IRA/SEV/44/INS/167"/>
    <s v="UNDP"/>
    <m/>
    <x v="2"/>
    <s v="IRA"/>
    <x v="4"/>
    <s v="SEV"/>
    <s v="Extension of institutional strengthening project (phase V)"/>
    <d v="2004-12-01T00:00:00"/>
    <d v="2005-12-01T00:00:00"/>
    <s v="FIN"/>
    <d v="2005-02-01T00:00:00"/>
    <m/>
    <d v="2006-03-01T00:00:00"/>
    <d v="2007-06-01T00:00:00"/>
    <n v="0"/>
    <m/>
    <m/>
    <m/>
    <m/>
    <m/>
    <n v="0"/>
    <m/>
    <m/>
    <m/>
    <m/>
    <m/>
    <n v="86755"/>
    <n v="-1313"/>
    <n v="85442"/>
    <n v="1"/>
    <n v="0"/>
    <n v="0"/>
    <n v="0"/>
    <n v="6507"/>
    <n v="-98"/>
    <n v="6409"/>
    <n v="0.44920000000001892"/>
    <n v="85442"/>
    <n v="0"/>
    <n v="0"/>
    <n v="6408.5508"/>
    <n v="0"/>
    <m/>
    <m/>
    <m/>
    <m/>
    <s v="Completed in 2006. Financially completed in 2007."/>
    <m/>
    <m/>
    <m/>
    <x v="1"/>
    <n v="0"/>
    <n v="1"/>
    <n v="2"/>
    <n v="12"/>
    <n v="0"/>
    <n v="0"/>
    <n v="0"/>
    <n v="2004"/>
  </r>
  <r>
    <m/>
    <m/>
    <s v="JAM/SEV/47/INS/23"/>
    <s v="UNEP"/>
    <m/>
    <x v="1"/>
    <s v="JAM"/>
    <x v="4"/>
    <s v="SEV"/>
    <s v="Extension of institutional strengthening project (phase V)"/>
    <d v="2005-11-01T00:00:00"/>
    <d v="2008-02-01T00:00:00"/>
    <s v="FIN"/>
    <d v="2006-06-01T00:00:00"/>
    <m/>
    <d v="2008-06-01T00:00:00"/>
    <d v="2009-06-01T00:00:00"/>
    <n v="0"/>
    <m/>
    <m/>
    <n v="0"/>
    <m/>
    <m/>
    <n v="0"/>
    <m/>
    <m/>
    <n v="0"/>
    <m/>
    <m/>
    <n v="60000"/>
    <n v="0"/>
    <n v="60000"/>
    <n v="1"/>
    <n v="0"/>
    <n v="0"/>
    <n v="0"/>
    <n v="0"/>
    <n v="0"/>
    <n v="0"/>
    <n v="0"/>
    <n v="60000"/>
    <n v="0"/>
    <n v="0"/>
    <n v="0"/>
    <n v="0"/>
    <m/>
    <n v="0"/>
    <m/>
    <m/>
    <m/>
    <m/>
    <m/>
    <m/>
    <x v="1"/>
    <n v="0"/>
    <n v="1"/>
    <n v="7"/>
    <n v="27"/>
    <n v="0"/>
    <n v="0"/>
    <n v="0"/>
    <n v="2005"/>
  </r>
  <r>
    <m/>
    <m/>
    <s v="KEN/SEV/44/INS/39"/>
    <s v="UNDP"/>
    <m/>
    <x v="0"/>
    <s v="KEN"/>
    <x v="4"/>
    <s v="SEV"/>
    <s v="Extension of institutional strengthening project (phase V)"/>
    <d v="2004-12-01T00:00:00"/>
    <d v="2006-12-01T00:00:00"/>
    <s v="TRF"/>
    <d v="2005-02-01T00:00:00"/>
    <m/>
    <m/>
    <d v="2010-10-01T00:00:00"/>
    <n v="0"/>
    <m/>
    <m/>
    <m/>
    <m/>
    <m/>
    <n v="0"/>
    <m/>
    <m/>
    <m/>
    <m/>
    <m/>
    <n v="151667"/>
    <n v="-786"/>
    <n v="150881"/>
    <n v="1"/>
    <n v="0"/>
    <n v="0"/>
    <n v="0"/>
    <n v="11375"/>
    <n v="-59"/>
    <n v="11316"/>
    <n v="-5.0100059399483143E-2"/>
    <n v="150881"/>
    <n v="0"/>
    <n v="0"/>
    <n v="11316.050100059399"/>
    <n v="0"/>
    <m/>
    <m/>
    <m/>
    <m/>
    <s v="Transferred in 2007. Financially completed in 2010."/>
    <m/>
    <m/>
    <m/>
    <x v="0"/>
    <n v="0"/>
    <n v="1"/>
    <n v="2"/>
    <n v="24"/>
    <n v="0"/>
    <n v="0"/>
    <n v="0"/>
    <n v="2004"/>
  </r>
  <r>
    <m/>
    <m/>
    <s v="DRK/SEV/53/INS/49"/>
    <s v="UNEP"/>
    <m/>
    <x v="2"/>
    <s v="DRK"/>
    <x v="4"/>
    <s v="SEV"/>
    <s v="Extension of institutional strengthening project (phase V)"/>
    <d v="2007-11-01T00:00:00"/>
    <d v="2009-11-01T00:00:00"/>
    <s v="FIN"/>
    <d v="2010-04-01T00:00:00"/>
    <m/>
    <d v="2011-01-01T00:00:00"/>
    <d v="2011-07-01T00:00:00"/>
    <n v="0"/>
    <m/>
    <m/>
    <n v="0"/>
    <m/>
    <m/>
    <n v="0"/>
    <m/>
    <m/>
    <n v="0"/>
    <m/>
    <m/>
    <n v="130000"/>
    <n v="0"/>
    <n v="130000"/>
    <n v="1"/>
    <n v="0"/>
    <n v="0"/>
    <n v="0"/>
    <n v="0"/>
    <n v="0"/>
    <n v="0"/>
    <n v="0"/>
    <n v="130000"/>
    <n v="0"/>
    <n v="0"/>
    <n v="0"/>
    <n v="0"/>
    <m/>
    <n v="0"/>
    <m/>
    <m/>
    <m/>
    <m/>
    <m/>
    <m/>
    <x v="1"/>
    <n v="0"/>
    <n v="1"/>
    <n v="29"/>
    <n v="24"/>
    <n v="0"/>
    <n v="0"/>
    <n v="0"/>
    <n v="2007"/>
  </r>
  <r>
    <m/>
    <m/>
    <s v="MLW/SEV/47/INS/22"/>
    <s v="UNEP"/>
    <m/>
    <x v="0"/>
    <s v="MLW"/>
    <x v="4"/>
    <s v="SEV"/>
    <s v="Extension of institutional strengthening project (phase V)"/>
    <d v="2005-11-01T00:00:00"/>
    <d v="2007-12-01T00:00:00"/>
    <s v="FIN"/>
    <d v="2006-06-01T00:00:00"/>
    <m/>
    <d v="2007-12-01T00:00:00"/>
    <d v="2008-01-01T00:00:00"/>
    <n v="0"/>
    <m/>
    <m/>
    <n v="0"/>
    <m/>
    <m/>
    <n v="0"/>
    <m/>
    <m/>
    <n v="0"/>
    <m/>
    <m/>
    <n v="66733"/>
    <n v="0"/>
    <n v="66733"/>
    <n v="1"/>
    <n v="0"/>
    <n v="0"/>
    <n v="0"/>
    <n v="0"/>
    <n v="0"/>
    <n v="0"/>
    <n v="0"/>
    <n v="66733"/>
    <n v="0"/>
    <n v="0"/>
    <n v="0"/>
    <n v="0"/>
    <m/>
    <n v="0"/>
    <m/>
    <m/>
    <m/>
    <m/>
    <m/>
    <m/>
    <x v="1"/>
    <n v="0"/>
    <n v="1"/>
    <n v="7"/>
    <n v="25"/>
    <n v="0"/>
    <n v="0"/>
    <n v="0"/>
    <n v="2005"/>
  </r>
  <r>
    <m/>
    <m/>
    <s v="NAM/SEV/53/INS/13"/>
    <s v="UNEP"/>
    <m/>
    <x v="0"/>
    <s v="NAM"/>
    <x v="4"/>
    <s v="SEV"/>
    <s v="Extension of institutional strengthening project (phase V)"/>
    <d v="2007-11-01T00:00:00"/>
    <d v="2009-11-01T00:00:00"/>
    <s v="FIN"/>
    <d v="2008-03-01T00:00:00"/>
    <m/>
    <d v="2009-11-01T00:00:00"/>
    <d v="2010-12-01T00:00:00"/>
    <n v="0"/>
    <m/>
    <m/>
    <n v="0"/>
    <m/>
    <m/>
    <n v="0"/>
    <m/>
    <m/>
    <n v="0"/>
    <m/>
    <m/>
    <n v="60000"/>
    <n v="0"/>
    <n v="60000"/>
    <n v="1"/>
    <n v="0"/>
    <n v="0"/>
    <n v="0"/>
    <n v="0"/>
    <n v="0"/>
    <n v="0"/>
    <n v="0"/>
    <n v="60000"/>
    <n v="0"/>
    <n v="0"/>
    <n v="0"/>
    <n v="0"/>
    <m/>
    <n v="0"/>
    <m/>
    <m/>
    <m/>
    <m/>
    <m/>
    <m/>
    <x v="1"/>
    <n v="0"/>
    <n v="1"/>
    <n v="4"/>
    <n v="24"/>
    <n v="0"/>
    <n v="0"/>
    <n v="0"/>
    <n v="2007"/>
  </r>
  <r>
    <m/>
    <m/>
    <s v="NER/SEV/47/INS/16"/>
    <s v="UNEP"/>
    <m/>
    <x v="0"/>
    <s v="NER"/>
    <x v="4"/>
    <s v="SEV"/>
    <s v="Extension of institutional strengthening project (phase V)"/>
    <d v="2005-11-01T00:00:00"/>
    <d v="2007-12-01T00:00:00"/>
    <s v="FIN"/>
    <d v="2006-04-01T00:00:00"/>
    <m/>
    <d v="2007-12-01T00:00:00"/>
    <d v="2008-12-01T00:00:00"/>
    <n v="0"/>
    <m/>
    <m/>
    <n v="0"/>
    <m/>
    <m/>
    <n v="0"/>
    <m/>
    <m/>
    <n v="0"/>
    <m/>
    <m/>
    <n v="64827"/>
    <n v="0"/>
    <n v="64827"/>
    <n v="1"/>
    <n v="0"/>
    <n v="0"/>
    <n v="0"/>
    <n v="0"/>
    <n v="0"/>
    <n v="0"/>
    <n v="0"/>
    <n v="64827"/>
    <n v="0"/>
    <n v="0"/>
    <n v="0"/>
    <n v="0"/>
    <m/>
    <n v="0"/>
    <m/>
    <m/>
    <m/>
    <m/>
    <m/>
    <m/>
    <x v="1"/>
    <n v="0"/>
    <n v="1"/>
    <n v="5"/>
    <n v="25"/>
    <n v="0"/>
    <n v="0"/>
    <n v="0"/>
    <n v="2005"/>
  </r>
  <r>
    <m/>
    <m/>
    <s v="PAR/SEV/61/INS/27"/>
    <s v="UNEP"/>
    <m/>
    <x v="1"/>
    <s v="PAR"/>
    <x v="4"/>
    <s v="SEV"/>
    <s v="Extension of institutional strengthening project (phase V)"/>
    <d v="2010-07-01T00:00:00"/>
    <d v="2012-06-01T00:00:00"/>
    <s v="FIN"/>
    <d v="2011-02-01T00:00:00"/>
    <m/>
    <d v="2013-03-01T00:00:00"/>
    <d v="2015-12-01T00:00:00"/>
    <n v="0"/>
    <m/>
    <m/>
    <n v="0"/>
    <m/>
    <m/>
    <n v="0"/>
    <m/>
    <m/>
    <n v="0"/>
    <m/>
    <m/>
    <n v="60000"/>
    <n v="0"/>
    <n v="60000"/>
    <n v="1"/>
    <n v="0"/>
    <n v="0"/>
    <n v="0"/>
    <n v="0"/>
    <n v="0"/>
    <n v="0"/>
    <n v="0"/>
    <n v="60000"/>
    <n v="0"/>
    <n v="0"/>
    <n v="0"/>
    <n v="0"/>
    <m/>
    <n v="0"/>
    <m/>
    <m/>
    <m/>
    <m/>
    <m/>
    <m/>
    <x v="1"/>
    <n v="0"/>
    <n v="1"/>
    <n v="7"/>
    <n v="23"/>
    <n v="0"/>
    <n v="0"/>
    <n v="0"/>
    <n v="2010"/>
  </r>
  <r>
    <m/>
    <m/>
    <s v="PHI/SEV/48/INS/80"/>
    <s v="IBRD"/>
    <m/>
    <x v="2"/>
    <s v="PHI"/>
    <x v="4"/>
    <s v="SEV"/>
    <s v="Extension of institutional strengthening project (phase V)"/>
    <d v="2006-04-01T00:00:00"/>
    <d v="2008-04-01T00:00:00"/>
    <s v="FIN"/>
    <d v="2006-12-01T00:00:00"/>
    <m/>
    <d v="2008-04-01T00:00:00"/>
    <d v="2008-12-01T00:00:00"/>
    <n v="0"/>
    <m/>
    <m/>
    <n v="0"/>
    <m/>
    <m/>
    <n v="0"/>
    <m/>
    <m/>
    <n v="0"/>
    <m/>
    <m/>
    <n v="181133"/>
    <n v="0"/>
    <n v="181133"/>
    <n v="1"/>
    <n v="0"/>
    <n v="0"/>
    <n v="0"/>
    <n v="13585"/>
    <n v="0"/>
    <n v="13585"/>
    <n v="0"/>
    <n v="181133"/>
    <n v="0"/>
    <n v="0"/>
    <n v="13585"/>
    <n v="0"/>
    <n v="0"/>
    <m/>
    <m/>
    <m/>
    <s v="Phase V completed and IS renewal approved at the 54th ExCom."/>
    <m/>
    <m/>
    <m/>
    <x v="1"/>
    <n v="0"/>
    <n v="1"/>
    <n v="8"/>
    <n v="24"/>
    <n v="0"/>
    <n v="0"/>
    <n v="0"/>
    <n v="2006"/>
  </r>
  <r>
    <m/>
    <m/>
    <s v="SAM/SEV/58/INS/14"/>
    <s v="UNEP"/>
    <m/>
    <x v="2"/>
    <s v="SAM"/>
    <x v="4"/>
    <s v="SEV"/>
    <s v="Extension of institutional strengthening project (phase V)"/>
    <d v="2009-07-01T00:00:00"/>
    <d v="2011-10-01T00:00:00"/>
    <s v="FIN"/>
    <d v="2009-12-01T00:00:00"/>
    <m/>
    <d v="2011-12-01T00:00:00"/>
    <d v="2011-12-01T00:00:00"/>
    <n v="0"/>
    <m/>
    <m/>
    <n v="0"/>
    <m/>
    <m/>
    <n v="0"/>
    <m/>
    <m/>
    <n v="0"/>
    <m/>
    <m/>
    <n v="35000"/>
    <n v="25000"/>
    <n v="60000"/>
    <n v="1"/>
    <n v="0"/>
    <n v="0"/>
    <n v="0"/>
    <n v="0"/>
    <n v="0"/>
    <n v="0"/>
    <n v="0"/>
    <n v="60000"/>
    <n v="0"/>
    <n v="0"/>
    <n v="0"/>
    <n v="0"/>
    <m/>
    <n v="0"/>
    <m/>
    <m/>
    <m/>
    <m/>
    <m/>
    <m/>
    <x v="1"/>
    <n v="0"/>
    <n v="1"/>
    <n v="5"/>
    <n v="27"/>
    <n v="0"/>
    <n v="0"/>
    <n v="0"/>
    <n v="2009"/>
  </r>
  <r>
    <m/>
    <m/>
    <s v="SEY/SEV/63/INS/18"/>
    <s v="UNEP"/>
    <m/>
    <x v="0"/>
    <s v="SEY"/>
    <x v="4"/>
    <s v="SEV"/>
    <s v="Extension of institutional strengthening project (phase V)"/>
    <d v="2011-04-01T00:00:00"/>
    <d v="2011-03-01T00:00:00"/>
    <s v="FIN"/>
    <d v="2011-12-01T00:00:00"/>
    <m/>
    <d v="2013-12-01T00:00:00"/>
    <d v="2014-12-01T00:00:00"/>
    <n v="0"/>
    <m/>
    <m/>
    <n v="0"/>
    <m/>
    <m/>
    <n v="0"/>
    <m/>
    <m/>
    <n v="0"/>
    <m/>
    <m/>
    <n v="60000"/>
    <n v="0"/>
    <n v="60000"/>
    <n v="1"/>
    <n v="0"/>
    <n v="0"/>
    <n v="0"/>
    <n v="0"/>
    <n v="0"/>
    <n v="0"/>
    <n v="0"/>
    <n v="60000"/>
    <n v="0"/>
    <n v="0"/>
    <n v="0"/>
    <n v="0"/>
    <m/>
    <n v="0"/>
    <m/>
    <m/>
    <m/>
    <m/>
    <m/>
    <m/>
    <x v="1"/>
    <n v="0"/>
    <n v="1"/>
    <n v="8"/>
    <n v="0"/>
    <n v="0"/>
    <n v="0"/>
    <n v="0"/>
    <n v="2011"/>
  </r>
  <r>
    <m/>
    <m/>
    <s v="THA/SEV/52/INS/148"/>
    <s v="IBRD"/>
    <m/>
    <x v="2"/>
    <s v="THA"/>
    <x v="4"/>
    <s v="SEV"/>
    <s v="Extension of institutional strengthening project (phase V)"/>
    <d v="2007-07-01T00:00:00"/>
    <d v="2009-06-01T00:00:00"/>
    <s v="FIN"/>
    <d v="2007-11-01T00:00:00"/>
    <m/>
    <d v="2010-11-01T00:00:00"/>
    <d v="2010-11-01T00:00:00"/>
    <n v="0"/>
    <m/>
    <m/>
    <n v="0"/>
    <m/>
    <m/>
    <n v="0"/>
    <m/>
    <m/>
    <n v="0"/>
    <m/>
    <m/>
    <n v="346668"/>
    <n v="0"/>
    <n v="346668"/>
    <n v="1"/>
    <n v="0"/>
    <n v="0"/>
    <n v="0"/>
    <n v="26000"/>
    <n v="0"/>
    <n v="26000"/>
    <n v="0"/>
    <n v="346668"/>
    <n v="0"/>
    <n v="0"/>
    <n v="26000"/>
    <n v="0"/>
    <n v="0"/>
    <m/>
    <m/>
    <m/>
    <s v="Capacity of NOU and government agencies have been continuously enhanced. Phase V of the IS project successfully completed. IS renewed at the 58th ExCom."/>
    <m/>
    <m/>
    <m/>
    <x v="1"/>
    <n v="0"/>
    <n v="1"/>
    <n v="4"/>
    <n v="23"/>
    <n v="0"/>
    <n v="0"/>
    <n v="0"/>
    <n v="2007"/>
  </r>
  <r>
    <m/>
    <m/>
    <s v="TUN/SEV/55/INS/49"/>
    <s v="IBRD"/>
    <m/>
    <x v="0"/>
    <s v="TUN"/>
    <x v="4"/>
    <s v="SEV"/>
    <s v="Extension of institutional strengthening project (phase V)"/>
    <d v="2008-07-01T00:00:00"/>
    <d v="2010-06-01T00:00:00"/>
    <s v="FIN"/>
    <d v="2009-12-01T00:00:00"/>
    <m/>
    <d v="2011-06-01T00:00:00"/>
    <d v="2011-09-01T00:00:00"/>
    <n v="0"/>
    <m/>
    <m/>
    <n v="0"/>
    <m/>
    <m/>
    <n v="0"/>
    <m/>
    <m/>
    <n v="0"/>
    <m/>
    <m/>
    <n v="247270"/>
    <n v="0"/>
    <n v="247270"/>
    <n v="1"/>
    <n v="0"/>
    <n v="0"/>
    <n v="0"/>
    <n v="18545"/>
    <n v="0"/>
    <n v="18545"/>
    <n v="0"/>
    <n v="247270"/>
    <n v="0"/>
    <n v="0"/>
    <n v="18545"/>
    <n v="0"/>
    <n v="0"/>
    <m/>
    <m/>
    <m/>
    <s v="Phase V IS completed. IS VI approved at the 61st ExCom."/>
    <m/>
    <m/>
    <m/>
    <x v="1"/>
    <n v="0"/>
    <n v="1"/>
    <n v="17"/>
    <n v="23"/>
    <n v="0"/>
    <n v="0"/>
    <n v="0"/>
    <n v="2008"/>
  </r>
  <r>
    <m/>
    <m/>
    <s v="IRA/SEV/47/INS/174"/>
    <s v="UNDP"/>
    <m/>
    <x v="2"/>
    <s v="IRA"/>
    <x v="4"/>
    <s v="SEV"/>
    <s v="Extension of institutional strengthening project (phase V, year 2)"/>
    <d v="2005-11-01T00:00:00"/>
    <d v="2006-12-01T00:00:00"/>
    <s v="FIN"/>
    <d v="2006-06-01T00:00:00"/>
    <m/>
    <d v="2007-03-01T00:00:00"/>
    <d v="2008-09-01T00:00:00"/>
    <n v="0"/>
    <m/>
    <m/>
    <m/>
    <m/>
    <m/>
    <n v="0"/>
    <m/>
    <m/>
    <m/>
    <m/>
    <m/>
    <n v="86756"/>
    <n v="-69"/>
    <n v="86687"/>
    <n v="1"/>
    <n v="0"/>
    <n v="0"/>
    <n v="0"/>
    <n v="6507"/>
    <n v="-5"/>
    <n v="6502"/>
    <n v="0.17519999999967695"/>
    <n v="86687"/>
    <n v="0"/>
    <n v="0"/>
    <n v="6501.8248000000003"/>
    <n v="0"/>
    <m/>
    <m/>
    <m/>
    <m/>
    <s v="Completed in 2007. Financially Completed in 2008."/>
    <m/>
    <m/>
    <m/>
    <x v="1"/>
    <n v="0"/>
    <n v="1"/>
    <n v="7"/>
    <n v="13"/>
    <n v="0"/>
    <n v="0"/>
    <n v="0"/>
    <n v="2005"/>
  </r>
  <r>
    <m/>
    <m/>
    <s v="KUW/SEV/68/INS/22"/>
    <s v="UNEP"/>
    <m/>
    <x v="2"/>
    <s v="KUW"/>
    <x v="4"/>
    <s v="SEV"/>
    <s v="Extension of institutional strengthening project (phase V: 1/2013-12/2014)"/>
    <d v="2012-12-01T00:00:00"/>
    <d v="2014-11-01T00:00:00"/>
    <s v="FIN"/>
    <d v="2014-11-01T00:00:00"/>
    <m/>
    <d v="2017-12-01T00:00:00"/>
    <d v="2019-12-01T00:00:00"/>
    <n v="0"/>
    <m/>
    <m/>
    <n v="0"/>
    <m/>
    <m/>
    <n v="0"/>
    <m/>
    <m/>
    <n v="0"/>
    <m/>
    <m/>
    <n v="105320"/>
    <n v="0"/>
    <n v="105320"/>
    <n v="1"/>
    <n v="0"/>
    <n v="0"/>
    <n v="0"/>
    <n v="0"/>
    <n v="0"/>
    <n v="0"/>
    <n v="0"/>
    <n v="105320"/>
    <n v="0"/>
    <n v="0"/>
    <n v="0"/>
    <n v="0"/>
    <m/>
    <n v="0"/>
    <m/>
    <m/>
    <m/>
    <m/>
    <m/>
    <m/>
    <x v="1"/>
    <n v="0"/>
    <n v="1"/>
    <n v="23"/>
    <n v="23"/>
    <n v="0"/>
    <n v="0"/>
    <n v="0"/>
    <n v="2012"/>
  </r>
  <r>
    <m/>
    <m/>
    <s v="STK/SEV/68/INS/18"/>
    <s v="UNEP"/>
    <m/>
    <x v="1"/>
    <s v="STK"/>
    <x v="4"/>
    <s v="SEV"/>
    <s v="Extension of institutional strengthening project (phase V: 1/2013-12/2014)"/>
    <d v="2012-12-01T00:00:00"/>
    <d v="2014-12-01T00:00:00"/>
    <s v="FIN"/>
    <d v="2013-05-01T00:00:00"/>
    <m/>
    <d v="2015-05-01T00:00:00"/>
    <d v="2019-05-01T00:00:00"/>
    <n v="0"/>
    <m/>
    <m/>
    <n v="0"/>
    <m/>
    <m/>
    <n v="0"/>
    <m/>
    <m/>
    <n v="0"/>
    <m/>
    <m/>
    <n v="60000"/>
    <n v="0"/>
    <n v="60000"/>
    <n v="1"/>
    <n v="0"/>
    <n v="0"/>
    <n v="0"/>
    <n v="0"/>
    <n v="0"/>
    <n v="0"/>
    <n v="0"/>
    <n v="60000"/>
    <n v="0"/>
    <n v="0"/>
    <n v="0"/>
    <n v="0"/>
    <m/>
    <n v="0"/>
    <m/>
    <m/>
    <m/>
    <m/>
    <m/>
    <m/>
    <x v="1"/>
    <n v="0"/>
    <n v="1"/>
    <n v="5"/>
    <n v="24"/>
    <n v="0"/>
    <n v="0"/>
    <n v="0"/>
    <n v="2012"/>
  </r>
  <r>
    <m/>
    <m/>
    <s v="ANT/SEV/73/INS/16"/>
    <s v="UNEP"/>
    <m/>
    <x v="1"/>
    <s v="ANT"/>
    <x v="4"/>
    <s v="SEV"/>
    <s v="Extension of institutional strengthening project (phase V: 1/2015-12/2016)"/>
    <d v="2014-11-01T00:00:00"/>
    <d v="2016-12-01T00:00:00"/>
    <s v="ONG"/>
    <d v="2015-02-12T00:00:00"/>
    <d v="2024-12-01T00:00:00"/>
    <m/>
    <m/>
    <n v="0"/>
    <m/>
    <m/>
    <n v="0"/>
    <m/>
    <m/>
    <m/>
    <m/>
    <m/>
    <m/>
    <m/>
    <m/>
    <n v="60000"/>
    <n v="0"/>
    <n v="60000"/>
    <n v="0.41666666666666669"/>
    <n v="35000"/>
    <n v="35000"/>
    <n v="0"/>
    <n v="0"/>
    <n v="0"/>
    <n v="0"/>
    <n v="0"/>
    <n v="25000"/>
    <n v="0"/>
    <n v="35000"/>
    <n v="0"/>
    <n v="0"/>
    <m/>
    <n v="0"/>
    <m/>
    <m/>
    <s v="Following the UNEP May 2023 Mission (8-12), the Government agreed to appoint an Independent Oversight Advisory Committee (IOAC) to provide support to the NOO.   A draft SSFA was prepared to the remainig balance of the ISP V and negotiated with the Government in Aug 2023.  The SSFA was signed by all  Parties 3 Nov 2023.   Licensing system fully operational. The quota for the year 2024 was issued. International Ozone Day for 2023 was celebrated with a TV messaged from th ePS and press release as well as circulation of the messaged from the Secretary General.  The NOO  participated at the Thematic Network Meeting and Workshop for Women in RAC held in Trinidad and Tobago 12-15 Nov 2023."/>
    <s v="The SSFA was signed by all  Parties 3 Nov 2023.  The first payment has been released to the country 5 Mar 2024.  Licensing system fully operational. The quota for the year 2024 was issued.   Importers comply with issued quotas for the year 2023.  The collection of data to report A7 and CP data for the year 2023 is being undertaken.   A meeting of the Independent Oversight Advisory Committee (IOAC) was held 3 April 202.   The NOU provided an update the members on training activities, data collection, the licensing and quota system, status of the HPMP and Kigali Amendment ratification.  SSFA being abridged to end in Jun 2025 allow some more time for the completion of activities and submission of reports."/>
    <s v="N/a"/>
    <m/>
    <x v="0"/>
    <n v="1"/>
    <n v="1"/>
    <n v="3"/>
    <n v="25"/>
    <n v="96"/>
    <n v="121"/>
    <n v="0"/>
    <n v="2014"/>
  </r>
  <r>
    <m/>
    <m/>
    <s v="VAN/SEV/72/INS/11"/>
    <s v="UNEP"/>
    <m/>
    <x v="2"/>
    <s v="VAN"/>
    <x v="4"/>
    <s v="SEV"/>
    <s v="Extension of institutional strengthening project (phase V: 1/2015-12/2016)"/>
    <d v="2014-05-01T00:00:00"/>
    <d v="2016-12-01T00:00:00"/>
    <s v="FIN"/>
    <d v="2015-04-01T00:00:00"/>
    <m/>
    <d v="2018-06-01T00:00:00"/>
    <d v="2018-12-01T00:00:00"/>
    <n v="0"/>
    <m/>
    <m/>
    <n v="0"/>
    <m/>
    <m/>
    <m/>
    <m/>
    <m/>
    <m/>
    <m/>
    <m/>
    <n v="60000"/>
    <n v="0"/>
    <n v="60000"/>
    <n v="1"/>
    <n v="0"/>
    <n v="0"/>
    <n v="0"/>
    <n v="0"/>
    <n v="0"/>
    <n v="0"/>
    <n v="0"/>
    <n v="60000"/>
    <n v="0"/>
    <n v="0"/>
    <n v="0"/>
    <n v="0"/>
    <m/>
    <n v="0"/>
    <m/>
    <m/>
    <m/>
    <m/>
    <m/>
    <m/>
    <x v="1"/>
    <n v="0"/>
    <n v="1"/>
    <n v="11"/>
    <n v="31"/>
    <n v="0"/>
    <n v="0"/>
    <n v="0"/>
    <n v="2014"/>
  </r>
  <r>
    <m/>
    <m/>
    <s v="PAN/SEV/65/INS/33"/>
    <s v="UNEP"/>
    <m/>
    <x v="1"/>
    <s v="PAN"/>
    <x v="4"/>
    <s v="SEV"/>
    <s v="Extension of institutional strengthening project (phase V: 11/2011-10/2013)"/>
    <d v="2011-11-01T00:00:00"/>
    <d v="2013-08-01T00:00:00"/>
    <s v="FIN"/>
    <d v="2011-12-01T00:00:00"/>
    <m/>
    <d v="2014-12-01T00:00:00"/>
    <d v="2017-12-01T00:00:00"/>
    <n v="0"/>
    <m/>
    <m/>
    <n v="0"/>
    <m/>
    <m/>
    <n v="0"/>
    <m/>
    <m/>
    <n v="0"/>
    <m/>
    <m/>
    <n v="149500"/>
    <n v="-21110"/>
    <n v="128390"/>
    <n v="1"/>
    <n v="0"/>
    <n v="0"/>
    <n v="0"/>
    <n v="0"/>
    <n v="0"/>
    <n v="0"/>
    <n v="0"/>
    <n v="128390"/>
    <n v="0"/>
    <n v="0"/>
    <n v="0"/>
    <n v="0"/>
    <m/>
    <n v="0"/>
    <m/>
    <m/>
    <m/>
    <m/>
    <m/>
    <m/>
    <x v="1"/>
    <n v="0"/>
    <n v="1"/>
    <n v="1"/>
    <n v="21"/>
    <n v="0"/>
    <n v="0"/>
    <n v="0"/>
    <n v="2011"/>
  </r>
  <r>
    <m/>
    <m/>
    <s v="AFG/SEV/64/INS/14"/>
    <s v="UNEP"/>
    <m/>
    <x v="2"/>
    <s v="AFG"/>
    <x v="4"/>
    <s v="SEV"/>
    <s v="Extension of institutional strengthening project (phase V: 12/2011-11/2013)"/>
    <d v="2011-07-01T00:00:00"/>
    <d v="2013-11-01T00:00:00"/>
    <s v="FIN"/>
    <d v="2011-12-01T00:00:00"/>
    <m/>
    <d v="2013-12-01T00:00:00"/>
    <d v="2014-12-01T00:00:00"/>
    <n v="0"/>
    <m/>
    <m/>
    <n v="0"/>
    <m/>
    <m/>
    <n v="0"/>
    <m/>
    <m/>
    <n v="0"/>
    <m/>
    <m/>
    <n v="150000"/>
    <n v="0"/>
    <n v="150000"/>
    <n v="1"/>
    <n v="0"/>
    <n v="0"/>
    <n v="0"/>
    <n v="0"/>
    <n v="0"/>
    <n v="0"/>
    <n v="0"/>
    <n v="150000"/>
    <n v="0"/>
    <n v="0"/>
    <n v="0"/>
    <n v="0"/>
    <m/>
    <n v="0"/>
    <m/>
    <m/>
    <m/>
    <m/>
    <m/>
    <m/>
    <x v="1"/>
    <n v="0"/>
    <n v="1"/>
    <n v="5"/>
    <n v="28"/>
    <n v="0"/>
    <n v="0"/>
    <n v="0"/>
    <n v="2011"/>
  </r>
  <r>
    <m/>
    <m/>
    <s v="BHU/SEV/71/INS/21"/>
    <s v="UNEP"/>
    <m/>
    <x v="2"/>
    <s v="BHU"/>
    <x v="4"/>
    <s v="SEV"/>
    <s v="Extension of institutional strengthening project (phase V: 12/2013-11/2015)"/>
    <d v="2013-12-01T00:00:00"/>
    <d v="2015-11-01T00:00:00"/>
    <s v="FIN"/>
    <d v="2014-06-01T00:00:00"/>
    <m/>
    <d v="2016-12-01T00:00:00"/>
    <d v="2017-12-01T00:00:00"/>
    <n v="0"/>
    <m/>
    <m/>
    <n v="0"/>
    <m/>
    <m/>
    <m/>
    <m/>
    <m/>
    <m/>
    <m/>
    <m/>
    <n v="60000"/>
    <n v="0"/>
    <n v="60000"/>
    <n v="1"/>
    <n v="0"/>
    <n v="0"/>
    <n v="0"/>
    <n v="0"/>
    <n v="0"/>
    <n v="0"/>
    <n v="0"/>
    <n v="60000"/>
    <n v="0"/>
    <n v="0"/>
    <n v="0"/>
    <n v="0"/>
    <m/>
    <n v="0"/>
    <m/>
    <m/>
    <m/>
    <m/>
    <m/>
    <m/>
    <x v="1"/>
    <n v="0"/>
    <n v="1"/>
    <n v="6"/>
    <n v="23"/>
    <n v="0"/>
    <n v="0"/>
    <n v="0"/>
    <n v="2013"/>
  </r>
  <r>
    <m/>
    <m/>
    <s v="SWA/SEV/71/INS/21"/>
    <s v="UNEP"/>
    <m/>
    <x v="0"/>
    <s v="SWA"/>
    <x v="4"/>
    <s v="SEV"/>
    <s v="Extension of institutional strengthening project (phase V: 12/2013-11/2015)"/>
    <d v="2013-12-01T00:00:00"/>
    <d v="2015-11-01T00:00:00"/>
    <s v="FIN"/>
    <d v="2016-04-01T00:00:00"/>
    <m/>
    <d v="2018-12-01T00:00:00"/>
    <d v="2018-12-01T00:00:00"/>
    <n v="0"/>
    <m/>
    <m/>
    <n v="0"/>
    <m/>
    <m/>
    <m/>
    <m/>
    <m/>
    <m/>
    <m/>
    <m/>
    <n v="60000"/>
    <n v="0"/>
    <n v="60000"/>
    <n v="1"/>
    <n v="0"/>
    <n v="0"/>
    <n v="0"/>
    <n v="0"/>
    <n v="0"/>
    <n v="0"/>
    <n v="0"/>
    <n v="60000"/>
    <n v="0"/>
    <n v="0"/>
    <n v="0"/>
    <n v="0"/>
    <m/>
    <n v="0"/>
    <m/>
    <m/>
    <m/>
    <m/>
    <m/>
    <m/>
    <x v="1"/>
    <n v="0"/>
    <n v="1"/>
    <n v="28"/>
    <n v="23"/>
    <n v="0"/>
    <n v="0"/>
    <n v="0"/>
    <n v="2013"/>
  </r>
  <r>
    <m/>
    <m/>
    <s v="YUG/SEV/71/INS/44"/>
    <s v="UNIDO"/>
    <m/>
    <x v="4"/>
    <s v="YUG"/>
    <x v="4"/>
    <s v="SEV"/>
    <s v="Extension of institutional strengthening project (phase V: 12/2013-11/2015)"/>
    <d v="2013-12-01T00:00:00"/>
    <d v="2015-11-01T00:00:00"/>
    <s v="FIN"/>
    <d v="2014-06-01T00:00:00"/>
    <m/>
    <d v="2017-12-01T00:00:00"/>
    <d v="2018-06-01T00:00:00"/>
    <n v="0"/>
    <m/>
    <m/>
    <n v="0"/>
    <m/>
    <m/>
    <n v="0"/>
    <m/>
    <m/>
    <n v="0"/>
    <m/>
    <m/>
    <n v="131300"/>
    <n v="-55667"/>
    <n v="75633"/>
    <n v="1"/>
    <n v="0"/>
    <n v="0"/>
    <n v="0"/>
    <n v="9191"/>
    <n v="-3897"/>
    <n v="5294"/>
    <n v="0"/>
    <n v="75633"/>
    <n v="0"/>
    <m/>
    <n v="5294"/>
    <n v="0"/>
    <m/>
    <m/>
    <m/>
    <m/>
    <m/>
    <m/>
    <m/>
    <m/>
    <x v="1"/>
    <n v="0"/>
    <n v="1"/>
    <n v="6"/>
    <n v="23"/>
    <n v="0"/>
    <n v="0"/>
    <n v="0"/>
    <n v="2013"/>
  </r>
  <r>
    <m/>
    <m/>
    <s v="SIL/SEV/69/INS/26"/>
    <s v="UNEP"/>
    <m/>
    <x v="0"/>
    <s v="SIL"/>
    <x v="4"/>
    <s v="SEV"/>
    <s v="Extension of institutional strengthening project (phase V: 4/2013-3/2015)"/>
    <d v="2013-04-01T00:00:00"/>
    <d v="2015-03-01T00:00:00"/>
    <s v="FIN"/>
    <d v="2013-12-01T00:00:00"/>
    <m/>
    <d v="2017-07-01T00:00:00"/>
    <d v="2018-12-01T00:00:00"/>
    <n v="0"/>
    <m/>
    <m/>
    <n v="0"/>
    <m/>
    <m/>
    <m/>
    <m/>
    <m/>
    <m/>
    <m/>
    <m/>
    <n v="85800"/>
    <n v="0"/>
    <n v="85800"/>
    <n v="1"/>
    <n v="0"/>
    <n v="0"/>
    <n v="0"/>
    <n v="0"/>
    <n v="0"/>
    <n v="0"/>
    <n v="0"/>
    <n v="85800"/>
    <n v="0"/>
    <n v="0"/>
    <n v="0"/>
    <n v="0"/>
    <m/>
    <n v="0"/>
    <m/>
    <m/>
    <m/>
    <m/>
    <m/>
    <m/>
    <x v="1"/>
    <n v="0"/>
    <n v="1"/>
    <n v="8"/>
    <n v="23"/>
    <n v="0"/>
    <n v="0"/>
    <n v="0"/>
    <n v="2013"/>
  </r>
  <r>
    <m/>
    <m/>
    <s v="ARM/SEV/76/INS/17"/>
    <s v="UNIDO"/>
    <m/>
    <x v="4"/>
    <s v="ARM"/>
    <x v="4"/>
    <s v="SEV"/>
    <s v="Extension of institutional strengthening project (phase V: 4/2017-3/2019)"/>
    <d v="2016-05-01T00:00:00"/>
    <d v="2019-03-01T00:00:00"/>
    <s v="FIN"/>
    <d v="2017-02-01T00:00:00"/>
    <m/>
    <d v="2018-12-01T00:00:00"/>
    <d v="2020-04-01T00:00:00"/>
    <n v="0"/>
    <m/>
    <m/>
    <n v="0"/>
    <m/>
    <m/>
    <n v="0"/>
    <m/>
    <m/>
    <n v="0"/>
    <m/>
    <m/>
    <n v="153600"/>
    <n v="-657"/>
    <n v="152943"/>
    <n v="1"/>
    <n v="0"/>
    <n v="0"/>
    <n v="0"/>
    <n v="10752"/>
    <n v="-46"/>
    <n v="10706"/>
    <n v="0"/>
    <n v="152943"/>
    <n v="0"/>
    <m/>
    <n v="10706"/>
    <n v="0"/>
    <m/>
    <m/>
    <m/>
    <m/>
    <m/>
    <m/>
    <m/>
    <m/>
    <x v="1"/>
    <n v="0"/>
    <n v="1"/>
    <n v="9"/>
    <n v="34"/>
    <n v="0"/>
    <n v="0"/>
    <n v="0"/>
    <n v="2016"/>
  </r>
  <r>
    <m/>
    <m/>
    <s v="BOT/SEV/76/INS/19"/>
    <s v="UNEP"/>
    <m/>
    <x v="0"/>
    <s v="BOT"/>
    <x v="4"/>
    <s v="SEV"/>
    <s v="Extension of institutional strengthening project (phase V: 6/2016-7/2018)"/>
    <d v="2016-05-01T00:00:00"/>
    <d v="2018-07-01T00:00:00"/>
    <s v="FIN"/>
    <d v="2022-12-01T00:00:00"/>
    <m/>
    <d v="2023-11-01T00:00:00"/>
    <d v="2023-12-01T00:00:00"/>
    <n v="0"/>
    <m/>
    <m/>
    <n v="0"/>
    <m/>
    <m/>
    <m/>
    <m/>
    <m/>
    <m/>
    <m/>
    <m/>
    <n v="100061"/>
    <n v="-65955.92"/>
    <n v="34105.08"/>
    <n v="1"/>
    <n v="0"/>
    <n v="0"/>
    <n v="0"/>
    <n v="0"/>
    <n v="0"/>
    <n v="0"/>
    <n v="0"/>
    <n v="34105.08"/>
    <n v="0"/>
    <n v="0"/>
    <n v="0"/>
    <n v="0"/>
    <m/>
    <n v="0"/>
    <m/>
    <m/>
    <s v="Project is completed "/>
    <s v="The project is financialy completed "/>
    <s v="N/a"/>
    <m/>
    <x v="1"/>
    <n v="0"/>
    <n v="1"/>
    <n v="79"/>
    <n v="26"/>
    <n v="0"/>
    <n v="0"/>
    <n v="0"/>
    <n v="2016"/>
  </r>
  <r>
    <m/>
    <m/>
    <s v="TUR/SEV/64/INS/98"/>
    <s v="UNIDO"/>
    <m/>
    <x v="4"/>
    <s v="TUR"/>
    <x v="4"/>
    <s v="SEV"/>
    <s v="Extension of institutional strengthening project (phase V: 7/2011-6/2013)"/>
    <d v="2011-07-01T00:00:00"/>
    <d v="2013-06-01T00:00:00"/>
    <s v="FIN"/>
    <d v="2012-01-01T00:00:00"/>
    <m/>
    <d v="2014-03-01T00:00:00"/>
    <d v="2016-12-01T00:00:00"/>
    <n v="0"/>
    <m/>
    <m/>
    <n v="0"/>
    <m/>
    <m/>
    <n v="0"/>
    <m/>
    <m/>
    <n v="0"/>
    <m/>
    <m/>
    <n v="260000"/>
    <n v="-6222.21"/>
    <n v="253777.79"/>
    <n v="1.0000008274955818"/>
    <n v="-0.20999999999185093"/>
    <n v="-0.20999999999185093"/>
    <n v="0"/>
    <n v="19500"/>
    <n v="-467"/>
    <n v="19033"/>
    <n v="0"/>
    <n v="253778"/>
    <n v="0"/>
    <m/>
    <n v="19033"/>
    <n v="0"/>
    <m/>
    <m/>
    <m/>
    <m/>
    <m/>
    <m/>
    <m/>
    <m/>
    <x v="1"/>
    <n v="0"/>
    <n v="1"/>
    <n v="6"/>
    <n v="23"/>
    <n v="0"/>
    <n v="0"/>
    <n v="0"/>
    <n v="2011"/>
  </r>
  <r>
    <m/>
    <m/>
    <s v="MYA/SEV/84/INS/22"/>
    <s v="UNEP"/>
    <m/>
    <x v="2"/>
    <s v="MYA"/>
    <x v="4"/>
    <s v="SEV"/>
    <s v="Extension of institutional strengthening project (phase V: 7/2020-6/2022)"/>
    <d v="2019-12-01T00:00:00"/>
    <d v="2022-06-01T00:00:00"/>
    <s v="ONG"/>
    <d v="2021-12-01T00:00:00"/>
    <d v="2024-12-01T00:00:00"/>
    <m/>
    <m/>
    <n v="0"/>
    <m/>
    <m/>
    <n v="0"/>
    <m/>
    <m/>
    <m/>
    <m/>
    <m/>
    <m/>
    <m/>
    <m/>
    <n v="85000"/>
    <n v="0"/>
    <n v="85000"/>
    <n v="0.47058964705882356"/>
    <n v="44999.88"/>
    <n v="44999.88"/>
    <n v="0"/>
    <n v="0"/>
    <n v="0"/>
    <n v="0"/>
    <n v="0"/>
    <n v="40000.120000000003"/>
    <n v="0"/>
    <n v="44999.88"/>
    <n v="0"/>
    <n v="0"/>
    <m/>
    <n v="0"/>
    <m/>
    <m/>
    <s v="The project was approved at ExCom-84 in December 2019.  Following the long review and approval process, the SSFA was signed in November 2020.   The first payment of US$ 40,000 was released in December 2020.  Due to the current political situation in Myanmar and UN engagement policy with de facto authorities, all activities and communications with de facto authorities have been halted since February 2021.  It is noted that Myanmar submitted expenditure report of the Institutional Strengthening Project to UNEP in 2023 to clear the advance of the first payment of US$ 40,000."/>
    <s v="Although this is the only project that has not been cancelled by the ExCom, there is no more fund transfer to Myanmar due to the current political situation in Myanmar and UN engagement policy with de facto authorities."/>
    <s v="N/a"/>
    <m/>
    <x v="0"/>
    <n v="1"/>
    <n v="1"/>
    <n v="24"/>
    <n v="30"/>
    <n v="30"/>
    <n v="60"/>
    <n v="0"/>
    <n v="2019"/>
  </r>
  <r>
    <m/>
    <m/>
    <s v="IRQ/SEV/87/INS/32"/>
    <s v="UNEP"/>
    <m/>
    <x v="2"/>
    <s v="IRQ"/>
    <x v="4"/>
    <s v="SEV"/>
    <s v="Extension of institutional strengthening project (phase V: 7/2021-6/2023)"/>
    <d v="2021-07-01T00:00:00"/>
    <d v="2023-06-01T00:00:00"/>
    <s v="FIN"/>
    <d v="2022-12-01T00:00:00"/>
    <m/>
    <d v="2023-06-01T00:00:00"/>
    <d v="2023-12-01T00:00:00"/>
    <n v="0"/>
    <m/>
    <m/>
    <n v="0"/>
    <m/>
    <m/>
    <m/>
    <m/>
    <m/>
    <m/>
    <m/>
    <m/>
    <n v="307200"/>
    <n v="0"/>
    <n v="307200"/>
    <n v="1"/>
    <n v="0"/>
    <n v="0"/>
    <n v="0"/>
    <n v="0"/>
    <n v="0"/>
    <n v="0"/>
    <n v="0"/>
    <n v="307200"/>
    <n v="0"/>
    <n v="0"/>
    <n v="0"/>
    <n v="0"/>
    <m/>
    <n v="0"/>
    <m/>
    <m/>
    <s v="Progress report: -Legal Instrument: SSFA signed in Dec. 2021 and first payment made in Jan. 2022; second payment made in Feb. 2023, final payment Oct. 2023); the planned activities have been completed sattisfactorily. A7 data reporting for 2021 and 2022 submitted; Qouta for 2023 has been set and the LS has been updated to include HFCs; NOC participated and contributed in global and regional  Meetings including the network meeting in Sept. 2022 and 2023. extensive public awareness and information dissemination activities implemented. the NOC attended a training and coordination workshop in Amman in May 2023._x000a_- Overall assessment of project progress: Project is progressing as planned._x000a_- Impact of these activities: the ISP is playing key role in facilitating the compliance of Iraq with MP targets and sound implementation of related projects."/>
    <s v="The project is financialy completed "/>
    <s v="Yes "/>
    <m/>
    <x v="1"/>
    <n v="0"/>
    <n v="1"/>
    <n v="17"/>
    <n v="23"/>
    <n v="0"/>
    <n v="0"/>
    <n v="0"/>
    <n v="2021"/>
  </r>
  <r>
    <m/>
    <m/>
    <s v="BAH/SEV/60/INS/24"/>
    <s v="UNEP"/>
    <m/>
    <x v="2"/>
    <s v="BAH"/>
    <x v="4"/>
    <s v="SEV"/>
    <s v="Extension of institutional strengthening project (phase VI)"/>
    <d v="2010-04-01T00:00:00"/>
    <d v="2011-12-01T00:00:00"/>
    <s v="FIN"/>
    <d v="2011-01-01T00:00:00"/>
    <m/>
    <d v="2012-12-01T00:00:00"/>
    <d v="2013-12-01T00:00:00"/>
    <n v="0"/>
    <m/>
    <m/>
    <n v="0"/>
    <m/>
    <m/>
    <n v="0"/>
    <m/>
    <m/>
    <n v="0"/>
    <m/>
    <m/>
    <n v="52500"/>
    <n v="0"/>
    <n v="52500"/>
    <n v="1"/>
    <n v="0"/>
    <n v="0"/>
    <n v="0"/>
    <n v="0"/>
    <n v="0"/>
    <n v="0"/>
    <n v="0"/>
    <n v="52500"/>
    <n v="0"/>
    <n v="0"/>
    <n v="0"/>
    <n v="0"/>
    <m/>
    <n v="0"/>
    <m/>
    <m/>
    <m/>
    <m/>
    <m/>
    <m/>
    <x v="1"/>
    <n v="0"/>
    <n v="1"/>
    <n v="9"/>
    <n v="20"/>
    <n v="0"/>
    <n v="0"/>
    <n v="0"/>
    <n v="2010"/>
  </r>
  <r>
    <m/>
    <m/>
    <s v="BOL/SEV/53/INS/30"/>
    <s v="UNEP"/>
    <m/>
    <x v="1"/>
    <s v="BOL"/>
    <x v="4"/>
    <s v="SEV"/>
    <s v="Extension of institutional strengthening project (phase VI)"/>
    <d v="2007-11-01T00:00:00"/>
    <d v="2009-11-01T00:00:00"/>
    <s v="FIN"/>
    <d v="2008-05-01T00:00:00"/>
    <m/>
    <d v="2009-12-01T00:00:00"/>
    <d v="2010-12-01T00:00:00"/>
    <n v="0"/>
    <m/>
    <m/>
    <n v="0"/>
    <m/>
    <m/>
    <n v="0"/>
    <m/>
    <m/>
    <n v="0"/>
    <m/>
    <m/>
    <n v="78867"/>
    <n v="0"/>
    <n v="78867"/>
    <n v="1"/>
    <n v="0"/>
    <n v="0"/>
    <n v="0"/>
    <n v="0"/>
    <n v="0"/>
    <n v="0"/>
    <n v="0"/>
    <n v="78867"/>
    <n v="0"/>
    <n v="0"/>
    <n v="0"/>
    <n v="0"/>
    <m/>
    <n v="0"/>
    <m/>
    <m/>
    <m/>
    <m/>
    <m/>
    <m/>
    <x v="1"/>
    <n v="0"/>
    <n v="1"/>
    <n v="6"/>
    <n v="24"/>
    <n v="0"/>
    <n v="0"/>
    <n v="0"/>
    <n v="2007"/>
  </r>
  <r>
    <m/>
    <m/>
    <s v="BRA/SEV/60/INS/294"/>
    <s v="UNDP"/>
    <m/>
    <x v="1"/>
    <s v="BRA"/>
    <x v="4"/>
    <s v="SEV"/>
    <s v="Extension of institutional strengthening project (phase VI)"/>
    <d v="2010-04-01T00:00:00"/>
    <d v="2011-12-01T00:00:00"/>
    <s v="FIN"/>
    <d v="2011-04-01T00:00:00"/>
    <m/>
    <d v="2013-05-01T00:00:00"/>
    <d v="2014-12-01T00:00:00"/>
    <n v="0"/>
    <m/>
    <m/>
    <m/>
    <m/>
    <m/>
    <n v="0"/>
    <m/>
    <m/>
    <m/>
    <m/>
    <m/>
    <n v="307125"/>
    <n v="-16641"/>
    <n v="290484"/>
    <n v="1"/>
    <n v="0"/>
    <n v="0"/>
    <n v="0"/>
    <n v="23034"/>
    <n v="-1248"/>
    <n v="21786"/>
    <n v="0"/>
    <n v="290484"/>
    <n v="0"/>
    <n v="0"/>
    <n v="21786"/>
    <n v="0"/>
    <m/>
    <m/>
    <m/>
    <m/>
    <s v="Financially completed in 2014."/>
    <m/>
    <m/>
    <m/>
    <x v="1"/>
    <n v="0"/>
    <n v="1"/>
    <n v="12"/>
    <n v="20"/>
    <n v="0"/>
    <n v="0"/>
    <n v="0"/>
    <n v="2010"/>
  </r>
  <r>
    <m/>
    <m/>
    <s v="BKF/SEV/44/INS/17"/>
    <s v="UNEP"/>
    <m/>
    <x v="0"/>
    <s v="BKF"/>
    <x v="4"/>
    <s v="SEV"/>
    <s v="Extension of institutional strengthening project (phase VI)"/>
    <d v="2004-12-01T00:00:00"/>
    <d v="2006-12-01T00:00:00"/>
    <s v="FIN"/>
    <d v="2005-02-01T00:00:00"/>
    <m/>
    <d v="2006-12-01T00:00:00"/>
    <d v="2008-12-01T00:00:00"/>
    <n v="0"/>
    <m/>
    <m/>
    <n v="0"/>
    <m/>
    <m/>
    <n v="0"/>
    <m/>
    <m/>
    <n v="0"/>
    <m/>
    <m/>
    <n v="72410"/>
    <n v="0"/>
    <n v="72410"/>
    <n v="1"/>
    <n v="0"/>
    <n v="0"/>
    <n v="0"/>
    <n v="0"/>
    <n v="0"/>
    <n v="0"/>
    <n v="0"/>
    <n v="72410"/>
    <n v="0"/>
    <n v="0"/>
    <n v="0"/>
    <n v="0"/>
    <m/>
    <n v="0"/>
    <m/>
    <m/>
    <m/>
    <m/>
    <m/>
    <m/>
    <x v="1"/>
    <n v="0"/>
    <n v="1"/>
    <n v="2"/>
    <n v="24"/>
    <n v="0"/>
    <n v="0"/>
    <n v="0"/>
    <n v="2004"/>
  </r>
  <r>
    <m/>
    <m/>
    <s v="CMR/SEV/53/INS/28"/>
    <s v="UNEP"/>
    <m/>
    <x v="0"/>
    <s v="CMR"/>
    <x v="4"/>
    <s v="SEV"/>
    <s v="Extension of institutional strengthening project (phase VI)"/>
    <d v="2007-11-01T00:00:00"/>
    <d v="2009-11-01T00:00:00"/>
    <s v="FIN"/>
    <d v="2008-03-01T00:00:00"/>
    <m/>
    <d v="2009-11-01T00:00:00"/>
    <d v="2010-12-01T00:00:00"/>
    <n v="0"/>
    <m/>
    <m/>
    <n v="0"/>
    <m/>
    <m/>
    <n v="0"/>
    <m/>
    <m/>
    <n v="0"/>
    <m/>
    <m/>
    <n v="139532"/>
    <n v="0"/>
    <n v="139532"/>
    <n v="1"/>
    <n v="0"/>
    <n v="0"/>
    <n v="0"/>
    <n v="0"/>
    <n v="0"/>
    <n v="0"/>
    <n v="0"/>
    <n v="139532"/>
    <n v="0"/>
    <n v="0"/>
    <n v="0"/>
    <n v="0"/>
    <m/>
    <n v="0"/>
    <m/>
    <m/>
    <m/>
    <m/>
    <m/>
    <m/>
    <x v="1"/>
    <n v="0"/>
    <n v="1"/>
    <n v="4"/>
    <n v="24"/>
    <n v="0"/>
    <n v="0"/>
    <n v="0"/>
    <n v="2007"/>
  </r>
  <r>
    <m/>
    <m/>
    <s v="CPR/SEV/44/INS/421"/>
    <s v="UNDP"/>
    <m/>
    <x v="2"/>
    <s v="CPR"/>
    <x v="4"/>
    <s v="SEV"/>
    <s v="Extension of institutional strengthening project (phase VI)"/>
    <d v="2004-12-01T00:00:00"/>
    <d v="2006-12-01T00:00:00"/>
    <s v="FIN"/>
    <d v="2005-02-01T00:00:00"/>
    <m/>
    <d v="2006-12-01T00:00:00"/>
    <d v="2010-10-01T00:00:00"/>
    <n v="32.200000000000003"/>
    <m/>
    <m/>
    <m/>
    <m/>
    <m/>
    <n v="32.200000000000003"/>
    <m/>
    <m/>
    <m/>
    <m/>
    <m/>
    <n v="390000"/>
    <n v="-129"/>
    <n v="389871"/>
    <n v="1"/>
    <n v="0"/>
    <n v="0"/>
    <n v="0"/>
    <n v="29250"/>
    <n v="-10"/>
    <n v="29240"/>
    <n v="-0.3250000000007276"/>
    <n v="389871"/>
    <n v="0"/>
    <n v="0"/>
    <n v="29240.325000000001"/>
    <n v="0"/>
    <m/>
    <m/>
    <m/>
    <m/>
    <s v="Financially completed in 2010."/>
    <m/>
    <m/>
    <m/>
    <x v="1"/>
    <n v="0"/>
    <n v="1"/>
    <n v="2"/>
    <n v="24"/>
    <n v="0"/>
    <n v="0"/>
    <n v="32200.000000000004"/>
    <n v="2004"/>
  </r>
  <r>
    <m/>
    <m/>
    <s v="COL/SEV/52/INS/67"/>
    <s v="UNDP"/>
    <m/>
    <x v="1"/>
    <s v="COL"/>
    <x v="4"/>
    <s v="SEV"/>
    <s v="Extension of institutional strengthening project (phase VI)"/>
    <d v="2007-07-01T00:00:00"/>
    <d v="2009-10-01T00:00:00"/>
    <s v="FIN"/>
    <d v="2007-11-01T00:00:00"/>
    <m/>
    <d v="2010-08-01T00:00:00"/>
    <d v="2011-10-01T00:00:00"/>
    <n v="0"/>
    <m/>
    <m/>
    <m/>
    <m/>
    <m/>
    <n v="0"/>
    <m/>
    <m/>
    <m/>
    <m/>
    <m/>
    <n v="275600"/>
    <n v="-317"/>
    <n v="275283"/>
    <n v="1"/>
    <n v="0"/>
    <n v="0"/>
    <n v="0"/>
    <n v="20670"/>
    <n v="-24"/>
    <n v="20646"/>
    <n v="-0.22499999999854481"/>
    <n v="275283"/>
    <n v="0"/>
    <n v="0"/>
    <n v="20646.224999999999"/>
    <n v="0"/>
    <m/>
    <m/>
    <m/>
    <m/>
    <s v="Completed. See report on IS Colombia in COL/SEV/52/INS/73."/>
    <m/>
    <m/>
    <m/>
    <x v="1"/>
    <n v="0"/>
    <n v="1"/>
    <n v="4"/>
    <n v="27"/>
    <n v="0"/>
    <n v="0"/>
    <n v="0"/>
    <n v="2007"/>
  </r>
  <r>
    <m/>
    <m/>
    <s v="DRC/SEV/62/INS/34"/>
    <s v="UNEP"/>
    <m/>
    <x v="0"/>
    <s v="DRC"/>
    <x v="4"/>
    <s v="SEV"/>
    <s v="Extension of institutional strengthening project (phase VI)"/>
    <d v="2010-12-01T00:00:00"/>
    <d v="2012-12-01T00:00:00"/>
    <s v="FIN"/>
    <d v="2011-08-01T00:00:00"/>
    <m/>
    <d v="2013-06-01T00:00:00"/>
    <d v="2014-06-01T00:00:00"/>
    <n v="0"/>
    <m/>
    <m/>
    <n v="0"/>
    <m/>
    <m/>
    <n v="0"/>
    <m/>
    <m/>
    <n v="0"/>
    <m/>
    <m/>
    <n v="64540"/>
    <n v="0"/>
    <n v="64540"/>
    <n v="1"/>
    <n v="0"/>
    <n v="0"/>
    <n v="0"/>
    <n v="0"/>
    <n v="0"/>
    <n v="0"/>
    <n v="0"/>
    <n v="64540"/>
    <n v="0"/>
    <n v="0"/>
    <n v="0"/>
    <n v="0"/>
    <m/>
    <n v="0"/>
    <m/>
    <m/>
    <m/>
    <m/>
    <m/>
    <m/>
    <x v="1"/>
    <n v="0"/>
    <n v="1"/>
    <n v="8"/>
    <n v="24"/>
    <n v="0"/>
    <n v="0"/>
    <n v="0"/>
    <n v="2010"/>
  </r>
  <r>
    <m/>
    <m/>
    <s v="COS/SEV/47/INS/34"/>
    <s v="UNDP"/>
    <m/>
    <x v="1"/>
    <s v="COS"/>
    <x v="4"/>
    <s v="SEV"/>
    <s v="Extension of institutional strengthening project (phase VI)"/>
    <d v="2005-11-01T00:00:00"/>
    <d v="2008-12-01T00:00:00"/>
    <s v="FIN"/>
    <d v="2006-04-01T00:00:00"/>
    <m/>
    <d v="2008-02-01T00:00:00"/>
    <d v="2009-07-01T00:00:00"/>
    <n v="0"/>
    <m/>
    <m/>
    <m/>
    <m/>
    <m/>
    <n v="0"/>
    <m/>
    <m/>
    <m/>
    <m/>
    <m/>
    <n v="140513"/>
    <n v="-2445"/>
    <n v="138068"/>
    <n v="1"/>
    <n v="0"/>
    <n v="0"/>
    <n v="0"/>
    <n v="10538"/>
    <n v="-183"/>
    <n v="10355"/>
    <n v="0.36670000000049185"/>
    <n v="138068"/>
    <n v="0"/>
    <n v="0"/>
    <n v="10354.6333"/>
    <n v="0"/>
    <m/>
    <m/>
    <m/>
    <m/>
    <s v="Completed in 2008.Financially completed in 2009."/>
    <m/>
    <m/>
    <m/>
    <x v="1"/>
    <n v="0"/>
    <n v="1"/>
    <n v="5"/>
    <n v="37"/>
    <n v="0"/>
    <n v="0"/>
    <n v="0"/>
    <n v="2005"/>
  </r>
  <r>
    <m/>
    <m/>
    <s v="CRO/SEV/56/INS/32"/>
    <s v="UNEP"/>
    <m/>
    <x v="4"/>
    <s v="CRO"/>
    <x v="4"/>
    <s v="SEV"/>
    <s v="Extension of institutional strengthening project (phase VI)"/>
    <d v="2008-11-01T00:00:00"/>
    <d v="2011-01-01T00:00:00"/>
    <s v="FIN"/>
    <d v="2009-04-01T00:00:00"/>
    <m/>
    <d v="2011-07-01T00:00:00"/>
    <d v="2012-07-01T00:00:00"/>
    <n v="0"/>
    <m/>
    <m/>
    <n v="0"/>
    <m/>
    <m/>
    <n v="0"/>
    <m/>
    <m/>
    <n v="0"/>
    <m/>
    <m/>
    <n v="87707"/>
    <n v="0"/>
    <n v="87707"/>
    <n v="1"/>
    <n v="0"/>
    <n v="0"/>
    <n v="0"/>
    <n v="0"/>
    <n v="0"/>
    <n v="0"/>
    <n v="0"/>
    <n v="87707"/>
    <n v="0"/>
    <n v="0"/>
    <n v="0"/>
    <n v="0"/>
    <m/>
    <n v="0"/>
    <m/>
    <m/>
    <m/>
    <m/>
    <m/>
    <m/>
    <x v="1"/>
    <n v="0"/>
    <n v="1"/>
    <n v="5"/>
    <n v="26"/>
    <n v="0"/>
    <n v="0"/>
    <n v="0"/>
    <n v="2008"/>
  </r>
  <r>
    <m/>
    <m/>
    <s v="IND/SEV/47/INS/392"/>
    <s v="UNDP"/>
    <m/>
    <x v="2"/>
    <s v="IND"/>
    <x v="4"/>
    <s v="SEV"/>
    <s v="Extension of institutional strengthening project (phase VI)"/>
    <d v="2005-11-01T00:00:00"/>
    <d v="2007-12-01T00:00:00"/>
    <s v="FIN"/>
    <d v="2006-07-01T00:00:00"/>
    <m/>
    <d v="2008-12-01T00:00:00"/>
    <d v="2013-03-01T00:00:00"/>
    <n v="0"/>
    <m/>
    <m/>
    <m/>
    <m/>
    <m/>
    <n v="0"/>
    <m/>
    <m/>
    <m/>
    <m/>
    <m/>
    <n v="373230"/>
    <n v="0"/>
    <n v="373230"/>
    <n v="1"/>
    <n v="0"/>
    <n v="0"/>
    <n v="0"/>
    <n v="27992"/>
    <n v="0"/>
    <n v="27992"/>
    <n v="-0.25"/>
    <n v="373230"/>
    <n v="0"/>
    <n v="0"/>
    <n v="27992.25"/>
    <n v="0"/>
    <m/>
    <m/>
    <m/>
    <m/>
    <s v="Financially completed in 2013."/>
    <m/>
    <m/>
    <m/>
    <x v="1"/>
    <n v="0"/>
    <n v="1"/>
    <n v="8"/>
    <n v="25"/>
    <n v="0"/>
    <n v="0"/>
    <n v="0"/>
    <n v="2005"/>
  </r>
  <r>
    <m/>
    <m/>
    <s v="IDS/SEV/53/INS/180"/>
    <s v="UNDP"/>
    <m/>
    <x v="2"/>
    <s v="IDS"/>
    <x v="4"/>
    <s v="SEV"/>
    <s v="Extension of institutional strengthening project (phase VI)"/>
    <d v="2007-11-01T00:00:00"/>
    <d v="2009-11-01T00:00:00"/>
    <s v="FIN"/>
    <d v="2008-01-01T00:00:00"/>
    <m/>
    <d v="2009-12-01T00:00:00"/>
    <d v="2012-07-01T00:00:00"/>
    <n v="0"/>
    <m/>
    <m/>
    <m/>
    <m/>
    <m/>
    <n v="0"/>
    <m/>
    <m/>
    <m/>
    <m/>
    <m/>
    <n v="271245"/>
    <n v="0"/>
    <n v="271245"/>
    <n v="1"/>
    <n v="0"/>
    <n v="0"/>
    <n v="0"/>
    <n v="20343"/>
    <n v="0"/>
    <n v="20343"/>
    <n v="0"/>
    <n v="271245"/>
    <n v="0"/>
    <n v="0"/>
    <n v="20343"/>
    <n v="0"/>
    <m/>
    <m/>
    <m/>
    <m/>
    <s v="Financially completed in 2012."/>
    <m/>
    <m/>
    <m/>
    <x v="1"/>
    <n v="0"/>
    <n v="1"/>
    <n v="2"/>
    <n v="24"/>
    <n v="0"/>
    <n v="0"/>
    <n v="0"/>
    <n v="2007"/>
  </r>
  <r>
    <m/>
    <m/>
    <s v="JAM/SEV/55/INS/25"/>
    <s v="UNEP"/>
    <m/>
    <x v="1"/>
    <s v="JAM"/>
    <x v="4"/>
    <s v="SEV"/>
    <s v="Extension of institutional strengthening project (phase VI)"/>
    <d v="2008-07-01T00:00:00"/>
    <d v="2010-11-01T00:00:00"/>
    <s v="FIN"/>
    <d v="2008-12-01T00:00:00"/>
    <m/>
    <d v="2010-11-01T00:00:00"/>
    <d v="2011-11-01T00:00:00"/>
    <n v="0"/>
    <m/>
    <m/>
    <n v="0"/>
    <m/>
    <m/>
    <n v="0"/>
    <m/>
    <m/>
    <n v="0"/>
    <m/>
    <m/>
    <n v="60000"/>
    <n v="0"/>
    <n v="60000"/>
    <n v="1"/>
    <n v="0"/>
    <n v="0"/>
    <n v="0"/>
    <n v="0"/>
    <n v="0"/>
    <n v="0"/>
    <n v="0"/>
    <n v="60000"/>
    <n v="0"/>
    <n v="0"/>
    <n v="0"/>
    <n v="0"/>
    <m/>
    <n v="0"/>
    <m/>
    <m/>
    <m/>
    <m/>
    <m/>
    <m/>
    <x v="1"/>
    <n v="0"/>
    <n v="1"/>
    <n v="5"/>
    <n v="28"/>
    <n v="0"/>
    <n v="0"/>
    <n v="0"/>
    <n v="2008"/>
  </r>
  <r>
    <m/>
    <m/>
    <s v="MLW/SEV/53/INS/26"/>
    <s v="UNEP"/>
    <m/>
    <x v="0"/>
    <s v="MLW"/>
    <x v="4"/>
    <s v="SEV"/>
    <s v="Extension of institutional strengthening project (phase VI)"/>
    <d v="2007-11-01T00:00:00"/>
    <d v="2009-11-01T00:00:00"/>
    <s v="FIN"/>
    <d v="2008-03-01T00:00:00"/>
    <m/>
    <d v="2010-12-01T00:00:00"/>
    <d v="2011-12-01T00:00:00"/>
    <n v="0"/>
    <m/>
    <m/>
    <n v="0"/>
    <m/>
    <m/>
    <n v="0"/>
    <m/>
    <m/>
    <n v="0"/>
    <m/>
    <m/>
    <n v="66733"/>
    <n v="0"/>
    <n v="66733"/>
    <n v="1"/>
    <n v="0"/>
    <n v="0"/>
    <n v="0"/>
    <n v="0"/>
    <n v="0"/>
    <n v="0"/>
    <n v="0"/>
    <n v="66733"/>
    <n v="0"/>
    <n v="0"/>
    <n v="0"/>
    <n v="0"/>
    <m/>
    <n v="0"/>
    <m/>
    <m/>
    <m/>
    <m/>
    <m/>
    <m/>
    <x v="1"/>
    <n v="0"/>
    <n v="1"/>
    <n v="4"/>
    <n v="24"/>
    <n v="0"/>
    <n v="0"/>
    <n v="0"/>
    <n v="2007"/>
  </r>
  <r>
    <m/>
    <m/>
    <s v="MAL/SEV/44/INS/153"/>
    <s v="UNDP"/>
    <m/>
    <x v="2"/>
    <s v="MAL"/>
    <x v="4"/>
    <s v="SEV"/>
    <s v="Extension of institutional strengthening project (phase VI)"/>
    <d v="2004-12-01T00:00:00"/>
    <d v="2006-12-01T00:00:00"/>
    <s v="FIN"/>
    <d v="2006-02-01T00:00:00"/>
    <m/>
    <d v="2008-07-01T00:00:00"/>
    <d v="2011-12-01T00:00:00"/>
    <n v="23.1"/>
    <m/>
    <m/>
    <m/>
    <m/>
    <m/>
    <n v="23.1"/>
    <m/>
    <m/>
    <m/>
    <m/>
    <m/>
    <n v="279500"/>
    <n v="0"/>
    <n v="279500"/>
    <n v="1"/>
    <n v="0"/>
    <n v="0"/>
    <n v="0"/>
    <n v="20963"/>
    <n v="0"/>
    <n v="20963"/>
    <n v="0"/>
    <n v="279500"/>
    <n v="0"/>
    <n v="0"/>
    <n v="20963"/>
    <n v="0"/>
    <m/>
    <m/>
    <m/>
    <m/>
    <s v="Completed in 2008. Financially completed in 2011."/>
    <m/>
    <m/>
    <m/>
    <x v="1"/>
    <n v="0"/>
    <n v="1"/>
    <n v="14"/>
    <n v="24"/>
    <n v="0"/>
    <n v="0"/>
    <n v="23100"/>
    <n v="2004"/>
  </r>
  <r>
    <m/>
    <m/>
    <s v="NAM/SEV/59/INS/16"/>
    <s v="UNEP"/>
    <m/>
    <x v="0"/>
    <s v="NAM"/>
    <x v="4"/>
    <s v="SEV"/>
    <s v="Extension of institutional strengthening project (phase VI)"/>
    <d v="2009-11-01T00:00:00"/>
    <d v="2011-11-01T00:00:00"/>
    <s v="FIN"/>
    <d v="2010-09-01T00:00:00"/>
    <m/>
    <d v="2013-11-01T00:00:00"/>
    <d v="2015-12-01T00:00:00"/>
    <n v="0"/>
    <m/>
    <m/>
    <n v="0"/>
    <m/>
    <m/>
    <n v="0"/>
    <m/>
    <m/>
    <n v="0"/>
    <m/>
    <m/>
    <n v="32500"/>
    <n v="14000"/>
    <n v="46500"/>
    <n v="1"/>
    <n v="0"/>
    <n v="0"/>
    <n v="0"/>
    <n v="0"/>
    <n v="0"/>
    <n v="0"/>
    <n v="0"/>
    <n v="46500"/>
    <n v="0"/>
    <n v="0"/>
    <n v="0"/>
    <n v="0"/>
    <m/>
    <n v="0"/>
    <m/>
    <m/>
    <m/>
    <m/>
    <m/>
    <m/>
    <x v="1"/>
    <n v="0"/>
    <n v="1"/>
    <n v="10"/>
    <n v="24"/>
    <n v="0"/>
    <n v="0"/>
    <n v="0"/>
    <n v="2009"/>
  </r>
  <r>
    <m/>
    <m/>
    <s v="NER/SEV/53/INS/19"/>
    <s v="UNEP"/>
    <m/>
    <x v="0"/>
    <s v="NER"/>
    <x v="4"/>
    <s v="SEV"/>
    <s v="Extension of institutional strengthening project (phase VI)"/>
    <d v="2007-11-01T00:00:00"/>
    <d v="2009-11-01T00:00:00"/>
    <s v="FIN"/>
    <d v="2008-03-01T00:00:00"/>
    <m/>
    <d v="2010-03-01T00:00:00"/>
    <d v="2011-03-01T00:00:00"/>
    <n v="0"/>
    <m/>
    <m/>
    <n v="0"/>
    <m/>
    <m/>
    <n v="0"/>
    <m/>
    <m/>
    <n v="0"/>
    <m/>
    <m/>
    <n v="64827"/>
    <n v="-545"/>
    <n v="64282"/>
    <n v="1"/>
    <n v="0"/>
    <n v="0"/>
    <n v="0"/>
    <n v="0"/>
    <n v="0"/>
    <n v="0"/>
    <n v="0"/>
    <n v="64282"/>
    <n v="0"/>
    <n v="0"/>
    <n v="0"/>
    <n v="0"/>
    <m/>
    <n v="0"/>
    <m/>
    <m/>
    <m/>
    <m/>
    <m/>
    <m/>
    <x v="1"/>
    <n v="0"/>
    <n v="1"/>
    <n v="4"/>
    <n v="24"/>
    <n v="0"/>
    <n v="0"/>
    <n v="0"/>
    <n v="2007"/>
  </r>
  <r>
    <m/>
    <m/>
    <s v="PHI/SEV/54/INS/83"/>
    <s v="IBRD"/>
    <m/>
    <x v="2"/>
    <s v="PHI"/>
    <x v="4"/>
    <s v="SEV"/>
    <s v="Extension of institutional strengthening project (phase VI)"/>
    <d v="2008-04-01T00:00:00"/>
    <d v="2010-03-01T00:00:00"/>
    <s v="FIN"/>
    <d v="2008-12-01T00:00:00"/>
    <m/>
    <d v="2010-06-01T00:00:00"/>
    <d v="2010-11-01T00:00:00"/>
    <n v="0"/>
    <m/>
    <m/>
    <n v="0"/>
    <m/>
    <m/>
    <n v="0"/>
    <m/>
    <m/>
    <n v="0"/>
    <m/>
    <m/>
    <n v="181133"/>
    <n v="0"/>
    <n v="181133"/>
    <n v="1"/>
    <n v="0"/>
    <n v="0"/>
    <n v="0"/>
    <n v="13585"/>
    <n v="0"/>
    <n v="13585"/>
    <n v="0"/>
    <n v="181133"/>
    <n v="0"/>
    <n v="0"/>
    <n v="13585"/>
    <n v="0"/>
    <n v="0"/>
    <m/>
    <m/>
    <m/>
    <s v="Phase VI completed. IS renewed at the 60th ExCom."/>
    <m/>
    <m/>
    <m/>
    <x v="1"/>
    <n v="0"/>
    <n v="1"/>
    <n v="8"/>
    <n v="23"/>
    <n v="0"/>
    <n v="0"/>
    <n v="0"/>
    <n v="2008"/>
  </r>
  <r>
    <m/>
    <m/>
    <s v="SEN/SEV/47/INS/20"/>
    <s v="UNEP"/>
    <m/>
    <x v="0"/>
    <s v="SEN"/>
    <x v="4"/>
    <s v="SEV"/>
    <s v="Extension of institutional strengthening project (phase VI)"/>
    <d v="2005-11-01T00:00:00"/>
    <d v="2007-12-01T00:00:00"/>
    <s v="FIN"/>
    <d v="2006-02-01T00:00:00"/>
    <m/>
    <d v="2007-12-01T00:00:00"/>
    <d v="2008-12-01T00:00:00"/>
    <n v="0"/>
    <m/>
    <m/>
    <n v="0"/>
    <m/>
    <m/>
    <n v="0"/>
    <m/>
    <m/>
    <n v="0"/>
    <m/>
    <m/>
    <n v="152100"/>
    <n v="0"/>
    <n v="152100"/>
    <n v="1"/>
    <n v="0"/>
    <n v="0"/>
    <n v="0"/>
    <n v="0"/>
    <n v="0"/>
    <n v="0"/>
    <n v="0"/>
    <n v="152100"/>
    <n v="0"/>
    <n v="0"/>
    <n v="0"/>
    <n v="0"/>
    <m/>
    <n v="0"/>
    <m/>
    <m/>
    <m/>
    <m/>
    <m/>
    <m/>
    <x v="1"/>
    <n v="0"/>
    <n v="1"/>
    <n v="3"/>
    <n v="25"/>
    <n v="0"/>
    <n v="0"/>
    <n v="0"/>
    <n v="2005"/>
  </r>
  <r>
    <m/>
    <m/>
    <s v="THA/SEV/58/INS/153"/>
    <s v="IBRD"/>
    <m/>
    <x v="2"/>
    <s v="THA"/>
    <x v="4"/>
    <s v="SEV"/>
    <s v="Extension of institutional strengthening project (phase VI)"/>
    <d v="2009-07-01T00:00:00"/>
    <d v="2010-12-01T00:00:00"/>
    <s v="FIN"/>
    <d v="2010-12-01T00:00:00"/>
    <m/>
    <d v="2012-12-01T00:00:00"/>
    <d v="2013-06-01T00:00:00"/>
    <n v="0"/>
    <m/>
    <m/>
    <n v="0"/>
    <m/>
    <m/>
    <n v="0"/>
    <m/>
    <m/>
    <n v="0"/>
    <m/>
    <m/>
    <n v="260001"/>
    <n v="0"/>
    <n v="260001"/>
    <n v="1"/>
    <n v="0"/>
    <n v="0"/>
    <n v="0"/>
    <n v="19500"/>
    <n v="0"/>
    <n v="19500"/>
    <n v="0"/>
    <n v="260001"/>
    <n v="0"/>
    <n v="0"/>
    <n v="19500"/>
    <n v="0"/>
    <n v="0"/>
    <m/>
    <m/>
    <m/>
    <s v="Import and export controls of HCFCs done thru licensing system. Quota for each HCFC importer was determined. Full compliance with reporting obligations under Art. 7 and Country Programme Implementation. A memo of understanding between Customs and the Office of Vocational Education Commission signed to set up a collaboration mechanism strengthening ODS phaseout efforts. NOU participated in MP-related meetings and coordinated with UNEP to facilitate the 25th MOP and 33rd OEWG meeting in Thailand in 2013."/>
    <m/>
    <m/>
    <m/>
    <x v="1"/>
    <n v="0"/>
    <n v="1"/>
    <n v="17"/>
    <n v="17"/>
    <n v="0"/>
    <n v="0"/>
    <n v="0"/>
    <n v="2009"/>
  </r>
  <r>
    <m/>
    <m/>
    <s v="TUN/SEV/61/INS/52"/>
    <s v="IBRD"/>
    <m/>
    <x v="0"/>
    <s v="TUN"/>
    <x v="4"/>
    <s v="SEV"/>
    <s v="Extension of institutional strengthening project (phase VI)"/>
    <d v="2010-07-01T00:00:00"/>
    <d v="2012-06-01T00:00:00"/>
    <s v="FIN"/>
    <d v="2011-12-01T00:00:00"/>
    <m/>
    <d v="2012-06-01T00:00:00"/>
    <d v="2012-10-01T00:00:00"/>
    <n v="0"/>
    <m/>
    <m/>
    <n v="0"/>
    <m/>
    <m/>
    <n v="0"/>
    <m/>
    <m/>
    <n v="0"/>
    <m/>
    <m/>
    <n v="247270"/>
    <n v="0"/>
    <n v="247270"/>
    <n v="1"/>
    <n v="0"/>
    <n v="0"/>
    <n v="0"/>
    <n v="18545"/>
    <n v="0"/>
    <n v="18545"/>
    <n v="0"/>
    <n v="247270"/>
    <n v="0"/>
    <n v="0"/>
    <n v="18545"/>
    <n v="0"/>
    <n v="0"/>
    <m/>
    <m/>
    <m/>
    <s v="Phase V completed. IS project transferred to UNIDO at the 66th ExCom meeting."/>
    <m/>
    <m/>
    <m/>
    <x v="1"/>
    <n v="0"/>
    <n v="1"/>
    <n v="17"/>
    <n v="23"/>
    <n v="0"/>
    <n v="0"/>
    <n v="0"/>
    <n v="2010"/>
  </r>
  <r>
    <m/>
    <m/>
    <s v="VIE/SEV/52/INS/49"/>
    <s v="UNEP"/>
    <m/>
    <x v="2"/>
    <s v="VIE"/>
    <x v="4"/>
    <s v="SEV"/>
    <s v="Extension of institutional strengthening project (phase VI)"/>
    <d v="2007-07-01T00:00:00"/>
    <d v="2009-06-01T00:00:00"/>
    <s v="FIN"/>
    <d v="2007-12-01T00:00:00"/>
    <m/>
    <d v="2009-06-01T00:00:00"/>
    <d v="2009-06-01T00:00:00"/>
    <n v="0"/>
    <m/>
    <m/>
    <n v="0"/>
    <m/>
    <m/>
    <n v="0"/>
    <m/>
    <m/>
    <n v="0"/>
    <m/>
    <m/>
    <n v="118976"/>
    <n v="0"/>
    <n v="118976"/>
    <n v="1"/>
    <n v="0"/>
    <n v="0"/>
    <n v="0"/>
    <n v="0"/>
    <n v="0"/>
    <n v="0"/>
    <n v="0"/>
    <n v="118976"/>
    <n v="0"/>
    <n v="0"/>
    <n v="0"/>
    <n v="0"/>
    <m/>
    <n v="0"/>
    <m/>
    <m/>
    <m/>
    <m/>
    <m/>
    <m/>
    <x v="1"/>
    <n v="0"/>
    <n v="1"/>
    <n v="5"/>
    <n v="23"/>
    <n v="0"/>
    <n v="0"/>
    <n v="0"/>
    <n v="2007"/>
  </r>
  <r>
    <m/>
    <m/>
    <s v="STK/SEV/73/INS/19"/>
    <s v="UNEP"/>
    <m/>
    <x v="1"/>
    <s v="STK"/>
    <x v="4"/>
    <s v="SEV"/>
    <s v="Extension of institutional strengthening project (phase VI: 1/2015-12/2016)"/>
    <d v="2014-11-01T00:00:00"/>
    <d v="2016-12-01T00:00:00"/>
    <s v="FIN"/>
    <d v="2017-04-01T00:00:00"/>
    <m/>
    <d v="2019-07-01T00:00:00"/>
    <d v="2019-12-01T00:00:00"/>
    <n v="0"/>
    <m/>
    <m/>
    <n v="0"/>
    <m/>
    <m/>
    <m/>
    <m/>
    <m/>
    <m/>
    <m/>
    <m/>
    <n v="60000"/>
    <n v="0"/>
    <n v="60000"/>
    <n v="1"/>
    <n v="0"/>
    <n v="0"/>
    <n v="0"/>
    <n v="0"/>
    <n v="0"/>
    <n v="0"/>
    <n v="0"/>
    <n v="60000"/>
    <n v="0"/>
    <n v="0"/>
    <n v="0"/>
    <n v="0"/>
    <m/>
    <n v="0"/>
    <m/>
    <m/>
    <m/>
    <m/>
    <m/>
    <m/>
    <x v="1"/>
    <n v="0"/>
    <n v="1"/>
    <n v="29"/>
    <n v="25"/>
    <n v="0"/>
    <n v="0"/>
    <n v="0"/>
    <n v="2014"/>
  </r>
  <r>
    <m/>
    <m/>
    <s v="VAN/SEV/77/INS/14"/>
    <s v="UNEP"/>
    <m/>
    <x v="2"/>
    <s v="VAN"/>
    <x v="4"/>
    <s v="SEV"/>
    <s v="Extension of institutional strengthening project (phase VI: 1/2017-12/2018)"/>
    <d v="2016-12-01T00:00:00"/>
    <d v="2018-12-01T00:00:00"/>
    <s v="FIN"/>
    <d v="2018-05-01T00:00:00"/>
    <m/>
    <d v="2020-06-01T00:00:00"/>
    <d v="2020-12-01T00:00:00"/>
    <n v="0"/>
    <m/>
    <m/>
    <n v="0"/>
    <m/>
    <m/>
    <m/>
    <m/>
    <m/>
    <m/>
    <m/>
    <m/>
    <n v="85000"/>
    <n v="0"/>
    <n v="85000"/>
    <n v="1"/>
    <n v="0"/>
    <n v="0"/>
    <n v="0"/>
    <n v="0"/>
    <n v="0"/>
    <n v="0"/>
    <n v="0"/>
    <n v="85000"/>
    <n v="0"/>
    <n v="0"/>
    <n v="0"/>
    <n v="0"/>
    <m/>
    <n v="0"/>
    <m/>
    <m/>
    <m/>
    <m/>
    <m/>
    <m/>
    <x v="1"/>
    <n v="0"/>
    <n v="1"/>
    <n v="17"/>
    <n v="24"/>
    <n v="0"/>
    <n v="0"/>
    <n v="0"/>
    <n v="2016"/>
  </r>
  <r>
    <m/>
    <m/>
    <s v="MAR/SEV/84/INS/29"/>
    <s v="UNEP"/>
    <m/>
    <x v="0"/>
    <s v="MAR"/>
    <x v="4"/>
    <s v="SEV"/>
    <s v="Extension of institutional strengthening project (phase VI: 1/2020-12/2021)"/>
    <d v="2019-12-01T00:00:00"/>
    <d v="2021-12-01T00:00:00"/>
    <s v="FIN"/>
    <d v="2021-04-01T00:00:00"/>
    <m/>
    <d v="2021-12-01T00:00:00"/>
    <d v="2021-12-01T00:00:00"/>
    <n v="0"/>
    <m/>
    <m/>
    <n v="0"/>
    <m/>
    <m/>
    <m/>
    <m/>
    <m/>
    <m/>
    <m/>
    <m/>
    <n v="85000"/>
    <n v="0"/>
    <n v="85000"/>
    <n v="1"/>
    <n v="0"/>
    <n v="0"/>
    <n v="0"/>
    <n v="0"/>
    <n v="0"/>
    <n v="0"/>
    <n v="0"/>
    <n v="85000"/>
    <n v="0"/>
    <n v="0"/>
    <n v="0"/>
    <n v="0"/>
    <m/>
    <n v="0"/>
    <m/>
    <m/>
    <m/>
    <m/>
    <m/>
    <m/>
    <x v="1"/>
    <n v="0"/>
    <n v="1"/>
    <n v="16"/>
    <n v="24"/>
    <n v="0"/>
    <n v="0"/>
    <n v="0"/>
    <n v="2019"/>
  </r>
  <r>
    <m/>
    <m/>
    <s v="ELS/SEV/91/INS/46"/>
    <s v="UNEP"/>
    <m/>
    <x v="1"/>
    <s v="ELS"/>
    <x v="4"/>
    <s v="SEV"/>
    <s v="Extension of institutional strengthening project (phase VI: 1/2023 - 12/2024)"/>
    <d v="2022-12-01T00:00:00"/>
    <d v="2024-12-01T00:00:00"/>
    <s v="ONG"/>
    <m/>
    <d v="2024-12-01T00:00:00"/>
    <m/>
    <m/>
    <n v="0"/>
    <m/>
    <m/>
    <n v="0"/>
    <m/>
    <m/>
    <m/>
    <m/>
    <m/>
    <m/>
    <m/>
    <m/>
    <n v="120000"/>
    <n v="0"/>
    <n v="120000"/>
    <n v="0"/>
    <n v="120000"/>
    <n v="120000"/>
    <n v="0"/>
    <n v="0"/>
    <n v="0"/>
    <n v="0"/>
    <n v="0"/>
    <n v="0"/>
    <n v="108464"/>
    <n v="60000"/>
    <n v="0"/>
    <n v="0"/>
    <m/>
    <n v="44650"/>
    <m/>
    <m/>
    <s v="Good progress. Work plan and timetable to implement the project agreed with the NOU. SSFA-2023-02 has been signed in August 2023 with an overall amount of USD 89,300 payable in three disbursements. First disbursement with an amount of USD 44,650 has been received by the country in October 2023. his SSFA will facilitate obtaining products and expected results as mentioned below:(1) Adoption/enforcement of Montreal Protocol Controlled Substances laws and regulations to control and monitor the consumption of Montreal Protocol Controlled Substances, (2) Efficient and timely data collection and reporting, (3) Intra- and inter-institutional coordination to implement the Montreal Protocol with other organizations/national stakeholders, (4) Supervision of timely execution of activities to eliminate and reduce the consumption of Substances controlled by the Montreal Protocol, (5) Increase awareness raising and information exchange, (6) Regional cooperation and participation in Montreal Protocol meetings. International Ozone Day has been celebrated on 16th of Semptember 2023 by the organization of a national event. CP data was submitted in May 2023 and A7 data was submitted in September 2023. NOU/Government representatives participated in the virtual webinars organized by OzonAction Latin American team: Communication strategy &quot;Kigali in Action, Inclusive Language &quot; (November 2023)"/>
    <s v="Good progress. Work plan and timetable to implement the project agreed with the NOU. SSFA-2023-02 has been signed in August 2023 with an overall amount of USD 89,300 payable in three disbursements. First disbursement with an amount of USD 44,650 has been received by the country in October 2023. CP Data for 2023 reported in May 2024. The NOU office has sucessfully supervised the implementation of HPMP activities and planned the renewal of the new tranche. The KIP programme document has been drafted and sent for approval. In February 2023 a custom training has been organized by the NOU for a total number of 36 participants (24 male / 12 female). In March 2023 several trainings for male and female RAC technicians have been organized with a total number of 180 participants (105 male / 75 female), to train tecnicians on good practises and start the preparation of a gender mapping exericse in the country. "/>
    <s v="Yes "/>
    <m/>
    <x v="0"/>
    <n v="1"/>
    <n v="0"/>
    <s v=""/>
    <n v="24"/>
    <n v="0"/>
    <n v="24"/>
    <n v="0"/>
    <n v="2022"/>
  </r>
  <r>
    <m/>
    <m/>
    <s v="BOT/SEV/91/INS/31"/>
    <s v="UNEP"/>
    <m/>
    <x v="0"/>
    <s v="BOT"/>
    <x v="4"/>
    <s v="SEV"/>
    <s v="Extension of institutional strengthening project (phase VI: 1/2023-12/2024)"/>
    <d v="2022-12-01T00:00:00"/>
    <d v="2024-12-01T00:00:00"/>
    <s v="ONG"/>
    <d v="2023-09-29T00:00:00"/>
    <d v="2024-12-01T00:00:00"/>
    <m/>
    <m/>
    <n v="0"/>
    <m/>
    <m/>
    <n v="0"/>
    <m/>
    <m/>
    <m/>
    <m/>
    <m/>
    <m/>
    <m/>
    <m/>
    <n v="138085"/>
    <n v="0"/>
    <n v="138085"/>
    <n v="1.2614983524640621E-2"/>
    <n v="136343.06"/>
    <n v="136343.06"/>
    <n v="0"/>
    <n v="0"/>
    <n v="0"/>
    <n v="0"/>
    <n v="0"/>
    <n v="1741.94"/>
    <n v="136343.06"/>
    <n v="68171.53"/>
    <n v="0"/>
    <n v="0"/>
    <m/>
    <n v="70000"/>
    <m/>
    <m/>
    <s v="The NOU conducted Importers stakeholder engagement meeting to discuss 2024 quotas, application form and procedure, and requirements in November 2023. Call for expression of interest for ODS import permits was sent out in November 2023. Applications were received and evaluated in December 2023. A total of 98 MT of ODS quota was issued for the year 2024. The NOU conducted a meeting in November 2023 with the Botswana Refrigeration and Air Conditioning Association (BRACA) to discuss implementation of the HPMP and requirements for the KIP. Monitoring of HPMP implementation has progressed well. The NOU holds a meeting once every quarter to update Management and the Ministry on the status of implementation. The NOU participated at the 35th Meeting of the Parties to the Montreal Protocol on Substances that Deplete the Ozone Layer (23 to 27 October 2023)."/>
    <s v="The NOU conducted Importers stakeholder engagement meeting to discuss 2024 quotas, application form and procedure, and requirements in November 2023. Call for expression of interest for ODS import permits was sent out in November 2023. Applications were received and evaluated in December 2023. A total of 98 MT of ODS quota was issued for the year 2024. The NOU conducted a meeting in November 2023 with the Botswana Refrigeration and Air Conditioning Association (BRACA) to discuss implementation of the HPMP and requirements for the KIP. Monitoring of HPMP implementation has progressed well. The NOU holds a meeting once every quarter to update Management and the Ministry on the status of implementation. The NOU participated at the 35th Meeting of the Parties to the Montreal Protocol on Substances that Deplete the Ozone Layer (23 to 27 October 2023). Project progress was delayed due to NOU institutional arrangement, which had to halt implementation of activities. A total of 98 MT of ODS quota was issued for the year 2024. In February 2024 and April 2024, three targeted awareness raising were conducted to Senior Management of 2 mining companies in Botswana: Debswana and Morupule Coal Mine. The meetings were meant to appraise them on the national and legal requirements under the Montreal Protocol and formulate a strategy for phasing out of ODS-dependent equipment in their operations. The NOU has facilitated the setting up of the Women in Refrigeration Association and is anticipating their official launch in 2024. Project is now progressing well and funds utilization for the various activities is at 60%."/>
    <s v="Yes"/>
    <m/>
    <x v="0"/>
    <n v="1"/>
    <n v="1"/>
    <n v="9"/>
    <n v="24"/>
    <n v="0"/>
    <n v="24"/>
    <n v="0"/>
    <n v="2022"/>
  </r>
  <r>
    <m/>
    <m/>
    <s v="ANT/SEV/93/INS/20"/>
    <s v="UNEP"/>
    <m/>
    <x v="1"/>
    <s v="ANT"/>
    <x v="4"/>
    <s v="SEV"/>
    <s v="Extension of institutional strengthening project (phase VI: 1/2024-12/2026)"/>
    <d v="2023-12-01T00:00:00"/>
    <d v="2026-12-01T00:00:00"/>
    <s v="ONG"/>
    <m/>
    <d v="2026-12-01T00:00:00"/>
    <m/>
    <m/>
    <n v="0"/>
    <m/>
    <m/>
    <n v="0"/>
    <m/>
    <m/>
    <m/>
    <m/>
    <m/>
    <m/>
    <m/>
    <m/>
    <n v="180000"/>
    <n v="0"/>
    <n v="180000"/>
    <n v="0"/>
    <n v="180000"/>
    <n v="180000"/>
    <n v="0"/>
    <n v="0"/>
    <n v="0"/>
    <n v="0"/>
    <n v="0"/>
    <n v="0"/>
    <n v="0"/>
    <n v="45000"/>
    <n v="0"/>
    <n v="0"/>
    <m/>
    <n v="0"/>
    <m/>
    <m/>
    <s v="Newly approved project."/>
    <s v="UNEP awaiting completion of ISP V which is planned for 2024, in order to open agreement for ISP VI. "/>
    <s v="Yes"/>
    <m/>
    <x v="0"/>
    <n v="1"/>
    <n v="0"/>
    <s v=""/>
    <n v="36"/>
    <n v="0"/>
    <n v="36"/>
    <n v="0"/>
    <n v="2023"/>
  </r>
  <r>
    <m/>
    <m/>
    <s v="IRQ/SEV/93/INS/33"/>
    <s v="UNEP"/>
    <m/>
    <x v="2"/>
    <s v="IRQ"/>
    <x v="4"/>
    <s v="SEV"/>
    <s v="Extension of institutional strengthening project (phase VI: 1/2024-12/2026)"/>
    <d v="2023-12-01T00:00:00"/>
    <d v="2026-12-01T00:00:00"/>
    <s v="ONG"/>
    <m/>
    <d v="2026-12-01T00:00:00"/>
    <m/>
    <m/>
    <n v="0"/>
    <m/>
    <m/>
    <n v="0"/>
    <m/>
    <m/>
    <m/>
    <m/>
    <m/>
    <m/>
    <m/>
    <m/>
    <n v="635904"/>
    <n v="0"/>
    <n v="635904"/>
    <n v="0"/>
    <n v="635904"/>
    <n v="635904"/>
    <n v="0"/>
    <n v="0"/>
    <n v="0"/>
    <n v="0"/>
    <n v="0"/>
    <n v="0"/>
    <n v="0"/>
    <n v="158976"/>
    <n v="0"/>
    <n v="0"/>
    <m/>
    <n v="0"/>
    <m/>
    <m/>
    <s v="Newly approved project."/>
    <s v="Progress report: -Legal Instrument: SSFA has been prepared and shared with the NOU for their consent and signature along with the implementation plan; _x000a_- Overall assessment of project progress: Project is progressing _x000a_- Impact of these activities: the ISP is playing key role in facilitating the compliance of Iraq with MP targets and sound implementation of related projects."/>
    <s v="Yes "/>
    <m/>
    <x v="0"/>
    <n v="1"/>
    <n v="0"/>
    <s v=""/>
    <n v="36"/>
    <n v="0"/>
    <n v="36"/>
    <n v="0"/>
    <n v="2023"/>
  </r>
  <r>
    <m/>
    <m/>
    <s v="SAM/SEV/64/INS/16"/>
    <s v="UNEP"/>
    <m/>
    <x v="2"/>
    <s v="SAM"/>
    <x v="4"/>
    <s v="SEV"/>
    <s v="Extension of institutional strengthening project (phase VI: 11/2011-10/2013)"/>
    <d v="2011-07-01T00:00:00"/>
    <d v="2013-10-01T00:00:00"/>
    <s v="FIN"/>
    <d v="2012-07-01T00:00:00"/>
    <m/>
    <d v="2013-12-01T00:00:00"/>
    <d v="2014-12-01T00:00:00"/>
    <n v="0"/>
    <m/>
    <m/>
    <n v="0"/>
    <m/>
    <m/>
    <n v="0"/>
    <m/>
    <m/>
    <n v="0"/>
    <m/>
    <m/>
    <n v="60000"/>
    <n v="0"/>
    <n v="60000"/>
    <n v="1"/>
    <n v="0"/>
    <n v="0"/>
    <n v="0"/>
    <n v="0"/>
    <n v="0"/>
    <n v="0"/>
    <n v="0"/>
    <n v="60000"/>
    <n v="0"/>
    <n v="0"/>
    <n v="0"/>
    <n v="0"/>
    <m/>
    <n v="0"/>
    <m/>
    <m/>
    <m/>
    <m/>
    <m/>
    <m/>
    <x v="1"/>
    <n v="0"/>
    <n v="1"/>
    <n v="12"/>
    <n v="27"/>
    <n v="0"/>
    <n v="0"/>
    <n v="0"/>
    <n v="2011"/>
  </r>
  <r>
    <m/>
    <m/>
    <s v="AFG/SEV/70/INS/15"/>
    <s v="UNEP"/>
    <m/>
    <x v="2"/>
    <s v="AFG"/>
    <x v="4"/>
    <s v="SEV"/>
    <s v="Extension of institutional strengthening project (phase VI: 12/2013-11/2015)"/>
    <d v="2013-07-01T00:00:00"/>
    <d v="2015-11-01T00:00:00"/>
    <s v="FIN"/>
    <d v="2014-04-01T00:00:00"/>
    <m/>
    <d v="2016-12-01T00:00:00"/>
    <d v="2018-06-01T00:00:00"/>
    <n v="0"/>
    <m/>
    <m/>
    <n v="0"/>
    <m/>
    <m/>
    <m/>
    <m/>
    <m/>
    <m/>
    <m/>
    <m/>
    <n v="150000"/>
    <n v="0"/>
    <n v="150000"/>
    <n v="1"/>
    <n v="0"/>
    <n v="0"/>
    <n v="0"/>
    <n v="0"/>
    <n v="0"/>
    <n v="0"/>
    <n v="0"/>
    <n v="150000"/>
    <n v="0"/>
    <n v="0"/>
    <n v="0"/>
    <n v="0"/>
    <m/>
    <n v="0"/>
    <m/>
    <m/>
    <m/>
    <m/>
    <m/>
    <m/>
    <x v="1"/>
    <n v="0"/>
    <n v="1"/>
    <n v="9"/>
    <n v="28"/>
    <n v="0"/>
    <n v="0"/>
    <n v="0"/>
    <n v="2013"/>
  </r>
  <r>
    <m/>
    <m/>
    <s v="PAN/SEV/71/INS/36"/>
    <s v="UNDP"/>
    <m/>
    <x v="1"/>
    <s v="PAN"/>
    <x v="4"/>
    <s v="SEV"/>
    <s v="Extension of institutional strengthening project (phase VI: 12/2013-11/2015)"/>
    <d v="2013-12-01T00:00:00"/>
    <d v="2015-11-01T00:00:00"/>
    <s v="FIN"/>
    <d v="2014-08-01T00:00:00"/>
    <m/>
    <d v="2016-06-01T00:00:00"/>
    <d v="2017-12-01T00:00:00"/>
    <n v="0"/>
    <m/>
    <m/>
    <m/>
    <m/>
    <m/>
    <n v="0"/>
    <m/>
    <m/>
    <m/>
    <m/>
    <m/>
    <n v="149500"/>
    <n v="-5"/>
    <n v="149495"/>
    <n v="1"/>
    <n v="0"/>
    <n v="0"/>
    <n v="0"/>
    <n v="10465"/>
    <n v="0"/>
    <n v="10465"/>
    <n v="0.3500000000003638"/>
    <n v="149495"/>
    <n v="0"/>
    <n v="0"/>
    <n v="10464.65"/>
    <n v="0"/>
    <m/>
    <m/>
    <m/>
    <m/>
    <s v="Financially completed in 2017."/>
    <m/>
    <m/>
    <m/>
    <x v="1"/>
    <n v="0"/>
    <n v="1"/>
    <n v="8"/>
    <n v="23"/>
    <n v="0"/>
    <n v="0"/>
    <n v="0"/>
    <n v="2013"/>
  </r>
  <r>
    <m/>
    <m/>
    <s v="BHU/SEV/74/INS/23"/>
    <s v="UNEP"/>
    <m/>
    <x v="2"/>
    <s v="BHU"/>
    <x v="4"/>
    <s v="SEV"/>
    <s v="Extension of institutional strengthening project (phase VI: 12/2015-11/2017)"/>
    <d v="2015-05-01T00:00:00"/>
    <d v="2017-11-01T00:00:00"/>
    <s v="FIN"/>
    <d v="2016-09-01T00:00:00"/>
    <m/>
    <d v="2017-12-01T00:00:00"/>
    <d v="2019-12-01T00:00:00"/>
    <n v="0"/>
    <m/>
    <m/>
    <n v="0"/>
    <m/>
    <m/>
    <m/>
    <m/>
    <m/>
    <m/>
    <m/>
    <m/>
    <n v="60000"/>
    <n v="-630.6"/>
    <n v="59369.4"/>
    <n v="0.99999326252244425"/>
    <n v="0.40000000000145519"/>
    <n v="0.40000000000145519"/>
    <n v="0"/>
    <n v="0"/>
    <n v="0"/>
    <n v="0"/>
    <n v="0"/>
    <n v="59369"/>
    <n v="0"/>
    <n v="0"/>
    <n v="0"/>
    <n v="0"/>
    <m/>
    <n v="0"/>
    <m/>
    <m/>
    <m/>
    <m/>
    <m/>
    <m/>
    <x v="1"/>
    <n v="0"/>
    <n v="1"/>
    <n v="16"/>
    <n v="30"/>
    <n v="0"/>
    <n v="0"/>
    <n v="0"/>
    <n v="2015"/>
  </r>
  <r>
    <m/>
    <m/>
    <s v="SIL/SEV/75/INS/29"/>
    <s v="UNEP"/>
    <m/>
    <x v="0"/>
    <s v="SIL"/>
    <x v="4"/>
    <s v="SEV"/>
    <s v="Extension of institutional strengthening project (phase VI: 12/2015-11/2017)"/>
    <d v="2015-11-01T00:00:00"/>
    <d v="2017-11-01T00:00:00"/>
    <s v="FIN"/>
    <d v="2017-01-01T00:00:00"/>
    <m/>
    <d v="2019-12-01T00:00:00"/>
    <d v="2019-12-01T00:00:00"/>
    <n v="0"/>
    <m/>
    <m/>
    <n v="0"/>
    <m/>
    <m/>
    <m/>
    <m/>
    <m/>
    <m/>
    <m/>
    <m/>
    <n v="109824"/>
    <n v="0"/>
    <n v="109824"/>
    <n v="1"/>
    <n v="0"/>
    <n v="0"/>
    <n v="0"/>
    <n v="0"/>
    <n v="0"/>
    <n v="0"/>
    <n v="0"/>
    <n v="109824"/>
    <n v="0"/>
    <n v="0"/>
    <n v="0"/>
    <n v="0"/>
    <m/>
    <n v="0"/>
    <m/>
    <m/>
    <m/>
    <m/>
    <m/>
    <m/>
    <x v="1"/>
    <n v="0"/>
    <n v="1"/>
    <n v="14"/>
    <n v="24"/>
    <n v="0"/>
    <n v="0"/>
    <n v="0"/>
    <n v="2015"/>
  </r>
  <r>
    <m/>
    <m/>
    <s v="YUG/SEV/80/INS/48"/>
    <s v="UNIDO"/>
    <m/>
    <x v="4"/>
    <s v="YUG"/>
    <x v="4"/>
    <s v="SEV"/>
    <s v="Extension of institutional strengthening project (phase VI: 12/2017-11/2019)"/>
    <d v="2017-11-01T00:00:00"/>
    <d v="2019-11-01T00:00:00"/>
    <s v="FIN"/>
    <d v="2018-03-01T00:00:00"/>
    <m/>
    <d v="2021-07-01T00:00:00"/>
    <d v="2022-02-01T00:00:00"/>
    <n v="0"/>
    <m/>
    <m/>
    <n v="0"/>
    <m/>
    <m/>
    <n v="0"/>
    <m/>
    <m/>
    <n v="0"/>
    <m/>
    <m/>
    <n v="168064"/>
    <n v="-3014.01"/>
    <n v="165049.99"/>
    <n v="1.0000000605877044"/>
    <n v="-1.0000000009313226E-2"/>
    <n v="-1.0000000009313226E-2"/>
    <n v="0"/>
    <n v="11764"/>
    <n v="-210.52"/>
    <n v="11553.48"/>
    <n v="0.47999999999956344"/>
    <n v="165050"/>
    <n v="0"/>
    <m/>
    <n v="11553"/>
    <n v="0"/>
    <m/>
    <m/>
    <m/>
    <m/>
    <m/>
    <m/>
    <m/>
    <m/>
    <x v="1"/>
    <n v="0"/>
    <n v="1"/>
    <n v="4"/>
    <n v="24"/>
    <n v="0"/>
    <n v="0"/>
    <n v="0"/>
    <n v="2017"/>
  </r>
  <r>
    <m/>
    <m/>
    <s v="ARM/SEV/82/INS/20"/>
    <s v="UNIDO"/>
    <m/>
    <x v="4"/>
    <s v="ARM"/>
    <x v="4"/>
    <s v="SEV"/>
    <s v="Extension of institutional strengthening project (phase VI: 4/2019-3/2021)"/>
    <d v="2018-12-01T00:00:00"/>
    <d v="2021-03-01T00:00:00"/>
    <s v="FIN"/>
    <d v="2019-01-01T00:00:00"/>
    <m/>
    <d v="2021-10-01T00:00:00"/>
    <d v="2022-04-01T00:00:00"/>
    <n v="0"/>
    <m/>
    <m/>
    <n v="0"/>
    <m/>
    <m/>
    <n v="0"/>
    <m/>
    <m/>
    <n v="0"/>
    <m/>
    <m/>
    <n v="153600"/>
    <n v="0"/>
    <n v="153600"/>
    <n v="1"/>
    <n v="0"/>
    <n v="0"/>
    <n v="0"/>
    <n v="10752"/>
    <n v="0"/>
    <n v="10752"/>
    <n v="0"/>
    <n v="153600"/>
    <n v="0"/>
    <m/>
    <n v="10752"/>
    <n v="0"/>
    <m/>
    <m/>
    <m/>
    <m/>
    <m/>
    <m/>
    <m/>
    <m/>
    <x v="1"/>
    <n v="0"/>
    <n v="1"/>
    <n v="1"/>
    <n v="27"/>
    <n v="0"/>
    <n v="0"/>
    <n v="0"/>
    <n v="2018"/>
  </r>
  <r>
    <m/>
    <m/>
    <s v="ECU/SEV/76/INS/62"/>
    <s v="UNEP"/>
    <m/>
    <x v="1"/>
    <s v="ECU"/>
    <x v="4"/>
    <s v="SEV"/>
    <s v="Extension of institutional strengthening project (phase VI: 5/2016-4/2018)"/>
    <d v="2016-05-01T00:00:00"/>
    <d v="2018-04-01T00:00:00"/>
    <s v="FIN"/>
    <d v="2016-11-01T00:00:00"/>
    <m/>
    <d v="2019-12-01T00:00:00"/>
    <d v="2020-12-01T00:00:00"/>
    <n v="0"/>
    <m/>
    <m/>
    <n v="0"/>
    <m/>
    <m/>
    <m/>
    <m/>
    <m/>
    <m/>
    <m/>
    <m/>
    <n v="226305"/>
    <n v="-23773.78"/>
    <n v="202531.22"/>
    <n v="0.99999891374771754"/>
    <n v="0.22000000000116415"/>
    <n v="0.22000000000116415"/>
    <n v="0"/>
    <n v="0"/>
    <n v="0"/>
    <n v="0"/>
    <n v="0"/>
    <n v="202531"/>
    <n v="0"/>
    <n v="0"/>
    <n v="0"/>
    <n v="0"/>
    <m/>
    <n v="0"/>
    <m/>
    <m/>
    <m/>
    <m/>
    <m/>
    <m/>
    <x v="1"/>
    <n v="0"/>
    <n v="1"/>
    <n v="6"/>
    <n v="23"/>
    <n v="0"/>
    <n v="0"/>
    <n v="0"/>
    <n v="2016"/>
  </r>
  <r>
    <m/>
    <m/>
    <s v="KUW/SEV/76/INS/31"/>
    <s v="UNEP"/>
    <m/>
    <x v="2"/>
    <s v="KUW"/>
    <x v="4"/>
    <s v="SEV"/>
    <s v="Extension of institutional strengthening project (phase VI: 5/2016-4/2018)"/>
    <d v="2016-05-01T00:00:00"/>
    <d v="2018-04-01T00:00:00"/>
    <s v="FIN"/>
    <d v="2017-04-01T00:00:00"/>
    <m/>
    <d v="2018-04-01T00:00:00"/>
    <d v="2018-12-01T00:00:00"/>
    <n v="0"/>
    <m/>
    <m/>
    <n v="0"/>
    <m/>
    <m/>
    <m/>
    <m/>
    <m/>
    <m/>
    <m/>
    <m/>
    <n v="134810"/>
    <n v="0"/>
    <n v="134810"/>
    <n v="1"/>
    <n v="0"/>
    <n v="0"/>
    <n v="0"/>
    <n v="0"/>
    <n v="0"/>
    <n v="0"/>
    <n v="0"/>
    <n v="134810"/>
    <n v="0"/>
    <n v="0"/>
    <n v="0"/>
    <n v="0"/>
    <m/>
    <n v="0"/>
    <m/>
    <m/>
    <m/>
    <m/>
    <m/>
    <m/>
    <x v="1"/>
    <n v="0"/>
    <n v="1"/>
    <n v="11"/>
    <n v="23"/>
    <n v="0"/>
    <n v="0"/>
    <n v="0"/>
    <n v="2016"/>
  </r>
  <r>
    <m/>
    <m/>
    <s v="PAR/SEV/66/INS/30"/>
    <s v="UNEP"/>
    <m/>
    <x v="1"/>
    <s v="PAR"/>
    <x v="4"/>
    <s v="SEV"/>
    <s v="Extension of institutional strengthening project (phase VI: 7/2012-6/2014)"/>
    <d v="2012-04-01T00:00:00"/>
    <d v="2014-06-01T00:00:00"/>
    <s v="FIN"/>
    <d v="2012-12-01T00:00:00"/>
    <m/>
    <d v="2014-06-01T00:00:00"/>
    <d v="2017-01-01T00:00:00"/>
    <n v="0"/>
    <m/>
    <m/>
    <n v="0"/>
    <m/>
    <m/>
    <n v="0"/>
    <m/>
    <m/>
    <n v="0"/>
    <m/>
    <m/>
    <n v="60000"/>
    <n v="0"/>
    <n v="60000"/>
    <n v="1"/>
    <n v="0"/>
    <n v="0"/>
    <n v="0"/>
    <n v="0"/>
    <n v="0"/>
    <n v="0"/>
    <n v="0"/>
    <n v="60000"/>
    <n v="0"/>
    <n v="0"/>
    <n v="0"/>
    <n v="0"/>
    <m/>
    <n v="0"/>
    <m/>
    <m/>
    <m/>
    <m/>
    <m/>
    <m/>
    <x v="1"/>
    <n v="0"/>
    <n v="1"/>
    <n v="8"/>
    <n v="26"/>
    <n v="0"/>
    <n v="0"/>
    <n v="0"/>
    <n v="2012"/>
  </r>
  <r>
    <m/>
    <m/>
    <s v="SEY/SEV/70/INS/20"/>
    <s v="UNEP"/>
    <m/>
    <x v="0"/>
    <s v="SEY"/>
    <x v="4"/>
    <s v="SEV"/>
    <s v="Extension of institutional strengthening project (phase VI: 7/2013-6/2015)"/>
    <d v="2013-07-01T00:00:00"/>
    <d v="2015-06-01T00:00:00"/>
    <s v="FIN"/>
    <d v="2014-02-01T00:00:00"/>
    <m/>
    <d v="2016-12-01T00:00:00"/>
    <d v="2017-12-01T00:00:00"/>
    <n v="0"/>
    <m/>
    <m/>
    <n v="0"/>
    <m/>
    <m/>
    <m/>
    <m/>
    <m/>
    <m/>
    <m/>
    <m/>
    <n v="60000"/>
    <n v="0"/>
    <n v="60000"/>
    <n v="1"/>
    <n v="0"/>
    <n v="0"/>
    <n v="0"/>
    <n v="0"/>
    <n v="0"/>
    <n v="0"/>
    <n v="0"/>
    <n v="60000"/>
    <n v="0"/>
    <n v="0"/>
    <n v="0"/>
    <n v="0"/>
    <m/>
    <n v="0"/>
    <m/>
    <m/>
    <m/>
    <m/>
    <m/>
    <m/>
    <x v="1"/>
    <n v="0"/>
    <n v="1"/>
    <n v="7"/>
    <n v="23"/>
    <n v="0"/>
    <n v="0"/>
    <n v="0"/>
    <n v="2013"/>
  </r>
  <r>
    <m/>
    <m/>
    <s v="TUR/SEV/70/INS/103"/>
    <s v="UNIDO"/>
    <m/>
    <x v="4"/>
    <s v="TUR"/>
    <x v="4"/>
    <s v="SEV"/>
    <s v="Extension of institutional strengthening project (phase VI: 7/2013-6/2015)"/>
    <d v="2013-07-01T00:00:00"/>
    <d v="2015-06-01T00:00:00"/>
    <s v="FIN"/>
    <d v="2013-09-01T00:00:00"/>
    <m/>
    <d v="2015-12-01T00:00:00"/>
    <d v="2017-05-01T00:00:00"/>
    <n v="0"/>
    <m/>
    <m/>
    <n v="0"/>
    <m/>
    <m/>
    <n v="0"/>
    <m/>
    <m/>
    <n v="0"/>
    <m/>
    <m/>
    <n v="260000"/>
    <n v="-3718"/>
    <n v="256282"/>
    <n v="1"/>
    <n v="0"/>
    <n v="0"/>
    <n v="0"/>
    <n v="18200"/>
    <n v="-260"/>
    <n v="17940"/>
    <n v="0"/>
    <n v="256282"/>
    <n v="0"/>
    <m/>
    <n v="17940"/>
    <n v="0"/>
    <m/>
    <m/>
    <m/>
    <m/>
    <m/>
    <m/>
    <m/>
    <m/>
    <x v="1"/>
    <n v="0"/>
    <n v="1"/>
    <n v="2"/>
    <n v="23"/>
    <n v="0"/>
    <n v="0"/>
    <n v="0"/>
    <n v="2013"/>
  </r>
  <r>
    <m/>
    <m/>
    <s v="SWA/SEV/83/INS/28"/>
    <s v="UNEP"/>
    <m/>
    <x v="0"/>
    <s v="SWA"/>
    <x v="4"/>
    <s v="SEV"/>
    <s v="Extension of institutional strengthening project (phase VI: 7/2019-6/2021)"/>
    <d v="2019-05-01T00:00:00"/>
    <d v="2021-06-01T00:00:00"/>
    <s v="FIN"/>
    <d v="2020-07-01T00:00:00"/>
    <m/>
    <d v="2021-06-01T00:00:00"/>
    <d v="2022-12-01T00:00:00"/>
    <n v="0"/>
    <m/>
    <m/>
    <n v="0"/>
    <m/>
    <m/>
    <m/>
    <m/>
    <m/>
    <m/>
    <m/>
    <m/>
    <n v="85000"/>
    <n v="0"/>
    <n v="85000"/>
    <n v="1"/>
    <n v="0"/>
    <n v="0"/>
    <n v="0"/>
    <n v="0"/>
    <n v="0"/>
    <n v="0"/>
    <n v="0"/>
    <n v="85000"/>
    <n v="0"/>
    <n v="0"/>
    <n v="0"/>
    <n v="0"/>
    <m/>
    <n v="0"/>
    <m/>
    <m/>
    <m/>
    <m/>
    <m/>
    <m/>
    <x v="1"/>
    <n v="0"/>
    <n v="1"/>
    <n v="14"/>
    <n v="25"/>
    <n v="0"/>
    <n v="0"/>
    <n v="0"/>
    <n v="2019"/>
  </r>
  <r>
    <m/>
    <m/>
    <s v="KAM/SEV/64/INS/25"/>
    <s v="UNEP"/>
    <m/>
    <x v="2"/>
    <s v="KAM"/>
    <x v="4"/>
    <s v="SEV"/>
    <s v="Extension of institutional strengthening project (phase VI:12/2011-11/2013)"/>
    <d v="2011-07-01T00:00:00"/>
    <d v="2013-11-01T00:00:00"/>
    <s v="FIN"/>
    <d v="2011-11-01T00:00:00"/>
    <m/>
    <d v="2013-12-01T00:00:00"/>
    <d v="2014-12-01T00:00:00"/>
    <n v="0"/>
    <m/>
    <m/>
    <n v="0"/>
    <m/>
    <m/>
    <n v="0"/>
    <m/>
    <m/>
    <n v="0"/>
    <m/>
    <m/>
    <n v="112667"/>
    <n v="0"/>
    <n v="112667"/>
    <n v="1"/>
    <n v="0"/>
    <n v="0"/>
    <n v="0"/>
    <n v="0"/>
    <n v="0"/>
    <n v="0"/>
    <n v="0"/>
    <n v="112667"/>
    <n v="0"/>
    <n v="0"/>
    <n v="0"/>
    <n v="0"/>
    <m/>
    <n v="0"/>
    <m/>
    <m/>
    <m/>
    <m/>
    <m/>
    <m/>
    <x v="1"/>
    <n v="0"/>
    <n v="1"/>
    <n v="4"/>
    <n v="28"/>
    <n v="0"/>
    <n v="0"/>
    <n v="0"/>
    <n v="2011"/>
  </r>
  <r>
    <m/>
    <m/>
    <s v="BOL/SEV/59/INS/35"/>
    <s v="UNEP"/>
    <m/>
    <x v="1"/>
    <s v="BOL"/>
    <x v="4"/>
    <s v="SEV"/>
    <s v="Extension of institutional strengthening project (phase VII)"/>
    <d v="2009-11-01T00:00:00"/>
    <d v="2011-12-01T00:00:00"/>
    <s v="FIN"/>
    <d v="2011-05-01T00:00:00"/>
    <m/>
    <d v="2012-06-01T00:00:00"/>
    <d v="2013-12-01T00:00:00"/>
    <n v="0"/>
    <m/>
    <m/>
    <n v="0"/>
    <m/>
    <m/>
    <n v="0"/>
    <m/>
    <m/>
    <n v="0"/>
    <m/>
    <m/>
    <n v="39434"/>
    <n v="39434"/>
    <n v="78868"/>
    <n v="1"/>
    <n v="0"/>
    <n v="0"/>
    <n v="0"/>
    <n v="0"/>
    <n v="0"/>
    <n v="0"/>
    <n v="0"/>
    <n v="78868"/>
    <n v="0"/>
    <n v="0"/>
    <n v="0"/>
    <n v="0"/>
    <m/>
    <n v="0"/>
    <m/>
    <m/>
    <m/>
    <m/>
    <m/>
    <m/>
    <x v="1"/>
    <n v="0"/>
    <n v="1"/>
    <n v="18"/>
    <n v="25"/>
    <n v="0"/>
    <n v="0"/>
    <n v="0"/>
    <n v="2009"/>
  </r>
  <r>
    <m/>
    <m/>
    <s v="CMR/SEV/59/INS/33"/>
    <s v="UNEP"/>
    <m/>
    <x v="0"/>
    <s v="CMR"/>
    <x v="4"/>
    <s v="SEV"/>
    <s v="Extension of institutional strengthening project (phase VII)"/>
    <d v="2009-11-01T00:00:00"/>
    <d v="2011-12-01T00:00:00"/>
    <s v="FIN"/>
    <d v="2010-05-01T00:00:00"/>
    <m/>
    <d v="2012-12-01T00:00:00"/>
    <d v="2013-12-01T00:00:00"/>
    <n v="0"/>
    <m/>
    <m/>
    <n v="0"/>
    <m/>
    <m/>
    <n v="0"/>
    <m/>
    <m/>
    <n v="0"/>
    <m/>
    <m/>
    <n v="69766"/>
    <n v="69766"/>
    <n v="139532"/>
    <n v="1"/>
    <n v="0"/>
    <n v="0"/>
    <n v="0"/>
    <n v="0"/>
    <n v="0"/>
    <n v="0"/>
    <n v="0"/>
    <n v="139532"/>
    <n v="0"/>
    <n v="0"/>
    <n v="0"/>
    <n v="0"/>
    <m/>
    <n v="0"/>
    <m/>
    <m/>
    <m/>
    <m/>
    <m/>
    <m/>
    <x v="1"/>
    <n v="0"/>
    <n v="1"/>
    <n v="6"/>
    <n v="25"/>
    <n v="0"/>
    <n v="0"/>
    <n v="0"/>
    <n v="2009"/>
  </r>
  <r>
    <m/>
    <m/>
    <s v="COL/SEV/58/INS/73"/>
    <s v="UNDP"/>
    <m/>
    <x v="1"/>
    <s v="COL"/>
    <x v="4"/>
    <s v="SEV"/>
    <s v="Extension of institutional strengthening project (phase VII)"/>
    <d v="2009-07-01T00:00:00"/>
    <d v="2011-10-01T00:00:00"/>
    <s v="FIN"/>
    <d v="2010-03-01T00:00:00"/>
    <m/>
    <d v="2011-12-01T00:00:00"/>
    <d v="2013-07-01T00:00:00"/>
    <n v="0"/>
    <m/>
    <m/>
    <m/>
    <m/>
    <m/>
    <n v="0"/>
    <m/>
    <m/>
    <m/>
    <m/>
    <m/>
    <n v="160767"/>
    <n v="114820"/>
    <n v="275587"/>
    <n v="1"/>
    <n v="0"/>
    <n v="0"/>
    <n v="0"/>
    <n v="12058"/>
    <n v="8611"/>
    <n v="20669"/>
    <n v="-2.4949999999080319E-2"/>
    <n v="275587"/>
    <n v="0"/>
    <n v="0"/>
    <n v="20669.024949999999"/>
    <n v="0"/>
    <m/>
    <m/>
    <m/>
    <m/>
    <s v="Financially completed in 2013."/>
    <m/>
    <m/>
    <m/>
    <x v="1"/>
    <n v="0"/>
    <n v="1"/>
    <n v="8"/>
    <n v="27"/>
    <n v="0"/>
    <n v="0"/>
    <n v="0"/>
    <n v="2009"/>
  </r>
  <r>
    <m/>
    <m/>
    <s v="COS/SEV/53/INS/38"/>
    <s v="UNDP"/>
    <m/>
    <x v="1"/>
    <s v="COS"/>
    <x v="4"/>
    <s v="SEV"/>
    <s v="Extension of institutional strengthening project (phase VII)"/>
    <d v="2007-11-01T00:00:00"/>
    <d v="2009-11-01T00:00:00"/>
    <s v="FIN"/>
    <d v="2008-02-01T00:00:00"/>
    <m/>
    <d v="2010-09-01T00:00:00"/>
    <d v="2011-08-01T00:00:00"/>
    <n v="0"/>
    <m/>
    <m/>
    <m/>
    <m/>
    <m/>
    <n v="0"/>
    <m/>
    <m/>
    <m/>
    <m/>
    <m/>
    <n v="140513"/>
    <n v="-12596"/>
    <n v="127917"/>
    <n v="1"/>
    <n v="0"/>
    <n v="0"/>
    <n v="0"/>
    <n v="10538"/>
    <n v="-945"/>
    <n v="9593"/>
    <n v="-0.34255111562924867"/>
    <n v="127917"/>
    <n v="0"/>
    <n v="0"/>
    <n v="9593.3425511156292"/>
    <n v="0"/>
    <m/>
    <m/>
    <m/>
    <m/>
    <s v="Completed in 2009. Financially completed in 2011."/>
    <m/>
    <m/>
    <m/>
    <x v="1"/>
    <n v="0"/>
    <n v="1"/>
    <n v="3"/>
    <n v="24"/>
    <n v="0"/>
    <n v="0"/>
    <n v="0"/>
    <n v="2007"/>
  </r>
  <r>
    <m/>
    <m/>
    <s v="CRO/SEV/63/INS/37"/>
    <s v="UNEP"/>
    <m/>
    <x v="4"/>
    <s v="CRO"/>
    <x v="4"/>
    <s v="SEV"/>
    <s v="Extension of institutional strengthening project (phase VII)"/>
    <d v="2011-04-01T00:00:00"/>
    <d v="2013-03-01T00:00:00"/>
    <s v="FIN"/>
    <d v="2012-04-01T00:00:00"/>
    <m/>
    <d v="2014-12-01T00:00:00"/>
    <d v="2016-12-01T00:00:00"/>
    <n v="0"/>
    <m/>
    <m/>
    <n v="0"/>
    <m/>
    <m/>
    <n v="0"/>
    <m/>
    <m/>
    <n v="0"/>
    <m/>
    <m/>
    <n v="87707"/>
    <n v="0"/>
    <n v="87707"/>
    <n v="1"/>
    <n v="0"/>
    <n v="0"/>
    <n v="0"/>
    <n v="0"/>
    <n v="0"/>
    <n v="0"/>
    <n v="0"/>
    <n v="87707"/>
    <n v="0"/>
    <n v="0"/>
    <n v="0"/>
    <n v="0"/>
    <m/>
    <n v="0"/>
    <m/>
    <m/>
    <m/>
    <m/>
    <m/>
    <m/>
    <x v="1"/>
    <n v="0"/>
    <n v="1"/>
    <n v="12"/>
    <n v="23"/>
    <n v="0"/>
    <n v="0"/>
    <n v="0"/>
    <n v="2011"/>
  </r>
  <r>
    <m/>
    <m/>
    <s v="IND/SEV/54/INS/416"/>
    <s v="UNDP"/>
    <m/>
    <x v="2"/>
    <s v="IND"/>
    <x v="4"/>
    <s v="SEV"/>
    <s v="Extension of institutional strengthening project (phase VII)"/>
    <d v="2008-04-01T00:00:00"/>
    <d v="2010-03-01T00:00:00"/>
    <s v="FIN"/>
    <d v="2009-05-01T00:00:00"/>
    <m/>
    <d v="2010-12-01T00:00:00"/>
    <d v="2013-07-01T00:00:00"/>
    <n v="0"/>
    <m/>
    <m/>
    <m/>
    <m/>
    <m/>
    <n v="0"/>
    <m/>
    <m/>
    <m/>
    <m/>
    <m/>
    <n v="373230"/>
    <n v="0"/>
    <n v="373230"/>
    <n v="1"/>
    <n v="0"/>
    <n v="0"/>
    <n v="0"/>
    <n v="27992"/>
    <n v="0"/>
    <n v="27992"/>
    <n v="0"/>
    <n v="373230"/>
    <n v="0"/>
    <n v="0"/>
    <n v="27992"/>
    <n v="0"/>
    <m/>
    <m/>
    <m/>
    <m/>
    <s v="Financially completed in 2013."/>
    <m/>
    <m/>
    <m/>
    <x v="1"/>
    <n v="0"/>
    <n v="1"/>
    <n v="13"/>
    <n v="23"/>
    <n v="0"/>
    <n v="0"/>
    <n v="0"/>
    <n v="2008"/>
  </r>
  <r>
    <m/>
    <m/>
    <s v="IDS/SEV/59/INS/189"/>
    <s v="UNDP"/>
    <m/>
    <x v="2"/>
    <s v="IDS"/>
    <x v="4"/>
    <s v="SEV"/>
    <s v="Extension of institutional strengthening project (phase VII)"/>
    <d v="2009-11-01T00:00:00"/>
    <d v="2011-12-01T00:00:00"/>
    <s v="FIN"/>
    <d v="2010-04-01T00:00:00"/>
    <m/>
    <d v="2011-12-01T00:00:00"/>
    <d v="2013-04-01T00:00:00"/>
    <n v="0"/>
    <m/>
    <m/>
    <m/>
    <m/>
    <m/>
    <n v="0"/>
    <m/>
    <m/>
    <m/>
    <m/>
    <m/>
    <n v="135623"/>
    <n v="134546"/>
    <n v="270169"/>
    <n v="1"/>
    <n v="0"/>
    <n v="0"/>
    <n v="0"/>
    <n v="10172"/>
    <n v="10091"/>
    <n v="20263"/>
    <n v="-0.22279947279821499"/>
    <n v="270169"/>
    <n v="0"/>
    <n v="0"/>
    <n v="20263.222799472798"/>
    <n v="0"/>
    <m/>
    <m/>
    <m/>
    <m/>
    <s v="Financially completed in 2013."/>
    <m/>
    <m/>
    <m/>
    <x v="1"/>
    <n v="0"/>
    <n v="1"/>
    <n v="5"/>
    <n v="25"/>
    <n v="0"/>
    <n v="0"/>
    <n v="0"/>
    <n v="2009"/>
  </r>
  <r>
    <m/>
    <m/>
    <s v="JAM/SEV/62/INS/27"/>
    <s v="UNEP"/>
    <m/>
    <x v="1"/>
    <s v="JAM"/>
    <x v="4"/>
    <s v="SEV"/>
    <s v="Extension of institutional strengthening project (phase VII)"/>
    <d v="2010-12-01T00:00:00"/>
    <d v="2012-11-01T00:00:00"/>
    <s v="FIN"/>
    <d v="2011-08-01T00:00:00"/>
    <m/>
    <d v="2013-10-01T00:00:00"/>
    <d v="2015-12-01T00:00:00"/>
    <n v="0"/>
    <m/>
    <m/>
    <n v="0"/>
    <m/>
    <m/>
    <n v="0"/>
    <m/>
    <m/>
    <n v="0"/>
    <m/>
    <m/>
    <n v="60000"/>
    <n v="0"/>
    <n v="60000"/>
    <n v="1"/>
    <n v="0"/>
    <n v="0"/>
    <n v="0"/>
    <n v="0"/>
    <n v="0"/>
    <n v="0"/>
    <n v="0"/>
    <n v="60000"/>
    <n v="0"/>
    <n v="0"/>
    <n v="0"/>
    <n v="0"/>
    <m/>
    <n v="0"/>
    <m/>
    <m/>
    <m/>
    <m/>
    <m/>
    <m/>
    <x v="1"/>
    <n v="0"/>
    <n v="1"/>
    <n v="8"/>
    <n v="23"/>
    <n v="0"/>
    <n v="0"/>
    <n v="0"/>
    <n v="2010"/>
  </r>
  <r>
    <m/>
    <m/>
    <s v="JOR/SEV/52/INS/81"/>
    <s v="IBRD"/>
    <m/>
    <x v="2"/>
    <s v="JOR"/>
    <x v="4"/>
    <s v="SEV"/>
    <s v="Extension of institutional strengthening project (phase VII)"/>
    <d v="2007-07-01T00:00:00"/>
    <d v="2009-07-01T00:00:00"/>
    <s v="FIN"/>
    <d v="2007-12-01T00:00:00"/>
    <m/>
    <d v="2009-09-01T00:00:00"/>
    <d v="2010-01-01T00:00:00"/>
    <n v="0"/>
    <m/>
    <m/>
    <n v="0"/>
    <m/>
    <m/>
    <n v="0"/>
    <m/>
    <m/>
    <n v="0"/>
    <m/>
    <m/>
    <n v="147333"/>
    <n v="0"/>
    <n v="147333"/>
    <n v="1"/>
    <n v="0"/>
    <n v="0"/>
    <n v="0"/>
    <n v="11050"/>
    <n v="0"/>
    <n v="11050"/>
    <n v="0"/>
    <n v="147333"/>
    <n v="0"/>
    <n v="0"/>
    <n v="11050"/>
    <n v="0"/>
    <n v="0"/>
    <m/>
    <m/>
    <m/>
    <s v="IS Phase VII is completed."/>
    <m/>
    <m/>
    <m/>
    <x v="1"/>
    <n v="0"/>
    <n v="1"/>
    <n v="5"/>
    <n v="24"/>
    <n v="0"/>
    <n v="0"/>
    <n v="0"/>
    <n v="2007"/>
  </r>
  <r>
    <m/>
    <m/>
    <s v="MLW/SEV/59/INS/30"/>
    <s v="UNEP"/>
    <m/>
    <x v="0"/>
    <s v="MLW"/>
    <x v="4"/>
    <s v="SEV"/>
    <s v="Extension of institutional strengthening project (phase VII)"/>
    <d v="2009-11-01T00:00:00"/>
    <d v="2011-11-01T00:00:00"/>
    <s v="FIN"/>
    <d v="2009-12-01T00:00:00"/>
    <m/>
    <d v="2012-12-01T00:00:00"/>
    <d v="2013-12-01T00:00:00"/>
    <n v="0"/>
    <m/>
    <m/>
    <n v="0"/>
    <m/>
    <m/>
    <n v="0"/>
    <m/>
    <m/>
    <n v="0"/>
    <m/>
    <m/>
    <n v="36147"/>
    <n v="30586"/>
    <n v="66733"/>
    <n v="1"/>
    <n v="0"/>
    <n v="0"/>
    <n v="0"/>
    <n v="0"/>
    <n v="0"/>
    <n v="0"/>
    <n v="0"/>
    <n v="66733"/>
    <n v="0"/>
    <n v="0"/>
    <n v="0"/>
    <n v="0"/>
    <m/>
    <n v="0"/>
    <m/>
    <m/>
    <m/>
    <m/>
    <m/>
    <m/>
    <x v="1"/>
    <n v="0"/>
    <n v="1"/>
    <n v="1"/>
    <n v="24"/>
    <n v="0"/>
    <n v="0"/>
    <n v="0"/>
    <n v="2009"/>
  </r>
  <r>
    <m/>
    <m/>
    <s v="MAL/SEV/53/INS/159"/>
    <s v="UNDP"/>
    <m/>
    <x v="2"/>
    <s v="MAL"/>
    <x v="4"/>
    <s v="SEV"/>
    <s v="Extension of institutional strengthening project (phase VII)"/>
    <d v="2007-11-01T00:00:00"/>
    <d v="2009-11-01T00:00:00"/>
    <s v="FIN"/>
    <d v="2008-01-01T00:00:00"/>
    <m/>
    <d v="2010-12-01T00:00:00"/>
    <d v="2011-12-01T00:00:00"/>
    <n v="0"/>
    <m/>
    <m/>
    <m/>
    <m/>
    <m/>
    <n v="0"/>
    <m/>
    <m/>
    <m/>
    <m/>
    <m/>
    <n v="279500"/>
    <n v="-2001"/>
    <n v="277499"/>
    <n v="1"/>
    <n v="0"/>
    <n v="0"/>
    <n v="0"/>
    <n v="20963"/>
    <n v="-150"/>
    <n v="20813"/>
    <n v="7.8600465101771988E-2"/>
    <n v="277499"/>
    <n v="0"/>
    <n v="0"/>
    <n v="20812.921399534898"/>
    <n v="0"/>
    <m/>
    <m/>
    <m/>
    <m/>
    <s v="Completed in 2010. Financially completed in 2011."/>
    <m/>
    <m/>
    <m/>
    <x v="1"/>
    <n v="0"/>
    <n v="1"/>
    <n v="2"/>
    <n v="24"/>
    <n v="0"/>
    <n v="0"/>
    <n v="0"/>
    <n v="2007"/>
  </r>
  <r>
    <m/>
    <m/>
    <s v="NER/SEV/59/INS/25"/>
    <s v="UNEP"/>
    <m/>
    <x v="0"/>
    <s v="NER"/>
    <x v="4"/>
    <s v="SEV"/>
    <s v="Extension of institutional strengthening project (phase VII)"/>
    <d v="2009-11-01T00:00:00"/>
    <d v="2011-11-01T00:00:00"/>
    <s v="FIN"/>
    <d v="2010-02-01T00:00:00"/>
    <m/>
    <d v="2011-12-01T00:00:00"/>
    <d v="2011-12-01T00:00:00"/>
    <n v="0"/>
    <m/>
    <m/>
    <n v="0"/>
    <m/>
    <m/>
    <n v="0"/>
    <m/>
    <m/>
    <n v="0"/>
    <m/>
    <m/>
    <n v="35115"/>
    <n v="29713"/>
    <n v="64828"/>
    <n v="1"/>
    <n v="0"/>
    <n v="0"/>
    <n v="0"/>
    <n v="0"/>
    <n v="0"/>
    <n v="0"/>
    <n v="0"/>
    <n v="64828"/>
    <n v="0"/>
    <n v="0"/>
    <n v="0"/>
    <n v="0"/>
    <m/>
    <n v="0"/>
    <m/>
    <m/>
    <m/>
    <m/>
    <m/>
    <m/>
    <x v="1"/>
    <n v="0"/>
    <n v="1"/>
    <n v="3"/>
    <n v="24"/>
    <n v="0"/>
    <n v="0"/>
    <n v="0"/>
    <n v="2009"/>
  </r>
  <r>
    <m/>
    <m/>
    <s v="PHI/SEV/60/INS/89"/>
    <s v="IBRD"/>
    <m/>
    <x v="2"/>
    <s v="PHI"/>
    <x v="4"/>
    <s v="SEV"/>
    <s v="Extension of institutional strengthening project (phase VII)"/>
    <d v="2010-04-01T00:00:00"/>
    <d v="2011-12-01T00:00:00"/>
    <s v="FIN"/>
    <d v="2010-12-01T00:00:00"/>
    <m/>
    <d v="2011-06-01T00:00:00"/>
    <d v="2011-11-01T00:00:00"/>
    <n v="0"/>
    <m/>
    <m/>
    <n v="0"/>
    <m/>
    <m/>
    <n v="0"/>
    <m/>
    <m/>
    <n v="0"/>
    <m/>
    <m/>
    <n v="158491"/>
    <n v="-64471"/>
    <n v="94020"/>
    <n v="1"/>
    <n v="0"/>
    <n v="0"/>
    <n v="0"/>
    <n v="11887"/>
    <n v="-4835"/>
    <n v="7052"/>
    <n v="0"/>
    <n v="94020"/>
    <n v="0"/>
    <n v="0"/>
    <n v="7052"/>
    <n v="0"/>
    <n v="0"/>
    <m/>
    <m/>
    <m/>
    <s v="Balance of IS VII transferred to UNEP in Nov 11 subsequent to the closing of the overall ODS Grant Agreement between the Philippines and the WB."/>
    <m/>
    <m/>
    <m/>
    <x v="1"/>
    <n v="0"/>
    <n v="1"/>
    <n v="8"/>
    <n v="20"/>
    <n v="0"/>
    <n v="0"/>
    <n v="0"/>
    <n v="2010"/>
  </r>
  <r>
    <m/>
    <m/>
    <s v="PHI/SEV/65/INS/93"/>
    <s v="UNEP"/>
    <m/>
    <x v="2"/>
    <s v="PHI"/>
    <x v="4"/>
    <s v="SEV"/>
    <s v="Extension of institutional strengthening project (phase VII)"/>
    <d v="2011-11-01T00:00:00"/>
    <d v="2012-12-01T00:00:00"/>
    <s v="FIN"/>
    <d v="2012-05-01T00:00:00"/>
    <m/>
    <d v="2013-12-01T00:00:00"/>
    <d v="2014-12-01T00:00:00"/>
    <n v="0"/>
    <m/>
    <m/>
    <n v="0"/>
    <m/>
    <m/>
    <n v="0"/>
    <m/>
    <m/>
    <n v="0"/>
    <m/>
    <m/>
    <n v="64471"/>
    <n v="0"/>
    <n v="64471"/>
    <n v="1"/>
    <n v="0"/>
    <n v="0"/>
    <n v="0"/>
    <n v="0"/>
    <n v="0"/>
    <n v="0"/>
    <n v="0"/>
    <n v="64471"/>
    <n v="0"/>
    <n v="0"/>
    <n v="0"/>
    <n v="0"/>
    <m/>
    <n v="0"/>
    <m/>
    <m/>
    <m/>
    <m/>
    <m/>
    <m/>
    <x v="1"/>
    <n v="0"/>
    <n v="1"/>
    <n v="6"/>
    <n v="13"/>
    <n v="0"/>
    <n v="0"/>
    <n v="0"/>
    <n v="2011"/>
  </r>
  <r>
    <m/>
    <m/>
    <s v="SEN/SEV/53/INS/25"/>
    <s v="UNEP"/>
    <m/>
    <x v="0"/>
    <s v="SEN"/>
    <x v="4"/>
    <s v="SEV"/>
    <s v="Extension of institutional strengthening project (phase VII)"/>
    <d v="2007-11-01T00:00:00"/>
    <d v="2009-11-01T00:00:00"/>
    <s v="FIN"/>
    <d v="2008-03-01T00:00:00"/>
    <m/>
    <d v="2009-11-01T00:00:00"/>
    <d v="2010-12-01T00:00:00"/>
    <n v="0"/>
    <m/>
    <m/>
    <n v="0"/>
    <m/>
    <m/>
    <n v="0"/>
    <m/>
    <m/>
    <n v="0"/>
    <m/>
    <m/>
    <n v="152100"/>
    <n v="0"/>
    <n v="152100"/>
    <n v="1"/>
    <n v="0"/>
    <n v="0"/>
    <n v="0"/>
    <n v="0"/>
    <n v="0"/>
    <n v="0"/>
    <n v="0"/>
    <n v="152100"/>
    <n v="0"/>
    <n v="0"/>
    <n v="0"/>
    <n v="0"/>
    <m/>
    <n v="0"/>
    <m/>
    <m/>
    <m/>
    <m/>
    <m/>
    <m/>
    <x v="1"/>
    <n v="0"/>
    <n v="1"/>
    <n v="4"/>
    <n v="24"/>
    <n v="0"/>
    <n v="0"/>
    <n v="0"/>
    <n v="2007"/>
  </r>
  <r>
    <m/>
    <m/>
    <s v="BRA/SEV/66/INS/297"/>
    <s v="UNDP"/>
    <m/>
    <x v="1"/>
    <s v="BRA"/>
    <x v="4"/>
    <s v="SEV"/>
    <s v="Extension of institutional strengthening project (phase VII: 1/2012-12/2013)"/>
    <d v="2012-04-01T00:00:00"/>
    <d v="2013-12-01T00:00:00"/>
    <s v="FIN"/>
    <d v="2013-06-01T00:00:00"/>
    <m/>
    <d v="2016-12-01T00:00:00"/>
    <d v="2017-12-01T00:00:00"/>
    <n v="0"/>
    <m/>
    <m/>
    <m/>
    <m/>
    <m/>
    <n v="0"/>
    <m/>
    <m/>
    <m/>
    <m/>
    <m/>
    <n v="351000"/>
    <n v="-137"/>
    <n v="350863"/>
    <n v="1"/>
    <n v="0"/>
    <n v="0"/>
    <n v="0"/>
    <n v="26325"/>
    <n v="-10"/>
    <n v="26315"/>
    <n v="0.27505000000019209"/>
    <n v="350863"/>
    <n v="0"/>
    <n v="0"/>
    <n v="26314.72495"/>
    <n v="0"/>
    <m/>
    <m/>
    <m/>
    <m/>
    <s v="Financially completed in 2017."/>
    <m/>
    <m/>
    <m/>
    <x v="1"/>
    <n v="0"/>
    <n v="1"/>
    <n v="14"/>
    <n v="20"/>
    <n v="0"/>
    <n v="0"/>
    <n v="0"/>
    <n v="2012"/>
  </r>
  <r>
    <m/>
    <m/>
    <s v="BAH/SEV/68/INS/25"/>
    <s v="UNEP"/>
    <m/>
    <x v="2"/>
    <s v="BAH"/>
    <x v="4"/>
    <s v="SEV"/>
    <s v="Extension of institutional strengthening project (phase VII: 1/2013-12/2014)"/>
    <d v="2012-12-01T00:00:00"/>
    <d v="2014-11-01T00:00:00"/>
    <s v="FIN"/>
    <d v="2014-11-01T00:00:00"/>
    <m/>
    <d v="2016-04-01T00:00:00"/>
    <d v="2018-12-01T00:00:00"/>
    <n v="0"/>
    <m/>
    <m/>
    <n v="0"/>
    <m/>
    <m/>
    <n v="0"/>
    <m/>
    <m/>
    <n v="0"/>
    <m/>
    <m/>
    <n v="60000"/>
    <n v="0"/>
    <n v="60000"/>
    <n v="1"/>
    <n v="0"/>
    <n v="0"/>
    <n v="0"/>
    <n v="0"/>
    <n v="0"/>
    <n v="0"/>
    <n v="0"/>
    <n v="60000"/>
    <n v="0"/>
    <n v="0"/>
    <n v="0"/>
    <n v="0"/>
    <m/>
    <n v="0"/>
    <m/>
    <m/>
    <m/>
    <m/>
    <m/>
    <m/>
    <x v="1"/>
    <n v="0"/>
    <n v="1"/>
    <n v="23"/>
    <n v="23"/>
    <n v="0"/>
    <n v="0"/>
    <n v="0"/>
    <n v="2012"/>
  </r>
  <r>
    <m/>
    <m/>
    <s v="THA/SEV/68/INS/159"/>
    <s v="IBRD"/>
    <m/>
    <x v="2"/>
    <s v="THA"/>
    <x v="4"/>
    <s v="SEV"/>
    <s v="Extension of institutional strengthening project (phase VII: 1/2013-12/2014)"/>
    <d v="2012-12-01T00:00:00"/>
    <d v="2014-12-01T00:00:00"/>
    <s v="FIN"/>
    <d v="2013-12-01T00:00:00"/>
    <m/>
    <d v="2017-04-01T00:00:00"/>
    <d v="2017-09-01T00:00:00"/>
    <n v="0"/>
    <m/>
    <m/>
    <n v="0"/>
    <m/>
    <m/>
    <n v="0"/>
    <m/>
    <m/>
    <n v="0"/>
    <m/>
    <m/>
    <n v="346668"/>
    <n v="0"/>
    <n v="346668"/>
    <n v="1"/>
    <n v="0"/>
    <n v="0"/>
    <n v="0"/>
    <n v="24267"/>
    <n v="0"/>
    <n v="24267"/>
    <n v="0"/>
    <n v="346668"/>
    <n v="0"/>
    <n v="0"/>
    <n v="24267"/>
    <n v="0"/>
    <n v="0"/>
    <m/>
    <m/>
    <m/>
    <s v="Quota for 2017 HCFC imports issued in a timely manner. Full compliance with reporting obligations under Art. 7 for 2016 ODS consumption data. Public awareness activities conducted including circulation of materials and annual celebration of Intl Ozone Day in order to maintain priority on ozone layer protection among government agencies and relevant stakeholders.   ISP VII now completed.  "/>
    <s v="ISP VII completed."/>
    <m/>
    <m/>
    <x v="1"/>
    <n v="0"/>
    <n v="1"/>
    <n v="12"/>
    <n v="24"/>
    <n v="0"/>
    <n v="0"/>
    <n v="0"/>
    <n v="2012"/>
  </r>
  <r>
    <m/>
    <m/>
    <s v="DRC/SEV/71/INS/39"/>
    <s v="UNEP"/>
    <m/>
    <x v="0"/>
    <s v="DRC"/>
    <x v="4"/>
    <s v="SEV"/>
    <s v="Extension of institutional strengthening project (phase VII: 1/2014-12/2015)"/>
    <d v="2013-12-01T00:00:00"/>
    <d v="2015-12-01T00:00:00"/>
    <s v="FIN"/>
    <d v="2014-07-01T00:00:00"/>
    <m/>
    <d v="2017-07-01T00:00:00"/>
    <d v="2018-12-01T00:00:00"/>
    <n v="0"/>
    <m/>
    <m/>
    <n v="0"/>
    <m/>
    <m/>
    <m/>
    <m/>
    <m/>
    <m/>
    <m/>
    <m/>
    <n v="64540"/>
    <n v="0"/>
    <n v="64540"/>
    <n v="1"/>
    <n v="0"/>
    <n v="0"/>
    <n v="0"/>
    <n v="0"/>
    <n v="0"/>
    <n v="0"/>
    <n v="0"/>
    <n v="64540"/>
    <n v="0"/>
    <n v="0"/>
    <n v="0"/>
    <n v="0"/>
    <m/>
    <n v="0"/>
    <m/>
    <m/>
    <m/>
    <m/>
    <m/>
    <m/>
    <x v="1"/>
    <n v="0"/>
    <n v="1"/>
    <n v="7"/>
    <n v="24"/>
    <n v="0"/>
    <n v="0"/>
    <n v="0"/>
    <n v="2013"/>
  </r>
  <r>
    <m/>
    <m/>
    <s v="SIL/SEV/82/INS/33"/>
    <s v="UNEP"/>
    <m/>
    <x v="0"/>
    <s v="SIL"/>
    <x v="4"/>
    <s v="SEV"/>
    <s v="Extension of institutional strengthening project (phase VII: 1/2019-12/2020)"/>
    <d v="2018-12-01T00:00:00"/>
    <d v="2020-12-01T00:00:00"/>
    <s v="FIN"/>
    <d v="2020-03-01T00:00:00"/>
    <m/>
    <d v="2021-02-01T00:00:00"/>
    <d v="2021-12-01T00:00:00"/>
    <n v="0"/>
    <m/>
    <m/>
    <n v="0"/>
    <m/>
    <m/>
    <m/>
    <m/>
    <m/>
    <m/>
    <m/>
    <m/>
    <n v="109824"/>
    <n v="0"/>
    <n v="109824"/>
    <n v="1"/>
    <n v="0"/>
    <n v="0"/>
    <n v="0"/>
    <n v="0"/>
    <n v="0"/>
    <n v="0"/>
    <n v="0"/>
    <n v="109824"/>
    <n v="0"/>
    <n v="0"/>
    <n v="0"/>
    <n v="0"/>
    <m/>
    <n v="0"/>
    <m/>
    <m/>
    <m/>
    <m/>
    <m/>
    <m/>
    <x v="1"/>
    <n v="0"/>
    <n v="1"/>
    <n v="15"/>
    <n v="24"/>
    <n v="0"/>
    <n v="0"/>
    <n v="0"/>
    <n v="2018"/>
  </r>
  <r>
    <m/>
    <m/>
    <s v="MAR/SEV/87/INS/32"/>
    <s v="UNEP"/>
    <m/>
    <x v="0"/>
    <s v="MAR"/>
    <x v="4"/>
    <s v="SEV"/>
    <s v="Extension of institutional strengthening project (phase VII: 1/2022-12/2023)"/>
    <d v="2021-07-01T00:00:00"/>
    <d v="2023-06-01T00:00:00"/>
    <s v="FIN"/>
    <d v="2023-03-02T00:00:00"/>
    <m/>
    <d v="2023-06-01T00:00:00"/>
    <d v="2023-12-01T00:00:00"/>
    <n v="0"/>
    <m/>
    <m/>
    <n v="0"/>
    <m/>
    <m/>
    <m/>
    <m/>
    <m/>
    <m/>
    <m/>
    <m/>
    <n v="85000"/>
    <n v="0"/>
    <n v="85000"/>
    <n v="1"/>
    <n v="0"/>
    <n v="0"/>
    <n v="0"/>
    <n v="0"/>
    <n v="0"/>
    <n v="0"/>
    <n v="0"/>
    <n v="85000"/>
    <n v="0"/>
    <n v="0"/>
    <n v="0"/>
    <n v="0"/>
    <m/>
    <n v="0"/>
    <m/>
    <m/>
    <s v="The project is financially completed"/>
    <s v="The project is financially completed"/>
    <s v="Yes"/>
    <m/>
    <x v="1"/>
    <n v="0"/>
    <n v="1"/>
    <n v="20"/>
    <n v="23"/>
    <n v="0"/>
    <n v="0"/>
    <n v="0"/>
    <n v="2021"/>
  </r>
  <r>
    <m/>
    <m/>
    <s v="SAM/SEV/70/INS/17"/>
    <s v="UNEP"/>
    <m/>
    <x v="2"/>
    <s v="SAM"/>
    <x v="4"/>
    <s v="SEV"/>
    <s v="Extension of institutional strengthening project (phase VII: 11/2013-10/2015)"/>
    <d v="2013-07-01T00:00:00"/>
    <d v="2015-10-01T00:00:00"/>
    <s v="FIN"/>
    <d v="2014-05-01T00:00:00"/>
    <m/>
    <d v="2015-12-01T00:00:00"/>
    <d v="2016-04-01T00:00:00"/>
    <n v="0"/>
    <m/>
    <m/>
    <n v="0"/>
    <m/>
    <m/>
    <m/>
    <m/>
    <m/>
    <m/>
    <m/>
    <m/>
    <n v="60000"/>
    <n v="0"/>
    <n v="60000"/>
    <n v="1"/>
    <n v="0"/>
    <n v="0"/>
    <n v="0"/>
    <n v="0"/>
    <n v="0"/>
    <n v="0"/>
    <n v="0"/>
    <n v="60000"/>
    <n v="0"/>
    <n v="0"/>
    <n v="0"/>
    <n v="0"/>
    <m/>
    <n v="0"/>
    <m/>
    <m/>
    <m/>
    <m/>
    <m/>
    <m/>
    <x v="1"/>
    <n v="0"/>
    <n v="1"/>
    <n v="10"/>
    <n v="27"/>
    <n v="0"/>
    <n v="0"/>
    <n v="0"/>
    <n v="2013"/>
  </r>
  <r>
    <m/>
    <m/>
    <s v="SEY/SEV/75/INS/22"/>
    <s v="UNEP"/>
    <m/>
    <x v="0"/>
    <s v="SEY"/>
    <x v="4"/>
    <s v="SEV"/>
    <s v="Extension of institutional strengthening project (phase VII: 11/2015-10/2017)"/>
    <d v="2015-11-01T00:00:00"/>
    <d v="2017-11-01T00:00:00"/>
    <s v="FIN"/>
    <d v="2016-07-01T00:00:00"/>
    <m/>
    <d v="2018-10-01T00:00:00"/>
    <d v="2018-12-01T00:00:00"/>
    <n v="0"/>
    <m/>
    <m/>
    <n v="0"/>
    <m/>
    <m/>
    <m/>
    <m/>
    <m/>
    <m/>
    <m/>
    <m/>
    <n v="85000"/>
    <n v="0"/>
    <n v="85000"/>
    <n v="1"/>
    <n v="0"/>
    <n v="0"/>
    <n v="0"/>
    <n v="0"/>
    <n v="0"/>
    <n v="0"/>
    <n v="0"/>
    <n v="85000"/>
    <n v="0"/>
    <n v="0"/>
    <n v="0"/>
    <n v="0"/>
    <m/>
    <n v="0"/>
    <m/>
    <m/>
    <m/>
    <m/>
    <m/>
    <m/>
    <x v="1"/>
    <n v="0"/>
    <n v="1"/>
    <n v="8"/>
    <n v="24"/>
    <n v="0"/>
    <n v="0"/>
    <n v="0"/>
    <n v="2015"/>
  </r>
  <r>
    <m/>
    <m/>
    <s v="AFG/SEV/74/INS/18"/>
    <s v="UNEP"/>
    <m/>
    <x v="2"/>
    <s v="AFG"/>
    <x v="4"/>
    <s v="SEV"/>
    <s v="Extension of institutional strengthening project (phase VII: 12/2015-11/2017)"/>
    <d v="2015-05-01T00:00:00"/>
    <d v="2017-11-01T00:00:00"/>
    <s v="FIN"/>
    <d v="2016-08-01T00:00:00"/>
    <m/>
    <d v="2017-12-01T00:00:00"/>
    <d v="2018-12-01T00:00:00"/>
    <n v="0"/>
    <m/>
    <m/>
    <n v="0"/>
    <m/>
    <m/>
    <m/>
    <m/>
    <m/>
    <m/>
    <m/>
    <m/>
    <n v="150000"/>
    <n v="0"/>
    <n v="150000"/>
    <n v="1"/>
    <n v="0"/>
    <n v="0"/>
    <n v="0"/>
    <n v="0"/>
    <n v="0"/>
    <n v="0"/>
    <n v="0"/>
    <n v="150000"/>
    <n v="0"/>
    <n v="0"/>
    <n v="0"/>
    <n v="0"/>
    <m/>
    <n v="0"/>
    <m/>
    <m/>
    <m/>
    <m/>
    <m/>
    <m/>
    <x v="1"/>
    <n v="0"/>
    <n v="1"/>
    <n v="15"/>
    <n v="30"/>
    <n v="0"/>
    <n v="0"/>
    <n v="0"/>
    <n v="2015"/>
  </r>
  <r>
    <m/>
    <m/>
    <s v="PAN/SEV/75/INS/42"/>
    <s v="UNDP"/>
    <m/>
    <x v="1"/>
    <s v="PAN"/>
    <x v="4"/>
    <s v="SEV"/>
    <s v="Extension of institutional strengthening project (phase VII: 12/2015-11/2017)"/>
    <d v="2015-11-01T00:00:00"/>
    <d v="2017-11-01T00:00:00"/>
    <s v="FIN"/>
    <d v="2016-08-01T00:00:00"/>
    <m/>
    <d v="2018-03-01T00:00:00"/>
    <d v="2020-01-01T00:00:00"/>
    <n v="0"/>
    <m/>
    <m/>
    <m/>
    <m/>
    <m/>
    <n v="0"/>
    <m/>
    <m/>
    <m/>
    <m/>
    <m/>
    <n v="191360"/>
    <n v="-184"/>
    <n v="191176"/>
    <n v="1"/>
    <n v="0"/>
    <n v="0"/>
    <n v="0"/>
    <n v="13395"/>
    <n v="-13"/>
    <n v="13382"/>
    <n v="-0.12000000000080036"/>
    <n v="191176"/>
    <n v="0"/>
    <n v="0"/>
    <n v="13382.12"/>
    <n v="0"/>
    <m/>
    <m/>
    <m/>
    <m/>
    <s v="Remarks1 - up to 31 Dec 2018: Institutional strengthening activities conducted, follow up to Multilateral Fund-financed projects portfolio; HCFC quota distributed among interested importers. CP anf Art. 7 reports prepared and submitted to MLFS and Ozone Secretariat, respectively."/>
    <m/>
    <m/>
    <m/>
    <x v="1"/>
    <n v="0"/>
    <n v="1"/>
    <n v="9"/>
    <n v="24"/>
    <n v="0"/>
    <n v="0"/>
    <n v="0"/>
    <n v="2015"/>
  </r>
  <r>
    <m/>
    <m/>
    <s v="BHU/SEV/79/INS/27"/>
    <s v="UNEP"/>
    <m/>
    <x v="2"/>
    <s v="BHU"/>
    <x v="4"/>
    <s v="SEV"/>
    <s v="Extension of institutional strengthening project (phase VII: 12/2017-11/2019)"/>
    <d v="2017-07-01T00:00:00"/>
    <d v="2019-11-01T00:00:00"/>
    <s v="FIN"/>
    <d v="2018-10-01T00:00:00"/>
    <m/>
    <d v="2019-11-01T00:00:00"/>
    <d v="2020-12-01T00:00:00"/>
    <n v="0"/>
    <m/>
    <m/>
    <n v="0"/>
    <m/>
    <m/>
    <m/>
    <m/>
    <m/>
    <m/>
    <m/>
    <m/>
    <n v="85000"/>
    <n v="-335.6"/>
    <n v="84664.4"/>
    <n v="0.99999527546406763"/>
    <n v="0.39999999999417923"/>
    <n v="0.39999999999417923"/>
    <n v="0"/>
    <n v="0"/>
    <n v="0"/>
    <n v="0"/>
    <n v="0"/>
    <n v="84664"/>
    <n v="0"/>
    <n v="0"/>
    <n v="0"/>
    <n v="0"/>
    <m/>
    <n v="0"/>
    <m/>
    <m/>
    <m/>
    <m/>
    <m/>
    <m/>
    <x v="1"/>
    <n v="0"/>
    <n v="1"/>
    <n v="15"/>
    <n v="28"/>
    <n v="0"/>
    <n v="0"/>
    <n v="0"/>
    <n v="2017"/>
  </r>
  <r>
    <m/>
    <m/>
    <s v="YUG/SEV/84/INS/53"/>
    <s v="UNIDO"/>
    <m/>
    <x v="4"/>
    <s v="YUG"/>
    <x v="4"/>
    <s v="SEV"/>
    <s v="Extension of institutional strengthening project (phase VII: 12/2019-11/2021)"/>
    <d v="2019-12-01T00:00:00"/>
    <d v="2021-11-01T00:00:00"/>
    <s v="ONG"/>
    <d v="2021-01-01T00:00:00"/>
    <d v="2024-11-01T00:00:00"/>
    <m/>
    <m/>
    <n v="0"/>
    <m/>
    <m/>
    <n v="0"/>
    <m/>
    <m/>
    <n v="0"/>
    <m/>
    <m/>
    <n v="0"/>
    <m/>
    <m/>
    <n v="168064"/>
    <n v="0"/>
    <n v="168064"/>
    <n v="0.93803223771896427"/>
    <n v="10414.549999999988"/>
    <n v="10414.549999999988"/>
    <n v="0"/>
    <n v="11764"/>
    <n v="0"/>
    <n v="11764"/>
    <n v="728.98875547410353"/>
    <n v="157649.45000000001"/>
    <n v="483.11"/>
    <n v="10000"/>
    <n v="11035.011244525896"/>
    <n v="33.816320211348064"/>
    <m/>
    <m/>
    <m/>
    <m/>
    <s v="Monitoring mission"/>
    <m/>
    <s v="n.a."/>
    <m/>
    <x v="0"/>
    <n v="1"/>
    <n v="1"/>
    <n v="13"/>
    <n v="23"/>
    <n v="36"/>
    <n v="59"/>
    <n v="0"/>
    <n v="2019"/>
  </r>
  <r>
    <m/>
    <m/>
    <s v="NAM/SEV/66/INS/18"/>
    <s v="UNEP"/>
    <m/>
    <x v="0"/>
    <s v="NAM"/>
    <x v="4"/>
    <s v="SEV"/>
    <s v="Extension of institutional strengthening project (phase VII: 4/2012-3/2014)"/>
    <d v="2012-04-01T00:00:00"/>
    <d v="2014-03-01T00:00:00"/>
    <s v="FIN"/>
    <d v="2013-01-01T00:00:00"/>
    <m/>
    <d v="2014-07-01T00:00:00"/>
    <d v="2019-12-01T00:00:00"/>
    <n v="0"/>
    <m/>
    <m/>
    <n v="0"/>
    <m/>
    <m/>
    <n v="0"/>
    <m/>
    <m/>
    <n v="0"/>
    <m/>
    <m/>
    <n v="60000"/>
    <n v="0"/>
    <n v="60000"/>
    <n v="1"/>
    <n v="0"/>
    <n v="0"/>
    <n v="0"/>
    <n v="0"/>
    <n v="0"/>
    <n v="0"/>
    <n v="0"/>
    <n v="60000"/>
    <n v="0"/>
    <n v="0"/>
    <n v="0"/>
    <n v="0"/>
    <m/>
    <n v="0"/>
    <m/>
    <m/>
    <m/>
    <m/>
    <m/>
    <m/>
    <x v="1"/>
    <n v="0"/>
    <n v="1"/>
    <n v="9"/>
    <n v="23"/>
    <n v="0"/>
    <n v="0"/>
    <n v="0"/>
    <n v="2012"/>
  </r>
  <r>
    <m/>
    <m/>
    <s v="ARM/SEV/86/INS/25"/>
    <s v="UNIDO"/>
    <m/>
    <x v="4"/>
    <s v="ARM"/>
    <x v="4"/>
    <s v="SEV"/>
    <s v="Extension of institutional strengthening project (phase VII: 4/2021-3/2023)"/>
    <d v="2020-12-01T00:00:00"/>
    <d v="2023-03-01T00:00:00"/>
    <s v="FIN"/>
    <d v="2021-03-01T00:00:00"/>
    <m/>
    <d v="2023-03-01T00:00:00"/>
    <d v="2023-10-12T00:00:00"/>
    <n v="0"/>
    <m/>
    <m/>
    <n v="0"/>
    <m/>
    <m/>
    <n v="0"/>
    <m/>
    <m/>
    <n v="0"/>
    <m/>
    <m/>
    <n v="153600"/>
    <n v="0"/>
    <n v="153600"/>
    <n v="1"/>
    <n v="0"/>
    <n v="0"/>
    <n v="0"/>
    <n v="10752"/>
    <n v="0"/>
    <n v="10752"/>
    <n v="0"/>
    <n v="153600"/>
    <n v="0"/>
    <m/>
    <n v="10752.000000000002"/>
    <n v="0"/>
    <m/>
    <m/>
    <m/>
    <m/>
    <s v="Project is completed and financially closed. New IS request prepared, submitted and approved."/>
    <m/>
    <s v="Yes"/>
    <m/>
    <x v="1"/>
    <n v="0"/>
    <n v="1"/>
    <n v="3"/>
    <n v="27"/>
    <n v="0"/>
    <n v="0"/>
    <n v="0"/>
    <n v="2020"/>
  </r>
  <r>
    <m/>
    <m/>
    <s v="KUW/SEV/81/INS/34"/>
    <s v="UNEP"/>
    <m/>
    <x v="2"/>
    <s v="KUW"/>
    <x v="4"/>
    <s v="SEV"/>
    <s v="Extension of institutional strengthening project (phase VII: 6/2018-5/2020)"/>
    <d v="2018-06-01T00:00:00"/>
    <d v="2020-05-01T00:00:00"/>
    <s v="FIN"/>
    <d v="2021-04-01T00:00:00"/>
    <m/>
    <d v="2021-05-01T00:00:00"/>
    <d v="2022-12-01T00:00:00"/>
    <n v="0"/>
    <m/>
    <m/>
    <n v="0"/>
    <m/>
    <m/>
    <m/>
    <m/>
    <m/>
    <m/>
    <m/>
    <m/>
    <n v="134810"/>
    <n v="0"/>
    <n v="134810"/>
    <n v="1"/>
    <n v="0"/>
    <n v="0"/>
    <n v="0"/>
    <n v="0"/>
    <n v="0"/>
    <n v="0"/>
    <n v="0"/>
    <n v="134810"/>
    <n v="0"/>
    <n v="0"/>
    <n v="0"/>
    <n v="0"/>
    <m/>
    <n v="0"/>
    <m/>
    <m/>
    <m/>
    <m/>
    <m/>
    <m/>
    <x v="1"/>
    <n v="0"/>
    <n v="1"/>
    <n v="34"/>
    <n v="23"/>
    <n v="0"/>
    <n v="0"/>
    <n v="0"/>
    <n v="2018"/>
  </r>
  <r>
    <m/>
    <m/>
    <s v="STK/SEV/81/INS/21"/>
    <s v="UNEP"/>
    <m/>
    <x v="1"/>
    <s v="STK"/>
    <x v="4"/>
    <s v="SEV"/>
    <s v="Extension of institutional strengthening project (phase VII: 6/2018-5/2020)"/>
    <d v="2018-06-01T00:00:00"/>
    <d v="2020-05-01T00:00:00"/>
    <s v="ONG"/>
    <d v="2019-12-01T00:00:00"/>
    <d v="2024-06-01T00:00:00"/>
    <m/>
    <m/>
    <n v="0"/>
    <m/>
    <m/>
    <n v="0"/>
    <m/>
    <m/>
    <m/>
    <m/>
    <m/>
    <m/>
    <m/>
    <m/>
    <n v="85000"/>
    <n v="0"/>
    <n v="85000"/>
    <n v="0.79411564705882354"/>
    <n v="17500.169999999998"/>
    <n v="17500.169999999998"/>
    <n v="0"/>
    <n v="0"/>
    <n v="0"/>
    <n v="0"/>
    <n v="0"/>
    <n v="67499.83"/>
    <n v="0"/>
    <n v="17500.169999999998"/>
    <n v="0"/>
    <n v="0"/>
    <m/>
    <n v="0"/>
    <m/>
    <m/>
    <s v="The SSFA was signed on 26 September 2019. The second payment has been released to the country 16 Feb 2022.  UNEP held Country Mission 10-14 July 2023 to address matters relating to concerns raised in the Verification Report, prepare a special report to the MLFS and revise and finalize the HPMP Tranche 3. The NOU supported and coordinated the UNEP July 2023 Mission.  2022 CP and A7 Data was resubmitted as a result of the conslucsions of the July 2023 Mission, which clarified suspicious invoices, clearing  imports to be HCFCs and not CFCs.  HCFC consumption Data was resubmitted on 10 July 2023 for the affected years of 2016 and 2019.   The Country participated in the following meetings:  Joint Network Meetings and the Training for New NOOs, Panama 16 - 24 Mar 2023; OEWG-45, Bangkok, Thailand, 2-7 July 2023.  Country to submit final progress and financial reports to close project.  This will allow UNEP to enter new agreement for ISP VIII."/>
    <s v="The third payment has been released to the Country of 20 Feb 2024.  Final report submitted 18 Jan 2024.  "/>
    <s v="N/a"/>
    <m/>
    <x v="0"/>
    <n v="1"/>
    <n v="1"/>
    <n v="18"/>
    <n v="23"/>
    <n v="49"/>
    <n v="72"/>
    <n v="0"/>
    <n v="2018"/>
  </r>
  <r>
    <m/>
    <m/>
    <s v="TUN/SEV/66/INS/53"/>
    <s v="UNIDO"/>
    <m/>
    <x v="0"/>
    <s v="TUN"/>
    <x v="4"/>
    <s v="SEV"/>
    <s v="Extension of institutional strengthening project (phase VII: 7/2012-6/2014)"/>
    <d v="2012-04-01T00:00:00"/>
    <d v="2014-06-01T00:00:00"/>
    <s v="FIN"/>
    <d v="2014-07-01T00:00:00"/>
    <m/>
    <d v="2015-12-01T00:00:00"/>
    <d v="2017-05-01T00:00:00"/>
    <n v="0"/>
    <m/>
    <m/>
    <n v="0"/>
    <m/>
    <m/>
    <n v="0"/>
    <m/>
    <m/>
    <n v="0"/>
    <m/>
    <m/>
    <n v="247270"/>
    <n v="-541"/>
    <n v="246729"/>
    <n v="1"/>
    <n v="0"/>
    <n v="0"/>
    <n v="0"/>
    <n v="18545"/>
    <n v="-40"/>
    <n v="18505"/>
    <n v="0"/>
    <n v="246729"/>
    <n v="0"/>
    <m/>
    <n v="18505"/>
    <n v="0"/>
    <m/>
    <m/>
    <m/>
    <m/>
    <m/>
    <m/>
    <m/>
    <m/>
    <x v="1"/>
    <n v="0"/>
    <n v="1"/>
    <n v="27"/>
    <n v="26"/>
    <n v="0"/>
    <n v="0"/>
    <n v="0"/>
    <n v="2012"/>
  </r>
  <r>
    <m/>
    <m/>
    <s v="PAR/SEV/72/INS/31"/>
    <s v="UNEP"/>
    <m/>
    <x v="1"/>
    <s v="PAR"/>
    <x v="4"/>
    <s v="SEV"/>
    <s v="Extension of institutional strengthening project (phase VII: 7/2014-6/2016)"/>
    <d v="2014-05-01T00:00:00"/>
    <d v="2016-06-01T00:00:00"/>
    <s v="FIN"/>
    <d v="2014-12-01T00:00:00"/>
    <m/>
    <d v="2017-06-01T00:00:00"/>
    <d v="2019-12-01T00:00:00"/>
    <n v="0"/>
    <m/>
    <m/>
    <n v="0"/>
    <m/>
    <m/>
    <m/>
    <m/>
    <m/>
    <m/>
    <m/>
    <m/>
    <n v="60000"/>
    <n v="0"/>
    <n v="60000"/>
    <n v="1"/>
    <n v="0"/>
    <n v="0"/>
    <n v="0"/>
    <n v="0"/>
    <n v="0"/>
    <n v="0"/>
    <n v="0"/>
    <n v="60000"/>
    <n v="0"/>
    <n v="0"/>
    <n v="0"/>
    <n v="0"/>
    <m/>
    <n v="0"/>
    <m/>
    <m/>
    <m/>
    <m/>
    <m/>
    <m/>
    <x v="1"/>
    <n v="0"/>
    <n v="1"/>
    <n v="7"/>
    <n v="25"/>
    <n v="0"/>
    <n v="0"/>
    <n v="0"/>
    <n v="2014"/>
  </r>
  <r>
    <m/>
    <m/>
    <s v="TUR/SEV/74/INS/106"/>
    <s v="UNIDO"/>
    <m/>
    <x v="4"/>
    <s v="TUR"/>
    <x v="4"/>
    <s v="SEV"/>
    <s v="Extension of institutional strengthening project (phase VII: 7/2015-6/2017)"/>
    <d v="2015-05-01T00:00:00"/>
    <d v="2017-06-01T00:00:00"/>
    <s v="FIN"/>
    <d v="2015-10-01T00:00:00"/>
    <m/>
    <d v="2018-04-01T00:00:00"/>
    <d v="2018-10-01T00:00:00"/>
    <n v="0"/>
    <m/>
    <m/>
    <n v="0"/>
    <m/>
    <m/>
    <n v="0"/>
    <m/>
    <m/>
    <n v="0"/>
    <m/>
    <m/>
    <n v="260000"/>
    <n v="-1363"/>
    <n v="258637"/>
    <n v="1"/>
    <n v="0"/>
    <n v="0"/>
    <n v="0"/>
    <n v="18200"/>
    <n v="-95"/>
    <n v="18105"/>
    <n v="0"/>
    <n v="258637"/>
    <n v="0"/>
    <m/>
    <n v="18105"/>
    <n v="0"/>
    <m/>
    <m/>
    <m/>
    <m/>
    <m/>
    <m/>
    <m/>
    <m/>
    <x v="1"/>
    <n v="0"/>
    <n v="1"/>
    <n v="5"/>
    <n v="25"/>
    <n v="0"/>
    <n v="0"/>
    <n v="0"/>
    <n v="2015"/>
  </r>
  <r>
    <m/>
    <m/>
    <s v="ECU/SEV/83/INS/71"/>
    <s v="UNEP"/>
    <m/>
    <x v="1"/>
    <s v="ECU"/>
    <x v="4"/>
    <s v="SEV"/>
    <s v="Extension of institutional strengthening project (phase VII: 7/2019-6/2021)"/>
    <d v="2019-05-01T00:00:00"/>
    <d v="2021-06-01T00:00:00"/>
    <s v="TRF"/>
    <m/>
    <m/>
    <m/>
    <d v="2020-12-01T00:00:00"/>
    <n v="0"/>
    <m/>
    <m/>
    <n v="0"/>
    <m/>
    <m/>
    <m/>
    <m/>
    <m/>
    <m/>
    <m/>
    <m/>
    <n v="226305"/>
    <n v="-226305"/>
    <n v="0"/>
    <n v="0"/>
    <n v="0"/>
    <n v="0"/>
    <n v="0"/>
    <n v="0"/>
    <n v="0"/>
    <n v="0"/>
    <n v="0"/>
    <n v="0"/>
    <n v="0"/>
    <n v="0"/>
    <n v="0"/>
    <n v="0"/>
    <m/>
    <n v="0"/>
    <m/>
    <m/>
    <m/>
    <m/>
    <m/>
    <m/>
    <x v="0"/>
    <n v="0"/>
    <n v="0"/>
    <s v=""/>
    <n v="25"/>
    <n v="0"/>
    <n v="0"/>
    <n v="0"/>
    <n v="2019"/>
  </r>
  <r>
    <m/>
    <m/>
    <s v="ECU/SEV/87/INS/77"/>
    <s v="UNIDO"/>
    <m/>
    <x v="1"/>
    <s v="ECU"/>
    <x v="4"/>
    <s v="SEV"/>
    <s v="Extension of institutional strengthening project (phase VII: 7/2019-6/2021)"/>
    <d v="2021-07-01T00:00:00"/>
    <d v="2023-08-01T00:00:00"/>
    <s v="COM"/>
    <d v="2021-09-01T00:00:00"/>
    <m/>
    <d v="2023-08-01T00:00:00"/>
    <m/>
    <n v="0"/>
    <m/>
    <m/>
    <n v="0"/>
    <m/>
    <m/>
    <n v="0"/>
    <m/>
    <m/>
    <n v="0"/>
    <m/>
    <m/>
    <n v="226305"/>
    <n v="0"/>
    <n v="226305"/>
    <n v="0.99701274828218556"/>
    <n v="676.02999999999884"/>
    <n v="676.02999999999884"/>
    <n v="0"/>
    <n v="15841"/>
    <n v="0"/>
    <n v="15841"/>
    <n v="47.321054461899621"/>
    <n v="225628.97"/>
    <n v="676.03"/>
    <n v="1"/>
    <n v="15793.6789455381"/>
    <n v="47.321054461898768"/>
    <m/>
    <m/>
    <m/>
    <m/>
    <s v="The import of polyols premixed with HCFC-141b for foaming applications was restricted as of January 6, 2023, in accordance with COMEX Resolution No. 019-2022 of December 30, 2022. In January 2023, the Ozone Technical Office established and distributed the annual quota historical importers that requested it. Licensing system is fully operational. Importers comply with issued quotas for the year 2022.  During the reporting period, there were no imports of MeBr for quarantine and pre-shipment uses. In March 2023, the roadmap for the gradual reduction of HFCs was presented and workshops were held with the automotive sector, supermarkets, RAAE management, academia, and technicians. NOU representatives participated at one regional meeting in Panama organized by UNEP, from 23 to 24 March 2023. CP and A7 data for 2022 were reported on suggested dates."/>
    <s v="Grant is being financially closed."/>
    <s v="Yes"/>
    <m/>
    <x v="1"/>
    <n v="0"/>
    <n v="1"/>
    <n v="2"/>
    <n v="25"/>
    <n v="0"/>
    <n v="0"/>
    <n v="0"/>
    <n v="2021"/>
  </r>
  <r>
    <m/>
    <m/>
    <s v="MAS/SEV/84/INS/15"/>
    <s v="UNEP"/>
    <m/>
    <x v="2"/>
    <s v="MAS"/>
    <x v="4"/>
    <s v="SEV"/>
    <s v="Extension of institutional strengthening project (phase VII: 7/2020-6/2022)"/>
    <d v="2019-12-01T00:00:00"/>
    <d v="2022-06-01T00:00:00"/>
    <s v="FIN"/>
    <d v="2020-10-01T00:00:00"/>
    <m/>
    <d v="2022-12-01T00:00:00"/>
    <d v="2023-12-01T00:00:00"/>
    <n v="0"/>
    <m/>
    <m/>
    <n v="0"/>
    <m/>
    <m/>
    <m/>
    <m/>
    <m/>
    <m/>
    <m/>
    <m/>
    <n v="85000"/>
    <n v="0"/>
    <n v="85000"/>
    <n v="0.88235141176470577"/>
    <n v="10000.130000000005"/>
    <n v="10000.130000000005"/>
    <n v="0"/>
    <n v="0"/>
    <n v="0"/>
    <n v="0"/>
    <n v="0"/>
    <n v="74999.87"/>
    <n v="0"/>
    <n v="0"/>
    <n v="0"/>
    <n v="0"/>
    <m/>
    <n v="0"/>
    <m/>
    <m/>
    <s v="Although the project was completed in December 2022, there was delay in receiving the progress report by the Government and the project could not be financially completed in 2023.  UNEP regularly followed up with the NOU to expedite the submission of final progress report to facilitate the closure of the project._x000a__x000a_"/>
    <s v="The project is financialy completed "/>
    <s v="N/a"/>
    <m/>
    <x v="1"/>
    <n v="0"/>
    <n v="1"/>
    <n v="10"/>
    <n v="30"/>
    <n v="0"/>
    <n v="0"/>
    <n v="0"/>
    <n v="2019"/>
  </r>
  <r>
    <m/>
    <m/>
    <s v="VAN/SEV/84/INS/15"/>
    <s v="UNEP"/>
    <m/>
    <x v="2"/>
    <s v="VAN"/>
    <x v="4"/>
    <s v="SEV"/>
    <s v="Extension of institutional strengthening project (phase VII: 7/2020-6/2022)"/>
    <d v="2019-12-01T00:00:00"/>
    <d v="2022-06-01T00:00:00"/>
    <s v="FIN"/>
    <d v="2020-06-01T00:00:00"/>
    <m/>
    <d v="2022-06-01T00:00:00"/>
    <d v="2023-06-01T00:00:00"/>
    <n v="0"/>
    <m/>
    <m/>
    <n v="0"/>
    <m/>
    <m/>
    <m/>
    <m/>
    <m/>
    <m/>
    <m/>
    <m/>
    <n v="85000"/>
    <n v="-5000"/>
    <n v="80000"/>
    <n v="1"/>
    <n v="0"/>
    <n v="0"/>
    <n v="0"/>
    <n v="0"/>
    <n v="0"/>
    <n v="0"/>
    <n v="0"/>
    <n v="80000"/>
    <n v="0"/>
    <n v="0"/>
    <n v="0"/>
    <n v="0"/>
    <m/>
    <n v="0"/>
    <m/>
    <m/>
    <s v="The project was completed in June 2022. The project was financially completed in June 2023.  Remaining balance has been returned to ExCom 93."/>
    <s v="The project is financialy completed "/>
    <s v="N/a"/>
    <m/>
    <x v="1"/>
    <n v="0"/>
    <n v="1"/>
    <n v="6"/>
    <n v="30"/>
    <n v="0"/>
    <n v="0"/>
    <n v="0"/>
    <n v="2019"/>
  </r>
  <r>
    <m/>
    <m/>
    <s v="SWA/SEV/87/INS/32"/>
    <s v="UNEP"/>
    <m/>
    <x v="0"/>
    <s v="SWA"/>
    <x v="4"/>
    <s v="SEV"/>
    <s v="Extension of institutional strengthening project (phase VII: 7/2021-6/2023)"/>
    <d v="2021-07-01T00:00:00"/>
    <d v="2023-06-01T00:00:00"/>
    <s v="FIN"/>
    <d v="2022-12-01T00:00:00"/>
    <m/>
    <d v="2023-06-01T00:00:00"/>
    <d v="2023-12-01T00:00:00"/>
    <n v="0"/>
    <m/>
    <m/>
    <n v="0"/>
    <m/>
    <m/>
    <m/>
    <m/>
    <m/>
    <m/>
    <m/>
    <m/>
    <n v="85000"/>
    <n v="0"/>
    <n v="85000"/>
    <n v="1"/>
    <n v="0"/>
    <n v="0"/>
    <n v="0"/>
    <n v="0"/>
    <n v="0"/>
    <n v="0"/>
    <n v="0"/>
    <n v="85000"/>
    <n v="0"/>
    <n v="0"/>
    <n v="0"/>
    <n v="0"/>
    <m/>
    <n v="0"/>
    <m/>
    <m/>
    <s v="The project is completed"/>
    <s v="The project is financially completed"/>
    <s v="Yes"/>
    <m/>
    <x v="1"/>
    <n v="0"/>
    <n v="1"/>
    <n v="17"/>
    <n v="23"/>
    <n v="0"/>
    <n v="0"/>
    <n v="0"/>
    <n v="2021"/>
  </r>
  <r>
    <m/>
    <m/>
    <s v="KAM/SEV/70/INS/27"/>
    <s v="UNEP"/>
    <m/>
    <x v="2"/>
    <s v="KAM"/>
    <x v="4"/>
    <s v="SEV"/>
    <s v="Extension of institutional strengthening project (phase VII:1/2014-12/2015)"/>
    <d v="2013-07-01T00:00:00"/>
    <d v="2015-12-01T00:00:00"/>
    <s v="FIN"/>
    <d v="2014-05-01T00:00:00"/>
    <m/>
    <d v="2015-12-01T00:00:00"/>
    <d v="2017-07-01T00:00:00"/>
    <n v="0"/>
    <m/>
    <m/>
    <n v="0"/>
    <m/>
    <m/>
    <m/>
    <m/>
    <m/>
    <m/>
    <m/>
    <m/>
    <n v="112667"/>
    <n v="0"/>
    <n v="112667"/>
    <n v="1"/>
    <n v="0"/>
    <n v="0"/>
    <n v="0"/>
    <n v="0"/>
    <n v="0"/>
    <n v="0"/>
    <n v="0"/>
    <n v="112667"/>
    <n v="0"/>
    <n v="0"/>
    <n v="0"/>
    <n v="0"/>
    <m/>
    <n v="0"/>
    <m/>
    <m/>
    <m/>
    <m/>
    <m/>
    <m/>
    <x v="1"/>
    <n v="0"/>
    <n v="1"/>
    <n v="10"/>
    <n v="29"/>
    <n v="0"/>
    <n v="0"/>
    <n v="0"/>
    <n v="2013"/>
  </r>
  <r>
    <m/>
    <m/>
    <s v="COS/SEV/59/INS/44"/>
    <s v="UNDP"/>
    <m/>
    <x v="1"/>
    <s v="COS"/>
    <x v="4"/>
    <s v="SEV"/>
    <s v="Extension of institutional strengthening project (phase VIII)"/>
    <d v="2009-11-01T00:00:00"/>
    <d v="2011-12-01T00:00:00"/>
    <s v="FIN"/>
    <d v="2010-03-01T00:00:00"/>
    <m/>
    <d v="2011-12-01T00:00:00"/>
    <d v="2014-02-01T00:00:00"/>
    <n v="0"/>
    <m/>
    <m/>
    <m/>
    <m/>
    <m/>
    <n v="0"/>
    <m/>
    <m/>
    <m/>
    <m/>
    <m/>
    <n v="70257"/>
    <n v="70245"/>
    <n v="140502"/>
    <n v="1"/>
    <n v="0"/>
    <n v="0"/>
    <n v="0"/>
    <n v="5269"/>
    <n v="5268"/>
    <n v="10537"/>
    <n v="-0.1000000000003638"/>
    <n v="140502"/>
    <n v="0"/>
    <n v="0"/>
    <n v="10537.1"/>
    <n v="0"/>
    <m/>
    <m/>
    <m/>
    <m/>
    <s v="Financially completed in 2014."/>
    <m/>
    <m/>
    <m/>
    <x v="1"/>
    <n v="0"/>
    <n v="1"/>
    <n v="4"/>
    <n v="25"/>
    <n v="0"/>
    <n v="0"/>
    <n v="0"/>
    <n v="2009"/>
  </r>
  <r>
    <m/>
    <m/>
    <s v="IND/SEV/60/INS/436"/>
    <s v="UNDP"/>
    <m/>
    <x v="2"/>
    <s v="IND"/>
    <x v="4"/>
    <s v="SEV"/>
    <s v="Extension of institutional strengthening project (phase VIII)"/>
    <d v="2010-04-01T00:00:00"/>
    <d v="2012-03-01T00:00:00"/>
    <s v="FIN"/>
    <d v="2011-04-01T00:00:00"/>
    <m/>
    <d v="2012-06-01T00:00:00"/>
    <d v="2013-08-01T00:00:00"/>
    <n v="0"/>
    <m/>
    <m/>
    <m/>
    <m/>
    <m/>
    <n v="0"/>
    <m/>
    <m/>
    <m/>
    <m/>
    <m/>
    <n v="326576"/>
    <n v="0"/>
    <n v="326576"/>
    <n v="1"/>
    <n v="0"/>
    <n v="0"/>
    <n v="0"/>
    <n v="24493"/>
    <n v="0"/>
    <n v="24493"/>
    <n v="0"/>
    <n v="326576"/>
    <n v="0"/>
    <n v="0"/>
    <n v="24493"/>
    <n v="0"/>
    <m/>
    <m/>
    <m/>
    <m/>
    <s v="Financially completed in 2013."/>
    <m/>
    <m/>
    <m/>
    <x v="1"/>
    <n v="0"/>
    <n v="1"/>
    <n v="12"/>
    <n v="23"/>
    <n v="0"/>
    <n v="0"/>
    <n v="0"/>
    <n v="2010"/>
  </r>
  <r>
    <m/>
    <m/>
    <s v="JOR/SEV/58/INS/84"/>
    <s v="IBRD"/>
    <m/>
    <x v="2"/>
    <s v="JOR"/>
    <x v="4"/>
    <s v="SEV"/>
    <s v="Extension of institutional strengthening project (phase VIII)"/>
    <d v="2009-07-01T00:00:00"/>
    <d v="2010-12-01T00:00:00"/>
    <s v="FIN"/>
    <d v="2010-12-01T00:00:00"/>
    <m/>
    <d v="2011-03-01T00:00:00"/>
    <d v="2011-03-01T00:00:00"/>
    <n v="0"/>
    <m/>
    <m/>
    <n v="0"/>
    <m/>
    <m/>
    <n v="0"/>
    <m/>
    <m/>
    <n v="0"/>
    <m/>
    <m/>
    <n v="110500"/>
    <n v="0"/>
    <n v="110500"/>
    <n v="1"/>
    <n v="0"/>
    <n v="0"/>
    <n v="0"/>
    <n v="8288"/>
    <n v="0"/>
    <n v="8288"/>
    <n v="0"/>
    <n v="110500"/>
    <n v="0"/>
    <n v="0"/>
    <n v="8288"/>
    <n v="0"/>
    <n v="0"/>
    <m/>
    <m/>
    <m/>
    <s v="IS Phase VIII completed."/>
    <m/>
    <m/>
    <m/>
    <x v="1"/>
    <n v="0"/>
    <n v="1"/>
    <n v="17"/>
    <n v="17"/>
    <n v="0"/>
    <n v="0"/>
    <n v="0"/>
    <n v="2009"/>
  </r>
  <r>
    <m/>
    <m/>
    <s v="KEN/SEV/62/INS/51"/>
    <s v="UNEP"/>
    <m/>
    <x v="0"/>
    <s v="KEN"/>
    <x v="4"/>
    <s v="SEV"/>
    <s v="Extension of institutional strengthening project (phase VIII)"/>
    <d v="2010-12-01T00:00:00"/>
    <d v="2012-12-01T00:00:00"/>
    <s v="FIN"/>
    <d v="2011-09-01T00:00:00"/>
    <m/>
    <d v="2013-08-01T00:00:00"/>
    <d v="2014-12-01T00:00:00"/>
    <n v="0"/>
    <m/>
    <m/>
    <n v="0"/>
    <m/>
    <m/>
    <n v="0"/>
    <m/>
    <m/>
    <n v="0"/>
    <m/>
    <m/>
    <n v="151667"/>
    <n v="0"/>
    <n v="151667"/>
    <n v="1"/>
    <n v="0"/>
    <n v="0"/>
    <n v="0"/>
    <n v="0"/>
    <n v="0"/>
    <n v="0"/>
    <n v="0"/>
    <n v="151667"/>
    <n v="0"/>
    <n v="0"/>
    <n v="0"/>
    <n v="0"/>
    <m/>
    <n v="0"/>
    <m/>
    <m/>
    <m/>
    <m/>
    <m/>
    <m/>
    <x v="1"/>
    <n v="0"/>
    <n v="1"/>
    <n v="9"/>
    <n v="24"/>
    <n v="0"/>
    <n v="0"/>
    <n v="0"/>
    <n v="2010"/>
  </r>
  <r>
    <m/>
    <m/>
    <s v="MAL/SEV/58/INS/165"/>
    <s v="UNDP"/>
    <m/>
    <x v="2"/>
    <s v="MAL"/>
    <x v="4"/>
    <s v="SEV"/>
    <s v="Extension of institutional strengthening project (phase VIII)"/>
    <d v="2009-07-01T00:00:00"/>
    <d v="2011-11-01T00:00:00"/>
    <s v="FIN"/>
    <d v="2010-03-01T00:00:00"/>
    <m/>
    <d v="2011-12-01T00:00:00"/>
    <d v="2014-03-01T00:00:00"/>
    <n v="0"/>
    <m/>
    <m/>
    <m/>
    <m/>
    <m/>
    <n v="0"/>
    <m/>
    <m/>
    <m/>
    <m/>
    <m/>
    <n v="139750"/>
    <n v="139518"/>
    <n v="279268"/>
    <n v="1"/>
    <n v="0"/>
    <n v="0"/>
    <n v="0"/>
    <n v="10481"/>
    <n v="10464"/>
    <n v="20945"/>
    <n v="0.40000000000145519"/>
    <n v="279268"/>
    <n v="0"/>
    <n v="0"/>
    <n v="20944.599999999999"/>
    <n v="0"/>
    <m/>
    <m/>
    <m/>
    <m/>
    <s v="Financially completed in 2014."/>
    <m/>
    <m/>
    <m/>
    <x v="1"/>
    <n v="0"/>
    <n v="1"/>
    <n v="8"/>
    <n v="28"/>
    <n v="0"/>
    <n v="0"/>
    <n v="0"/>
    <n v="2009"/>
  </r>
  <r>
    <m/>
    <m/>
    <s v="MEX/SEV/52/INS/132"/>
    <s v="UNIDO"/>
    <m/>
    <x v="1"/>
    <s v="MEX"/>
    <x v="4"/>
    <s v="SEV"/>
    <s v="Extension of institutional strengthening project (phase VIII)"/>
    <d v="2007-07-01T00:00:00"/>
    <d v="2009-07-01T00:00:00"/>
    <s v="FIN"/>
    <d v="2007-09-01T00:00:00"/>
    <m/>
    <d v="2009-06-01T00:00:00"/>
    <d v="2011-12-01T00:00:00"/>
    <n v="0"/>
    <m/>
    <m/>
    <n v="0"/>
    <m/>
    <m/>
    <n v="0"/>
    <m/>
    <m/>
    <n v="0"/>
    <m/>
    <m/>
    <n v="247000"/>
    <n v="-1202.9100000000001"/>
    <n v="245797.09"/>
    <n v="0.99999963384432256"/>
    <n v="8.999999999650754E-2"/>
    <n v="8.999999999650754E-2"/>
    <n v="0"/>
    <n v="18525"/>
    <n v="-90"/>
    <n v="18435"/>
    <n v="0"/>
    <n v="245797"/>
    <n v="0"/>
    <m/>
    <n v="18435"/>
    <n v="0"/>
    <m/>
    <m/>
    <m/>
    <m/>
    <m/>
    <m/>
    <m/>
    <m/>
    <x v="1"/>
    <n v="0"/>
    <n v="1"/>
    <n v="2"/>
    <n v="24"/>
    <n v="0"/>
    <n v="0"/>
    <n v="0"/>
    <n v="2007"/>
  </r>
  <r>
    <m/>
    <m/>
    <s v="SEN/SEV/59/INS/29"/>
    <s v="UNEP"/>
    <m/>
    <x v="0"/>
    <s v="SEN"/>
    <x v="4"/>
    <s v="SEV"/>
    <s v="Extension of institutional strengthening project (phase VIII)"/>
    <d v="2009-11-01T00:00:00"/>
    <d v="2011-11-01T00:00:00"/>
    <s v="FIN"/>
    <d v="2010-02-01T00:00:00"/>
    <m/>
    <d v="2011-12-01T00:00:00"/>
    <d v="2011-12-01T00:00:00"/>
    <n v="0"/>
    <m/>
    <m/>
    <n v="0"/>
    <m/>
    <m/>
    <n v="0"/>
    <m/>
    <m/>
    <n v="0"/>
    <m/>
    <m/>
    <n v="82388"/>
    <n v="69713"/>
    <n v="152101"/>
    <n v="1"/>
    <n v="0"/>
    <n v="0"/>
    <n v="0"/>
    <n v="0"/>
    <n v="0"/>
    <n v="0"/>
    <n v="0"/>
    <n v="152101"/>
    <n v="0"/>
    <n v="0"/>
    <n v="0"/>
    <n v="0"/>
    <m/>
    <n v="0"/>
    <m/>
    <m/>
    <m/>
    <m/>
    <m/>
    <m/>
    <x v="1"/>
    <n v="0"/>
    <n v="1"/>
    <n v="3"/>
    <n v="24"/>
    <n v="0"/>
    <n v="0"/>
    <n v="0"/>
    <n v="2009"/>
  </r>
  <r>
    <m/>
    <m/>
    <s v="CMR/SEV/65/INS/36"/>
    <s v="UNEP"/>
    <m/>
    <x v="0"/>
    <s v="CMR"/>
    <x v="4"/>
    <s v="SEV"/>
    <s v="Extension of institutional strengthening project (phase VIII: 1/2012-12/2013)"/>
    <d v="2011-11-01T00:00:00"/>
    <d v="2013-12-01T00:00:00"/>
    <s v="FIN"/>
    <d v="2012-05-01T00:00:00"/>
    <m/>
    <d v="2013-12-01T00:00:00"/>
    <d v="2014-12-01T00:00:00"/>
    <n v="0"/>
    <m/>
    <m/>
    <n v="0"/>
    <m/>
    <m/>
    <n v="0"/>
    <m/>
    <m/>
    <n v="0"/>
    <m/>
    <m/>
    <n v="139532"/>
    <n v="0"/>
    <n v="139532"/>
    <n v="1"/>
    <n v="0"/>
    <n v="0"/>
    <n v="0"/>
    <n v="0"/>
    <n v="0"/>
    <n v="0"/>
    <n v="0"/>
    <n v="139532"/>
    <n v="0"/>
    <n v="0"/>
    <n v="0"/>
    <n v="0"/>
    <m/>
    <n v="0"/>
    <m/>
    <m/>
    <m/>
    <m/>
    <m/>
    <m/>
    <x v="1"/>
    <n v="0"/>
    <n v="1"/>
    <n v="6"/>
    <n v="25"/>
    <n v="0"/>
    <n v="0"/>
    <n v="0"/>
    <n v="2011"/>
  </r>
  <r>
    <m/>
    <m/>
    <s v="CUB/SEV/65/INS/47"/>
    <s v="UNDP"/>
    <m/>
    <x v="1"/>
    <s v="CUB"/>
    <x v="4"/>
    <s v="SEV"/>
    <s v="Extension of institutional strengthening project (phase VIII: 1/2012-12/2013)"/>
    <d v="2011-11-01T00:00:00"/>
    <d v="2013-12-01T00:00:00"/>
    <s v="FIN"/>
    <d v="2012-09-01T00:00:00"/>
    <m/>
    <d v="2014-06-01T00:00:00"/>
    <d v="2015-12-01T00:00:00"/>
    <n v="0"/>
    <m/>
    <m/>
    <m/>
    <m/>
    <m/>
    <n v="0"/>
    <m/>
    <m/>
    <m/>
    <m/>
    <m/>
    <n v="149066"/>
    <n v="-117"/>
    <n v="148949"/>
    <n v="1"/>
    <n v="0"/>
    <n v="0"/>
    <n v="0"/>
    <n v="11180"/>
    <n v="-9"/>
    <n v="11171"/>
    <n v="-0.2250000000003638"/>
    <n v="148949"/>
    <n v="0"/>
    <n v="0"/>
    <n v="11171.225"/>
    <n v="0"/>
    <m/>
    <m/>
    <m/>
    <m/>
    <s v="Financially Completed in 2015."/>
    <m/>
    <m/>
    <m/>
    <x v="1"/>
    <n v="0"/>
    <n v="1"/>
    <n v="10"/>
    <n v="25"/>
    <n v="0"/>
    <n v="0"/>
    <n v="0"/>
    <n v="2011"/>
  </r>
  <r>
    <m/>
    <m/>
    <s v="IDS/SEV/65/INS/197"/>
    <s v="UNDP"/>
    <m/>
    <x v="2"/>
    <s v="IDS"/>
    <x v="4"/>
    <s v="SEV"/>
    <s v="Extension of institutional strengthening project (phase VIII: 1/2012-12/2013)"/>
    <d v="2011-11-01T00:00:00"/>
    <d v="2013-12-01T00:00:00"/>
    <s v="FIN"/>
    <d v="2012-03-01T00:00:00"/>
    <m/>
    <d v="2013-12-01T00:00:00"/>
    <d v="2015-12-01T00:00:00"/>
    <n v="0"/>
    <m/>
    <m/>
    <m/>
    <m/>
    <m/>
    <n v="0"/>
    <m/>
    <m/>
    <m/>
    <m/>
    <m/>
    <n v="271246"/>
    <n v="-1517"/>
    <n v="269729"/>
    <n v="1"/>
    <n v="0"/>
    <n v="0"/>
    <n v="0"/>
    <n v="20343"/>
    <n v="-114"/>
    <n v="20229"/>
    <n v="-0.22750000000087311"/>
    <n v="269729"/>
    <n v="0"/>
    <n v="0"/>
    <n v="20229.227500000001"/>
    <n v="0"/>
    <m/>
    <m/>
    <m/>
    <m/>
    <s v="Financially completed in 2015."/>
    <m/>
    <m/>
    <m/>
    <x v="1"/>
    <n v="0"/>
    <n v="1"/>
    <n v="4"/>
    <n v="25"/>
    <n v="0"/>
    <n v="0"/>
    <n v="0"/>
    <n v="2011"/>
  </r>
  <r>
    <m/>
    <m/>
    <s v="NER/SEV/65/INS/26"/>
    <s v="UNEP"/>
    <m/>
    <x v="0"/>
    <s v="NER"/>
    <x v="4"/>
    <s v="SEV"/>
    <s v="Extension of institutional strengthening project (phase VIII: 1/2012-12/2013)"/>
    <d v="2011-11-01T00:00:00"/>
    <d v="2013-12-01T00:00:00"/>
    <s v="FIN"/>
    <d v="2012-04-01T00:00:00"/>
    <m/>
    <d v="2013-08-01T00:00:00"/>
    <d v="2014-08-01T00:00:00"/>
    <n v="0"/>
    <m/>
    <m/>
    <n v="0"/>
    <m/>
    <m/>
    <n v="0"/>
    <m/>
    <m/>
    <n v="0"/>
    <m/>
    <m/>
    <n v="64828"/>
    <n v="0"/>
    <n v="64828"/>
    <n v="1"/>
    <n v="0"/>
    <n v="0"/>
    <n v="0"/>
    <n v="0"/>
    <n v="0"/>
    <n v="0"/>
    <n v="0"/>
    <n v="64828"/>
    <n v="0"/>
    <n v="0"/>
    <n v="0"/>
    <n v="0"/>
    <m/>
    <n v="0"/>
    <m/>
    <m/>
    <m/>
    <m/>
    <m/>
    <m/>
    <x v="1"/>
    <n v="0"/>
    <n v="1"/>
    <n v="5"/>
    <n v="25"/>
    <n v="0"/>
    <n v="0"/>
    <n v="0"/>
    <n v="2011"/>
  </r>
  <r>
    <m/>
    <m/>
    <s v="PHI/SEV/64/INS/92"/>
    <s v="UNEP"/>
    <m/>
    <x v="2"/>
    <s v="PHI"/>
    <x v="4"/>
    <s v="SEV"/>
    <s v="Extension of institutional strengthening project (phase VIII: 1/2012-12/2013)"/>
    <d v="2011-07-01T00:00:00"/>
    <d v="2013-12-01T00:00:00"/>
    <s v="FIN"/>
    <d v="2011-10-01T00:00:00"/>
    <m/>
    <d v="2013-12-01T00:00:00"/>
    <d v="2014-12-01T00:00:00"/>
    <n v="0"/>
    <m/>
    <m/>
    <n v="0"/>
    <m/>
    <m/>
    <n v="0"/>
    <m/>
    <m/>
    <n v="0"/>
    <m/>
    <m/>
    <n v="181133"/>
    <n v="0"/>
    <n v="181133"/>
    <n v="1"/>
    <n v="0"/>
    <n v="0"/>
    <n v="0"/>
    <n v="0"/>
    <n v="0"/>
    <n v="0"/>
    <n v="0"/>
    <n v="181133"/>
    <n v="0"/>
    <n v="0"/>
    <n v="0"/>
    <n v="0"/>
    <m/>
    <n v="0"/>
    <m/>
    <m/>
    <m/>
    <m/>
    <m/>
    <m/>
    <x v="1"/>
    <n v="0"/>
    <n v="1"/>
    <n v="3"/>
    <n v="29"/>
    <n v="0"/>
    <n v="0"/>
    <n v="0"/>
    <n v="2011"/>
  </r>
  <r>
    <m/>
    <m/>
    <s v="JAM/SEV/68/INS/31"/>
    <s v="UNEP"/>
    <m/>
    <x v="1"/>
    <s v="JAM"/>
    <x v="4"/>
    <s v="SEV"/>
    <s v="Extension of institutional strengthening project (phase VIII: 1/2013-12/2014)"/>
    <d v="2012-12-01T00:00:00"/>
    <d v="2014-12-01T00:00:00"/>
    <s v="FIN"/>
    <d v="2014-04-01T00:00:00"/>
    <m/>
    <d v="2015-12-01T00:00:00"/>
    <d v="2017-12-01T00:00:00"/>
    <n v="0"/>
    <m/>
    <m/>
    <n v="0"/>
    <m/>
    <m/>
    <n v="0"/>
    <m/>
    <m/>
    <n v="0"/>
    <m/>
    <m/>
    <n v="60000"/>
    <n v="-226"/>
    <n v="59774"/>
    <n v="1"/>
    <n v="0"/>
    <n v="0"/>
    <n v="0"/>
    <n v="0"/>
    <n v="0"/>
    <n v="0"/>
    <n v="0"/>
    <n v="59774"/>
    <n v="0"/>
    <n v="0"/>
    <n v="0"/>
    <n v="0"/>
    <m/>
    <n v="0"/>
    <m/>
    <m/>
    <m/>
    <m/>
    <m/>
    <m/>
    <x v="1"/>
    <n v="0"/>
    <n v="1"/>
    <n v="16"/>
    <n v="24"/>
    <n v="0"/>
    <n v="0"/>
    <n v="0"/>
    <n v="2012"/>
  </r>
  <r>
    <m/>
    <m/>
    <s v="DRC/SEV/77/INS/41"/>
    <s v="UNEP"/>
    <m/>
    <x v="0"/>
    <s v="DRC"/>
    <x v="4"/>
    <s v="SEV"/>
    <s v="Extension of institutional strengthening project (phase VIII: 1/2017-12/2018)"/>
    <d v="2016-12-01T00:00:00"/>
    <d v="2018-12-01T00:00:00"/>
    <s v="FIN"/>
    <d v="2017-10-01T00:00:00"/>
    <m/>
    <d v="2019-12-01T00:00:00"/>
    <d v="2019-12-01T00:00:00"/>
    <n v="0"/>
    <m/>
    <m/>
    <n v="0"/>
    <m/>
    <m/>
    <m/>
    <m/>
    <m/>
    <m/>
    <m/>
    <m/>
    <n v="85000"/>
    <n v="0"/>
    <n v="85000"/>
    <n v="1"/>
    <n v="0"/>
    <n v="0"/>
    <n v="0"/>
    <n v="0"/>
    <n v="0"/>
    <n v="0"/>
    <n v="0"/>
    <n v="85000"/>
    <n v="0"/>
    <n v="0"/>
    <n v="0"/>
    <n v="0"/>
    <m/>
    <n v="0"/>
    <m/>
    <m/>
    <m/>
    <m/>
    <m/>
    <m/>
    <x v="1"/>
    <n v="0"/>
    <n v="1"/>
    <n v="10"/>
    <n v="24"/>
    <n v="0"/>
    <n v="0"/>
    <n v="0"/>
    <n v="2016"/>
  </r>
  <r>
    <m/>
    <m/>
    <s v="PAR/SEV/77/INS/36"/>
    <s v="UNEP"/>
    <m/>
    <x v="1"/>
    <s v="PAR"/>
    <x v="4"/>
    <s v="SEV"/>
    <s v="Extension of institutional strengthening project (phase VIII: 1/2017-12/2018)"/>
    <d v="2016-12-01T00:00:00"/>
    <d v="2018-12-01T00:00:00"/>
    <s v="FIN"/>
    <d v="2017-08-01T00:00:00"/>
    <m/>
    <d v="2019-12-01T00:00:00"/>
    <d v="2020-12-01T00:00:00"/>
    <n v="0"/>
    <m/>
    <m/>
    <n v="0"/>
    <m/>
    <m/>
    <m/>
    <m/>
    <m/>
    <m/>
    <m/>
    <m/>
    <n v="85000"/>
    <n v="-4938.04"/>
    <n v="80061.960000000006"/>
    <n v="1.0000004996130496"/>
    <n v="-3.9999999993597157E-2"/>
    <n v="-3.9999999993597157E-2"/>
    <n v="0"/>
    <n v="0"/>
    <n v="0"/>
    <n v="0"/>
    <n v="0"/>
    <n v="80062"/>
    <n v="0"/>
    <n v="0"/>
    <n v="0"/>
    <n v="0"/>
    <m/>
    <n v="0"/>
    <m/>
    <m/>
    <m/>
    <m/>
    <m/>
    <m/>
    <x v="1"/>
    <n v="0"/>
    <n v="1"/>
    <n v="8"/>
    <n v="24"/>
    <n v="0"/>
    <n v="0"/>
    <n v="0"/>
    <n v="2016"/>
  </r>
  <r>
    <m/>
    <m/>
    <s v="THA/SEV/77/INS/172"/>
    <s v="IBRD"/>
    <m/>
    <x v="2"/>
    <s v="THA"/>
    <x v="4"/>
    <s v="SEV"/>
    <s v="Extension of institutional strengthening project (phase VIII: 1/2017-12/2018)"/>
    <d v="2016-12-01T00:00:00"/>
    <d v="2018-12-01T00:00:00"/>
    <s v="FIN"/>
    <d v="2017-04-01T00:00:00"/>
    <m/>
    <d v="2019-12-01T00:00:00"/>
    <d v="2019-12-01T00:00:00"/>
    <n v="0"/>
    <m/>
    <m/>
    <n v="0"/>
    <m/>
    <m/>
    <n v="0"/>
    <m/>
    <m/>
    <n v="0"/>
    <m/>
    <m/>
    <n v="443735"/>
    <n v="0"/>
    <n v="443735"/>
    <n v="1"/>
    <n v="0"/>
    <n v="0"/>
    <n v="0"/>
    <n v="31061"/>
    <n v="0"/>
    <n v="31061"/>
    <n v="0"/>
    <n v="443735"/>
    <n v="0"/>
    <n v="0"/>
    <n v="31061"/>
    <n v="0"/>
    <m/>
    <m/>
    <m/>
    <m/>
    <s v="Licensing and quota syntem operational in 2019.  The 2019 quota was allocated within the maximum allowable consumption level agreed between Thailand and  ExCom. NOU continued to be Thailand's a focal point for confirmation to exporting countries prior to issuance of export license.  DIW initiated a process to analyze import and export statistics of HFCs available in DIW, to be compared with statistics from the Customs Department.  Activities included 2018 country programme reporting by the May deadline, attendance at the WB regional ODS workshop in Feb 19, and participation at the 41st OEWG Meeting and 31st MOP.  HCFC consumption monitoring continued. Art. 7 reporting completed on time and monitoring ODS consumption activities completed.  NOU conducted World Ozone Day Celebration in Sep 19 in collaboration with Federation of Thai Industries to reach out on the importance of ozone later protection during the 2019 Bangkok RHVAC Exhibition.  Training workshop on good practices for flammable refrigerant was also organized as part of World Ozone Day Celebration.  NOU organized an importer meeting in Oct 19 to review utilization of 2019 quota and to allocate quota for 2020.  In 2019, contracts of all existing staff expired.  DIW conducted a recruitement process by which 3 staff comprising Administration and Information Officer, Data Management Officer and Financial Administrative Officer were recruited.  Phase VIII of the ISP completed at the end of 2019."/>
    <s v="Project completed."/>
    <m/>
    <m/>
    <x v="1"/>
    <n v="0"/>
    <n v="1"/>
    <n v="4"/>
    <n v="24"/>
    <n v="0"/>
    <n v="0"/>
    <n v="0"/>
    <n v="2016"/>
  </r>
  <r>
    <m/>
    <m/>
    <s v="AFG/SEV/80/INS/23"/>
    <s v="UNEP"/>
    <m/>
    <x v="2"/>
    <s v="AFG"/>
    <x v="4"/>
    <s v="SEV"/>
    <s v="Extension of institutional strengthening project (phase VIII: 1/2018-12/2019)"/>
    <d v="2017-11-01T00:00:00"/>
    <d v="2019-12-01T00:00:00"/>
    <s v="FIN"/>
    <d v="2018-11-01T00:00:00"/>
    <m/>
    <d v="2019-12-01T00:00:00"/>
    <d v="2020-12-01T00:00:00"/>
    <n v="0"/>
    <m/>
    <m/>
    <n v="0"/>
    <m/>
    <m/>
    <m/>
    <m/>
    <m/>
    <m/>
    <m/>
    <m/>
    <n v="192000"/>
    <n v="-5754"/>
    <n v="186246"/>
    <n v="1"/>
    <n v="0"/>
    <n v="0"/>
    <n v="0"/>
    <n v="0"/>
    <n v="0"/>
    <n v="0"/>
    <n v="0"/>
    <n v="186246"/>
    <n v="0"/>
    <n v="0"/>
    <n v="0"/>
    <n v="0"/>
    <m/>
    <n v="0"/>
    <m/>
    <m/>
    <m/>
    <m/>
    <m/>
    <m/>
    <x v="1"/>
    <n v="0"/>
    <n v="1"/>
    <n v="12"/>
    <n v="25"/>
    <n v="0"/>
    <n v="0"/>
    <n v="0"/>
    <n v="2017"/>
  </r>
  <r>
    <m/>
    <m/>
    <s v="MAS/SEV/90/INS/18"/>
    <s v="UNEP"/>
    <m/>
    <x v="2"/>
    <s v="MAS"/>
    <x v="4"/>
    <s v="SEV"/>
    <s v="Extension of institutional strengthening project (phase VIII: 1/2023-12/2024)"/>
    <d v="2022-06-01T00:00:00"/>
    <d v="2024-12-01T00:00:00"/>
    <s v="ONG"/>
    <m/>
    <d v="2024-12-01T00:00:00"/>
    <m/>
    <m/>
    <n v="0"/>
    <m/>
    <m/>
    <n v="0"/>
    <m/>
    <m/>
    <m/>
    <m/>
    <m/>
    <m/>
    <m/>
    <m/>
    <n v="85000"/>
    <n v="0"/>
    <n v="85000"/>
    <n v="0"/>
    <n v="85000"/>
    <n v="85000"/>
    <n v="0"/>
    <n v="0"/>
    <n v="0"/>
    <n v="0"/>
    <n v="0"/>
    <n v="0"/>
    <n v="85000"/>
    <n v="42500"/>
    <n v="0"/>
    <n v="0"/>
    <m/>
    <n v="40000"/>
    <m/>
    <m/>
    <s v="The SSFA was signed in March 2023.  The first payment of US$ 40,000 was released in March 2023. NOU did not issue HCFC quota in 2023 to maintain zero consumption in accordance with the maximum allowable consumption indicated in the Agreement under the HPMP Stage II and continued to implement HFC licensing system. The NOU worked with UNEP in establishing the HFC Quota.  Three domestic market inspections were conducted in May 2023.  A7 and CP data collection and reporting were undertaken for the year 2022.   The NOU conducted awareness activities and the World Ozone Day. NOU actively participated in regional meetings organized by UNEP, Network Meeting of the Pacific Island Countries National Ozone Officer, Refrigeration and Air-conditioning (RAC) Industry Roundtable, Future Gas Forum and Thematic Workshop on Strengthening Partnership in the RAC Servicing Sector in May 2023 and the 45th OEWG Meeting.  In September 2023 in Samoa, the country joined the 1) regional network meeting, 2) thematic workshop on nation-wide data collection under the KIP preparation, and 3) Twinning workshop on ODS/HFC trade control and reporting. The gender activities included promotion of gender mainstreaming into project activities such as equal access and equal treatment to participate in training and meetings.  _x000a__x000a_"/>
    <s v="The NOU enforces HFC quota and licensing system.   No HCFC importer allowed in 2024 in accordance with the Agreement with the ExCom.  CP data for the year 2023 collection has been completed and will be submitted by May.   The NOU participated the Twinning Workshop of Montreal Protocol Officers, Energy-Efficiency Policy Makers and Financial Mechanisms Focal Points to Support Kigali Amendment Objectives, Thematic Workshop on Establishment and Implementation of Competency- based Certification, Thematic Workshop on Strategy of Stage I of the KIP and Integration with the HPMP Stage II for Pacific Island Countries from 5-10 February 2024 in Cook Islands. In June 2024 in Palau, the country will participate in the regional network meeting, regional training of NOUs, and thematic workshop on finalization of KIP Stage I. UNEP is working with the NOU to expedite implementation."/>
    <s v="Yes "/>
    <m/>
    <x v="0"/>
    <n v="1"/>
    <n v="0"/>
    <s v=""/>
    <n v="30"/>
    <n v="0"/>
    <n v="30"/>
    <n v="0"/>
    <n v="2022"/>
  </r>
  <r>
    <m/>
    <m/>
    <s v="MAR/SEV/93/INS/34"/>
    <s v="UNEP"/>
    <m/>
    <x v="0"/>
    <s v="MAR"/>
    <x v="4"/>
    <s v="SEV"/>
    <s v="Extension of institutional strengthening project (phase VIII: 1/2024-12/2026)"/>
    <d v="2023-12-01T00:00:00"/>
    <d v="2026-12-01T00:00:00"/>
    <s v="ONG"/>
    <m/>
    <d v="2026-12-01T00:00:00"/>
    <m/>
    <m/>
    <n v="0"/>
    <m/>
    <m/>
    <n v="0"/>
    <m/>
    <m/>
    <m/>
    <m/>
    <m/>
    <m/>
    <m/>
    <m/>
    <n v="180000"/>
    <n v="0"/>
    <n v="180000"/>
    <n v="0"/>
    <n v="180000"/>
    <n v="180000"/>
    <n v="0"/>
    <n v="0"/>
    <n v="0"/>
    <n v="0"/>
    <n v="0"/>
    <n v="0"/>
    <n v="0"/>
    <n v="45000"/>
    <n v="0"/>
    <n v="0"/>
    <m/>
    <n v="0"/>
    <m/>
    <m/>
    <s v="Newly approved project"/>
    <s v="The licensing and quota system is in place and functioning. The collection of data was undertaken to report A7 and CP data for the year 2023.  A7 data and CP data for year 2023 submitted in April 2024. The NOU conducted one Steering Committee meeting held on 14 February 2024. Provision has been made in the Environment Protection Bill which is being debated at the National Assembly (April 2024) for the introduction of quota system. Indeed section 147 2 (d) of the Bill states that:  The Minister may make such regulations as may be necessary for the purposes of this Act: for the implementation or enforcement of an obligation under an MEA, including the introduction of a quota system. The EPA 2024 will be promulgated.  Sustained awareness on the legislation to ensure that imports of refrigerants are done in compliance with the law. Import quotas have been updated and importers informed accordingly.  The NOU attended the 12th Meeting of the Ozone Research Managers in Geneva from 24th to 26th April 2024.  The project is progressing satisfactorily."/>
    <s v="Yes"/>
    <m/>
    <x v="0"/>
    <n v="1"/>
    <n v="0"/>
    <s v=""/>
    <n v="36"/>
    <n v="0"/>
    <n v="36"/>
    <n v="0"/>
    <n v="2023"/>
  </r>
  <r>
    <m/>
    <m/>
    <s v="COL/SEV/64/INS/79"/>
    <s v="UNDP"/>
    <m/>
    <x v="1"/>
    <s v="COL"/>
    <x v="4"/>
    <s v="SEV"/>
    <s v="Extension of institutional strengthening project (phase VIII: 11/2011-10/2013)"/>
    <d v="2011-07-01T00:00:00"/>
    <d v="2013-10-01T00:00:00"/>
    <s v="FIN"/>
    <d v="2012-04-01T00:00:00"/>
    <m/>
    <d v="2013-12-01T00:00:00"/>
    <d v="2014-07-01T00:00:00"/>
    <n v="0"/>
    <m/>
    <m/>
    <m/>
    <m/>
    <m/>
    <n v="0"/>
    <m/>
    <m/>
    <m/>
    <m/>
    <m/>
    <n v="275600"/>
    <n v="0"/>
    <n v="275600"/>
    <n v="1"/>
    <n v="0"/>
    <n v="0"/>
    <n v="0"/>
    <n v="20670"/>
    <n v="0"/>
    <n v="20670"/>
    <n v="0"/>
    <n v="275600"/>
    <n v="0"/>
    <n v="0"/>
    <n v="20670"/>
    <n v="0"/>
    <m/>
    <m/>
    <m/>
    <m/>
    <s v="Financially completed in 2014."/>
    <m/>
    <m/>
    <m/>
    <x v="1"/>
    <n v="0"/>
    <n v="1"/>
    <n v="9"/>
    <n v="27"/>
    <n v="0"/>
    <n v="0"/>
    <n v="0"/>
    <n v="2011"/>
  </r>
  <r>
    <m/>
    <m/>
    <s v="SAM/SEV/74/INS/19"/>
    <s v="UNEP"/>
    <m/>
    <x v="2"/>
    <s v="SAM"/>
    <x v="4"/>
    <s v="SEV"/>
    <s v="Extension of institutional strengthening project (phase VIII: 11/2015-10/2017)"/>
    <d v="2015-05-01T00:00:00"/>
    <d v="2017-10-01T00:00:00"/>
    <s v="FIN"/>
    <d v="2016-04-01T00:00:00"/>
    <m/>
    <d v="2017-12-01T00:00:00"/>
    <d v="2018-12-01T00:00:00"/>
    <n v="0"/>
    <m/>
    <m/>
    <n v="0"/>
    <m/>
    <m/>
    <m/>
    <m/>
    <m/>
    <m/>
    <m/>
    <m/>
    <n v="60000"/>
    <n v="0"/>
    <n v="60000"/>
    <n v="1"/>
    <n v="0"/>
    <n v="0"/>
    <n v="0"/>
    <n v="0"/>
    <n v="0"/>
    <n v="0"/>
    <n v="0"/>
    <n v="60000"/>
    <n v="0"/>
    <n v="0"/>
    <n v="0"/>
    <n v="0"/>
    <m/>
    <n v="0"/>
    <m/>
    <m/>
    <m/>
    <m/>
    <m/>
    <m/>
    <x v="1"/>
    <n v="0"/>
    <n v="1"/>
    <n v="11"/>
    <n v="29"/>
    <n v="0"/>
    <n v="0"/>
    <n v="0"/>
    <n v="2015"/>
  </r>
  <r>
    <m/>
    <m/>
    <s v="NAM/SEV/73/INS/20"/>
    <s v="UNEP"/>
    <m/>
    <x v="0"/>
    <s v="NAM"/>
    <x v="4"/>
    <s v="SEV"/>
    <s v="Extension of institutional strengthening project (phase VIII: 12/2014-11/2016)"/>
    <d v="2014-11-01T00:00:00"/>
    <d v="2016-11-01T00:00:00"/>
    <s v="FIN"/>
    <d v="2016-01-01T00:00:00"/>
    <m/>
    <d v="2018-12-01T00:00:00"/>
    <d v="2018-12-01T00:00:00"/>
    <n v="0"/>
    <m/>
    <m/>
    <n v="0"/>
    <m/>
    <m/>
    <m/>
    <m/>
    <m/>
    <m/>
    <m/>
    <m/>
    <n v="60000"/>
    <n v="0"/>
    <n v="60000"/>
    <n v="1"/>
    <n v="0"/>
    <n v="0"/>
    <n v="0"/>
    <n v="0"/>
    <n v="0"/>
    <n v="0"/>
    <n v="0"/>
    <n v="60000"/>
    <n v="0"/>
    <n v="0"/>
    <n v="0"/>
    <n v="0"/>
    <m/>
    <n v="0"/>
    <m/>
    <m/>
    <m/>
    <m/>
    <m/>
    <m/>
    <x v="1"/>
    <n v="0"/>
    <n v="1"/>
    <n v="14"/>
    <n v="24"/>
    <n v="0"/>
    <n v="0"/>
    <n v="0"/>
    <n v="2014"/>
  </r>
  <r>
    <m/>
    <m/>
    <s v="BRA/SEV/75/INS/314"/>
    <s v="UNDP"/>
    <m/>
    <x v="1"/>
    <s v="BRA"/>
    <x v="4"/>
    <s v="SEV"/>
    <s v="Extension of institutional strengthening project (phase VIII: 12/2015-11/2017)"/>
    <d v="2015-11-01T00:00:00"/>
    <d v="2017-11-01T00:00:00"/>
    <s v="FIN"/>
    <d v="2017-04-01T00:00:00"/>
    <m/>
    <d v="2019-09-01T00:00:00"/>
    <d v="2021-02-01T00:00:00"/>
    <n v="0"/>
    <m/>
    <m/>
    <m/>
    <m/>
    <m/>
    <n v="0"/>
    <m/>
    <m/>
    <m/>
    <m/>
    <m/>
    <n v="449280"/>
    <n v="-5511"/>
    <n v="443769"/>
    <n v="1"/>
    <n v="0"/>
    <n v="0"/>
    <n v="0"/>
    <n v="31450"/>
    <n v="-386"/>
    <n v="31064"/>
    <n v="-0.22849959590166691"/>
    <n v="443769"/>
    <n v="0"/>
    <n v="0"/>
    <n v="31064.228499595902"/>
    <n v="0"/>
    <m/>
    <m/>
    <m/>
    <m/>
    <s v="Financially completed in 2021."/>
    <m/>
    <m/>
    <m/>
    <x v="1"/>
    <n v="0"/>
    <n v="1"/>
    <n v="17"/>
    <n v="24"/>
    <n v="0"/>
    <n v="0"/>
    <n v="0"/>
    <n v="2015"/>
  </r>
  <r>
    <m/>
    <m/>
    <s v="PAN/SEV/80/INS/45"/>
    <s v="UNDP"/>
    <m/>
    <x v="1"/>
    <s v="PAN"/>
    <x v="4"/>
    <s v="SEV"/>
    <s v="Extension of institutional strengthening project (phase VIII: 12/2017-11/2019)"/>
    <d v="2017-11-01T00:00:00"/>
    <d v="2019-11-01T00:00:00"/>
    <s v="FIN"/>
    <d v="2018-06-01T00:00:00"/>
    <m/>
    <d v="2021-01-01T00:00:00"/>
    <d v="2022-01-01T00:00:00"/>
    <n v="0"/>
    <m/>
    <m/>
    <m/>
    <m/>
    <m/>
    <n v="0"/>
    <m/>
    <m/>
    <m/>
    <m/>
    <m/>
    <n v="191360"/>
    <n v="-1"/>
    <n v="191359"/>
    <n v="1"/>
    <n v="0"/>
    <n v="0"/>
    <n v="0"/>
    <n v="13395"/>
    <n v="0"/>
    <n v="13395"/>
    <n v="6.9999999999708962E-2"/>
    <n v="191359"/>
    <n v="0"/>
    <n v="0"/>
    <n v="13394.93"/>
    <n v="0"/>
    <m/>
    <m/>
    <m/>
    <m/>
    <s v="Financially completed in 2022."/>
    <m/>
    <m/>
    <m/>
    <x v="1"/>
    <n v="0"/>
    <n v="1"/>
    <n v="7"/>
    <n v="24"/>
    <n v="0"/>
    <n v="0"/>
    <n v="0"/>
    <n v="2017"/>
  </r>
  <r>
    <m/>
    <m/>
    <s v="TUR/SEV/80/INS/109"/>
    <s v="UNIDO"/>
    <m/>
    <x v="4"/>
    <s v="TUR"/>
    <x v="4"/>
    <s v="SEV"/>
    <s v="Extension of institutional strengthening project (phase VIII: 12/2017-11/2019)"/>
    <d v="2017-11-01T00:00:00"/>
    <d v="2019-11-01T00:00:00"/>
    <s v="FIN"/>
    <d v="2018-01-01T00:00:00"/>
    <m/>
    <d v="2021-12-01T00:00:00"/>
    <d v="2022-04-01T00:00:00"/>
    <n v="0"/>
    <m/>
    <m/>
    <n v="0"/>
    <m/>
    <m/>
    <n v="0"/>
    <m/>
    <m/>
    <n v="0"/>
    <m/>
    <m/>
    <n v="332800"/>
    <n v="-5082"/>
    <n v="327718"/>
    <n v="1"/>
    <n v="0"/>
    <n v="0"/>
    <n v="0"/>
    <n v="23296"/>
    <n v="-356.03"/>
    <n v="22939.97"/>
    <n v="-2.9999999998835847E-2"/>
    <n v="327718"/>
    <n v="0"/>
    <m/>
    <n v="22940"/>
    <n v="0"/>
    <m/>
    <m/>
    <m/>
    <m/>
    <m/>
    <m/>
    <m/>
    <m/>
    <x v="1"/>
    <n v="0"/>
    <n v="1"/>
    <n v="2"/>
    <n v="24"/>
    <n v="0"/>
    <n v="0"/>
    <n v="0"/>
    <n v="2017"/>
  </r>
  <r>
    <m/>
    <m/>
    <s v="BHU/SEV/83/INS/28"/>
    <s v="UNEP"/>
    <m/>
    <x v="2"/>
    <s v="BHU"/>
    <x v="4"/>
    <s v="SEV"/>
    <s v="Extension of institutional strengthening project (phase VIII: 12/2019-11/2021)"/>
    <d v="2019-05-01T00:00:00"/>
    <d v="2021-11-01T00:00:00"/>
    <s v="FIN"/>
    <d v="2020-02-01T00:00:00"/>
    <m/>
    <d v="2022-09-01T00:00:00"/>
    <d v="2023-09-01T00:00:00"/>
    <n v="0"/>
    <m/>
    <m/>
    <n v="0"/>
    <m/>
    <m/>
    <m/>
    <m/>
    <m/>
    <m/>
    <m/>
    <m/>
    <n v="85000"/>
    <n v="-2407.2800000000002"/>
    <n v="82592.72"/>
    <n v="1"/>
    <n v="0"/>
    <n v="0"/>
    <n v="0"/>
    <n v="0"/>
    <n v="0"/>
    <n v="0"/>
    <n v="0"/>
    <n v="82592.72"/>
    <n v="0"/>
    <n v="0"/>
    <n v="0"/>
    <n v="0"/>
    <m/>
    <n v="0"/>
    <m/>
    <m/>
    <s v="The project is completed. Balance returned at ExCom 93."/>
    <s v="The project is financially completed."/>
    <s v="N/a"/>
    <m/>
    <x v="1"/>
    <n v="0"/>
    <n v="1"/>
    <n v="9"/>
    <n v="30"/>
    <n v="0"/>
    <n v="0"/>
    <n v="0"/>
    <n v="2019"/>
  </r>
  <r>
    <m/>
    <m/>
    <s v="YUG/SEV/88/INS/56"/>
    <s v="UNIDO"/>
    <m/>
    <x v="4"/>
    <s v="YUG"/>
    <x v="4"/>
    <s v="SEV"/>
    <s v="Extension of institutional strengthening project (phase VIII: 12/2021-11/2023)"/>
    <d v="2021-11-01T00:00:00"/>
    <d v="2023-11-01T00:00:00"/>
    <s v="ONG"/>
    <d v="2023-01-01T00:00:00"/>
    <d v="2025-06-01T00:00:00"/>
    <m/>
    <m/>
    <n v="0"/>
    <m/>
    <m/>
    <n v="0"/>
    <m/>
    <m/>
    <n v="0"/>
    <m/>
    <m/>
    <n v="0"/>
    <m/>
    <m/>
    <n v="168064"/>
    <n v="0"/>
    <n v="168064"/>
    <n v="3.5774764375476005E-2"/>
    <n v="162051.54999999999"/>
    <n v="162051.54999999999"/>
    <n v="0"/>
    <n v="11764"/>
    <n v="0"/>
    <n v="11764"/>
    <n v="11343.145671886899"/>
    <n v="6012.45"/>
    <n v="0.01"/>
    <n v="30000"/>
    <n v="420.85432811309977"/>
    <n v="6.9997143945163759E-4"/>
    <m/>
    <m/>
    <m/>
    <m/>
    <s v="Previous phase still under implementation. First disbursement took place in January 2023."/>
    <s v="N/A"/>
    <s v="Yes"/>
    <m/>
    <x v="0"/>
    <n v="1"/>
    <n v="1"/>
    <n v="14"/>
    <n v="24"/>
    <n v="19"/>
    <n v="43"/>
    <n v="0"/>
    <n v="2021"/>
  </r>
  <r>
    <m/>
    <m/>
    <s v="MLW/SEV/66/INS/33"/>
    <s v="UNEP"/>
    <m/>
    <x v="0"/>
    <s v="MLW"/>
    <x v="4"/>
    <s v="SEV"/>
    <s v="Extension of institutional strengthening project (phase VIII: 4/2012-3/2014)"/>
    <d v="2012-04-01T00:00:00"/>
    <d v="2014-03-01T00:00:00"/>
    <s v="FIN"/>
    <d v="2012-12-01T00:00:00"/>
    <m/>
    <d v="2014-12-01T00:00:00"/>
    <d v="2015-02-01T00:00:00"/>
    <n v="0"/>
    <m/>
    <m/>
    <n v="0"/>
    <m/>
    <m/>
    <n v="0"/>
    <m/>
    <m/>
    <n v="0"/>
    <m/>
    <m/>
    <n v="66733"/>
    <n v="0"/>
    <n v="66733"/>
    <n v="1"/>
    <n v="0"/>
    <n v="0"/>
    <n v="0"/>
    <n v="0"/>
    <n v="0"/>
    <n v="0"/>
    <n v="0"/>
    <n v="66733"/>
    <n v="0"/>
    <n v="0"/>
    <n v="0"/>
    <n v="0"/>
    <m/>
    <n v="0"/>
    <m/>
    <m/>
    <m/>
    <m/>
    <m/>
    <m/>
    <x v="1"/>
    <n v="0"/>
    <n v="1"/>
    <n v="8"/>
    <n v="23"/>
    <n v="0"/>
    <n v="0"/>
    <n v="0"/>
    <n v="2012"/>
  </r>
  <r>
    <m/>
    <m/>
    <s v="CRO/SEV/69/INS/39"/>
    <s v="UNEP"/>
    <m/>
    <x v="4"/>
    <s v="CRO"/>
    <x v="4"/>
    <s v="SEV"/>
    <s v="Extension of institutional strengthening project (phase VIII: 4/2013-3/2015)"/>
    <d v="2013-04-01T00:00:00"/>
    <d v="2015-03-01T00:00:00"/>
    <s v="FIN"/>
    <d v="2014-04-01T00:00:00"/>
    <m/>
    <d v="2016-05-01T00:00:00"/>
    <d v="2017-12-01T00:00:00"/>
    <n v="0"/>
    <m/>
    <m/>
    <n v="0"/>
    <m/>
    <m/>
    <m/>
    <m/>
    <m/>
    <m/>
    <m/>
    <m/>
    <n v="87707"/>
    <n v="0"/>
    <n v="87707"/>
    <n v="1"/>
    <n v="0"/>
    <n v="0"/>
    <n v="0"/>
    <n v="0"/>
    <n v="0"/>
    <n v="0"/>
    <n v="0"/>
    <n v="87707"/>
    <n v="0"/>
    <n v="0"/>
    <n v="0"/>
    <n v="0"/>
    <m/>
    <n v="0"/>
    <m/>
    <m/>
    <m/>
    <m/>
    <m/>
    <m/>
    <x v="1"/>
    <n v="0"/>
    <n v="1"/>
    <n v="12"/>
    <n v="23"/>
    <n v="0"/>
    <n v="0"/>
    <n v="0"/>
    <n v="2013"/>
  </r>
  <r>
    <m/>
    <m/>
    <s v="TUN/SEV/74/INS/64"/>
    <s v="UNIDO"/>
    <m/>
    <x v="0"/>
    <s v="TUN"/>
    <x v="4"/>
    <s v="SEV"/>
    <s v="Extension of institutional strengthening project (phase VIII: 4/2015-4/2017)"/>
    <d v="2015-05-01T00:00:00"/>
    <d v="2017-04-01T00:00:00"/>
    <s v="COM"/>
    <d v="2017-11-01T00:00:00"/>
    <m/>
    <d v="2023-12-31T00:00:00"/>
    <m/>
    <n v="0"/>
    <m/>
    <m/>
    <n v="0"/>
    <m/>
    <m/>
    <n v="0"/>
    <m/>
    <m/>
    <n v="0"/>
    <m/>
    <m/>
    <n v="247270"/>
    <n v="0"/>
    <n v="247270"/>
    <n v="0.96988890686294327"/>
    <n v="7445.570000000007"/>
    <n v="7445.570000000007"/>
    <n v="0"/>
    <n v="17309"/>
    <n v="0"/>
    <n v="17309"/>
    <n v="521.19291110931226"/>
    <n v="239824.43"/>
    <n v="-0.01"/>
    <n v="1"/>
    <n v="16787.807088890688"/>
    <n v="-7.0000404416225182E-4"/>
    <m/>
    <m/>
    <m/>
    <m/>
    <s v="Contract with ANPE is finalized, grant has been operationally closed in June 2023. Financial closure is being initiated. "/>
    <s v="Grant was financially closed in March 2024."/>
    <s v="n.a."/>
    <m/>
    <x v="1"/>
    <n v="0"/>
    <n v="1"/>
    <n v="30"/>
    <n v="23"/>
    <n v="0"/>
    <n v="0"/>
    <n v="0"/>
    <n v="2015"/>
  </r>
  <r>
    <m/>
    <m/>
    <s v="ARM/SEV/91/INS/28"/>
    <s v="UNIDO"/>
    <m/>
    <x v="4"/>
    <s v="ARM"/>
    <x v="4"/>
    <s v="SEV"/>
    <s v="Extension of institutional strengthening project (phase VIII: 4/2023-3/2025)"/>
    <d v="2022-12-01T00:00:00"/>
    <d v="2025-03-01T00:00:00"/>
    <s v="ONG"/>
    <d v="2022-12-01T00:00:00"/>
    <d v="2025-03-01T00:00:00"/>
    <m/>
    <m/>
    <n v="0"/>
    <m/>
    <m/>
    <n v="0"/>
    <m/>
    <m/>
    <n v="0"/>
    <m/>
    <m/>
    <n v="0"/>
    <m/>
    <m/>
    <n v="211968"/>
    <n v="0"/>
    <n v="211968"/>
    <n v="0.53692250717089374"/>
    <n v="98157.61"/>
    <n v="98157.61"/>
    <n v="0"/>
    <n v="14838"/>
    <n v="0"/>
    <n v="14838"/>
    <n v="6871.1438385982783"/>
    <n v="113810.39"/>
    <n v="163.46"/>
    <n v="40000"/>
    <n v="7966.8561614017217"/>
    <n v="11.442385076992755"/>
    <m/>
    <m/>
    <m/>
    <m/>
    <s v="NOU staff members were engaged. Some awareness raising activities were funded. "/>
    <s v="NOU is fully staffed. Awareness raising activities were organized with students to promote the RAC education. CP and Article 7 data reports have been submitted. NOU is being represented at the OEWG meeting. Revision of the HFC baseline has been requested and the issue will be discussed at the ImpCom in July 2024. "/>
    <s v="Yes"/>
    <m/>
    <x v="0"/>
    <n v="1"/>
    <n v="1"/>
    <n v="0"/>
    <n v="27"/>
    <n v="0"/>
    <n v="27"/>
    <n v="0"/>
    <n v="2022"/>
  </r>
  <r>
    <m/>
    <m/>
    <s v="BAH/SEV/76/INS/32"/>
    <s v="UNEP"/>
    <m/>
    <x v="2"/>
    <s v="BAH"/>
    <x v="4"/>
    <s v="SEV"/>
    <s v="Extension of institutional strengthening project (phase VIII: 5/2016-4/2018)"/>
    <d v="2016-05-01T00:00:00"/>
    <d v="2018-04-01T00:00:00"/>
    <s v="FIN"/>
    <d v="2017-03-01T00:00:00"/>
    <m/>
    <d v="2018-04-01T00:00:00"/>
    <d v="2018-12-01T00:00:00"/>
    <n v="0"/>
    <m/>
    <m/>
    <n v="0"/>
    <m/>
    <m/>
    <m/>
    <m/>
    <m/>
    <m/>
    <m/>
    <m/>
    <n v="85000"/>
    <n v="0"/>
    <n v="85000"/>
    <n v="1"/>
    <n v="0"/>
    <n v="0"/>
    <n v="0"/>
    <n v="0"/>
    <n v="0"/>
    <n v="0"/>
    <n v="0"/>
    <n v="85000"/>
    <n v="0"/>
    <n v="0"/>
    <n v="0"/>
    <n v="0"/>
    <m/>
    <n v="0"/>
    <m/>
    <m/>
    <m/>
    <m/>
    <m/>
    <m/>
    <x v="1"/>
    <n v="0"/>
    <n v="1"/>
    <n v="10"/>
    <n v="23"/>
    <n v="0"/>
    <n v="0"/>
    <n v="0"/>
    <n v="2016"/>
  </r>
  <r>
    <m/>
    <m/>
    <s v="SEY/SEV/81/INS/25"/>
    <s v="UNEP"/>
    <m/>
    <x v="0"/>
    <s v="SEY"/>
    <x v="4"/>
    <s v="SEV"/>
    <s v="Extension of institutional strengthening project (phase VIII: 6/2018-5/2020)"/>
    <d v="2018-06-01T00:00:00"/>
    <d v="2020-05-01T00:00:00"/>
    <s v="FIN"/>
    <d v="2020-03-01T00:00:00"/>
    <m/>
    <d v="2021-09-01T00:00:00"/>
    <d v="2021-12-01T00:00:00"/>
    <n v="0"/>
    <m/>
    <m/>
    <n v="0"/>
    <m/>
    <m/>
    <m/>
    <m/>
    <m/>
    <m/>
    <m/>
    <m/>
    <n v="85000"/>
    <n v="0"/>
    <n v="85000"/>
    <n v="1"/>
    <n v="0"/>
    <n v="0"/>
    <n v="0"/>
    <n v="0"/>
    <n v="0"/>
    <n v="0"/>
    <n v="0"/>
    <n v="85000"/>
    <n v="0"/>
    <n v="0"/>
    <n v="0"/>
    <n v="0"/>
    <m/>
    <n v="0"/>
    <m/>
    <m/>
    <m/>
    <m/>
    <m/>
    <m/>
    <x v="1"/>
    <n v="0"/>
    <n v="1"/>
    <n v="21"/>
    <n v="23"/>
    <n v="0"/>
    <n v="0"/>
    <n v="0"/>
    <n v="2018"/>
  </r>
  <r>
    <m/>
    <m/>
    <s v="ECU/SEV/92/INS/81"/>
    <s v="UNIDO"/>
    <m/>
    <x v="1"/>
    <s v="ECU"/>
    <x v="4"/>
    <s v="SEV"/>
    <s v="Extension of institutional strengthening project (phase VIII: 6/2023-5/2026)"/>
    <d v="2023-06-01T00:00:00"/>
    <d v="2026-05-01T00:00:00"/>
    <s v="ONG"/>
    <d v="2023-08-01T00:00:00"/>
    <d v="2026-05-01T00:00:00"/>
    <m/>
    <m/>
    <n v="0"/>
    <m/>
    <m/>
    <n v="0"/>
    <m/>
    <m/>
    <n v="0"/>
    <m/>
    <m/>
    <n v="0"/>
    <m/>
    <m/>
    <n v="468452"/>
    <n v="0"/>
    <n v="468452"/>
    <n v="0.21931785967399009"/>
    <n v="365712.11"/>
    <n v="365712.11"/>
    <n v="0"/>
    <n v="32792"/>
    <n v="0"/>
    <n v="32792"/>
    <n v="25600.128745570517"/>
    <n v="102739.89"/>
    <n v="12753.1"/>
    <n v="100000"/>
    <n v="7191.8712544294822"/>
    <n v="892.72680061137532"/>
    <m/>
    <m/>
    <m/>
    <m/>
    <s v="Project approved at the 92nd meeting of the executive committee in June 2023. A workshop on polyurethane foams was carried out with the support of an international expert. International Ozone Day was celebrated."/>
    <s v="In January 2024 the Ozone Technical Office established and distributed the annual HCFC and HFC quota to historical importers that requested it. HCFC.  HFC quota in tons of CO2 equivalent HCFC, in accordance with Agreement No. MPCEIP-MPCEIP-2023-0077-A. Licensing system is fully operational. Importers comply with issued quotas for the year 2023.  In March 2024, a workshop on ODS identification was held for customs agents and risk officials at ports in the north and south of Ecuador, with the support of an international consultant. CP and A7 data for 2023 were reported on suggested dates. "/>
    <s v="Yes"/>
    <m/>
    <x v="0"/>
    <n v="1"/>
    <n v="1"/>
    <n v="2"/>
    <n v="35"/>
    <n v="0"/>
    <n v="35"/>
    <n v="0"/>
    <n v="2023"/>
  </r>
  <r>
    <m/>
    <m/>
    <s v="KUW/SEV/87/INS/41"/>
    <s v="UNEP"/>
    <m/>
    <x v="2"/>
    <s v="KUW"/>
    <x v="4"/>
    <s v="SEV"/>
    <s v="Extension of institutional strengthening project (phase VIII: 7/2021-6/2023)"/>
    <d v="2021-07-01T00:00:00"/>
    <d v="2023-06-01T00:00:00"/>
    <s v="COM"/>
    <d v="2023-04-12T00:00:00"/>
    <m/>
    <d v="2023-06-01T00:00:00"/>
    <m/>
    <n v="0"/>
    <m/>
    <m/>
    <n v="0"/>
    <m/>
    <m/>
    <m/>
    <m/>
    <m/>
    <m/>
    <m/>
    <m/>
    <n v="134810"/>
    <n v="0"/>
    <n v="134810"/>
    <n v="0.80194347600326388"/>
    <n v="26700"/>
    <n v="26700"/>
    <n v="0"/>
    <n v="0"/>
    <n v="0"/>
    <n v="0"/>
    <n v="0"/>
    <n v="108110"/>
    <n v="26700"/>
    <n v="26700"/>
    <n v="0"/>
    <n v="0"/>
    <m/>
    <n v="0"/>
    <m/>
    <m/>
    <s v="Progress report: -Legal Instrument: SSFA signed in Dec. 2021 and first payment made in Jan. 2020 and second payment made in Feb. 2023 and third payment in Aug 2023); the planned activities have been implemented soundly and A7 and CP data reporting for 2021 and 2022 submitted; NOU participated and contributed in global and regional  Meetings including the network meeting in Sept. 2023; the quota and LS are operational with full control and monitoring of ODS trade; the NOU actively participated in the GCC work to update the ODS unified regulations and initiate the work update RAC standards; extensive public awareness and information dissemination activities implemented. the renewal request has been finalized and submitted for consideration at ExCom-93._x000a_- Overall assessment of project progress: Project is progressing as planned._x000a_- Impact of these activities: the ISP is playing key role in facilitating the compliance of Kuwait with MP targets and sound implementation of related projects."/>
    <s v="Project is completed"/>
    <s v="Yes "/>
    <m/>
    <x v="1"/>
    <n v="0"/>
    <n v="1"/>
    <n v="21"/>
    <n v="23"/>
    <n v="0"/>
    <n v="0"/>
    <n v="0"/>
    <n v="2021"/>
  </r>
  <r>
    <m/>
    <m/>
    <s v="STK/SEV/90/INS/23"/>
    <s v="UNEP"/>
    <m/>
    <x v="1"/>
    <s v="STK"/>
    <x v="4"/>
    <s v="SEV"/>
    <s v="Extension of institutional strengthening project (phase VIII: 7/2022-6/2024)"/>
    <d v="2022-06-01T00:00:00"/>
    <d v="2024-06-01T00:00:00"/>
    <s v="ONG"/>
    <m/>
    <d v="2024-06-01T00:00:00"/>
    <m/>
    <m/>
    <n v="0"/>
    <m/>
    <m/>
    <n v="0"/>
    <m/>
    <m/>
    <m/>
    <m/>
    <m/>
    <m/>
    <m/>
    <m/>
    <n v="85000"/>
    <n v="0"/>
    <n v="85000"/>
    <n v="0"/>
    <n v="85000"/>
    <n v="85000"/>
    <n v="0"/>
    <n v="0"/>
    <n v="0"/>
    <n v="0"/>
    <n v="0"/>
    <n v="0"/>
    <n v="85000"/>
    <n v="42500"/>
    <n v="0"/>
    <n v="0"/>
    <m/>
    <n v="42000"/>
    <m/>
    <m/>
    <s v="The SSFA was signed on 28 July 2023.  The first payment has been released to the Country 1 Nov 2023.  2024 HCFC quotas issues to importers.  2023 Ozone Day celebrations were not implemented as planned as the Country was focussed on preparing for the 2024 LQS implementation as a result of the recommendations from the MLFS and the UNEP Country mission.  The Country participated in the following meeting:  Workshop for Women in RAC, Trinidad and Tobago, 15 Nov 2023, where one female technician participated."/>
    <s v="The SSFA was signed on 28 July 2023.  The fist payment has been released to the Country 1 Nov 2023. Licensing system fully operational.  The collection of data to report A7 and CP data for the year 2023 is being undertaken.  On 19th Jan 2024, UNEP was informed of the loss of the NOO and informed of the assignemnt of a interim officer who will manage the portfolio until a new Ozone Officer is recuited.  UNEP was also informed that a New NOO was selected, however, on their officer start date, the indivdual recieved another offer and declined the position.   The Government is restarting the recruitment process. UNEP held a introductory meeting with the Officer on 22 Feb 2024."/>
    <s v="Yes"/>
    <m/>
    <x v="0"/>
    <n v="1"/>
    <n v="0"/>
    <s v=""/>
    <n v="24"/>
    <n v="0"/>
    <n v="24"/>
    <n v="0"/>
    <n v="2022"/>
  </r>
  <r>
    <m/>
    <m/>
    <s v="VAN/SEV/88/INS/19"/>
    <s v="UNEP"/>
    <m/>
    <x v="2"/>
    <s v="VAN"/>
    <x v="4"/>
    <s v="SEV"/>
    <s v="Extension of institutional strengthening project (phase VIII: 7/2022-6/2024)"/>
    <d v="2021-11-01T00:00:00"/>
    <d v="2024-06-01T00:00:00"/>
    <s v="ONG"/>
    <d v="2022-08-01T00:00:00"/>
    <d v="2024-06-01T00:00:00"/>
    <m/>
    <m/>
    <n v="0"/>
    <m/>
    <m/>
    <n v="0"/>
    <m/>
    <m/>
    <m/>
    <m/>
    <m/>
    <m/>
    <m/>
    <m/>
    <n v="85000"/>
    <n v="0"/>
    <n v="85000"/>
    <n v="0.46456470588235294"/>
    <n v="45512"/>
    <n v="45512"/>
    <n v="0"/>
    <n v="0"/>
    <n v="0"/>
    <n v="0"/>
    <n v="0"/>
    <n v="39488"/>
    <n v="45512"/>
    <n v="45512"/>
    <n v="0"/>
    <n v="0"/>
    <m/>
    <n v="512"/>
    <m/>
    <m/>
    <s v="The SSFA was signed in July 2022.  The first payment of US$ 40,000 was released in August 2022.  The project timelines were impacted in 2023 due to the departure of the NOU Assistant in June 2023 and the unexpected absence of the National Ozone Officer (NOO) from September 2023 for medical reasons resulting in project extension for from June 2024 to 6 months to December 2024. Despite this setback, the government assigned temporary staff to oversee the operation of the NOU. NOU enforced the HCFC/HFC licensing and HCFC quota system in accordance with the amended Ozone Layer Protection Act 2020 through the National Single Window system in collaboration with the Customs Department.  A7 and CP data collection and reporting were undertaken for the year 2022.  One (1) inspection was conducted in 2023 for 2 shops and found them importing gases without ODS permit.  One meeting was conducted with 4 RAC companies on mechanisms to revive the RAC Association in Port Vila. Technicians in Santo, including the 6 companies that were interested, need to be registered to form the association.  The NOU involved the RAC Association and key stakeholders in project planning, meetings, trainings and awareness activities. While the country does not have a steering committee, the NOU organized a stakeholder meeting in November 2023 to discuss all aspects of MLF funded projects.  One training was conducted in April 2023 for 4 Customs Officers on the proper use of the refrigerant identifier.  Eight inspections were conducted at the domestic market and one inspection at the border with Customs Officer.  The inspection team tested the retrieved gas cylinders in Santo, collected a fine, and gave criteria for getting a permit.  Another shop is still negotiating the fine worth 5 million vatu.  For the World Ozone Day, T-shirts were printed and distributed to key stakeholders.  NOU in collaboration with UNEP and co-hosted the Network Meeting of the Pacific Island Countries National Ozone Officer, Refrigeration and Air-conditioning (RAC) Industry Roundtable, Future Gas Forum and Thematic Workshop on Strengthening Partnership in the RAC Servicing Sector in May 2023.  In September 2023 in Samoa, the country participated at the 1) thematic workshop on nation-wide data collection under the KIP preparation, and 2) Twinning workshop on ODS/HFC trade control and reporting. The gender activities include promotion of gender mainstreaming into project activities such as equal access and equal treatment to participate in training and meetings.  _x000a_"/>
    <s v="The second payment of US$ 40,000 is in process and will be released to the country in May. The NOO resumed work in February 2024 from medical leave and 1 new NOU staff was recruited in March 2024.  The NOU continues to enforce HCFC/HFC quota and licensing system.  CP data for the year 2023 collection has been completed and will be submitted by May. Inspection is planned in May 2024.  The NOU is following up on registration of RAC technicians in Santo.  The NOU participated the Twinning Workshop of Montreal Protocol Officers, Energy-Efficiency Policy Makers and Financial Mechanisms Focal Points to Support Kigali Amendment Objectives, Thematic Workshop on Establishment and Implementation of Competency- based Certification, Thematic Workshop on Strategy of Stage I of the KIP and Integration with the HPMP Stage II for Pacific Island Countries from 5-10 February 2024 in Cook Islands. In June 2024 in Palau, the country will participate in the regional network meeting, regional training of NOUs, and thematic workshop on finalization of KIP Stage I. The final payment will be processed after final reporting is completed. _x000a__x000a_  "/>
    <s v="Yes "/>
    <m/>
    <x v="0"/>
    <n v="1"/>
    <n v="1"/>
    <n v="9"/>
    <n v="31"/>
    <n v="0"/>
    <n v="31"/>
    <n v="0"/>
    <n v="2021"/>
  </r>
  <r>
    <m/>
    <m/>
    <s v="SWA/SEV/92/INS/35"/>
    <s v="UNEP"/>
    <m/>
    <x v="0"/>
    <s v="SWA"/>
    <x v="4"/>
    <s v="SEV"/>
    <s v="Extension of institutional strengthening project (phase VIII: 7/2023-6/2026)"/>
    <d v="2023-06-01T00:00:00"/>
    <d v="2026-06-01T00:00:00"/>
    <s v="ONG"/>
    <m/>
    <d v="2026-06-01T00:00:00"/>
    <m/>
    <m/>
    <n v="0"/>
    <m/>
    <m/>
    <n v="0"/>
    <m/>
    <m/>
    <m/>
    <m/>
    <m/>
    <m/>
    <m/>
    <m/>
    <n v="180000"/>
    <n v="0"/>
    <n v="180000"/>
    <n v="0"/>
    <n v="180000"/>
    <n v="180000"/>
    <n v="0"/>
    <n v="0"/>
    <n v="0"/>
    <n v="0"/>
    <n v="0"/>
    <n v="0"/>
    <n v="180000"/>
    <n v="62999.999999999993"/>
    <n v="0"/>
    <n v="0"/>
    <m/>
    <n v="90000"/>
    <m/>
    <m/>
    <s v="The first disbursement of USD90,000 was released to the country in October 2023. Import quotas for 2023 was issued to ODS and HFC importers. The NOU conducted two inspections on importers’ premises and workshops jointly with the Police Service in Siteki and Big bend. One workshop for Police was conducted at the Police Academy in Matsapha from 26- 27 July 2023 and 44 officers trained on enforcement (18 females and 26 males). The collection of data was undertaken to report A7 and CP data for the year 2022. 2022 Country Programme (CP) data reported in May 2023. A7 data for 2022 reported in September 2023. The NOU conducted three meetings for the steering committee as follows; 31st January 2023 at Emafini Country Lodge (There were 2 females and 6 males); 4th of April 2023 at Emafini Country Lodge (5 Females and 4 Males); 28th November to the at Emafini Country Lodge (5 females and 6 males). The NOU conducted three meetings; With the Fire Protection industry, a meeting was held on the 16th November 2023 at The George Hotel (15 Males and 4 females); With ODS importers on the 12th of October 2023 at The George Hotel (13 males and 4 females); Meeting for RAC technicians was held Mbabane on the 9th November 2023 (48 male and 9 Female technicians in attendance). The 2023 International World Ozone Day was commemorated on the 21st of September 2023, at Mavuso Trade and Exhibition Centre, Manzini. As part of commemoration, there was an official launch of grade testing standard for refrigeration and air conditioning technicians. The Honorable Minister of Tourism and Environmental Affairs was the guest speaker. The NOU conducted two roadshows; Nhlangano Shopping Complex on the 1st July 2023; and 11th November 2023 at Siphofaneni Bus Rank. The NOU participated at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The project is progressing satisfactorily."/>
    <s v="The NOU conducted two meetings for the ozone steering committee held to approve workplans and further assist in responding to comments for country project proposal submissions. The meetings were held from 20-21 March 2024 at Bethel Court Hotel, attended by 5 males and 5 females and 4-5 April 2024 at Emafini Country Lodge. The NOU has conducted three awareness outreach activities have been undertaken: One roadshow at Simunye Plaza bus rank with the Police Service on the 19th January 2024; 16-18 February 2024 at Buhleni Maganu Festival; 8-10 March 2024 Hlane Maganu Festival; which is a national event thus providing a suitable platform for dissemination of information; and Motjane high school commemorating environmental awareness including ozone issues activity on the 15th February 2024 eight (8) schools were represented.  The NOU conducted one training for RAC from 25 March 2024 to 28 March 2024 held at Gwamile Voctim.  (22 RAC Technicians, 5 females and 17 males); and 30 Toolbox kits were procured for distribution to the RAC technicians after training. The project is progressing satisfactorily."/>
    <s v="Yes"/>
    <m/>
    <x v="0"/>
    <n v="1"/>
    <n v="0"/>
    <s v=""/>
    <n v="36"/>
    <n v="0"/>
    <n v="36"/>
    <n v="0"/>
    <n v="2023"/>
  </r>
  <r>
    <m/>
    <m/>
    <s v="BOL/SEV/67/INS/37"/>
    <s v="UNEP"/>
    <m/>
    <x v="1"/>
    <s v="BOL"/>
    <x v="4"/>
    <s v="SEV"/>
    <s v="Extension of institutional strengthening project (phase VIII: 8/2012-7/2014)"/>
    <d v="2012-07-01T00:00:00"/>
    <d v="2014-07-01T00:00:00"/>
    <s v="FIN"/>
    <d v="2012-11-01T00:00:00"/>
    <m/>
    <d v="2014-12-01T00:00:00"/>
    <d v="2014-12-01T00:00:00"/>
    <n v="0"/>
    <m/>
    <m/>
    <n v="0"/>
    <m/>
    <m/>
    <n v="0"/>
    <m/>
    <m/>
    <n v="0"/>
    <m/>
    <m/>
    <n v="78867"/>
    <n v="0"/>
    <n v="78867"/>
    <n v="1"/>
    <n v="0"/>
    <n v="0"/>
    <n v="0"/>
    <n v="0"/>
    <n v="0"/>
    <n v="0"/>
    <n v="0"/>
    <n v="78867"/>
    <n v="0"/>
    <n v="0"/>
    <n v="0"/>
    <n v="0"/>
    <m/>
    <n v="0"/>
    <m/>
    <m/>
    <m/>
    <m/>
    <m/>
    <m/>
    <x v="1"/>
    <n v="0"/>
    <n v="1"/>
    <n v="4"/>
    <n v="24"/>
    <n v="0"/>
    <n v="0"/>
    <n v="0"/>
    <n v="2012"/>
  </r>
  <r>
    <m/>
    <m/>
    <s v="KAM/SEV/74/INS/30"/>
    <s v="UNEP"/>
    <m/>
    <x v="2"/>
    <s v="KAM"/>
    <x v="4"/>
    <s v="SEV"/>
    <s v="Extension of institutional strengthening project (phase VIII:1/2016-12/2017)"/>
    <d v="2015-05-01T00:00:00"/>
    <d v="2017-12-01T00:00:00"/>
    <s v="FIN"/>
    <d v="2016-05-01T00:00:00"/>
    <m/>
    <d v="2017-12-01T00:00:00"/>
    <d v="2018-12-01T00:00:00"/>
    <n v="0"/>
    <m/>
    <m/>
    <n v="0"/>
    <m/>
    <m/>
    <m/>
    <m/>
    <m/>
    <m/>
    <m/>
    <m/>
    <n v="112667"/>
    <n v="0"/>
    <n v="112667"/>
    <n v="1"/>
    <n v="0"/>
    <n v="0"/>
    <n v="0"/>
    <n v="0"/>
    <n v="0"/>
    <n v="0"/>
    <n v="0"/>
    <n v="112667"/>
    <n v="0"/>
    <n v="0"/>
    <n v="0"/>
    <n v="0"/>
    <m/>
    <n v="0"/>
    <m/>
    <m/>
    <m/>
    <m/>
    <m/>
    <m/>
    <x v="1"/>
    <n v="0"/>
    <n v="1"/>
    <n v="12"/>
    <n v="31"/>
    <n v="0"/>
    <n v="0"/>
    <n v="0"/>
    <n v="2015"/>
  </r>
  <r>
    <m/>
    <m/>
    <s v="MEX/SEV/62/INS/152"/>
    <s v="UNIDO"/>
    <m/>
    <x v="1"/>
    <s v="MEX"/>
    <x v="4"/>
    <s v="SEV"/>
    <s v="Extension of institutional strengthening project (phase X)"/>
    <d v="2010-12-01T00:00:00"/>
    <d v="2012-12-01T00:00:00"/>
    <s v="FIN"/>
    <d v="2010-12-01T00:00:00"/>
    <m/>
    <d v="2012-06-01T00:00:00"/>
    <d v="2015-03-01T00:00:00"/>
    <n v="0"/>
    <m/>
    <m/>
    <n v="0"/>
    <m/>
    <m/>
    <n v="0"/>
    <m/>
    <m/>
    <n v="0"/>
    <m/>
    <m/>
    <n v="247000"/>
    <n v="-2605.61"/>
    <n v="244394.39"/>
    <n v="0.99999840421868924"/>
    <n v="0.39000000001396984"/>
    <n v="0.39000000001396984"/>
    <n v="0"/>
    <n v="18525"/>
    <n v="-195"/>
    <n v="18330"/>
    <n v="0"/>
    <n v="244394"/>
    <n v="0"/>
    <m/>
    <n v="18330"/>
    <n v="0"/>
    <m/>
    <m/>
    <m/>
    <m/>
    <m/>
    <m/>
    <m/>
    <m/>
    <x v="1"/>
    <n v="0"/>
    <n v="1"/>
    <n v="0"/>
    <n v="24"/>
    <n v="0"/>
    <n v="0"/>
    <n v="0"/>
    <n v="2010"/>
  </r>
  <r>
    <m/>
    <m/>
    <s v="JOR/SEV/68/INS/92"/>
    <s v="IBRD"/>
    <m/>
    <x v="2"/>
    <s v="JOR"/>
    <x v="4"/>
    <s v="SEV"/>
    <s v="Extension of institutional strengthening project (phase X: 1/2013-12/2014)"/>
    <d v="2012-12-01T00:00:00"/>
    <d v="2014-12-01T00:00:00"/>
    <s v="FIN"/>
    <d v="2013-12-01T00:00:00"/>
    <m/>
    <d v="2014-12-01T00:00:00"/>
    <d v="2015-04-01T00:00:00"/>
    <n v="0"/>
    <m/>
    <m/>
    <n v="0"/>
    <m/>
    <m/>
    <n v="0"/>
    <m/>
    <m/>
    <n v="0"/>
    <m/>
    <m/>
    <n v="147333"/>
    <n v="0"/>
    <n v="147333"/>
    <n v="1"/>
    <n v="0"/>
    <n v="0"/>
    <n v="0"/>
    <n v="10313"/>
    <n v="0"/>
    <n v="10313"/>
    <n v="0"/>
    <n v="147333"/>
    <n v="0"/>
    <n v="0"/>
    <n v="10313"/>
    <n v="0"/>
    <n v="0"/>
    <m/>
    <m/>
    <m/>
    <s v="ISP Phase X completed. Final $19,621 disbursed in 2015."/>
    <m/>
    <m/>
    <m/>
    <x v="1"/>
    <n v="0"/>
    <n v="1"/>
    <n v="12"/>
    <n v="24"/>
    <n v="0"/>
    <n v="0"/>
    <n v="0"/>
    <n v="2012"/>
  </r>
  <r>
    <m/>
    <m/>
    <s v="COS/SEV/71/INS/49"/>
    <s v="UNDP"/>
    <m/>
    <x v="1"/>
    <s v="COS"/>
    <x v="4"/>
    <s v="SEV"/>
    <s v="Extension of institutional strengthening project (phase X: 1/2014-12/2015)"/>
    <d v="2013-12-01T00:00:00"/>
    <d v="2015-12-01T00:00:00"/>
    <s v="FIN"/>
    <d v="2014-03-01T00:00:00"/>
    <m/>
    <d v="2015-12-01T00:00:00"/>
    <d v="2017-12-01T00:00:00"/>
    <n v="0"/>
    <m/>
    <m/>
    <m/>
    <m/>
    <m/>
    <n v="0"/>
    <m/>
    <m/>
    <m/>
    <m/>
    <m/>
    <n v="140513"/>
    <n v="0"/>
    <n v="140513"/>
    <n v="1"/>
    <n v="0"/>
    <n v="0"/>
    <n v="0"/>
    <n v="9836"/>
    <n v="0"/>
    <n v="9836"/>
    <n v="0"/>
    <n v="140513"/>
    <n v="0"/>
    <n v="0"/>
    <n v="9836"/>
    <n v="0"/>
    <m/>
    <m/>
    <m/>
    <m/>
    <s v="Financially completed in 2017."/>
    <m/>
    <m/>
    <m/>
    <x v="1"/>
    <n v="0"/>
    <n v="1"/>
    <n v="3"/>
    <n v="24"/>
    <n v="0"/>
    <n v="0"/>
    <n v="0"/>
    <n v="2013"/>
  </r>
  <r>
    <m/>
    <m/>
    <s v="MAL/SEV/70/INS/171"/>
    <s v="UNDP"/>
    <m/>
    <x v="2"/>
    <s v="MAL"/>
    <x v="4"/>
    <s v="SEV"/>
    <s v="Extension of institutional strengthening project (phase X: 1/2014-12/2015)"/>
    <d v="2013-07-01T00:00:00"/>
    <d v="2015-12-01T00:00:00"/>
    <s v="FIN"/>
    <d v="2014-11-01T00:00:00"/>
    <m/>
    <d v="2015-12-01T00:00:00"/>
    <d v="2019-01-01T00:00:00"/>
    <n v="0"/>
    <m/>
    <m/>
    <m/>
    <m/>
    <m/>
    <n v="0"/>
    <m/>
    <m/>
    <m/>
    <m/>
    <m/>
    <n v="279500"/>
    <n v="0"/>
    <n v="279500"/>
    <n v="1"/>
    <n v="0"/>
    <n v="0"/>
    <n v="0"/>
    <n v="19565"/>
    <n v="0"/>
    <n v="19565"/>
    <n v="0"/>
    <n v="279500"/>
    <n v="0"/>
    <n v="0"/>
    <n v="19565"/>
    <n v="0"/>
    <m/>
    <m/>
    <m/>
    <m/>
    <s v="Financially completed in 2019."/>
    <m/>
    <m/>
    <m/>
    <x v="1"/>
    <n v="0"/>
    <n v="1"/>
    <n v="16"/>
    <n v="29"/>
    <n v="0"/>
    <n v="0"/>
    <n v="0"/>
    <n v="2013"/>
  </r>
  <r>
    <m/>
    <m/>
    <s v="SEN/SEV/71/INS/33"/>
    <s v="UNEP"/>
    <m/>
    <x v="0"/>
    <s v="SEN"/>
    <x v="4"/>
    <s v="SEV"/>
    <s v="Extension of institutional strengthening project (phase X: 1/2014-12/2015)"/>
    <d v="2013-12-01T00:00:00"/>
    <d v="2015-12-01T00:00:00"/>
    <s v="FIN"/>
    <d v="2014-08-01T00:00:00"/>
    <m/>
    <d v="2015-12-01T00:00:00"/>
    <d v="2018-12-01T00:00:00"/>
    <n v="0"/>
    <m/>
    <m/>
    <n v="0"/>
    <m/>
    <m/>
    <m/>
    <m/>
    <m/>
    <m/>
    <m/>
    <m/>
    <n v="152101"/>
    <n v="0"/>
    <n v="152101"/>
    <n v="1"/>
    <n v="0"/>
    <n v="0"/>
    <n v="0"/>
    <n v="0"/>
    <n v="0"/>
    <n v="0"/>
    <n v="0"/>
    <n v="152101"/>
    <n v="0"/>
    <n v="0"/>
    <n v="0"/>
    <n v="0"/>
    <m/>
    <n v="0"/>
    <m/>
    <m/>
    <m/>
    <m/>
    <m/>
    <m/>
    <x v="1"/>
    <n v="0"/>
    <n v="1"/>
    <n v="8"/>
    <n v="24"/>
    <n v="0"/>
    <n v="0"/>
    <n v="0"/>
    <n v="2013"/>
  </r>
  <r>
    <m/>
    <m/>
    <s v="URU/SEV/71/INS/60"/>
    <s v="UNDP"/>
    <m/>
    <x v="1"/>
    <s v="URU"/>
    <x v="4"/>
    <s v="SEV"/>
    <s v="Extension of institutional strengthening project (phase X: 1/2014-12/2015)"/>
    <d v="2013-12-01T00:00:00"/>
    <d v="2015-12-01T00:00:00"/>
    <s v="FIN"/>
    <d v="2014-08-01T00:00:00"/>
    <m/>
    <d v="2015-12-01T00:00:00"/>
    <d v="2016-12-01T00:00:00"/>
    <n v="0"/>
    <m/>
    <m/>
    <m/>
    <m/>
    <m/>
    <n v="0"/>
    <m/>
    <m/>
    <m/>
    <m/>
    <m/>
    <n v="150800"/>
    <n v="0"/>
    <n v="150800"/>
    <n v="1"/>
    <n v="0"/>
    <n v="0"/>
    <n v="0"/>
    <n v="10556"/>
    <n v="0"/>
    <n v="10556"/>
    <n v="0"/>
    <n v="150800"/>
    <n v="0"/>
    <n v="0"/>
    <n v="10556"/>
    <n v="0"/>
    <m/>
    <m/>
    <m/>
    <m/>
    <s v="Financially completed in 2016."/>
    <m/>
    <m/>
    <m/>
    <x v="1"/>
    <n v="0"/>
    <n v="1"/>
    <n v="8"/>
    <n v="24"/>
    <n v="0"/>
    <n v="0"/>
    <n v="0"/>
    <n v="2013"/>
  </r>
  <r>
    <m/>
    <m/>
    <s v="CMR/SEV/75/INS/39"/>
    <s v="UNEP"/>
    <m/>
    <x v="0"/>
    <s v="CMR"/>
    <x v="4"/>
    <s v="SEV"/>
    <s v="Extension of institutional strengthening project (phase X: 1/2016-12/2017)"/>
    <d v="2015-11-01T00:00:00"/>
    <d v="2017-12-01T00:00:00"/>
    <s v="FIN"/>
    <d v="2016-04-01T00:00:00"/>
    <m/>
    <d v="2017-12-01T00:00:00"/>
    <d v="2018-12-01T00:00:00"/>
    <n v="0"/>
    <m/>
    <m/>
    <n v="0"/>
    <m/>
    <m/>
    <m/>
    <m/>
    <m/>
    <m/>
    <m/>
    <m/>
    <n v="178601"/>
    <n v="0"/>
    <n v="178601"/>
    <n v="1"/>
    <n v="0"/>
    <n v="0"/>
    <n v="0"/>
    <n v="0"/>
    <n v="0"/>
    <n v="0"/>
    <n v="0"/>
    <n v="178601"/>
    <n v="0"/>
    <n v="0"/>
    <n v="0"/>
    <n v="0"/>
    <m/>
    <n v="0"/>
    <m/>
    <m/>
    <m/>
    <m/>
    <m/>
    <m/>
    <x v="1"/>
    <n v="0"/>
    <n v="1"/>
    <n v="5"/>
    <n v="25"/>
    <n v="0"/>
    <n v="0"/>
    <n v="0"/>
    <n v="2015"/>
  </r>
  <r>
    <m/>
    <m/>
    <s v="CUB/SEV/75/INS/54"/>
    <s v="UNDP"/>
    <m/>
    <x v="1"/>
    <s v="CUB"/>
    <x v="4"/>
    <s v="SEV"/>
    <s v="Extension of institutional strengthening project (phase X: 1/2016-12/2017)"/>
    <d v="2015-11-01T00:00:00"/>
    <d v="2017-12-01T00:00:00"/>
    <s v="FIN"/>
    <d v="2018-01-01T00:00:00"/>
    <m/>
    <d v="2019-12-01T00:00:00"/>
    <d v="2020-12-01T00:00:00"/>
    <n v="0"/>
    <m/>
    <m/>
    <m/>
    <m/>
    <m/>
    <n v="0"/>
    <m/>
    <m/>
    <m/>
    <m/>
    <m/>
    <n v="190804"/>
    <n v="-1"/>
    <n v="190803"/>
    <n v="1"/>
    <n v="0"/>
    <n v="0"/>
    <n v="0"/>
    <n v="13356"/>
    <n v="0"/>
    <n v="13356"/>
    <n v="6.9999999999708962E-2"/>
    <n v="190803"/>
    <n v="0"/>
    <n v="0"/>
    <n v="13355.93"/>
    <n v="0"/>
    <m/>
    <m/>
    <m/>
    <m/>
    <s v="Financially completed in 2020."/>
    <m/>
    <m/>
    <m/>
    <x v="1"/>
    <n v="0"/>
    <n v="1"/>
    <n v="26"/>
    <n v="25"/>
    <n v="0"/>
    <n v="0"/>
    <n v="0"/>
    <n v="2015"/>
  </r>
  <r>
    <m/>
    <m/>
    <s v="IDS/SEV/75/INS/206"/>
    <s v="UNDP"/>
    <m/>
    <x v="2"/>
    <s v="IDS"/>
    <x v="4"/>
    <s v="SEV"/>
    <s v="Extension of institutional strengthening project (phase X: 1/2016-12/2017)"/>
    <d v="2015-11-01T00:00:00"/>
    <d v="2017-12-01T00:00:00"/>
    <s v="FIN"/>
    <d v="2016-06-01T00:00:00"/>
    <m/>
    <d v="2017-12-01T00:00:00"/>
    <d v="2019-01-01T00:00:00"/>
    <n v="0"/>
    <m/>
    <m/>
    <m/>
    <m/>
    <m/>
    <n v="0"/>
    <m/>
    <m/>
    <m/>
    <m/>
    <m/>
    <n v="347194"/>
    <n v="-29"/>
    <n v="347165"/>
    <n v="1"/>
    <n v="0"/>
    <n v="0"/>
    <n v="0"/>
    <n v="24304"/>
    <n v="-2"/>
    <n v="24302"/>
    <n v="2.9999999998835847E-2"/>
    <n v="347165"/>
    <n v="0"/>
    <n v="0"/>
    <n v="24301.97"/>
    <n v="0"/>
    <m/>
    <m/>
    <m/>
    <m/>
    <s v="Financially completed in 2019."/>
    <m/>
    <m/>
    <m/>
    <x v="1"/>
    <n v="0"/>
    <n v="1"/>
    <n v="7"/>
    <n v="25"/>
    <n v="0"/>
    <n v="0"/>
    <n v="0"/>
    <n v="2015"/>
  </r>
  <r>
    <m/>
    <m/>
    <s v="NER/SEV/75/INS/32"/>
    <s v="UNEP"/>
    <m/>
    <x v="0"/>
    <s v="NER"/>
    <x v="4"/>
    <s v="SEV"/>
    <s v="Extension of institutional strengthening project (phase X: 1/2016-12/2017)"/>
    <d v="2015-11-01T00:00:00"/>
    <d v="2017-12-01T00:00:00"/>
    <s v="FIN"/>
    <d v="2016-04-01T00:00:00"/>
    <m/>
    <d v="2017-09-01T00:00:00"/>
    <d v="2017-12-01T00:00:00"/>
    <n v="0"/>
    <m/>
    <m/>
    <n v="0"/>
    <m/>
    <m/>
    <m/>
    <m/>
    <m/>
    <m/>
    <m/>
    <m/>
    <n v="85000"/>
    <n v="0"/>
    <n v="85000"/>
    <n v="1"/>
    <n v="0"/>
    <n v="0"/>
    <n v="0"/>
    <n v="0"/>
    <n v="0"/>
    <n v="0"/>
    <n v="0"/>
    <n v="85000"/>
    <n v="0"/>
    <n v="0"/>
    <n v="0"/>
    <n v="0"/>
    <m/>
    <n v="0"/>
    <m/>
    <m/>
    <m/>
    <m/>
    <m/>
    <m/>
    <x v="1"/>
    <n v="0"/>
    <n v="1"/>
    <n v="5"/>
    <n v="25"/>
    <n v="0"/>
    <n v="0"/>
    <n v="0"/>
    <n v="2015"/>
  </r>
  <r>
    <m/>
    <m/>
    <s v="PHI/SEV/74/INS/99"/>
    <s v="UNEP"/>
    <m/>
    <x v="2"/>
    <s v="PHI"/>
    <x v="4"/>
    <s v="SEV"/>
    <s v="Extension of institutional strengthening project (phase X: 1/2016-12/2017)"/>
    <d v="2015-05-01T00:00:00"/>
    <d v="2017-12-01T00:00:00"/>
    <s v="FIN"/>
    <d v="2016-08-01T00:00:00"/>
    <m/>
    <d v="2017-12-01T00:00:00"/>
    <d v="2018-12-01T00:00:00"/>
    <n v="0"/>
    <m/>
    <m/>
    <n v="0"/>
    <m/>
    <m/>
    <m/>
    <m/>
    <m/>
    <m/>
    <m/>
    <m/>
    <n v="181133"/>
    <n v="0"/>
    <n v="181133"/>
    <n v="1"/>
    <n v="0"/>
    <n v="0"/>
    <n v="0"/>
    <n v="0"/>
    <n v="0"/>
    <n v="0"/>
    <n v="0"/>
    <n v="181133"/>
    <n v="0"/>
    <n v="0"/>
    <n v="0"/>
    <n v="0"/>
    <m/>
    <n v="0"/>
    <m/>
    <m/>
    <m/>
    <m/>
    <m/>
    <m/>
    <x v="1"/>
    <n v="0"/>
    <n v="1"/>
    <n v="15"/>
    <n v="31"/>
    <n v="0"/>
    <n v="0"/>
    <n v="0"/>
    <n v="2015"/>
  </r>
  <r>
    <m/>
    <m/>
    <s v="BOL/SEV/80/INS/45"/>
    <s v="UNEP"/>
    <m/>
    <x v="1"/>
    <s v="BOL"/>
    <x v="4"/>
    <s v="SEV"/>
    <s v="Extension of institutional strengthening project (phase X: 1/2018-12/2019)"/>
    <d v="2017-11-01T00:00:00"/>
    <d v="2019-12-01T00:00:00"/>
    <s v="FIN"/>
    <d v="2018-09-01T00:00:00"/>
    <m/>
    <d v="2020-12-01T00:00:00"/>
    <d v="2021-12-01T00:00:00"/>
    <n v="0"/>
    <m/>
    <m/>
    <n v="0"/>
    <m/>
    <m/>
    <m/>
    <m/>
    <m/>
    <m/>
    <m/>
    <m/>
    <n v="100950"/>
    <n v="0"/>
    <n v="100950"/>
    <n v="1"/>
    <n v="0"/>
    <n v="0"/>
    <n v="0"/>
    <n v="0"/>
    <n v="0"/>
    <n v="0"/>
    <n v="0"/>
    <n v="100950"/>
    <n v="0"/>
    <n v="0"/>
    <n v="0"/>
    <n v="0"/>
    <m/>
    <n v="0"/>
    <m/>
    <m/>
    <m/>
    <m/>
    <m/>
    <m/>
    <x v="1"/>
    <n v="0"/>
    <n v="1"/>
    <n v="10"/>
    <n v="25"/>
    <n v="0"/>
    <n v="0"/>
    <n v="0"/>
    <n v="2017"/>
  </r>
  <r>
    <m/>
    <m/>
    <s v="JAM/SEV/84/INS/40"/>
    <s v="UNEP"/>
    <m/>
    <x v="1"/>
    <s v="JAM"/>
    <x v="4"/>
    <s v="SEV"/>
    <s v="Extension of institutional strengthening project (phase X: 1/2020-12/2021)"/>
    <d v="2019-12-01T00:00:00"/>
    <d v="2021-12-01T00:00:00"/>
    <s v="FIN"/>
    <d v="2022-02-01T00:00:00"/>
    <m/>
    <d v="2022-12-01T00:00:00"/>
    <d v="2023-12-01T00:00:00"/>
    <n v="0"/>
    <m/>
    <m/>
    <n v="0"/>
    <m/>
    <m/>
    <m/>
    <m/>
    <m/>
    <m/>
    <m/>
    <m/>
    <n v="85000"/>
    <n v="0"/>
    <n v="85000"/>
    <n v="0.99999435294117656"/>
    <n v="0.47999999999592546"/>
    <n v="0.47999999999592546"/>
    <n v="0"/>
    <n v="0"/>
    <n v="0"/>
    <n v="0"/>
    <n v="0"/>
    <n v="84999.52"/>
    <n v="0"/>
    <n v="0"/>
    <n v="0"/>
    <n v="0"/>
    <m/>
    <n v="0"/>
    <m/>
    <m/>
    <s v="Project is financially completed "/>
    <s v="The project is financialy completed "/>
    <s v="N/a"/>
    <m/>
    <x v="1"/>
    <n v="0"/>
    <n v="1"/>
    <n v="26"/>
    <n v="24"/>
    <n v="0"/>
    <n v="0"/>
    <n v="0"/>
    <n v="2019"/>
  </r>
  <r>
    <m/>
    <m/>
    <s v="NAM/SEV/84/INS/25"/>
    <s v="UNEP"/>
    <m/>
    <x v="0"/>
    <s v="NAM"/>
    <x v="4"/>
    <s v="SEV"/>
    <s v="Extension of institutional strengthening project (phase X: 1/2020-12/2021)"/>
    <d v="2019-12-01T00:00:00"/>
    <d v="2021-12-01T00:00:00"/>
    <s v="FIN"/>
    <d v="2021-10-01T00:00:00"/>
    <m/>
    <d v="2022-12-01T00:00:00"/>
    <d v="2022-12-01T00:00:00"/>
    <n v="0"/>
    <m/>
    <m/>
    <n v="0"/>
    <m/>
    <m/>
    <m/>
    <m/>
    <m/>
    <m/>
    <m/>
    <m/>
    <n v="85000"/>
    <n v="0"/>
    <n v="85000"/>
    <n v="1"/>
    <n v="0"/>
    <n v="0"/>
    <n v="0"/>
    <n v="0"/>
    <n v="0"/>
    <n v="0"/>
    <n v="0"/>
    <n v="85000"/>
    <n v="0"/>
    <n v="0"/>
    <n v="0"/>
    <n v="0"/>
    <m/>
    <n v="0"/>
    <m/>
    <m/>
    <m/>
    <m/>
    <m/>
    <m/>
    <x v="1"/>
    <n v="0"/>
    <n v="1"/>
    <n v="22"/>
    <n v="24"/>
    <n v="0"/>
    <n v="0"/>
    <n v="0"/>
    <n v="2019"/>
  </r>
  <r>
    <m/>
    <m/>
    <s v="AFG/SEV/87/INS/31"/>
    <s v="UNEP"/>
    <m/>
    <x v="2"/>
    <s v="AFG"/>
    <x v="4"/>
    <s v="SEV"/>
    <s v="Extension of institutional strengthening project (phase X: 1/2022-12/2023)"/>
    <d v="2021-07-01T00:00:00"/>
    <d v="2023-12-01T00:00:00"/>
    <s v="ONG"/>
    <m/>
    <d v="2024-12-01T00:00:00"/>
    <m/>
    <m/>
    <n v="0"/>
    <m/>
    <m/>
    <n v="0"/>
    <m/>
    <m/>
    <m/>
    <m/>
    <m/>
    <m/>
    <m/>
    <m/>
    <n v="192000"/>
    <n v="0"/>
    <n v="192000"/>
    <n v="0"/>
    <n v="192000"/>
    <n v="192000"/>
    <n v="0"/>
    <n v="0"/>
    <n v="0"/>
    <n v="0"/>
    <n v="0"/>
    <n v="0"/>
    <n v="0"/>
    <n v="0"/>
    <n v="0"/>
    <n v="0"/>
    <m/>
    <n v="0"/>
    <m/>
    <m/>
    <s v="All activities continue to be on halt, as there is no recorgnized official government counterpart therefore an agreement with the country cannot be made. UNEP has retained these funds. In November 2023, UNEP received a request from the government of Afghanistan to transfer both HPMP Stage I funding and Institutional Strengthening project funds to UNIDO. UNEP has proceeded with project closure and transfer of the funds to the MLFS.  "/>
    <s v="The project is being closed "/>
    <s v="Yes"/>
    <m/>
    <x v="0"/>
    <n v="1"/>
    <n v="0"/>
    <s v=""/>
    <n v="29"/>
    <n v="12"/>
    <n v="41"/>
    <n v="0"/>
    <n v="2021"/>
  </r>
  <r>
    <m/>
    <m/>
    <s v="THA/SEV/88/INS/180"/>
    <s v="IBRD"/>
    <m/>
    <x v="2"/>
    <s v="THA"/>
    <x v="4"/>
    <s v="SEV"/>
    <s v="Extension of institutional strengthening project (phase X: 1/2022-12/2023)"/>
    <d v="2021-11-01T00:00:00"/>
    <d v="2023-12-01T00:00:00"/>
    <s v="ONG"/>
    <d v="2023-03-01T00:00:00"/>
    <d v="2025-06-01T00:00:00"/>
    <m/>
    <m/>
    <n v="0"/>
    <m/>
    <m/>
    <n v="0"/>
    <m/>
    <m/>
    <m/>
    <m/>
    <m/>
    <m/>
    <m/>
    <m/>
    <n v="443735"/>
    <n v="0"/>
    <n v="443735"/>
    <n v="0.41392497774572662"/>
    <n v="260062"/>
    <n v="260062"/>
    <n v="0"/>
    <n v="31061"/>
    <n v="0"/>
    <n v="31061"/>
    <n v="18204.076266239987"/>
    <n v="183673"/>
    <n v="260062"/>
    <n v="175000"/>
    <n v="12856.923733760013"/>
    <n v="18204.076266239987"/>
    <m/>
    <m/>
    <m/>
    <m/>
    <s v="Activities completed in 2023 include issuance of quotas for HCFCs, while developing the quota allocation for HFCs for 2024, including consultations with importers and other interested parties -the 2024 import quota was finalized and announced in Dec. 2023.  SOP prepared to clarify quota allocation process for HFCs to importers.   In person attendance at the 45th OEWG Meeting in Bangkok and at the 36th MOP in Naiobi by the Thailand delegation. DIW also attended the WB's annual MP East Asia Regional Workshop in Danang (Feb 23) and two WB training seminars (Jul.-Oct 23).   For 2023 Ozone Day,  DIW developed an outreach program for raising awareness of the ozone layer and climate protection. The outreach program consisted of activities for the general public, relevant industry sectors, and academiaHCFC consumption monitoring continued. On the admin side, the NOU still is in the process of filling two positions for a technical and data officer and public outreach officer, plus as of 2023, a financial management officer.  NOU hosted World Bank  implementation support mission in Mar. and Jul. 2023.   "/>
    <s v="Activities completed in 2024 until June, include  in person attendance at the WB's 16th East Asia MP workshop and additional attendance at a UNEP ozone officers network meeting. In person attendance at the 46th OEWG Meeting in July 2024 by the Thailand delegation. The NOU assisted DIW to develop the 2024 HCFC import quota that was then finalized and announced in Dec. 2023. On the admin side, the NOU still is in the process of filling four positions for a Technical Officer, Procurement Officer, Financial Management Officer, and Public Outreach Officer."/>
    <s v="Yes"/>
    <m/>
    <x v="0"/>
    <n v="1"/>
    <n v="1"/>
    <n v="16"/>
    <n v="25"/>
    <n v="18"/>
    <n v="43"/>
    <n v="0"/>
    <n v="2021"/>
  </r>
  <r>
    <m/>
    <m/>
    <s v="TUR/SEV/91/INS/114"/>
    <s v="UNIDO"/>
    <m/>
    <x v="4"/>
    <s v="TUR"/>
    <x v="4"/>
    <s v="SEV"/>
    <s v="Extension of institutional strengthening project (phase X: 1/2023-12/2024)"/>
    <d v="2022-12-01T00:00:00"/>
    <d v="2024-12-01T00:00:00"/>
    <s v="ONG"/>
    <d v="2023-01-01T00:00:00"/>
    <d v="2024-12-01T00:00:00"/>
    <m/>
    <m/>
    <n v="0"/>
    <m/>
    <m/>
    <n v="0"/>
    <m/>
    <m/>
    <n v="0"/>
    <m/>
    <m/>
    <n v="0"/>
    <m/>
    <m/>
    <n v="459264"/>
    <n v="0"/>
    <n v="459264"/>
    <n v="0.27799224411231882"/>
    <n v="331592.17"/>
    <n v="331592.17"/>
    <n v="0"/>
    <n v="32148"/>
    <n v="0"/>
    <n v="32148"/>
    <n v="23171.285280132004"/>
    <n v="127671.83"/>
    <n v="46857.14"/>
    <n v="150000"/>
    <n v="8976.7147198679977"/>
    <n v="3294.5652801320039"/>
    <m/>
    <m/>
    <m/>
    <m/>
    <s v="New consultant was hired to support the NOU team. Data reports were submitted on time. The government introduced HFC licensing which initially was delayed due to the earthquakes. In March 2023 in Samsun, training was organized for RAC Sector Technicians and service companies in order to inform them about the latest legislative developments and their legal obligations, F-gas service applications and best practices in the field. 207 participants took part in this training (100 participants each day) out of which 21 are female participants. 60 different companies were represented at this training. The NOU took part in the ECA network meeting in Ohrid in April 2023 and in the OEWG and MOP meetings. _x000a_National and international consultant were hired for the preparation of sectoral guidelines in line with the F-gas legislation. "/>
    <s v="Country programme and article 7 data reports have been submitted on time. In February, the NOU organized the Ozone Panel meeting in Istanbul, high level meeting where representatives from Ministry of Environment, Ministry of Energy and industry representatives participated in the event. The aim of the event was to inform the stakeholders about the upcoming obligations of the country with regards to the KA, the synergies that are needed with the Ministry of Energy and how the HFC reduction will affect the industry. "/>
    <s v="Yes"/>
    <m/>
    <x v="0"/>
    <n v="1"/>
    <n v="1"/>
    <n v="1"/>
    <n v="24"/>
    <n v="0"/>
    <n v="24"/>
    <n v="0"/>
    <n v="2022"/>
  </r>
  <r>
    <m/>
    <m/>
    <s v="COL/SEV/74/INS/90"/>
    <s v="UNDP"/>
    <m/>
    <x v="1"/>
    <s v="COL"/>
    <x v="4"/>
    <s v="SEV"/>
    <s v="Extension of institutional strengthening project (phase X: 11/2015-10/2017)"/>
    <d v="2015-05-01T00:00:00"/>
    <d v="2017-10-01T00:00:00"/>
    <s v="FIN"/>
    <d v="2015-12-01T00:00:00"/>
    <m/>
    <d v="2018-08-01T00:00:00"/>
    <d v="2019-08-01T00:00:00"/>
    <n v="0"/>
    <m/>
    <m/>
    <m/>
    <m/>
    <m/>
    <n v="0"/>
    <m/>
    <m/>
    <m/>
    <m/>
    <m/>
    <n v="275600"/>
    <n v="-8"/>
    <n v="275592"/>
    <n v="1"/>
    <n v="0"/>
    <n v="0"/>
    <n v="0"/>
    <n v="19292"/>
    <n v="-1"/>
    <n v="19291"/>
    <n v="-0.43999999999869033"/>
    <n v="275592"/>
    <n v="0"/>
    <n v="0"/>
    <n v="19291.439999999999"/>
    <n v="0"/>
    <m/>
    <m/>
    <m/>
    <m/>
    <s v="Financially completed in 2019."/>
    <m/>
    <m/>
    <m/>
    <x v="1"/>
    <n v="0"/>
    <n v="1"/>
    <n v="7"/>
    <n v="29"/>
    <n v="0"/>
    <n v="0"/>
    <n v="0"/>
    <n v="2015"/>
  </r>
  <r>
    <m/>
    <m/>
    <s v="SAM/SEV/83/INS/23"/>
    <s v="UNEP"/>
    <m/>
    <x v="2"/>
    <s v="SAM"/>
    <x v="4"/>
    <s v="SEV"/>
    <s v="Extension of institutional strengthening project (phase X: 11/2019-10/2021)"/>
    <d v="2019-05-01T00:00:00"/>
    <d v="2021-10-01T00:00:00"/>
    <s v="FIN"/>
    <d v="2020-01-01T00:00:00"/>
    <m/>
    <d v="2021-12-01T00:00:00"/>
    <d v="2022-12-01T00:00:00"/>
    <n v="0"/>
    <m/>
    <m/>
    <n v="0"/>
    <m/>
    <m/>
    <m/>
    <m/>
    <m/>
    <m/>
    <m/>
    <m/>
    <n v="85000"/>
    <n v="0"/>
    <n v="85000"/>
    <n v="1"/>
    <n v="0"/>
    <n v="0"/>
    <n v="0"/>
    <n v="0"/>
    <n v="0"/>
    <n v="0"/>
    <n v="0"/>
    <n v="85000"/>
    <n v="0"/>
    <n v="0"/>
    <n v="0"/>
    <n v="0"/>
    <m/>
    <n v="0"/>
    <m/>
    <m/>
    <m/>
    <m/>
    <m/>
    <m/>
    <x v="1"/>
    <n v="0"/>
    <n v="1"/>
    <n v="8"/>
    <n v="29"/>
    <n v="0"/>
    <n v="0"/>
    <n v="0"/>
    <n v="2019"/>
  </r>
  <r>
    <m/>
    <m/>
    <s v="PAR/SEV/88/INS/44"/>
    <s v="UNEP"/>
    <m/>
    <x v="1"/>
    <s v="PAR"/>
    <x v="4"/>
    <s v="SEV"/>
    <s v="Extension of institutional strengthening project (phase X: 12/2021-11/2023)"/>
    <d v="2021-11-01T00:00:00"/>
    <d v="2023-11-01T00:00:00"/>
    <s v="ONG"/>
    <d v="2022-11-01T00:00:00"/>
    <d v="2024-06-24T00:00:00"/>
    <m/>
    <m/>
    <n v="0"/>
    <m/>
    <m/>
    <n v="0"/>
    <m/>
    <m/>
    <m/>
    <m/>
    <m/>
    <m/>
    <m/>
    <m/>
    <n v="85000"/>
    <n v="0"/>
    <n v="85000"/>
    <n v="0.75550341176470592"/>
    <n v="20782.21"/>
    <n v="20782.21"/>
    <n v="0"/>
    <n v="0"/>
    <n v="0"/>
    <n v="0"/>
    <n v="0"/>
    <n v="64217.79"/>
    <n v="19152.269999999997"/>
    <n v="20782.21"/>
    <n v="0"/>
    <n v="0"/>
    <m/>
    <n v="19152.27"/>
    <m/>
    <m/>
    <s v="Some Progress. Work plan and timetable to implement the project agreed with the NOU. SSFA with an amount of USD 79.000 was signed by UNEP and submitted in May 2022 to the country for countersignature and is payable in three cash advances. The First cash advance has been processed in June 2022. The Second cash advance has been processed in January 2023. The quota for the year 2023 was established which allocates import quotas for ODS included in Annex C-Group I (HCFCs). Importers comply with the quotas issued. Data collection was conducted for 2023. CP and A7 data for 2022 reported in May 2023. During May to July several awairness raising seminars have been conducted with a total number of 282 participants (201 male / 81 female). International Ozone Day was celebrated on 16th of September 2023."/>
    <s v="Some Progress. Work plan and timetable to implement the project agreed with the NOU. SSFA with an amount of USD 79.000 was signed by UNEP and submitted in May 2022 to the country for countersignature and is payable in three cash advances. The First cash advance has been processed in June 2022. The Second cash advance has been processed in January 2023. Third cash advance was processed in March 2024. The quota for the year 2024 was established which allocates import quotas for HCFCs and HFCs. Importers comply with the quotas issued. Data collection was conducted for 2024. CP data for 2023 reported in May 2024. Res. 908/2022 went into force which prohibits the import of blended polyols by January 01, 2024. Regular inspections have been conducted at different customs focal pionts organized by the NOU to avoid illegal traffic."/>
    <s v="Yes "/>
    <m/>
    <x v="0"/>
    <n v="1"/>
    <n v="1"/>
    <n v="12"/>
    <n v="24"/>
    <n v="7"/>
    <n v="31"/>
    <n v="0"/>
    <n v="2021"/>
  </r>
  <r>
    <m/>
    <m/>
    <s v="TUN/SEV/93/INS/83"/>
    <s v="UNIDO"/>
    <m/>
    <x v="0"/>
    <s v="TUN"/>
    <x v="4"/>
    <s v="SEV"/>
    <s v="Extension of institutional strengthening project (phase X: 3/2024-2/2027)"/>
    <d v="2023-12-01T00:00:00"/>
    <d v="2027-02-01T00:00:00"/>
    <s v="ONG"/>
    <m/>
    <d v="2027-02-01T00:00:00"/>
    <m/>
    <m/>
    <n v="0"/>
    <m/>
    <m/>
    <n v="0"/>
    <m/>
    <m/>
    <n v="0"/>
    <m/>
    <m/>
    <n v="0"/>
    <m/>
    <m/>
    <n v="655167"/>
    <n v="0"/>
    <n v="655167"/>
    <n v="0"/>
    <n v="655167"/>
    <n v="655167"/>
    <n v="0"/>
    <n v="45862"/>
    <n v="0"/>
    <n v="45862"/>
    <n v="45862"/>
    <n v="0"/>
    <n v="0"/>
    <n v="15000"/>
    <n v="0"/>
    <n v="0"/>
    <m/>
    <m/>
    <m/>
    <m/>
    <s v="Project approved at the 93rd meeting in December 2023."/>
    <s v="Priority is given to the completion of activities under the previous IS phase. "/>
    <s v="Yes"/>
    <m/>
    <x v="0"/>
    <n v="1"/>
    <n v="0"/>
    <s v=""/>
    <n v="38"/>
    <n v="0"/>
    <n v="38"/>
    <n v="0"/>
    <n v="2023"/>
  </r>
  <r>
    <m/>
    <m/>
    <s v="IND/SEV/72/INS/457"/>
    <s v="UNDP"/>
    <m/>
    <x v="2"/>
    <s v="IND"/>
    <x v="4"/>
    <s v="SEV"/>
    <s v="Extension of institutional strengthening project (phase X: 4/2014-3/2016)"/>
    <d v="2014-05-01T00:00:00"/>
    <d v="2016-03-01T00:00:00"/>
    <s v="FIN"/>
    <d v="2015-05-01T00:00:00"/>
    <m/>
    <d v="2017-01-01T00:00:00"/>
    <d v="2020-01-01T00:00:00"/>
    <n v="0"/>
    <m/>
    <m/>
    <m/>
    <m/>
    <m/>
    <n v="0"/>
    <m/>
    <m/>
    <m/>
    <m/>
    <m/>
    <n v="373230"/>
    <n v="-136838"/>
    <n v="236392"/>
    <n v="1"/>
    <n v="0"/>
    <n v="0"/>
    <n v="0"/>
    <n v="26126"/>
    <n v="-9579"/>
    <n v="16547"/>
    <n v="-0.37950003840160207"/>
    <n v="236392"/>
    <n v="0"/>
    <n v="0"/>
    <n v="16547.379500038402"/>
    <n v="0"/>
    <m/>
    <m/>
    <m/>
    <m/>
    <s v="Financially completed in 2020."/>
    <m/>
    <m/>
    <m/>
    <x v="1"/>
    <n v="0"/>
    <n v="1"/>
    <n v="12"/>
    <n v="22"/>
    <n v="0"/>
    <n v="0"/>
    <n v="0"/>
    <n v="2014"/>
  </r>
  <r>
    <m/>
    <m/>
    <s v="KEN/SEV/74/INS/56"/>
    <s v="UNEP"/>
    <m/>
    <x v="0"/>
    <s v="KEN"/>
    <x v="4"/>
    <s v="SEV"/>
    <s v="Extension of institutional strengthening project (phase X: 4/2015-3/2017)"/>
    <d v="2015-05-01T00:00:00"/>
    <d v="2017-03-01T00:00:00"/>
    <s v="FIN"/>
    <d v="2016-07-01T00:00:00"/>
    <m/>
    <d v="2018-06-01T00:00:00"/>
    <d v="2018-12-01T00:00:00"/>
    <n v="0"/>
    <m/>
    <m/>
    <n v="0"/>
    <m/>
    <m/>
    <m/>
    <m/>
    <m/>
    <m/>
    <m/>
    <m/>
    <n v="151667"/>
    <n v="0"/>
    <n v="151667"/>
    <n v="1"/>
    <n v="0"/>
    <n v="0"/>
    <n v="0"/>
    <n v="0"/>
    <n v="0"/>
    <n v="0"/>
    <n v="0"/>
    <n v="151667"/>
    <n v="0"/>
    <n v="0"/>
    <n v="0"/>
    <n v="0"/>
    <m/>
    <n v="0"/>
    <m/>
    <m/>
    <m/>
    <m/>
    <m/>
    <m/>
    <x v="1"/>
    <n v="0"/>
    <n v="1"/>
    <n v="14"/>
    <n v="22"/>
    <n v="0"/>
    <n v="0"/>
    <n v="0"/>
    <n v="2015"/>
  </r>
  <r>
    <m/>
    <m/>
    <s v="IND/SEV/76/INS/467"/>
    <s v="UNDP"/>
    <m/>
    <x v="2"/>
    <s v="IND"/>
    <x v="4"/>
    <s v="SEV"/>
    <s v="Extension of institutional strengthening project (phase X: 4/2016-3/2018)"/>
    <d v="2016-05-01T00:00:00"/>
    <d v="2018-03-01T00:00:00"/>
    <s v="FIN"/>
    <d v="2018-09-01T00:00:00"/>
    <m/>
    <d v="2019-12-01T00:00:00"/>
    <d v="2020-12-01T00:00:00"/>
    <n v="0"/>
    <m/>
    <m/>
    <m/>
    <m/>
    <m/>
    <n v="0"/>
    <m/>
    <m/>
    <m/>
    <m/>
    <m/>
    <n v="477734"/>
    <n v="-52"/>
    <n v="477682"/>
    <n v="1"/>
    <n v="0"/>
    <n v="0"/>
    <n v="0"/>
    <n v="33441"/>
    <n v="-4"/>
    <n v="33437"/>
    <n v="-0.36000000000058208"/>
    <n v="477682"/>
    <n v="0"/>
    <n v="0"/>
    <n v="33437.360000000001"/>
    <n v="0"/>
    <m/>
    <m/>
    <m/>
    <m/>
    <s v="Financially completed in 2020."/>
    <m/>
    <m/>
    <m/>
    <x v="1"/>
    <n v="0"/>
    <n v="1"/>
    <n v="28"/>
    <n v="22"/>
    <n v="0"/>
    <n v="0"/>
    <n v="0"/>
    <n v="2016"/>
  </r>
  <r>
    <m/>
    <m/>
    <s v="MLW/SEV/76/INS/38"/>
    <s v="UNEP"/>
    <m/>
    <x v="0"/>
    <s v="MLW"/>
    <x v="4"/>
    <s v="SEV"/>
    <s v="Extension of institutional strengthening project (phase X: 4/2016-3/2018)"/>
    <d v="2016-05-01T00:00:00"/>
    <d v="2018-03-01T00:00:00"/>
    <s v="FIN"/>
    <d v="2017-11-01T00:00:00"/>
    <m/>
    <d v="2018-03-01T00:00:00"/>
    <d v="2018-12-01T00:00:00"/>
    <n v="0"/>
    <m/>
    <m/>
    <n v="0"/>
    <m/>
    <m/>
    <m/>
    <m/>
    <m/>
    <m/>
    <m/>
    <m/>
    <n v="85418"/>
    <n v="0"/>
    <n v="85418"/>
    <n v="1"/>
    <n v="0"/>
    <n v="0"/>
    <n v="0"/>
    <n v="0"/>
    <n v="0"/>
    <n v="0"/>
    <n v="0"/>
    <n v="85418"/>
    <n v="0"/>
    <n v="0"/>
    <n v="0"/>
    <n v="0"/>
    <m/>
    <n v="0"/>
    <m/>
    <m/>
    <m/>
    <m/>
    <m/>
    <m/>
    <x v="1"/>
    <n v="0"/>
    <n v="1"/>
    <n v="18"/>
    <n v="22"/>
    <n v="0"/>
    <n v="0"/>
    <n v="0"/>
    <n v="2016"/>
  </r>
  <r>
    <m/>
    <m/>
    <s v="PAN/SEV/90/INS/54"/>
    <s v="UNDP"/>
    <m/>
    <x v="1"/>
    <s v="PAN"/>
    <x v="4"/>
    <s v="SEV"/>
    <s v="Extension of institutional strengthening project (phase X: 7/2022-6/2024)"/>
    <d v="2022-06-01T00:00:00"/>
    <d v="2024-06-01T00:00:00"/>
    <s v="ONG"/>
    <d v="2022-12-01T00:00:00"/>
    <d v="2024-06-01T00:00:00"/>
    <m/>
    <m/>
    <n v="0"/>
    <m/>
    <m/>
    <n v="0"/>
    <m/>
    <m/>
    <n v="0"/>
    <m/>
    <m/>
    <n v="0"/>
    <m/>
    <m/>
    <n v="191360"/>
    <n v="0"/>
    <n v="191360"/>
    <n v="0.58019836956521753"/>
    <n v="80333.239999999976"/>
    <n v="80333.239999999976"/>
    <n v="0"/>
    <n v="13395"/>
    <n v="0"/>
    <n v="13395"/>
    <n v="5623.2428396739097"/>
    <n v="111026.76000000002"/>
    <n v="0"/>
    <n v="18476.645199999999"/>
    <n v="7771.7571603260903"/>
    <n v="0"/>
    <m/>
    <m/>
    <m/>
    <m/>
    <s v="Institutional strengthening activities conducted, follow up to Multilateral Fund-financed projects portfolio. Awareness raising activities conducted. ODS licensing system in place and operational, including HFC. Timely reporting to 2022 consumption to the Ozone and MLF Secretariats. Promotion of the gender policy of the MLFS in all ozone related activities. "/>
    <s v="Standard IS activities being implemented. CP data reported. Activie awareness raising campaign."/>
    <s v="Yes "/>
    <m/>
    <x v="0"/>
    <n v="1"/>
    <n v="1"/>
    <n v="6"/>
    <n v="24"/>
    <n v="0"/>
    <n v="24"/>
    <n v="0"/>
    <n v="2022"/>
  </r>
  <r>
    <m/>
    <m/>
    <s v="KAM/SEV/83/INS/37"/>
    <s v="UNEP"/>
    <m/>
    <x v="2"/>
    <s v="KAM"/>
    <x v="4"/>
    <s v="SEV"/>
    <s v="Extension of institutional strengthening project (phase X:1/2020-12/2021)"/>
    <d v="2019-05-01T00:00:00"/>
    <d v="2020-06-01T00:00:00"/>
    <s v="FIN"/>
    <d v="2020-02-01T00:00:00"/>
    <m/>
    <d v="2021-12-01T00:00:00"/>
    <d v="2021-12-01T00:00:00"/>
    <n v="0"/>
    <m/>
    <m/>
    <n v="0"/>
    <m/>
    <m/>
    <m/>
    <m/>
    <m/>
    <m/>
    <m/>
    <m/>
    <n v="144214"/>
    <n v="0"/>
    <n v="144214"/>
    <n v="1"/>
    <n v="0"/>
    <n v="0"/>
    <n v="0"/>
    <n v="0"/>
    <n v="0"/>
    <n v="0"/>
    <n v="0"/>
    <n v="144214"/>
    <n v="0"/>
    <n v="0"/>
    <n v="0"/>
    <n v="0"/>
    <m/>
    <n v="0"/>
    <m/>
    <m/>
    <m/>
    <m/>
    <m/>
    <m/>
    <x v="1"/>
    <n v="0"/>
    <n v="1"/>
    <n v="9"/>
    <n v="13"/>
    <n v="0"/>
    <n v="0"/>
    <n v="0"/>
    <n v="2019"/>
  </r>
  <r>
    <m/>
    <m/>
    <s v="IND/SEV/93/INS/511"/>
    <s v="UNDP"/>
    <m/>
    <x v="2"/>
    <s v="IND"/>
    <x v="4"/>
    <s v="SEV"/>
    <s v="Extension of institutional strengthening project (phase X1V: 1/2024-12/2026)"/>
    <d v="2023-12-01T00:00:00"/>
    <d v="2026-12-01T00:00:00"/>
    <s v="ONG"/>
    <m/>
    <d v="2026-12-01T00:00:00"/>
    <m/>
    <m/>
    <n v="0"/>
    <m/>
    <m/>
    <n v="0"/>
    <m/>
    <m/>
    <m/>
    <m/>
    <m/>
    <n v="0"/>
    <m/>
    <m/>
    <n v="988909"/>
    <n v="0"/>
    <n v="988909"/>
    <n v="0"/>
    <n v="988909"/>
    <n v="988909"/>
    <n v="0"/>
    <n v="69224"/>
    <n v="0"/>
    <n v="69224"/>
    <n v="69224"/>
    <n v="0"/>
    <n v="0"/>
    <n v="227449.07"/>
    <n v="0"/>
    <n v="0"/>
    <m/>
    <m/>
    <m/>
    <m/>
    <s v="Newly approved."/>
    <s v="Project Document prepared and under NOU and Ministry of Finance review"/>
    <s v="Yes"/>
    <m/>
    <x v="0"/>
    <n v="1"/>
    <n v="0"/>
    <s v=""/>
    <n v="36"/>
    <n v="0"/>
    <n v="36"/>
    <n v="0"/>
    <n v="2023"/>
  </r>
  <r>
    <m/>
    <m/>
    <s v="MEX/SEV/68/INS/163"/>
    <s v="UNIDO"/>
    <m/>
    <x v="1"/>
    <s v="MEX"/>
    <x v="4"/>
    <s v="SEV"/>
    <s v="Extension of institutional strengthening project (phase XI: 1/2013-12/2014)"/>
    <d v="2012-12-01T00:00:00"/>
    <d v="2014-12-01T00:00:00"/>
    <s v="FIN"/>
    <d v="2013-07-01T00:00:00"/>
    <m/>
    <d v="2015-12-01T00:00:00"/>
    <d v="2017-03-01T00:00:00"/>
    <n v="0"/>
    <m/>
    <m/>
    <n v="0"/>
    <m/>
    <m/>
    <n v="0"/>
    <m/>
    <m/>
    <n v="0"/>
    <m/>
    <m/>
    <n v="247000"/>
    <n v="-4"/>
    <n v="246996"/>
    <n v="1"/>
    <n v="0"/>
    <n v="0"/>
    <n v="0"/>
    <n v="17290"/>
    <n v="0"/>
    <n v="17290"/>
    <n v="0"/>
    <n v="246996"/>
    <n v="0"/>
    <m/>
    <n v="17290"/>
    <n v="0"/>
    <m/>
    <m/>
    <m/>
    <m/>
    <m/>
    <m/>
    <m/>
    <m/>
    <x v="1"/>
    <n v="0"/>
    <n v="1"/>
    <n v="7"/>
    <n v="24"/>
    <n v="0"/>
    <n v="0"/>
    <n v="0"/>
    <n v="2012"/>
  </r>
  <r>
    <m/>
    <m/>
    <s v="JOR/SEV/73/INS/93"/>
    <s v="IBRD"/>
    <m/>
    <x v="2"/>
    <s v="JOR"/>
    <x v="4"/>
    <s v="SEV"/>
    <s v="Extension of institutional strengthening project (phase XI: 1/2015-12/2016)"/>
    <d v="2014-11-01T00:00:00"/>
    <d v="2016-12-01T00:00:00"/>
    <s v="FIN"/>
    <d v="2015-12-01T00:00:00"/>
    <m/>
    <d v="2016-12-01T00:00:00"/>
    <d v="2017-02-01T00:00:00"/>
    <n v="0"/>
    <m/>
    <m/>
    <n v="0"/>
    <m/>
    <m/>
    <n v="0"/>
    <m/>
    <m/>
    <n v="0"/>
    <m/>
    <m/>
    <n v="147333"/>
    <n v="0"/>
    <n v="147333"/>
    <n v="1"/>
    <n v="0"/>
    <n v="0"/>
    <n v="0"/>
    <n v="10313"/>
    <n v="0"/>
    <n v="10313"/>
    <n v="0"/>
    <n v="147333"/>
    <n v="0"/>
    <n v="0"/>
    <n v="10313"/>
    <n v="0"/>
    <n v="0"/>
    <m/>
    <m/>
    <m/>
    <s v="ISP XI completed. "/>
    <s v="Completed.  "/>
    <m/>
    <m/>
    <x v="1"/>
    <n v="0"/>
    <n v="1"/>
    <n v="13"/>
    <n v="25"/>
    <n v="0"/>
    <n v="0"/>
    <n v="0"/>
    <n v="2014"/>
  </r>
  <r>
    <m/>
    <m/>
    <s v="COS/SEV/75/INS/53"/>
    <s v="UNDP"/>
    <m/>
    <x v="1"/>
    <s v="COS"/>
    <x v="4"/>
    <s v="SEV"/>
    <s v="Extension of institutional strengthening project (phase XI: 1/2016-12/2017)"/>
    <d v="2015-11-01T00:00:00"/>
    <d v="2017-12-01T00:00:00"/>
    <s v="FIN"/>
    <d v="2016-05-01T00:00:00"/>
    <m/>
    <d v="2018-06-01T00:00:00"/>
    <d v="2020-01-01T00:00:00"/>
    <n v="0"/>
    <m/>
    <m/>
    <m/>
    <m/>
    <m/>
    <n v="0"/>
    <m/>
    <m/>
    <m/>
    <m/>
    <m/>
    <n v="179857"/>
    <n v="-198"/>
    <n v="179659"/>
    <n v="1"/>
    <n v="0"/>
    <n v="0"/>
    <n v="0"/>
    <n v="12590"/>
    <n v="-14"/>
    <n v="12576"/>
    <n v="-0.13999999999941792"/>
    <n v="179659"/>
    <n v="0"/>
    <n v="0"/>
    <n v="12576.14"/>
    <n v="0"/>
    <m/>
    <m/>
    <m/>
    <m/>
    <s v="Financially completed in 2020."/>
    <m/>
    <m/>
    <m/>
    <x v="1"/>
    <n v="0"/>
    <n v="1"/>
    <n v="6"/>
    <n v="25"/>
    <n v="0"/>
    <n v="0"/>
    <n v="0"/>
    <n v="2015"/>
  </r>
  <r>
    <m/>
    <m/>
    <s v="MAL/SEV/75/INS/180"/>
    <s v="UNDP"/>
    <m/>
    <x v="2"/>
    <s v="MAL"/>
    <x v="4"/>
    <s v="SEV"/>
    <s v="Extension of institutional strengthening project (phase XI: 1/2016-12/2017)"/>
    <d v="2015-11-01T00:00:00"/>
    <d v="2017-12-01T00:00:00"/>
    <s v="FIN"/>
    <d v="2016-11-01T00:00:00"/>
    <m/>
    <d v="2017-12-01T00:00:00"/>
    <d v="2019-01-01T00:00:00"/>
    <n v="0"/>
    <m/>
    <m/>
    <m/>
    <m/>
    <m/>
    <n v="0"/>
    <m/>
    <m/>
    <m/>
    <m/>
    <m/>
    <n v="357760"/>
    <n v="0"/>
    <n v="357760"/>
    <n v="1"/>
    <n v="0"/>
    <n v="0"/>
    <n v="0"/>
    <n v="25043"/>
    <n v="0"/>
    <n v="25043"/>
    <n v="0"/>
    <n v="357760"/>
    <n v="0"/>
    <n v="0"/>
    <n v="25043"/>
    <n v="0"/>
    <m/>
    <m/>
    <m/>
    <m/>
    <s v="Financially completed in 2019."/>
    <m/>
    <m/>
    <m/>
    <x v="1"/>
    <n v="0"/>
    <n v="1"/>
    <n v="12"/>
    <n v="25"/>
    <n v="0"/>
    <n v="0"/>
    <n v="0"/>
    <n v="2015"/>
  </r>
  <r>
    <m/>
    <m/>
    <s v="SEN/SEV/75/INS/34"/>
    <s v="UNEP"/>
    <m/>
    <x v="0"/>
    <s v="SEN"/>
    <x v="4"/>
    <s v="SEV"/>
    <s v="Extension of institutional strengthening project (phase XI: 1/2016-12/2017)"/>
    <d v="2015-11-01T00:00:00"/>
    <d v="2017-12-01T00:00:00"/>
    <s v="FIN"/>
    <d v="2016-04-01T00:00:00"/>
    <m/>
    <d v="2018-05-01T00:00:00"/>
    <d v="2018-12-01T00:00:00"/>
    <n v="0"/>
    <m/>
    <m/>
    <n v="0"/>
    <m/>
    <m/>
    <m/>
    <m/>
    <m/>
    <m/>
    <m/>
    <m/>
    <n v="194689"/>
    <n v="0"/>
    <n v="194689"/>
    <n v="1"/>
    <n v="0"/>
    <n v="0"/>
    <n v="0"/>
    <n v="0"/>
    <n v="0"/>
    <n v="0"/>
    <n v="0"/>
    <n v="194689"/>
    <n v="0"/>
    <n v="0"/>
    <n v="0"/>
    <n v="0"/>
    <m/>
    <n v="0"/>
    <m/>
    <m/>
    <m/>
    <m/>
    <m/>
    <m/>
    <x v="1"/>
    <n v="0"/>
    <n v="1"/>
    <n v="5"/>
    <n v="25"/>
    <n v="0"/>
    <n v="0"/>
    <n v="0"/>
    <n v="2015"/>
  </r>
  <r>
    <m/>
    <m/>
    <s v="URU/SEV/75/INS/65"/>
    <s v="UNDP"/>
    <m/>
    <x v="1"/>
    <s v="URU"/>
    <x v="4"/>
    <s v="SEV"/>
    <s v="Extension of institutional strengthening project (phase XI: 1/2016-12/2017)"/>
    <d v="2015-11-01T00:00:00"/>
    <d v="2017-12-01T00:00:00"/>
    <s v="FIN"/>
    <d v="2016-04-01T00:00:00"/>
    <m/>
    <d v="2017-12-01T00:00:00"/>
    <d v="2018-12-01T00:00:00"/>
    <n v="0"/>
    <m/>
    <m/>
    <m/>
    <m/>
    <m/>
    <n v="0"/>
    <m/>
    <m/>
    <m/>
    <m/>
    <m/>
    <n v="193024"/>
    <n v="0"/>
    <n v="193024"/>
    <n v="1"/>
    <n v="0"/>
    <n v="0"/>
    <n v="0"/>
    <n v="13512"/>
    <n v="0"/>
    <n v="13512"/>
    <n v="0"/>
    <n v="193024"/>
    <n v="0"/>
    <n v="0"/>
    <n v="13512"/>
    <n v="0"/>
    <m/>
    <m/>
    <m/>
    <m/>
    <s v="Financially completed in 2018."/>
    <m/>
    <m/>
    <m/>
    <x v="1"/>
    <n v="0"/>
    <n v="1"/>
    <n v="5"/>
    <n v="25"/>
    <n v="0"/>
    <n v="0"/>
    <n v="0"/>
    <n v="2015"/>
  </r>
  <r>
    <m/>
    <m/>
    <s v="CMR/SEV/80/INS/43"/>
    <s v="UNEP"/>
    <m/>
    <x v="0"/>
    <s v="CMR"/>
    <x v="4"/>
    <s v="SEV"/>
    <s v="Extension of institutional strengthening project (phase XI: 1/2018-12/2019)"/>
    <d v="2017-11-01T00:00:00"/>
    <d v="2019-12-01T00:00:00"/>
    <s v="FIN"/>
    <d v="2018-06-01T00:00:00"/>
    <m/>
    <d v="2019-12-01T00:00:00"/>
    <d v="2019-12-01T00:00:00"/>
    <n v="0"/>
    <m/>
    <m/>
    <n v="0"/>
    <m/>
    <m/>
    <m/>
    <m/>
    <m/>
    <m/>
    <m/>
    <m/>
    <n v="178601"/>
    <n v="-23"/>
    <n v="178578"/>
    <n v="1"/>
    <n v="0"/>
    <n v="0"/>
    <n v="0"/>
    <n v="0"/>
    <n v="0"/>
    <n v="0"/>
    <n v="0"/>
    <n v="178578"/>
    <n v="0"/>
    <n v="0"/>
    <n v="0"/>
    <n v="0"/>
    <m/>
    <n v="0"/>
    <m/>
    <m/>
    <m/>
    <m/>
    <m/>
    <m/>
    <x v="1"/>
    <n v="0"/>
    <n v="1"/>
    <n v="7"/>
    <n v="25"/>
    <n v="0"/>
    <n v="0"/>
    <n v="0"/>
    <n v="2017"/>
  </r>
  <r>
    <m/>
    <m/>
    <s v="IDS/SEV/80/INS/212"/>
    <s v="UNDP"/>
    <m/>
    <x v="2"/>
    <s v="IDS"/>
    <x v="4"/>
    <s v="SEV"/>
    <s v="Extension of institutional strengthening project (phase XI: 1/2018-12/2019)"/>
    <d v="2017-11-01T00:00:00"/>
    <d v="2019-12-01T00:00:00"/>
    <s v="FIN"/>
    <d v="2018-09-01T00:00:00"/>
    <m/>
    <d v="2019-12-01T00:00:00"/>
    <d v="2022-01-01T00:00:00"/>
    <n v="0"/>
    <m/>
    <m/>
    <m/>
    <m/>
    <m/>
    <n v="0"/>
    <m/>
    <m/>
    <m/>
    <m/>
    <m/>
    <n v="347194"/>
    <n v="-3891"/>
    <n v="343303"/>
    <n v="1"/>
    <n v="0"/>
    <n v="0"/>
    <n v="0"/>
    <n v="24304"/>
    <n v="-272"/>
    <n v="24032"/>
    <n v="0.36999999999898137"/>
    <n v="343303"/>
    <n v="0"/>
    <n v="0"/>
    <n v="24031.63"/>
    <n v="0"/>
    <m/>
    <m/>
    <m/>
    <m/>
    <s v="Financially completed in 2022."/>
    <m/>
    <m/>
    <m/>
    <x v="1"/>
    <n v="0"/>
    <n v="1"/>
    <n v="10"/>
    <n v="25"/>
    <n v="0"/>
    <n v="0"/>
    <n v="0"/>
    <n v="2017"/>
  </r>
  <r>
    <m/>
    <m/>
    <s v="NER/SEV/80/INS/33"/>
    <s v="UNEP"/>
    <m/>
    <x v="0"/>
    <s v="NER"/>
    <x v="4"/>
    <s v="SEV"/>
    <s v="Extension of institutional strengthening project (phase XI: 1/2018-12/2019)"/>
    <d v="2017-11-01T00:00:00"/>
    <d v="2019-12-01T00:00:00"/>
    <s v="FIN"/>
    <d v="2018-05-01T00:00:00"/>
    <m/>
    <d v="2019-12-01T00:00:00"/>
    <d v="2019-12-01T00:00:00"/>
    <n v="0"/>
    <m/>
    <m/>
    <n v="0"/>
    <m/>
    <m/>
    <m/>
    <m/>
    <m/>
    <m/>
    <m/>
    <m/>
    <n v="85000"/>
    <n v="-161.59"/>
    <n v="84838.41"/>
    <n v="0.99999516728330951"/>
    <n v="0.41000000000349246"/>
    <n v="0.41000000000349246"/>
    <n v="0"/>
    <n v="0"/>
    <n v="0"/>
    <n v="0"/>
    <n v="0"/>
    <n v="84838"/>
    <n v="0"/>
    <n v="0"/>
    <n v="0"/>
    <n v="0"/>
    <m/>
    <n v="0"/>
    <m/>
    <m/>
    <m/>
    <m/>
    <m/>
    <m/>
    <x v="1"/>
    <n v="0"/>
    <n v="1"/>
    <n v="6"/>
    <n v="25"/>
    <n v="0"/>
    <n v="0"/>
    <n v="0"/>
    <n v="2017"/>
  </r>
  <r>
    <m/>
    <m/>
    <s v="PHI/SEV/79/INS/101"/>
    <s v="UNEP"/>
    <m/>
    <x v="2"/>
    <s v="PHI"/>
    <x v="4"/>
    <s v="SEV"/>
    <s v="Extension of institutional strengthening project (phase XI: 1/2018-12/2019)"/>
    <d v="2017-07-01T00:00:00"/>
    <d v="2019-12-01T00:00:00"/>
    <s v="FIN"/>
    <d v="2018-07-01T00:00:00"/>
    <m/>
    <d v="2019-12-01T00:00:00"/>
    <d v="2020-12-01T00:00:00"/>
    <n v="0"/>
    <m/>
    <m/>
    <n v="0"/>
    <m/>
    <m/>
    <m/>
    <m/>
    <m/>
    <m/>
    <m/>
    <m/>
    <n v="231850"/>
    <n v="-9650.93"/>
    <n v="222199.07"/>
    <n v="0.99999968496717828"/>
    <n v="7.0000000006984919E-2"/>
    <n v="7.0000000006984919E-2"/>
    <n v="0"/>
    <n v="0"/>
    <n v="0"/>
    <n v="0"/>
    <n v="0"/>
    <n v="222199"/>
    <n v="0"/>
    <n v="0"/>
    <n v="0"/>
    <n v="0"/>
    <m/>
    <n v="0"/>
    <m/>
    <m/>
    <m/>
    <m/>
    <m/>
    <m/>
    <x v="1"/>
    <n v="0"/>
    <n v="1"/>
    <n v="12"/>
    <n v="29"/>
    <n v="0"/>
    <n v="0"/>
    <n v="0"/>
    <n v="2017"/>
  </r>
  <r>
    <m/>
    <m/>
    <s v="MLW/SEV/82/INS/45"/>
    <s v="UNEP"/>
    <m/>
    <x v="0"/>
    <s v="MLW"/>
    <x v="4"/>
    <s v="SEV"/>
    <s v="Extension of institutional strengthening project (phase XI: 1/2019-12/2020)"/>
    <d v="2018-12-01T00:00:00"/>
    <d v="2020-12-01T00:00:00"/>
    <s v="FIN"/>
    <d v="2019-04-01T00:00:00"/>
    <m/>
    <d v="2020-12-01T00:00:00"/>
    <d v="2021-12-01T00:00:00"/>
    <n v="0"/>
    <m/>
    <m/>
    <n v="0"/>
    <m/>
    <m/>
    <m/>
    <m/>
    <m/>
    <m/>
    <m/>
    <m/>
    <n v="85418"/>
    <n v="0"/>
    <n v="85418"/>
    <n v="1"/>
    <n v="0"/>
    <n v="0"/>
    <n v="0"/>
    <n v="0"/>
    <n v="0"/>
    <n v="0"/>
    <n v="0"/>
    <n v="85418"/>
    <n v="0"/>
    <n v="0"/>
    <n v="0"/>
    <n v="0"/>
    <m/>
    <n v="0"/>
    <m/>
    <m/>
    <m/>
    <m/>
    <m/>
    <m/>
    <x v="1"/>
    <n v="0"/>
    <n v="1"/>
    <n v="4"/>
    <n v="24"/>
    <n v="0"/>
    <n v="0"/>
    <n v="0"/>
    <n v="2018"/>
  </r>
  <r>
    <m/>
    <m/>
    <s v="BOL/SEV/84/INS/48"/>
    <s v="UNEP"/>
    <m/>
    <x v="1"/>
    <s v="BOL"/>
    <x v="4"/>
    <s v="SEV"/>
    <s v="Extension of institutional strengthening project (phase XI: 1/2020-12/2021)"/>
    <d v="2019-12-01T00:00:00"/>
    <d v="2021-12-01T00:00:00"/>
    <s v="ONG"/>
    <d v="2023-03-10T00:00:00"/>
    <d v="2025-05-25T00:00:00"/>
    <m/>
    <m/>
    <n v="0"/>
    <m/>
    <m/>
    <n v="0"/>
    <m/>
    <m/>
    <m/>
    <m/>
    <m/>
    <m/>
    <m/>
    <m/>
    <n v="100950"/>
    <n v="0"/>
    <n v="100950"/>
    <n v="0.32914135710747894"/>
    <n v="67723.179999999993"/>
    <n v="67723.179999999993"/>
    <n v="0"/>
    <n v="0"/>
    <n v="0"/>
    <n v="0"/>
    <n v="0"/>
    <n v="33226.82"/>
    <n v="67723.179999999993"/>
    <n v="33861.589999999997"/>
    <n v="0"/>
    <n v="0"/>
    <m/>
    <n v="47533.18"/>
    <m/>
    <m/>
    <s v="Project progress is satisfactory. The SSFA 13/2020 was signed on 22 April 2022 by the government. Second cash advance has been processed during March 2023 (USD 40,900). CP Data for 2022 reported in May 2023 and A7 data in September 2023. A course has been organized for customs brokers in April 2023 with a total number of 38 participants (21 woman/17 men). NOU/Government representatives participated in the virtual webinars organized by OzonAction Latin American team: Communication strategy &quot;Kigali in Action, Inclusive Language &quot; (November 2023). International Ozone Day was celebrated in September 2023.  New phase of the IS project was approved at ExCom 93."/>
    <s v="Project progress is satisfactory. The SSFA 13/2020 was signed on 22 April 2022 by the government. Second cash advance has been processed during March 2023 (USD 40,900). Third and last cash advance has been processed during March 2024 (USD 20,190). CP Data for 2022 reported in May 2023.  Social Media Campaigns have been prepared and implemented during the first quarter of 2024. The NOU organized several trainings for important companies, totally 48 (15 woman /  23 man) particpated during the sessions organized  between October 2023 to March 2024.  New phase of the IS project to be formulated (X)for the submission at ExCom 93."/>
    <s v="N/a"/>
    <m/>
    <x v="0"/>
    <n v="1"/>
    <n v="1"/>
    <n v="39"/>
    <n v="24"/>
    <n v="41"/>
    <n v="65"/>
    <n v="0"/>
    <n v="2019"/>
  </r>
  <r>
    <m/>
    <m/>
    <s v="SAM/SEV/87/INS/26"/>
    <s v="UNEP"/>
    <m/>
    <x v="2"/>
    <s v="SAM"/>
    <x v="4"/>
    <s v="SEV"/>
    <s v="Extension of institutional strengthening project (phase XI: 1/2022-12/2023)"/>
    <d v="2021-07-01T00:00:00"/>
    <d v="2023-12-01T00:00:00"/>
    <s v="COM"/>
    <d v="2022-01-01T00:00:00"/>
    <m/>
    <d v="2023-12-01T00:00:00"/>
    <m/>
    <n v="0"/>
    <m/>
    <m/>
    <n v="0"/>
    <m/>
    <m/>
    <m/>
    <m/>
    <m/>
    <m/>
    <m/>
    <m/>
    <n v="85000"/>
    <n v="0"/>
    <n v="85000"/>
    <n v="0.94117647058823528"/>
    <n v="5000"/>
    <n v="5000"/>
    <n v="0"/>
    <n v="0"/>
    <n v="0"/>
    <n v="0"/>
    <n v="0"/>
    <n v="80000"/>
    <n v="5000"/>
    <n v="5000"/>
    <n v="0"/>
    <n v="0"/>
    <m/>
    <n v="0"/>
    <m/>
    <m/>
    <s v="The SSFA was signed in December 2021.  The first payment of US$ 40,000 was released in January 2022.  The second payment of US$ 40,000 was released to the country in April 2023.  NOU continued to enforce the HCFC and HFC licensing and quota system, conducted iPIC regularly and coordinated the implementation of the MLF projects.  A7 and CP data collection and reporting were undertaken for the year 2022. Two National Steering Committee meetings were conducted in March and May 2023.  Two school visits were conducted in the NOU Office where the NOU demonstrated the work done in Samoa on the protection of the ozone layer.  The NOU also collaborated with Climate Change Division to produce a television advertisement on the licensing system requirements. NOU presented during the World Meteorology Day on the implementation of the Montreal Protocol, including exhibition of awareness and training materials. NOU actively participated in the meetings organized by UNEP, Network Meeting of the Pacific Island Countries National Ozone Officer, Refrigeration and Air-conditioning (RAC) Industry Roundtable, Future Gas Forum and Thematic Workshop on Strengthening Partnership in the RAC Servicing Sector in May 2023, 45th OEWG and 35th MOP. In collaboration with UNEP, in September 2023, Samoa hosted 1) a Network Meeting of Pacific Island Countries (PIC) National Ozone Officers (NOOs), 2) the Thematic Workshop on Nation-wide Data Collection under the Kigali Hydrofluorocarbon (HFC) Implementation Plan (KIP) preparation, and 3) the Twinning National Ozone Officers - Customs Workshop on ODS/HFC Trade Control and Reporting. The following gender activities are implemented: encouraging female participants in the meetings/training under the project and collection of gender-disaggregation data in project activities and encouraging patriation of females.  The project was completed in December 2023.  _x000a_"/>
    <s v="The project was completed in December 2023.  The final payment was released in April 2024.  UNEP is working on financial closure of the project. "/>
    <s v="Yes "/>
    <m/>
    <x v="1"/>
    <n v="0"/>
    <n v="1"/>
    <n v="6"/>
    <n v="29"/>
    <n v="0"/>
    <n v="0"/>
    <n v="0"/>
    <n v="2021"/>
  </r>
  <r>
    <m/>
    <m/>
    <s v="PAR/SEV/93/INS/46"/>
    <s v="UNEP"/>
    <m/>
    <x v="1"/>
    <s v="PAR"/>
    <x v="4"/>
    <s v="SEV"/>
    <s v="Extension of institutional strengthening project (phase XI: 1/2024-12/2026)"/>
    <d v="2023-12-01T00:00:00"/>
    <d v="2026-12-01T00:00:00"/>
    <s v="ONG"/>
    <m/>
    <d v="2026-12-01T00:00:00"/>
    <m/>
    <m/>
    <n v="0"/>
    <m/>
    <m/>
    <n v="0"/>
    <m/>
    <m/>
    <m/>
    <m/>
    <m/>
    <m/>
    <m/>
    <m/>
    <n v="180000"/>
    <n v="0"/>
    <n v="180000"/>
    <n v="0"/>
    <n v="180000"/>
    <n v="180000"/>
    <n v="0"/>
    <n v="0"/>
    <n v="0"/>
    <n v="0"/>
    <n v="0"/>
    <n v="0"/>
    <n v="0"/>
    <n v="45000"/>
    <n v="0"/>
    <n v="0"/>
    <m/>
    <n v="0"/>
    <m/>
    <m/>
    <s v="Newly approved project"/>
    <s v="Good progress. Work plan and timetable to implement the project agreed with the NOU. SSFA-2024-04 is under discussion. This SSFA will facilitate obtaining products and expected results as mentioned below:(1) Adoption/enforcement of Montreal Protocol Controlled Substances laws and regulations to control and monitor the consumption of Montreal Protocol Controlled Substances, (2) Efficient and timely data collection and reporting, (3) Intra- and inter-institutional coordination to implement the Montreal Protocol with other organizations/national stakeholders, (4) Supervision of timely execution of activities to eliminate and reduce the consumption of Substances controlled by the Montreal Protocol, (5) Increase awareness raising and information exchange, (6) Regional cooperation and participation in Montreal Protocol meetings."/>
    <s v="Yes "/>
    <m/>
    <x v="0"/>
    <n v="1"/>
    <n v="0"/>
    <s v=""/>
    <n v="36"/>
    <n v="0"/>
    <n v="36"/>
    <n v="0"/>
    <n v="2023"/>
  </r>
  <r>
    <m/>
    <m/>
    <s v="COL/SEV/79/INS/101"/>
    <s v="UNDP"/>
    <m/>
    <x v="1"/>
    <s v="COL"/>
    <x v="4"/>
    <s v="SEV"/>
    <s v="Extension of institutional strengthening project (phase XI: 11/2017-10/2019)"/>
    <d v="2017-07-01T00:00:00"/>
    <d v="2022-02-01T00:00:00"/>
    <s v="FIN"/>
    <d v="2018-06-01T00:00:00"/>
    <m/>
    <d v="2021-07-01T00:00:00"/>
    <d v="2023-01-01T00:00:00"/>
    <n v="0"/>
    <m/>
    <m/>
    <m/>
    <m/>
    <m/>
    <n v="0"/>
    <m/>
    <m/>
    <m/>
    <m/>
    <m/>
    <n v="352768"/>
    <n v="-773"/>
    <n v="351995"/>
    <n v="1"/>
    <n v="0"/>
    <n v="0"/>
    <n v="0"/>
    <n v="24694"/>
    <n v="-54"/>
    <n v="24640"/>
    <n v="0.11000000000058208"/>
    <n v="351995"/>
    <n v="0"/>
    <n v="0"/>
    <n v="24639.89"/>
    <n v="0"/>
    <m/>
    <m/>
    <m/>
    <m/>
    <s v="Financially completed in 2023."/>
    <m/>
    <m/>
    <m/>
    <x v="1"/>
    <n v="0"/>
    <n v="1"/>
    <n v="11"/>
    <n v="55"/>
    <n v="0"/>
    <n v="0"/>
    <n v="0"/>
    <n v="2017"/>
  </r>
  <r>
    <m/>
    <m/>
    <s v="KEN/SEV/80/INS/63"/>
    <s v="UNEP"/>
    <m/>
    <x v="0"/>
    <s v="KEN"/>
    <x v="4"/>
    <s v="SEV"/>
    <s v="Extension of institutional strengthening project (phase XI: 11/2017-10/2019)"/>
    <d v="2017-11-01T00:00:00"/>
    <d v="2019-10-01T00:00:00"/>
    <s v="FIN"/>
    <d v="2020-07-01T00:00:00"/>
    <m/>
    <d v="2021-09-01T00:00:00"/>
    <d v="2021-12-01T00:00:00"/>
    <n v="0"/>
    <m/>
    <m/>
    <n v="0"/>
    <m/>
    <m/>
    <m/>
    <m/>
    <m/>
    <m/>
    <m/>
    <m/>
    <n v="194134"/>
    <n v="0"/>
    <n v="194134"/>
    <n v="1"/>
    <n v="0"/>
    <n v="0"/>
    <n v="0"/>
    <n v="0"/>
    <n v="0"/>
    <n v="0"/>
    <n v="0"/>
    <n v="194134"/>
    <n v="0"/>
    <n v="0"/>
    <n v="0"/>
    <n v="0"/>
    <m/>
    <n v="0"/>
    <m/>
    <m/>
    <m/>
    <m/>
    <m/>
    <m/>
    <x v="1"/>
    <n v="0"/>
    <n v="1"/>
    <n v="32"/>
    <n v="23"/>
    <n v="0"/>
    <n v="0"/>
    <n v="0"/>
    <n v="2017"/>
  </r>
  <r>
    <m/>
    <m/>
    <s v="NAM/SEV/88/INS/26"/>
    <s v="UNEP"/>
    <m/>
    <x v="0"/>
    <s v="NAM"/>
    <x v="4"/>
    <s v="SEV"/>
    <s v="Extension of institutional strengthening project (phase XI: 12/2021-11/2023)"/>
    <d v="2021-11-01T00:00:00"/>
    <d v="2023-11-01T00:00:00"/>
    <s v="ONG"/>
    <m/>
    <d v="2024-12-01T00:00:00"/>
    <m/>
    <m/>
    <n v="0"/>
    <m/>
    <m/>
    <n v="0"/>
    <m/>
    <m/>
    <m/>
    <m/>
    <m/>
    <m/>
    <m/>
    <m/>
    <n v="85000"/>
    <n v="0"/>
    <n v="85000"/>
    <n v="0"/>
    <n v="85000"/>
    <n v="85000"/>
    <n v="0"/>
    <n v="0"/>
    <n v="0"/>
    <n v="0"/>
    <n v="0"/>
    <n v="0"/>
    <n v="85000"/>
    <n v="85000"/>
    <n v="0"/>
    <n v="0"/>
    <m/>
    <n v="40000"/>
    <m/>
    <m/>
    <s v="The first disbursement of USD 40,000 was released to the country in July 2023. Namibia hosted a joint Workshop for NOUs and Customs Officers in Windhoek, Namibia for SADC countries from the 7th to 9th September. The workshop equipped customs officers with skills to combat illegal trade and provided a platform for sharing experience and knowledge in the enforcement of ODS and HFC regulations in the SADC Region. The NOU participated at the Network Meeting for Anglophone Ozone Officers in Rwanda from 8th to 12th May 2023. The NOU participated at the 45th OEWG meeting held in Bangkok, Thailand from 3rd to 7th July 2023 and the 35th meeting of the parties to the Montreal Protocol in Nairobi, Kenya from 23rd to 24th October 2023. The collection of data was undertaken to report A7 and CP data for the year 2023. The project is progressing well."/>
    <s v="The licensing and quota system is in place and functioning. The collection of data was undertaken to report A7 and CP data for the year 2023. The Project is progressing satisfactorily."/>
    <s v="Yes"/>
    <m/>
    <x v="0"/>
    <n v="1"/>
    <n v="0"/>
    <s v=""/>
    <n v="24"/>
    <n v="13"/>
    <n v="37"/>
    <n v="0"/>
    <n v="2021"/>
  </r>
  <r>
    <m/>
    <m/>
    <s v="CUB/SEV/83/INS/62"/>
    <s v="UNDP"/>
    <m/>
    <x v="1"/>
    <s v="CUB"/>
    <x v="4"/>
    <s v="SEV"/>
    <s v="Extension of institutional strengthening project (phase XI: 7/2019-6/2021)"/>
    <d v="2019-05-01T00:00:00"/>
    <d v="2021-06-01T00:00:00"/>
    <s v="FIN"/>
    <d v="2020-10-01T00:00:00"/>
    <m/>
    <d v="2022-12-01T00:00:00"/>
    <d v="2023-12-01T00:00:00"/>
    <n v="0"/>
    <m/>
    <m/>
    <m/>
    <m/>
    <m/>
    <n v="0"/>
    <m/>
    <m/>
    <m/>
    <m/>
    <m/>
    <n v="190804"/>
    <n v="0"/>
    <n v="190804"/>
    <n v="0.99810360369803575"/>
    <n v="361.83999999999651"/>
    <n v="361.83999999999651"/>
    <n v="0"/>
    <n v="13356"/>
    <n v="0"/>
    <n v="13356"/>
    <n v="25.328269008999996"/>
    <n v="190442.16"/>
    <n v="0"/>
    <n v="0"/>
    <n v="13330.671730991"/>
    <n v="0"/>
    <m/>
    <m/>
    <m/>
    <m/>
    <s v="Financially completed in 2023."/>
    <m/>
    <m/>
    <m/>
    <x v="1"/>
    <n v="0"/>
    <n v="1"/>
    <n v="17"/>
    <n v="25"/>
    <n v="0"/>
    <n v="0"/>
    <n v="0"/>
    <n v="2019"/>
  </r>
  <r>
    <m/>
    <m/>
    <s v="JAM/SEV/90/INS/44"/>
    <s v="UNEP"/>
    <m/>
    <x v="1"/>
    <s v="JAM"/>
    <x v="4"/>
    <s v="SEV"/>
    <s v="Extension of institutional strengthening project (phase XI: 7/2022-6/2024)"/>
    <d v="2022-06-01T00:00:00"/>
    <d v="2024-06-01T00:00:00"/>
    <s v="ONG"/>
    <m/>
    <d v="2024-06-01T00:00:00"/>
    <m/>
    <m/>
    <n v="0"/>
    <m/>
    <m/>
    <n v="0"/>
    <m/>
    <m/>
    <m/>
    <m/>
    <m/>
    <m/>
    <m/>
    <m/>
    <n v="85000"/>
    <n v="0"/>
    <n v="85000"/>
    <n v="0"/>
    <n v="85000"/>
    <n v="85000"/>
    <n v="0"/>
    <n v="0"/>
    <n v="0"/>
    <n v="0"/>
    <n v="0"/>
    <n v="0"/>
    <n v="85000"/>
    <n v="42500"/>
    <n v="0"/>
    <n v="0"/>
    <m/>
    <n v="25500"/>
    <m/>
    <m/>
    <s v="The SSFA was signed on 08 Aug 2023. The first payment advanced to the country on 22 September 2023. The licensing system is fully operational. The quota for the year 2023 was issued. Importers comply with issued quotas for the year 2023. Ozone Day 2023 was celebrated and included the publicising on print and digital media; The Country participated in the following meetings: Caribbean network meeting back to back with Women in RAC both held in Nov 2023 in Trinidad and Tobago;"/>
    <s v="Licensing system fully operational. The quota for the year 2024 was issued. Importers comply with issued quotas for the year 2024. The collection of data was undertaken to report A7 and CP data for the year 2023.  2023 A7 CP data submitted in February 2024. 2 training workshops for the RAC sector held in March 2024; Country preparing interim financial report to process second disbursment. "/>
    <s v="Yes"/>
    <m/>
    <x v="0"/>
    <n v="1"/>
    <n v="0"/>
    <s v=""/>
    <n v="24"/>
    <n v="0"/>
    <n v="24"/>
    <n v="0"/>
    <n v="2022"/>
  </r>
  <r>
    <m/>
    <m/>
    <s v="KAM/SEV/87/INS/39"/>
    <s v="UNEP"/>
    <m/>
    <x v="2"/>
    <s v="KAM"/>
    <x v="4"/>
    <s v="SEV"/>
    <s v="Extension of institutional strengthening project (phase XI:1/2022-12/2023)"/>
    <d v="2021-07-01T00:00:00"/>
    <d v="2023-12-01T00:00:00"/>
    <s v="FIN"/>
    <d v="2022-01-01T00:00:00"/>
    <m/>
    <d v="2023-12-01T00:00:00"/>
    <d v="2023-12-31T00:00:00"/>
    <n v="0"/>
    <m/>
    <m/>
    <n v="0"/>
    <m/>
    <m/>
    <m/>
    <m/>
    <m/>
    <m/>
    <m/>
    <m/>
    <n v="144214"/>
    <n v="0"/>
    <n v="144214"/>
    <n v="0.99999729568557827"/>
    <n v="0.39000000001396984"/>
    <n v="0.39000000001396984"/>
    <n v="0"/>
    <n v="0"/>
    <n v="0"/>
    <n v="0"/>
    <n v="0"/>
    <n v="144213.60999999999"/>
    <n v="0"/>
    <n v="0"/>
    <n v="0"/>
    <n v="0"/>
    <m/>
    <n v="0"/>
    <m/>
    <m/>
    <s v="The SSFA was signed in December 2021.  The first payment of US$ 72,100 was released to the country in January 2022.  The second payment of US$ 70,000 was released in April 2023.  UNEP conducted a country mission in March 2023 to follow-up implementation progress of the project.  The NOU continued to implement HCFC quota of HCFC and HCFC/HFC licensing system using electronic licensing system, while working closely with the Customs Department to integrate the ODS/HFC licensing system with the National Single Window System.  The 2023 quota is 145 MT of HCFC-22 and 20 MT of HCFC-123.  The collection of data was undertaken to report CP data and Article 7 for the year 2022, which was reported to the MLFS on 1 May 2023 and to the Ozone Secretariat in June 2023 respectively.  NOU organized HFC importer meeting in March 2023 to explain HFC quota system using CO2 equivalent tonnes concept and criteria for HFC quota allocation to be implemented from January 2024.  NOU continued to coordinate implementation of the HPMP and KIP Preparation.  NOU organized the 2023 World Ozone Day celebration.  The NOU participated in the (i) Network Meeting of the SEA National Ozone Officer and the Twinning National Ozone Officers - Customs Workshop on ODS/HFC Trade Control and Reporting in Vietnam in March 2023 in Vietnam and (ii) Advanced National Ozone Officers Training Workshop back-to-back with the Joint Network Meeting of South Asia and Southeast Asia National Ozone Officers in Thailand in November 2023.  NOU also attended the Open-ended Working Group (OEWG45) virtually in July 2023 and the Meeting of the Parties in person in October 2023.  NOU continued to implement the following gender activities: encouraging female participants in the meetings/training under the project and collection of gender-disaggregation data in project activities.  The project was completed in December 2023.   "/>
    <s v="The project is financialy completed "/>
    <s v="Yes"/>
    <m/>
    <x v="1"/>
    <n v="0"/>
    <n v="1"/>
    <n v="6"/>
    <n v="29"/>
    <n v="0"/>
    <n v="0"/>
    <n v="0"/>
    <n v="2021"/>
  </r>
  <r>
    <m/>
    <m/>
    <s v="MEX/SEV/73/INS/175"/>
    <s v="UNIDO"/>
    <m/>
    <x v="1"/>
    <s v="MEX"/>
    <x v="4"/>
    <s v="SEV"/>
    <s v="Extension of institutional strengthening project (phase XII: 1/2015-12/2016)"/>
    <d v="2014-11-01T00:00:00"/>
    <d v="2016-12-01T00:00:00"/>
    <s v="FIN"/>
    <d v="2015-04-01T00:00:00"/>
    <m/>
    <d v="2017-06-01T00:00:00"/>
    <d v="2017-12-01T00:00:00"/>
    <n v="0"/>
    <m/>
    <m/>
    <n v="0"/>
    <m/>
    <m/>
    <n v="0"/>
    <m/>
    <m/>
    <n v="0"/>
    <m/>
    <m/>
    <n v="247000"/>
    <n v="-88"/>
    <n v="246912"/>
    <n v="1"/>
    <n v="0"/>
    <n v="0"/>
    <n v="0"/>
    <n v="17290"/>
    <n v="-6"/>
    <n v="17284"/>
    <n v="0"/>
    <n v="246912"/>
    <n v="0"/>
    <m/>
    <n v="17284"/>
    <n v="0"/>
    <m/>
    <m/>
    <m/>
    <m/>
    <m/>
    <m/>
    <m/>
    <m/>
    <x v="1"/>
    <n v="0"/>
    <n v="1"/>
    <n v="5"/>
    <n v="25"/>
    <n v="0"/>
    <n v="0"/>
    <n v="0"/>
    <n v="2014"/>
  </r>
  <r>
    <m/>
    <m/>
    <s v="JOR/SEV/77/INS/102"/>
    <s v="IBRD"/>
    <m/>
    <x v="2"/>
    <s v="JOR"/>
    <x v="4"/>
    <s v="SEV"/>
    <s v="Extension of institutional strengthening project (phase XII: 1/2017-12/2018)"/>
    <d v="2016-12-01T00:00:00"/>
    <d v="2018-12-01T00:00:00"/>
    <s v="FIN"/>
    <d v="2017-02-01T00:00:00"/>
    <m/>
    <d v="2018-12-01T00:00:00"/>
    <d v="2019-12-01T00:00:00"/>
    <n v="0"/>
    <m/>
    <m/>
    <n v="0"/>
    <m/>
    <m/>
    <n v="0"/>
    <m/>
    <m/>
    <n v="0"/>
    <m/>
    <m/>
    <n v="188586"/>
    <n v="0"/>
    <n v="188586"/>
    <n v="1"/>
    <n v="0"/>
    <n v="0"/>
    <n v="0"/>
    <n v="13201"/>
    <n v="0"/>
    <n v="13201"/>
    <n v="0"/>
    <n v="188586"/>
    <n v="0"/>
    <m/>
    <n v="13201"/>
    <n v="0"/>
    <m/>
    <m/>
    <m/>
    <m/>
    <s v="NOU hosted and coordinated several missions of the Implementing Agencies. Head of NOU and NOU staff attended the WB regional ODS workshop in Feb 19.  Monitoring, including thru site visits, of factories and workshops that use or used ODS done on an ongoing basis.   NOU reps attended additional MP related meetings, including the 41st  OEWG Meeting, the 31 Meeting of the Parties, and network meetings."/>
    <s v="ISP XII physically and financially completed."/>
    <m/>
    <m/>
    <x v="1"/>
    <n v="0"/>
    <n v="1"/>
    <n v="2"/>
    <n v="24"/>
    <n v="0"/>
    <n v="0"/>
    <n v="0"/>
    <n v="2016"/>
  </r>
  <r>
    <m/>
    <m/>
    <s v="COS/SEV/80/INS/56"/>
    <s v="UNDP"/>
    <m/>
    <x v="1"/>
    <s v="COS"/>
    <x v="4"/>
    <s v="SEV"/>
    <s v="Extension of institutional strengthening project (phase XII: 1/2018-12/2019)"/>
    <d v="2017-11-01T00:00:00"/>
    <d v="2019-12-01T00:00:00"/>
    <s v="FIN"/>
    <d v="2018-03-01T00:00:00"/>
    <m/>
    <d v="2019-12-01T00:00:00"/>
    <d v="2021-02-01T00:00:00"/>
    <n v="0"/>
    <m/>
    <m/>
    <m/>
    <m/>
    <m/>
    <n v="0"/>
    <m/>
    <m/>
    <m/>
    <m/>
    <m/>
    <n v="179857"/>
    <n v="-5398"/>
    <n v="174459"/>
    <n v="1"/>
    <n v="0"/>
    <n v="0"/>
    <n v="0"/>
    <n v="12590"/>
    <n v="-378"/>
    <n v="12212"/>
    <n v="-0.13999999999941792"/>
    <n v="174459"/>
    <n v="0"/>
    <n v="0"/>
    <n v="12212.14"/>
    <n v="0"/>
    <m/>
    <m/>
    <m/>
    <m/>
    <s v="Financially completed in 2021."/>
    <m/>
    <m/>
    <m/>
    <x v="1"/>
    <n v="0"/>
    <n v="1"/>
    <n v="4"/>
    <n v="25"/>
    <n v="0"/>
    <n v="0"/>
    <n v="0"/>
    <n v="2017"/>
  </r>
  <r>
    <m/>
    <m/>
    <s v="MAL/SEV/80/INS/185"/>
    <s v="UNDP"/>
    <m/>
    <x v="2"/>
    <s v="MAL"/>
    <x v="4"/>
    <s v="SEV"/>
    <s v="Extension of institutional strengthening project (phase XII: 1/2018-12/2019)"/>
    <d v="2017-11-01T00:00:00"/>
    <d v="2019-12-01T00:00:00"/>
    <s v="FIN"/>
    <d v="2018-09-01T00:00:00"/>
    <m/>
    <d v="2019-12-01T00:00:00"/>
    <d v="2020-12-01T00:00:00"/>
    <n v="0"/>
    <m/>
    <m/>
    <m/>
    <m/>
    <m/>
    <n v="0"/>
    <m/>
    <m/>
    <m/>
    <m/>
    <m/>
    <n v="357760"/>
    <n v="0"/>
    <n v="357760"/>
    <n v="1"/>
    <n v="0"/>
    <n v="0"/>
    <n v="0"/>
    <n v="25043"/>
    <n v="0"/>
    <n v="25043"/>
    <n v="0"/>
    <n v="357760"/>
    <n v="0"/>
    <n v="0"/>
    <n v="25043"/>
    <n v="0"/>
    <m/>
    <m/>
    <m/>
    <m/>
    <s v="Financially completed in 2020."/>
    <m/>
    <m/>
    <m/>
    <x v="1"/>
    <n v="0"/>
    <n v="1"/>
    <n v="10"/>
    <n v="25"/>
    <n v="0"/>
    <n v="0"/>
    <n v="0"/>
    <n v="2017"/>
  </r>
  <r>
    <m/>
    <m/>
    <s v="SEN/SEV/80/INS/38"/>
    <s v="UNEP"/>
    <m/>
    <x v="0"/>
    <s v="SEN"/>
    <x v="4"/>
    <s v="SEV"/>
    <s v="Extension of institutional strengthening project (phase XII: 1/2018-12/2019)"/>
    <d v="2017-11-01T00:00:00"/>
    <d v="2019-12-01T00:00:00"/>
    <s v="FIN"/>
    <d v="2018-07-01T00:00:00"/>
    <m/>
    <d v="2019-12-01T00:00:00"/>
    <d v="2019-12-01T00:00:00"/>
    <n v="0"/>
    <m/>
    <m/>
    <n v="0"/>
    <m/>
    <m/>
    <m/>
    <m/>
    <m/>
    <m/>
    <m/>
    <m/>
    <n v="194689"/>
    <n v="0"/>
    <n v="194689"/>
    <n v="1"/>
    <n v="0"/>
    <n v="0"/>
    <n v="0"/>
    <n v="0"/>
    <n v="0"/>
    <n v="0"/>
    <n v="0"/>
    <n v="194689"/>
    <n v="0"/>
    <n v="0"/>
    <n v="0"/>
    <n v="0"/>
    <m/>
    <n v="0"/>
    <m/>
    <m/>
    <m/>
    <m/>
    <m/>
    <m/>
    <x v="1"/>
    <n v="0"/>
    <n v="1"/>
    <n v="8"/>
    <n v="25"/>
    <n v="0"/>
    <n v="0"/>
    <n v="0"/>
    <n v="2017"/>
  </r>
  <r>
    <m/>
    <m/>
    <s v="URU/SEV/80/INS/70"/>
    <s v="UNDP"/>
    <m/>
    <x v="1"/>
    <s v="URU"/>
    <x v="4"/>
    <s v="SEV"/>
    <s v="Extension of institutional strengthening project (phase XII: 1/2018-12/2019)"/>
    <d v="2017-11-01T00:00:00"/>
    <d v="2019-12-01T00:00:00"/>
    <s v="FIN"/>
    <d v="2018-03-01T00:00:00"/>
    <m/>
    <d v="2019-12-01T00:00:00"/>
    <d v="2020-12-01T00:00:00"/>
    <n v="0"/>
    <m/>
    <m/>
    <m/>
    <m/>
    <m/>
    <n v="0"/>
    <m/>
    <m/>
    <m/>
    <m/>
    <m/>
    <n v="193024"/>
    <n v="-295"/>
    <n v="192729"/>
    <n v="1"/>
    <n v="0"/>
    <n v="0"/>
    <n v="0"/>
    <n v="13512"/>
    <n v="-21"/>
    <n v="13491"/>
    <n v="-0.35229981600059546"/>
    <n v="192729"/>
    <n v="0"/>
    <n v="0"/>
    <n v="13491.352299816001"/>
    <n v="0"/>
    <m/>
    <m/>
    <m/>
    <m/>
    <s v="Institutional strengthening activities conducted, follow up to Multilateral Fund-financed projects portfolio; 2019 Ozone day celebration conducted. HCFC quota distributed among interested importers. CP anf Art. 7 reports prepared and submitted to MLFS and Ozone Secretariat, respectively. Phase XIII prepared and requested."/>
    <m/>
    <m/>
    <m/>
    <x v="1"/>
    <n v="0"/>
    <n v="1"/>
    <n v="4"/>
    <n v="25"/>
    <n v="0"/>
    <n v="0"/>
    <n v="0"/>
    <n v="2017"/>
  </r>
  <r>
    <m/>
    <m/>
    <s v="CMR/SEV/84/INS/46"/>
    <s v="UNEP"/>
    <m/>
    <x v="0"/>
    <s v="CMR"/>
    <x v="4"/>
    <s v="SEV"/>
    <s v="Extension of institutional strengthening project (phase XII: 1/2020-12/2021)"/>
    <d v="2019-12-01T00:00:00"/>
    <d v="2021-12-01T00:00:00"/>
    <s v="FIN"/>
    <d v="2021-03-01T00:00:00"/>
    <m/>
    <d v="2021-12-01T00:00:00"/>
    <d v="2022-12-01T00:00:00"/>
    <n v="0"/>
    <m/>
    <m/>
    <n v="0"/>
    <m/>
    <m/>
    <m/>
    <m/>
    <m/>
    <m/>
    <m/>
    <m/>
    <n v="178601"/>
    <n v="-601"/>
    <n v="178000"/>
    <n v="1"/>
    <n v="0"/>
    <n v="0"/>
    <n v="0"/>
    <n v="0"/>
    <n v="0"/>
    <n v="0"/>
    <n v="0"/>
    <n v="178000"/>
    <n v="0"/>
    <n v="0"/>
    <n v="0"/>
    <n v="0"/>
    <m/>
    <n v="0"/>
    <m/>
    <m/>
    <m/>
    <m/>
    <m/>
    <m/>
    <x v="1"/>
    <n v="0"/>
    <n v="1"/>
    <n v="15"/>
    <n v="24"/>
    <n v="0"/>
    <n v="0"/>
    <n v="0"/>
    <n v="2019"/>
  </r>
  <r>
    <m/>
    <m/>
    <s v="IDS/SEV/84/INS/215"/>
    <s v="UNDP"/>
    <m/>
    <x v="2"/>
    <s v="IDS"/>
    <x v="4"/>
    <s v="SEV"/>
    <s v="Extension of institutional strengthening project (phase XII: 1/2020-12/2021)"/>
    <d v="2019-12-01T00:00:00"/>
    <d v="2021-12-01T00:00:00"/>
    <s v="FIN"/>
    <d v="2020-02-01T00:00:00"/>
    <m/>
    <d v="2022-12-01T00:00:00"/>
    <d v="2023-12-01T00:00:00"/>
    <n v="0"/>
    <m/>
    <m/>
    <m/>
    <m/>
    <m/>
    <n v="0"/>
    <m/>
    <m/>
    <m/>
    <m/>
    <m/>
    <n v="347194"/>
    <n v="-2244"/>
    <n v="344950"/>
    <n v="1"/>
    <n v="0"/>
    <n v="0"/>
    <n v="0"/>
    <n v="24304"/>
    <n v="-157"/>
    <n v="24147"/>
    <n v="8.4000241200556047E-2"/>
    <n v="344950"/>
    <n v="0"/>
    <n v="0"/>
    <n v="24146.915999758799"/>
    <n v="0"/>
    <m/>
    <m/>
    <m/>
    <m/>
    <s v="Financially completed in 2023."/>
    <m/>
    <m/>
    <m/>
    <x v="1"/>
    <n v="0"/>
    <n v="1"/>
    <n v="2"/>
    <n v="24"/>
    <n v="0"/>
    <n v="0"/>
    <n v="0"/>
    <n v="2019"/>
  </r>
  <r>
    <m/>
    <m/>
    <s v="NER/SEV/84/INS/38"/>
    <s v="UNEP"/>
    <m/>
    <x v="0"/>
    <s v="NER"/>
    <x v="4"/>
    <s v="SEV"/>
    <s v="Extension of institutional strengthening project (phase XII: 1/2020-12/2021)"/>
    <d v="2019-12-01T00:00:00"/>
    <d v="2021-12-01T00:00:00"/>
    <s v="FIN"/>
    <d v="2021-10-01T00:00:00"/>
    <m/>
    <d v="2022-06-01T00:00:00"/>
    <d v="2022-12-01T00:00:00"/>
    <n v="0"/>
    <m/>
    <m/>
    <n v="0"/>
    <m/>
    <m/>
    <m/>
    <m/>
    <m/>
    <m/>
    <m/>
    <m/>
    <n v="85000"/>
    <n v="0"/>
    <n v="85000"/>
    <n v="1"/>
    <n v="0"/>
    <n v="0"/>
    <n v="0"/>
    <n v="0"/>
    <n v="0"/>
    <n v="0"/>
    <n v="0"/>
    <n v="85000"/>
    <n v="0"/>
    <n v="0"/>
    <n v="0"/>
    <n v="0"/>
    <m/>
    <n v="0"/>
    <m/>
    <m/>
    <m/>
    <m/>
    <m/>
    <m/>
    <x v="1"/>
    <n v="0"/>
    <n v="1"/>
    <n v="22"/>
    <n v="24"/>
    <n v="0"/>
    <n v="0"/>
    <n v="0"/>
    <n v="2019"/>
  </r>
  <r>
    <m/>
    <m/>
    <s v="PHI/SEV/83/INS/106"/>
    <s v="UNEP"/>
    <m/>
    <x v="2"/>
    <s v="PHI"/>
    <x v="4"/>
    <s v="SEV"/>
    <s v="Extension of institutional strengthening project (phase XII: 1/2020-12/2021)"/>
    <d v="2019-05-01T00:00:00"/>
    <d v="2021-12-01T00:00:00"/>
    <s v="FIN"/>
    <d v="2020-02-01T00:00:00"/>
    <m/>
    <d v="2021-12-01T00:00:00"/>
    <d v="2022-12-01T00:00:00"/>
    <n v="0"/>
    <m/>
    <m/>
    <n v="0"/>
    <m/>
    <m/>
    <m/>
    <m/>
    <m/>
    <m/>
    <m/>
    <m/>
    <n v="231850"/>
    <n v="-34092.89"/>
    <n v="197757.11"/>
    <n v="0.99999944376209793"/>
    <n v="0.10999999998603016"/>
    <n v="0.10999999998603016"/>
    <n v="0"/>
    <n v="0"/>
    <n v="0"/>
    <n v="0"/>
    <n v="0"/>
    <n v="197757"/>
    <n v="0"/>
    <n v="0"/>
    <n v="0"/>
    <n v="0"/>
    <m/>
    <n v="0"/>
    <m/>
    <m/>
    <m/>
    <m/>
    <m/>
    <m/>
    <x v="1"/>
    <n v="0"/>
    <n v="1"/>
    <n v="9"/>
    <n v="31"/>
    <n v="0"/>
    <n v="0"/>
    <n v="0"/>
    <n v="2019"/>
  </r>
  <r>
    <m/>
    <m/>
    <s v="KEN/SEV/86/INS/64"/>
    <s v="UNEP"/>
    <m/>
    <x v="0"/>
    <s v="KEN"/>
    <x v="4"/>
    <s v="SEV"/>
    <s v="Extension of institutional strengthening project (phase XII: 1/2021-12/2022)"/>
    <d v="2020-12-01T00:00:00"/>
    <d v="2022-12-01T00:00:00"/>
    <s v="FIN"/>
    <d v="2022-03-01T00:00:00"/>
    <m/>
    <d v="2022-12-01T00:00:00"/>
    <d v="2023-12-01T00:00:00"/>
    <n v="0"/>
    <m/>
    <m/>
    <n v="0"/>
    <m/>
    <m/>
    <m/>
    <m/>
    <m/>
    <m/>
    <m/>
    <m/>
    <n v="194134"/>
    <n v="0"/>
    <n v="194134"/>
    <n v="1"/>
    <n v="0"/>
    <n v="0"/>
    <n v="0"/>
    <n v="0"/>
    <n v="0"/>
    <n v="0"/>
    <n v="0"/>
    <n v="194134"/>
    <n v="0"/>
    <n v="0"/>
    <n v="0"/>
    <n v="0"/>
    <m/>
    <n v="0"/>
    <m/>
    <m/>
    <s v="The project is financially completed"/>
    <s v="The project is financially completed"/>
    <s v="Yes"/>
    <m/>
    <x v="1"/>
    <n v="0"/>
    <n v="1"/>
    <n v="15"/>
    <n v="24"/>
    <n v="0"/>
    <n v="0"/>
    <n v="0"/>
    <n v="2020"/>
  </r>
  <r>
    <m/>
    <m/>
    <s v="BOL/SEV/93/INS/56"/>
    <s v="UNEP"/>
    <m/>
    <x v="1"/>
    <s v="BOL"/>
    <x v="4"/>
    <s v="SEV"/>
    <s v="Extension of institutional strengthening project (phase XII: 1/2024-12/2026)"/>
    <d v="2023-12-01T00:00:00"/>
    <d v="2026-12-01T00:00:00"/>
    <s v="ONG"/>
    <m/>
    <d v="2026-12-01T00:00:00"/>
    <m/>
    <m/>
    <n v="0"/>
    <m/>
    <m/>
    <n v="0"/>
    <m/>
    <m/>
    <m/>
    <m/>
    <m/>
    <m/>
    <m/>
    <m/>
    <n v="208966"/>
    <n v="0"/>
    <n v="208966"/>
    <n v="0"/>
    <n v="208966"/>
    <n v="208966"/>
    <n v="0"/>
    <n v="0"/>
    <n v="0"/>
    <n v="0"/>
    <n v="0"/>
    <n v="0"/>
    <n v="0"/>
    <n v="52241.5"/>
    <n v="0"/>
    <n v="0"/>
    <m/>
    <n v="0"/>
    <m/>
    <m/>
    <s v="Newly approved project"/>
    <s v="Good progress. Work plan and timetable to implement the project agreed with the NOU. SSFA-2024-04 is under discussion. This SSFA will facilitate obtaining products and expected results as mentioned below:(1) Adoption/enforcement of Montreal Protocol Controlled Substances laws and regulations to control and monitor the consumption of Montreal Protocol Controlled Substances, (2) Efficient and timely data collection and reporting, (3) Intra- and inter-institutional coordination to implement the Montreal Protocol with other organizations/national stakeholders, (4) Supervision of timely execution of activities to eliminate and reduce the consumption of Substances controlled by the Montreal Protocol, (5) Increase awareness raising and information exchange, (6) Regional cooperation and participation in Montreal Protocol meetings."/>
    <s v="Yes "/>
    <m/>
    <x v="0"/>
    <n v="1"/>
    <n v="0"/>
    <s v=""/>
    <n v="36"/>
    <n v="0"/>
    <n v="36"/>
    <n v="0"/>
    <n v="2023"/>
  </r>
  <r>
    <m/>
    <m/>
    <s v="SAM/SEV/92/INS/27"/>
    <s v="UNEP"/>
    <m/>
    <x v="2"/>
    <s v="SAM"/>
    <x v="4"/>
    <s v="SEV"/>
    <s v="Extension of institutional strengthening project (phase XII: 1/2024-12/2026)"/>
    <d v="2023-06-01T00:00:00"/>
    <d v="2026-12-01T00:00:00"/>
    <s v="ONG"/>
    <m/>
    <d v="2026-12-01T00:00:00"/>
    <m/>
    <m/>
    <n v="0"/>
    <m/>
    <m/>
    <n v="0"/>
    <m/>
    <m/>
    <m/>
    <m/>
    <m/>
    <m/>
    <m/>
    <m/>
    <n v="180000"/>
    <n v="0"/>
    <n v="180000"/>
    <n v="0"/>
    <n v="180000"/>
    <n v="180000"/>
    <n v="0"/>
    <n v="0"/>
    <n v="0"/>
    <n v="0"/>
    <n v="0"/>
    <n v="0"/>
    <n v="0"/>
    <n v="62999.999999999993"/>
    <n v="0"/>
    <n v="0"/>
    <m/>
    <n v="0"/>
    <m/>
    <m/>
    <s v="The project was approved at the 92nd Executive Committee meeting in June 2023.  UNEP worked with the NOU to prepare the project plan and SSFA.  The workplan incorporated gender mainstreaming.  _x000a_"/>
    <s v="The SSFA was signed in February 2024.  The first payment of US$ 62,000 was released in March 2024.  The NOU continues to enforce HCFC/HFC quota and licensing system.  CP data for the year 2023 collection has been completed and will be submitted by May. The NOU participated the Twinning Workshop of Montreal Protocol Officers, Energy-Efficiency Policy Makers and Financial Mechanisms Focal Points to Support Kigali Amendment Objectives, Thematic Workshop on Establishment and Implementation of Competency- based Certification, Thematic Workshop on Strategy of Stage I of the KIP and Integration with the HPMP Stage II for Pacific Island Countries from 5-10 February 2024 in Cook Islands. In June 2024 in Palau, the country will participate in the regional network meeting, regional training of NOUs, and thematic workshop on finalization of KIP Stage I."/>
    <s v="Yes "/>
    <m/>
    <x v="0"/>
    <n v="1"/>
    <n v="0"/>
    <s v=""/>
    <n v="42"/>
    <n v="0"/>
    <n v="42"/>
    <n v="0"/>
    <n v="2023"/>
  </r>
  <r>
    <m/>
    <m/>
    <s v="COL/SEV/83/INS/106"/>
    <s v="UNDP"/>
    <m/>
    <x v="1"/>
    <s v="COL"/>
    <x v="4"/>
    <s v="SEV"/>
    <s v="Extension of institutional strengthening project (phase XII: 11/2019-10/2021)"/>
    <d v="2019-05-01T00:00:00"/>
    <d v="2021-10-01T00:00:00"/>
    <s v="FIN"/>
    <d v="2020-02-01T00:00:00"/>
    <m/>
    <d v="2022-06-01T00:00:00"/>
    <d v="2023-06-01T00:00:00"/>
    <n v="0"/>
    <m/>
    <m/>
    <m/>
    <m/>
    <m/>
    <n v="0"/>
    <m/>
    <m/>
    <m/>
    <m/>
    <m/>
    <n v="352768"/>
    <n v="-2624"/>
    <n v="350144"/>
    <n v="1"/>
    <n v="0"/>
    <n v="0"/>
    <n v="0"/>
    <n v="24694"/>
    <n v="-184"/>
    <n v="24510"/>
    <n v="-0.31999999999970896"/>
    <n v="350144"/>
    <n v="0"/>
    <n v="0"/>
    <n v="24510.32"/>
    <n v="0"/>
    <m/>
    <m/>
    <m/>
    <m/>
    <s v="Financially completed in 2023."/>
    <m/>
    <m/>
    <m/>
    <x v="1"/>
    <n v="0"/>
    <n v="1"/>
    <n v="9"/>
    <n v="29"/>
    <n v="0"/>
    <n v="0"/>
    <n v="0"/>
    <n v="2019"/>
  </r>
  <r>
    <m/>
    <m/>
    <s v="IND/SEV/84/INS/478"/>
    <s v="UNDP"/>
    <m/>
    <x v="2"/>
    <s v="IND"/>
    <x v="4"/>
    <s v="SEV"/>
    <s v="Extension of institutional strengthening project (phase XII: 12/2019-11/2021)"/>
    <d v="2019-12-01T00:00:00"/>
    <d v="2021-11-01T00:00:00"/>
    <s v="FIN"/>
    <d v="2020-06-01T00:00:00"/>
    <m/>
    <d v="2021-11-01T00:00:00"/>
    <d v="2022-11-01T00:00:00"/>
    <n v="0"/>
    <m/>
    <m/>
    <m/>
    <m/>
    <m/>
    <n v="0"/>
    <m/>
    <m/>
    <m/>
    <m/>
    <m/>
    <n v="477734"/>
    <n v="-1547"/>
    <n v="476187"/>
    <n v="1"/>
    <n v="0"/>
    <n v="0"/>
    <n v="0"/>
    <n v="33441"/>
    <n v="-108"/>
    <n v="33333"/>
    <n v="0.29000000000087311"/>
    <n v="476187"/>
    <n v="0"/>
    <n v="0"/>
    <n v="33332.71"/>
    <n v="0"/>
    <m/>
    <m/>
    <m/>
    <m/>
    <s v="Financially completed in 2022."/>
    <m/>
    <m/>
    <m/>
    <x v="1"/>
    <n v="0"/>
    <n v="1"/>
    <n v="6"/>
    <n v="23"/>
    <n v="0"/>
    <n v="0"/>
    <n v="0"/>
    <n v="2019"/>
  </r>
  <r>
    <m/>
    <m/>
    <s v="CUB/SEV/90/INS/67"/>
    <s v="UNDP"/>
    <m/>
    <x v="1"/>
    <s v="CUB"/>
    <x v="4"/>
    <s v="SEV"/>
    <s v="Extension of institutional strengthening project (phase XII: 7/2022-6/2024)"/>
    <d v="2022-06-01T00:00:00"/>
    <d v="2024-06-01T00:00:00"/>
    <s v="ONG"/>
    <d v="2023-02-01T00:00:00"/>
    <d v="2024-06-01T00:00:00"/>
    <m/>
    <m/>
    <n v="0"/>
    <m/>
    <m/>
    <n v="0"/>
    <m/>
    <m/>
    <n v="0"/>
    <m/>
    <m/>
    <n v="0"/>
    <m/>
    <m/>
    <n v="190804"/>
    <n v="0"/>
    <n v="190804"/>
    <n v="0.28623341229743615"/>
    <n v="136189.51999999999"/>
    <n v="136189.51999999999"/>
    <n v="0"/>
    <n v="13356"/>
    <n v="0"/>
    <n v="13356"/>
    <n v="9533.0665453554393"/>
    <n v="54614.48000000001"/>
    <n v="0"/>
    <n v="31323.589599999999"/>
    <n v="3822.9334546445598"/>
    <n v="0"/>
    <m/>
    <m/>
    <m/>
    <m/>
    <s v="Institutional strengthening activities conducted, follow up to Multilateral Fund-financed projects portfolio. Awareness raising activities conducted. ODS licensing system in place and operational, including HFC. Timely reporting to 2022 consumption to the Ozone and MLF Secretariats. Promotion of the gender policy of the MLFS in all ozone related activities. "/>
    <s v="Standard IS activities being implemented. Activie awareness raising campaign."/>
    <s v="Yes "/>
    <m/>
    <x v="0"/>
    <n v="1"/>
    <n v="1"/>
    <n v="8"/>
    <n v="24"/>
    <n v="0"/>
    <n v="24"/>
    <n v="0"/>
    <n v="2022"/>
  </r>
  <r>
    <m/>
    <m/>
    <s v="KAM/SEV/92/INS/43"/>
    <s v="UNEP"/>
    <m/>
    <x v="2"/>
    <s v="KAM"/>
    <x v="4"/>
    <s v="SEV"/>
    <s v="Extension of institutional strengthening project (phase XII:1/2024-12/2026)"/>
    <d v="2023-06-01T00:00:00"/>
    <d v="2026-12-01T00:00:00"/>
    <s v="ONG"/>
    <m/>
    <d v="2026-12-01T00:00:00"/>
    <m/>
    <m/>
    <n v="0"/>
    <m/>
    <m/>
    <n v="0"/>
    <m/>
    <m/>
    <m/>
    <m/>
    <m/>
    <m/>
    <m/>
    <m/>
    <n v="298522"/>
    <n v="0"/>
    <n v="298522"/>
    <n v="0"/>
    <n v="298522"/>
    <n v="298522"/>
    <n v="0"/>
    <n v="0"/>
    <n v="0"/>
    <n v="0"/>
    <n v="0"/>
    <n v="0"/>
    <n v="0"/>
    <n v="104482.7"/>
    <n v="0"/>
    <n v="0"/>
    <m/>
    <n v="0"/>
    <m/>
    <m/>
    <s v="The newly approved project at the Excom-92 in June 2023.   UNEP discussed with the NOU to develop the workplan, which was finalized and agreed by NOU.  The agreed workplan was used to prepare the Project Corporation Agreement (PCA).  However, due to the change of legal agreement from SSFA to PCA, the Government of Cambodia needed to obtain internal approval on the PCA."/>
    <s v="The Government of Cambodia confirmed agreement to the PCA in March 2024.  The PCA was processed and signed by UNEP and is waiting for the Government signature.   While waiting for PCA to be effective, the NOU continues to enforce HCFC/HFC quota and licensing system through the electronic licensing system.  HFC quota system has been implemented since 1 January 2024.  The CP data for the year 2023 was reported to the MLFS in April 2024.  The NOU collaborated with relevant stakeholders and supported UNEP in the preparation of the Additional activities for the introduction of alternatives to HCFCs with low or zero GWP refrigerants and for maintaining energy efficiency in the refrigeration servicing sector (decision 89/6) and preparation of national inventory of banks of used or unwanted controlled substances.  The NOU will participate in the Energy Efficiency Twinning Workshop back-to-back with the Joint Network Meeting of South Asia and Southeast Asia National Ozone Officers in China in May 2024.  NOU continues to implement the following gender activities: encouraging female participants in the meetings/training under the project and collection of gender-disaggregation data in project activities.  "/>
    <s v="Yes"/>
    <m/>
    <x v="0"/>
    <n v="1"/>
    <n v="0"/>
    <s v=""/>
    <n v="42"/>
    <n v="0"/>
    <n v="42"/>
    <n v="0"/>
    <n v="2023"/>
  </r>
  <r>
    <m/>
    <m/>
    <s v="JOR/SEV/82/INS/105"/>
    <s v="IBRD"/>
    <m/>
    <x v="2"/>
    <s v="JOR"/>
    <x v="4"/>
    <s v="SEV"/>
    <s v="Extension of institutional strengthening project (phase XIII: 1/2019-12/2020)"/>
    <d v="2018-12-01T00:00:00"/>
    <d v="2020-12-01T00:00:00"/>
    <s v="ONG"/>
    <d v="2019-11-01T00:00:00"/>
    <d v="2024-06-01T00:00:00"/>
    <m/>
    <m/>
    <n v="0"/>
    <m/>
    <m/>
    <n v="0"/>
    <m/>
    <m/>
    <m/>
    <m/>
    <m/>
    <n v="0"/>
    <m/>
    <m/>
    <n v="188586"/>
    <n v="0"/>
    <n v="188586"/>
    <n v="0.77021624086623608"/>
    <n v="43334"/>
    <n v="43334"/>
    <n v="0"/>
    <n v="13201"/>
    <n v="0"/>
    <n v="13201"/>
    <n v="3033.3754043248173"/>
    <n v="145252"/>
    <n v="43334"/>
    <n v="0"/>
    <n v="10167.624595675183"/>
    <n v="3033"/>
    <m/>
    <m/>
    <m/>
    <m/>
    <s v="NOU compiled and submitted the 2022 Country Programme to the Multilateral Fund Secretariat and 2022 Article 7 data to the Ozone Secretariat by their respective deadlines. NOU staff attended the 35th Meeting of the Parties to the Montreal Protocol (MOP35) in October 2023."/>
    <s v="NOU compiled and submitted the 2023 Country Programme to the Multilateral Fund Secretariat and 2023 Article 7 data to the Ozone Secretariat by their respective deadlines. "/>
    <s v="Not applicable."/>
    <m/>
    <x v="0"/>
    <n v="1"/>
    <n v="1"/>
    <n v="11"/>
    <n v="24"/>
    <n v="42"/>
    <n v="66"/>
    <n v="0"/>
    <n v="2018"/>
  </r>
  <r>
    <m/>
    <m/>
    <s v="COS/SEV/84/INS/62"/>
    <s v="UNDP"/>
    <m/>
    <x v="1"/>
    <s v="COS"/>
    <x v="4"/>
    <s v="SEV"/>
    <s v="Extension of institutional strengthening project (phase XIII: 1/2020-12/2021)"/>
    <d v="2019-12-01T00:00:00"/>
    <d v="2021-12-01T00:00:00"/>
    <s v="FIN"/>
    <d v="2020-07-01T00:00:00"/>
    <m/>
    <d v="2021-12-01T00:00:00"/>
    <d v="2022-12-01T00:00:00"/>
    <n v="0"/>
    <m/>
    <m/>
    <m/>
    <m/>
    <m/>
    <n v="0"/>
    <m/>
    <m/>
    <m/>
    <m/>
    <m/>
    <n v="179857"/>
    <n v="-362"/>
    <n v="179495"/>
    <n v="1"/>
    <n v="0"/>
    <n v="0"/>
    <n v="0"/>
    <n v="12590"/>
    <n v="-25"/>
    <n v="12565"/>
    <n v="0.34000000000014552"/>
    <n v="179495"/>
    <n v="0"/>
    <n v="0"/>
    <n v="12564.66"/>
    <n v="0"/>
    <m/>
    <m/>
    <m/>
    <m/>
    <s v="Standard IS activities, reporting on HCFC and HFC consumption, update of licensing system. Virtual activities to celebrate Ozone day. "/>
    <m/>
    <m/>
    <m/>
    <x v="1"/>
    <n v="0"/>
    <n v="1"/>
    <n v="7"/>
    <n v="24"/>
    <n v="0"/>
    <n v="0"/>
    <n v="0"/>
    <n v="2019"/>
  </r>
  <r>
    <m/>
    <m/>
    <s v="MAL/SEV/84/INS/188"/>
    <s v="UNDP"/>
    <m/>
    <x v="2"/>
    <s v="MAL"/>
    <x v="4"/>
    <s v="SEV"/>
    <s v="Extension of institutional strengthening project (phase XIII: 1/2020-12/2021)"/>
    <d v="2019-12-01T00:00:00"/>
    <d v="2021-12-01T00:00:00"/>
    <s v="FIN"/>
    <d v="2020-06-01T00:00:00"/>
    <m/>
    <d v="2021-12-01T00:00:00"/>
    <d v="2022-12-01T00:00:00"/>
    <n v="0"/>
    <m/>
    <m/>
    <m/>
    <m/>
    <m/>
    <n v="0"/>
    <m/>
    <m/>
    <m/>
    <m/>
    <m/>
    <n v="357760"/>
    <n v="-438"/>
    <n v="357322"/>
    <n v="1"/>
    <n v="0"/>
    <n v="0"/>
    <n v="0"/>
    <n v="25043"/>
    <n v="-31"/>
    <n v="25012"/>
    <n v="-0.34000000000014552"/>
    <n v="357322"/>
    <n v="0"/>
    <n v="0"/>
    <n v="25012.34"/>
    <n v="0"/>
    <m/>
    <m/>
    <m/>
    <m/>
    <s v="Financially completed in 2022."/>
    <m/>
    <m/>
    <m/>
    <x v="1"/>
    <n v="0"/>
    <n v="1"/>
    <n v="6"/>
    <n v="24"/>
    <n v="0"/>
    <n v="0"/>
    <n v="0"/>
    <n v="2019"/>
  </r>
  <r>
    <m/>
    <m/>
    <s v="SEN/SEV/84/INS/39"/>
    <s v="UNEP"/>
    <m/>
    <x v="0"/>
    <s v="SEN"/>
    <x v="4"/>
    <s v="SEV"/>
    <s v="Extension of institutional strengthening project (phase XIII: 1/2020-12/2021)"/>
    <d v="2019-12-01T00:00:00"/>
    <d v="2021-12-01T00:00:00"/>
    <s v="FIN"/>
    <d v="2020-12-01T00:00:00"/>
    <m/>
    <d v="2021-12-01T00:00:00"/>
    <d v="2021-12-01T00:00:00"/>
    <n v="0"/>
    <m/>
    <m/>
    <n v="0"/>
    <m/>
    <m/>
    <m/>
    <m/>
    <m/>
    <m/>
    <m/>
    <m/>
    <n v="194689"/>
    <n v="0"/>
    <n v="194689"/>
    <n v="1"/>
    <n v="0"/>
    <n v="0"/>
    <n v="0"/>
    <n v="0"/>
    <n v="0"/>
    <n v="0"/>
    <n v="0"/>
    <n v="194689"/>
    <n v="0"/>
    <n v="0"/>
    <n v="0"/>
    <n v="0"/>
    <m/>
    <n v="0"/>
    <m/>
    <m/>
    <m/>
    <m/>
    <m/>
    <m/>
    <x v="1"/>
    <n v="0"/>
    <n v="1"/>
    <n v="12"/>
    <n v="24"/>
    <n v="0"/>
    <n v="0"/>
    <n v="0"/>
    <n v="2019"/>
  </r>
  <r>
    <m/>
    <m/>
    <s v="URU/SEV/84/INS/74"/>
    <s v="UNDP"/>
    <m/>
    <x v="1"/>
    <s v="URU"/>
    <x v="4"/>
    <s v="SEV"/>
    <s v="Extension of institutional strengthening project (phase XIII: 1/2020-12/2021)"/>
    <d v="2019-12-01T00:00:00"/>
    <d v="2021-12-01T00:00:00"/>
    <s v="FIN"/>
    <d v="2020-07-01T00:00:00"/>
    <m/>
    <d v="2022-04-01T00:00:00"/>
    <d v="2023-04-01T00:00:00"/>
    <n v="0"/>
    <m/>
    <m/>
    <m/>
    <m/>
    <m/>
    <n v="0"/>
    <m/>
    <m/>
    <m/>
    <m/>
    <m/>
    <n v="193024"/>
    <n v="0"/>
    <n v="193024"/>
    <n v="0.99999906747347489"/>
    <n v="0.17999999999301508"/>
    <n v="0.17999999999301508"/>
    <n v="0"/>
    <n v="13512"/>
    <n v="0"/>
    <n v="13512"/>
    <n v="1.2600298399775056E-2"/>
    <n v="193023.82"/>
    <n v="0"/>
    <n v="0"/>
    <n v="13511.9873997016"/>
    <n v="0"/>
    <m/>
    <m/>
    <m/>
    <m/>
    <s v="Financially completed in 2023."/>
    <m/>
    <m/>
    <m/>
    <x v="1"/>
    <n v="0"/>
    <n v="1"/>
    <n v="7"/>
    <n v="24"/>
    <n v="0"/>
    <n v="0"/>
    <n v="0"/>
    <n v="2019"/>
  </r>
  <r>
    <m/>
    <m/>
    <s v="CMR/SEV/88/INS/47"/>
    <s v="UNEP"/>
    <m/>
    <x v="0"/>
    <s v="CMR"/>
    <x v="4"/>
    <s v="SEV"/>
    <s v="Extension of institutional strengthening project (phase XIII: 1/2022-12/2023)"/>
    <d v="2021-11-01T00:00:00"/>
    <d v="2023-12-01T00:00:00"/>
    <s v="FIN"/>
    <d v="2023-05-17T00:00:00"/>
    <m/>
    <d v="2023-12-01T00:00:00"/>
    <d v="2023-12-01T00:00:00"/>
    <n v="0"/>
    <m/>
    <m/>
    <n v="0"/>
    <m/>
    <m/>
    <m/>
    <m/>
    <m/>
    <m/>
    <m/>
    <m/>
    <n v="178601"/>
    <n v="0"/>
    <n v="178601"/>
    <n v="1"/>
    <n v="0"/>
    <n v="0"/>
    <n v="0"/>
    <n v="0"/>
    <n v="0"/>
    <n v="0"/>
    <n v="0"/>
    <n v="178601"/>
    <n v="0"/>
    <n v="0"/>
    <n v="0"/>
    <n v="0"/>
    <m/>
    <n v="0"/>
    <m/>
    <m/>
    <s v="The project is completed and operationnaly closed. "/>
    <s v="The project is financialy completed "/>
    <s v="Yes"/>
    <m/>
    <x v="1"/>
    <n v="0"/>
    <n v="1"/>
    <n v="18"/>
    <n v="25"/>
    <n v="0"/>
    <n v="0"/>
    <n v="0"/>
    <n v="2021"/>
  </r>
  <r>
    <m/>
    <m/>
    <s v="PHI/SEV/87/INS/107"/>
    <s v="UNEP"/>
    <m/>
    <x v="2"/>
    <s v="PHI"/>
    <x v="4"/>
    <s v="SEV"/>
    <s v="Extension of institutional strengthening project (phase XIII: 1/2022-12/2023)"/>
    <d v="2021-07-01T00:00:00"/>
    <d v="2023-12-01T00:00:00"/>
    <s v="FIN"/>
    <d v="2022-02-01T00:00:00"/>
    <m/>
    <d v="2023-12-01T00:00:00"/>
    <d v="2023-12-31T00:00:00"/>
    <n v="0"/>
    <m/>
    <m/>
    <n v="0"/>
    <m/>
    <m/>
    <m/>
    <m/>
    <m/>
    <m/>
    <m/>
    <m/>
    <n v="231850"/>
    <n v="0"/>
    <n v="231850"/>
    <n v="0.98745568255337501"/>
    <n v="2908.3999999999942"/>
    <n v="2908.3999999999942"/>
    <n v="0"/>
    <n v="0"/>
    <n v="0"/>
    <n v="0"/>
    <n v="0"/>
    <n v="228941.6"/>
    <n v="0"/>
    <n v="0"/>
    <n v="0"/>
    <n v="0"/>
    <m/>
    <n v="0"/>
    <m/>
    <m/>
    <s v="PCA was signed on 28 December 2021.  The first payment of US$ 115,925 was released in February 2022.  The second payment of US$ 93,000 was released in April 2023.  NOU continued to enforce HCFC quota and HCFC/HFC licensing system through Certificates of Registration; Integrated Online Permitting and Monitoring System with electronic Licensing Database for importers and local traders (dealers, resellers and retailers) and Pre-Shipment Importation Clearances.  The collection of data was undertaken to report A7 and CP data for the year 2022. CP data for 2022 was reported to the MLFS in April 2023 and Article 7 was reported to the Ozone Secretariat in May 2023. NOU continued to coordinate implementation of the HPMP and KIP Preparation.  The NOU participated in the (i) Network Meeting of the SEA National Ozone Officer and the Twinning National Ozone Officers - Customs Workshop on ODS/HFC Trade Control and Reporting in Vietnam in March 2023 in Vietnam and (ii) the Joint Network Meeting of South Asia and Southeast Asia National Ozone Officers in Thailand in November 2023.  NOU also attended the Open-ended Working Group (OEWG45) in July 2023 and the Meeting of the Parties in October 2023. NOU continued to implement the following gender activities: encouraging female participants in the meetings/training under the project, collection of gender-disaggregation data in project activities and introduction of gender mainstreaming in the agenda item of the meetings with stakeholders.   The project was completed in December 2023."/>
    <s v="The project is financialy completed "/>
    <s v="Yes"/>
    <m/>
    <x v="1"/>
    <n v="0"/>
    <n v="1"/>
    <n v="7"/>
    <n v="29"/>
    <n v="0"/>
    <n v="0"/>
    <n v="0"/>
    <n v="2021"/>
  </r>
  <r>
    <m/>
    <m/>
    <s v="COL/SEV/88/INS/115"/>
    <s v="UNDP"/>
    <m/>
    <x v="1"/>
    <s v="COL"/>
    <x v="4"/>
    <s v="SEV"/>
    <s v="Extension of institutional strengthening project (phase XIII: 12/2021-11/2023)"/>
    <d v="2021-11-01T00:00:00"/>
    <d v="2023-11-01T00:00:00"/>
    <s v="COM"/>
    <d v="2022-09-01T00:00:00"/>
    <m/>
    <d v="2023-12-01T00:00:00"/>
    <m/>
    <n v="0"/>
    <m/>
    <m/>
    <m/>
    <m/>
    <m/>
    <n v="0"/>
    <m/>
    <m/>
    <m/>
    <m/>
    <m/>
    <n v="352768"/>
    <n v="0"/>
    <n v="352768"/>
    <n v="0.79183443509615448"/>
    <n v="73434.14999999979"/>
    <n v="73434.14999999979"/>
    <n v="0"/>
    <n v="24694"/>
    <n v="0"/>
    <n v="24694"/>
    <n v="5140.4404597356006"/>
    <n v="279333.85000000021"/>
    <n v="24010.49"/>
    <n v="58747.31999999984"/>
    <n v="19553.559540264399"/>
    <n v="1680.75063514831"/>
    <m/>
    <m/>
    <m/>
    <m/>
    <s v="Institutional strengthening activities conducted, follow up to Multilateral Fund-financed projects portfolio. Awareness raising activities conducted. ODS licensing system in place and operational, draft prepared for the inclusion of HFC. Quota system coordinated by Environmental License Authority and oversight by NOU. Timely reporting to 2022 consumption to the Ozone (April 24th) and MLF (April 24th) Secretariats. 72 commerces visited to control ilegal trade of controlled substances. Promotion of the gender policy of the MLFS in all ozone related activities."/>
    <s v="Reports to the Ozone and MLF Secretariats prepared and submitted. Participation in the regional meeting of Ozone Units."/>
    <s v="Yes."/>
    <m/>
    <x v="1"/>
    <n v="0"/>
    <n v="1"/>
    <n v="10"/>
    <n v="24"/>
    <n v="0"/>
    <n v="0"/>
    <n v="0"/>
    <n v="2021"/>
  </r>
  <r>
    <m/>
    <m/>
    <s v="IND/SEV/88/INS/491"/>
    <s v="UNDP"/>
    <m/>
    <x v="2"/>
    <s v="IND"/>
    <x v="4"/>
    <s v="SEV"/>
    <s v="Extension of institutional strengthening project (phase XIII: 12/2021-11/2023)"/>
    <d v="2021-11-01T00:00:00"/>
    <d v="2023-11-01T00:00:00"/>
    <s v="COM"/>
    <d v="2022-04-01T00:00:00"/>
    <m/>
    <d v="2023-11-01T00:00:00"/>
    <m/>
    <n v="0"/>
    <m/>
    <m/>
    <m/>
    <m/>
    <m/>
    <n v="0"/>
    <m/>
    <m/>
    <m/>
    <m/>
    <m/>
    <n v="477734"/>
    <n v="0"/>
    <n v="477734"/>
    <n v="0.99384287071885169"/>
    <n v="2941.4700000000885"/>
    <n v="2941.4700000000885"/>
    <n v="0"/>
    <n v="33441"/>
    <n v="0"/>
    <n v="33441"/>
    <n v="205.90056029090192"/>
    <n v="474792.52999999991"/>
    <n v="1247.4000000000201"/>
    <n v="2353.1760000000718"/>
    <n v="33235.099439709098"/>
    <n v="87.317007790948097"/>
    <m/>
    <m/>
    <m/>
    <m/>
    <s v="Proper Monitoring of ODS consumption carried out. 2022 CP and A7 reports delivered. Proper ODS control and assistance to Ozone Steering Committee delivered."/>
    <s v="ODS import quotas had been issued for 2023 and IS activities continued as planned."/>
    <s v="Yes"/>
    <m/>
    <x v="1"/>
    <n v="0"/>
    <n v="1"/>
    <n v="5"/>
    <n v="24"/>
    <n v="0"/>
    <n v="0"/>
    <n v="0"/>
    <n v="2021"/>
  </r>
  <r>
    <m/>
    <m/>
    <s v="MEX/SEV/79/INS/186"/>
    <s v="UNIDO"/>
    <m/>
    <x v="1"/>
    <s v="MEX"/>
    <x v="4"/>
    <s v="SEV"/>
    <s v="Extension of institutional strengthening project (phase XIII: 7/2017-6/2019)"/>
    <d v="2017-07-01T00:00:00"/>
    <d v="2019-06-01T00:00:00"/>
    <s v="FIN"/>
    <d v="2017-10-01T00:00:00"/>
    <m/>
    <d v="2019-06-01T00:00:00"/>
    <d v="2020-10-01T00:00:00"/>
    <n v="0"/>
    <m/>
    <m/>
    <n v="0"/>
    <m/>
    <m/>
    <n v="0"/>
    <m/>
    <m/>
    <n v="0"/>
    <m/>
    <m/>
    <n v="316160"/>
    <n v="-327.64999999999998"/>
    <n v="315832.34999999998"/>
    <n v="0.99999889181713031"/>
    <n v="0.34999999997671694"/>
    <n v="0.34999999997671694"/>
    <n v="0"/>
    <n v="22131"/>
    <n v="-22.58"/>
    <n v="22108.42"/>
    <n v="0.41999999999825377"/>
    <n v="315832"/>
    <n v="0"/>
    <m/>
    <n v="22108"/>
    <n v="0"/>
    <m/>
    <m/>
    <m/>
    <m/>
    <m/>
    <m/>
    <m/>
    <m/>
    <x v="1"/>
    <n v="0"/>
    <n v="1"/>
    <n v="3"/>
    <n v="23"/>
    <n v="0"/>
    <n v="0"/>
    <n v="0"/>
    <n v="2017"/>
  </r>
  <r>
    <m/>
    <m/>
    <s v="IDS/SEV/90/INS/219"/>
    <s v="UNDP"/>
    <m/>
    <x v="2"/>
    <s v="IDS"/>
    <x v="4"/>
    <s v="SEV"/>
    <s v="Extension of institutional strengthening project (phase XIII: 7/2022-6/2024)"/>
    <d v="2022-06-01T00:00:00"/>
    <d v="2024-06-01T00:00:00"/>
    <s v="ONG"/>
    <d v="2023-04-01T00:00:00"/>
    <d v="2024-06-01T00:00:00"/>
    <m/>
    <m/>
    <n v="0"/>
    <m/>
    <m/>
    <n v="0"/>
    <m/>
    <m/>
    <n v="0"/>
    <m/>
    <m/>
    <n v="0"/>
    <m/>
    <m/>
    <n v="347194"/>
    <n v="0"/>
    <n v="347194"/>
    <n v="0.48266093308064068"/>
    <n v="179617.02000000005"/>
    <n v="179617.02000000005"/>
    <n v="0"/>
    <n v="24304"/>
    <n v="0"/>
    <n v="24304"/>
    <n v="12573.408682408101"/>
    <n v="167576.97999999995"/>
    <n v="0"/>
    <n v="41311.914599999996"/>
    <n v="11730.591317591899"/>
    <n v="0"/>
    <m/>
    <m/>
    <m/>
    <m/>
    <s v="Indonesia reported 2022 country program data and A7 data in April 2023, and carried out other IS acitivites such as monitoring and evluation of the ODS import data, rasing stakeholders and public awareness, and supporting NOU members' participation in 44th OEWG and 35th MOP. The New phase (XIV) request has been developed and submitted."/>
    <s v="Projects continued to support NOU in delivering its national responsibilities over data gathering and reporting"/>
    <s v="Yes"/>
    <m/>
    <x v="0"/>
    <n v="1"/>
    <n v="1"/>
    <n v="10"/>
    <n v="24"/>
    <n v="0"/>
    <n v="24"/>
    <n v="0"/>
    <n v="2022"/>
  </r>
  <r>
    <m/>
    <m/>
    <s v="NER/SEV/90/INS/45"/>
    <s v="UNEP"/>
    <m/>
    <x v="0"/>
    <s v="NER"/>
    <x v="4"/>
    <s v="SEV"/>
    <s v="Extension of institutional strengthening project (phase XIII: 7/2022-6/2024)"/>
    <d v="2022-06-01T00:00:00"/>
    <d v="2024-06-01T00:00:00"/>
    <s v="ONG"/>
    <d v="2023-12-31T00:00:00"/>
    <d v="2024-06-01T00:00:00"/>
    <m/>
    <m/>
    <n v="0"/>
    <m/>
    <m/>
    <n v="0"/>
    <m/>
    <m/>
    <m/>
    <m/>
    <m/>
    <m/>
    <m/>
    <m/>
    <n v="85000"/>
    <n v="0"/>
    <n v="85000"/>
    <n v="0.47"/>
    <n v="45050"/>
    <n v="45050"/>
    <n v="0"/>
    <n v="0"/>
    <n v="0"/>
    <n v="0"/>
    <n v="0"/>
    <n v="39950"/>
    <n v="45050"/>
    <n v="22525"/>
    <n v="0"/>
    <n v="0"/>
    <m/>
    <n v="50"/>
    <m/>
    <m/>
    <s v="Licensing system is fully operational. The quota for the year 2023 was issued. Importers complied with issued quotas for the year 2022. A7 and CP data for 2022 reported to the 2 Secretariats in may 2023. The National Ozone Unit celebrated the Ozone Layer, which took place on September 16, 2023. In January 2023, 15 participants attended the meeting of the National Ozone Committee to discuss the allocation of HCFC import quotas for the year 2023 and the import licensing system for HFCs for the same year. In March 2023, 18 participants attended the meeting of the National Ozone Committee to share the decree No. 0042/ME/LCD/SG/OGE/DD of February 22, 2023, which establishes the creation, responsibilities, and composition of a National Ozone Committee for the implementation of the Montreal Protocol on Substances that Deplete the Ozone Layer with the members of the said Committee. Participate in the 35th Meeting of the Parties to the Montreal Protocol on Substances that Deplete the Ozone Layer, from July 2nd to July 7th, 2023. Meeting with the Refrigeration Technicians Association in Niamey, Niger on March 30, 2023, involved introducing new members and presenting the 2023-2025 action plan by the National Bureau of Niger Professionals of the Cold (APFN), as well as addressing the expressed training needs of refrigeration technicians."/>
    <s v="The second payment was disbursed in January 2024. The final payment was disbursed in May 2024. The project is completed. "/>
    <s v="Yes"/>
    <m/>
    <x v="0"/>
    <n v="1"/>
    <n v="1"/>
    <n v="18"/>
    <n v="24"/>
    <n v="0"/>
    <n v="24"/>
    <n v="0"/>
    <n v="2022"/>
  </r>
  <r>
    <m/>
    <m/>
    <s v="KEN/SEV/92/INS/66"/>
    <s v="UNEP"/>
    <m/>
    <x v="0"/>
    <s v="KEN"/>
    <x v="4"/>
    <s v="SEV"/>
    <s v="Extension of institutional strengthening project (phase XIII: 7/2023-6/2026)"/>
    <d v="2023-06-01T00:00:00"/>
    <d v="2026-06-01T00:00:00"/>
    <s v="ONG"/>
    <m/>
    <d v="2026-06-01T00:00:00"/>
    <m/>
    <m/>
    <n v="0"/>
    <m/>
    <m/>
    <n v="0"/>
    <m/>
    <m/>
    <m/>
    <m/>
    <m/>
    <m/>
    <m/>
    <m/>
    <n v="401857"/>
    <n v="0"/>
    <n v="401857"/>
    <n v="0"/>
    <n v="401857"/>
    <n v="401857"/>
    <n v="0"/>
    <n v="0"/>
    <n v="0"/>
    <n v="0"/>
    <n v="0"/>
    <n v="0"/>
    <n v="401857"/>
    <n v="140649.94999999998"/>
    <n v="0"/>
    <n v="0"/>
    <m/>
    <n v="150000"/>
    <m/>
    <m/>
    <s v="The SSFA with a total of US$ 401,857was signed in November 2023. The first disbursement of US$150,000 was released to the country in November 2023. The licensing and quota system is in place and functioning.  The collection of data was undertaken to report A7 and CP data for the year 2023. The NOU participated in the Regional Network Meeting, held back-to-back with the Thematic Meeting for Customs Officers, in Kigali, Rwanda, from May 8-10 and 11-12, 2023. The NOU participated at the 35th Meeting of the Parties to the Montreal Protocol, held in Nairobi from October 23 to 27, 2023. The overall performance of the project is satisfactory. The project is progressing satisfactorily"/>
    <s v="The licensing and quota system is in place and functioning.  The collection of data was undertaken to report A7 and CP data for the year 2023. The collection of data was undertaken to report A7 and CP data for the year 2023. The project is progressing successfully."/>
    <s v="Yes"/>
    <m/>
    <x v="0"/>
    <n v="1"/>
    <n v="0"/>
    <s v=""/>
    <n v="36"/>
    <n v="0"/>
    <n v="36"/>
    <n v="0"/>
    <n v="2023"/>
  </r>
  <r>
    <m/>
    <m/>
    <s v="COS/SEV/88/INS/64"/>
    <s v="UNDP"/>
    <m/>
    <x v="1"/>
    <s v="COS"/>
    <x v="4"/>
    <s v="SEV"/>
    <s v="Extension of institutional strengthening project (phase XIV: 1/2022-12/2023)"/>
    <d v="2021-11-01T00:00:00"/>
    <d v="2023-12-01T00:00:00"/>
    <s v="COM"/>
    <d v="2022-03-01T00:00:00"/>
    <m/>
    <d v="2023-12-01T00:00:00"/>
    <m/>
    <n v="0"/>
    <m/>
    <m/>
    <m/>
    <m/>
    <m/>
    <n v="0"/>
    <m/>
    <m/>
    <m/>
    <m/>
    <m/>
    <n v="179857"/>
    <n v="0"/>
    <n v="179857"/>
    <n v="0.71377105144642683"/>
    <n v="51480.280000000013"/>
    <n v="51480.280000000013"/>
    <n v="0"/>
    <n v="12590"/>
    <n v="0"/>
    <n v="12590"/>
    <n v="3603.6224622894897"/>
    <n v="128376.71999999999"/>
    <n v="8527.1800000000094"/>
    <n v="41184.224000000002"/>
    <n v="8986.3775377105103"/>
    <n v="596.90307410887601"/>
    <m/>
    <m/>
    <m/>
    <m/>
    <s v="Standard IS activities being implemented. Participation in international events like network meetings, ExCom, OEWG and MOP. Activie awareness raising campaign in Costa Rica about the new requierements under the Kigali Amendment. The HFC quota system is operational ."/>
    <s v="Reports to the Ozone and MLF Secretariats prepared and submitted. Participation in the regional meeting of Ozone Units."/>
    <s v="Yes"/>
    <m/>
    <x v="1"/>
    <n v="0"/>
    <n v="1"/>
    <n v="4"/>
    <n v="25"/>
    <n v="0"/>
    <n v="0"/>
    <n v="0"/>
    <n v="2021"/>
  </r>
  <r>
    <m/>
    <m/>
    <s v="MAL/SEV/88/INS/192"/>
    <s v="UNDP"/>
    <m/>
    <x v="2"/>
    <s v="MAL"/>
    <x v="4"/>
    <s v="SEV"/>
    <s v="Extension of institutional strengthening project (phase XIV: 1/2022-12/2023)"/>
    <d v="2021-11-01T00:00:00"/>
    <d v="2023-12-01T00:00:00"/>
    <s v="COM"/>
    <d v="2022-02-01T00:00:00"/>
    <m/>
    <d v="2023-12-01T00:00:00"/>
    <m/>
    <n v="0"/>
    <m/>
    <m/>
    <m/>
    <m/>
    <m/>
    <n v="0"/>
    <m/>
    <m/>
    <m/>
    <m/>
    <m/>
    <n v="357760"/>
    <n v="0"/>
    <n v="357760"/>
    <n v="0.74539241390876554"/>
    <n v="91088.410000000033"/>
    <n v="91088.410000000033"/>
    <n v="0"/>
    <n v="25043"/>
    <n v="0"/>
    <n v="25043"/>
    <n v="6376.1377784828001"/>
    <n v="266671.58999999997"/>
    <n v="0"/>
    <n v="72870.728000000003"/>
    <n v="18666.8622215172"/>
    <n v="0"/>
    <m/>
    <m/>
    <m/>
    <m/>
    <s v="IS continued to assisted the NOU in Monitoring of ODS imports, issue of license for HCFC and HFC and issue of HCFCs quotas for 2023. Finalised quota system for HFCs. Data Reports submitted on time."/>
    <s v="IS continued. Supported development of systems for HFC data collection and submission."/>
    <s v="Yes"/>
    <m/>
    <x v="1"/>
    <n v="0"/>
    <n v="1"/>
    <n v="3"/>
    <n v="25"/>
    <n v="0"/>
    <n v="0"/>
    <n v="0"/>
    <n v="2021"/>
  </r>
  <r>
    <m/>
    <m/>
    <s v="SEN/SEV/88/INS/46"/>
    <s v="UNEP"/>
    <m/>
    <x v="0"/>
    <s v="SEN"/>
    <x v="4"/>
    <s v="SEV"/>
    <s v="Extension of institutional strengthening project (phase XIV: 1/2022-12/2023)"/>
    <d v="2021-11-01T00:00:00"/>
    <d v="2023-12-01T00:00:00"/>
    <s v="FIN"/>
    <d v="2022-12-01T00:00:00"/>
    <m/>
    <d v="2023-12-01T00:00:00"/>
    <d v="2023-12-01T00:00:00"/>
    <n v="0"/>
    <m/>
    <m/>
    <n v="0"/>
    <m/>
    <m/>
    <m/>
    <m/>
    <m/>
    <m/>
    <m/>
    <m/>
    <n v="194689"/>
    <n v="0"/>
    <n v="194689"/>
    <n v="1"/>
    <n v="0"/>
    <n v="0"/>
    <n v="0"/>
    <n v="0"/>
    <n v="0"/>
    <n v="0"/>
    <n v="0"/>
    <n v="194689"/>
    <n v="0"/>
    <n v="0"/>
    <n v="0"/>
    <n v="0"/>
    <m/>
    <n v="0"/>
    <m/>
    <m/>
    <s v="The project is completed and operationnaly closed.  "/>
    <s v="The project is financialy completed "/>
    <s v="Yes"/>
    <m/>
    <x v="1"/>
    <n v="0"/>
    <n v="1"/>
    <n v="13"/>
    <n v="25"/>
    <n v="0"/>
    <n v="0"/>
    <n v="0"/>
    <n v="2021"/>
  </r>
  <r>
    <m/>
    <m/>
    <s v="URU/SEV/88/INS/78"/>
    <s v="UNDP"/>
    <m/>
    <x v="1"/>
    <s v="URU"/>
    <x v="4"/>
    <s v="SEV"/>
    <s v="Extension of institutional strengthening project (phase XIV: 1/2022-12/2023)"/>
    <d v="2021-11-01T00:00:00"/>
    <d v="2023-12-01T00:00:00"/>
    <s v="ONG"/>
    <d v="2022-11-01T00:00:00"/>
    <d v="2024-01-01T00:00:00"/>
    <m/>
    <m/>
    <n v="0"/>
    <m/>
    <m/>
    <m/>
    <m/>
    <m/>
    <n v="0"/>
    <m/>
    <m/>
    <m/>
    <m/>
    <m/>
    <n v="193024"/>
    <n v="0"/>
    <n v="193024"/>
    <n v="0.52565079990053032"/>
    <n v="91560.780000000028"/>
    <n v="91560.780000000028"/>
    <n v="0"/>
    <n v="13512"/>
    <n v="0"/>
    <n v="13512"/>
    <n v="6409.4063917440299"/>
    <n v="101463.21999999997"/>
    <n v="0"/>
    <n v="21058.9794"/>
    <n v="7102.5936082559701"/>
    <n v="0"/>
    <m/>
    <m/>
    <m/>
    <m/>
    <s v="Institutional strengthening activities conducted, follow up to Multilateral Fund-financed projects portfolio. Awareness raising activities conducted. ODS licensing system in place and operational, including HFC. Timely reporting to 2022 consumption to the Ozone and MLF Secretariats. Promotion of the gender policy of the MLFS in all ozone related activities. "/>
    <s v="Standard IS activities being implemented, import quota allocated. CP report prepared. "/>
    <s v="Yes "/>
    <m/>
    <x v="0"/>
    <n v="1"/>
    <n v="1"/>
    <n v="12"/>
    <n v="25"/>
    <n v="1"/>
    <n v="26"/>
    <n v="0"/>
    <n v="2021"/>
  </r>
  <r>
    <m/>
    <m/>
    <s v="COL/SEV/93/INS/120"/>
    <s v="UNDP"/>
    <m/>
    <x v="1"/>
    <s v="COL"/>
    <x v="4"/>
    <s v="SEV"/>
    <s v="Extension of institutional strengthening project (phase XIV: 1/2024-12/2026)"/>
    <d v="2023-12-01T00:00:00"/>
    <d v="2026-12-01T00:00:00"/>
    <s v="ONG"/>
    <m/>
    <d v="2026-12-01T00:00:00"/>
    <m/>
    <m/>
    <n v="0"/>
    <m/>
    <m/>
    <n v="0"/>
    <m/>
    <m/>
    <m/>
    <m/>
    <m/>
    <n v="0"/>
    <m/>
    <m/>
    <n v="730230"/>
    <n v="0"/>
    <n v="730230"/>
    <n v="0"/>
    <n v="730230"/>
    <n v="730230"/>
    <n v="0"/>
    <n v="51116"/>
    <n v="0"/>
    <n v="51116"/>
    <n v="51116"/>
    <n v="0"/>
    <n v="0"/>
    <n v="167952.9"/>
    <n v="0"/>
    <n v="0"/>
    <m/>
    <m/>
    <m/>
    <m/>
    <s v="Newly approved."/>
    <s v="ProDoc prepared and signed."/>
    <s v="Yes "/>
    <m/>
    <x v="0"/>
    <n v="1"/>
    <n v="0"/>
    <s v=""/>
    <n v="36"/>
    <n v="0"/>
    <n v="36"/>
    <n v="0"/>
    <n v="2023"/>
  </r>
  <r>
    <m/>
    <m/>
    <s v="PHI/SEV/92/INS/110"/>
    <s v="UNEP"/>
    <m/>
    <x v="2"/>
    <s v="PHI"/>
    <x v="4"/>
    <s v="SEV"/>
    <s v="Extension of institutional strengthening project (phase XIV: 1/2024-12/2026)"/>
    <d v="2023-06-01T00:00:00"/>
    <d v="2026-12-01T00:00:00"/>
    <s v="ONG"/>
    <m/>
    <d v="2026-12-01T00:00:00"/>
    <m/>
    <m/>
    <n v="0"/>
    <m/>
    <m/>
    <n v="0"/>
    <m/>
    <m/>
    <m/>
    <m/>
    <m/>
    <m/>
    <m/>
    <m/>
    <n v="479930"/>
    <n v="0"/>
    <n v="479930"/>
    <n v="0"/>
    <n v="479930"/>
    <n v="479930"/>
    <n v="0"/>
    <n v="0"/>
    <n v="0"/>
    <n v="0"/>
    <n v="0"/>
    <n v="0"/>
    <n v="0"/>
    <n v="167975.5"/>
    <n v="0"/>
    <n v="0"/>
    <m/>
    <n v="0"/>
    <m/>
    <m/>
    <s v="The newly approved project at the Excom-92 in June 2023.  UNEP discussed with the NOU to develop the workplan, which was finalized and agreed by NOU.  The agreed workplan was used to prepare the PCA, which was signed between UNEP and the Government in December 2023. "/>
    <s v="The first payment of US$ 164,000 was released to the country in February 2024. The NOU continued to enforce HCFC quota and HCFC/HFC licensing system through Certificates of Registration; Integrated Online Permitting and Monitoring System with electronic Licensing Database for importers and local traders (dealers, resellers and retailers) and Pre-Shipment Importation Clearances.  HFC quota has been implemented since 1 January 2024.  The collection of data was undertaken to report A7 and CP data for the year 2023. CP data for 2023 was reported to the MLFS in April 2024.  NOU continued to coordinate implementation of newly approved HPMP Stage III and KIP Preparation.  NOU continued to implement the following gender activities: encouraging female participants in the meetings/training under the project, collection of gender-disaggregation data in project activities and introduction of gender mainstreaming in the agenda item of the meetings with stakeholders."/>
    <s v="Yes"/>
    <m/>
    <x v="0"/>
    <n v="1"/>
    <n v="0"/>
    <s v=""/>
    <n v="42"/>
    <n v="0"/>
    <n v="42"/>
    <n v="0"/>
    <n v="2023"/>
  </r>
  <r>
    <m/>
    <m/>
    <s v="MEX/SEV/82/INS/191"/>
    <s v="UNIDO"/>
    <m/>
    <x v="1"/>
    <s v="MEX"/>
    <x v="4"/>
    <s v="SEV"/>
    <s v="Extension of institutional strengthening project (phase XIV: 7/2019-6/2021)"/>
    <d v="2018-12-01T00:00:00"/>
    <d v="2021-06-01T00:00:00"/>
    <s v="FIN"/>
    <d v="2019-03-01T00:00:00"/>
    <m/>
    <d v="2021-12-01T00:00:00"/>
    <d v="2022-08-01T00:00:00"/>
    <n v="0"/>
    <m/>
    <m/>
    <n v="0"/>
    <m/>
    <m/>
    <n v="0"/>
    <m/>
    <m/>
    <n v="0"/>
    <m/>
    <m/>
    <n v="316160"/>
    <n v="-17504.53"/>
    <n v="298655.46999999997"/>
    <n v="0.9999984262802889"/>
    <n v="0.46999999997206032"/>
    <n v="0.46999999997206032"/>
    <n v="0"/>
    <n v="22131"/>
    <n v="-1225.1300000000001"/>
    <n v="20905.87"/>
    <n v="-0.13000000000101863"/>
    <n v="298655"/>
    <n v="0"/>
    <m/>
    <n v="20906"/>
    <n v="0"/>
    <m/>
    <m/>
    <m/>
    <m/>
    <m/>
    <m/>
    <m/>
    <m/>
    <x v="1"/>
    <n v="0"/>
    <n v="1"/>
    <n v="3"/>
    <n v="30"/>
    <n v="0"/>
    <n v="0"/>
    <n v="0"/>
    <n v="2018"/>
  </r>
  <r>
    <m/>
    <m/>
    <s v="COS/SEV/93/INS/67"/>
    <s v="UNDP"/>
    <m/>
    <x v="1"/>
    <s v="COS"/>
    <x v="4"/>
    <s v="SEV"/>
    <s v="Extension of institutional strengthening project (phase XV: 1/2024-12/2026)"/>
    <d v="2023-12-01T00:00:00"/>
    <d v="2026-12-01T00:00:00"/>
    <s v="ONG"/>
    <m/>
    <d v="2026-12-01T00:00:00"/>
    <m/>
    <m/>
    <n v="0"/>
    <m/>
    <m/>
    <n v="0"/>
    <m/>
    <m/>
    <m/>
    <m/>
    <m/>
    <n v="0"/>
    <m/>
    <m/>
    <n v="372304"/>
    <n v="0"/>
    <n v="372304"/>
    <n v="0"/>
    <n v="372304"/>
    <n v="372304"/>
    <n v="0"/>
    <n v="26061"/>
    <n v="0"/>
    <n v="26061"/>
    <n v="26061"/>
    <n v="0"/>
    <n v="0"/>
    <n v="85629.92"/>
    <n v="0"/>
    <n v="0"/>
    <m/>
    <m/>
    <m/>
    <m/>
    <s v="Newly approved."/>
    <s v="ProDoc developed and signed. Standard IS activities under implementation."/>
    <s v="Yes"/>
    <m/>
    <x v="0"/>
    <n v="1"/>
    <n v="0"/>
    <s v=""/>
    <n v="36"/>
    <n v="0"/>
    <n v="36"/>
    <n v="0"/>
    <n v="2023"/>
  </r>
  <r>
    <m/>
    <m/>
    <s v="MAL/SEV/93/INS/199"/>
    <s v="UNDP"/>
    <m/>
    <x v="2"/>
    <s v="MAL"/>
    <x v="4"/>
    <s v="SEV"/>
    <s v="Extension of institutional strengthening project (phase XV: 1/2024-12/2026)"/>
    <d v="2023-12-01T00:00:00"/>
    <d v="2026-12-01T00:00:00"/>
    <s v="ONG"/>
    <m/>
    <d v="2026-12-01T00:00:00"/>
    <m/>
    <m/>
    <n v="0"/>
    <m/>
    <m/>
    <n v="0"/>
    <m/>
    <m/>
    <m/>
    <m/>
    <m/>
    <n v="0"/>
    <m/>
    <m/>
    <n v="740563"/>
    <n v="0"/>
    <n v="740563"/>
    <n v="0"/>
    <n v="740563"/>
    <n v="740563"/>
    <n v="0"/>
    <n v="51839"/>
    <n v="0"/>
    <n v="51839"/>
    <n v="51839"/>
    <n v="0"/>
    <n v="0"/>
    <n v="170329.49"/>
    <n v="0"/>
    <n v="0"/>
    <m/>
    <m/>
    <m/>
    <m/>
    <s v="Newly approved."/>
    <s v="Project set up, AWP finalised"/>
    <s v="Yes"/>
    <m/>
    <x v="0"/>
    <n v="1"/>
    <n v="0"/>
    <s v=""/>
    <n v="36"/>
    <n v="0"/>
    <n v="36"/>
    <n v="0"/>
    <n v="2023"/>
  </r>
  <r>
    <m/>
    <m/>
    <s v="URU/SEV/93/INS/81"/>
    <s v="UNDP"/>
    <m/>
    <x v="1"/>
    <s v="URU"/>
    <x v="4"/>
    <s v="SEV"/>
    <s v="Extension of institutional strengthening project (phase XV: 1/2024-12/2026)"/>
    <d v="2023-12-01T00:00:00"/>
    <d v="2026-12-01T00:00:00"/>
    <s v="ONG"/>
    <m/>
    <d v="2026-12-01T00:00:00"/>
    <m/>
    <m/>
    <n v="0"/>
    <m/>
    <m/>
    <n v="0"/>
    <m/>
    <m/>
    <m/>
    <m/>
    <m/>
    <n v="0"/>
    <m/>
    <m/>
    <n v="399560"/>
    <n v="0"/>
    <n v="399560"/>
    <n v="0"/>
    <n v="399560"/>
    <n v="399560"/>
    <n v="0"/>
    <n v="27969"/>
    <n v="0"/>
    <n v="27969"/>
    <n v="27969"/>
    <n v="0"/>
    <n v="0"/>
    <n v="91898.8"/>
    <n v="0"/>
    <n v="0"/>
    <m/>
    <m/>
    <m/>
    <m/>
    <s v="Newly approved."/>
    <s v="DOA sent and substantial revision of the ProDoc prepared. Activies awareness raising campaign. "/>
    <s v="Yes "/>
    <m/>
    <x v="0"/>
    <n v="1"/>
    <n v="0"/>
    <s v=""/>
    <n v="36"/>
    <n v="0"/>
    <n v="36"/>
    <n v="0"/>
    <n v="2023"/>
  </r>
  <r>
    <m/>
    <m/>
    <s v="MEX/SEV/86/INS/193"/>
    <s v="UNIDO"/>
    <m/>
    <x v="1"/>
    <s v="MEX"/>
    <x v="4"/>
    <s v="SEV"/>
    <s v="Extension of institutional strengthening project (phase XV: 7/2021-6/2023)"/>
    <d v="2020-12-01T00:00:00"/>
    <d v="2023-06-01T00:00:00"/>
    <s v="COM"/>
    <d v="2021-06-01T00:00:00"/>
    <m/>
    <d v="2023-12-31T00:00:00"/>
    <m/>
    <n v="0"/>
    <m/>
    <m/>
    <n v="0"/>
    <m/>
    <m/>
    <n v="0"/>
    <m/>
    <m/>
    <n v="0"/>
    <m/>
    <m/>
    <n v="316160"/>
    <n v="0"/>
    <n v="316160"/>
    <n v="0.93625268851214583"/>
    <n v="20154.349999999977"/>
    <n v="20154.349999999977"/>
    <n v="0"/>
    <n v="22131"/>
    <n v="0"/>
    <n v="22131"/>
    <n v="1410.7917505376972"/>
    <n v="296005.65000000002"/>
    <n v="20154.349999999999"/>
    <n v="1"/>
    <n v="20720.208249462303"/>
    <n v="1410.7917505377027"/>
    <m/>
    <m/>
    <m/>
    <m/>
    <s v="Financial closure has been initiated."/>
    <s v="Grant was financially closed in March 2024."/>
    <s v="Yes"/>
    <m/>
    <x v="1"/>
    <n v="0"/>
    <n v="1"/>
    <n v="6"/>
    <n v="30"/>
    <n v="0"/>
    <n v="0"/>
    <n v="0"/>
    <n v="2020"/>
  </r>
  <r>
    <m/>
    <m/>
    <s v="MEX/SEV/91/INS/203"/>
    <s v="UNIDO"/>
    <m/>
    <x v="1"/>
    <s v="MEX"/>
    <x v="4"/>
    <s v="SEV"/>
    <s v="Extension of institutional strengthening project (phase XVI: 7/2023-6/2025)"/>
    <d v="2022-12-01T00:00:00"/>
    <d v="2025-06-01T00:00:00"/>
    <s v="ONG"/>
    <d v="2022-12-01T00:00:00"/>
    <d v="2025-06-01T00:00:00"/>
    <m/>
    <m/>
    <n v="0"/>
    <m/>
    <m/>
    <n v="0"/>
    <m/>
    <m/>
    <n v="0"/>
    <m/>
    <m/>
    <n v="0"/>
    <m/>
    <m/>
    <n v="436300"/>
    <n v="0"/>
    <n v="436300"/>
    <n v="0.37668565207426086"/>
    <n v="271952.05"/>
    <n v="271952.05"/>
    <n v="0"/>
    <n v="30542"/>
    <n v="0"/>
    <n v="30542"/>
    <n v="19037.266814347924"/>
    <n v="164347.95000000001"/>
    <n v="18229.8"/>
    <n v="80000"/>
    <n v="11504.733185652076"/>
    <n v="1276.127782718313"/>
    <m/>
    <m/>
    <m/>
    <m/>
    <s v="• Contracts for the NOU where extended, as well as continuous training under UNIDO for the new team took place. "/>
    <s v=" The CP and A7 for 2023 were prepared and submitted."/>
    <s v="Yes"/>
    <m/>
    <x v="0"/>
    <n v="1"/>
    <n v="1"/>
    <n v="0"/>
    <n v="30"/>
    <n v="0"/>
    <n v="30"/>
    <n v="0"/>
    <n v="2022"/>
  </r>
  <r>
    <m/>
    <m/>
    <s v="DRK/SEV/68/INS/57"/>
    <s v="UNEP"/>
    <m/>
    <x v="2"/>
    <s v="DRK"/>
    <x v="4"/>
    <s v="SEV"/>
    <s v="Extension of institutional strengthening project (phases VI and VII: 1/2010-12/2013)"/>
    <d v="2012-12-01T00:00:00"/>
    <d v="2013-12-01T00:00:00"/>
    <s v="FIN"/>
    <d v="2014-04-01T00:00:00"/>
    <m/>
    <d v="2018-12-01T00:00:00"/>
    <d v="2019-12-01T00:00:00"/>
    <n v="0"/>
    <m/>
    <m/>
    <n v="0"/>
    <m/>
    <m/>
    <n v="0"/>
    <m/>
    <m/>
    <n v="0"/>
    <m/>
    <m/>
    <n v="260000"/>
    <n v="0"/>
    <n v="260000"/>
    <n v="1"/>
    <n v="0"/>
    <n v="0"/>
    <n v="0"/>
    <n v="0"/>
    <n v="0"/>
    <n v="0"/>
    <n v="0"/>
    <n v="260000"/>
    <n v="0"/>
    <n v="0"/>
    <n v="0"/>
    <n v="0"/>
    <m/>
    <n v="0"/>
    <m/>
    <m/>
    <m/>
    <m/>
    <m/>
    <m/>
    <x v="1"/>
    <n v="0"/>
    <n v="1"/>
    <n v="16"/>
    <n v="12"/>
    <n v="0"/>
    <n v="0"/>
    <n v="0"/>
    <n v="2012"/>
  </r>
  <r>
    <m/>
    <m/>
    <s v="IND/SEV/65/INS/439"/>
    <s v="UNDP"/>
    <m/>
    <x v="2"/>
    <s v="IND"/>
    <x v="4"/>
    <s v="SEV"/>
    <s v="Extension of institutional strengthening project (remaining balance for phase VIII)"/>
    <d v="2011-11-01T00:00:00"/>
    <d v="2012-03-01T00:00:00"/>
    <s v="FIN"/>
    <d v="2012-03-01T00:00:00"/>
    <m/>
    <d v="2013-03-01T00:00:00"/>
    <d v="2013-12-01T00:00:00"/>
    <n v="0"/>
    <m/>
    <m/>
    <m/>
    <m/>
    <m/>
    <n v="0"/>
    <m/>
    <m/>
    <m/>
    <m/>
    <m/>
    <n v="46654"/>
    <n v="0"/>
    <n v="46654"/>
    <n v="1"/>
    <n v="0"/>
    <n v="0"/>
    <n v="0"/>
    <n v="3499"/>
    <n v="0"/>
    <n v="3499"/>
    <n v="0"/>
    <n v="46654"/>
    <n v="0"/>
    <n v="0"/>
    <n v="3499"/>
    <n v="0"/>
    <m/>
    <m/>
    <m/>
    <m/>
    <s v="Financially completed in 2013."/>
    <m/>
    <m/>
    <m/>
    <x v="1"/>
    <n v="0"/>
    <n v="1"/>
    <n v="4"/>
    <n v="4"/>
    <n v="0"/>
    <n v="0"/>
    <n v="0"/>
    <n v="2011"/>
  </r>
  <r>
    <m/>
    <m/>
    <s v="CMR/SEV/44/INS/22"/>
    <s v="UNEP"/>
    <m/>
    <x v="0"/>
    <s v="CMR"/>
    <x v="4"/>
    <s v="SEV"/>
    <s v="Extension of institutional strengthening project (second year of phase IV)"/>
    <d v="2004-12-01T00:00:00"/>
    <d v="2005-12-01T00:00:00"/>
    <s v="FIN"/>
    <d v="2005-02-01T00:00:00"/>
    <m/>
    <d v="2005-12-01T00:00:00"/>
    <d v="2007-02-01T00:00:00"/>
    <n v="0"/>
    <m/>
    <m/>
    <n v="0"/>
    <m/>
    <m/>
    <n v="0"/>
    <m/>
    <m/>
    <n v="0"/>
    <m/>
    <m/>
    <n v="69766"/>
    <n v="0"/>
    <n v="69766"/>
    <n v="1"/>
    <n v="0"/>
    <n v="0"/>
    <n v="0"/>
    <n v="0"/>
    <n v="0"/>
    <n v="0"/>
    <n v="0"/>
    <n v="69766"/>
    <n v="0"/>
    <n v="0"/>
    <n v="0"/>
    <n v="0"/>
    <m/>
    <n v="0"/>
    <m/>
    <m/>
    <m/>
    <m/>
    <m/>
    <m/>
    <x v="1"/>
    <n v="0"/>
    <n v="1"/>
    <n v="2"/>
    <n v="12"/>
    <n v="0"/>
    <n v="0"/>
    <n v="0"/>
    <n v="2004"/>
  </r>
  <r>
    <m/>
    <m/>
    <s v="ELS/SEV/52/INS/20"/>
    <s v="UNEP"/>
    <m/>
    <x v="1"/>
    <s v="ELS"/>
    <x v="4"/>
    <s v="SEV"/>
    <s v="Extension of institutional strengthening project (year 1 of phase V)"/>
    <d v="2007-07-01T00:00:00"/>
    <d v="2009-09-01T00:00:00"/>
    <s v="FIN"/>
    <d v="2008-01-01T00:00:00"/>
    <m/>
    <d v="2009-09-01T00:00:00"/>
    <d v="2010-12-01T00:00:00"/>
    <n v="0"/>
    <m/>
    <m/>
    <n v="0"/>
    <m/>
    <m/>
    <n v="0"/>
    <m/>
    <m/>
    <n v="0"/>
    <m/>
    <m/>
    <n v="30000"/>
    <n v="0"/>
    <n v="30000"/>
    <n v="1"/>
    <n v="0"/>
    <n v="0"/>
    <n v="0"/>
    <n v="0"/>
    <n v="0"/>
    <n v="0"/>
    <n v="0"/>
    <n v="30000"/>
    <n v="0"/>
    <n v="0"/>
    <n v="0"/>
    <n v="0"/>
    <m/>
    <n v="0"/>
    <m/>
    <m/>
    <m/>
    <m/>
    <m/>
    <m/>
    <x v="1"/>
    <n v="0"/>
    <n v="1"/>
    <n v="6"/>
    <n v="26"/>
    <n v="0"/>
    <n v="0"/>
    <n v="0"/>
    <n v="2007"/>
  </r>
  <r>
    <m/>
    <m/>
    <s v="ELS/SEV/56/INS/24"/>
    <s v="UNEP"/>
    <m/>
    <x v="1"/>
    <s v="ELS"/>
    <x v="4"/>
    <s v="SEV"/>
    <s v="Extension of institutional strengthening project (year 2 of phase V)"/>
    <d v="2008-11-01T00:00:00"/>
    <d v="2009-11-01T00:00:00"/>
    <s v="FIN"/>
    <d v="2009-03-01T00:00:00"/>
    <m/>
    <d v="2011-12-01T00:00:00"/>
    <d v="2013-12-01T00:00:00"/>
    <n v="0"/>
    <m/>
    <m/>
    <n v="0"/>
    <m/>
    <m/>
    <n v="0"/>
    <m/>
    <m/>
    <n v="0"/>
    <m/>
    <m/>
    <n v="30000"/>
    <n v="0"/>
    <n v="30000"/>
    <n v="1"/>
    <n v="0"/>
    <n v="0"/>
    <n v="0"/>
    <n v="0"/>
    <n v="0"/>
    <n v="0"/>
    <n v="0"/>
    <n v="30000"/>
    <n v="0"/>
    <n v="0"/>
    <n v="0"/>
    <n v="0"/>
    <m/>
    <n v="0"/>
    <m/>
    <m/>
    <m/>
    <m/>
    <m/>
    <m/>
    <x v="1"/>
    <n v="0"/>
    <n v="1"/>
    <n v="4"/>
    <n v="12"/>
    <n v="0"/>
    <n v="0"/>
    <n v="0"/>
    <n v="2008"/>
  </r>
  <r>
    <m/>
    <m/>
    <s v="ETH/SEV/39/INS/11"/>
    <s v="UNEP"/>
    <m/>
    <x v="0"/>
    <s v="ETH"/>
    <x v="4"/>
    <s v="SEV"/>
    <s v="Extension of institutional strengthening project for a one year period (phase 3)"/>
    <d v="2003-04-01T00:00:00"/>
    <d v="2004-04-01T00:00:00"/>
    <s v="FIN"/>
    <d v="2003-08-01T00:00:00"/>
    <m/>
    <d v="2006-12-01T00:00:00"/>
    <d v="2009-05-01T00:00:00"/>
    <n v="0"/>
    <m/>
    <m/>
    <n v="0"/>
    <m/>
    <m/>
    <n v="0"/>
    <m/>
    <m/>
    <n v="0"/>
    <m/>
    <m/>
    <n v="26216"/>
    <n v="0"/>
    <n v="26216"/>
    <n v="1"/>
    <n v="0"/>
    <n v="0"/>
    <n v="0"/>
    <n v="0"/>
    <n v="0"/>
    <n v="0"/>
    <n v="0"/>
    <n v="26216"/>
    <n v="0"/>
    <n v="0"/>
    <n v="0"/>
    <n v="0"/>
    <m/>
    <n v="0"/>
    <m/>
    <m/>
    <m/>
    <m/>
    <m/>
    <m/>
    <x v="1"/>
    <n v="0"/>
    <n v="1"/>
    <n v="4"/>
    <n v="12"/>
    <n v="0"/>
    <n v="0"/>
    <n v="0"/>
    <n v="2003"/>
  </r>
  <r>
    <m/>
    <m/>
    <s v="BOT/SEV/41/INS/08"/>
    <s v="UNEP"/>
    <m/>
    <x v="0"/>
    <s v="BOT"/>
    <x v="4"/>
    <s v="SEV"/>
    <s v="Extension of institutional strengthening project: phase 2"/>
    <d v="2003-12-01T00:00:00"/>
    <d v="2005-12-01T00:00:00"/>
    <s v="FIN"/>
    <d v="2006-06-01T00:00:00"/>
    <m/>
    <d v="2008-02-01T00:00:00"/>
    <d v="2012-12-01T00:00:00"/>
    <n v="0"/>
    <m/>
    <m/>
    <n v="0"/>
    <m/>
    <m/>
    <n v="0"/>
    <m/>
    <m/>
    <n v="0"/>
    <m/>
    <m/>
    <n v="78173"/>
    <n v="0"/>
    <n v="78173"/>
    <n v="1"/>
    <n v="0"/>
    <n v="0"/>
    <n v="0"/>
    <n v="0"/>
    <n v="0"/>
    <n v="0"/>
    <n v="0"/>
    <n v="78173"/>
    <n v="0"/>
    <n v="0"/>
    <n v="0"/>
    <n v="0"/>
    <m/>
    <n v="0"/>
    <m/>
    <m/>
    <m/>
    <m/>
    <m/>
    <m/>
    <x v="1"/>
    <n v="0"/>
    <n v="1"/>
    <n v="30"/>
    <n v="24"/>
    <n v="0"/>
    <n v="0"/>
    <n v="0"/>
    <n v="2003"/>
  </r>
  <r>
    <m/>
    <m/>
    <s v="KAM/SEV/41/INS/09"/>
    <s v="UNEP"/>
    <m/>
    <x v="2"/>
    <s v="KAM"/>
    <x v="4"/>
    <s v="SEV"/>
    <s v="Extension of institutional strengthening project: phase 2"/>
    <d v="2003-12-01T00:00:00"/>
    <d v="2005-12-01T00:00:00"/>
    <s v="FIN"/>
    <d v="2004-03-01T00:00:00"/>
    <m/>
    <d v="2006-01-01T00:00:00"/>
    <d v="2006-02-01T00:00:00"/>
    <n v="0"/>
    <m/>
    <m/>
    <n v="0"/>
    <m/>
    <m/>
    <n v="0"/>
    <m/>
    <m/>
    <n v="0"/>
    <m/>
    <m/>
    <n v="100000"/>
    <n v="0"/>
    <n v="100000"/>
    <n v="1"/>
    <n v="0"/>
    <n v="0"/>
    <n v="0"/>
    <n v="0"/>
    <n v="0"/>
    <n v="0"/>
    <n v="0"/>
    <n v="100000"/>
    <n v="0"/>
    <n v="0"/>
    <n v="0"/>
    <n v="0"/>
    <m/>
    <n v="0"/>
    <m/>
    <m/>
    <m/>
    <m/>
    <m/>
    <m/>
    <x v="1"/>
    <n v="0"/>
    <n v="1"/>
    <n v="3"/>
    <n v="24"/>
    <n v="0"/>
    <n v="0"/>
    <n v="0"/>
    <n v="2003"/>
  </r>
  <r>
    <m/>
    <m/>
    <s v="SWA/SEV/41/INS/07"/>
    <s v="UNEP"/>
    <m/>
    <x v="0"/>
    <s v="SWA"/>
    <x v="4"/>
    <s v="SEV"/>
    <s v="Extension of institutional strengthening project: phase 2"/>
    <d v="2003-12-01T00:00:00"/>
    <d v="2005-12-01T00:00:00"/>
    <s v="FIN"/>
    <d v="2004-03-01T00:00:00"/>
    <m/>
    <d v="2007-12-01T00:00:00"/>
    <d v="2009-10-01T00:00:00"/>
    <n v="0"/>
    <m/>
    <m/>
    <n v="0"/>
    <m/>
    <m/>
    <n v="0"/>
    <m/>
    <m/>
    <n v="0"/>
    <m/>
    <m/>
    <n v="58344"/>
    <n v="0"/>
    <n v="58344"/>
    <n v="1"/>
    <n v="0"/>
    <n v="0"/>
    <n v="0"/>
    <n v="0"/>
    <n v="0"/>
    <n v="0"/>
    <n v="0"/>
    <n v="58344"/>
    <n v="0"/>
    <n v="0"/>
    <n v="0"/>
    <n v="0"/>
    <m/>
    <n v="0"/>
    <m/>
    <m/>
    <m/>
    <m/>
    <m/>
    <m/>
    <x v="1"/>
    <n v="0"/>
    <n v="1"/>
    <n v="3"/>
    <n v="24"/>
    <n v="0"/>
    <n v="0"/>
    <n v="0"/>
    <n v="2003"/>
  </r>
  <r>
    <m/>
    <m/>
    <s v="MOZ/SEV/41/INS/10"/>
    <s v="UNEP"/>
    <m/>
    <x v="0"/>
    <s v="MOZ"/>
    <x v="4"/>
    <s v="SEV"/>
    <s v="Extension of institutional strengthening project: phase 2"/>
    <d v="2003-12-01T00:00:00"/>
    <d v="2005-12-01T00:00:00"/>
    <s v="FIN"/>
    <d v="2005-03-01T00:00:00"/>
    <m/>
    <d v="2007-01-01T00:00:00"/>
    <d v="2008-12-01T00:00:00"/>
    <n v="0"/>
    <m/>
    <m/>
    <n v="0"/>
    <m/>
    <m/>
    <n v="0"/>
    <m/>
    <m/>
    <n v="0"/>
    <m/>
    <m/>
    <n v="80080"/>
    <n v="0"/>
    <n v="80080"/>
    <n v="1"/>
    <n v="0"/>
    <n v="0"/>
    <n v="0"/>
    <n v="0"/>
    <n v="0"/>
    <n v="0"/>
    <n v="0"/>
    <n v="80080"/>
    <n v="0"/>
    <n v="0"/>
    <n v="0"/>
    <n v="0"/>
    <m/>
    <n v="0"/>
    <m/>
    <m/>
    <m/>
    <m/>
    <m/>
    <m/>
    <x v="1"/>
    <n v="0"/>
    <n v="1"/>
    <n v="15"/>
    <n v="24"/>
    <n v="0"/>
    <n v="0"/>
    <n v="0"/>
    <n v="2003"/>
  </r>
  <r>
    <m/>
    <m/>
    <s v="QAT/SEV/41/INS/06"/>
    <s v="UNIDO"/>
    <m/>
    <x v="2"/>
    <s v="QAT"/>
    <x v="4"/>
    <s v="SEV"/>
    <s v="Extension of institutional strengthening project: phase 2"/>
    <d v="2003-12-01T00:00:00"/>
    <d v="2004-12-01T00:00:00"/>
    <s v="FIN"/>
    <d v="2004-11-01T00:00:00"/>
    <m/>
    <d v="2006-09-01T00:00:00"/>
    <d v="2008-05-01T00:00:00"/>
    <n v="0"/>
    <m/>
    <m/>
    <n v="0"/>
    <m/>
    <m/>
    <n v="0"/>
    <m/>
    <m/>
    <n v="0"/>
    <m/>
    <m/>
    <n v="44500"/>
    <n v="-1215"/>
    <n v="43285"/>
    <n v="1"/>
    <n v="0"/>
    <n v="0"/>
    <n v="0"/>
    <n v="3338"/>
    <n v="-92"/>
    <n v="3246"/>
    <n v="0"/>
    <n v="43285"/>
    <n v="0"/>
    <m/>
    <n v="3246"/>
    <n v="0"/>
    <m/>
    <m/>
    <m/>
    <m/>
    <m/>
    <m/>
    <m/>
    <m/>
    <x v="1"/>
    <n v="0"/>
    <n v="1"/>
    <n v="11"/>
    <n v="12"/>
    <n v="0"/>
    <n v="0"/>
    <n v="0"/>
    <n v="2003"/>
  </r>
  <r>
    <m/>
    <m/>
    <s v="BHA/SEV/39/INS/09"/>
    <s v="UNEP"/>
    <m/>
    <x v="1"/>
    <s v="BHA"/>
    <x v="4"/>
    <s v="SEV"/>
    <s v="Extension of institutional strengthening project: phase 2 (one year)"/>
    <d v="2003-04-01T00:00:00"/>
    <d v="2004-04-01T00:00:00"/>
    <s v="FIN"/>
    <d v="2004-12-01T00:00:00"/>
    <m/>
    <d v="2006-07-01T00:00:00"/>
    <d v="2007-07-01T00:00:00"/>
    <n v="0"/>
    <m/>
    <m/>
    <n v="0"/>
    <m/>
    <m/>
    <n v="0"/>
    <m/>
    <m/>
    <n v="0"/>
    <m/>
    <m/>
    <n v="21666"/>
    <n v="0"/>
    <n v="21666"/>
    <n v="1"/>
    <n v="0"/>
    <n v="0"/>
    <n v="0"/>
    <n v="0"/>
    <n v="0"/>
    <n v="0"/>
    <n v="0"/>
    <n v="21666"/>
    <n v="0"/>
    <n v="0"/>
    <n v="0"/>
    <n v="0"/>
    <m/>
    <n v="0"/>
    <m/>
    <m/>
    <m/>
    <m/>
    <m/>
    <m/>
    <x v="1"/>
    <n v="0"/>
    <n v="1"/>
    <n v="20"/>
    <n v="12"/>
    <n v="0"/>
    <n v="0"/>
    <n v="0"/>
    <n v="2003"/>
  </r>
  <r>
    <m/>
    <m/>
    <s v="BAH/SEV/41/INS/12"/>
    <s v="UNEP"/>
    <m/>
    <x v="2"/>
    <s v="BAH"/>
    <x v="4"/>
    <s v="SEV"/>
    <s v="Extension of institutional strengthening project: phase 3"/>
    <d v="2003-12-01T00:00:00"/>
    <d v="2005-12-01T00:00:00"/>
    <s v="FIN"/>
    <d v="2004-09-01T00:00:00"/>
    <m/>
    <d v="2005-12-01T00:00:00"/>
    <d v="2006-12-01T00:00:00"/>
    <n v="0"/>
    <m/>
    <m/>
    <n v="0"/>
    <m/>
    <m/>
    <n v="0"/>
    <m/>
    <m/>
    <n v="0"/>
    <m/>
    <m/>
    <n v="57200"/>
    <n v="0"/>
    <n v="57200"/>
    <n v="1"/>
    <n v="0"/>
    <n v="0"/>
    <n v="0"/>
    <n v="0"/>
    <n v="0"/>
    <n v="0"/>
    <n v="0"/>
    <n v="57200"/>
    <n v="0"/>
    <n v="0"/>
    <n v="0"/>
    <n v="0"/>
    <m/>
    <n v="0"/>
    <m/>
    <m/>
    <m/>
    <m/>
    <m/>
    <m/>
    <x v="1"/>
    <n v="0"/>
    <n v="1"/>
    <n v="9"/>
    <n v="24"/>
    <n v="0"/>
    <n v="0"/>
    <n v="0"/>
    <n v="2003"/>
  </r>
  <r>
    <m/>
    <m/>
    <s v="GAM/SEV/41/INS/13"/>
    <s v="UNEP"/>
    <m/>
    <x v="0"/>
    <s v="GAM"/>
    <x v="4"/>
    <s v="SEV"/>
    <s v="Extension of institutional strengthening project: phase 3"/>
    <d v="2003-12-01T00:00:00"/>
    <d v="2005-12-01T00:00:00"/>
    <s v="FIN"/>
    <d v="2004-04-01T00:00:00"/>
    <m/>
    <d v="2006-03-01T00:00:00"/>
    <d v="2007-03-01T00:00:00"/>
    <n v="0"/>
    <m/>
    <m/>
    <n v="0"/>
    <m/>
    <m/>
    <n v="0"/>
    <m/>
    <m/>
    <n v="0"/>
    <m/>
    <m/>
    <n v="36573"/>
    <n v="0"/>
    <n v="36573"/>
    <n v="1"/>
    <n v="0"/>
    <n v="0"/>
    <n v="0"/>
    <n v="0"/>
    <n v="0"/>
    <n v="0"/>
    <n v="0"/>
    <n v="36573"/>
    <n v="0"/>
    <n v="0"/>
    <n v="0"/>
    <n v="0"/>
    <m/>
    <n v="0"/>
    <m/>
    <m/>
    <m/>
    <m/>
    <m/>
    <m/>
    <x v="1"/>
    <n v="0"/>
    <n v="1"/>
    <n v="4"/>
    <n v="24"/>
    <n v="0"/>
    <n v="0"/>
    <n v="0"/>
    <n v="2003"/>
  </r>
  <r>
    <m/>
    <m/>
    <s v="NAM/SEV/41/INS/09"/>
    <s v="UNEP"/>
    <m/>
    <x v="0"/>
    <s v="NAM"/>
    <x v="4"/>
    <s v="SEV"/>
    <s v="Extension of institutional strengthening project: phase 3"/>
    <d v="2003-12-01T00:00:00"/>
    <d v="2005-12-01T00:00:00"/>
    <s v="FIN"/>
    <d v="2004-10-01T00:00:00"/>
    <m/>
    <d v="2005-12-01T00:00:00"/>
    <d v="2007-03-01T00:00:00"/>
    <n v="0"/>
    <m/>
    <m/>
    <n v="0"/>
    <m/>
    <m/>
    <n v="0"/>
    <m/>
    <m/>
    <n v="0"/>
    <m/>
    <m/>
    <n v="53530"/>
    <n v="0"/>
    <n v="53530"/>
    <n v="1"/>
    <n v="0"/>
    <n v="0"/>
    <n v="0"/>
    <n v="0"/>
    <n v="0"/>
    <n v="0"/>
    <n v="0"/>
    <n v="53530"/>
    <n v="0"/>
    <n v="0"/>
    <n v="0"/>
    <n v="0"/>
    <m/>
    <n v="0"/>
    <m/>
    <m/>
    <m/>
    <m/>
    <m/>
    <m/>
    <x v="1"/>
    <n v="0"/>
    <n v="1"/>
    <n v="10"/>
    <n v="24"/>
    <n v="0"/>
    <n v="0"/>
    <n v="0"/>
    <n v="2003"/>
  </r>
  <r>
    <m/>
    <m/>
    <s v="PAK/SEV/41/INS/54"/>
    <s v="UNDP"/>
    <m/>
    <x v="2"/>
    <s v="PAK"/>
    <x v="4"/>
    <s v="SEV"/>
    <s v="Extension of institutional strengthening project: phase 3"/>
    <d v="2003-12-01T00:00:00"/>
    <d v="2005-12-01T00:00:00"/>
    <s v="FIN"/>
    <d v="2005-02-01T00:00:00"/>
    <m/>
    <d v="2007-12-01T00:00:00"/>
    <d v="2008-11-01T00:00:00"/>
    <n v="18.600000000000001"/>
    <m/>
    <m/>
    <m/>
    <m/>
    <m/>
    <n v="18.600000000000001"/>
    <m/>
    <m/>
    <m/>
    <m/>
    <m/>
    <n v="224467"/>
    <n v="-2476"/>
    <n v="221991"/>
    <n v="1"/>
    <n v="0"/>
    <n v="0"/>
    <n v="0"/>
    <n v="16835"/>
    <n v="-186"/>
    <n v="16649"/>
    <n v="-0.30029999999896972"/>
    <n v="221991"/>
    <n v="0"/>
    <n v="0"/>
    <n v="16649.300299999999"/>
    <n v="0"/>
    <m/>
    <m/>
    <m/>
    <m/>
    <s v="Completed in 2005. Financially Completed in 2008."/>
    <m/>
    <m/>
    <m/>
    <x v="1"/>
    <n v="0"/>
    <n v="1"/>
    <n v="14"/>
    <n v="24"/>
    <n v="0"/>
    <n v="0"/>
    <n v="18600"/>
    <n v="2003"/>
  </r>
  <r>
    <m/>
    <m/>
    <s v="CMR/SEV/41/INS/19"/>
    <s v="UNEP"/>
    <m/>
    <x v="0"/>
    <s v="CMR"/>
    <x v="4"/>
    <s v="SEV"/>
    <s v="Extension of institutional strengthening project: phase 4"/>
    <d v="2003-12-01T00:00:00"/>
    <d v="2004-12-01T00:00:00"/>
    <s v="FIN"/>
    <d v="2004-03-01T00:00:00"/>
    <m/>
    <d v="2004-12-01T00:00:00"/>
    <d v="2005-12-01T00:00:00"/>
    <n v="0"/>
    <m/>
    <m/>
    <n v="0"/>
    <m/>
    <m/>
    <n v="0"/>
    <m/>
    <m/>
    <n v="0"/>
    <m/>
    <m/>
    <n v="69766"/>
    <n v="0"/>
    <n v="69766"/>
    <n v="1"/>
    <n v="0"/>
    <n v="0"/>
    <n v="0"/>
    <n v="0"/>
    <n v="0"/>
    <n v="0"/>
    <n v="0"/>
    <n v="69766"/>
    <n v="0"/>
    <n v="0"/>
    <n v="0"/>
    <n v="0"/>
    <m/>
    <n v="0"/>
    <m/>
    <m/>
    <m/>
    <m/>
    <m/>
    <m/>
    <x v="1"/>
    <n v="0"/>
    <n v="1"/>
    <n v="3"/>
    <n v="12"/>
    <n v="0"/>
    <n v="0"/>
    <n v="0"/>
    <n v="2003"/>
  </r>
  <r>
    <m/>
    <m/>
    <s v="GUI/SEV/41/INS/10"/>
    <s v="UNEP"/>
    <m/>
    <x v="0"/>
    <s v="GUI"/>
    <x v="4"/>
    <s v="SEV"/>
    <s v="Extension of institutional strengthening project: phase 4"/>
    <d v="2003-12-01T00:00:00"/>
    <d v="2005-12-01T00:00:00"/>
    <s v="FIN"/>
    <d v="2004-03-01T00:00:00"/>
    <m/>
    <d v="2006-12-01T00:00:00"/>
    <d v="2007-12-01T00:00:00"/>
    <n v="0"/>
    <m/>
    <m/>
    <n v="0"/>
    <m/>
    <m/>
    <n v="0"/>
    <m/>
    <m/>
    <n v="0"/>
    <m/>
    <m/>
    <n v="43333"/>
    <n v="0"/>
    <n v="43333"/>
    <n v="1"/>
    <n v="0"/>
    <n v="0"/>
    <n v="0"/>
    <n v="0"/>
    <n v="0"/>
    <n v="0"/>
    <n v="0"/>
    <n v="43333"/>
    <n v="0"/>
    <n v="0"/>
    <n v="0"/>
    <n v="0"/>
    <m/>
    <n v="0"/>
    <m/>
    <m/>
    <m/>
    <m/>
    <m/>
    <m/>
    <x v="1"/>
    <n v="0"/>
    <n v="1"/>
    <n v="3"/>
    <n v="24"/>
    <n v="0"/>
    <n v="0"/>
    <n v="0"/>
    <n v="2003"/>
  </r>
  <r>
    <m/>
    <m/>
    <s v="MLW/SEV/41/INS/19"/>
    <s v="UNEP"/>
    <m/>
    <x v="0"/>
    <s v="MLW"/>
    <x v="4"/>
    <s v="SEV"/>
    <s v="Extension of institutional strengthening project: phase 4"/>
    <d v="2003-12-01T00:00:00"/>
    <d v="2005-12-01T00:00:00"/>
    <s v="FIN"/>
    <d v="2004-11-01T00:00:00"/>
    <m/>
    <d v="2005-12-01T00:00:00"/>
    <d v="2007-01-01T00:00:00"/>
    <n v="0"/>
    <m/>
    <m/>
    <n v="0"/>
    <m/>
    <m/>
    <n v="0"/>
    <m/>
    <m/>
    <n v="0"/>
    <m/>
    <m/>
    <n v="66733"/>
    <n v="0"/>
    <n v="66733"/>
    <n v="1"/>
    <n v="0"/>
    <n v="0"/>
    <n v="0"/>
    <n v="0"/>
    <n v="0"/>
    <n v="0"/>
    <n v="0"/>
    <n v="66733"/>
    <n v="0"/>
    <n v="0"/>
    <n v="0"/>
    <n v="0"/>
    <m/>
    <n v="0"/>
    <m/>
    <m/>
    <m/>
    <m/>
    <m/>
    <m/>
    <x v="1"/>
    <n v="0"/>
    <n v="1"/>
    <n v="11"/>
    <n v="24"/>
    <n v="0"/>
    <n v="0"/>
    <n v="0"/>
    <n v="2003"/>
  </r>
  <r>
    <m/>
    <m/>
    <s v="NER/SEV/41/INS/12"/>
    <s v="UNEP"/>
    <m/>
    <x v="0"/>
    <s v="NER"/>
    <x v="4"/>
    <s v="SEV"/>
    <s v="Extension of institutional strengthening project: phase 4"/>
    <d v="2003-12-01T00:00:00"/>
    <d v="2005-12-01T00:00:00"/>
    <s v="FIN"/>
    <d v="2004-08-01T00:00:00"/>
    <m/>
    <d v="2005-12-01T00:00:00"/>
    <d v="2007-01-01T00:00:00"/>
    <n v="0"/>
    <m/>
    <m/>
    <n v="0"/>
    <m/>
    <m/>
    <n v="0"/>
    <m/>
    <m/>
    <n v="0"/>
    <m/>
    <m/>
    <n v="64827"/>
    <n v="0"/>
    <n v="64827"/>
    <n v="1"/>
    <n v="0"/>
    <n v="0"/>
    <n v="0"/>
    <n v="0"/>
    <n v="0"/>
    <n v="0"/>
    <n v="0"/>
    <n v="64827"/>
    <n v="0"/>
    <n v="0"/>
    <n v="0"/>
    <n v="0"/>
    <m/>
    <n v="0"/>
    <m/>
    <m/>
    <m/>
    <m/>
    <m/>
    <m/>
    <x v="1"/>
    <n v="0"/>
    <n v="1"/>
    <n v="8"/>
    <n v="24"/>
    <n v="0"/>
    <n v="0"/>
    <n v="0"/>
    <n v="2003"/>
  </r>
  <r>
    <m/>
    <m/>
    <s v="IND/SEV/41/INS/367"/>
    <s v="UNDP"/>
    <m/>
    <x v="2"/>
    <s v="IND"/>
    <x v="4"/>
    <s v="SEV"/>
    <s v="Extension of institutional strengthening project: phase 5"/>
    <d v="2003-12-01T00:00:00"/>
    <d v="2005-12-01T00:00:00"/>
    <s v="FIN"/>
    <d v="2004-07-01T00:00:00"/>
    <m/>
    <d v="2006-07-01T00:00:00"/>
    <d v="2011-12-01T00:00:00"/>
    <n v="30.8"/>
    <m/>
    <m/>
    <m/>
    <m/>
    <m/>
    <n v="30.8"/>
    <m/>
    <m/>
    <m/>
    <m/>
    <m/>
    <n v="373230"/>
    <n v="-2920"/>
    <n v="370310"/>
    <n v="1"/>
    <n v="0"/>
    <n v="0"/>
    <n v="0"/>
    <n v="27992"/>
    <n v="-219"/>
    <n v="27773"/>
    <n v="-2.0000000004074536E-3"/>
    <n v="370310"/>
    <n v="0"/>
    <n v="0"/>
    <n v="27773.002"/>
    <n v="0"/>
    <m/>
    <m/>
    <m/>
    <m/>
    <s v="Completed in 2006. Financially completed in 2011."/>
    <m/>
    <m/>
    <m/>
    <x v="1"/>
    <n v="0"/>
    <n v="1"/>
    <n v="7"/>
    <n v="24"/>
    <n v="0"/>
    <n v="0"/>
    <n v="30800"/>
    <n v="2003"/>
  </r>
  <r>
    <m/>
    <m/>
    <s v="SEN/SEV/41/INS/19"/>
    <s v="UNEP"/>
    <m/>
    <x v="0"/>
    <s v="SEN"/>
    <x v="4"/>
    <s v="SEV"/>
    <s v="Extension of institutional strengthening project: phase 5"/>
    <d v="2003-12-01T00:00:00"/>
    <d v="2005-12-01T00:00:00"/>
    <s v="FIN"/>
    <d v="2004-08-01T00:00:00"/>
    <m/>
    <d v="2005-12-01T00:00:00"/>
    <d v="2007-03-01T00:00:00"/>
    <n v="0"/>
    <m/>
    <m/>
    <n v="0"/>
    <m/>
    <m/>
    <n v="0"/>
    <m/>
    <m/>
    <n v="0"/>
    <m/>
    <m/>
    <n v="152100"/>
    <n v="0"/>
    <n v="152100"/>
    <n v="1"/>
    <n v="0"/>
    <n v="0"/>
    <n v="0"/>
    <n v="0"/>
    <n v="0"/>
    <n v="0"/>
    <n v="0"/>
    <n v="152100"/>
    <n v="0"/>
    <n v="0"/>
    <n v="0"/>
    <n v="0"/>
    <m/>
    <n v="0"/>
    <m/>
    <m/>
    <m/>
    <m/>
    <m/>
    <m/>
    <x v="1"/>
    <n v="0"/>
    <n v="1"/>
    <n v="8"/>
    <n v="24"/>
    <n v="0"/>
    <n v="0"/>
    <n v="0"/>
    <n v="2003"/>
  </r>
  <r>
    <m/>
    <m/>
    <s v="KAM/SEV/47/INS/11"/>
    <s v="UNEP"/>
    <m/>
    <x v="2"/>
    <s v="KAM"/>
    <x v="4"/>
    <s v="SEV"/>
    <s v="Extension of institutional strengthening project: phase III"/>
    <d v="2005-11-01T00:00:00"/>
    <d v="2007-12-01T00:00:00"/>
    <s v="FIN"/>
    <d v="2006-03-01T00:00:00"/>
    <m/>
    <d v="2007-11-01T00:00:00"/>
    <d v="2007-12-01T00:00:00"/>
    <n v="0"/>
    <m/>
    <m/>
    <n v="0"/>
    <m/>
    <m/>
    <n v="0"/>
    <m/>
    <m/>
    <n v="0"/>
    <m/>
    <m/>
    <n v="112667"/>
    <n v="0"/>
    <n v="112667"/>
    <n v="1"/>
    <n v="0"/>
    <n v="0"/>
    <n v="0"/>
    <n v="0"/>
    <n v="0"/>
    <n v="0"/>
    <n v="0"/>
    <n v="112667"/>
    <n v="0"/>
    <n v="0"/>
    <n v="0"/>
    <n v="0"/>
    <m/>
    <n v="0"/>
    <m/>
    <m/>
    <m/>
    <m/>
    <m/>
    <m/>
    <x v="1"/>
    <n v="0"/>
    <n v="1"/>
    <n v="4"/>
    <n v="25"/>
    <n v="0"/>
    <n v="0"/>
    <n v="0"/>
    <n v="2005"/>
  </r>
  <r>
    <m/>
    <m/>
    <s v="YEM/SEV/41/INS/20"/>
    <s v="UNEP"/>
    <m/>
    <x v="2"/>
    <s v="YEM"/>
    <x v="4"/>
    <s v="SEV"/>
    <s v="Extension of institutional strengthening project: phase III"/>
    <d v="2003-12-01T00:00:00"/>
    <d v="2005-12-01T00:00:00"/>
    <s v="FIN"/>
    <d v="2004-04-01T00:00:00"/>
    <m/>
    <d v="2005-12-01T00:00:00"/>
    <d v="2007-03-01T00:00:00"/>
    <n v="0"/>
    <m/>
    <m/>
    <n v="0"/>
    <m/>
    <m/>
    <n v="0"/>
    <m/>
    <m/>
    <n v="0"/>
    <m/>
    <m/>
    <n v="104000"/>
    <n v="-391"/>
    <n v="103609"/>
    <n v="1"/>
    <n v="0"/>
    <n v="0"/>
    <n v="0"/>
    <n v="0"/>
    <n v="0"/>
    <n v="0"/>
    <n v="0"/>
    <n v="103609"/>
    <n v="0"/>
    <n v="0"/>
    <n v="0"/>
    <n v="0"/>
    <m/>
    <n v="0"/>
    <m/>
    <m/>
    <m/>
    <m/>
    <m/>
    <m/>
    <x v="1"/>
    <n v="0"/>
    <n v="1"/>
    <n v="4"/>
    <n v="24"/>
    <n v="0"/>
    <n v="0"/>
    <n v="0"/>
    <n v="2003"/>
  </r>
  <r>
    <m/>
    <m/>
    <s v="CMR/SEV/47/INS/23"/>
    <s v="UNEP"/>
    <m/>
    <x v="0"/>
    <s v="CMR"/>
    <x v="4"/>
    <s v="SEV"/>
    <s v="Extension of institutional strengthening project: phase V"/>
    <d v="2005-11-01T00:00:00"/>
    <d v="2007-12-01T00:00:00"/>
    <s v="FIN"/>
    <d v="2006-03-01T00:00:00"/>
    <m/>
    <d v="2007-12-01T00:00:00"/>
    <d v="2008-12-01T00:00:00"/>
    <n v="0"/>
    <m/>
    <m/>
    <n v="0"/>
    <m/>
    <m/>
    <n v="0"/>
    <m/>
    <m/>
    <n v="0"/>
    <m/>
    <m/>
    <n v="139532"/>
    <n v="0"/>
    <n v="139532"/>
    <n v="1"/>
    <n v="0"/>
    <n v="0"/>
    <n v="0"/>
    <n v="0"/>
    <n v="0"/>
    <n v="0"/>
    <n v="0"/>
    <n v="139532"/>
    <n v="0"/>
    <n v="0"/>
    <n v="0"/>
    <n v="0"/>
    <m/>
    <n v="0"/>
    <m/>
    <m/>
    <m/>
    <m/>
    <m/>
    <m/>
    <x v="1"/>
    <n v="0"/>
    <n v="1"/>
    <n v="4"/>
    <n v="25"/>
    <n v="0"/>
    <n v="0"/>
    <n v="0"/>
    <n v="2005"/>
  </r>
  <r>
    <m/>
    <m/>
    <s v="SUD/SEV/42/INS/16"/>
    <s v="UNEP"/>
    <m/>
    <x v="0"/>
    <s v="SUD"/>
    <x v="4"/>
    <s v="SEV"/>
    <s v="Extension of institutional strengthening: phase IV"/>
    <d v="2004-04-01T00:00:00"/>
    <d v="2006-04-01T00:00:00"/>
    <s v="FIN"/>
    <d v="2009-06-01T00:00:00"/>
    <m/>
    <d v="2009-06-01T00:00:00"/>
    <d v="2010-12-01T00:00:00"/>
    <n v="12.1"/>
    <m/>
    <m/>
    <n v="0"/>
    <m/>
    <m/>
    <n v="12.1"/>
    <m/>
    <m/>
    <n v="0"/>
    <m/>
    <m/>
    <n v="145860"/>
    <n v="0"/>
    <n v="145860"/>
    <n v="1"/>
    <n v="0"/>
    <n v="0"/>
    <n v="0"/>
    <n v="0"/>
    <n v="0"/>
    <n v="0"/>
    <n v="0"/>
    <n v="145860"/>
    <n v="0"/>
    <n v="0"/>
    <n v="0"/>
    <n v="0"/>
    <m/>
    <n v="0"/>
    <m/>
    <m/>
    <m/>
    <m/>
    <m/>
    <m/>
    <x v="1"/>
    <n v="0"/>
    <n v="1"/>
    <n v="62"/>
    <n v="24"/>
    <n v="0"/>
    <n v="0"/>
    <n v="12100"/>
    <n v="2004"/>
  </r>
  <r>
    <m/>
    <m/>
    <s v="SUD/SEV/58/INS/22"/>
    <s v="UNEP"/>
    <m/>
    <x v="0"/>
    <s v="SUD"/>
    <x v="4"/>
    <s v="SEV"/>
    <s v="Extension of institutional strengthening: phase V"/>
    <d v="2009-07-01T00:00:00"/>
    <d v="2010-12-01T00:00:00"/>
    <s v="FIN"/>
    <d v="2010-04-01T00:00:00"/>
    <m/>
    <d v="2011-04-01T00:00:00"/>
    <d v="2012-04-01T00:00:00"/>
    <n v="0"/>
    <m/>
    <m/>
    <n v="0"/>
    <m/>
    <m/>
    <n v="0"/>
    <m/>
    <m/>
    <n v="0"/>
    <m/>
    <m/>
    <n v="109395"/>
    <n v="0"/>
    <n v="109395"/>
    <n v="1"/>
    <n v="0"/>
    <n v="0"/>
    <n v="0"/>
    <n v="0"/>
    <n v="0"/>
    <n v="0"/>
    <n v="0"/>
    <n v="109395"/>
    <n v="0"/>
    <n v="0"/>
    <n v="0"/>
    <n v="0"/>
    <m/>
    <n v="0"/>
    <m/>
    <m/>
    <m/>
    <m/>
    <m/>
    <m/>
    <x v="1"/>
    <n v="0"/>
    <n v="1"/>
    <n v="9"/>
    <n v="17"/>
    <n v="0"/>
    <n v="0"/>
    <n v="0"/>
    <n v="2009"/>
  </r>
  <r>
    <m/>
    <m/>
    <s v="SUD/SEV/62/INS/27"/>
    <s v="UNEP"/>
    <m/>
    <x v="0"/>
    <s v="SUD"/>
    <x v="4"/>
    <s v="SEV"/>
    <s v="Extension of institutional strengthening: phase VI"/>
    <d v="2010-12-01T00:00:00"/>
    <d v="2012-12-01T00:00:00"/>
    <s v="FIN"/>
    <d v="2012-01-01T00:00:00"/>
    <m/>
    <d v="2013-12-01T00:00:00"/>
    <d v="2014-12-01T00:00:00"/>
    <n v="0"/>
    <m/>
    <m/>
    <n v="0"/>
    <m/>
    <m/>
    <n v="0"/>
    <m/>
    <m/>
    <n v="0"/>
    <m/>
    <m/>
    <n v="145860"/>
    <n v="0"/>
    <n v="145860"/>
    <n v="1"/>
    <n v="0"/>
    <n v="0"/>
    <n v="0"/>
    <n v="0"/>
    <n v="0"/>
    <n v="0"/>
    <n v="0"/>
    <n v="145860"/>
    <n v="0"/>
    <n v="0"/>
    <n v="0"/>
    <n v="0"/>
    <m/>
    <n v="0"/>
    <m/>
    <m/>
    <m/>
    <m/>
    <m/>
    <m/>
    <x v="1"/>
    <n v="0"/>
    <n v="1"/>
    <n v="13"/>
    <n v="24"/>
    <n v="0"/>
    <n v="0"/>
    <n v="0"/>
    <n v="2010"/>
  </r>
  <r>
    <m/>
    <m/>
    <s v="BOL/SEV/40/INS/24"/>
    <s v="UNEP"/>
    <m/>
    <x v="1"/>
    <s v="BOL"/>
    <x v="4"/>
    <s v="SEV"/>
    <s v="Extension of the institutional strengthening project"/>
    <d v="2003-07-01T00:00:00"/>
    <d v="2005-07-01T00:00:00"/>
    <s v="FIN"/>
    <d v="2004-08-01T00:00:00"/>
    <m/>
    <d v="2006-12-01T00:00:00"/>
    <d v="2007-12-01T00:00:00"/>
    <n v="0"/>
    <m/>
    <m/>
    <n v="0"/>
    <m/>
    <m/>
    <n v="0"/>
    <m/>
    <m/>
    <n v="0"/>
    <m/>
    <m/>
    <n v="100000"/>
    <n v="0"/>
    <n v="100000"/>
    <n v="1"/>
    <n v="0"/>
    <n v="0"/>
    <n v="0"/>
    <n v="0"/>
    <n v="0"/>
    <n v="0"/>
    <n v="0"/>
    <n v="100000"/>
    <n v="0"/>
    <n v="0"/>
    <n v="0"/>
    <n v="0"/>
    <m/>
    <n v="0"/>
    <m/>
    <m/>
    <m/>
    <m/>
    <m/>
    <m/>
    <x v="1"/>
    <n v="0"/>
    <n v="1"/>
    <n v="13"/>
    <n v="24"/>
    <n v="0"/>
    <n v="0"/>
    <n v="0"/>
    <n v="2003"/>
  </r>
  <r>
    <m/>
    <m/>
    <s v="TUV/SEV/50/INS/05"/>
    <s v="UNEP"/>
    <m/>
    <x v="2"/>
    <s v="TUV"/>
    <x v="4"/>
    <s v="SEV"/>
    <s v="Extension of the institutional strengthening project (1st year of phase II)"/>
    <d v="2006-11-01T00:00:00"/>
    <d v="2007-11-01T00:00:00"/>
    <s v="FIN"/>
    <d v="2007-08-01T00:00:00"/>
    <m/>
    <d v="2008-11-01T00:00:00"/>
    <d v="2010-12-01T00:00:00"/>
    <n v="0"/>
    <m/>
    <m/>
    <n v="0"/>
    <m/>
    <m/>
    <n v="0"/>
    <m/>
    <m/>
    <n v="0"/>
    <m/>
    <m/>
    <n v="7583"/>
    <n v="0"/>
    <n v="7583"/>
    <n v="1"/>
    <n v="0"/>
    <n v="0"/>
    <n v="0"/>
    <n v="0"/>
    <n v="0"/>
    <n v="0"/>
    <n v="0"/>
    <n v="7583"/>
    <n v="0"/>
    <n v="0"/>
    <n v="0"/>
    <n v="0"/>
    <m/>
    <n v="0"/>
    <m/>
    <m/>
    <m/>
    <m/>
    <m/>
    <m/>
    <x v="1"/>
    <n v="0"/>
    <n v="1"/>
    <n v="9"/>
    <n v="12"/>
    <n v="0"/>
    <n v="0"/>
    <n v="0"/>
    <n v="2006"/>
  </r>
  <r>
    <m/>
    <m/>
    <s v="KEN/SEV/50/INS/39"/>
    <s v="UNDP"/>
    <m/>
    <x v="0"/>
    <s v="KEN"/>
    <x v="4"/>
    <s v="SEV"/>
    <s v="Extension of the institutional strengthening project (1st year of phase VI)"/>
    <d v="2006-11-01T00:00:00"/>
    <d v="2007-11-01T00:00:00"/>
    <s v="TRF"/>
    <m/>
    <m/>
    <m/>
    <d v="2007-12-01T00:00:00"/>
    <n v="0"/>
    <m/>
    <m/>
    <m/>
    <m/>
    <m/>
    <n v="0"/>
    <m/>
    <m/>
    <m/>
    <m/>
    <m/>
    <n v="75833"/>
    <n v="-75833"/>
    <n v="0"/>
    <n v="0"/>
    <n v="0"/>
    <n v="0"/>
    <n v="0"/>
    <n v="5688"/>
    <n v="-5688"/>
    <n v="0"/>
    <n v="0"/>
    <n v="0"/>
    <n v="0"/>
    <n v="0"/>
    <n v="0"/>
    <n v="0"/>
    <m/>
    <m/>
    <m/>
    <m/>
    <s v="Transferred in 2007. Financially Completed in 2007."/>
    <m/>
    <m/>
    <m/>
    <x v="0"/>
    <n v="0"/>
    <n v="0"/>
    <s v=""/>
    <n v="12"/>
    <n v="0"/>
    <n v="0"/>
    <n v="0"/>
    <n v="2006"/>
  </r>
  <r>
    <m/>
    <m/>
    <s v="KEN/SEV/52/INS/42"/>
    <s v="UNEP"/>
    <m/>
    <x v="0"/>
    <s v="KEN"/>
    <x v="4"/>
    <s v="SEV"/>
    <s v="Extension of the institutional strengthening project (1st year of phase VI)"/>
    <d v="2007-07-01T00:00:00"/>
    <d v="2007-11-01T00:00:00"/>
    <s v="FIN"/>
    <d v="2007-11-01T00:00:00"/>
    <m/>
    <d v="2008-11-01T00:00:00"/>
    <d v="2009-11-01T00:00:00"/>
    <n v="0"/>
    <m/>
    <m/>
    <n v="0"/>
    <m/>
    <m/>
    <n v="0"/>
    <m/>
    <m/>
    <n v="0"/>
    <m/>
    <m/>
    <n v="75833"/>
    <n v="0"/>
    <n v="75833"/>
    <n v="1"/>
    <n v="0"/>
    <n v="0"/>
    <n v="0"/>
    <n v="0"/>
    <n v="0"/>
    <n v="0"/>
    <n v="0"/>
    <n v="75833"/>
    <n v="0"/>
    <n v="0"/>
    <n v="0"/>
    <n v="0"/>
    <m/>
    <n v="0"/>
    <m/>
    <m/>
    <m/>
    <m/>
    <m/>
    <m/>
    <x v="1"/>
    <n v="0"/>
    <n v="1"/>
    <n v="4"/>
    <n v="4"/>
    <n v="0"/>
    <n v="0"/>
    <n v="0"/>
    <n v="2007"/>
  </r>
  <r>
    <m/>
    <m/>
    <s v="NAU/SEV/50/INS/04"/>
    <s v="UNEP"/>
    <m/>
    <x v="2"/>
    <s v="NAU"/>
    <x v="4"/>
    <s v="SEV"/>
    <s v="Extension of the institutional strengthening project (2nd year of phase I)"/>
    <d v="2006-11-01T00:00:00"/>
    <d v="2007-11-01T00:00:00"/>
    <s v="FIN"/>
    <d v="2009-01-01T00:00:00"/>
    <m/>
    <d v="2008-11-01T00:00:00"/>
    <d v="2009-11-01T00:00:00"/>
    <n v="0"/>
    <m/>
    <m/>
    <n v="0"/>
    <m/>
    <m/>
    <n v="0"/>
    <m/>
    <m/>
    <n v="0"/>
    <m/>
    <m/>
    <n v="15000"/>
    <n v="0"/>
    <n v="15000"/>
    <n v="1"/>
    <n v="0"/>
    <n v="0"/>
    <n v="0"/>
    <n v="0"/>
    <n v="0"/>
    <n v="0"/>
    <n v="0"/>
    <n v="15000"/>
    <n v="0"/>
    <n v="0"/>
    <n v="0"/>
    <n v="0"/>
    <m/>
    <n v="0"/>
    <m/>
    <m/>
    <m/>
    <m/>
    <m/>
    <m/>
    <x v="1"/>
    <n v="0"/>
    <n v="1"/>
    <n v="26"/>
    <n v="12"/>
    <n v="0"/>
    <n v="0"/>
    <n v="0"/>
    <n v="2006"/>
  </r>
  <r>
    <m/>
    <m/>
    <s v="NIU/SEV/50/INS/04"/>
    <s v="UNEP"/>
    <m/>
    <x v="2"/>
    <s v="NIU"/>
    <x v="4"/>
    <s v="SEV"/>
    <s v="Extension of the institutional strengthening project (2nd year of phase I)"/>
    <d v="2006-11-01T00:00:00"/>
    <d v="2007-11-01T00:00:00"/>
    <s v="FIN"/>
    <d v="2007-08-01T00:00:00"/>
    <m/>
    <d v="2008-11-01T00:00:00"/>
    <d v="2010-12-01T00:00:00"/>
    <n v="0"/>
    <m/>
    <m/>
    <n v="0"/>
    <m/>
    <m/>
    <n v="0"/>
    <m/>
    <m/>
    <n v="0"/>
    <m/>
    <m/>
    <n v="15000"/>
    <n v="-4900"/>
    <n v="10100"/>
    <n v="1"/>
    <n v="0"/>
    <n v="0"/>
    <n v="0"/>
    <n v="0"/>
    <n v="0"/>
    <n v="0"/>
    <n v="0"/>
    <n v="10100"/>
    <n v="0"/>
    <n v="0"/>
    <n v="0"/>
    <n v="0"/>
    <m/>
    <n v="0"/>
    <m/>
    <m/>
    <m/>
    <m/>
    <m/>
    <m/>
    <x v="1"/>
    <n v="0"/>
    <n v="1"/>
    <n v="9"/>
    <n v="12"/>
    <n v="0"/>
    <n v="0"/>
    <n v="0"/>
    <n v="2006"/>
  </r>
  <r>
    <m/>
    <m/>
    <s v="TUV/SEV/56/INS/06"/>
    <s v="UNEP"/>
    <m/>
    <x v="2"/>
    <s v="TUV"/>
    <x v="4"/>
    <s v="SEV"/>
    <s v="Extension of the institutional strengthening project (2nd year of phase II)"/>
    <d v="2008-11-01T00:00:00"/>
    <d v="2009-11-01T00:00:00"/>
    <s v="FIN"/>
    <d v="2010-04-01T00:00:00"/>
    <m/>
    <d v="2011-01-01T00:00:00"/>
    <d v="2011-06-01T00:00:00"/>
    <n v="0"/>
    <m/>
    <m/>
    <n v="0"/>
    <m/>
    <m/>
    <n v="0"/>
    <m/>
    <m/>
    <n v="0"/>
    <m/>
    <m/>
    <n v="30000"/>
    <n v="0"/>
    <n v="30000"/>
    <n v="1"/>
    <n v="0"/>
    <n v="0"/>
    <n v="0"/>
    <n v="0"/>
    <n v="0"/>
    <n v="0"/>
    <n v="0"/>
    <n v="30000"/>
    <n v="0"/>
    <n v="0"/>
    <n v="0"/>
    <n v="0"/>
    <m/>
    <n v="0"/>
    <m/>
    <m/>
    <m/>
    <m/>
    <m/>
    <m/>
    <x v="1"/>
    <n v="0"/>
    <n v="1"/>
    <n v="17"/>
    <n v="12"/>
    <n v="0"/>
    <n v="0"/>
    <n v="0"/>
    <n v="2008"/>
  </r>
  <r>
    <m/>
    <m/>
    <s v="KEN/SEV/55/INS/45"/>
    <s v="UNEP"/>
    <m/>
    <x v="0"/>
    <s v="KEN"/>
    <x v="4"/>
    <s v="SEV"/>
    <s v="Extension of the institutional strengthening project (2nd year of phase VI)"/>
    <d v="2008-07-01T00:00:00"/>
    <d v="2009-06-01T00:00:00"/>
    <s v="FIN"/>
    <d v="2008-10-01T00:00:00"/>
    <m/>
    <d v="2010-12-01T00:00:00"/>
    <d v="2011-12-01T00:00:00"/>
    <n v="0"/>
    <m/>
    <m/>
    <n v="0"/>
    <m/>
    <m/>
    <n v="0"/>
    <m/>
    <m/>
    <n v="0"/>
    <m/>
    <m/>
    <n v="75833"/>
    <n v="0"/>
    <n v="75833"/>
    <n v="1"/>
    <n v="0"/>
    <n v="0"/>
    <n v="0"/>
    <n v="0"/>
    <n v="0"/>
    <n v="0"/>
    <n v="0"/>
    <n v="75833"/>
    <n v="0"/>
    <n v="0"/>
    <n v="0"/>
    <n v="0"/>
    <m/>
    <n v="0"/>
    <m/>
    <m/>
    <m/>
    <m/>
    <m/>
    <m/>
    <x v="1"/>
    <n v="0"/>
    <n v="1"/>
    <n v="3"/>
    <n v="11"/>
    <n v="0"/>
    <n v="0"/>
    <n v="0"/>
    <n v="2008"/>
  </r>
  <r>
    <m/>
    <m/>
    <s v="CUB/SEV/40/INS/22"/>
    <s v="UNDP"/>
    <m/>
    <x v="1"/>
    <s v="CUB"/>
    <x v="4"/>
    <s v="SEV"/>
    <s v="Extension of the institutional strengthening project (phase 4)"/>
    <d v="2003-07-01T00:00:00"/>
    <d v="2005-07-01T00:00:00"/>
    <s v="FIN"/>
    <d v="2003-10-01T00:00:00"/>
    <m/>
    <d v="2006-12-01T00:00:00"/>
    <d v="2008-08-01T00:00:00"/>
    <n v="12.3"/>
    <m/>
    <m/>
    <m/>
    <m/>
    <m/>
    <n v="12.3"/>
    <m/>
    <m/>
    <m/>
    <m/>
    <m/>
    <n v="149066"/>
    <n v="0"/>
    <n v="149066"/>
    <n v="1"/>
    <n v="0"/>
    <n v="0"/>
    <n v="0"/>
    <n v="11180"/>
    <n v="0"/>
    <n v="11180"/>
    <n v="0"/>
    <n v="149066"/>
    <n v="0"/>
    <n v="0"/>
    <n v="11180"/>
    <n v="0"/>
    <m/>
    <m/>
    <m/>
    <m/>
    <s v="Completed in 2006. Financially completed in 2008."/>
    <m/>
    <m/>
    <m/>
    <x v="1"/>
    <n v="0"/>
    <n v="1"/>
    <n v="3"/>
    <n v="24"/>
    <n v="0"/>
    <n v="0"/>
    <n v="12300"/>
    <n v="2003"/>
  </r>
  <r>
    <m/>
    <m/>
    <s v="CKI/SEV/50/INS/04"/>
    <s v="UNEP"/>
    <m/>
    <x v="2"/>
    <s v="CKI"/>
    <x v="4"/>
    <s v="SEV"/>
    <s v="Extension of the institutional strengthening project (phase I)"/>
    <d v="2006-11-01T00:00:00"/>
    <d v="2007-11-01T00:00:00"/>
    <s v="FIN"/>
    <d v="2010-01-01T00:00:00"/>
    <m/>
    <d v="2008-12-01T00:00:00"/>
    <d v="2010-12-01T00:00:00"/>
    <n v="0"/>
    <m/>
    <m/>
    <n v="0"/>
    <m/>
    <m/>
    <n v="0"/>
    <m/>
    <m/>
    <n v="0"/>
    <m/>
    <m/>
    <n v="15000"/>
    <n v="0"/>
    <n v="15000"/>
    <n v="1"/>
    <n v="0"/>
    <n v="0"/>
    <n v="0"/>
    <n v="0"/>
    <n v="0"/>
    <n v="0"/>
    <n v="0"/>
    <n v="15000"/>
    <n v="0"/>
    <n v="0"/>
    <n v="0"/>
    <n v="0"/>
    <m/>
    <n v="0"/>
    <m/>
    <m/>
    <m/>
    <m/>
    <m/>
    <m/>
    <x v="1"/>
    <n v="0"/>
    <n v="1"/>
    <n v="38"/>
    <n v="12"/>
    <n v="0"/>
    <n v="0"/>
    <n v="0"/>
    <n v="2006"/>
  </r>
  <r>
    <m/>
    <m/>
    <s v="ANG/SEV/50/INS/05"/>
    <s v="Germany"/>
    <m/>
    <x v="0"/>
    <s v="ANG"/>
    <x v="4"/>
    <s v="SEV"/>
    <s v="Extension of the institutional strengthening project (phase II)"/>
    <d v="2006-11-01T00:00:00"/>
    <d v="2008-11-01T00:00:00"/>
    <s v="FIN"/>
    <d v="2007-02-01T00:00:00"/>
    <m/>
    <d v="2009-01-01T00:00:00"/>
    <d v="2011-01-01T00:00:00"/>
    <n v="0"/>
    <m/>
    <m/>
    <n v="0"/>
    <m/>
    <m/>
    <n v="0"/>
    <m/>
    <m/>
    <n v="0"/>
    <m/>
    <m/>
    <n v="134400"/>
    <n v="0"/>
    <n v="134400"/>
    <n v="1"/>
    <n v="0"/>
    <n v="0"/>
    <n v="0"/>
    <n v="17472"/>
    <n v="0"/>
    <n v="17472"/>
    <n v="0"/>
    <n v="134400"/>
    <n v="0"/>
    <n v="0"/>
    <n v="17472"/>
    <n v="0"/>
    <m/>
    <m/>
    <m/>
    <m/>
    <s v="NOU moved into the building of the Ministry (Urbanism &amp; Environment). NOU collected and reported data for 2006, preparations for reporting of ODS data for 2007 has started. - After General elections in Angola restructuring of Government took place. Angolan NOU is now part of newly created Ministry of Environment. According to NOU ODS data for 2007 and 2008 have been reported to Ozone Secretariat and MFsecretariat. - All approved funds have been spent, with final payment done in January 2009. All project acitvities were completed in December 2008."/>
    <m/>
    <m/>
    <m/>
    <x v="1"/>
    <n v="0"/>
    <n v="1"/>
    <n v="3"/>
    <n v="24"/>
    <n v="0"/>
    <n v="0"/>
    <n v="0"/>
    <n v="2006"/>
  </r>
  <r>
    <m/>
    <m/>
    <s v="BHE/SEV/43/INS/19"/>
    <s v="UNIDO"/>
    <m/>
    <x v="4"/>
    <s v="BHE"/>
    <x v="4"/>
    <s v="SEV"/>
    <s v="Extension of the institutional strengthening project (phase II)"/>
    <d v="2004-07-01T00:00:00"/>
    <d v="2006-07-01T00:00:00"/>
    <s v="FIN"/>
    <d v="2008-12-01T00:00:00"/>
    <m/>
    <d v="2011-12-01T00:00:00"/>
    <d v="2014-07-01T00:00:00"/>
    <n v="0"/>
    <m/>
    <m/>
    <n v="0"/>
    <m/>
    <m/>
    <n v="0"/>
    <m/>
    <m/>
    <n v="0"/>
    <m/>
    <m/>
    <n v="95333"/>
    <n v="-1591.59"/>
    <n v="93741.41"/>
    <n v="0.99999562626591598"/>
    <n v="0.41000000000349246"/>
    <n v="0.41000000000349246"/>
    <n v="0"/>
    <n v="7150"/>
    <n v="-119"/>
    <n v="7031"/>
    <n v="0"/>
    <n v="93741"/>
    <n v="0"/>
    <m/>
    <n v="7031"/>
    <n v="0"/>
    <m/>
    <m/>
    <m/>
    <m/>
    <m/>
    <m/>
    <m/>
    <m/>
    <x v="1"/>
    <n v="0"/>
    <n v="1"/>
    <n v="53"/>
    <n v="24"/>
    <n v="0"/>
    <n v="0"/>
    <n v="0"/>
    <n v="2004"/>
  </r>
  <r>
    <m/>
    <m/>
    <s v="CBI/SEV/50/INS/10"/>
    <s v="UNEP"/>
    <m/>
    <x v="0"/>
    <s v="CBI"/>
    <x v="4"/>
    <s v="SEV"/>
    <s v="Extension of the institutional strengthening project (phase II)"/>
    <d v="2006-11-01T00:00:00"/>
    <d v="2008-11-01T00:00:00"/>
    <s v="FIN"/>
    <d v="2008-02-01T00:00:00"/>
    <m/>
    <d v="2008-11-01T00:00:00"/>
    <d v="2011-12-01T00:00:00"/>
    <n v="0"/>
    <m/>
    <m/>
    <n v="0"/>
    <m/>
    <m/>
    <n v="0"/>
    <m/>
    <m/>
    <n v="0"/>
    <m/>
    <m/>
    <n v="60000"/>
    <n v="0"/>
    <n v="60000"/>
    <n v="1"/>
    <n v="0"/>
    <n v="0"/>
    <n v="0"/>
    <n v="0"/>
    <n v="0"/>
    <n v="0"/>
    <n v="0"/>
    <n v="60000"/>
    <n v="0"/>
    <n v="0"/>
    <n v="0"/>
    <n v="0"/>
    <m/>
    <n v="0"/>
    <m/>
    <m/>
    <m/>
    <m/>
    <m/>
    <m/>
    <x v="1"/>
    <n v="0"/>
    <n v="1"/>
    <n v="15"/>
    <n v="24"/>
    <n v="0"/>
    <n v="0"/>
    <n v="0"/>
    <n v="2006"/>
  </r>
  <r>
    <m/>
    <m/>
    <s v="DJI/SEV/48/INS/09"/>
    <s v="UNEP"/>
    <m/>
    <x v="0"/>
    <s v="DJI"/>
    <x v="4"/>
    <s v="SEV"/>
    <s v="Extension of the institutional strengthening project (phase II)"/>
    <d v="2006-04-01T00:00:00"/>
    <d v="2008-04-01T00:00:00"/>
    <s v="FIN"/>
    <d v="2007-07-01T00:00:00"/>
    <m/>
    <d v="2009-04-01T00:00:00"/>
    <d v="2010-12-01T00:00:00"/>
    <n v="0"/>
    <m/>
    <m/>
    <n v="0"/>
    <m/>
    <m/>
    <n v="0.9"/>
    <m/>
    <m/>
    <n v="0"/>
    <m/>
    <m/>
    <n v="78000"/>
    <n v="0"/>
    <n v="78000"/>
    <n v="1"/>
    <n v="0"/>
    <n v="0"/>
    <n v="0"/>
    <n v="0"/>
    <n v="0"/>
    <n v="0"/>
    <n v="0"/>
    <n v="78000"/>
    <n v="0"/>
    <n v="0"/>
    <n v="0"/>
    <n v="0"/>
    <m/>
    <n v="0"/>
    <m/>
    <m/>
    <m/>
    <m/>
    <m/>
    <m/>
    <x v="1"/>
    <n v="0"/>
    <n v="1"/>
    <n v="15"/>
    <n v="24"/>
    <n v="0"/>
    <n v="0"/>
    <n v="0"/>
    <n v="2006"/>
  </r>
  <r>
    <m/>
    <m/>
    <s v="GRN/SEV/50/INS/11"/>
    <s v="UNEP"/>
    <m/>
    <x v="1"/>
    <s v="GRN"/>
    <x v="4"/>
    <s v="SEV"/>
    <s v="Extension of the institutional strengthening project (phase II)"/>
    <d v="2006-11-01T00:00:00"/>
    <d v="2008-11-01T00:00:00"/>
    <s v="FIN"/>
    <d v="2008-07-01T00:00:00"/>
    <m/>
    <d v="2010-06-01T00:00:00"/>
    <d v="2010-12-01T00:00:00"/>
    <n v="0"/>
    <m/>
    <m/>
    <n v="0"/>
    <m/>
    <m/>
    <n v="0"/>
    <m/>
    <m/>
    <n v="0"/>
    <m/>
    <m/>
    <n v="60000"/>
    <n v="0"/>
    <n v="60000"/>
    <n v="1"/>
    <n v="0"/>
    <n v="0"/>
    <n v="0"/>
    <n v="0"/>
    <n v="0"/>
    <n v="0"/>
    <n v="0"/>
    <n v="60000"/>
    <n v="0"/>
    <n v="0"/>
    <n v="0"/>
    <n v="0"/>
    <m/>
    <n v="0"/>
    <m/>
    <m/>
    <m/>
    <m/>
    <m/>
    <m/>
    <x v="1"/>
    <n v="0"/>
    <n v="1"/>
    <n v="20"/>
    <n v="24"/>
    <n v="0"/>
    <n v="0"/>
    <n v="0"/>
    <n v="2006"/>
  </r>
  <r>
    <m/>
    <m/>
    <s v="GBS/SEV/50/INS/09"/>
    <s v="UNEP"/>
    <m/>
    <x v="0"/>
    <s v="GBS"/>
    <x v="4"/>
    <s v="SEV"/>
    <s v="Extension of the institutional strengthening project (phase II)"/>
    <d v="2006-11-01T00:00:00"/>
    <d v="2008-11-01T00:00:00"/>
    <s v="FIN"/>
    <d v="2008-01-01T00:00:00"/>
    <m/>
    <d v="2011-11-01T00:00:00"/>
    <d v="2012-11-01T00:00:00"/>
    <n v="0"/>
    <m/>
    <m/>
    <n v="0"/>
    <m/>
    <m/>
    <n v="0"/>
    <m/>
    <m/>
    <n v="0"/>
    <m/>
    <m/>
    <n v="60000"/>
    <n v="0"/>
    <n v="60000"/>
    <n v="1"/>
    <n v="0"/>
    <n v="0"/>
    <n v="0"/>
    <n v="0"/>
    <n v="0"/>
    <n v="0"/>
    <n v="0"/>
    <n v="60000"/>
    <n v="0"/>
    <n v="0"/>
    <n v="0"/>
    <n v="0"/>
    <m/>
    <n v="0"/>
    <m/>
    <m/>
    <m/>
    <m/>
    <m/>
    <m/>
    <x v="1"/>
    <n v="0"/>
    <n v="1"/>
    <n v="14"/>
    <n v="24"/>
    <n v="0"/>
    <n v="0"/>
    <n v="0"/>
    <n v="2006"/>
  </r>
  <r>
    <m/>
    <m/>
    <s v="HAI/SEV/50/INS/09"/>
    <s v="UNEP"/>
    <m/>
    <x v="1"/>
    <s v="HAI"/>
    <x v="4"/>
    <s v="SEV"/>
    <s v="Extension of the institutional strengthening project (phase II)"/>
    <d v="2006-11-01T00:00:00"/>
    <d v="2008-11-01T00:00:00"/>
    <s v="FIN"/>
    <d v="2007-07-01T00:00:00"/>
    <m/>
    <d v="2010-09-01T00:00:00"/>
    <d v="2011-09-01T00:00:00"/>
    <n v="0"/>
    <m/>
    <m/>
    <n v="0"/>
    <m/>
    <m/>
    <n v="0"/>
    <m/>
    <m/>
    <n v="0"/>
    <m/>
    <m/>
    <n v="100000"/>
    <n v="0"/>
    <n v="100000"/>
    <n v="1"/>
    <n v="0"/>
    <n v="0"/>
    <n v="0"/>
    <n v="0"/>
    <n v="0"/>
    <n v="0"/>
    <n v="0"/>
    <n v="100000"/>
    <n v="0"/>
    <n v="0"/>
    <n v="0"/>
    <n v="0"/>
    <m/>
    <n v="0"/>
    <m/>
    <m/>
    <m/>
    <m/>
    <m/>
    <m/>
    <x v="1"/>
    <n v="0"/>
    <n v="1"/>
    <n v="8"/>
    <n v="24"/>
    <n v="0"/>
    <n v="0"/>
    <n v="0"/>
    <n v="2006"/>
  </r>
  <r>
    <m/>
    <m/>
    <s v="LIR/SEV/51/INS/11"/>
    <s v="UNEP"/>
    <m/>
    <x v="0"/>
    <s v="LIR"/>
    <x v="4"/>
    <s v="SEV"/>
    <s v="Extension of the institutional strengthening project (phase II)"/>
    <d v="2007-03-01T00:00:00"/>
    <d v="2009-03-01T00:00:00"/>
    <s v="FIN"/>
    <d v="2007-06-01T00:00:00"/>
    <m/>
    <d v="2009-03-01T00:00:00"/>
    <d v="2010-12-01T00:00:00"/>
    <n v="0"/>
    <m/>
    <m/>
    <n v="0"/>
    <m/>
    <m/>
    <n v="0"/>
    <m/>
    <m/>
    <n v="0"/>
    <m/>
    <m/>
    <n v="85213"/>
    <n v="0"/>
    <n v="85213"/>
    <n v="1"/>
    <n v="0"/>
    <n v="0"/>
    <n v="0"/>
    <n v="0"/>
    <n v="0"/>
    <n v="0"/>
    <n v="0"/>
    <n v="85213"/>
    <n v="0"/>
    <n v="0"/>
    <n v="0"/>
    <n v="0"/>
    <m/>
    <n v="0"/>
    <m/>
    <m/>
    <m/>
    <m/>
    <m/>
    <m/>
    <x v="1"/>
    <n v="0"/>
    <n v="1"/>
    <n v="3"/>
    <n v="24"/>
    <n v="0"/>
    <n v="0"/>
    <n v="0"/>
    <n v="2007"/>
  </r>
  <r>
    <m/>
    <m/>
    <s v="MAS/SEV/50/INS/05"/>
    <s v="UNEP"/>
    <m/>
    <x v="2"/>
    <s v="MAS"/>
    <x v="4"/>
    <s v="SEV"/>
    <s v="Extension of the institutional strengthening project (phase II)"/>
    <d v="2006-11-01T00:00:00"/>
    <d v="2007-11-01T00:00:00"/>
    <s v="FIN"/>
    <d v="2010-02-01T00:00:00"/>
    <m/>
    <d v="2008-11-01T00:00:00"/>
    <d v="2010-12-01T00:00:00"/>
    <n v="0"/>
    <m/>
    <m/>
    <n v="0"/>
    <m/>
    <m/>
    <n v="0"/>
    <m/>
    <m/>
    <n v="0"/>
    <m/>
    <m/>
    <n v="30000"/>
    <n v="0"/>
    <n v="30000"/>
    <n v="1"/>
    <n v="0"/>
    <n v="0"/>
    <n v="0"/>
    <n v="0"/>
    <n v="0"/>
    <n v="0"/>
    <n v="0"/>
    <n v="30000"/>
    <n v="0"/>
    <n v="0"/>
    <n v="0"/>
    <n v="0"/>
    <m/>
    <n v="0"/>
    <m/>
    <m/>
    <m/>
    <m/>
    <m/>
    <m/>
    <x v="1"/>
    <n v="0"/>
    <n v="1"/>
    <n v="39"/>
    <n v="12"/>
    <n v="0"/>
    <n v="0"/>
    <n v="0"/>
    <n v="2006"/>
  </r>
  <r>
    <m/>
    <m/>
    <s v="MAR/SEV/45/INS/17"/>
    <s v="UNEP"/>
    <m/>
    <x v="0"/>
    <s v="MAR"/>
    <x v="4"/>
    <s v="SEV"/>
    <s v="Extension of the institutional strengthening project (phase II)"/>
    <d v="2005-04-01T00:00:00"/>
    <d v="2007-04-01T00:00:00"/>
    <s v="FIN"/>
    <d v="2005-10-01T00:00:00"/>
    <m/>
    <d v="2007-11-01T00:00:00"/>
    <d v="2009-11-01T00:00:00"/>
    <n v="0"/>
    <m/>
    <m/>
    <n v="0"/>
    <m/>
    <m/>
    <n v="0"/>
    <m/>
    <m/>
    <n v="0"/>
    <m/>
    <m/>
    <n v="60000"/>
    <n v="0"/>
    <n v="60000"/>
    <n v="1"/>
    <n v="0"/>
    <n v="0"/>
    <n v="0"/>
    <n v="0"/>
    <n v="0"/>
    <n v="0"/>
    <n v="0"/>
    <n v="60000"/>
    <n v="0"/>
    <n v="0"/>
    <n v="0"/>
    <n v="0"/>
    <m/>
    <n v="0"/>
    <m/>
    <m/>
    <m/>
    <m/>
    <m/>
    <m/>
    <x v="1"/>
    <n v="0"/>
    <n v="1"/>
    <n v="6"/>
    <n v="24"/>
    <n v="0"/>
    <n v="0"/>
    <n v="0"/>
    <n v="2005"/>
  </r>
  <r>
    <m/>
    <m/>
    <s v="NIU/SEV/53/INS/05"/>
    <s v="UNEP"/>
    <m/>
    <x v="2"/>
    <s v="NIU"/>
    <x v="4"/>
    <s v="SEV"/>
    <s v="Extension of the institutional strengthening project (phase II)"/>
    <d v="2007-11-01T00:00:00"/>
    <d v="2009-11-01T00:00:00"/>
    <s v="FIN"/>
    <d v="2008-07-01T00:00:00"/>
    <m/>
    <d v="2009-12-01T00:00:00"/>
    <d v="2010-12-01T00:00:00"/>
    <n v="0"/>
    <m/>
    <m/>
    <n v="0"/>
    <m/>
    <m/>
    <n v="0"/>
    <m/>
    <m/>
    <n v="0"/>
    <m/>
    <m/>
    <n v="60000"/>
    <n v="0"/>
    <n v="60000"/>
    <n v="1"/>
    <n v="0"/>
    <n v="0"/>
    <n v="0"/>
    <n v="0"/>
    <n v="0"/>
    <n v="0"/>
    <n v="0"/>
    <n v="60000"/>
    <n v="0"/>
    <n v="0"/>
    <n v="0"/>
    <n v="0"/>
    <m/>
    <n v="0"/>
    <m/>
    <m/>
    <m/>
    <m/>
    <m/>
    <m/>
    <x v="1"/>
    <n v="0"/>
    <n v="1"/>
    <n v="8"/>
    <n v="24"/>
    <n v="0"/>
    <n v="0"/>
    <n v="0"/>
    <n v="2007"/>
  </r>
  <r>
    <m/>
    <m/>
    <s v="ROM/SEV/45/INS/29"/>
    <s v="UNIDO"/>
    <m/>
    <x v="4"/>
    <s v="ROM"/>
    <x v="4"/>
    <s v="SEV"/>
    <s v="Extension of the institutional strengthening project (phase II)"/>
    <d v="2005-04-01T00:00:00"/>
    <d v="2007-04-01T00:00:00"/>
    <s v="FIN"/>
    <d v="2005-11-01T00:00:00"/>
    <m/>
    <d v="2007-12-01T00:00:00"/>
    <d v="2011-05-01T00:00:00"/>
    <n v="0"/>
    <m/>
    <m/>
    <n v="0"/>
    <m/>
    <m/>
    <n v="0"/>
    <m/>
    <m/>
    <n v="0"/>
    <m/>
    <m/>
    <n v="145984"/>
    <n v="-980.73"/>
    <n v="145003.26999999999"/>
    <n v="0.9999981379730265"/>
    <n v="0.26999999998952262"/>
    <n v="0.26999999998952262"/>
    <n v="0"/>
    <n v="10949"/>
    <n v="-74"/>
    <n v="10875"/>
    <n v="0"/>
    <n v="145003"/>
    <n v="0"/>
    <m/>
    <n v="10875"/>
    <n v="0"/>
    <m/>
    <m/>
    <m/>
    <m/>
    <m/>
    <m/>
    <m/>
    <m/>
    <x v="1"/>
    <n v="0"/>
    <n v="1"/>
    <n v="7"/>
    <n v="24"/>
    <n v="0"/>
    <n v="0"/>
    <n v="0"/>
    <n v="2005"/>
  </r>
  <r>
    <m/>
    <m/>
    <s v="RWA/SEV/50/INS/12"/>
    <s v="UNEP"/>
    <m/>
    <x v="0"/>
    <s v="RWA"/>
    <x v="4"/>
    <s v="SEV"/>
    <s v="Extension of the institutional strengthening project (phase II)"/>
    <d v="2006-11-01T00:00:00"/>
    <d v="2008-11-01T00:00:00"/>
    <s v="FIN"/>
    <d v="2008-12-01T00:00:00"/>
    <m/>
    <d v="2008-12-01T00:00:00"/>
    <d v="2010-12-01T00:00:00"/>
    <n v="0"/>
    <m/>
    <m/>
    <n v="0"/>
    <m/>
    <m/>
    <n v="0"/>
    <m/>
    <m/>
    <n v="0"/>
    <m/>
    <m/>
    <n v="60000"/>
    <n v="-3852.45"/>
    <n v="56147.55"/>
    <n v="1.000008014597253"/>
    <n v="-0.44999999999708962"/>
    <n v="-0.44999999999708962"/>
    <n v="0"/>
    <n v="0"/>
    <n v="0"/>
    <n v="0"/>
    <n v="0"/>
    <n v="56148"/>
    <n v="0"/>
    <n v="0"/>
    <n v="0"/>
    <n v="0"/>
    <m/>
    <n v="0"/>
    <m/>
    <m/>
    <m/>
    <m/>
    <m/>
    <m/>
    <x v="1"/>
    <n v="0"/>
    <n v="1"/>
    <n v="25"/>
    <n v="24"/>
    <n v="0"/>
    <n v="0"/>
    <n v="0"/>
    <n v="2006"/>
  </r>
  <r>
    <m/>
    <m/>
    <s v="STV/SEV/45/INS/09"/>
    <s v="UNEP"/>
    <m/>
    <x v="1"/>
    <s v="STV"/>
    <x v="4"/>
    <s v="SEV"/>
    <s v="Extension of the institutional strengthening project (phase II)"/>
    <d v="2005-04-01T00:00:00"/>
    <d v="2006-04-01T00:00:00"/>
    <s v="FIN"/>
    <d v="2005-12-01T00:00:00"/>
    <m/>
    <d v="2008-03-01T00:00:00"/>
    <d v="2008-12-01T00:00:00"/>
    <n v="0"/>
    <m/>
    <m/>
    <n v="0"/>
    <m/>
    <m/>
    <n v="0"/>
    <m/>
    <m/>
    <n v="0"/>
    <m/>
    <m/>
    <n v="30000"/>
    <n v="0"/>
    <n v="30000"/>
    <n v="1"/>
    <n v="0"/>
    <n v="0"/>
    <n v="0"/>
    <n v="0"/>
    <n v="0"/>
    <n v="0"/>
    <n v="0"/>
    <n v="30000"/>
    <n v="0"/>
    <n v="0"/>
    <n v="0"/>
    <n v="0"/>
    <m/>
    <n v="0"/>
    <m/>
    <m/>
    <m/>
    <m/>
    <m/>
    <m/>
    <x v="1"/>
    <n v="0"/>
    <n v="1"/>
    <n v="8"/>
    <n v="12"/>
    <n v="0"/>
    <n v="0"/>
    <n v="0"/>
    <n v="2005"/>
  </r>
  <r>
    <m/>
    <m/>
    <s v="STP/SEV/50/INS/11"/>
    <s v="UNEP"/>
    <m/>
    <x v="0"/>
    <s v="STP"/>
    <x v="4"/>
    <s v="SEV"/>
    <s v="Extension of the institutional strengthening project (phase II)"/>
    <d v="2006-11-01T00:00:00"/>
    <d v="2008-12-01T00:00:00"/>
    <s v="FIN"/>
    <d v="2008-01-01T00:00:00"/>
    <m/>
    <d v="2011-02-01T00:00:00"/>
    <d v="2012-06-01T00:00:00"/>
    <n v="0"/>
    <m/>
    <m/>
    <n v="0"/>
    <m/>
    <m/>
    <n v="0"/>
    <m/>
    <m/>
    <n v="0"/>
    <m/>
    <m/>
    <n v="60666"/>
    <n v="0"/>
    <n v="60666"/>
    <n v="1"/>
    <n v="0"/>
    <n v="0"/>
    <n v="0"/>
    <n v="0"/>
    <n v="0"/>
    <n v="0"/>
    <n v="0"/>
    <n v="60666"/>
    <n v="0"/>
    <n v="0"/>
    <n v="0"/>
    <n v="0"/>
    <m/>
    <n v="0"/>
    <m/>
    <m/>
    <m/>
    <m/>
    <m/>
    <m/>
    <x v="1"/>
    <n v="0"/>
    <n v="1"/>
    <n v="14"/>
    <n v="25"/>
    <n v="0"/>
    <n v="0"/>
    <n v="0"/>
    <n v="2006"/>
  </r>
  <r>
    <m/>
    <m/>
    <s v="SUR/SEV/50/INS/11"/>
    <s v="UNEP"/>
    <m/>
    <x v="1"/>
    <s v="SUR"/>
    <x v="4"/>
    <s v="SEV"/>
    <s v="Extension of the institutional strengthening project (phase II)"/>
    <d v="2006-11-01T00:00:00"/>
    <d v="2008-11-01T00:00:00"/>
    <s v="FIN"/>
    <d v="2008-02-01T00:00:00"/>
    <m/>
    <d v="2010-04-01T00:00:00"/>
    <d v="2011-04-01T00:00:00"/>
    <n v="0"/>
    <m/>
    <m/>
    <n v="0"/>
    <m/>
    <m/>
    <n v="0"/>
    <m/>
    <m/>
    <n v="0"/>
    <m/>
    <m/>
    <n v="73333"/>
    <n v="0"/>
    <n v="73333"/>
    <n v="1"/>
    <n v="0"/>
    <n v="0"/>
    <n v="0"/>
    <n v="0"/>
    <n v="0"/>
    <n v="0"/>
    <n v="0"/>
    <n v="73333"/>
    <n v="0"/>
    <n v="0"/>
    <n v="0"/>
    <n v="0"/>
    <m/>
    <n v="0"/>
    <m/>
    <m/>
    <m/>
    <m/>
    <m/>
    <m/>
    <x v="1"/>
    <n v="0"/>
    <n v="1"/>
    <n v="15"/>
    <n v="24"/>
    <n v="0"/>
    <n v="0"/>
    <n v="0"/>
    <n v="2006"/>
  </r>
  <r>
    <m/>
    <m/>
    <s v="TKM/SEV/54/INS/03"/>
    <s v="UNEP"/>
    <m/>
    <x v="4"/>
    <s v="TKM"/>
    <x v="4"/>
    <s v="SEV"/>
    <s v="Extension of the institutional strengthening project (phase II)"/>
    <d v="2008-04-01T00:00:00"/>
    <d v="2010-04-01T00:00:00"/>
    <s v="FIN"/>
    <d v="2008-11-01T00:00:00"/>
    <m/>
    <d v="2010-07-01T00:00:00"/>
    <d v="2011-07-01T00:00:00"/>
    <n v="0"/>
    <m/>
    <m/>
    <n v="0"/>
    <m/>
    <m/>
    <n v="0"/>
    <m/>
    <m/>
    <n v="0"/>
    <m/>
    <m/>
    <n v="92000"/>
    <n v="0"/>
    <n v="92000"/>
    <n v="1"/>
    <n v="0"/>
    <n v="0"/>
    <n v="0"/>
    <n v="0"/>
    <n v="0"/>
    <n v="0"/>
    <n v="0"/>
    <n v="92000"/>
    <n v="0"/>
    <n v="0"/>
    <n v="0"/>
    <n v="0"/>
    <m/>
    <n v="0"/>
    <m/>
    <m/>
    <m/>
    <m/>
    <m/>
    <m/>
    <x v="1"/>
    <n v="0"/>
    <n v="1"/>
    <n v="7"/>
    <n v="24"/>
    <n v="0"/>
    <n v="0"/>
    <n v="0"/>
    <n v="2008"/>
  </r>
  <r>
    <m/>
    <m/>
    <s v="TKM/SEV/54/INS/04"/>
    <s v="UNIDO"/>
    <m/>
    <x v="4"/>
    <s v="TKM"/>
    <x v="4"/>
    <s v="SEV"/>
    <s v="Extension of the institutional strengthening project (phase II)"/>
    <d v="2008-04-01T00:00:00"/>
    <d v="2009-03-01T00:00:00"/>
    <s v="FIN"/>
    <d v="2009-11-01T00:00:00"/>
    <m/>
    <d v="2010-12-01T00:00:00"/>
    <d v="2012-02-01T00:00:00"/>
    <n v="0"/>
    <m/>
    <m/>
    <n v="0"/>
    <m/>
    <m/>
    <n v="0"/>
    <m/>
    <m/>
    <n v="0"/>
    <m/>
    <m/>
    <n v="15000"/>
    <n v="-62"/>
    <n v="14938"/>
    <n v="1"/>
    <n v="0"/>
    <n v="0"/>
    <n v="0"/>
    <n v="1125"/>
    <n v="-5"/>
    <n v="1120"/>
    <n v="0"/>
    <n v="14938"/>
    <n v="0"/>
    <m/>
    <n v="1120"/>
    <n v="0"/>
    <m/>
    <m/>
    <m/>
    <m/>
    <m/>
    <m/>
    <m/>
    <m/>
    <x v="1"/>
    <n v="0"/>
    <n v="1"/>
    <n v="19"/>
    <n v="11"/>
    <n v="0"/>
    <n v="0"/>
    <n v="0"/>
    <n v="2008"/>
  </r>
  <r>
    <m/>
    <m/>
    <s v="CKI/SEV/53/INS/05"/>
    <s v="UNEP"/>
    <m/>
    <x v="2"/>
    <s v="CKI"/>
    <x v="4"/>
    <s v="SEV"/>
    <s v="Extension of the institutional strengthening project (phase II, first year)"/>
    <d v="2007-11-01T00:00:00"/>
    <d v="2008-11-01T00:00:00"/>
    <s v="FIN"/>
    <d v="2009-05-01T00:00:00"/>
    <m/>
    <d v="2011-01-01T00:00:00"/>
    <d v="2011-06-01T00:00:00"/>
    <n v="0"/>
    <m/>
    <m/>
    <n v="0"/>
    <m/>
    <m/>
    <n v="0"/>
    <m/>
    <m/>
    <n v="0"/>
    <m/>
    <m/>
    <n v="15000"/>
    <n v="0"/>
    <n v="15000"/>
    <n v="1"/>
    <n v="0"/>
    <n v="0"/>
    <n v="0"/>
    <n v="0"/>
    <n v="0"/>
    <n v="0"/>
    <n v="0"/>
    <n v="15000"/>
    <n v="0"/>
    <n v="0"/>
    <n v="0"/>
    <n v="0"/>
    <m/>
    <n v="0"/>
    <m/>
    <m/>
    <m/>
    <m/>
    <m/>
    <m/>
    <x v="1"/>
    <n v="0"/>
    <n v="1"/>
    <n v="18"/>
    <n v="12"/>
    <n v="0"/>
    <n v="0"/>
    <n v="0"/>
    <n v="2007"/>
  </r>
  <r>
    <m/>
    <m/>
    <s v="NAU/SEV/53/INS/05"/>
    <s v="UNEP"/>
    <m/>
    <x v="2"/>
    <s v="NAU"/>
    <x v="4"/>
    <s v="SEV"/>
    <s v="Extension of the institutional strengthening project (phase II, first year)"/>
    <d v="2007-11-01T00:00:00"/>
    <d v="2008-11-01T00:00:00"/>
    <s v="FIN"/>
    <d v="2009-04-01T00:00:00"/>
    <m/>
    <d v="2010-03-01T00:00:00"/>
    <d v="2010-12-01T00:00:00"/>
    <n v="0"/>
    <m/>
    <m/>
    <n v="0"/>
    <m/>
    <m/>
    <n v="0"/>
    <m/>
    <m/>
    <n v="0"/>
    <m/>
    <m/>
    <n v="15000"/>
    <n v="0"/>
    <n v="15000"/>
    <n v="1"/>
    <n v="0"/>
    <n v="0"/>
    <n v="0"/>
    <n v="0"/>
    <n v="0"/>
    <n v="0"/>
    <n v="0"/>
    <n v="15000"/>
    <n v="0"/>
    <n v="0"/>
    <n v="0"/>
    <n v="0"/>
    <m/>
    <n v="0"/>
    <m/>
    <m/>
    <m/>
    <m/>
    <m/>
    <m/>
    <x v="1"/>
    <n v="0"/>
    <n v="1"/>
    <n v="17"/>
    <n v="12"/>
    <n v="0"/>
    <n v="0"/>
    <n v="0"/>
    <n v="2007"/>
  </r>
  <r>
    <m/>
    <m/>
    <s v="CKI/SEV/59/INS/06"/>
    <s v="UNEP"/>
    <m/>
    <x v="2"/>
    <s v="CKI"/>
    <x v="4"/>
    <s v="SEV"/>
    <s v="Extension of the institutional strengthening project (phase II, second year)"/>
    <d v="2009-11-01T00:00:00"/>
    <d v="2010-12-01T00:00:00"/>
    <s v="FIN"/>
    <d v="2010-10-01T00:00:00"/>
    <m/>
    <d v="2011-03-01T00:00:00"/>
    <d v="2011-06-01T00:00:00"/>
    <n v="0"/>
    <m/>
    <m/>
    <n v="0"/>
    <m/>
    <m/>
    <n v="0"/>
    <m/>
    <m/>
    <n v="0"/>
    <m/>
    <m/>
    <n v="32500"/>
    <n v="0"/>
    <n v="32500"/>
    <n v="1"/>
    <n v="0"/>
    <n v="0"/>
    <n v="0"/>
    <n v="0"/>
    <n v="0"/>
    <n v="0"/>
    <n v="0"/>
    <n v="32500"/>
    <n v="0"/>
    <n v="0"/>
    <n v="0"/>
    <n v="0"/>
    <m/>
    <n v="0"/>
    <m/>
    <m/>
    <m/>
    <m/>
    <m/>
    <m/>
    <x v="1"/>
    <n v="0"/>
    <n v="1"/>
    <n v="11"/>
    <n v="13"/>
    <n v="0"/>
    <n v="0"/>
    <n v="0"/>
    <n v="2009"/>
  </r>
  <r>
    <m/>
    <m/>
    <s v="DMI/SEV/45/INS/08"/>
    <s v="UNEP"/>
    <m/>
    <x v="1"/>
    <s v="DMI"/>
    <x v="4"/>
    <s v="SEV"/>
    <s v="Extension of the institutional strengthening project (phase II, second year)"/>
    <d v="2005-04-01T00:00:00"/>
    <d v="2006-04-01T00:00:00"/>
    <s v="FIN"/>
    <d v="2006-06-01T00:00:00"/>
    <m/>
    <d v="2007-10-01T00:00:00"/>
    <d v="2008-01-01T00:00:00"/>
    <n v="0"/>
    <m/>
    <m/>
    <n v="0"/>
    <m/>
    <m/>
    <n v="0"/>
    <m/>
    <m/>
    <n v="0"/>
    <m/>
    <m/>
    <n v="13000"/>
    <n v="0"/>
    <n v="13000"/>
    <n v="1"/>
    <n v="0"/>
    <n v="0"/>
    <n v="0"/>
    <n v="0"/>
    <n v="0"/>
    <n v="0"/>
    <n v="0"/>
    <n v="13000"/>
    <n v="0"/>
    <n v="0"/>
    <n v="0"/>
    <n v="0"/>
    <m/>
    <n v="0"/>
    <m/>
    <m/>
    <m/>
    <m/>
    <m/>
    <m/>
    <x v="1"/>
    <n v="0"/>
    <n v="1"/>
    <n v="14"/>
    <n v="12"/>
    <n v="0"/>
    <n v="0"/>
    <n v="0"/>
    <n v="2005"/>
  </r>
  <r>
    <m/>
    <m/>
    <s v="MAS/SEV/53/INS/06"/>
    <s v="UNEP"/>
    <m/>
    <x v="2"/>
    <s v="MAS"/>
    <x v="4"/>
    <s v="SEV"/>
    <s v="Extension of the institutional strengthening project (phase II, second year)"/>
    <d v="2007-11-01T00:00:00"/>
    <d v="2009-11-01T00:00:00"/>
    <s v="FIN"/>
    <d v="2008-07-01T00:00:00"/>
    <m/>
    <d v="2010-03-01T00:00:00"/>
    <d v="2010-12-01T00:00:00"/>
    <n v="0"/>
    <m/>
    <m/>
    <n v="0"/>
    <m/>
    <m/>
    <n v="0"/>
    <m/>
    <m/>
    <n v="0"/>
    <m/>
    <m/>
    <n v="30000"/>
    <n v="0"/>
    <n v="30000"/>
    <n v="1"/>
    <n v="0"/>
    <n v="0"/>
    <n v="0"/>
    <n v="0"/>
    <n v="0"/>
    <n v="0"/>
    <n v="0"/>
    <n v="30000"/>
    <n v="0"/>
    <n v="0"/>
    <n v="0"/>
    <n v="0"/>
    <m/>
    <n v="0"/>
    <m/>
    <m/>
    <m/>
    <m/>
    <m/>
    <m/>
    <x v="1"/>
    <n v="0"/>
    <n v="1"/>
    <n v="8"/>
    <n v="24"/>
    <n v="0"/>
    <n v="0"/>
    <n v="0"/>
    <n v="2007"/>
  </r>
  <r>
    <m/>
    <m/>
    <s v="SOM/SEV/68/INS/10"/>
    <s v="UNEP"/>
    <m/>
    <x v="0"/>
    <s v="SOM"/>
    <x v="4"/>
    <s v="SEV"/>
    <s v="Extension of the institutional strengthening project (phase II: 1/2013-12/2014)"/>
    <d v="2012-12-01T00:00:00"/>
    <d v="2014-11-01T00:00:00"/>
    <s v="FIN"/>
    <d v="2013-04-01T00:00:00"/>
    <m/>
    <d v="2017-12-01T00:00:00"/>
    <d v="2018-12-01T00:00:00"/>
    <n v="0"/>
    <m/>
    <m/>
    <n v="0"/>
    <m/>
    <m/>
    <n v="0"/>
    <m/>
    <m/>
    <n v="0"/>
    <m/>
    <m/>
    <n v="60000"/>
    <n v="0"/>
    <n v="60000"/>
    <n v="1"/>
    <n v="0"/>
    <n v="0"/>
    <n v="0"/>
    <n v="0"/>
    <n v="0"/>
    <n v="0"/>
    <n v="0"/>
    <n v="60000"/>
    <n v="0"/>
    <n v="0"/>
    <n v="0"/>
    <n v="0"/>
    <m/>
    <n v="0"/>
    <m/>
    <m/>
    <m/>
    <m/>
    <m/>
    <m/>
    <x v="1"/>
    <n v="0"/>
    <n v="1"/>
    <n v="4"/>
    <n v="23"/>
    <n v="0"/>
    <n v="0"/>
    <n v="0"/>
    <n v="2012"/>
  </r>
  <r>
    <m/>
    <m/>
    <s v="SAU/SEV/67/INS/15"/>
    <s v="UNEP"/>
    <m/>
    <x v="2"/>
    <s v="SAU"/>
    <x v="4"/>
    <s v="SEV"/>
    <s v="Extension of the institutional strengthening project (phase II: 7/2012-6/2014)"/>
    <d v="2012-07-01T00:00:00"/>
    <d v="2014-07-01T00:00:00"/>
    <s v="FIN"/>
    <d v="2021-08-01T00:00:00"/>
    <m/>
    <d v="2022-04-01T00:00:00"/>
    <d v="2022-12-01T00:00:00"/>
    <n v="0"/>
    <m/>
    <m/>
    <n v="0"/>
    <m/>
    <m/>
    <n v="0"/>
    <m/>
    <m/>
    <n v="0"/>
    <m/>
    <m/>
    <n v="200000"/>
    <n v="0"/>
    <n v="200000"/>
    <n v="1"/>
    <n v="0"/>
    <n v="0"/>
    <n v="0"/>
    <n v="0"/>
    <n v="0"/>
    <n v="0"/>
    <n v="0"/>
    <n v="200000"/>
    <n v="0"/>
    <n v="0"/>
    <n v="0"/>
    <n v="0"/>
    <m/>
    <n v="0"/>
    <m/>
    <m/>
    <m/>
    <m/>
    <m/>
    <m/>
    <x v="1"/>
    <n v="0"/>
    <n v="1"/>
    <n v="109"/>
    <n v="24"/>
    <n v="0"/>
    <n v="0"/>
    <n v="0"/>
    <n v="2012"/>
  </r>
  <r>
    <m/>
    <m/>
    <s v="BHA/SEV/50/INS/13"/>
    <s v="UNEP"/>
    <m/>
    <x v="1"/>
    <s v="BHA"/>
    <x v="4"/>
    <s v="SEV"/>
    <s v="Extension of the institutional strengthening project (phase III )"/>
    <d v="2006-11-01T00:00:00"/>
    <d v="2008-07-01T00:00:00"/>
    <s v="FIN"/>
    <d v="2008-06-01T00:00:00"/>
    <m/>
    <d v="2010-07-01T00:00:00"/>
    <d v="2011-07-01T00:00:00"/>
    <n v="0"/>
    <m/>
    <m/>
    <n v="0"/>
    <m/>
    <m/>
    <n v="0"/>
    <m/>
    <m/>
    <n v="0"/>
    <m/>
    <m/>
    <n v="60000"/>
    <n v="0"/>
    <n v="60000"/>
    <n v="1"/>
    <n v="0"/>
    <n v="0"/>
    <n v="0"/>
    <n v="0"/>
    <n v="0"/>
    <n v="0"/>
    <n v="0"/>
    <n v="60000"/>
    <n v="0"/>
    <n v="0"/>
    <n v="0"/>
    <n v="0"/>
    <m/>
    <n v="0"/>
    <m/>
    <m/>
    <m/>
    <m/>
    <m/>
    <m/>
    <x v="1"/>
    <n v="0"/>
    <n v="1"/>
    <n v="19"/>
    <n v="20"/>
    <n v="0"/>
    <n v="0"/>
    <n v="0"/>
    <n v="2006"/>
  </r>
  <r>
    <m/>
    <m/>
    <s v="ANG/SEV/63/INS/09"/>
    <s v="UNEP"/>
    <m/>
    <x v="0"/>
    <s v="ANG"/>
    <x v="4"/>
    <s v="SEV"/>
    <s v="Extension of the institutional strengthening project (phase III)"/>
    <d v="2011-04-01T00:00:00"/>
    <d v="2013-03-01T00:00:00"/>
    <s v="FIN"/>
    <d v="2011-09-01T00:00:00"/>
    <m/>
    <d v="2013-01-01T00:00:00"/>
    <d v="2013-07-01T00:00:00"/>
    <n v="0"/>
    <m/>
    <m/>
    <n v="0"/>
    <m/>
    <m/>
    <n v="0"/>
    <m/>
    <m/>
    <n v="0"/>
    <m/>
    <m/>
    <n v="134400"/>
    <n v="0"/>
    <n v="134400"/>
    <n v="1"/>
    <n v="0"/>
    <n v="0"/>
    <n v="0"/>
    <n v="0"/>
    <n v="0"/>
    <n v="0"/>
    <n v="0"/>
    <n v="134400"/>
    <n v="0"/>
    <n v="0"/>
    <n v="0"/>
    <n v="0"/>
    <m/>
    <n v="0"/>
    <m/>
    <m/>
    <m/>
    <m/>
    <m/>
    <m/>
    <x v="1"/>
    <n v="0"/>
    <n v="1"/>
    <n v="5"/>
    <n v="23"/>
    <n v="0"/>
    <n v="0"/>
    <n v="0"/>
    <n v="2011"/>
  </r>
  <r>
    <m/>
    <m/>
    <s v="CBI/SEV/57/INS/14"/>
    <s v="UNEP"/>
    <m/>
    <x v="0"/>
    <s v="CBI"/>
    <x v="4"/>
    <s v="SEV"/>
    <s v="Extension of the institutional strengthening project (phase III)"/>
    <d v="2009-04-01T00:00:00"/>
    <d v="2011-03-01T00:00:00"/>
    <s v="FIN"/>
    <d v="2009-06-01T00:00:00"/>
    <m/>
    <d v="2013-03-01T00:00:00"/>
    <d v="2014-03-01T00:00:00"/>
    <n v="0"/>
    <m/>
    <m/>
    <n v="0"/>
    <m/>
    <m/>
    <n v="0"/>
    <m/>
    <m/>
    <n v="0"/>
    <m/>
    <m/>
    <n v="60000"/>
    <n v="0"/>
    <n v="60000"/>
    <n v="1"/>
    <n v="0"/>
    <n v="0"/>
    <n v="0"/>
    <n v="0"/>
    <n v="0"/>
    <n v="0"/>
    <n v="0"/>
    <n v="60000"/>
    <n v="0"/>
    <n v="0"/>
    <n v="0"/>
    <n v="0"/>
    <m/>
    <n v="0"/>
    <m/>
    <m/>
    <m/>
    <m/>
    <m/>
    <m/>
    <x v="1"/>
    <n v="0"/>
    <n v="1"/>
    <n v="2"/>
    <n v="23"/>
    <n v="0"/>
    <n v="0"/>
    <n v="0"/>
    <n v="2009"/>
  </r>
  <r>
    <m/>
    <m/>
    <s v="CHD/SEV/50/INS/14"/>
    <s v="UNEP"/>
    <m/>
    <x v="0"/>
    <s v="CHD"/>
    <x v="4"/>
    <s v="SEV"/>
    <s v="Extension of the institutional strengthening project (phase III)"/>
    <d v="2006-11-01T00:00:00"/>
    <d v="2008-11-01T00:00:00"/>
    <s v="FIN"/>
    <d v="2008-12-01T00:00:00"/>
    <m/>
    <d v="2008-12-01T00:00:00"/>
    <d v="2011-03-01T00:00:00"/>
    <n v="0"/>
    <m/>
    <m/>
    <n v="0"/>
    <m/>
    <m/>
    <n v="0"/>
    <m/>
    <m/>
    <n v="0"/>
    <m/>
    <m/>
    <n v="60000"/>
    <n v="0"/>
    <n v="60000"/>
    <n v="1"/>
    <n v="0"/>
    <n v="0"/>
    <n v="0"/>
    <n v="0"/>
    <n v="0"/>
    <n v="0"/>
    <n v="0"/>
    <n v="60000"/>
    <n v="0"/>
    <n v="0"/>
    <n v="0"/>
    <n v="0"/>
    <m/>
    <n v="0"/>
    <m/>
    <m/>
    <m/>
    <m/>
    <m/>
    <m/>
    <x v="1"/>
    <n v="0"/>
    <n v="1"/>
    <n v="25"/>
    <n v="24"/>
    <n v="0"/>
    <n v="0"/>
    <n v="0"/>
    <n v="2006"/>
  </r>
  <r>
    <m/>
    <m/>
    <s v="CKI/SEV/62/INS/07"/>
    <s v="UNEP"/>
    <m/>
    <x v="2"/>
    <s v="CKI"/>
    <x v="4"/>
    <s v="SEV"/>
    <s v="Extension of the institutional strengthening project (phase III)"/>
    <d v="2010-12-01T00:00:00"/>
    <d v="2012-12-01T00:00:00"/>
    <s v="FIN"/>
    <d v="2011-09-01T00:00:00"/>
    <m/>
    <d v="2012-12-01T00:00:00"/>
    <d v="2013-12-01T00:00:00"/>
    <n v="0"/>
    <m/>
    <m/>
    <n v="0"/>
    <m/>
    <m/>
    <n v="0"/>
    <m/>
    <m/>
    <n v="0"/>
    <m/>
    <m/>
    <n v="60000"/>
    <n v="0"/>
    <n v="60000"/>
    <n v="1"/>
    <n v="0"/>
    <n v="0"/>
    <n v="0"/>
    <n v="0"/>
    <n v="0"/>
    <n v="0"/>
    <n v="0"/>
    <n v="60000"/>
    <n v="0"/>
    <n v="0"/>
    <n v="0"/>
    <n v="0"/>
    <m/>
    <n v="0"/>
    <m/>
    <m/>
    <m/>
    <m/>
    <m/>
    <m/>
    <x v="1"/>
    <n v="0"/>
    <n v="1"/>
    <n v="9"/>
    <n v="24"/>
    <n v="0"/>
    <n v="0"/>
    <n v="0"/>
    <n v="2010"/>
  </r>
  <r>
    <m/>
    <m/>
    <s v="DJI/SEV/57/INS/15"/>
    <s v="UNEP"/>
    <m/>
    <x v="0"/>
    <s v="DJI"/>
    <x v="4"/>
    <s v="SEV"/>
    <s v="Extension of the institutional strengthening project (phase III)"/>
    <d v="2009-04-01T00:00:00"/>
    <d v="2011-03-01T00:00:00"/>
    <s v="FIN"/>
    <d v="2010-01-01T00:00:00"/>
    <m/>
    <d v="2011-07-01T00:00:00"/>
    <d v="2012-07-01T00:00:00"/>
    <n v="0"/>
    <m/>
    <m/>
    <n v="0"/>
    <m/>
    <m/>
    <n v="0"/>
    <m/>
    <m/>
    <n v="0"/>
    <m/>
    <m/>
    <n v="60000"/>
    <n v="0"/>
    <n v="60000"/>
    <n v="1"/>
    <n v="0"/>
    <n v="0"/>
    <n v="0"/>
    <n v="0"/>
    <n v="0"/>
    <n v="0"/>
    <n v="0"/>
    <n v="60000"/>
    <n v="0"/>
    <n v="0"/>
    <n v="0"/>
    <n v="0"/>
    <m/>
    <n v="0"/>
    <m/>
    <m/>
    <m/>
    <m/>
    <m/>
    <m/>
    <x v="1"/>
    <n v="0"/>
    <n v="1"/>
    <n v="9"/>
    <n v="23"/>
    <n v="0"/>
    <n v="0"/>
    <n v="0"/>
    <n v="2009"/>
  </r>
  <r>
    <m/>
    <m/>
    <s v="DMI/SEV/50/INS/11"/>
    <s v="UNEP"/>
    <m/>
    <x v="1"/>
    <s v="DMI"/>
    <x v="4"/>
    <s v="SEV"/>
    <s v="Extension of the institutional strengthening project (phase III)"/>
    <d v="2006-11-01T00:00:00"/>
    <d v="2008-11-01T00:00:00"/>
    <s v="FIN"/>
    <d v="2007-06-01T00:00:00"/>
    <m/>
    <d v="2008-12-01T00:00:00"/>
    <d v="2009-12-01T00:00:00"/>
    <n v="0"/>
    <m/>
    <m/>
    <n v="0"/>
    <m/>
    <m/>
    <n v="0"/>
    <m/>
    <m/>
    <n v="0"/>
    <m/>
    <m/>
    <n v="60000"/>
    <n v="0"/>
    <n v="60000"/>
    <n v="1"/>
    <n v="0"/>
    <n v="0"/>
    <n v="0"/>
    <n v="0"/>
    <n v="0"/>
    <n v="0"/>
    <n v="0"/>
    <n v="60000"/>
    <n v="0"/>
    <n v="0"/>
    <n v="0"/>
    <n v="0"/>
    <m/>
    <n v="0"/>
    <m/>
    <m/>
    <m/>
    <m/>
    <m/>
    <m/>
    <x v="1"/>
    <n v="0"/>
    <n v="1"/>
    <n v="7"/>
    <n v="24"/>
    <n v="0"/>
    <n v="0"/>
    <n v="0"/>
    <n v="2006"/>
  </r>
  <r>
    <m/>
    <m/>
    <s v="GRN/SEV/60/INS/17"/>
    <s v="UNEP"/>
    <m/>
    <x v="1"/>
    <s v="GRN"/>
    <x v="4"/>
    <s v="SEV"/>
    <s v="Extension of the institutional strengthening project (phase III)"/>
    <d v="2010-04-01T00:00:00"/>
    <d v="2011-12-01T00:00:00"/>
    <s v="FIN"/>
    <d v="2010-09-01T00:00:00"/>
    <m/>
    <d v="2013-12-01T00:00:00"/>
    <d v="2013-12-01T00:00:00"/>
    <n v="0"/>
    <m/>
    <m/>
    <n v="0"/>
    <m/>
    <m/>
    <n v="0"/>
    <m/>
    <m/>
    <n v="0"/>
    <m/>
    <m/>
    <n v="52500"/>
    <n v="0"/>
    <n v="52500"/>
    <n v="1"/>
    <n v="0"/>
    <n v="0"/>
    <n v="0"/>
    <n v="0"/>
    <n v="0"/>
    <n v="0"/>
    <n v="0"/>
    <n v="52500"/>
    <n v="0"/>
    <n v="0"/>
    <n v="0"/>
    <n v="0"/>
    <m/>
    <n v="0"/>
    <m/>
    <m/>
    <m/>
    <m/>
    <m/>
    <m/>
    <x v="1"/>
    <n v="0"/>
    <n v="1"/>
    <n v="5"/>
    <n v="20"/>
    <n v="0"/>
    <n v="0"/>
    <n v="0"/>
    <n v="2010"/>
  </r>
  <r>
    <m/>
    <m/>
    <s v="GUY/SEV/48/INS/13"/>
    <s v="UNEP"/>
    <m/>
    <x v="1"/>
    <s v="GUY"/>
    <x v="4"/>
    <s v="SEV"/>
    <s v="Extension of the institutional strengthening project (phase III)"/>
    <d v="2006-04-01T00:00:00"/>
    <d v="2008-04-01T00:00:00"/>
    <s v="FIN"/>
    <d v="2007-10-01T00:00:00"/>
    <m/>
    <d v="2009-06-01T00:00:00"/>
    <d v="2010-12-01T00:00:00"/>
    <n v="0"/>
    <m/>
    <m/>
    <n v="0"/>
    <m/>
    <m/>
    <n v="0"/>
    <m/>
    <m/>
    <n v="0"/>
    <m/>
    <m/>
    <n v="56333"/>
    <n v="0"/>
    <n v="56333"/>
    <n v="1"/>
    <n v="0"/>
    <n v="0"/>
    <n v="0"/>
    <n v="0"/>
    <n v="0"/>
    <n v="0"/>
    <n v="0"/>
    <n v="56333"/>
    <n v="0"/>
    <n v="0"/>
    <n v="0"/>
    <n v="0"/>
    <m/>
    <n v="0"/>
    <m/>
    <m/>
    <m/>
    <m/>
    <m/>
    <m/>
    <x v="1"/>
    <n v="0"/>
    <n v="1"/>
    <n v="18"/>
    <n v="24"/>
    <n v="0"/>
    <n v="0"/>
    <n v="0"/>
    <n v="2006"/>
  </r>
  <r>
    <m/>
    <m/>
    <s v="HAI/SEV/59/INS/16"/>
    <s v="UNEP"/>
    <m/>
    <x v="1"/>
    <s v="HAI"/>
    <x v="4"/>
    <s v="SEV"/>
    <s v="Extension of the institutional strengthening project (phase III)"/>
    <d v="2009-11-01T00:00:00"/>
    <d v="2011-11-01T00:00:00"/>
    <s v="FIN"/>
    <d v="2010-09-01T00:00:00"/>
    <m/>
    <d v="2018-12-01T00:00:00"/>
    <d v="2019-12-01T00:00:00"/>
    <n v="0"/>
    <m/>
    <m/>
    <n v="0"/>
    <m/>
    <m/>
    <n v="0"/>
    <m/>
    <m/>
    <n v="0"/>
    <m/>
    <m/>
    <n v="54167"/>
    <n v="16696"/>
    <n v="70863"/>
    <n v="1"/>
    <n v="0"/>
    <n v="0"/>
    <n v="0"/>
    <n v="0"/>
    <n v="0"/>
    <n v="0"/>
    <n v="0"/>
    <n v="70863"/>
    <n v="0"/>
    <n v="0"/>
    <n v="0"/>
    <n v="0"/>
    <m/>
    <n v="0"/>
    <m/>
    <m/>
    <m/>
    <m/>
    <m/>
    <m/>
    <x v="1"/>
    <n v="0"/>
    <n v="1"/>
    <n v="10"/>
    <n v="24"/>
    <n v="0"/>
    <n v="0"/>
    <n v="0"/>
    <n v="2009"/>
  </r>
  <r>
    <m/>
    <m/>
    <s v="IRA/SEV/32/INS/74"/>
    <s v="UNDP"/>
    <m/>
    <x v="2"/>
    <s v="IRA"/>
    <x v="4"/>
    <s v="SEV"/>
    <s v="Extension of the institutional strengthening project (Phase III)"/>
    <d v="2000-12-01T00:00:00"/>
    <d v="2003-01-01T00:00:00"/>
    <s v="FIN"/>
    <d v="2001-01-01T00:00:00"/>
    <m/>
    <d v="2003-08-01T00:00:00"/>
    <d v="2004-01-01T00:00:00"/>
    <n v="0"/>
    <m/>
    <m/>
    <m/>
    <m/>
    <m/>
    <n v="0"/>
    <m/>
    <m/>
    <m/>
    <m/>
    <m/>
    <n v="133470"/>
    <n v="-25"/>
    <n v="133445"/>
    <n v="1"/>
    <n v="0"/>
    <n v="0"/>
    <n v="0"/>
    <n v="17351"/>
    <n v="-3"/>
    <n v="17348"/>
    <n v="0.15000000000145519"/>
    <n v="133445"/>
    <n v="0"/>
    <n v="0"/>
    <n v="17347.849999999999"/>
    <n v="0"/>
    <m/>
    <m/>
    <m/>
    <m/>
    <s v="Completed in 2003. Financially completed in 2004."/>
    <m/>
    <m/>
    <m/>
    <x v="1"/>
    <n v="0"/>
    <n v="1"/>
    <n v="1"/>
    <n v="25"/>
    <n v="0"/>
    <n v="0"/>
    <n v="0"/>
    <n v="2000"/>
  </r>
  <r>
    <m/>
    <m/>
    <s v="KYR/SEV/50/INS/13"/>
    <s v="UNEP"/>
    <m/>
    <x v="4"/>
    <s v="KYR"/>
    <x v="4"/>
    <s v="SEV"/>
    <s v="Extension of the institutional strengthening project (phase III)"/>
    <d v="2006-11-01T00:00:00"/>
    <d v="2008-11-01T00:00:00"/>
    <s v="FIN"/>
    <d v="2007-01-01T00:00:00"/>
    <m/>
    <d v="2008-11-01T00:00:00"/>
    <d v="2009-11-01T00:00:00"/>
    <n v="0"/>
    <m/>
    <m/>
    <n v="0"/>
    <m/>
    <m/>
    <n v="0"/>
    <m/>
    <m/>
    <n v="0"/>
    <m/>
    <m/>
    <n v="115830"/>
    <n v="0"/>
    <n v="115830"/>
    <n v="1"/>
    <n v="0"/>
    <n v="0"/>
    <n v="0"/>
    <n v="0"/>
    <n v="0"/>
    <n v="0"/>
    <n v="0"/>
    <n v="115830"/>
    <n v="0"/>
    <n v="0"/>
    <n v="0"/>
    <n v="0"/>
    <m/>
    <n v="0"/>
    <m/>
    <m/>
    <m/>
    <m/>
    <m/>
    <m/>
    <x v="1"/>
    <n v="0"/>
    <n v="1"/>
    <n v="2"/>
    <n v="24"/>
    <n v="0"/>
    <n v="0"/>
    <n v="0"/>
    <n v="2006"/>
  </r>
  <r>
    <m/>
    <m/>
    <s v="LES/SEV/45/INS/09"/>
    <s v="UNEP"/>
    <m/>
    <x v="0"/>
    <s v="LES"/>
    <x v="4"/>
    <s v="SEV"/>
    <s v="Extension of the institutional strengthening project (phase III)"/>
    <d v="2005-04-01T00:00:00"/>
    <d v="2007-04-01T00:00:00"/>
    <s v="FIN"/>
    <d v="2007-03-01T00:00:00"/>
    <m/>
    <d v="2008-02-01T00:00:00"/>
    <d v="2009-02-01T00:00:00"/>
    <n v="0"/>
    <m/>
    <m/>
    <n v="0"/>
    <m/>
    <m/>
    <n v="0"/>
    <m/>
    <m/>
    <n v="0"/>
    <m/>
    <m/>
    <n v="26000"/>
    <n v="0"/>
    <n v="26000"/>
    <n v="1"/>
    <n v="0"/>
    <n v="0"/>
    <n v="0"/>
    <n v="0"/>
    <n v="0"/>
    <n v="0"/>
    <n v="0"/>
    <n v="26000"/>
    <n v="0"/>
    <n v="0"/>
    <n v="0"/>
    <n v="0"/>
    <m/>
    <n v="0"/>
    <m/>
    <m/>
    <m/>
    <m/>
    <m/>
    <m/>
    <x v="1"/>
    <n v="0"/>
    <n v="1"/>
    <n v="23"/>
    <n v="24"/>
    <n v="0"/>
    <n v="0"/>
    <n v="0"/>
    <n v="2005"/>
  </r>
  <r>
    <m/>
    <m/>
    <s v="LIR/SEV/57/INS/17"/>
    <s v="UNEP"/>
    <m/>
    <x v="0"/>
    <s v="LIR"/>
    <x v="4"/>
    <s v="SEV"/>
    <s v="Extension of the institutional strengthening project (phase III)"/>
    <d v="2009-04-01T00:00:00"/>
    <d v="2011-03-01T00:00:00"/>
    <s v="FIN"/>
    <d v="2009-07-01T00:00:00"/>
    <m/>
    <d v="2010-11-01T00:00:00"/>
    <d v="2011-11-01T00:00:00"/>
    <n v="0"/>
    <m/>
    <m/>
    <n v="0"/>
    <m/>
    <m/>
    <n v="0"/>
    <m/>
    <m/>
    <n v="0"/>
    <m/>
    <m/>
    <n v="85213"/>
    <n v="0"/>
    <n v="85213"/>
    <n v="1"/>
    <n v="0"/>
    <n v="0"/>
    <n v="0"/>
    <n v="0"/>
    <n v="0"/>
    <n v="0"/>
    <n v="0"/>
    <n v="85213"/>
    <n v="0"/>
    <n v="0"/>
    <n v="0"/>
    <n v="0"/>
    <m/>
    <n v="0"/>
    <m/>
    <m/>
    <m/>
    <m/>
    <m/>
    <m/>
    <x v="1"/>
    <n v="0"/>
    <n v="1"/>
    <n v="3"/>
    <n v="23"/>
    <n v="0"/>
    <n v="0"/>
    <n v="0"/>
    <n v="2009"/>
  </r>
  <r>
    <m/>
    <m/>
    <s v="MAL/SEV/26/INS/114"/>
    <s v="UNDP"/>
    <m/>
    <x v="2"/>
    <s v="MAL"/>
    <x v="4"/>
    <s v="SEV"/>
    <s v="Extension of the institutional strengthening project (Phase III)"/>
    <d v="1998-11-01T00:00:00"/>
    <d v="2000-12-01T00:00:00"/>
    <s v="FIN"/>
    <d v="1999-01-01T00:00:00"/>
    <m/>
    <d v="2000-12-01T00:00:00"/>
    <d v="2005-05-01T00:00:00"/>
    <n v="0"/>
    <m/>
    <m/>
    <m/>
    <m/>
    <m/>
    <n v="0"/>
    <m/>
    <m/>
    <m/>
    <m/>
    <m/>
    <n v="215000"/>
    <n v="-36884"/>
    <n v="178116"/>
    <n v="1"/>
    <n v="0"/>
    <n v="0"/>
    <n v="0"/>
    <n v="27950"/>
    <n v="-4795"/>
    <n v="23155"/>
    <n v="0"/>
    <n v="178116"/>
    <n v="0"/>
    <n v="0"/>
    <n v="23155"/>
    <n v="0"/>
    <m/>
    <m/>
    <m/>
    <m/>
    <s v="Completed in 2000. Financially completed in 2005."/>
    <m/>
    <m/>
    <m/>
    <x v="1"/>
    <n v="0"/>
    <n v="1"/>
    <n v="2"/>
    <n v="25"/>
    <n v="0"/>
    <n v="0"/>
    <n v="0"/>
    <n v="1998"/>
  </r>
  <r>
    <m/>
    <m/>
    <s v="MAS/SEV/59/INS/07"/>
    <s v="UNEP"/>
    <m/>
    <x v="2"/>
    <s v="MAS"/>
    <x v="4"/>
    <s v="SEV"/>
    <s v="Extension of the institutional strengthening project (phase III)"/>
    <d v="2009-11-01T00:00:00"/>
    <d v="2011-11-01T00:00:00"/>
    <s v="FIN"/>
    <d v="2010-06-01T00:00:00"/>
    <m/>
    <d v="2011-12-01T00:00:00"/>
    <d v="2012-12-01T00:00:00"/>
    <n v="0"/>
    <m/>
    <m/>
    <n v="0"/>
    <m/>
    <m/>
    <n v="0"/>
    <m/>
    <m/>
    <n v="0"/>
    <m/>
    <m/>
    <n v="32500"/>
    <n v="27500"/>
    <n v="60000"/>
    <n v="1"/>
    <n v="0"/>
    <n v="0"/>
    <n v="0"/>
    <n v="0"/>
    <n v="0"/>
    <n v="0"/>
    <n v="0"/>
    <n v="60000"/>
    <n v="0"/>
    <n v="0"/>
    <n v="0"/>
    <n v="0"/>
    <m/>
    <n v="0"/>
    <m/>
    <m/>
    <m/>
    <m/>
    <m/>
    <m/>
    <x v="1"/>
    <n v="0"/>
    <n v="1"/>
    <n v="7"/>
    <n v="24"/>
    <n v="0"/>
    <n v="0"/>
    <n v="0"/>
    <n v="2009"/>
  </r>
  <r>
    <m/>
    <m/>
    <s v="MAR/SEV/53/INS/19"/>
    <s v="UNEP"/>
    <m/>
    <x v="0"/>
    <s v="MAR"/>
    <x v="4"/>
    <s v="SEV"/>
    <s v="Extension of the institutional strengthening project (phase III)"/>
    <d v="2007-11-01T00:00:00"/>
    <d v="2009-11-01T00:00:00"/>
    <s v="FIN"/>
    <d v="2012-03-01T00:00:00"/>
    <m/>
    <d v="2014-12-01T00:00:00"/>
    <d v="2019-12-01T00:00:00"/>
    <n v="0"/>
    <m/>
    <m/>
    <n v="0"/>
    <m/>
    <m/>
    <n v="0"/>
    <m/>
    <m/>
    <n v="0"/>
    <m/>
    <m/>
    <n v="60000"/>
    <n v="-13495.95"/>
    <n v="46504.05"/>
    <n v="0.999998924824827"/>
    <n v="5.0000000002910383E-2"/>
    <n v="5.0000000002910383E-2"/>
    <n v="0"/>
    <n v="0"/>
    <n v="0"/>
    <n v="0"/>
    <n v="0"/>
    <n v="46504"/>
    <n v="0"/>
    <n v="0"/>
    <n v="0"/>
    <n v="0"/>
    <m/>
    <n v="0"/>
    <m/>
    <m/>
    <m/>
    <m/>
    <m/>
    <m/>
    <x v="1"/>
    <n v="0"/>
    <n v="1"/>
    <n v="52"/>
    <n v="24"/>
    <n v="0"/>
    <n v="0"/>
    <n v="0"/>
    <n v="2007"/>
  </r>
  <r>
    <m/>
    <m/>
    <s v="MOZ/SEV/50/INS/13"/>
    <s v="UNEP"/>
    <m/>
    <x v="0"/>
    <s v="MOZ"/>
    <x v="4"/>
    <s v="SEV"/>
    <s v="Extension of the institutional strengthening project (phase III)"/>
    <d v="2006-11-01T00:00:00"/>
    <d v="2008-11-01T00:00:00"/>
    <s v="FIN"/>
    <d v="2007-08-01T00:00:00"/>
    <m/>
    <d v="2009-07-01T00:00:00"/>
    <d v="2010-12-01T00:00:00"/>
    <n v="0"/>
    <m/>
    <m/>
    <n v="0"/>
    <m/>
    <m/>
    <n v="0"/>
    <m/>
    <m/>
    <n v="0"/>
    <m/>
    <m/>
    <n v="80800"/>
    <n v="0"/>
    <n v="80800"/>
    <n v="1"/>
    <n v="0"/>
    <n v="0"/>
    <n v="0"/>
    <n v="0"/>
    <n v="0"/>
    <n v="0"/>
    <n v="0"/>
    <n v="80800"/>
    <n v="0"/>
    <n v="0"/>
    <n v="0"/>
    <n v="0"/>
    <m/>
    <n v="0"/>
    <m/>
    <m/>
    <m/>
    <m/>
    <m/>
    <m/>
    <x v="1"/>
    <n v="0"/>
    <n v="1"/>
    <n v="9"/>
    <n v="24"/>
    <n v="0"/>
    <n v="0"/>
    <n v="0"/>
    <n v="2006"/>
  </r>
  <r>
    <m/>
    <m/>
    <s v="NAU/SEV/60/INS/06"/>
    <s v="UNEP"/>
    <m/>
    <x v="2"/>
    <s v="NAU"/>
    <x v="4"/>
    <s v="SEV"/>
    <s v="Extension of the institutional strengthening project (phase III)"/>
    <d v="2010-04-01T00:00:00"/>
    <d v="2011-12-01T00:00:00"/>
    <s v="FIN"/>
    <d v="2010-11-01T00:00:00"/>
    <m/>
    <d v="2012-01-01T00:00:00"/>
    <d v="2013-12-01T00:00:00"/>
    <n v="0"/>
    <m/>
    <m/>
    <n v="0"/>
    <m/>
    <m/>
    <n v="0"/>
    <m/>
    <m/>
    <n v="0"/>
    <m/>
    <m/>
    <n v="52500"/>
    <n v="0"/>
    <n v="52500"/>
    <n v="1"/>
    <n v="0"/>
    <n v="0"/>
    <n v="0"/>
    <n v="0"/>
    <n v="0"/>
    <n v="0"/>
    <n v="0"/>
    <n v="52500"/>
    <n v="0"/>
    <n v="0"/>
    <n v="0"/>
    <n v="0"/>
    <m/>
    <n v="0"/>
    <m/>
    <m/>
    <m/>
    <m/>
    <m/>
    <m/>
    <x v="1"/>
    <n v="0"/>
    <n v="1"/>
    <n v="7"/>
    <n v="20"/>
    <n v="0"/>
    <n v="0"/>
    <n v="0"/>
    <n v="2010"/>
  </r>
  <r>
    <m/>
    <m/>
    <s v="NIU/SEV/59/INS/06"/>
    <s v="UNEP"/>
    <m/>
    <x v="2"/>
    <s v="NIU"/>
    <x v="4"/>
    <s v="SEV"/>
    <s v="Extension of the institutional strengthening project (phase III)"/>
    <d v="2009-11-01T00:00:00"/>
    <d v="2011-11-01T00:00:00"/>
    <s v="FIN"/>
    <d v="2010-08-01T00:00:00"/>
    <m/>
    <d v="2011-12-01T00:00:00"/>
    <d v="2012-12-01T00:00:00"/>
    <n v="0"/>
    <m/>
    <m/>
    <n v="0"/>
    <m/>
    <m/>
    <n v="0"/>
    <m/>
    <m/>
    <n v="0"/>
    <m/>
    <m/>
    <n v="32500"/>
    <n v="27500"/>
    <n v="60000"/>
    <n v="1"/>
    <n v="0"/>
    <n v="0"/>
    <n v="0"/>
    <n v="0"/>
    <n v="0"/>
    <n v="0"/>
    <n v="0"/>
    <n v="60000"/>
    <n v="0"/>
    <n v="0"/>
    <n v="0"/>
    <n v="0"/>
    <m/>
    <n v="0"/>
    <m/>
    <m/>
    <m/>
    <m/>
    <m/>
    <m/>
    <x v="1"/>
    <n v="0"/>
    <n v="1"/>
    <n v="9"/>
    <n v="24"/>
    <n v="0"/>
    <n v="0"/>
    <n v="0"/>
    <n v="2009"/>
  </r>
  <r>
    <m/>
    <m/>
    <s v="PNG/SEV/48/INS/07"/>
    <s v="Germany"/>
    <m/>
    <x v="2"/>
    <s v="PNG"/>
    <x v="4"/>
    <s v="SEV"/>
    <s v="Extension of the institutional strengthening project (phase III)"/>
    <d v="2006-04-01T00:00:00"/>
    <d v="2008-04-01T00:00:00"/>
    <s v="FIN"/>
    <d v="2006-05-01T00:00:00"/>
    <m/>
    <d v="2008-04-01T00:00:00"/>
    <d v="2008-06-01T00:00:00"/>
    <n v="0"/>
    <m/>
    <m/>
    <n v="0"/>
    <m/>
    <m/>
    <m/>
    <m/>
    <m/>
    <m/>
    <m/>
    <m/>
    <n v="60000"/>
    <n v="0"/>
    <n v="60000"/>
    <n v="1"/>
    <n v="0"/>
    <n v="0"/>
    <n v="0"/>
    <n v="7800"/>
    <n v="0"/>
    <n v="7800"/>
    <n v="0"/>
    <n v="60000"/>
    <n v="0"/>
    <n v="0"/>
    <n v="7800"/>
    <n v="0"/>
    <m/>
    <m/>
    <m/>
    <m/>
    <s v="ISP completed successfully."/>
    <m/>
    <m/>
    <m/>
    <x v="1"/>
    <n v="0"/>
    <n v="1"/>
    <n v="1"/>
    <n v="24"/>
    <n v="0"/>
    <n v="0"/>
    <n v="0"/>
    <n v="2006"/>
  </r>
  <r>
    <m/>
    <m/>
    <s v="RWA/SEV/57/INS/16"/>
    <s v="UNEP"/>
    <m/>
    <x v="0"/>
    <s v="RWA"/>
    <x v="4"/>
    <s v="SEV"/>
    <s v="Extension of the institutional strengthening project (phase III)"/>
    <d v="2009-04-01T00:00:00"/>
    <d v="2011-03-01T00:00:00"/>
    <s v="FIN"/>
    <d v="2010-03-01T00:00:00"/>
    <m/>
    <d v="2011-03-01T00:00:00"/>
    <d v="2011-06-01T00:00:00"/>
    <n v="0"/>
    <m/>
    <m/>
    <n v="0"/>
    <m/>
    <m/>
    <n v="0"/>
    <m/>
    <m/>
    <n v="0"/>
    <m/>
    <m/>
    <n v="60000"/>
    <n v="0"/>
    <n v="60000"/>
    <n v="1"/>
    <n v="0"/>
    <n v="0"/>
    <n v="0"/>
    <n v="0"/>
    <n v="0"/>
    <n v="0"/>
    <n v="0"/>
    <n v="60000"/>
    <n v="0"/>
    <n v="0"/>
    <n v="0"/>
    <n v="0"/>
    <m/>
    <n v="0"/>
    <m/>
    <m/>
    <m/>
    <m/>
    <m/>
    <m/>
    <x v="1"/>
    <n v="0"/>
    <n v="1"/>
    <n v="11"/>
    <n v="23"/>
    <n v="0"/>
    <n v="0"/>
    <n v="0"/>
    <n v="2009"/>
  </r>
  <r>
    <m/>
    <m/>
    <s v="STV/SEV/50/INS/12"/>
    <s v="UNEP"/>
    <m/>
    <x v="1"/>
    <s v="STV"/>
    <x v="4"/>
    <s v="SEV"/>
    <s v="Extension of the institutional strengthening project (phase III)"/>
    <d v="2006-11-01T00:00:00"/>
    <d v="2008-11-01T00:00:00"/>
    <s v="FIN"/>
    <d v="2007-10-01T00:00:00"/>
    <m/>
    <d v="2010-01-01T00:00:00"/>
    <d v="2011-01-01T00:00:00"/>
    <n v="0"/>
    <m/>
    <m/>
    <n v="0"/>
    <m/>
    <m/>
    <n v="0"/>
    <m/>
    <m/>
    <n v="0"/>
    <m/>
    <m/>
    <n v="60000"/>
    <n v="0"/>
    <n v="60000"/>
    <n v="1"/>
    <n v="0"/>
    <n v="0"/>
    <n v="0"/>
    <n v="0"/>
    <n v="0"/>
    <n v="0"/>
    <n v="0"/>
    <n v="60000"/>
    <n v="0"/>
    <n v="0"/>
    <n v="0"/>
    <n v="0"/>
    <m/>
    <n v="0"/>
    <m/>
    <m/>
    <m/>
    <m/>
    <m/>
    <m/>
    <x v="1"/>
    <n v="0"/>
    <n v="1"/>
    <n v="11"/>
    <n v="24"/>
    <n v="0"/>
    <n v="0"/>
    <n v="0"/>
    <n v="2006"/>
  </r>
  <r>
    <m/>
    <m/>
    <s v="STP/SEV/63/INS/20"/>
    <s v="UNEP"/>
    <m/>
    <x v="0"/>
    <s v="STP"/>
    <x v="4"/>
    <s v="SEV"/>
    <s v="Extension of the institutional strengthening project (phase III)"/>
    <d v="2011-04-01T00:00:00"/>
    <d v="2013-03-01T00:00:00"/>
    <s v="FIN"/>
    <d v="2012-04-01T00:00:00"/>
    <m/>
    <d v="2013-03-01T00:00:00"/>
    <d v="2017-12-01T00:00:00"/>
    <n v="0"/>
    <m/>
    <m/>
    <n v="0"/>
    <m/>
    <m/>
    <n v="0"/>
    <m/>
    <m/>
    <n v="0"/>
    <m/>
    <m/>
    <n v="60666"/>
    <n v="-440.88"/>
    <n v="60225.120000000003"/>
    <n v="0.99999800747595025"/>
    <n v="0.12000000000261934"/>
    <n v="0.12000000000261934"/>
    <n v="0"/>
    <n v="0"/>
    <n v="0"/>
    <n v="0"/>
    <n v="0"/>
    <n v="60225"/>
    <n v="0"/>
    <n v="0"/>
    <n v="0"/>
    <n v="0"/>
    <m/>
    <n v="0"/>
    <m/>
    <m/>
    <m/>
    <m/>
    <m/>
    <m/>
    <x v="1"/>
    <n v="0"/>
    <n v="1"/>
    <n v="12"/>
    <n v="23"/>
    <n v="0"/>
    <n v="0"/>
    <n v="0"/>
    <n v="2011"/>
  </r>
  <r>
    <m/>
    <m/>
    <s v="SUR/SEV/59/INS/17"/>
    <s v="UNEP"/>
    <m/>
    <x v="1"/>
    <s v="SUR"/>
    <x v="4"/>
    <s v="SEV"/>
    <s v="Extension of the institutional strengthening project (phase III)"/>
    <d v="2009-11-01T00:00:00"/>
    <d v="2011-11-01T00:00:00"/>
    <s v="FIN"/>
    <d v="2011-03-01T00:00:00"/>
    <m/>
    <d v="2012-12-01T00:00:00"/>
    <d v="2013-12-01T00:00:00"/>
    <n v="0"/>
    <m/>
    <m/>
    <n v="0"/>
    <m/>
    <m/>
    <n v="0"/>
    <m/>
    <m/>
    <n v="0"/>
    <m/>
    <m/>
    <n v="39722"/>
    <n v="33611"/>
    <n v="73333"/>
    <n v="1"/>
    <n v="0"/>
    <n v="0"/>
    <n v="0"/>
    <n v="0"/>
    <n v="0"/>
    <n v="0"/>
    <n v="0"/>
    <n v="73333"/>
    <n v="0"/>
    <n v="0"/>
    <n v="0"/>
    <n v="0"/>
    <m/>
    <n v="0"/>
    <m/>
    <m/>
    <m/>
    <m/>
    <m/>
    <m/>
    <x v="1"/>
    <n v="0"/>
    <n v="1"/>
    <n v="16"/>
    <n v="24"/>
    <n v="0"/>
    <n v="0"/>
    <n v="0"/>
    <n v="2009"/>
  </r>
  <r>
    <m/>
    <m/>
    <s v="URT/SEV/50/INS/19"/>
    <s v="UNEP"/>
    <m/>
    <x v="0"/>
    <s v="URT"/>
    <x v="4"/>
    <s v="SEV"/>
    <s v="Extension of the institutional strengthening project (phase III)"/>
    <d v="2006-11-01T00:00:00"/>
    <d v="2008-11-01T00:00:00"/>
    <s v="FIN"/>
    <d v="2007-02-01T00:00:00"/>
    <m/>
    <d v="2008-11-01T00:00:00"/>
    <d v="2009-09-01T00:00:00"/>
    <n v="0"/>
    <m/>
    <m/>
    <n v="0"/>
    <m/>
    <m/>
    <n v="0"/>
    <m/>
    <m/>
    <n v="0"/>
    <m/>
    <m/>
    <n v="60000"/>
    <n v="0"/>
    <n v="60000"/>
    <n v="1"/>
    <n v="0"/>
    <n v="0"/>
    <n v="0"/>
    <n v="0"/>
    <n v="0"/>
    <n v="0"/>
    <n v="0"/>
    <n v="60000"/>
    <n v="0"/>
    <n v="0"/>
    <n v="0"/>
    <n v="0"/>
    <m/>
    <n v="0"/>
    <m/>
    <m/>
    <m/>
    <m/>
    <m/>
    <m/>
    <x v="1"/>
    <n v="0"/>
    <n v="1"/>
    <n v="3"/>
    <n v="24"/>
    <n v="0"/>
    <n v="0"/>
    <n v="0"/>
    <n v="2006"/>
  </r>
  <r>
    <m/>
    <m/>
    <s v="TKM/SEV/61/INS/07"/>
    <s v="UNEP"/>
    <m/>
    <x v="4"/>
    <s v="TKM"/>
    <x v="4"/>
    <s v="SEV"/>
    <s v="Extension of the institutional strengthening project (phase III)"/>
    <d v="2010-07-01T00:00:00"/>
    <d v="2012-09-01T00:00:00"/>
    <s v="FIN"/>
    <d v="2011-01-01T00:00:00"/>
    <m/>
    <d v="2012-09-01T00:00:00"/>
    <d v="2013-12-01T00:00:00"/>
    <n v="0"/>
    <m/>
    <m/>
    <n v="0"/>
    <m/>
    <m/>
    <n v="0"/>
    <m/>
    <m/>
    <n v="0"/>
    <m/>
    <m/>
    <n v="77000"/>
    <n v="0"/>
    <n v="77000"/>
    <n v="1"/>
    <n v="0"/>
    <n v="0"/>
    <n v="0"/>
    <n v="0"/>
    <n v="0"/>
    <n v="0"/>
    <n v="0"/>
    <n v="77000"/>
    <n v="0"/>
    <n v="0"/>
    <n v="0"/>
    <n v="0"/>
    <m/>
    <n v="0"/>
    <m/>
    <m/>
    <m/>
    <m/>
    <m/>
    <m/>
    <x v="1"/>
    <n v="0"/>
    <n v="1"/>
    <n v="6"/>
    <n v="26"/>
    <n v="0"/>
    <n v="0"/>
    <n v="0"/>
    <n v="2010"/>
  </r>
  <r>
    <m/>
    <m/>
    <s v="TUV/SEV/62/INS/07"/>
    <s v="UNEP"/>
    <m/>
    <x v="2"/>
    <s v="TUV"/>
    <x v="4"/>
    <s v="SEV"/>
    <s v="Extension of the institutional strengthening project (phase III)"/>
    <d v="2010-12-01T00:00:00"/>
    <d v="2012-12-01T00:00:00"/>
    <s v="FIN"/>
    <d v="2011-07-01T00:00:00"/>
    <m/>
    <d v="2013-12-01T00:00:00"/>
    <d v="2013-12-01T00:00:00"/>
    <n v="0"/>
    <m/>
    <m/>
    <n v="0"/>
    <m/>
    <m/>
    <n v="0"/>
    <m/>
    <m/>
    <n v="0"/>
    <m/>
    <m/>
    <n v="60000"/>
    <n v="0"/>
    <n v="60000"/>
    <n v="1"/>
    <n v="0"/>
    <n v="0"/>
    <n v="0"/>
    <n v="0"/>
    <n v="0"/>
    <n v="0"/>
    <n v="0"/>
    <n v="60000"/>
    <n v="0"/>
    <n v="0"/>
    <n v="0"/>
    <n v="0"/>
    <m/>
    <n v="0"/>
    <m/>
    <m/>
    <m/>
    <m/>
    <m/>
    <m/>
    <x v="1"/>
    <n v="0"/>
    <n v="1"/>
    <n v="7"/>
    <n v="24"/>
    <n v="0"/>
    <n v="0"/>
    <n v="0"/>
    <n v="2010"/>
  </r>
  <r>
    <m/>
    <m/>
    <s v="IVC/SEV/48/INS/24"/>
    <s v="UNEP"/>
    <m/>
    <x v="0"/>
    <s v="IVC"/>
    <x v="4"/>
    <s v="SEV"/>
    <s v="Extension of the institutional strengthening project (phase III, year 2)"/>
    <d v="2006-04-01T00:00:00"/>
    <d v="2007-04-01T00:00:00"/>
    <s v="FIN"/>
    <d v="2007-05-01T00:00:00"/>
    <m/>
    <d v="2007-12-01T00:00:00"/>
    <d v="2008-12-01T00:00:00"/>
    <n v="0"/>
    <m/>
    <m/>
    <n v="0"/>
    <m/>
    <m/>
    <n v="0"/>
    <m/>
    <m/>
    <n v="0"/>
    <m/>
    <m/>
    <n v="53170"/>
    <n v="0"/>
    <n v="53170"/>
    <n v="1"/>
    <n v="0"/>
    <n v="0"/>
    <n v="0"/>
    <n v="0"/>
    <n v="0"/>
    <n v="0"/>
    <n v="0"/>
    <n v="53170"/>
    <n v="0"/>
    <n v="0"/>
    <n v="0"/>
    <n v="0"/>
    <m/>
    <n v="0"/>
    <m/>
    <m/>
    <m/>
    <m/>
    <m/>
    <m/>
    <x v="1"/>
    <n v="0"/>
    <n v="1"/>
    <n v="13"/>
    <n v="12"/>
    <n v="0"/>
    <n v="0"/>
    <n v="0"/>
    <n v="2006"/>
  </r>
  <r>
    <m/>
    <m/>
    <s v="UGA/SEV/82/INS/26"/>
    <s v="UNEP"/>
    <m/>
    <x v="0"/>
    <s v="UGA"/>
    <x v="4"/>
    <s v="SEV"/>
    <s v="Extension of the Institutional strengthening project (phase III: 1/2019-12/2020)"/>
    <d v="2018-12-01T00:00:00"/>
    <d v="2020-12-01T00:00:00"/>
    <s v="FIN"/>
    <d v="2019-05-01T00:00:00"/>
    <m/>
    <d v="2021-05-01T00:00:00"/>
    <d v="2022-05-01T00:00:00"/>
    <n v="0"/>
    <m/>
    <m/>
    <n v="0"/>
    <m/>
    <m/>
    <m/>
    <m/>
    <m/>
    <m/>
    <m/>
    <m/>
    <n v="85000"/>
    <n v="-156"/>
    <n v="84844"/>
    <n v="1"/>
    <n v="0"/>
    <n v="0"/>
    <n v="0"/>
    <n v="0"/>
    <n v="0"/>
    <n v="0"/>
    <n v="0"/>
    <n v="84844"/>
    <n v="0"/>
    <n v="0"/>
    <n v="0"/>
    <n v="0"/>
    <m/>
    <n v="0"/>
    <m/>
    <m/>
    <m/>
    <m/>
    <m/>
    <m/>
    <x v="1"/>
    <n v="0"/>
    <n v="1"/>
    <n v="5"/>
    <n v="24"/>
    <n v="0"/>
    <n v="0"/>
    <n v="0"/>
    <n v="2018"/>
  </r>
  <r>
    <m/>
    <m/>
    <s v="SOM/SEV/77/INS/11"/>
    <s v="UNEP"/>
    <m/>
    <x v="0"/>
    <s v="SOM"/>
    <x v="4"/>
    <s v="SEV"/>
    <s v="Extension of the institutional strengthening project (phase III: 12/2016-11/2018)"/>
    <d v="2016-12-01T00:00:00"/>
    <d v="2018-11-01T00:00:00"/>
    <s v="FIN"/>
    <d v="2017-12-01T00:00:00"/>
    <m/>
    <d v="2019-12-01T00:00:00"/>
    <d v="2019-12-01T00:00:00"/>
    <n v="0"/>
    <m/>
    <m/>
    <n v="0"/>
    <m/>
    <m/>
    <m/>
    <m/>
    <m/>
    <m/>
    <m/>
    <m/>
    <n v="85000"/>
    <n v="-530"/>
    <n v="84470"/>
    <n v="1"/>
    <n v="0"/>
    <n v="0"/>
    <n v="0"/>
    <n v="0"/>
    <n v="0"/>
    <n v="0"/>
    <n v="0"/>
    <n v="84470"/>
    <n v="0"/>
    <n v="0"/>
    <n v="0"/>
    <n v="0"/>
    <m/>
    <n v="0"/>
    <m/>
    <m/>
    <m/>
    <m/>
    <m/>
    <m/>
    <x v="1"/>
    <n v="0"/>
    <n v="1"/>
    <n v="12"/>
    <n v="23"/>
    <n v="0"/>
    <n v="0"/>
    <n v="0"/>
    <n v="2016"/>
  </r>
  <r>
    <m/>
    <m/>
    <s v="BHE/SEV/65/INS/25"/>
    <s v="UNIDO"/>
    <m/>
    <x v="4"/>
    <s v="BHE"/>
    <x v="4"/>
    <s v="SEV"/>
    <s v="Extension of the institutional strengthening project (phase III: 3/2012-2/2014)"/>
    <d v="2011-11-01T00:00:00"/>
    <d v="2014-02-01T00:00:00"/>
    <s v="FIN"/>
    <d v="2012-04-01T00:00:00"/>
    <m/>
    <d v="2013-12-01T00:00:00"/>
    <d v="2015-03-01T00:00:00"/>
    <n v="0"/>
    <m/>
    <m/>
    <n v="0"/>
    <m/>
    <m/>
    <n v="0"/>
    <m/>
    <m/>
    <n v="0"/>
    <m/>
    <m/>
    <n v="95333"/>
    <n v="-0.71999999999999975"/>
    <n v="95332.28"/>
    <n v="0.9999970629046111"/>
    <n v="0.27999999999883585"/>
    <n v="0.27999999999883585"/>
    <n v="0"/>
    <n v="7150"/>
    <n v="0"/>
    <n v="7150"/>
    <n v="0"/>
    <n v="95332"/>
    <n v="0"/>
    <m/>
    <n v="7150"/>
    <n v="0"/>
    <m/>
    <m/>
    <m/>
    <m/>
    <m/>
    <m/>
    <m/>
    <m/>
    <x v="1"/>
    <n v="0"/>
    <n v="1"/>
    <n v="5"/>
    <n v="27"/>
    <n v="0"/>
    <n v="0"/>
    <n v="0"/>
    <n v="2011"/>
  </r>
  <r>
    <m/>
    <m/>
    <s v="SAU/SEV/90/INS/37"/>
    <s v="UNEP"/>
    <m/>
    <x v="2"/>
    <s v="SAU"/>
    <x v="4"/>
    <s v="SEV"/>
    <s v="Extension of the institutional strengthening project (phase III: 7/2022-6/2024)"/>
    <d v="2022-06-01T00:00:00"/>
    <d v="2024-06-01T00:00:00"/>
    <s v="ONG"/>
    <m/>
    <d v="2024-06-01T00:00:00"/>
    <m/>
    <m/>
    <n v="0"/>
    <m/>
    <m/>
    <n v="0"/>
    <m/>
    <m/>
    <m/>
    <m/>
    <m/>
    <m/>
    <m/>
    <m/>
    <n v="256000"/>
    <n v="0"/>
    <n v="256000"/>
    <n v="0"/>
    <n v="256000"/>
    <n v="256000"/>
    <n v="0"/>
    <n v="0"/>
    <n v="0"/>
    <n v="0"/>
    <n v="0"/>
    <n v="0"/>
    <n v="256000"/>
    <n v="128000"/>
    <n v="0"/>
    <n v="0"/>
    <m/>
    <n v="100000"/>
    <m/>
    <m/>
    <s v="Progress report: -Legal Instrument: SSFA signed in Dec. 2022 ($256,000) and first payment made in Feb. 2023); the planned activities have been implemented successfully including submission of A7 and CP data reporting for 2022; NOU participated and contributed in global and regional  Meetings including the network meeting in Sept. 2023 and standards workshop in Riyadh in Feb. 2023; the quota and LS are operational with full control and monitoring of ODS trade; the NOU actively participated in the GCC work to update the ODS unified regulations and initiate the work update RAC standards; extensive public awareness and information dissemination activities implemented._x000a_- Overall assessment of project progress: Project is progressing as planned._x000a_- Impact of these activities: the ISP is playing key role in facilitating the compliance of Kuwait with MP targets and sound implementation of related projects."/>
    <s v="Progress report: -Legal Instrument: SSFA signed in Dec. 2022 ($256,000) and first payment made in Feb. 2023); the planned activities have been implemented successfully including submission of A7 and CP data reporting for 2022; NOU participated and contributed in global and regional  Meetings including the network meeting in Sept. 2023 and standards workshop in Riyadh in Feb. 2023; the quota and LS are operational with full control and monitoring of ODS trade; the NOU actively participated in the GCC work to update the ODS unified regulations and initiate the work update RAC standards; extensive public awareness and information dissemination activities implemented. a renewal request of the project has been finalized and submitted to ExCom-94._x000a_- Overall assessment of project progress: Project is progressing as planned._x000a_- Impact of these activities: the ISP is playing key role in facilitating the compliance of Kuwait with MP targets and sound implementation of related projects."/>
    <s v="Yes "/>
    <m/>
    <x v="0"/>
    <n v="1"/>
    <n v="0"/>
    <s v=""/>
    <n v="24"/>
    <n v="0"/>
    <n v="24"/>
    <n v="0"/>
    <n v="2022"/>
  </r>
  <r>
    <m/>
    <m/>
    <s v="GBS/SEV/67/INS/16"/>
    <s v="UNEP"/>
    <m/>
    <x v="0"/>
    <s v="GBS"/>
    <x v="4"/>
    <s v="SEV"/>
    <s v="Extension of the institutional strengthening project (phase III: 7/2102-6/2014)"/>
    <d v="2012-07-01T00:00:00"/>
    <d v="2014-06-01T00:00:00"/>
    <s v="FIN"/>
    <d v="2012-12-01T00:00:00"/>
    <m/>
    <d v="2015-12-01T00:00:00"/>
    <d v="2018-12-01T00:00:00"/>
    <n v="0"/>
    <m/>
    <m/>
    <n v="0"/>
    <m/>
    <m/>
    <n v="0"/>
    <m/>
    <m/>
    <n v="0"/>
    <m/>
    <m/>
    <n v="60000"/>
    <n v="0"/>
    <n v="60000"/>
    <n v="1"/>
    <n v="0"/>
    <n v="0"/>
    <n v="0"/>
    <n v="0"/>
    <n v="0"/>
    <n v="0"/>
    <n v="0"/>
    <n v="60000"/>
    <n v="0"/>
    <n v="0"/>
    <n v="0"/>
    <n v="0"/>
    <m/>
    <n v="0"/>
    <m/>
    <m/>
    <m/>
    <m/>
    <m/>
    <m/>
    <x v="1"/>
    <n v="0"/>
    <n v="1"/>
    <n v="5"/>
    <n v="23"/>
    <n v="0"/>
    <n v="0"/>
    <n v="0"/>
    <n v="2012"/>
  </r>
  <r>
    <m/>
    <m/>
    <s v="ALG/SEV/48/INS/64"/>
    <s v="UNEP"/>
    <m/>
    <x v="0"/>
    <s v="ALG"/>
    <x v="4"/>
    <s v="SEV"/>
    <s v="Extension of the institutional strengthening project (phase IV)"/>
    <d v="2006-04-01T00:00:00"/>
    <d v="2008-04-01T00:00:00"/>
    <s v="FIN"/>
    <d v="2006-12-01T00:00:00"/>
    <m/>
    <d v="2008-12-01T00:00:00"/>
    <d v="2012-08-01T00:00:00"/>
    <n v="21.3"/>
    <m/>
    <m/>
    <n v="0"/>
    <m/>
    <m/>
    <n v="21.3"/>
    <m/>
    <m/>
    <n v="0"/>
    <m/>
    <m/>
    <n v="257400"/>
    <n v="0"/>
    <n v="257400"/>
    <n v="1"/>
    <n v="0"/>
    <n v="0"/>
    <n v="0"/>
    <n v="0"/>
    <n v="0"/>
    <n v="0"/>
    <n v="0"/>
    <n v="257400"/>
    <n v="0"/>
    <n v="0"/>
    <n v="0"/>
    <n v="0"/>
    <m/>
    <n v="0"/>
    <m/>
    <m/>
    <m/>
    <m/>
    <m/>
    <m/>
    <x v="1"/>
    <n v="0"/>
    <n v="1"/>
    <n v="8"/>
    <n v="24"/>
    <n v="0"/>
    <n v="0"/>
    <n v="21300"/>
    <n v="2006"/>
  </r>
  <r>
    <m/>
    <m/>
    <s v="BHA/SEV/61/INS/16"/>
    <s v="UNEP"/>
    <m/>
    <x v="1"/>
    <s v="BHA"/>
    <x v="4"/>
    <s v="SEV"/>
    <s v="Extension of the institutional strengthening project (phase IV)"/>
    <d v="2010-07-01T00:00:00"/>
    <d v="2012-06-01T00:00:00"/>
    <s v="FIN"/>
    <d v="2012-04-01T00:00:00"/>
    <m/>
    <d v="2014-01-01T00:00:00"/>
    <d v="2014-12-01T00:00:00"/>
    <n v="0"/>
    <m/>
    <m/>
    <n v="0"/>
    <m/>
    <m/>
    <n v="0"/>
    <m/>
    <m/>
    <n v="0"/>
    <m/>
    <m/>
    <n v="60000"/>
    <n v="-50"/>
    <n v="59950"/>
    <n v="1"/>
    <n v="0"/>
    <n v="0"/>
    <n v="0"/>
    <n v="0"/>
    <n v="0"/>
    <n v="0"/>
    <n v="0"/>
    <n v="59950"/>
    <n v="0"/>
    <n v="0"/>
    <n v="0"/>
    <n v="0"/>
    <m/>
    <n v="0"/>
    <m/>
    <m/>
    <m/>
    <m/>
    <m/>
    <m/>
    <x v="1"/>
    <n v="0"/>
    <n v="1"/>
    <n v="21"/>
    <n v="23"/>
    <n v="0"/>
    <n v="0"/>
    <n v="0"/>
    <n v="2010"/>
  </r>
  <r>
    <m/>
    <m/>
    <s v="BRA/SEV/43/INS/267"/>
    <s v="UNDP"/>
    <m/>
    <x v="1"/>
    <s v="BRA"/>
    <x v="4"/>
    <s v="SEV"/>
    <s v="Extension of the institutional strengthening project (phase IV)"/>
    <d v="2004-07-01T00:00:00"/>
    <d v="2006-07-01T00:00:00"/>
    <s v="FIN"/>
    <d v="2006-01-01T00:00:00"/>
    <m/>
    <d v="2007-12-01T00:00:00"/>
    <d v="2009-07-01T00:00:00"/>
    <n v="29"/>
    <m/>
    <m/>
    <m/>
    <m/>
    <m/>
    <n v="29"/>
    <m/>
    <m/>
    <m/>
    <m/>
    <m/>
    <n v="351000"/>
    <n v="-76482"/>
    <n v="274518"/>
    <n v="1"/>
    <n v="0"/>
    <n v="0"/>
    <n v="0"/>
    <n v="26325"/>
    <n v="-5736"/>
    <n v="20589"/>
    <n v="0.15000000000145519"/>
    <n v="274518"/>
    <n v="0"/>
    <n v="0"/>
    <n v="20588.849999999999"/>
    <n v="0"/>
    <m/>
    <m/>
    <m/>
    <m/>
    <s v="Completed in 2007.Financially completed in 2009."/>
    <m/>
    <m/>
    <m/>
    <x v="1"/>
    <n v="0"/>
    <n v="1"/>
    <n v="18"/>
    <n v="24"/>
    <n v="0"/>
    <n v="0"/>
    <n v="29000"/>
    <n v="2004"/>
  </r>
  <r>
    <m/>
    <m/>
    <s v="BDI/SEV/50/INS/21"/>
    <s v="UNEP"/>
    <m/>
    <x v="0"/>
    <s v="BDI"/>
    <x v="4"/>
    <s v="SEV"/>
    <s v="Extension of the institutional strengthening project (phase IV)"/>
    <d v="2006-11-01T00:00:00"/>
    <d v="2008-11-01T00:00:00"/>
    <s v="FIN"/>
    <d v="2007-04-01T00:00:00"/>
    <m/>
    <d v="2010-12-01T00:00:00"/>
    <d v="2011-12-01T00:00:00"/>
    <n v="0"/>
    <m/>
    <m/>
    <n v="0"/>
    <m/>
    <m/>
    <n v="0"/>
    <m/>
    <m/>
    <n v="0"/>
    <m/>
    <m/>
    <n v="60000"/>
    <n v="0"/>
    <n v="60000"/>
    <n v="1"/>
    <n v="0"/>
    <n v="0"/>
    <n v="0"/>
    <n v="0"/>
    <n v="0"/>
    <n v="0"/>
    <n v="0"/>
    <n v="60000"/>
    <n v="0"/>
    <n v="0"/>
    <n v="0"/>
    <n v="0"/>
    <m/>
    <n v="0"/>
    <m/>
    <m/>
    <m/>
    <m/>
    <m/>
    <m/>
    <x v="1"/>
    <n v="0"/>
    <n v="1"/>
    <n v="5"/>
    <n v="24"/>
    <n v="0"/>
    <n v="0"/>
    <n v="0"/>
    <n v="2006"/>
  </r>
  <r>
    <m/>
    <m/>
    <s v="CAF/SEV/45/INS/13"/>
    <s v="UNEP"/>
    <m/>
    <x v="0"/>
    <s v="CAF"/>
    <x v="4"/>
    <s v="SEV"/>
    <s v="Extension of the institutional strengthening project (phase IV)"/>
    <d v="2005-04-01T00:00:00"/>
    <d v="2007-04-01T00:00:00"/>
    <s v="FIN"/>
    <d v="2007-06-01T00:00:00"/>
    <m/>
    <d v="2009-03-01T00:00:00"/>
    <d v="2010-12-01T00:00:00"/>
    <n v="0"/>
    <m/>
    <m/>
    <n v="0"/>
    <m/>
    <m/>
    <n v="0"/>
    <m/>
    <m/>
    <n v="0"/>
    <m/>
    <m/>
    <n v="60000"/>
    <n v="0"/>
    <n v="60000"/>
    <n v="1"/>
    <n v="0"/>
    <n v="0"/>
    <n v="0"/>
    <n v="0"/>
    <n v="0"/>
    <n v="0"/>
    <n v="0"/>
    <n v="60000"/>
    <n v="0"/>
    <n v="0"/>
    <n v="0"/>
    <n v="0"/>
    <m/>
    <n v="0"/>
    <m/>
    <m/>
    <m/>
    <m/>
    <m/>
    <m/>
    <x v="1"/>
    <n v="0"/>
    <n v="1"/>
    <n v="26"/>
    <n v="24"/>
    <n v="0"/>
    <n v="0"/>
    <n v="0"/>
    <n v="2005"/>
  </r>
  <r>
    <m/>
    <m/>
    <s v="CHD/SEV/56/INS/18"/>
    <s v="UNEP"/>
    <m/>
    <x v="0"/>
    <s v="CHD"/>
    <x v="4"/>
    <s v="SEV"/>
    <s v="Extension of the institutional strengthening project (phase IV)"/>
    <d v="2008-11-01T00:00:00"/>
    <d v="2010-12-01T00:00:00"/>
    <s v="FIN"/>
    <d v="2008-12-01T00:00:00"/>
    <m/>
    <d v="2010-12-01T00:00:00"/>
    <d v="2006-12-01T00:00:00"/>
    <n v="0"/>
    <m/>
    <m/>
    <n v="0"/>
    <m/>
    <m/>
    <n v="0"/>
    <m/>
    <m/>
    <n v="0"/>
    <m/>
    <m/>
    <n v="60000"/>
    <n v="0"/>
    <n v="60000"/>
    <n v="1"/>
    <n v="0"/>
    <n v="0"/>
    <n v="0"/>
    <n v="0"/>
    <n v="0"/>
    <n v="0"/>
    <n v="0"/>
    <n v="60000"/>
    <n v="0"/>
    <n v="0"/>
    <n v="0"/>
    <n v="0"/>
    <m/>
    <n v="0"/>
    <m/>
    <m/>
    <m/>
    <m/>
    <m/>
    <m/>
    <x v="1"/>
    <n v="0"/>
    <n v="1"/>
    <n v="1"/>
    <n v="25"/>
    <n v="0"/>
    <n v="0"/>
    <n v="0"/>
    <n v="2008"/>
  </r>
  <r>
    <m/>
    <m/>
    <s v="COI/SEV/45/INS/10"/>
    <s v="UNEP"/>
    <m/>
    <x v="0"/>
    <s v="COI"/>
    <x v="4"/>
    <s v="SEV"/>
    <s v="Extension of the institutional strengthening project (phase IV)"/>
    <d v="2005-04-01T00:00:00"/>
    <d v="2007-04-01T00:00:00"/>
    <s v="FIN"/>
    <d v="2005-07-01T00:00:00"/>
    <m/>
    <d v="2008-04-01T00:00:00"/>
    <d v="2009-04-01T00:00:00"/>
    <n v="0"/>
    <m/>
    <m/>
    <n v="0"/>
    <m/>
    <m/>
    <n v="0"/>
    <m/>
    <m/>
    <n v="0"/>
    <m/>
    <m/>
    <n v="60000"/>
    <n v="0"/>
    <n v="60000"/>
    <n v="1"/>
    <n v="0"/>
    <n v="0"/>
    <n v="0"/>
    <n v="0"/>
    <n v="0"/>
    <n v="0"/>
    <n v="0"/>
    <n v="60000"/>
    <n v="0"/>
    <n v="0"/>
    <n v="0"/>
    <n v="0"/>
    <m/>
    <n v="0"/>
    <m/>
    <m/>
    <m/>
    <m/>
    <m/>
    <m/>
    <x v="1"/>
    <n v="0"/>
    <n v="1"/>
    <n v="3"/>
    <n v="24"/>
    <n v="0"/>
    <n v="0"/>
    <n v="0"/>
    <n v="2005"/>
  </r>
  <r>
    <m/>
    <m/>
    <s v="IVC/SEV/53/INS/27"/>
    <s v="UNEP"/>
    <m/>
    <x v="0"/>
    <s v="IVC"/>
    <x v="4"/>
    <s v="SEV"/>
    <s v="Extension of the institutional strengthening project (phase IV)"/>
    <d v="2007-11-01T00:00:00"/>
    <d v="2009-11-01T00:00:00"/>
    <s v="FIN"/>
    <d v="2008-02-01T00:00:00"/>
    <m/>
    <d v="2010-06-01T00:00:00"/>
    <d v="2011-06-01T00:00:00"/>
    <n v="0"/>
    <m/>
    <m/>
    <n v="0"/>
    <m/>
    <m/>
    <n v="0"/>
    <m/>
    <m/>
    <n v="0"/>
    <m/>
    <m/>
    <n v="106340"/>
    <n v="0"/>
    <n v="106340"/>
    <n v="1"/>
    <n v="0"/>
    <n v="0"/>
    <n v="0"/>
    <n v="0"/>
    <n v="0"/>
    <n v="0"/>
    <n v="0"/>
    <n v="106340"/>
    <n v="0"/>
    <n v="0"/>
    <n v="0"/>
    <n v="0"/>
    <m/>
    <n v="0"/>
    <m/>
    <m/>
    <m/>
    <m/>
    <m/>
    <m/>
    <x v="1"/>
    <n v="0"/>
    <n v="1"/>
    <n v="3"/>
    <n v="24"/>
    <n v="0"/>
    <n v="0"/>
    <n v="0"/>
    <n v="2007"/>
  </r>
  <r>
    <m/>
    <m/>
    <s v="DMI/SEV/56/INS/12"/>
    <s v="UNEP"/>
    <m/>
    <x v="1"/>
    <s v="DMI"/>
    <x v="4"/>
    <s v="SEV"/>
    <s v="Extension of the institutional strengthening project (phase IV)"/>
    <d v="2008-11-01T00:00:00"/>
    <d v="2010-11-01T00:00:00"/>
    <s v="FIN"/>
    <d v="2010-05-01T00:00:00"/>
    <m/>
    <d v="2011-12-01T00:00:00"/>
    <d v="2011-12-01T00:00:00"/>
    <n v="0"/>
    <m/>
    <m/>
    <n v="0"/>
    <m/>
    <m/>
    <n v="0"/>
    <m/>
    <m/>
    <n v="0"/>
    <m/>
    <m/>
    <n v="60000"/>
    <n v="0"/>
    <n v="60000"/>
    <n v="1"/>
    <n v="0"/>
    <n v="0"/>
    <n v="0"/>
    <n v="0"/>
    <n v="0"/>
    <n v="0"/>
    <n v="0"/>
    <n v="60000"/>
    <n v="0"/>
    <n v="0"/>
    <n v="0"/>
    <n v="0"/>
    <m/>
    <n v="0"/>
    <m/>
    <m/>
    <m/>
    <m/>
    <m/>
    <m/>
    <x v="1"/>
    <n v="0"/>
    <n v="1"/>
    <n v="18"/>
    <n v="24"/>
    <n v="0"/>
    <n v="0"/>
    <n v="0"/>
    <n v="2008"/>
  </r>
  <r>
    <m/>
    <m/>
    <s v="DOM/SEV/48/INS/37"/>
    <s v="UNEP"/>
    <m/>
    <x v="1"/>
    <s v="DOM"/>
    <x v="4"/>
    <s v="SEV"/>
    <s v="Extension of the institutional strengthening project (phase IV)"/>
    <d v="2006-04-01T00:00:00"/>
    <d v="2008-04-01T00:00:00"/>
    <s v="FIN"/>
    <d v="2006-12-01T00:00:00"/>
    <m/>
    <d v="2008-12-01T00:00:00"/>
    <d v="2009-12-01T00:00:00"/>
    <n v="0"/>
    <m/>
    <m/>
    <n v="0"/>
    <m/>
    <m/>
    <n v="0"/>
    <m/>
    <m/>
    <n v="0"/>
    <m/>
    <m/>
    <n v="134333"/>
    <n v="0"/>
    <n v="134333"/>
    <n v="1"/>
    <n v="0"/>
    <n v="0"/>
    <n v="0"/>
    <n v="0"/>
    <n v="0"/>
    <n v="0"/>
    <n v="0"/>
    <n v="134333"/>
    <n v="0"/>
    <n v="0"/>
    <n v="0"/>
    <n v="0"/>
    <m/>
    <n v="0"/>
    <m/>
    <m/>
    <m/>
    <m/>
    <m/>
    <m/>
    <x v="1"/>
    <n v="0"/>
    <n v="1"/>
    <n v="8"/>
    <n v="24"/>
    <n v="0"/>
    <n v="0"/>
    <n v="0"/>
    <n v="2006"/>
  </r>
  <r>
    <m/>
    <m/>
    <s v="ETH/SEV/50/INS/16"/>
    <s v="UNEP"/>
    <m/>
    <x v="0"/>
    <s v="ETH"/>
    <x v="4"/>
    <s v="SEV"/>
    <s v="Extension of the institutional strengthening project (phase IV)"/>
    <d v="2006-11-01T00:00:00"/>
    <d v="2008-11-01T00:00:00"/>
    <s v="FIN"/>
    <d v="2009-07-01T00:00:00"/>
    <m/>
    <d v="2013-12-01T00:00:00"/>
    <d v="2014-12-01T00:00:00"/>
    <n v="0"/>
    <m/>
    <m/>
    <n v="0"/>
    <m/>
    <m/>
    <n v="0"/>
    <m/>
    <m/>
    <n v="0"/>
    <m/>
    <m/>
    <n v="60000"/>
    <n v="0"/>
    <n v="60000"/>
    <n v="1"/>
    <n v="0"/>
    <n v="0"/>
    <n v="0"/>
    <n v="0"/>
    <n v="0"/>
    <n v="0"/>
    <n v="0"/>
    <n v="60000"/>
    <n v="0"/>
    <n v="0"/>
    <n v="0"/>
    <n v="0"/>
    <m/>
    <n v="0"/>
    <m/>
    <m/>
    <m/>
    <m/>
    <m/>
    <m/>
    <x v="1"/>
    <n v="0"/>
    <n v="1"/>
    <n v="32"/>
    <n v="24"/>
    <n v="0"/>
    <n v="0"/>
    <n v="0"/>
    <n v="2006"/>
  </r>
  <r>
    <m/>
    <m/>
    <s v="GAM/SEV/48/INS/14"/>
    <s v="UNEP"/>
    <m/>
    <x v="0"/>
    <s v="GAM"/>
    <x v="4"/>
    <s v="SEV"/>
    <s v="Extension of the institutional strengthening project (phase IV)"/>
    <d v="2006-04-01T00:00:00"/>
    <d v="2008-04-01T00:00:00"/>
    <s v="FIN"/>
    <d v="2006-12-01T00:00:00"/>
    <m/>
    <d v="2008-04-01T00:00:00"/>
    <d v="2009-04-01T00:00:00"/>
    <n v="0"/>
    <m/>
    <m/>
    <n v="0"/>
    <m/>
    <m/>
    <n v="0"/>
    <m/>
    <m/>
    <n v="0"/>
    <m/>
    <m/>
    <n v="60000"/>
    <n v="-29"/>
    <n v="59971"/>
    <n v="1"/>
    <n v="0"/>
    <n v="0"/>
    <n v="0"/>
    <n v="0"/>
    <n v="0"/>
    <n v="0"/>
    <n v="0"/>
    <n v="59971"/>
    <n v="0"/>
    <n v="0"/>
    <n v="0"/>
    <n v="0"/>
    <m/>
    <n v="0"/>
    <m/>
    <m/>
    <m/>
    <m/>
    <m/>
    <m/>
    <x v="1"/>
    <n v="0"/>
    <n v="1"/>
    <n v="8"/>
    <n v="24"/>
    <n v="0"/>
    <n v="0"/>
    <n v="0"/>
    <n v="2006"/>
  </r>
  <r>
    <m/>
    <m/>
    <s v="GUY/SEV/59/INS/17"/>
    <s v="UNEP"/>
    <m/>
    <x v="1"/>
    <s v="GUY"/>
    <x v="4"/>
    <s v="SEV"/>
    <s v="Extension of the institutional strengthening project (phase IV)"/>
    <d v="2009-11-01T00:00:00"/>
    <d v="2011-11-01T00:00:00"/>
    <s v="FIN"/>
    <d v="2010-07-01T00:00:00"/>
    <m/>
    <d v="2012-12-01T00:00:00"/>
    <d v="2013-12-01T00:00:00"/>
    <n v="0"/>
    <m/>
    <m/>
    <n v="0"/>
    <m/>
    <m/>
    <n v="0"/>
    <m/>
    <m/>
    <n v="0"/>
    <m/>
    <m/>
    <n v="32500"/>
    <n v="27500"/>
    <n v="60000"/>
    <n v="1"/>
    <n v="0"/>
    <n v="0"/>
    <n v="0"/>
    <n v="0"/>
    <n v="0"/>
    <n v="0"/>
    <n v="0"/>
    <n v="60000"/>
    <n v="0"/>
    <n v="0"/>
    <n v="0"/>
    <n v="0"/>
    <m/>
    <n v="0"/>
    <m/>
    <m/>
    <m/>
    <m/>
    <m/>
    <m/>
    <x v="1"/>
    <n v="0"/>
    <n v="1"/>
    <n v="8"/>
    <n v="24"/>
    <n v="0"/>
    <n v="0"/>
    <n v="0"/>
    <n v="2009"/>
  </r>
  <r>
    <m/>
    <m/>
    <s v="HON/SEV/45/INS/19"/>
    <s v="UNEP"/>
    <m/>
    <x v="1"/>
    <s v="HON"/>
    <x v="4"/>
    <s v="SEV"/>
    <s v="Extension of the institutional strengthening project (phase IV)"/>
    <d v="2005-04-01T00:00:00"/>
    <d v="2007-04-01T00:00:00"/>
    <s v="FIN"/>
    <d v="2005-07-01T00:00:00"/>
    <m/>
    <d v="2007-05-01T00:00:00"/>
    <d v="2008-12-01T00:00:00"/>
    <n v="0"/>
    <m/>
    <m/>
    <n v="0"/>
    <m/>
    <m/>
    <n v="0"/>
    <m/>
    <m/>
    <n v="0"/>
    <m/>
    <m/>
    <n v="60000"/>
    <n v="0"/>
    <n v="60000"/>
    <n v="1"/>
    <n v="0"/>
    <n v="0"/>
    <n v="0"/>
    <n v="0"/>
    <n v="0"/>
    <n v="0"/>
    <n v="0"/>
    <n v="60000"/>
    <n v="0"/>
    <n v="0"/>
    <n v="0"/>
    <n v="0"/>
    <m/>
    <n v="0"/>
    <m/>
    <m/>
    <m/>
    <m/>
    <m/>
    <m/>
    <x v="1"/>
    <n v="0"/>
    <n v="1"/>
    <n v="3"/>
    <n v="24"/>
    <n v="0"/>
    <n v="0"/>
    <n v="0"/>
    <n v="2005"/>
  </r>
  <r>
    <m/>
    <m/>
    <s v="KYR/SEV/55/INS/16"/>
    <s v="UNEP"/>
    <m/>
    <x v="4"/>
    <s v="KYR"/>
    <x v="4"/>
    <s v="SEV"/>
    <s v="Extension of the institutional strengthening project (phase IV)"/>
    <d v="2008-07-01T00:00:00"/>
    <d v="2009-01-01T00:00:00"/>
    <s v="FIN"/>
    <d v="2008-11-01T00:00:00"/>
    <m/>
    <d v="2010-07-01T00:00:00"/>
    <d v="2011-07-01T00:00:00"/>
    <n v="0"/>
    <m/>
    <m/>
    <n v="0"/>
    <m/>
    <m/>
    <n v="0"/>
    <m/>
    <m/>
    <n v="0"/>
    <m/>
    <m/>
    <n v="115830"/>
    <n v="0"/>
    <n v="115830"/>
    <n v="1"/>
    <n v="0"/>
    <n v="0"/>
    <n v="0"/>
    <n v="0"/>
    <n v="0"/>
    <n v="0"/>
    <n v="0"/>
    <n v="115830"/>
    <n v="0"/>
    <n v="0"/>
    <n v="0"/>
    <n v="0"/>
    <m/>
    <n v="0"/>
    <m/>
    <m/>
    <m/>
    <m/>
    <m/>
    <m/>
    <x v="1"/>
    <n v="0"/>
    <n v="1"/>
    <n v="4"/>
    <n v="6"/>
    <n v="0"/>
    <n v="0"/>
    <n v="0"/>
    <n v="2008"/>
  </r>
  <r>
    <m/>
    <m/>
    <s v="LES/SEV/53/INS/11"/>
    <s v="UNEP"/>
    <m/>
    <x v="0"/>
    <s v="LES"/>
    <x v="4"/>
    <s v="SEV"/>
    <s v="Extension of the institutional strengthening project (phase IV)"/>
    <d v="2007-11-01T00:00:00"/>
    <d v="2009-11-01T00:00:00"/>
    <s v="FIN"/>
    <d v="2010-05-01T00:00:00"/>
    <m/>
    <d v="2012-12-01T00:00:00"/>
    <d v="2013-12-01T00:00:00"/>
    <n v="0"/>
    <m/>
    <m/>
    <n v="0"/>
    <m/>
    <m/>
    <n v="0"/>
    <m/>
    <m/>
    <n v="0"/>
    <m/>
    <m/>
    <n v="60000"/>
    <n v="0"/>
    <n v="60000"/>
    <n v="1"/>
    <n v="0"/>
    <n v="0"/>
    <n v="0"/>
    <n v="0"/>
    <n v="0"/>
    <n v="0"/>
    <n v="0"/>
    <n v="60000"/>
    <n v="0"/>
    <n v="0"/>
    <n v="0"/>
    <n v="0"/>
    <m/>
    <n v="0"/>
    <m/>
    <m/>
    <m/>
    <m/>
    <m/>
    <m/>
    <x v="1"/>
    <n v="0"/>
    <n v="1"/>
    <n v="30"/>
    <n v="24"/>
    <n v="0"/>
    <n v="0"/>
    <n v="0"/>
    <n v="2007"/>
  </r>
  <r>
    <m/>
    <m/>
    <s v="LIR/SEV/63/INS/19"/>
    <s v="UNEP"/>
    <m/>
    <x v="0"/>
    <s v="LIR"/>
    <x v="4"/>
    <s v="SEV"/>
    <s v="Extension of the institutional strengthening project (phase IV)"/>
    <d v="2011-04-01T00:00:00"/>
    <d v="2013-03-01T00:00:00"/>
    <s v="FIN"/>
    <d v="2011-11-01T00:00:00"/>
    <m/>
    <d v="2013-10-01T00:00:00"/>
    <d v="2014-12-01T00:00:00"/>
    <n v="0"/>
    <m/>
    <m/>
    <n v="0"/>
    <m/>
    <m/>
    <n v="0"/>
    <m/>
    <m/>
    <n v="0"/>
    <m/>
    <m/>
    <n v="85213"/>
    <n v="0"/>
    <n v="85213"/>
    <n v="1"/>
    <n v="0"/>
    <n v="0"/>
    <n v="0"/>
    <n v="0"/>
    <n v="0"/>
    <n v="0"/>
    <n v="0"/>
    <n v="85213"/>
    <n v="0"/>
    <n v="0"/>
    <n v="0"/>
    <n v="0"/>
    <m/>
    <n v="0"/>
    <m/>
    <m/>
    <m/>
    <m/>
    <m/>
    <m/>
    <x v="1"/>
    <n v="0"/>
    <n v="1"/>
    <n v="7"/>
    <n v="23"/>
    <n v="0"/>
    <n v="0"/>
    <n v="0"/>
    <n v="2011"/>
  </r>
  <r>
    <m/>
    <m/>
    <s v="MAL/SEV/32/INS/142"/>
    <s v="UNDP"/>
    <m/>
    <x v="2"/>
    <s v="MAL"/>
    <x v="4"/>
    <s v="SEV"/>
    <s v="Extension of the institutional strengthening project (Phase IV)"/>
    <d v="2000-12-01T00:00:00"/>
    <d v="2003-01-01T00:00:00"/>
    <s v="FIN"/>
    <d v="2003-02-01T00:00:00"/>
    <m/>
    <d v="2005-03-01T00:00:00"/>
    <d v="2009-07-01T00:00:00"/>
    <n v="0"/>
    <m/>
    <m/>
    <m/>
    <m/>
    <m/>
    <n v="0"/>
    <m/>
    <m/>
    <m/>
    <m/>
    <m/>
    <n v="215000"/>
    <n v="-10994"/>
    <n v="204006"/>
    <n v="1"/>
    <n v="0"/>
    <n v="0"/>
    <n v="0"/>
    <n v="27950"/>
    <n v="-1429"/>
    <n v="26521"/>
    <n v="0.22000000000116415"/>
    <n v="204006"/>
    <n v="0"/>
    <n v="0"/>
    <n v="26520.78"/>
    <n v="0"/>
    <m/>
    <m/>
    <m/>
    <m/>
    <s v="Completed in 2005.Financially completed in 2009."/>
    <m/>
    <m/>
    <m/>
    <x v="1"/>
    <n v="0"/>
    <n v="1"/>
    <n v="26"/>
    <n v="25"/>
    <n v="0"/>
    <n v="0"/>
    <n v="0"/>
    <n v="2000"/>
  </r>
  <r>
    <m/>
    <m/>
    <s v="MDV/SEV/50/INS/11"/>
    <s v="UNEP"/>
    <m/>
    <x v="2"/>
    <s v="MDV"/>
    <x v="4"/>
    <s v="SEV"/>
    <s v="Extension of the institutional strengthening project (phase IV)"/>
    <d v="2006-11-01T00:00:00"/>
    <d v="2008-11-01T00:00:00"/>
    <s v="FIN"/>
    <d v="2007-02-01T00:00:00"/>
    <m/>
    <d v="2008-11-01T00:00:00"/>
    <d v="2009-11-01T00:00:00"/>
    <n v="0"/>
    <m/>
    <m/>
    <n v="0"/>
    <m/>
    <m/>
    <n v="0"/>
    <m/>
    <m/>
    <n v="0"/>
    <m/>
    <m/>
    <n v="60000"/>
    <n v="0"/>
    <n v="60000"/>
    <n v="1"/>
    <n v="0"/>
    <n v="0"/>
    <n v="0"/>
    <n v="0"/>
    <n v="0"/>
    <n v="0"/>
    <n v="0"/>
    <n v="60000"/>
    <n v="0"/>
    <n v="0"/>
    <n v="0"/>
    <n v="0"/>
    <m/>
    <n v="0"/>
    <m/>
    <m/>
    <m/>
    <m/>
    <m/>
    <m/>
    <x v="1"/>
    <n v="0"/>
    <n v="1"/>
    <n v="3"/>
    <n v="24"/>
    <n v="0"/>
    <n v="0"/>
    <n v="0"/>
    <n v="2006"/>
  </r>
  <r>
    <m/>
    <m/>
    <s v="MLI/SEV/50/INS/22"/>
    <s v="UNEP"/>
    <m/>
    <x v="0"/>
    <s v="MLI"/>
    <x v="4"/>
    <s v="SEV"/>
    <s v="Extension of the institutional strengthening project (phase IV)"/>
    <d v="2006-11-01T00:00:00"/>
    <d v="2008-11-01T00:00:00"/>
    <s v="FIN"/>
    <d v="2007-02-01T00:00:00"/>
    <m/>
    <d v="2008-11-01T00:00:00"/>
    <d v="2009-11-01T00:00:00"/>
    <n v="0"/>
    <m/>
    <m/>
    <n v="0"/>
    <m/>
    <m/>
    <n v="0"/>
    <m/>
    <m/>
    <n v="0"/>
    <m/>
    <m/>
    <n v="60677"/>
    <n v="0"/>
    <n v="60677"/>
    <n v="1"/>
    <n v="0"/>
    <n v="0"/>
    <n v="0"/>
    <n v="0"/>
    <n v="0"/>
    <n v="0"/>
    <n v="0"/>
    <n v="60677"/>
    <n v="0"/>
    <n v="0"/>
    <n v="0"/>
    <n v="0"/>
    <m/>
    <n v="0"/>
    <m/>
    <m/>
    <m/>
    <m/>
    <m/>
    <m/>
    <x v="1"/>
    <n v="0"/>
    <n v="1"/>
    <n v="3"/>
    <n v="24"/>
    <n v="0"/>
    <n v="0"/>
    <n v="0"/>
    <n v="2006"/>
  </r>
  <r>
    <m/>
    <m/>
    <s v="MOL/SEV/48/INS/14"/>
    <s v="UNEP"/>
    <m/>
    <x v="4"/>
    <s v="MOL"/>
    <x v="4"/>
    <s v="SEV"/>
    <s v="Extension of the institutional strengthening project (phase IV)"/>
    <d v="2006-04-01T00:00:00"/>
    <d v="2008-04-01T00:00:00"/>
    <s v="FIN"/>
    <d v="2006-07-01T00:00:00"/>
    <m/>
    <d v="2008-04-01T00:00:00"/>
    <d v="2009-04-01T00:00:00"/>
    <n v="0"/>
    <m/>
    <m/>
    <n v="0"/>
    <m/>
    <m/>
    <n v="0"/>
    <m/>
    <m/>
    <n v="0"/>
    <m/>
    <m/>
    <n v="69334"/>
    <n v="0"/>
    <n v="69334"/>
    <n v="1"/>
    <n v="0"/>
    <n v="0"/>
    <n v="0"/>
    <n v="0"/>
    <n v="0"/>
    <n v="0"/>
    <n v="0"/>
    <n v="69334"/>
    <n v="0"/>
    <n v="0"/>
    <n v="0"/>
    <n v="0"/>
    <m/>
    <n v="0"/>
    <m/>
    <m/>
    <m/>
    <m/>
    <m/>
    <m/>
    <x v="1"/>
    <n v="0"/>
    <n v="1"/>
    <n v="3"/>
    <n v="24"/>
    <n v="0"/>
    <n v="0"/>
    <n v="0"/>
    <n v="2006"/>
  </r>
  <r>
    <m/>
    <m/>
    <s v="MOZ/SEV/57/INS/16"/>
    <s v="UNEP"/>
    <m/>
    <x v="0"/>
    <s v="MOZ"/>
    <x v="4"/>
    <s v="SEV"/>
    <s v="Extension of the institutional strengthening project (phase IV)"/>
    <d v="2009-04-01T00:00:00"/>
    <d v="2011-03-01T00:00:00"/>
    <s v="FIN"/>
    <d v="2009-09-01T00:00:00"/>
    <m/>
    <d v="2011-06-01T00:00:00"/>
    <d v="2011-12-01T00:00:00"/>
    <n v="0"/>
    <m/>
    <m/>
    <n v="0"/>
    <m/>
    <m/>
    <n v="0"/>
    <m/>
    <m/>
    <n v="0"/>
    <m/>
    <m/>
    <n v="80800"/>
    <n v="0"/>
    <n v="80800"/>
    <n v="1"/>
    <n v="0"/>
    <n v="0"/>
    <n v="0"/>
    <n v="0"/>
    <n v="0"/>
    <n v="0"/>
    <n v="0"/>
    <n v="80800"/>
    <n v="0"/>
    <n v="0"/>
    <n v="0"/>
    <n v="0"/>
    <m/>
    <n v="0"/>
    <m/>
    <m/>
    <m/>
    <m/>
    <m/>
    <m/>
    <x v="1"/>
    <n v="0"/>
    <n v="1"/>
    <n v="5"/>
    <n v="23"/>
    <n v="0"/>
    <n v="0"/>
    <n v="0"/>
    <n v="2009"/>
  </r>
  <r>
    <m/>
    <m/>
    <s v="NEP/SEV/50/INS/18"/>
    <s v="UNEP"/>
    <m/>
    <x v="2"/>
    <s v="NEP"/>
    <x v="4"/>
    <s v="SEV"/>
    <s v="Extension of the institutional strengthening project (phase IV)"/>
    <d v="2006-11-01T00:00:00"/>
    <d v="2008-11-01T00:00:00"/>
    <s v="FIN"/>
    <d v="2007-02-01T00:00:00"/>
    <m/>
    <d v="2008-11-01T00:00:00"/>
    <d v="2008-11-01T00:00:00"/>
    <n v="0"/>
    <m/>
    <m/>
    <n v="0"/>
    <m/>
    <m/>
    <n v="0"/>
    <m/>
    <m/>
    <n v="0"/>
    <m/>
    <m/>
    <n v="60000"/>
    <n v="0"/>
    <n v="60000"/>
    <n v="1"/>
    <n v="0"/>
    <n v="0"/>
    <n v="0"/>
    <n v="0"/>
    <n v="0"/>
    <n v="0"/>
    <n v="0"/>
    <n v="60000"/>
    <n v="0"/>
    <n v="0"/>
    <n v="0"/>
    <n v="0"/>
    <m/>
    <n v="0"/>
    <m/>
    <m/>
    <m/>
    <m/>
    <m/>
    <m/>
    <x v="1"/>
    <n v="0"/>
    <n v="1"/>
    <n v="3"/>
    <n v="24"/>
    <n v="0"/>
    <n v="0"/>
    <n v="0"/>
    <n v="2006"/>
  </r>
  <r>
    <m/>
    <m/>
    <s v="NIR/SEV/48/INS/114"/>
    <s v="UNDP"/>
    <m/>
    <x v="0"/>
    <s v="NIR"/>
    <x v="4"/>
    <s v="SEV"/>
    <s v="Extension of the institutional strengthening project (phase IV)"/>
    <d v="2006-04-01T00:00:00"/>
    <d v="2008-04-01T00:00:00"/>
    <s v="FIN"/>
    <d v="2006-07-01T00:00:00"/>
    <m/>
    <d v="2007-12-01T00:00:00"/>
    <d v="2012-04-01T00:00:00"/>
    <n v="0"/>
    <m/>
    <m/>
    <m/>
    <m/>
    <m/>
    <n v="0"/>
    <m/>
    <m/>
    <m/>
    <m/>
    <m/>
    <n v="260000"/>
    <n v="-195"/>
    <n v="259805"/>
    <n v="1"/>
    <n v="0"/>
    <n v="0"/>
    <n v="0"/>
    <n v="19500"/>
    <n v="-15"/>
    <n v="19485"/>
    <n v="-0.375"/>
    <n v="259805"/>
    <n v="0"/>
    <n v="0"/>
    <n v="19485.375"/>
    <n v="0"/>
    <m/>
    <m/>
    <m/>
    <m/>
    <s v="Financially completed in 2012."/>
    <m/>
    <m/>
    <m/>
    <x v="1"/>
    <n v="0"/>
    <n v="1"/>
    <n v="3"/>
    <n v="24"/>
    <n v="0"/>
    <n v="0"/>
    <n v="0"/>
    <n v="2006"/>
  </r>
  <r>
    <m/>
    <m/>
    <s v="PNG/SEV/54/INS/09"/>
    <s v="Germany"/>
    <m/>
    <x v="2"/>
    <s v="PNG"/>
    <x v="4"/>
    <s v="SEV"/>
    <s v="Extension of the institutional strengthening project (phase IV)"/>
    <d v="2008-04-01T00:00:00"/>
    <d v="2010-03-01T00:00:00"/>
    <s v="FIN"/>
    <d v="2008-07-01T00:00:00"/>
    <m/>
    <d v="2010-12-01T00:00:00"/>
    <d v="2010-12-01T00:00:00"/>
    <n v="0"/>
    <m/>
    <m/>
    <n v="0"/>
    <m/>
    <m/>
    <m/>
    <m/>
    <m/>
    <m/>
    <m/>
    <m/>
    <n v="60000"/>
    <n v="0"/>
    <n v="60000"/>
    <n v="1"/>
    <n v="0"/>
    <n v="0"/>
    <n v="0"/>
    <n v="7800"/>
    <n v="0"/>
    <n v="7800"/>
    <n v="0"/>
    <n v="60000"/>
    <n v="0"/>
    <n v="0"/>
    <n v="7800"/>
    <n v="0"/>
    <m/>
    <m/>
    <m/>
    <m/>
    <s v="The ISP has been completed and the next phase is now part of the exisiting HPMP"/>
    <m/>
    <m/>
    <m/>
    <x v="1"/>
    <n v="0"/>
    <n v="1"/>
    <n v="3"/>
    <n v="23"/>
    <n v="0"/>
    <n v="0"/>
    <n v="0"/>
    <n v="2008"/>
  </r>
  <r>
    <m/>
    <m/>
    <s v="STV/SEV/58/INS/16"/>
    <s v="UNEP"/>
    <m/>
    <x v="1"/>
    <s v="STV"/>
    <x v="4"/>
    <s v="SEV"/>
    <s v="Extension of the institutional strengthening project (phase IV)"/>
    <d v="2009-07-01T00:00:00"/>
    <d v="2010-12-01T00:00:00"/>
    <s v="FIN"/>
    <d v="2010-01-01T00:00:00"/>
    <m/>
    <d v="2011-03-01T00:00:00"/>
    <d v="2011-12-01T00:00:00"/>
    <n v="0"/>
    <m/>
    <m/>
    <n v="0"/>
    <m/>
    <m/>
    <n v="0"/>
    <m/>
    <m/>
    <n v="0"/>
    <m/>
    <m/>
    <n v="40000"/>
    <n v="0"/>
    <n v="40000"/>
    <n v="1"/>
    <n v="0"/>
    <n v="0"/>
    <n v="0"/>
    <n v="0"/>
    <n v="0"/>
    <n v="0"/>
    <n v="0"/>
    <n v="40000"/>
    <n v="0"/>
    <n v="0"/>
    <n v="0"/>
    <n v="0"/>
    <m/>
    <n v="0"/>
    <m/>
    <m/>
    <m/>
    <m/>
    <m/>
    <m/>
    <x v="1"/>
    <n v="0"/>
    <n v="1"/>
    <n v="6"/>
    <n v="17"/>
    <n v="0"/>
    <n v="0"/>
    <n v="0"/>
    <n v="2009"/>
  </r>
  <r>
    <m/>
    <m/>
    <s v="URT/SEV/57/INS/24"/>
    <s v="UNEP"/>
    <m/>
    <x v="0"/>
    <s v="URT"/>
    <x v="4"/>
    <s v="SEV"/>
    <s v="Extension of the institutional strengthening project (phase IV)"/>
    <d v="2009-04-01T00:00:00"/>
    <d v="2011-03-01T00:00:00"/>
    <s v="FIN"/>
    <d v="2011-01-01T00:00:00"/>
    <m/>
    <d v="2011-06-01T00:00:00"/>
    <d v="2011-12-01T00:00:00"/>
    <n v="0"/>
    <m/>
    <m/>
    <n v="0"/>
    <m/>
    <m/>
    <n v="0"/>
    <m/>
    <m/>
    <n v="0"/>
    <m/>
    <m/>
    <n v="60000"/>
    <n v="0"/>
    <n v="60000"/>
    <n v="1"/>
    <n v="0"/>
    <n v="0"/>
    <n v="0"/>
    <n v="0"/>
    <n v="0"/>
    <n v="0"/>
    <n v="0"/>
    <n v="60000"/>
    <n v="0"/>
    <n v="0"/>
    <n v="0"/>
    <n v="0"/>
    <m/>
    <n v="0"/>
    <m/>
    <m/>
    <m/>
    <m/>
    <m/>
    <m/>
    <x v="1"/>
    <n v="0"/>
    <n v="1"/>
    <n v="21"/>
    <n v="23"/>
    <n v="0"/>
    <n v="0"/>
    <n v="0"/>
    <n v="2009"/>
  </r>
  <r>
    <m/>
    <m/>
    <s v="TOG/SEV/50/INS/14"/>
    <s v="UNEP"/>
    <m/>
    <x v="0"/>
    <s v="TOG"/>
    <x v="4"/>
    <s v="SEV"/>
    <s v="Extension of the institutional strengthening project (phase IV)"/>
    <d v="2006-11-01T00:00:00"/>
    <d v="2008-11-01T00:00:00"/>
    <s v="FIN"/>
    <d v="2008-09-01T00:00:00"/>
    <m/>
    <d v="2009-11-01T00:00:00"/>
    <d v="2010-12-01T00:00:00"/>
    <n v="0"/>
    <m/>
    <m/>
    <n v="0"/>
    <m/>
    <m/>
    <n v="0"/>
    <m/>
    <m/>
    <n v="0"/>
    <m/>
    <m/>
    <n v="60666"/>
    <n v="0"/>
    <n v="60666"/>
    <n v="1"/>
    <n v="0"/>
    <n v="0"/>
    <n v="0"/>
    <n v="0"/>
    <n v="0"/>
    <n v="0"/>
    <n v="0"/>
    <n v="60666"/>
    <n v="0"/>
    <n v="0"/>
    <n v="0"/>
    <n v="0"/>
    <m/>
    <n v="0"/>
    <m/>
    <m/>
    <m/>
    <m/>
    <m/>
    <m/>
    <x v="1"/>
    <n v="0"/>
    <n v="1"/>
    <n v="22"/>
    <n v="24"/>
    <n v="0"/>
    <n v="0"/>
    <n v="0"/>
    <n v="2006"/>
  </r>
  <r>
    <m/>
    <m/>
    <s v="ZAM/SEV/57/INS/24"/>
    <s v="UNEP"/>
    <m/>
    <x v="0"/>
    <s v="ZAM"/>
    <x v="4"/>
    <s v="SEV"/>
    <s v="Extension of the institutional strengthening project (phase IV)"/>
    <d v="2009-04-01T00:00:00"/>
    <d v="2011-03-01T00:00:00"/>
    <s v="FIN"/>
    <d v="2011-11-01T00:00:00"/>
    <m/>
    <d v="2012-03-01T00:00:00"/>
    <d v="2013-12-01T00:00:00"/>
    <n v="0"/>
    <m/>
    <m/>
    <n v="0"/>
    <m/>
    <m/>
    <n v="0"/>
    <m/>
    <m/>
    <n v="0"/>
    <m/>
    <m/>
    <n v="65520"/>
    <n v="0"/>
    <n v="65520"/>
    <n v="1"/>
    <n v="0"/>
    <n v="0"/>
    <n v="0"/>
    <n v="0"/>
    <n v="0"/>
    <n v="0"/>
    <n v="0"/>
    <n v="65520"/>
    <n v="0"/>
    <n v="0"/>
    <n v="0"/>
    <n v="0"/>
    <m/>
    <n v="0"/>
    <m/>
    <m/>
    <m/>
    <m/>
    <m/>
    <m/>
    <x v="1"/>
    <n v="0"/>
    <n v="1"/>
    <n v="31"/>
    <n v="23"/>
    <n v="0"/>
    <n v="0"/>
    <n v="0"/>
    <n v="2009"/>
  </r>
  <r>
    <m/>
    <m/>
    <s v="STV/SEV/62/INS/18"/>
    <s v="UNEP"/>
    <m/>
    <x v="1"/>
    <s v="STV"/>
    <x v="4"/>
    <s v="SEV"/>
    <s v="Extension of the institutional strengthening project (phase IV, additional funding)"/>
    <d v="2010-12-01T00:00:00"/>
    <d v="2011-08-01T00:00:00"/>
    <s v="FIN"/>
    <d v="2011-07-01T00:00:00"/>
    <m/>
    <d v="2011-12-01T00:00:00"/>
    <d v="2012-12-01T00:00:00"/>
    <n v="0"/>
    <m/>
    <m/>
    <n v="0"/>
    <m/>
    <m/>
    <n v="0"/>
    <m/>
    <m/>
    <n v="0"/>
    <m/>
    <m/>
    <n v="20000"/>
    <n v="0"/>
    <n v="20000"/>
    <n v="1"/>
    <n v="0"/>
    <n v="0"/>
    <n v="0"/>
    <n v="0"/>
    <n v="0"/>
    <n v="0"/>
    <n v="0"/>
    <n v="20000"/>
    <n v="0"/>
    <n v="0"/>
    <n v="0"/>
    <n v="0"/>
    <m/>
    <n v="0"/>
    <m/>
    <m/>
    <m/>
    <m/>
    <m/>
    <m/>
    <x v="1"/>
    <n v="0"/>
    <n v="1"/>
    <n v="7"/>
    <n v="8"/>
    <n v="0"/>
    <n v="0"/>
    <n v="0"/>
    <n v="2010"/>
  </r>
  <r>
    <m/>
    <m/>
    <s v="PHI/SEV/45/INS/78"/>
    <s v="IBRD"/>
    <m/>
    <x v="2"/>
    <s v="PHI"/>
    <x v="4"/>
    <s v="SEV"/>
    <s v="Extension of the institutional strengthening project (phase IV, second year)"/>
    <d v="2005-04-01T00:00:00"/>
    <d v="2006-04-01T00:00:00"/>
    <s v="FIN"/>
    <d v="2005-12-01T00:00:00"/>
    <m/>
    <d v="2006-04-01T00:00:00"/>
    <d v="2006-05-01T00:00:00"/>
    <n v="0"/>
    <m/>
    <m/>
    <n v="0"/>
    <m/>
    <m/>
    <n v="0"/>
    <m/>
    <m/>
    <n v="0"/>
    <m/>
    <m/>
    <n v="90567"/>
    <n v="0"/>
    <n v="90567"/>
    <n v="1"/>
    <n v="0"/>
    <n v="0"/>
    <n v="0"/>
    <n v="6793"/>
    <n v="0"/>
    <n v="6793"/>
    <n v="0"/>
    <n v="90567"/>
    <n v="0"/>
    <n v="0"/>
    <n v="6793"/>
    <n v="0"/>
    <n v="0"/>
    <m/>
    <m/>
    <m/>
    <s v="Second half of Phase IV of the IS project completed."/>
    <m/>
    <m/>
    <m/>
    <x v="1"/>
    <n v="0"/>
    <n v="1"/>
    <n v="8"/>
    <n v="12"/>
    <n v="0"/>
    <n v="0"/>
    <n v="0"/>
    <n v="2005"/>
  </r>
  <r>
    <m/>
    <m/>
    <s v="CKI/SEV/67/INS/09"/>
    <s v="UNEP"/>
    <m/>
    <x v="2"/>
    <s v="CKI"/>
    <x v="4"/>
    <s v="SEV"/>
    <s v="Extension of the institutional strengthening project (phase IV: 1/2013-12/2014)"/>
    <d v="2012-07-01T00:00:00"/>
    <d v="2014-12-01T00:00:00"/>
    <s v="FIN"/>
    <d v="2013-12-01T00:00:00"/>
    <m/>
    <d v="2014-12-01T00:00:00"/>
    <d v="2015-12-01T00:00:00"/>
    <n v="0"/>
    <m/>
    <m/>
    <n v="0"/>
    <m/>
    <m/>
    <n v="0"/>
    <m/>
    <m/>
    <n v="0"/>
    <m/>
    <m/>
    <n v="60000"/>
    <n v="0"/>
    <n v="60000"/>
    <n v="1"/>
    <n v="0"/>
    <n v="0"/>
    <n v="0"/>
    <n v="0"/>
    <n v="0"/>
    <n v="0"/>
    <n v="0"/>
    <n v="60000"/>
    <n v="0"/>
    <n v="0"/>
    <n v="0"/>
    <n v="0"/>
    <m/>
    <n v="0"/>
    <m/>
    <m/>
    <m/>
    <m/>
    <m/>
    <m/>
    <x v="1"/>
    <n v="0"/>
    <n v="1"/>
    <n v="17"/>
    <n v="29"/>
    <n v="0"/>
    <n v="0"/>
    <n v="0"/>
    <n v="2012"/>
  </r>
  <r>
    <m/>
    <m/>
    <s v="TUV/SEV/67/INS/09"/>
    <s v="UNEP"/>
    <m/>
    <x v="2"/>
    <s v="TUV"/>
    <x v="4"/>
    <s v="SEV"/>
    <s v="Extension of the institutional strengthening project (phase IV: 1/2013-12/2014)"/>
    <d v="2012-07-01T00:00:00"/>
    <d v="2014-12-01T00:00:00"/>
    <s v="FIN"/>
    <d v="2013-11-01T00:00:00"/>
    <m/>
    <d v="2014-12-01T00:00:00"/>
    <d v="2015-12-01T00:00:00"/>
    <n v="0"/>
    <m/>
    <m/>
    <n v="0"/>
    <m/>
    <m/>
    <n v="0"/>
    <m/>
    <m/>
    <n v="0"/>
    <m/>
    <m/>
    <n v="60000"/>
    <n v="0"/>
    <n v="60000"/>
    <n v="1"/>
    <n v="0"/>
    <n v="0"/>
    <n v="0"/>
    <n v="0"/>
    <n v="0"/>
    <n v="0"/>
    <n v="0"/>
    <n v="60000"/>
    <n v="0"/>
    <n v="0"/>
    <n v="0"/>
    <n v="0"/>
    <m/>
    <n v="0"/>
    <m/>
    <m/>
    <m/>
    <m/>
    <m/>
    <m/>
    <x v="1"/>
    <n v="0"/>
    <n v="1"/>
    <n v="16"/>
    <n v="29"/>
    <n v="0"/>
    <n v="0"/>
    <n v="0"/>
    <n v="2012"/>
  </r>
  <r>
    <m/>
    <m/>
    <s v="CBI/SEV/71/INS/17"/>
    <s v="UNEP"/>
    <m/>
    <x v="0"/>
    <s v="CBI"/>
    <x v="4"/>
    <s v="SEV"/>
    <s v="Extension of the institutional strengthening project (phase IV: 1/2014-12/2015)"/>
    <d v="2013-12-01T00:00:00"/>
    <d v="2015-12-01T00:00:00"/>
    <s v="FIN"/>
    <d v="2014-08-01T00:00:00"/>
    <m/>
    <d v="2017-12-01T00:00:00"/>
    <d v="2018-12-01T00:00:00"/>
    <n v="0"/>
    <m/>
    <m/>
    <n v="0"/>
    <m/>
    <m/>
    <m/>
    <m/>
    <m/>
    <m/>
    <m/>
    <m/>
    <n v="60000"/>
    <n v="0"/>
    <n v="60000"/>
    <n v="1"/>
    <n v="0"/>
    <n v="0"/>
    <n v="0"/>
    <n v="0"/>
    <n v="0"/>
    <n v="0"/>
    <n v="0"/>
    <n v="60000"/>
    <n v="0"/>
    <n v="0"/>
    <n v="0"/>
    <n v="0"/>
    <m/>
    <n v="0"/>
    <m/>
    <m/>
    <m/>
    <m/>
    <m/>
    <m/>
    <x v="1"/>
    <n v="0"/>
    <n v="1"/>
    <n v="8"/>
    <n v="24"/>
    <n v="0"/>
    <n v="0"/>
    <n v="0"/>
    <n v="2013"/>
  </r>
  <r>
    <m/>
    <m/>
    <s v="STP/SEV/71/INS/23"/>
    <s v="UNEP"/>
    <m/>
    <x v="0"/>
    <s v="STP"/>
    <x v="4"/>
    <s v="SEV"/>
    <s v="Extension of the institutional strengthening project (phase IV: 1/2014-12/2015)"/>
    <d v="2013-12-01T00:00:00"/>
    <d v="2015-12-01T00:00:00"/>
    <s v="FIN"/>
    <d v="2015-10-01T00:00:00"/>
    <m/>
    <d v="2017-12-01T00:00:00"/>
    <d v="2018-12-01T00:00:00"/>
    <n v="0"/>
    <m/>
    <m/>
    <n v="0"/>
    <m/>
    <m/>
    <m/>
    <m/>
    <m/>
    <m/>
    <m/>
    <m/>
    <n v="60666"/>
    <n v="0"/>
    <n v="60666"/>
    <n v="1"/>
    <n v="0"/>
    <n v="0"/>
    <n v="0"/>
    <n v="0"/>
    <n v="0"/>
    <n v="0"/>
    <n v="0"/>
    <n v="60666"/>
    <n v="0"/>
    <n v="0"/>
    <n v="0"/>
    <n v="0"/>
    <m/>
    <n v="0"/>
    <m/>
    <m/>
    <m/>
    <m/>
    <m/>
    <m/>
    <x v="1"/>
    <n v="0"/>
    <n v="1"/>
    <n v="22"/>
    <n v="24"/>
    <n v="0"/>
    <n v="0"/>
    <n v="0"/>
    <n v="2013"/>
  </r>
  <r>
    <m/>
    <m/>
    <s v="MAR/SEV/73/INS/23"/>
    <s v="UNEP"/>
    <m/>
    <x v="0"/>
    <s v="MAR"/>
    <x v="4"/>
    <s v="SEV"/>
    <s v="Extension of the institutional strengthening project (phase IV: 1/2015-12/2016)"/>
    <d v="2014-11-01T00:00:00"/>
    <d v="2016-12-01T00:00:00"/>
    <s v="FIN"/>
    <d v="2016-02-01T00:00:00"/>
    <m/>
    <d v="2019-05-01T00:00:00"/>
    <d v="2019-12-01T00:00:00"/>
    <n v="0"/>
    <m/>
    <m/>
    <n v="0"/>
    <m/>
    <m/>
    <m/>
    <m/>
    <m/>
    <m/>
    <m/>
    <m/>
    <n v="60000"/>
    <n v="0"/>
    <n v="60000"/>
    <n v="1"/>
    <n v="0"/>
    <n v="0"/>
    <n v="0"/>
    <n v="0"/>
    <n v="0"/>
    <n v="0"/>
    <n v="0"/>
    <n v="60000"/>
    <n v="0"/>
    <n v="0"/>
    <n v="0"/>
    <n v="0"/>
    <m/>
    <n v="0"/>
    <m/>
    <m/>
    <m/>
    <m/>
    <m/>
    <m/>
    <x v="1"/>
    <n v="0"/>
    <n v="1"/>
    <n v="15"/>
    <n v="25"/>
    <n v="0"/>
    <n v="0"/>
    <n v="0"/>
    <n v="2014"/>
  </r>
  <r>
    <m/>
    <m/>
    <s v="UGA/SEV/85/INS/28"/>
    <s v="UNEP"/>
    <m/>
    <x v="0"/>
    <s v="UGA"/>
    <x v="4"/>
    <s v="SEV"/>
    <s v="Extension of the institutional strengthening project (phase IV: 1/2021-12/2022)"/>
    <d v="2020-06-01T00:00:00"/>
    <d v="2022-12-01T00:00:00"/>
    <s v="FIN"/>
    <d v="2021-10-01T00:00:00"/>
    <m/>
    <d v="2021-12-01T00:00:00"/>
    <d v="2021-12-01T00:00:00"/>
    <n v="0"/>
    <m/>
    <m/>
    <n v="0"/>
    <m/>
    <m/>
    <m/>
    <m/>
    <m/>
    <m/>
    <m/>
    <m/>
    <n v="85000"/>
    <n v="0"/>
    <n v="85000"/>
    <n v="1"/>
    <n v="0"/>
    <n v="0"/>
    <n v="0"/>
    <n v="0"/>
    <n v="0"/>
    <n v="0"/>
    <n v="0"/>
    <n v="85000"/>
    <n v="0"/>
    <n v="0"/>
    <n v="0"/>
    <n v="0"/>
    <m/>
    <n v="0"/>
    <m/>
    <m/>
    <m/>
    <m/>
    <s v="Yes"/>
    <m/>
    <x v="1"/>
    <n v="0"/>
    <n v="1"/>
    <n v="16"/>
    <n v="30"/>
    <n v="0"/>
    <n v="0"/>
    <n v="0"/>
    <n v="2020"/>
  </r>
  <r>
    <m/>
    <m/>
    <s v="HAI/SEV/75/INS/20"/>
    <s v="UNEP"/>
    <m/>
    <x v="1"/>
    <s v="HAI"/>
    <x v="4"/>
    <s v="SEV"/>
    <s v="Extension of the institutional strengthening project (phase IV: 11/2015-10/2017)"/>
    <d v="2015-11-01T00:00:00"/>
    <d v="2017-10-01T00:00:00"/>
    <s v="FIN"/>
    <d v="2017-03-01T00:00:00"/>
    <m/>
    <d v="2022-12-01T00:00:00"/>
    <d v="2022-12-01T00:00:00"/>
    <n v="0"/>
    <m/>
    <m/>
    <n v="0"/>
    <m/>
    <m/>
    <m/>
    <m/>
    <m/>
    <m/>
    <m/>
    <m/>
    <n v="128000"/>
    <n v="-73670.960000000006"/>
    <n v="54329.039999999994"/>
    <n v="0.99999926374550341"/>
    <n v="3.9999999993597157E-2"/>
    <n v="3.9999999993597157E-2"/>
    <n v="0"/>
    <n v="0"/>
    <n v="0"/>
    <n v="0"/>
    <n v="0"/>
    <n v="54329"/>
    <n v="0"/>
    <n v="0"/>
    <n v="0"/>
    <n v="0"/>
    <m/>
    <n v="0"/>
    <m/>
    <m/>
    <m/>
    <m/>
    <m/>
    <m/>
    <x v="1"/>
    <n v="0"/>
    <n v="1"/>
    <n v="16"/>
    <n v="23"/>
    <n v="0"/>
    <n v="0"/>
    <n v="0"/>
    <n v="2015"/>
  </r>
  <r>
    <m/>
    <m/>
    <s v="MAS/SEV/64/INS/09"/>
    <s v="UNEP"/>
    <m/>
    <x v="2"/>
    <s v="MAS"/>
    <x v="4"/>
    <s v="SEV"/>
    <s v="Extension of the institutional strengthening project (phase IV: 12/2011-11/2013)"/>
    <d v="2011-07-01T00:00:00"/>
    <d v="2013-11-01T00:00:00"/>
    <s v="FIN"/>
    <d v="2011-11-01T00:00:00"/>
    <m/>
    <d v="2013-11-01T00:00:00"/>
    <d v="2014-11-01T00:00:00"/>
    <n v="0"/>
    <m/>
    <m/>
    <n v="0"/>
    <m/>
    <m/>
    <n v="0"/>
    <m/>
    <m/>
    <n v="0"/>
    <m/>
    <m/>
    <n v="60000"/>
    <n v="0"/>
    <n v="60000"/>
    <n v="1"/>
    <n v="0"/>
    <n v="0"/>
    <n v="0"/>
    <n v="0"/>
    <n v="0"/>
    <n v="0"/>
    <n v="0"/>
    <n v="60000"/>
    <n v="0"/>
    <n v="0"/>
    <n v="0"/>
    <n v="0"/>
    <m/>
    <n v="0"/>
    <m/>
    <m/>
    <m/>
    <m/>
    <m/>
    <m/>
    <x v="1"/>
    <n v="0"/>
    <n v="1"/>
    <n v="4"/>
    <n v="28"/>
    <n v="0"/>
    <n v="0"/>
    <n v="0"/>
    <n v="2011"/>
  </r>
  <r>
    <m/>
    <m/>
    <s v="NIU/SEV/64/INS/08"/>
    <s v="UNEP"/>
    <m/>
    <x v="2"/>
    <s v="NIU"/>
    <x v="4"/>
    <s v="SEV"/>
    <s v="Extension of the institutional strengthening project (phase IV: 12/2011-11/2013)"/>
    <d v="2011-07-01T00:00:00"/>
    <d v="2013-11-01T00:00:00"/>
    <s v="FIN"/>
    <d v="2012-09-01T00:00:00"/>
    <m/>
    <d v="2013-11-01T00:00:00"/>
    <d v="2014-11-01T00:00:00"/>
    <n v="0"/>
    <m/>
    <m/>
    <n v="0"/>
    <m/>
    <m/>
    <n v="0"/>
    <m/>
    <m/>
    <n v="0"/>
    <m/>
    <m/>
    <n v="60000"/>
    <n v="0"/>
    <n v="60000"/>
    <n v="1"/>
    <n v="0"/>
    <n v="0"/>
    <n v="0"/>
    <n v="0"/>
    <n v="0"/>
    <n v="0"/>
    <n v="0"/>
    <n v="60000"/>
    <n v="0"/>
    <n v="0"/>
    <n v="0"/>
    <n v="0"/>
    <m/>
    <n v="0"/>
    <m/>
    <m/>
    <m/>
    <m/>
    <m/>
    <m/>
    <x v="1"/>
    <n v="0"/>
    <n v="1"/>
    <n v="14"/>
    <n v="28"/>
    <n v="0"/>
    <n v="0"/>
    <n v="0"/>
    <n v="2011"/>
  </r>
  <r>
    <m/>
    <m/>
    <s v="GBS/SEV/73/INS/18"/>
    <s v="UNEP"/>
    <m/>
    <x v="0"/>
    <s v="GBS"/>
    <x v="4"/>
    <s v="SEV"/>
    <s v="Extension of the institutional strengthening project (phase IV: 12/2014-11/2016)"/>
    <d v="2014-11-01T00:00:00"/>
    <d v="2016-11-01T00:00:00"/>
    <s v="FIN"/>
    <d v="2015-07-01T00:00:00"/>
    <m/>
    <d v="2019-06-01T00:00:00"/>
    <d v="2019-12-01T00:00:00"/>
    <n v="0"/>
    <m/>
    <m/>
    <n v="0"/>
    <m/>
    <m/>
    <m/>
    <m/>
    <m/>
    <m/>
    <m/>
    <m/>
    <n v="60000"/>
    <n v="0"/>
    <n v="60000"/>
    <n v="1"/>
    <n v="0"/>
    <n v="0"/>
    <n v="0"/>
    <n v="0"/>
    <n v="0"/>
    <n v="0"/>
    <n v="0"/>
    <n v="60000"/>
    <n v="0"/>
    <n v="0"/>
    <n v="0"/>
    <n v="0"/>
    <m/>
    <n v="0"/>
    <m/>
    <m/>
    <m/>
    <m/>
    <m/>
    <m/>
    <x v="1"/>
    <n v="0"/>
    <n v="1"/>
    <n v="8"/>
    <n v="24"/>
    <n v="0"/>
    <n v="0"/>
    <n v="0"/>
    <n v="2014"/>
  </r>
  <r>
    <m/>
    <m/>
    <s v="BHE/SEV/71/INS/28"/>
    <s v="UNIDO"/>
    <m/>
    <x v="4"/>
    <s v="BHE"/>
    <x v="4"/>
    <s v="SEV"/>
    <s v="Extension of the institutional strengthening project (phase IV: 3/2014-2/2016)"/>
    <d v="2013-12-01T00:00:00"/>
    <d v="2016-02-01T00:00:00"/>
    <s v="FIN"/>
    <d v="2014-04-01T00:00:00"/>
    <m/>
    <d v="2016-12-01T00:00:00"/>
    <d v="2017-12-01T00:00:00"/>
    <n v="0"/>
    <m/>
    <m/>
    <n v="0"/>
    <m/>
    <m/>
    <n v="0"/>
    <m/>
    <m/>
    <n v="0"/>
    <m/>
    <m/>
    <n v="95333"/>
    <n v="-651"/>
    <n v="94682"/>
    <n v="1"/>
    <n v="0"/>
    <n v="0"/>
    <n v="0"/>
    <n v="6673"/>
    <n v="-45"/>
    <n v="6628"/>
    <n v="0"/>
    <n v="94682"/>
    <n v="0"/>
    <m/>
    <n v="6628"/>
    <n v="0"/>
    <m/>
    <m/>
    <m/>
    <m/>
    <m/>
    <m/>
    <m/>
    <m/>
    <x v="1"/>
    <n v="0"/>
    <n v="1"/>
    <n v="4"/>
    <n v="26"/>
    <n v="0"/>
    <n v="0"/>
    <n v="0"/>
    <n v="2013"/>
  </r>
  <r>
    <m/>
    <m/>
    <s v="ANG/SEV/69/INS/11"/>
    <s v="UNEP"/>
    <m/>
    <x v="0"/>
    <s v="ANG"/>
    <x v="4"/>
    <s v="SEV"/>
    <s v="Extension of the institutional strengthening project (phase IV: 4/2013-3/2015)"/>
    <d v="2013-04-01T00:00:00"/>
    <d v="2015-03-01T00:00:00"/>
    <s v="FIN"/>
    <d v="2013-11-01T00:00:00"/>
    <m/>
    <d v="2016-12-01T00:00:00"/>
    <d v="2017-12-01T00:00:00"/>
    <n v="0"/>
    <m/>
    <m/>
    <n v="0"/>
    <m/>
    <m/>
    <m/>
    <m/>
    <m/>
    <m/>
    <m/>
    <m/>
    <n v="134400"/>
    <n v="0"/>
    <n v="134400"/>
    <n v="1"/>
    <n v="0"/>
    <n v="0"/>
    <n v="0"/>
    <n v="0"/>
    <n v="0"/>
    <n v="0"/>
    <n v="0"/>
    <n v="134400"/>
    <n v="0"/>
    <n v="0"/>
    <n v="0"/>
    <n v="0"/>
    <m/>
    <n v="0"/>
    <m/>
    <m/>
    <m/>
    <m/>
    <m/>
    <m/>
    <x v="1"/>
    <n v="0"/>
    <n v="1"/>
    <n v="7"/>
    <n v="23"/>
    <n v="0"/>
    <n v="0"/>
    <n v="0"/>
    <n v="2013"/>
  </r>
  <r>
    <m/>
    <m/>
    <s v="DJI/SEV/64/INS/18"/>
    <s v="UNEP"/>
    <m/>
    <x v="0"/>
    <s v="DJI"/>
    <x v="4"/>
    <s v="SEV"/>
    <s v="Extension of the institutional strengthening project (phase IV: 7/2011-6/2013)"/>
    <d v="2011-07-01T00:00:00"/>
    <d v="2013-06-01T00:00:00"/>
    <s v="FIN"/>
    <d v="2011-11-01T00:00:00"/>
    <m/>
    <d v="2013-04-01T00:00:00"/>
    <d v="2014-04-01T00:00:00"/>
    <n v="0"/>
    <m/>
    <m/>
    <n v="0"/>
    <m/>
    <m/>
    <n v="0"/>
    <m/>
    <m/>
    <n v="0"/>
    <m/>
    <m/>
    <n v="60000"/>
    <n v="0"/>
    <n v="60000"/>
    <n v="1"/>
    <n v="0"/>
    <n v="0"/>
    <n v="0"/>
    <n v="0"/>
    <n v="0"/>
    <n v="0"/>
    <n v="0"/>
    <n v="60000"/>
    <n v="0"/>
    <n v="0"/>
    <n v="0"/>
    <n v="0"/>
    <m/>
    <n v="0"/>
    <m/>
    <m/>
    <m/>
    <m/>
    <m/>
    <m/>
    <x v="1"/>
    <n v="0"/>
    <n v="1"/>
    <n v="4"/>
    <n v="23"/>
    <n v="0"/>
    <n v="0"/>
    <n v="0"/>
    <n v="2011"/>
  </r>
  <r>
    <m/>
    <m/>
    <s v="RWA/SEV/64/INS/20"/>
    <s v="UNEP"/>
    <m/>
    <x v="0"/>
    <s v="RWA"/>
    <x v="4"/>
    <s v="SEV"/>
    <s v="Extension of the institutional strengthening project (phase IV: 7/2011-6/2013)"/>
    <d v="2011-07-01T00:00:00"/>
    <d v="2013-06-01T00:00:00"/>
    <s v="FIN"/>
    <d v="2011-12-01T00:00:00"/>
    <m/>
    <d v="2013-04-01T00:00:00"/>
    <d v="2014-07-01T00:00:00"/>
    <n v="0"/>
    <m/>
    <m/>
    <n v="0"/>
    <m/>
    <m/>
    <n v="0"/>
    <m/>
    <m/>
    <n v="0"/>
    <m/>
    <m/>
    <n v="60000"/>
    <n v="0"/>
    <n v="60000"/>
    <n v="1"/>
    <n v="0"/>
    <n v="0"/>
    <n v="0"/>
    <n v="0"/>
    <n v="0"/>
    <n v="0"/>
    <n v="0"/>
    <n v="60000"/>
    <n v="0"/>
    <n v="0"/>
    <n v="0"/>
    <n v="0"/>
    <m/>
    <n v="0"/>
    <m/>
    <m/>
    <m/>
    <m/>
    <m/>
    <m/>
    <x v="1"/>
    <n v="0"/>
    <n v="1"/>
    <n v="5"/>
    <n v="23"/>
    <n v="0"/>
    <n v="0"/>
    <n v="0"/>
    <n v="2011"/>
  </r>
  <r>
    <m/>
    <m/>
    <s v="SUR/SEV/67/INS/20"/>
    <s v="UNEP"/>
    <m/>
    <x v="1"/>
    <s v="SUR"/>
    <x v="4"/>
    <s v="SEV"/>
    <s v="Extension of the institutional strengthening project (phase IV: 7/2012-6/2014)"/>
    <d v="2012-07-01T00:00:00"/>
    <d v="2014-06-01T00:00:00"/>
    <s v="FIN"/>
    <d v="2012-12-01T00:00:00"/>
    <m/>
    <d v="2014-12-01T00:00:00"/>
    <d v="2016-12-01T00:00:00"/>
    <n v="0"/>
    <m/>
    <m/>
    <n v="0"/>
    <m/>
    <m/>
    <n v="0"/>
    <m/>
    <m/>
    <n v="0"/>
    <m/>
    <m/>
    <n v="73333"/>
    <n v="0"/>
    <n v="73333"/>
    <n v="1"/>
    <n v="0"/>
    <n v="0"/>
    <n v="0"/>
    <n v="0"/>
    <n v="0"/>
    <n v="0"/>
    <n v="0"/>
    <n v="73333"/>
    <n v="0"/>
    <n v="0"/>
    <n v="0"/>
    <n v="0"/>
    <m/>
    <n v="0"/>
    <m/>
    <m/>
    <m/>
    <m/>
    <m/>
    <m/>
    <x v="1"/>
    <n v="0"/>
    <n v="1"/>
    <n v="5"/>
    <n v="23"/>
    <n v="0"/>
    <n v="0"/>
    <n v="0"/>
    <n v="2012"/>
  </r>
  <r>
    <m/>
    <m/>
    <s v="SOM/SEV/83/INS/14"/>
    <s v="UNEP"/>
    <m/>
    <x v="0"/>
    <s v="SOM"/>
    <x v="4"/>
    <s v="SEV"/>
    <s v="Extension of the institutional strengthening project (phase IV: 7/2019-6/2021)"/>
    <d v="2019-05-01T00:00:00"/>
    <d v="2021-06-01T00:00:00"/>
    <s v="FIN"/>
    <d v="2020-08-01T00:00:00"/>
    <m/>
    <d v="2021-06-01T00:00:00"/>
    <d v="2021-12-01T00:00:00"/>
    <n v="0"/>
    <m/>
    <m/>
    <n v="0"/>
    <m/>
    <m/>
    <m/>
    <m/>
    <m/>
    <m/>
    <m/>
    <m/>
    <n v="85000"/>
    <n v="0"/>
    <n v="85000"/>
    <n v="1"/>
    <n v="0"/>
    <n v="0"/>
    <n v="0"/>
    <n v="0"/>
    <n v="0"/>
    <n v="0"/>
    <n v="0"/>
    <n v="85000"/>
    <n v="0"/>
    <n v="0"/>
    <n v="0"/>
    <n v="0"/>
    <m/>
    <n v="0"/>
    <m/>
    <m/>
    <m/>
    <m/>
    <m/>
    <m/>
    <x v="1"/>
    <n v="0"/>
    <n v="1"/>
    <n v="15"/>
    <n v="25"/>
    <n v="0"/>
    <n v="0"/>
    <n v="0"/>
    <n v="2019"/>
  </r>
  <r>
    <m/>
    <m/>
    <s v="GRN/SEV/67/INS/19"/>
    <s v="UNEP"/>
    <m/>
    <x v="1"/>
    <s v="GRN"/>
    <x v="4"/>
    <s v="SEV"/>
    <s v="Extension of the institutional strengthening project (phase IV: 8/2012-7/2014)"/>
    <d v="2012-07-01T00:00:00"/>
    <d v="2014-07-01T00:00:00"/>
    <s v="FIN"/>
    <d v="2013-08-01T00:00:00"/>
    <m/>
    <d v="2015-08-01T00:00:00"/>
    <d v="2017-12-01T00:00:00"/>
    <n v="0"/>
    <m/>
    <m/>
    <n v="0"/>
    <m/>
    <m/>
    <n v="0"/>
    <m/>
    <m/>
    <n v="0"/>
    <m/>
    <m/>
    <n v="60000"/>
    <n v="0"/>
    <n v="60000"/>
    <n v="1"/>
    <n v="0"/>
    <n v="0"/>
    <n v="0"/>
    <n v="0"/>
    <n v="0"/>
    <n v="0"/>
    <n v="0"/>
    <n v="60000"/>
    <n v="0"/>
    <n v="0"/>
    <n v="0"/>
    <n v="0"/>
    <m/>
    <n v="0"/>
    <m/>
    <m/>
    <m/>
    <m/>
    <m/>
    <m/>
    <x v="1"/>
    <n v="0"/>
    <n v="1"/>
    <n v="13"/>
    <n v="24"/>
    <n v="0"/>
    <n v="0"/>
    <n v="0"/>
    <n v="2012"/>
  </r>
  <r>
    <m/>
    <m/>
    <s v="NAU/SEV/67/INS/08"/>
    <s v="UNEP"/>
    <m/>
    <x v="2"/>
    <s v="NAU"/>
    <x v="4"/>
    <s v="SEV"/>
    <s v="Extension of the institutional strengthening project (phase IV: 8/2012-7/2014)"/>
    <d v="2012-07-01T00:00:00"/>
    <d v="2014-07-01T00:00:00"/>
    <s v="FIN"/>
    <d v="2013-04-01T00:00:00"/>
    <m/>
    <d v="2017-08-01T00:00:00"/>
    <d v="2018-12-01T00:00:00"/>
    <n v="0"/>
    <m/>
    <m/>
    <n v="0"/>
    <m/>
    <m/>
    <n v="0"/>
    <m/>
    <m/>
    <n v="0"/>
    <m/>
    <m/>
    <n v="60000"/>
    <n v="0"/>
    <n v="60000"/>
    <n v="1"/>
    <n v="0"/>
    <n v="0"/>
    <n v="0"/>
    <n v="0"/>
    <n v="0"/>
    <n v="0"/>
    <n v="0"/>
    <n v="60000"/>
    <n v="0"/>
    <n v="0"/>
    <n v="0"/>
    <n v="0"/>
    <m/>
    <n v="0"/>
    <m/>
    <m/>
    <m/>
    <m/>
    <m/>
    <m/>
    <x v="1"/>
    <n v="0"/>
    <n v="1"/>
    <n v="9"/>
    <n v="24"/>
    <n v="0"/>
    <n v="0"/>
    <n v="0"/>
    <n v="2012"/>
  </r>
  <r>
    <m/>
    <m/>
    <s v="YEM/SEV/48/INS/25"/>
    <s v="UNEP"/>
    <m/>
    <x v="2"/>
    <s v="YEM"/>
    <x v="4"/>
    <s v="SEV"/>
    <s v="Extension of the institutional strengthening project (phase IV-supplementary request)"/>
    <d v="2006-04-01T00:00:00"/>
    <d v="2007-04-01T00:00:00"/>
    <s v="FIN"/>
    <d v="2006-06-01T00:00:00"/>
    <m/>
    <d v="2007-04-01T00:00:00"/>
    <d v="2007-12-01T00:00:00"/>
    <n v="5.4"/>
    <m/>
    <m/>
    <n v="0"/>
    <m/>
    <m/>
    <n v="0"/>
    <m/>
    <m/>
    <n v="0"/>
    <m/>
    <m/>
    <n v="66000"/>
    <n v="0"/>
    <n v="66000"/>
    <n v="1"/>
    <n v="0"/>
    <n v="0"/>
    <n v="0"/>
    <n v="0"/>
    <n v="0"/>
    <n v="0"/>
    <n v="0"/>
    <n v="66000"/>
    <n v="0"/>
    <n v="0"/>
    <n v="0"/>
    <n v="0"/>
    <m/>
    <n v="0"/>
    <m/>
    <m/>
    <m/>
    <m/>
    <m/>
    <m/>
    <x v="1"/>
    <n v="0"/>
    <n v="1"/>
    <n v="2"/>
    <n v="12"/>
    <n v="0"/>
    <n v="0"/>
    <n v="5400"/>
    <n v="2006"/>
  </r>
  <r>
    <m/>
    <m/>
    <s v="BKF/SEV/62/INS/31"/>
    <s v="UNEP"/>
    <m/>
    <x v="0"/>
    <s v="BKF"/>
    <x v="4"/>
    <s v="SEV"/>
    <s v="Extension of the institutional strengthening project (phase IX)"/>
    <d v="2010-12-01T00:00:00"/>
    <d v="2012-12-01T00:00:00"/>
    <s v="FIN"/>
    <d v="2011-02-01T00:00:00"/>
    <m/>
    <d v="2012-12-01T00:00:00"/>
    <d v="2013-12-01T00:00:00"/>
    <n v="0"/>
    <m/>
    <m/>
    <n v="0"/>
    <m/>
    <m/>
    <n v="0"/>
    <m/>
    <m/>
    <n v="0"/>
    <m/>
    <m/>
    <n v="72410"/>
    <n v="0"/>
    <n v="72410"/>
    <n v="1"/>
    <n v="0"/>
    <n v="0"/>
    <n v="0"/>
    <n v="0"/>
    <n v="0"/>
    <n v="0"/>
    <n v="0"/>
    <n v="72410"/>
    <n v="0"/>
    <n v="0"/>
    <n v="0"/>
    <n v="0"/>
    <m/>
    <n v="0"/>
    <m/>
    <m/>
    <m/>
    <m/>
    <m/>
    <m/>
    <x v="1"/>
    <n v="0"/>
    <n v="1"/>
    <n v="2"/>
    <n v="24"/>
    <n v="0"/>
    <n v="0"/>
    <n v="0"/>
    <n v="2010"/>
  </r>
  <r>
    <m/>
    <m/>
    <s v="CHI/SEV/63/INS/176"/>
    <s v="UNDP"/>
    <m/>
    <x v="1"/>
    <s v="CHI"/>
    <x v="4"/>
    <s v="SEV"/>
    <s v="Extension of the institutional strengthening project (phase IX)"/>
    <d v="2011-04-01T00:00:00"/>
    <d v="2013-03-01T00:00:00"/>
    <s v="FIN"/>
    <d v="2011-10-01T00:00:00"/>
    <m/>
    <d v="2013-03-01T00:00:00"/>
    <d v="2014-10-01T00:00:00"/>
    <n v="0"/>
    <m/>
    <m/>
    <m/>
    <m/>
    <m/>
    <n v="0"/>
    <m/>
    <m/>
    <m/>
    <m/>
    <m/>
    <n v="186550"/>
    <n v="-51"/>
    <n v="186499"/>
    <n v="1"/>
    <n v="0"/>
    <n v="0"/>
    <n v="0"/>
    <n v="13991"/>
    <n v="-4"/>
    <n v="13987"/>
    <n v="0"/>
    <n v="186499"/>
    <n v="0"/>
    <n v="0"/>
    <n v="13987"/>
    <n v="0"/>
    <m/>
    <m/>
    <m/>
    <m/>
    <s v="Financially completed in 2014."/>
    <m/>
    <m/>
    <m/>
    <x v="1"/>
    <n v="0"/>
    <n v="1"/>
    <n v="6"/>
    <n v="23"/>
    <n v="0"/>
    <n v="0"/>
    <n v="0"/>
    <n v="2011"/>
  </r>
  <r>
    <m/>
    <m/>
    <s v="CPR/SEV/62/INS/504"/>
    <s v="UNDP"/>
    <m/>
    <x v="2"/>
    <s v="CPR"/>
    <x v="4"/>
    <s v="SEV"/>
    <s v="Extension of the institutional strengthening project (phase IX)"/>
    <d v="2010-12-01T00:00:00"/>
    <d v="2012-12-01T00:00:00"/>
    <s v="FIN"/>
    <d v="2011-06-01T00:00:00"/>
    <m/>
    <d v="2013-06-01T00:00:00"/>
    <d v="2014-09-01T00:00:00"/>
    <n v="0"/>
    <m/>
    <m/>
    <m/>
    <m/>
    <m/>
    <n v="0"/>
    <m/>
    <m/>
    <m/>
    <m/>
    <m/>
    <n v="390000"/>
    <n v="-572"/>
    <n v="389428"/>
    <n v="1"/>
    <n v="0"/>
    <n v="0"/>
    <n v="0"/>
    <n v="29250"/>
    <n v="-43"/>
    <n v="29207"/>
    <n v="0"/>
    <n v="389428"/>
    <n v="0"/>
    <n v="0"/>
    <n v="29207"/>
    <n v="0"/>
    <m/>
    <m/>
    <m/>
    <m/>
    <s v="Financially completed in 2014."/>
    <m/>
    <m/>
    <m/>
    <x v="1"/>
    <n v="0"/>
    <n v="1"/>
    <n v="6"/>
    <n v="24"/>
    <n v="0"/>
    <n v="0"/>
    <n v="0"/>
    <n v="2010"/>
  </r>
  <r>
    <m/>
    <m/>
    <s v="GHA/SEV/62/INS/32"/>
    <s v="UNDP"/>
    <m/>
    <x v="0"/>
    <s v="GHA"/>
    <x v="4"/>
    <s v="SEV"/>
    <s v="Extension of the institutional strengthening project (phase IX)"/>
    <d v="2010-12-01T00:00:00"/>
    <d v="2012-12-01T00:00:00"/>
    <s v="FIN"/>
    <d v="2011-02-01T00:00:00"/>
    <m/>
    <d v="2012-12-01T00:00:00"/>
    <d v="2014-10-01T00:00:00"/>
    <n v="0"/>
    <m/>
    <m/>
    <m/>
    <m/>
    <m/>
    <n v="0"/>
    <m/>
    <m/>
    <m/>
    <m/>
    <m/>
    <n v="139100"/>
    <n v="-1666"/>
    <n v="137434"/>
    <n v="1"/>
    <n v="0"/>
    <n v="0"/>
    <n v="0"/>
    <n v="10433"/>
    <n v="-125"/>
    <n v="10308"/>
    <n v="-4.0000000000873115E-2"/>
    <n v="137434"/>
    <n v="0"/>
    <n v="0"/>
    <n v="10308.040000000001"/>
    <n v="0"/>
    <m/>
    <m/>
    <m/>
    <m/>
    <s v="Financially completed in 2014."/>
    <m/>
    <m/>
    <m/>
    <x v="1"/>
    <n v="0"/>
    <n v="1"/>
    <n v="2"/>
    <n v="24"/>
    <n v="0"/>
    <n v="0"/>
    <n v="0"/>
    <n v="2010"/>
  </r>
  <r>
    <m/>
    <m/>
    <s v="EGY/SEV/67/INS/115"/>
    <s v="UNIDO"/>
    <m/>
    <x v="0"/>
    <s v="EGY"/>
    <x v="4"/>
    <s v="SEV"/>
    <s v="Extension of the institutional strengthening project (phase IX: 1/2013-12/2014)"/>
    <d v="2012-07-01T00:00:00"/>
    <d v="2014-12-01T00:00:00"/>
    <s v="FIN"/>
    <d v="2013-06-01T00:00:00"/>
    <m/>
    <d v="2014-12-01T00:00:00"/>
    <d v="2016-03-01T00:00:00"/>
    <n v="0"/>
    <m/>
    <m/>
    <n v="0"/>
    <m/>
    <m/>
    <n v="0"/>
    <m/>
    <m/>
    <n v="0"/>
    <m/>
    <m/>
    <n v="228323"/>
    <n v="-323"/>
    <n v="228000"/>
    <n v="1"/>
    <n v="0"/>
    <n v="0"/>
    <n v="0"/>
    <n v="15983"/>
    <n v="-23"/>
    <n v="15960"/>
    <n v="0"/>
    <n v="228000"/>
    <n v="0"/>
    <m/>
    <n v="15960"/>
    <n v="0"/>
    <m/>
    <m/>
    <m/>
    <m/>
    <m/>
    <m/>
    <m/>
    <m/>
    <x v="1"/>
    <n v="0"/>
    <n v="1"/>
    <n v="11"/>
    <n v="29"/>
    <n v="0"/>
    <n v="0"/>
    <n v="0"/>
    <n v="2012"/>
  </r>
  <r>
    <m/>
    <m/>
    <s v="IRA/SEV/67/INS/206"/>
    <s v="UNDP"/>
    <m/>
    <x v="2"/>
    <s v="IRA"/>
    <x v="4"/>
    <s v="SEV"/>
    <s v="Extension of the institutional strengthening project (phase IX: 1/2013-12/2014)"/>
    <d v="2012-07-01T00:00:00"/>
    <d v="2014-12-01T00:00:00"/>
    <s v="FIN"/>
    <d v="2013-06-01T00:00:00"/>
    <m/>
    <d v="2015-06-01T00:00:00"/>
    <d v="2016-06-01T00:00:00"/>
    <n v="0"/>
    <m/>
    <m/>
    <m/>
    <m/>
    <m/>
    <n v="0"/>
    <m/>
    <m/>
    <m/>
    <m/>
    <m/>
    <n v="173511"/>
    <n v="0"/>
    <n v="173511"/>
    <n v="1"/>
    <n v="0"/>
    <n v="0"/>
    <n v="0"/>
    <n v="12146"/>
    <n v="0"/>
    <n v="12146"/>
    <n v="0"/>
    <n v="173511"/>
    <n v="0"/>
    <n v="0"/>
    <n v="12146"/>
    <n v="0"/>
    <m/>
    <m/>
    <m/>
    <m/>
    <s v="Financially completed in 2016."/>
    <m/>
    <m/>
    <m/>
    <x v="1"/>
    <n v="0"/>
    <n v="1"/>
    <n v="11"/>
    <n v="29"/>
    <n v="0"/>
    <n v="0"/>
    <n v="0"/>
    <n v="2012"/>
  </r>
  <r>
    <m/>
    <m/>
    <s v="SRL/SEV/67/INS/42"/>
    <s v="UNDP"/>
    <m/>
    <x v="2"/>
    <s v="SRL"/>
    <x v="4"/>
    <s v="SEV"/>
    <s v="Extension of the institutional strengthening project (phase IX: 1/2013-12/2014)"/>
    <d v="2012-07-01T00:00:00"/>
    <d v="2014-12-01T00:00:00"/>
    <s v="FIN"/>
    <d v="2013-06-01T00:00:00"/>
    <m/>
    <d v="2014-12-01T00:00:00"/>
    <d v="2015-12-01T00:00:00"/>
    <n v="0"/>
    <m/>
    <m/>
    <m/>
    <m/>
    <m/>
    <n v="0"/>
    <m/>
    <m/>
    <m/>
    <m/>
    <m/>
    <n v="134056"/>
    <n v="-1100"/>
    <n v="132956"/>
    <n v="1"/>
    <n v="0"/>
    <n v="0"/>
    <n v="0"/>
    <n v="9384"/>
    <n v="-77"/>
    <n v="9307"/>
    <n v="7.0018490077927709E-4"/>
    <n v="132956"/>
    <n v="0"/>
    <n v="0"/>
    <n v="9306.9992998150992"/>
    <n v="0"/>
    <m/>
    <m/>
    <m/>
    <m/>
    <s v="Financially completed in 2015."/>
    <m/>
    <m/>
    <m/>
    <x v="1"/>
    <n v="0"/>
    <n v="1"/>
    <n v="11"/>
    <n v="29"/>
    <n v="0"/>
    <n v="0"/>
    <n v="0"/>
    <n v="2012"/>
  </r>
  <r>
    <m/>
    <m/>
    <s v="PRC/SEV/75/INS/27"/>
    <s v="UNEP"/>
    <m/>
    <x v="0"/>
    <s v="PRC"/>
    <x v="4"/>
    <s v="SEV"/>
    <s v="Extension of the institutional strengthening project (phase IX: 1/2015-12/2017)"/>
    <d v="2015-11-01T00:00:00"/>
    <d v="2017-12-01T00:00:00"/>
    <s v="FIN"/>
    <d v="2016-05-01T00:00:00"/>
    <m/>
    <d v="2018-10-01T00:00:00"/>
    <d v="2018-12-01T00:00:00"/>
    <n v="0"/>
    <m/>
    <m/>
    <n v="0"/>
    <m/>
    <m/>
    <m/>
    <m/>
    <m/>
    <m/>
    <m/>
    <m/>
    <n v="85000"/>
    <n v="0"/>
    <n v="85000"/>
    <n v="1"/>
    <n v="0"/>
    <n v="0"/>
    <n v="0"/>
    <n v="0"/>
    <n v="0"/>
    <n v="0"/>
    <n v="0"/>
    <n v="85000"/>
    <n v="0"/>
    <n v="0"/>
    <n v="0"/>
    <n v="0"/>
    <m/>
    <n v="0"/>
    <m/>
    <m/>
    <m/>
    <m/>
    <m/>
    <m/>
    <x v="1"/>
    <n v="0"/>
    <n v="1"/>
    <n v="6"/>
    <n v="25"/>
    <n v="0"/>
    <n v="0"/>
    <n v="0"/>
    <n v="2015"/>
  </r>
  <r>
    <m/>
    <m/>
    <s v="GAB/SEV/75/INS/31"/>
    <s v="UNEP"/>
    <m/>
    <x v="0"/>
    <s v="GAB"/>
    <x v="4"/>
    <s v="SEV"/>
    <s v="Extension of the institutional strengthening project (phase IX: 1/2016-12/2017)"/>
    <d v="2015-11-01T00:00:00"/>
    <d v="2017-12-01T00:00:00"/>
    <s v="FIN"/>
    <d v="2016-04-01T00:00:00"/>
    <m/>
    <d v="2018-12-01T00:00:00"/>
    <d v="2019-12-01T00:00:00"/>
    <n v="0"/>
    <m/>
    <m/>
    <n v="0"/>
    <m/>
    <m/>
    <m/>
    <m/>
    <m/>
    <m/>
    <m/>
    <m/>
    <n v="85000"/>
    <n v="-297"/>
    <n v="84703"/>
    <n v="1"/>
    <n v="0"/>
    <n v="0"/>
    <n v="0"/>
    <n v="0"/>
    <n v="0"/>
    <n v="0"/>
    <n v="0"/>
    <n v="84703"/>
    <n v="0"/>
    <n v="0"/>
    <n v="0"/>
    <n v="0"/>
    <m/>
    <n v="0"/>
    <m/>
    <m/>
    <m/>
    <m/>
    <m/>
    <m/>
    <x v="1"/>
    <n v="0"/>
    <n v="1"/>
    <n v="5"/>
    <n v="25"/>
    <n v="0"/>
    <n v="0"/>
    <n v="0"/>
    <n v="2015"/>
  </r>
  <r>
    <m/>
    <m/>
    <s v="COI/SEV/75/INS/24"/>
    <s v="UNEP"/>
    <m/>
    <x v="0"/>
    <s v="COI"/>
    <x v="4"/>
    <s v="SEV"/>
    <s v="Extension of the institutional strengthening project (phase IX: 1/2016-6/2017)"/>
    <d v="2015-11-01T00:00:00"/>
    <d v="2017-12-01T00:00:00"/>
    <s v="FIN"/>
    <d v="2016-04-01T00:00:00"/>
    <m/>
    <d v="2017-12-01T00:00:00"/>
    <d v="2018-12-01T00:00:00"/>
    <n v="0"/>
    <m/>
    <m/>
    <n v="0"/>
    <m/>
    <m/>
    <m/>
    <m/>
    <m/>
    <m/>
    <m/>
    <m/>
    <n v="85000"/>
    <n v="0"/>
    <n v="85000"/>
    <n v="1"/>
    <n v="0"/>
    <n v="0"/>
    <n v="0"/>
    <n v="0"/>
    <n v="0"/>
    <n v="0"/>
    <n v="0"/>
    <n v="85000"/>
    <n v="0"/>
    <n v="0"/>
    <n v="0"/>
    <n v="0"/>
    <m/>
    <n v="0"/>
    <m/>
    <m/>
    <m/>
    <m/>
    <m/>
    <m/>
    <x v="1"/>
    <n v="0"/>
    <n v="1"/>
    <n v="5"/>
    <n v="25"/>
    <n v="0"/>
    <n v="0"/>
    <n v="0"/>
    <n v="2015"/>
  </r>
  <r>
    <m/>
    <m/>
    <s v="DOM/SEV/77/INS/62"/>
    <s v="UNEP"/>
    <m/>
    <x v="1"/>
    <s v="DOM"/>
    <x v="4"/>
    <s v="SEV"/>
    <s v="Extension of the institutional strengthening project (phase IX: 1/2017-12/2018)"/>
    <d v="2016-12-01T00:00:00"/>
    <d v="2018-12-01T00:00:00"/>
    <s v="FIN"/>
    <d v="2017-08-01T00:00:00"/>
    <m/>
    <d v="2019-06-01T00:00:00"/>
    <d v="2019-12-01T00:00:00"/>
    <n v="0"/>
    <m/>
    <m/>
    <n v="0"/>
    <m/>
    <m/>
    <m/>
    <m/>
    <m/>
    <m/>
    <m/>
    <m/>
    <n v="171946"/>
    <n v="0"/>
    <n v="171946"/>
    <n v="1"/>
    <n v="0"/>
    <n v="0"/>
    <n v="0"/>
    <n v="0"/>
    <n v="0"/>
    <n v="0"/>
    <n v="0"/>
    <n v="171946"/>
    <n v="0"/>
    <n v="0"/>
    <n v="0"/>
    <n v="0"/>
    <m/>
    <n v="0"/>
    <m/>
    <m/>
    <m/>
    <m/>
    <m/>
    <m/>
    <x v="1"/>
    <n v="0"/>
    <n v="1"/>
    <n v="8"/>
    <n v="24"/>
    <n v="0"/>
    <n v="0"/>
    <n v="0"/>
    <n v="2016"/>
  </r>
  <r>
    <m/>
    <m/>
    <s v="MOL/SEV/77/INS/36"/>
    <s v="UNEP"/>
    <m/>
    <x v="4"/>
    <s v="MOL"/>
    <x v="4"/>
    <s v="SEV"/>
    <s v="Extension of the institutional strengthening project (phase IX: 1/2017-12/2018)"/>
    <d v="2016-12-01T00:00:00"/>
    <d v="2018-12-01T00:00:00"/>
    <s v="FIN"/>
    <d v="2017-07-01T00:00:00"/>
    <m/>
    <d v="2019-12-01T00:00:00"/>
    <d v="2021-12-01T00:00:00"/>
    <n v="0"/>
    <m/>
    <m/>
    <n v="0"/>
    <m/>
    <m/>
    <m/>
    <m/>
    <m/>
    <m/>
    <m/>
    <m/>
    <n v="88748"/>
    <n v="-19324.68"/>
    <n v="69423.320000000007"/>
    <n v="0.99999539059785669"/>
    <n v="0.32000000000698492"/>
    <n v="0.32000000000698492"/>
    <n v="0"/>
    <n v="0"/>
    <n v="0"/>
    <n v="0"/>
    <n v="0"/>
    <n v="69423"/>
    <n v="0"/>
    <n v="0"/>
    <n v="0"/>
    <n v="0"/>
    <m/>
    <n v="0"/>
    <m/>
    <m/>
    <m/>
    <m/>
    <m/>
    <m/>
    <x v="1"/>
    <n v="0"/>
    <n v="1"/>
    <n v="7"/>
    <n v="24"/>
    <n v="0"/>
    <n v="0"/>
    <n v="0"/>
    <n v="2016"/>
  </r>
  <r>
    <m/>
    <m/>
    <s v="TOG/SEV/77/INS/28"/>
    <s v="UNEP"/>
    <m/>
    <x v="0"/>
    <s v="TOG"/>
    <x v="4"/>
    <s v="SEV"/>
    <s v="Extension of the institutional strengthening project (phase IX: 1/2017-12/2018)"/>
    <d v="2016-12-01T00:00:00"/>
    <d v="2018-12-01T00:00:00"/>
    <s v="FIN"/>
    <d v="2017-03-01T00:00:00"/>
    <m/>
    <d v="2019-12-01T00:00:00"/>
    <d v="2019-12-01T00:00:00"/>
    <n v="0"/>
    <m/>
    <m/>
    <n v="0"/>
    <m/>
    <m/>
    <m/>
    <m/>
    <m/>
    <m/>
    <m/>
    <m/>
    <n v="85000"/>
    <n v="0"/>
    <n v="85000"/>
    <n v="1"/>
    <n v="0"/>
    <n v="0"/>
    <n v="0"/>
    <n v="0"/>
    <n v="0"/>
    <n v="0"/>
    <n v="0"/>
    <n v="85000"/>
    <n v="0"/>
    <n v="0"/>
    <n v="0"/>
    <n v="0"/>
    <m/>
    <n v="0"/>
    <m/>
    <m/>
    <m/>
    <m/>
    <m/>
    <m/>
    <x v="1"/>
    <n v="0"/>
    <n v="1"/>
    <n v="3"/>
    <n v="24"/>
    <n v="0"/>
    <n v="0"/>
    <n v="0"/>
    <n v="2016"/>
  </r>
  <r>
    <m/>
    <m/>
    <s v="TRI/SEV/79/INS/34"/>
    <s v="UNDP"/>
    <m/>
    <x v="1"/>
    <s v="TRI"/>
    <x v="4"/>
    <s v="SEV"/>
    <s v="Extension of the institutional strengthening project (phase IX: 1/2018-12/2019)"/>
    <d v="2017-07-01T00:00:00"/>
    <d v="2020-02-01T00:00:00"/>
    <s v="FIN"/>
    <d v="2017-11-01T00:00:00"/>
    <m/>
    <d v="2019-12-01T00:00:00"/>
    <d v="2020-12-01T00:00:00"/>
    <n v="0"/>
    <m/>
    <m/>
    <m/>
    <m/>
    <m/>
    <n v="0"/>
    <m/>
    <m/>
    <m/>
    <m/>
    <m/>
    <n v="85000"/>
    <n v="-381"/>
    <n v="84619"/>
    <n v="1"/>
    <n v="0"/>
    <n v="0"/>
    <n v="0"/>
    <n v="5950"/>
    <n v="-27"/>
    <n v="5923"/>
    <n v="-0.3299000005099515"/>
    <n v="84619"/>
    <n v="0"/>
    <n v="0"/>
    <n v="5923.32990000051"/>
    <n v="0"/>
    <m/>
    <m/>
    <m/>
    <m/>
    <s v="Project on track. Awareness raising activities conducted. Public awareness activities undertaken. ODS licensing system in place and operational. Quota system coordinated by NOU. Timely reporting to Ozone and MLF Secretariat."/>
    <m/>
    <m/>
    <m/>
    <x v="1"/>
    <n v="0"/>
    <n v="1"/>
    <n v="4"/>
    <n v="31"/>
    <n v="0"/>
    <n v="0"/>
    <n v="0"/>
    <n v="2017"/>
  </r>
  <r>
    <m/>
    <m/>
    <s v="KYR/SEV/81/INS/41"/>
    <s v="UNEP"/>
    <m/>
    <x v="4"/>
    <s v="KYR"/>
    <x v="4"/>
    <s v="SEV"/>
    <s v="Extension of the institutional strengthening project (phase IX: 1/2019-12/2020)"/>
    <d v="2018-06-01T00:00:00"/>
    <d v="2020-12-01T00:00:00"/>
    <s v="FIN"/>
    <d v="2020-03-01T00:00:00"/>
    <m/>
    <d v="2020-12-01T00:00:00"/>
    <d v="2021-12-01T00:00:00"/>
    <n v="0"/>
    <m/>
    <m/>
    <n v="0"/>
    <m/>
    <m/>
    <m/>
    <m/>
    <m/>
    <m/>
    <m/>
    <m/>
    <n v="148262"/>
    <n v="0"/>
    <n v="148262"/>
    <n v="1"/>
    <n v="0"/>
    <n v="0"/>
    <n v="0"/>
    <n v="0"/>
    <n v="0"/>
    <n v="0"/>
    <n v="0"/>
    <n v="148262"/>
    <n v="0"/>
    <n v="0"/>
    <n v="0"/>
    <n v="0"/>
    <m/>
    <n v="0"/>
    <m/>
    <m/>
    <m/>
    <m/>
    <m/>
    <m/>
    <x v="1"/>
    <n v="0"/>
    <n v="1"/>
    <n v="21"/>
    <n v="30"/>
    <n v="0"/>
    <n v="0"/>
    <n v="0"/>
    <n v="2018"/>
  </r>
  <r>
    <m/>
    <m/>
    <s v="LES/SEV/82/INS/23"/>
    <s v="UNEP"/>
    <m/>
    <x v="0"/>
    <s v="LES"/>
    <x v="4"/>
    <s v="SEV"/>
    <s v="Extension of the institutional strengthening project (phase IX: 1/2019-12/2020)"/>
    <d v="2018-12-01T00:00:00"/>
    <d v="2020-12-01T00:00:00"/>
    <s v="FIN"/>
    <d v="2019-03-01T00:00:00"/>
    <m/>
    <d v="2020-08-01T00:00:00"/>
    <d v="2020-12-01T00:00:00"/>
    <n v="0"/>
    <m/>
    <m/>
    <n v="0"/>
    <m/>
    <m/>
    <m/>
    <m/>
    <m/>
    <m/>
    <m/>
    <m/>
    <n v="85000"/>
    <n v="0"/>
    <n v="85000"/>
    <n v="1"/>
    <n v="0"/>
    <n v="0"/>
    <n v="0"/>
    <n v="0"/>
    <n v="0"/>
    <n v="0"/>
    <n v="0"/>
    <n v="85000"/>
    <n v="0"/>
    <n v="0"/>
    <n v="0"/>
    <n v="0"/>
    <m/>
    <n v="0"/>
    <m/>
    <m/>
    <m/>
    <m/>
    <m/>
    <m/>
    <x v="1"/>
    <n v="0"/>
    <n v="1"/>
    <n v="3"/>
    <n v="24"/>
    <n v="0"/>
    <n v="0"/>
    <n v="0"/>
    <n v="2018"/>
  </r>
  <r>
    <m/>
    <m/>
    <s v="CHD/SEV/84/INS/36"/>
    <s v="UNEP"/>
    <m/>
    <x v="0"/>
    <s v="CHD"/>
    <x v="4"/>
    <s v="SEV"/>
    <s v="Extension of the institutional strengthening project (phase IX: 1/2020-12/2021)"/>
    <d v="2019-12-01T00:00:00"/>
    <d v="2021-12-01T00:00:00"/>
    <s v="FIN"/>
    <d v="2021-12-01T00:00:00"/>
    <m/>
    <d v="2021-12-01T00:00:00"/>
    <d v="2022-12-01T00:00:00"/>
    <n v="0"/>
    <m/>
    <m/>
    <n v="0"/>
    <m/>
    <m/>
    <m/>
    <m/>
    <m/>
    <m/>
    <m/>
    <m/>
    <n v="85000"/>
    <n v="0"/>
    <n v="85000"/>
    <n v="1"/>
    <n v="0"/>
    <n v="0"/>
    <n v="0"/>
    <n v="0"/>
    <n v="0"/>
    <n v="0"/>
    <n v="0"/>
    <n v="85000"/>
    <n v="0"/>
    <n v="0"/>
    <n v="0"/>
    <n v="0"/>
    <m/>
    <n v="0"/>
    <m/>
    <m/>
    <m/>
    <m/>
    <m/>
    <m/>
    <x v="1"/>
    <n v="0"/>
    <n v="1"/>
    <n v="24"/>
    <n v="24"/>
    <n v="0"/>
    <n v="0"/>
    <n v="0"/>
    <n v="2019"/>
  </r>
  <r>
    <m/>
    <m/>
    <s v="MOZ/SEV/85/INS/34"/>
    <s v="UNEP"/>
    <m/>
    <x v="0"/>
    <s v="MOZ"/>
    <x v="4"/>
    <s v="SEV"/>
    <s v="Extension of the institutional strengthening project (phase IX: 1/2021-12/2022)"/>
    <d v="2020-06-01T00:00:00"/>
    <d v="2022-12-01T00:00:00"/>
    <s v="FIN"/>
    <d v="2021-06-01T00:00:00"/>
    <m/>
    <d v="2022-12-01T00:00:00"/>
    <d v="2022-12-01T00:00:00"/>
    <n v="0"/>
    <m/>
    <m/>
    <n v="0"/>
    <m/>
    <m/>
    <m/>
    <m/>
    <m/>
    <m/>
    <m/>
    <m/>
    <n v="103424"/>
    <n v="0"/>
    <n v="103424"/>
    <n v="1"/>
    <n v="0"/>
    <n v="0"/>
    <n v="0"/>
    <n v="0"/>
    <n v="0"/>
    <n v="0"/>
    <n v="0"/>
    <n v="103424"/>
    <n v="0"/>
    <n v="0"/>
    <n v="0"/>
    <n v="0"/>
    <m/>
    <n v="0"/>
    <m/>
    <m/>
    <m/>
    <m/>
    <s v="Yes"/>
    <m/>
    <x v="1"/>
    <n v="0"/>
    <n v="1"/>
    <n v="12"/>
    <n v="30"/>
    <n v="0"/>
    <n v="0"/>
    <n v="0"/>
    <n v="2020"/>
  </r>
  <r>
    <m/>
    <m/>
    <s v="RWA/SEV/87/INS/36"/>
    <s v="UNEP"/>
    <m/>
    <x v="0"/>
    <s v="RWA"/>
    <x v="4"/>
    <s v="SEV"/>
    <s v="Extension of the institutional strengthening project (phase IX: 1/2022-12/2023)"/>
    <d v="2021-07-01T00:00:00"/>
    <d v="2023-12-01T00:00:00"/>
    <s v="FIN"/>
    <d v="2022-03-21T00:00:00"/>
    <m/>
    <d v="2023-12-01T00:00:00"/>
    <d v="2023-12-01T00:00:00"/>
    <n v="0"/>
    <m/>
    <m/>
    <n v="0"/>
    <m/>
    <m/>
    <m/>
    <m/>
    <m/>
    <m/>
    <m/>
    <m/>
    <n v="85000"/>
    <n v="0"/>
    <n v="85000"/>
    <n v="1"/>
    <n v="0"/>
    <n v="0"/>
    <n v="0"/>
    <n v="0"/>
    <n v="0"/>
    <n v="0"/>
    <n v="0"/>
    <n v="85000"/>
    <n v="0"/>
    <n v="0"/>
    <n v="0"/>
    <n v="0"/>
    <m/>
    <n v="0"/>
    <m/>
    <m/>
    <s v="The second payment of USD35,000 was released to the country in April 2023. The Licensing system is fully operational. The quota for the year 2023 was issued 8 importers.  The country hosted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 The collection of data was undertaken to report A7 and CP data for the year 2023. The project is progressing satisfactorily."/>
    <s v="The project is financialy completed "/>
    <s v="Yes"/>
    <m/>
    <x v="1"/>
    <n v="0"/>
    <n v="1"/>
    <n v="8"/>
    <n v="29"/>
    <n v="0"/>
    <n v="0"/>
    <n v="0"/>
    <n v="2021"/>
  </r>
  <r>
    <m/>
    <m/>
    <s v="ETH/SEV/90/INS/37"/>
    <s v="UNEP"/>
    <m/>
    <x v="0"/>
    <s v="ETH"/>
    <x v="4"/>
    <s v="SEV"/>
    <s v="Extension of the institutional strengthening project (phase IX: 1/2023-12/2024)"/>
    <d v="2022-06-01T00:00:00"/>
    <d v="2024-12-01T00:00:00"/>
    <s v="ONG"/>
    <m/>
    <d v="2024-12-01T00:00:00"/>
    <m/>
    <m/>
    <n v="0"/>
    <m/>
    <m/>
    <n v="0"/>
    <m/>
    <m/>
    <m/>
    <m/>
    <m/>
    <m/>
    <m/>
    <m/>
    <n v="85000"/>
    <n v="0"/>
    <n v="85000"/>
    <n v="0"/>
    <n v="85000"/>
    <n v="85000"/>
    <n v="0"/>
    <n v="0"/>
    <n v="0"/>
    <n v="0"/>
    <n v="0"/>
    <n v="0"/>
    <n v="85000"/>
    <n v="42500"/>
    <n v="0"/>
    <n v="0"/>
    <m/>
    <n v="40000"/>
    <m/>
    <m/>
    <s v="The SSFA with a total of US$85,000 was signed in March 2023. The first disbursement of US$40,000 was released to the country in March 2023. The licensing and quota system is in place and functioning.  The NOU conducted one Steering Committee meeting in February 2023 to allocate import quotas. The annual approved import quotas for 2023 is 3.15 ODP. The monitoring system established by the NOU works well as it allows a good control of the quotas allocated. The collection of data was undertaken to report A7 and CP data for the year 2022 on 9th May 2023. "/>
    <s v="The licensing system is fully operational. The collection of data was undertaken to report A7 and CP data for the year 2023. The project is progressing successfully."/>
    <s v="Yes"/>
    <m/>
    <x v="0"/>
    <n v="1"/>
    <n v="0"/>
    <s v=""/>
    <n v="30"/>
    <n v="0"/>
    <n v="30"/>
    <n v="0"/>
    <n v="2022"/>
  </r>
  <r>
    <m/>
    <m/>
    <s v="SIL/SEV/91/INS/44"/>
    <s v="UNEP"/>
    <m/>
    <x v="0"/>
    <s v="SIL"/>
    <x v="4"/>
    <s v="SEV"/>
    <s v="Extension of the institutional strengthening project (phase IX: 1/2023-12/2024)"/>
    <d v="2022-12-01T00:00:00"/>
    <d v="2024-12-01T00:00:00"/>
    <s v="ONG"/>
    <m/>
    <d v="2024-12-01T00:00:00"/>
    <m/>
    <m/>
    <n v="0"/>
    <m/>
    <m/>
    <n v="0"/>
    <m/>
    <m/>
    <m/>
    <m/>
    <m/>
    <m/>
    <m/>
    <m/>
    <n v="151557"/>
    <n v="0"/>
    <n v="151557"/>
    <n v="0"/>
    <n v="151557"/>
    <n v="151557"/>
    <n v="0"/>
    <n v="0"/>
    <n v="0"/>
    <n v="0"/>
    <n v="0"/>
    <n v="0"/>
    <n v="151557"/>
    <n v="75778.5"/>
    <n v="0"/>
    <n v="0"/>
    <m/>
    <n v="0"/>
    <m/>
    <m/>
    <s v="Licensing system is fully operational. The quota for the year 2023 was issued to 17 registered importers. The collection of data was undertaken to report A7 and CP data for the year 2022. A7 data for 2022 reported in April 2023; CP data for 2022 reported in April 2023. The NOU participated in the Regional Training Workshop for Female RAC Technicians held from 17 to 19 January 2023, in Cairo, Egypt, attended by 18 female technicians. The NOU conducted one training workshop for Customs and other Law enforcement officers for Gbalamuya and Gendema borders from 20-22 February 2023. The NOU conducted RAC training meeting for the Northern region held from 27-29 March 2023 with a total number of 40 participants (male 39 and Female 1)and for Eastern Region from 4-6 April 2023. A total of 40 male and 5 female participants were trained. The NOU participated in the Regional Network Meeting of the English-speaking African countries held in Kigali from 8 to 10 May 2023.  The 2023 International Ozone Day was celebrated in the Northern Regional City of Markeni. The event was held in the Northern Regional City for the first time in such a grand style with resounding victory in terms of the impacts the Montreal Protocol has created in Sierra Leone.  The celebration started on the 15th September, 2023 with a road public education and side melo-drama done by the RAC technicians at the city center in the Northern Regional city of Makeni highlighting the certification process, best refrigeration practices, environmental protection permit process for importing refrigerants which was an excellent public education for by –standers, roadside users providing information to  over hundreds of people about the Montreal protocol and its related activities, and the national legal provisions covering it. On the 16th September, 2023 stakeholders, school pupils, RAC associations across the country  matched across the streets of Makeni to the University of Makeni Auditorium were statement were delivered by major stakeholders including statement from the Director of climate Change, Mr. Tamba Emmanuel Nyaka, the Executive Chairman of the Environment Protection Agency, Sierra Leone,  Dr. Bondi Gevao, with the keynote address delivered  by the Deputy Minister  of the Environment and Climate Change. This was followed by the establishment of the first Ozone Graden at the university two main campuses during which stakeholders, School Pupils, RAC association planted 500 trees (300 fruit trees and 200 Forestry trees) with the symbolic message of the Montreal Protocol supporting the fight to help address climate change. Over 200 people attended. This celebration was followed by radio and television interviews and discussion across the country. The NOU together with the Refrigeration Engineers and Technicians Association in Kono District organised Awareness raising workshop on the Montreal Protocol, activities of the Montreal Protocol in Sierra Leone, available Alternative technologies etc. The event took place from the 2-3 May, 2023 at  the Koidu New Sembehun City Hall, Koidu City, Kono Eastern Region. There were 30 participants (Male 24 and 6 Female). The NOU has regularly participated in the EPA-SL every Thursday TV and Radio Programs aimed at educating the Public about ongoing activities both project activities and the usual EPA-SL activities.  Furthermore the NOU undertook special awareness program via radios across the country from 14-18 September 2024 during which other relevant stakeholders like the Police, customs, RAC Technicians and consumer protection Agency  participated. It is estimated that over thousands of Sierra Leonean benefited. The NOU also produced information, education and Communication materials as follows: 400 t-shirts, 200 Cap, 500 pen, 50 Water bottles, 300 Cup, Bags 100 that were distributed to the stakeholders and some sectors of the public. 20 Custom Officers and other law enforcement officers (17 Male and 3 Female) at the Dogolia Customs Post,  Koinadugu  District, and from  Kabala township were trained on the illegal trade in ODSs and provisions of the ODS Regulations to enhance compliance. The training was held at the   Kabala District Council Hall from 19-20 September 2023.  Similar training workshop was organised in Kailahun District from 13-14 October 2023 by  NOU  in consultation with the Customs Department of the National Revenue Authority for Custom Officers and Other Law Enforcement Officers at the Sambaru  customs post and other  enforcement  officers within the  District. The training which took place at the Kailahun District Council Hall, Kailahun Township was on the Illegal trade in ODS substances, safe storage of confiscated refrigerants and the legal provisions within the ODS regulations. There were 20 participants (18 Male and 2 Female).  The NOU participated in the Network Meeting of English-Speaking African National Ozone Officers back-to-back with the Customs Officers Meeting held in Kigali, Rwanda, 8-12 May 2023. The NOU participated at the 45th OEWG meetings held in Bangkok Thailand from the 3 to 7 July 2023, and the workshop on strengthening effective implementation and enforcement of the Montreal Protocol 2nd July 2023. The NOU participated at the 45th OEWG meeting held in Bangkok, Thailand from 3rd to 7th July 2023 and the 35th meeting of the parties to the Montreal Protocol in Nairobi, Kenya from 23rd to 24th October 2023. The project is progressing satisfactorily."/>
    <s v="The NOU conducted training workshop for 20 RAC Technicians from 28-29 March 2024 at Magborakak, on best refrigeration practice, safe handling of flammable refrigerants, Leak detection, the legal provision and instrumentations. The participants were 5 female and 15 males. The NOU conducted a workshop for Customs officers and Other law Enforcement Officers at Gbalamuya on how to tackle illegal trade of ODSs, and other controlled substances covered by the Montreal Protocol, The legal provision, Safe storage of flammable and toxic refrigerants. The training was held from 11-12 April 2024. Twenty (20) participants took part in the training (14 Male and 6 Female).  The NOU organized female RAC Technicians training Workshop in Makeni from the 17-19th April, 2024. Twenty Female RAC Technicians participated in the training held at the Lodge Valley Hotel in Makeni City.  The Two days hands on training focused on instrumentation, safety in working with flammable refrigerants and the Montreal Protocol. The NOU with additional support by the Government of Sierra Leone via the EPA-SL conducted from 29th April – 3rd  May, 2024 a certification and  License training at the Government Technical  Institute in Bo City . The training session was organised for RAC technicians in the Southern Region and some part of the Eastern Region A total of ten (10)  RAC  technicians were certified  (9 Male and  1 Female). The training covers a range of topic e.g. Refrigerants recovery, Leak detection, handling of flammable refrigerants, other good refrigeration practices, First aid  in case of an accident/emergency during work and legal provisions to enhance compliance. The project is progressing satisfactorily._x000a_"/>
    <s v="Yes"/>
    <m/>
    <x v="0"/>
    <n v="1"/>
    <n v="0"/>
    <s v=""/>
    <n v="24"/>
    <n v="0"/>
    <n v="24"/>
    <n v="0"/>
    <n v="2022"/>
  </r>
  <r>
    <m/>
    <m/>
    <s v="GUY/SEV/93/INS/37"/>
    <s v="UNEP"/>
    <m/>
    <x v="1"/>
    <s v="GUY"/>
    <x v="4"/>
    <s v="SEV"/>
    <s v="Extension of the institutional strengthening project (phase IX: 1/2024-12/2026)"/>
    <d v="2023-12-01T00:00:00"/>
    <d v="2026-12-01T00:00:00"/>
    <s v="ONG"/>
    <m/>
    <d v="2026-12-01T00:00:00"/>
    <m/>
    <m/>
    <n v="0"/>
    <m/>
    <m/>
    <n v="0"/>
    <m/>
    <m/>
    <m/>
    <m/>
    <m/>
    <m/>
    <m/>
    <m/>
    <n v="180000"/>
    <n v="0"/>
    <n v="180000"/>
    <n v="0"/>
    <n v="180000"/>
    <n v="180000"/>
    <n v="0"/>
    <n v="0"/>
    <n v="0"/>
    <n v="0"/>
    <n v="0"/>
    <n v="0"/>
    <n v="0"/>
    <n v="45000"/>
    <n v="0"/>
    <n v="0"/>
    <m/>
    <n v="0"/>
    <m/>
    <m/>
    <s v="Newly approved project"/>
    <s v="SSFA is being drafted for consideration by the Country. UNEP agreed with the country on an implementation plan for the closure of ISP VIII. UNEP is awaiting the closure of ISP VIII before entering into an agreement for ISP IX."/>
    <s v="Yes"/>
    <m/>
    <x v="0"/>
    <n v="1"/>
    <n v="0"/>
    <s v=""/>
    <n v="36"/>
    <n v="0"/>
    <n v="36"/>
    <n v="0"/>
    <n v="2023"/>
  </r>
  <r>
    <m/>
    <m/>
    <s v="NIU/SEV/92/INS/18"/>
    <s v="UNEP"/>
    <m/>
    <x v="2"/>
    <s v="NIU"/>
    <x v="4"/>
    <s v="SEV"/>
    <s v="Extension of the institutional strengthening project (phase IX: 1/2024-12/2026)"/>
    <d v="2023-06-01T00:00:00"/>
    <d v="2026-12-01T00:00:00"/>
    <s v="ONG"/>
    <m/>
    <d v="2026-12-01T00:00:00"/>
    <m/>
    <m/>
    <n v="0"/>
    <m/>
    <m/>
    <n v="0"/>
    <m/>
    <m/>
    <m/>
    <m/>
    <m/>
    <m/>
    <m/>
    <m/>
    <n v="100000"/>
    <n v="0"/>
    <n v="100000"/>
    <n v="0"/>
    <n v="100000"/>
    <n v="100000"/>
    <n v="0"/>
    <n v="0"/>
    <n v="0"/>
    <n v="0"/>
    <n v="0"/>
    <n v="0"/>
    <n v="0"/>
    <n v="35000"/>
    <n v="0"/>
    <n v="0"/>
    <m/>
    <n v="0"/>
    <m/>
    <m/>
    <s v="The project was newly approved at the 92nd Executive Committee meeting in June 2023. UNEP worked with the NOU to prepare the project plan and SSFA.  The workplan incorporated gender mainstreaming.  _x000a__x000a__x000a__x000a_"/>
    <s v="UNEP discussed with the NOU to develop the workplan, which was finalized and agreed by NOU.   The draft SSFA was submitted to the Government for review and agreement.  UNEP is waiting for the NOU to confirm agreement on SSFA. While waiting for signing of the SSFA, the NOU enforces HFC quota and licensing system.   No HCFC importer allowed in 2024 in accordance with the Agreement with the ExCom.  CP data for the year 2023 collection has been completed and will be submitted by May. The NOU participated the Twinning Workshop of Montreal Protocol Officers, Energy-Efficiency Policy Makers and Financial Mechanisms Focal Points to Support Kigali Amendment Objectives, Thematic Workshop on Establishment and Implementation of Competency- based Certification, Thematic Workshop on Strategy of Stage I of the KIP and Integration with the HPMP Stage II for Pacific Island Countries from 5-10 February 2024 in Cook Islands. In June 2024 in Palau, the country will participate in the regional network meeting, regional training of NOUs, and thematic workshop on finalization of KIP Stage I._x000a_"/>
    <s v="Yes "/>
    <m/>
    <x v="0"/>
    <n v="1"/>
    <n v="0"/>
    <s v=""/>
    <n v="42"/>
    <n v="0"/>
    <n v="42"/>
    <n v="0"/>
    <n v="2023"/>
  </r>
  <r>
    <m/>
    <m/>
    <s v="TUV/SEV/92/INS/19"/>
    <s v="UNEP"/>
    <m/>
    <x v="2"/>
    <s v="TUV"/>
    <x v="4"/>
    <s v="SEV"/>
    <s v="Extension of the institutional strengthening project (phase IX: 1/2024-12/2026)"/>
    <d v="2023-06-01T00:00:00"/>
    <d v="2026-12-01T00:00:00"/>
    <s v="ONG"/>
    <m/>
    <d v="2026-12-01T00:00:00"/>
    <m/>
    <m/>
    <n v="0"/>
    <m/>
    <m/>
    <n v="0"/>
    <m/>
    <m/>
    <m/>
    <m/>
    <m/>
    <m/>
    <m/>
    <m/>
    <n v="180000"/>
    <n v="0"/>
    <n v="180000"/>
    <n v="0"/>
    <n v="180000"/>
    <n v="180000"/>
    <n v="0"/>
    <n v="0"/>
    <n v="0"/>
    <n v="0"/>
    <n v="0"/>
    <n v="0"/>
    <n v="0"/>
    <n v="62999.999999999993"/>
    <n v="0"/>
    <n v="0"/>
    <m/>
    <n v="0"/>
    <m/>
    <m/>
    <s v="The project was approved at the 92nd Executive Committee meeting in June 2023.  UNEP and the country prepared the project plan and SSFA.  The workplan  incorporated gender mainstreaming.  _x000a__x000a__x000a_"/>
    <s v="The SSFA was signed in February 2024.  The first payment of US$ 62,000 was released in March 2024. NOU continues to enforce HCFC/HFC quota and licensing system.  HFC quota system has been implemented with the allocated amount of 2,206 tonnes CO2 equivalent.   CP data for the year 2023 collection has been completed and will be submitted by May. Four (4) inspections were conducted in January, February and April 2024.  In April, the inspection team found a Tuvalu passenger boat from New Zealand carrying RAC equipment for household use without permits, and therefore discussed this case with the Customs.  The investigation is still ongoing. The NOU participated the Twinning Workshop of Montreal Protocol Officers, Energy-Efficiency Policy Makers and Financial Mechanisms Focal Points to Support Kigali Amendment Objectives, Thematic Workshop on Establishment and Implementation of Competency- based Certification, Thematic Workshop on Strategy of Stage I of the KIP and Integration with the HPMP Stage II for Pacific Island Countries from 5-10 February 2024 in Cook Islands. In June 2024 in Palau, the country will participate in the regional network meeting, regional training of NOUs, and thematic workshop on finalization of KIP Stage I."/>
    <s v="Yes "/>
    <m/>
    <x v="0"/>
    <n v="1"/>
    <n v="0"/>
    <s v=""/>
    <n v="42"/>
    <n v="0"/>
    <n v="42"/>
    <n v="0"/>
    <n v="2023"/>
  </r>
  <r>
    <m/>
    <m/>
    <s v="YEM/SEV/93/INS/47"/>
    <s v="UNEP"/>
    <m/>
    <x v="2"/>
    <s v="YEM"/>
    <x v="4"/>
    <s v="SEV"/>
    <s v="Extension of the institutional strengthening project (phase IX: 1/2024-12/2026)"/>
    <d v="2023-12-01T00:00:00"/>
    <d v="2026-12-01T00:00:00"/>
    <s v="ONG"/>
    <m/>
    <d v="2026-12-01T00:00:00"/>
    <m/>
    <m/>
    <n v="0"/>
    <m/>
    <m/>
    <n v="0"/>
    <m/>
    <m/>
    <m/>
    <m/>
    <m/>
    <m/>
    <m/>
    <m/>
    <n v="450429"/>
    <n v="0"/>
    <n v="450429"/>
    <n v="0"/>
    <n v="450429"/>
    <n v="450429"/>
    <n v="0"/>
    <n v="0"/>
    <n v="0"/>
    <n v="0"/>
    <n v="0"/>
    <n v="0"/>
    <n v="0"/>
    <n v="112607.25"/>
    <n v="0"/>
    <n v="0"/>
    <m/>
    <n v="0"/>
    <m/>
    <m/>
    <s v="Newly approved project"/>
    <s v="Progress report: -Legal Instrument: SSFA has been prepared and shared with the NOU for their consent and signature along with the implementation plan; _x000a_- Overall assessment of project progress: Project is progressing "/>
    <s v="Yes "/>
    <m/>
    <x v="0"/>
    <n v="1"/>
    <n v="0"/>
    <s v=""/>
    <n v="36"/>
    <n v="0"/>
    <n v="36"/>
    <n v="0"/>
    <n v="2023"/>
  </r>
  <r>
    <m/>
    <m/>
    <s v="LIR/SEV/87/INS/31"/>
    <s v="UNEP"/>
    <m/>
    <x v="0"/>
    <s v="LIR"/>
    <x v="4"/>
    <s v="SEV"/>
    <s v="Extension of the institutional strengthening project (phase IX: 11/2021-10/2023)"/>
    <d v="2021-07-01T00:00:00"/>
    <d v="2023-10-01T00:00:00"/>
    <s v="FIN"/>
    <d v="2022-09-01T00:00:00"/>
    <m/>
    <d v="2023-10-01T00:00:00"/>
    <d v="2023-12-01T00:00:00"/>
    <n v="0"/>
    <m/>
    <m/>
    <n v="0"/>
    <m/>
    <m/>
    <m/>
    <m/>
    <m/>
    <m/>
    <m/>
    <m/>
    <n v="109073"/>
    <n v="0"/>
    <n v="109073"/>
    <n v="1"/>
    <n v="0"/>
    <n v="0"/>
    <n v="0"/>
    <n v="0"/>
    <n v="0"/>
    <n v="0"/>
    <n v="0"/>
    <n v="109073"/>
    <n v="0"/>
    <n v="0"/>
    <n v="0"/>
    <n v="0"/>
    <m/>
    <n v="0"/>
    <m/>
    <m/>
    <s v="The project is financially completed"/>
    <s v="The project is financially completed"/>
    <s v="Yes"/>
    <m/>
    <x v="1"/>
    <n v="0"/>
    <n v="1"/>
    <n v="14"/>
    <n v="27"/>
    <n v="0"/>
    <n v="0"/>
    <n v="0"/>
    <n v="2021"/>
  </r>
  <r>
    <m/>
    <m/>
    <s v="FIJ/SEV/72/INS/26"/>
    <s v="UNEP"/>
    <m/>
    <x v="2"/>
    <s v="FIJ"/>
    <x v="4"/>
    <s v="SEV"/>
    <s v="Extension of the institutional strengthening project (phase IX: 12/2014-11/2016)"/>
    <d v="2014-05-01T00:00:00"/>
    <d v="2016-11-01T00:00:00"/>
    <s v="FIN"/>
    <d v="2015-05-01T00:00:00"/>
    <m/>
    <d v="2017-11-01T00:00:00"/>
    <d v="2018-12-01T00:00:00"/>
    <n v="0"/>
    <m/>
    <m/>
    <n v="0"/>
    <m/>
    <m/>
    <m/>
    <m/>
    <m/>
    <m/>
    <m/>
    <m/>
    <n v="60000"/>
    <n v="0"/>
    <n v="60000"/>
    <n v="1"/>
    <n v="0"/>
    <n v="0"/>
    <n v="0"/>
    <n v="0"/>
    <n v="0"/>
    <n v="0"/>
    <n v="0"/>
    <n v="60000"/>
    <n v="0"/>
    <n v="0"/>
    <n v="0"/>
    <n v="0"/>
    <m/>
    <n v="0"/>
    <m/>
    <m/>
    <m/>
    <m/>
    <m/>
    <m/>
    <x v="1"/>
    <n v="0"/>
    <n v="1"/>
    <n v="12"/>
    <n v="30"/>
    <n v="0"/>
    <n v="0"/>
    <n v="0"/>
    <n v="2014"/>
  </r>
  <r>
    <m/>
    <m/>
    <s v="GAM/SEV/77/INS/31"/>
    <s v="UNEP"/>
    <m/>
    <x v="0"/>
    <s v="GAM"/>
    <x v="4"/>
    <s v="SEV"/>
    <s v="Extension of the institutional strengthening project (phase IX: 12/2016-11/2018)"/>
    <d v="2016-12-01T00:00:00"/>
    <d v="2018-11-01T00:00:00"/>
    <s v="FIN"/>
    <d v="2017-12-01T00:00:00"/>
    <m/>
    <d v="2019-12-01T00:00:00"/>
    <d v="2019-12-01T00:00:00"/>
    <n v="0"/>
    <m/>
    <m/>
    <n v="0"/>
    <m/>
    <m/>
    <m/>
    <m/>
    <m/>
    <m/>
    <m/>
    <m/>
    <n v="85000"/>
    <n v="0"/>
    <n v="85000"/>
    <n v="1"/>
    <n v="0"/>
    <n v="0"/>
    <n v="0"/>
    <n v="0"/>
    <n v="0"/>
    <n v="0"/>
    <n v="0"/>
    <n v="85000"/>
    <n v="0"/>
    <n v="0"/>
    <n v="0"/>
    <n v="0"/>
    <m/>
    <n v="0"/>
    <m/>
    <m/>
    <m/>
    <m/>
    <m/>
    <m/>
    <x v="1"/>
    <n v="0"/>
    <n v="1"/>
    <n v="12"/>
    <n v="23"/>
    <n v="0"/>
    <n v="0"/>
    <n v="0"/>
    <n v="2016"/>
  </r>
  <r>
    <m/>
    <m/>
    <s v="MDV/SEV/77/INS/31"/>
    <s v="UNEP"/>
    <m/>
    <x v="2"/>
    <s v="MDV"/>
    <x v="4"/>
    <s v="SEV"/>
    <s v="Extension of the institutional strengthening project (phase IX: 12/2016-11/2018)"/>
    <d v="2016-12-01T00:00:00"/>
    <d v="2018-11-01T00:00:00"/>
    <s v="FIN"/>
    <d v="2018-04-01T00:00:00"/>
    <m/>
    <d v="2019-08-01T00:00:00"/>
    <d v="2019-12-01T00:00:00"/>
    <n v="0"/>
    <m/>
    <m/>
    <n v="0"/>
    <m/>
    <m/>
    <m/>
    <m/>
    <m/>
    <m/>
    <m/>
    <m/>
    <n v="85000"/>
    <n v="0"/>
    <n v="85000"/>
    <n v="1"/>
    <n v="0"/>
    <n v="0"/>
    <n v="0"/>
    <n v="0"/>
    <n v="0"/>
    <n v="0"/>
    <n v="0"/>
    <n v="85000"/>
    <n v="0"/>
    <n v="0"/>
    <n v="0"/>
    <n v="0"/>
    <m/>
    <n v="0"/>
    <m/>
    <m/>
    <m/>
    <m/>
    <m/>
    <m/>
    <x v="1"/>
    <n v="0"/>
    <n v="1"/>
    <n v="16"/>
    <n v="23"/>
    <n v="0"/>
    <n v="0"/>
    <n v="0"/>
    <n v="2016"/>
  </r>
  <r>
    <m/>
    <m/>
    <s v="NEP/SEV/77/INS/36"/>
    <s v="UNEP"/>
    <m/>
    <x v="2"/>
    <s v="NEP"/>
    <x v="4"/>
    <s v="SEV"/>
    <s v="Extension of the institutional strengthening project (phase IX: 12/2016-11/2018)"/>
    <d v="2016-12-01T00:00:00"/>
    <d v="2018-11-01T00:00:00"/>
    <s v="FIN"/>
    <d v="2018-05-01T00:00:00"/>
    <m/>
    <d v="2018-11-01T00:00:00"/>
    <d v="2018-12-01T00:00:00"/>
    <n v="0"/>
    <m/>
    <m/>
    <n v="0"/>
    <m/>
    <m/>
    <m/>
    <m/>
    <m/>
    <m/>
    <m/>
    <m/>
    <n v="85000"/>
    <n v="0"/>
    <n v="85000"/>
    <n v="1"/>
    <n v="0"/>
    <n v="0"/>
    <n v="0"/>
    <n v="0"/>
    <n v="0"/>
    <n v="0"/>
    <n v="0"/>
    <n v="85000"/>
    <n v="0"/>
    <n v="0"/>
    <n v="0"/>
    <n v="0"/>
    <m/>
    <n v="0"/>
    <m/>
    <m/>
    <m/>
    <m/>
    <m/>
    <m/>
    <x v="1"/>
    <n v="0"/>
    <n v="1"/>
    <n v="17"/>
    <n v="23"/>
    <n v="0"/>
    <n v="0"/>
    <n v="0"/>
    <n v="2016"/>
  </r>
  <r>
    <m/>
    <m/>
    <s v="LEB/SEV/73/INS/82"/>
    <s v="UNDP"/>
    <m/>
    <x v="2"/>
    <s v="LEB"/>
    <x v="4"/>
    <s v="SEV"/>
    <s v="Extension of the institutional strengthening project (phase IX: 4/2015-3/2017)"/>
    <d v="2014-11-01T00:00:00"/>
    <d v="2017-03-01T00:00:00"/>
    <s v="FIN"/>
    <d v="2016-02-01T00:00:00"/>
    <m/>
    <d v="2017-12-01T00:00:00"/>
    <d v="2018-12-01T00:00:00"/>
    <n v="0"/>
    <m/>
    <m/>
    <m/>
    <m/>
    <m/>
    <n v="0"/>
    <m/>
    <m/>
    <m/>
    <m/>
    <m/>
    <n v="155090"/>
    <n v="0"/>
    <n v="155090"/>
    <n v="1"/>
    <n v="0"/>
    <n v="0"/>
    <n v="0"/>
    <n v="10856"/>
    <n v="0"/>
    <n v="10856"/>
    <n v="0"/>
    <n v="155090"/>
    <n v="0"/>
    <n v="0"/>
    <n v="10856"/>
    <n v="0"/>
    <m/>
    <m/>
    <m/>
    <m/>
    <s v="Financially completed in 2018."/>
    <m/>
    <m/>
    <m/>
    <x v="1"/>
    <n v="0"/>
    <n v="1"/>
    <n v="15"/>
    <n v="28"/>
    <n v="0"/>
    <n v="0"/>
    <n v="0"/>
    <n v="2014"/>
  </r>
  <r>
    <m/>
    <m/>
    <s v="PAK/SEV/77/INS/96"/>
    <s v="UNDP"/>
    <m/>
    <x v="2"/>
    <s v="PAK"/>
    <x v="4"/>
    <s v="SEV"/>
    <s v="Extension of the institutional strengthening project (phase IX: 4/2017-3/2019)"/>
    <d v="2016-12-01T00:00:00"/>
    <d v="2019-03-01T00:00:00"/>
    <s v="FIN"/>
    <d v="2018-01-01T00:00:00"/>
    <m/>
    <d v="2019-03-01T00:00:00"/>
    <d v="2020-03-01T00:00:00"/>
    <n v="0"/>
    <m/>
    <m/>
    <m/>
    <m/>
    <m/>
    <n v="0"/>
    <m/>
    <m/>
    <m/>
    <m/>
    <m/>
    <n v="287318"/>
    <n v="-569"/>
    <n v="286749"/>
    <n v="1"/>
    <n v="0"/>
    <n v="0"/>
    <n v="0"/>
    <n v="20112"/>
    <n v="-40"/>
    <n v="20072"/>
    <n v="-0.16999999999825377"/>
    <n v="286749"/>
    <n v="0"/>
    <n v="0"/>
    <n v="20072.169999999998"/>
    <n v="0"/>
    <m/>
    <m/>
    <m/>
    <m/>
    <s v="2019 Licenses and Quotas issued and monitored. CP and A7 data reported. Many consultative meetings held with Govt / industry / importers / end users. International Ozone day were observed. "/>
    <m/>
    <m/>
    <m/>
    <x v="1"/>
    <n v="0"/>
    <n v="1"/>
    <n v="13"/>
    <n v="27"/>
    <n v="0"/>
    <n v="0"/>
    <n v="0"/>
    <n v="2016"/>
  </r>
  <r>
    <m/>
    <m/>
    <s v="DRC/SEV/83/INS/46"/>
    <s v="UNEP"/>
    <m/>
    <x v="0"/>
    <s v="DRC"/>
    <x v="4"/>
    <s v="SEV"/>
    <s v="Extension of the institutional strengthening project (phase IX: 6/2019-5/2021)"/>
    <d v="2019-05-01T00:00:00"/>
    <d v="2021-05-01T00:00:00"/>
    <s v="FIN"/>
    <d v="2020-11-01T00:00:00"/>
    <m/>
    <d v="2021-05-01T00:00:00"/>
    <d v="2021-12-01T00:00:00"/>
    <n v="0"/>
    <m/>
    <m/>
    <n v="0"/>
    <m/>
    <m/>
    <m/>
    <m/>
    <m/>
    <m/>
    <m/>
    <m/>
    <n v="85000"/>
    <n v="0"/>
    <n v="85000"/>
    <n v="1"/>
    <n v="0"/>
    <n v="0"/>
    <n v="0"/>
    <n v="0"/>
    <n v="0"/>
    <n v="0"/>
    <n v="0"/>
    <n v="85000"/>
    <n v="0"/>
    <n v="0"/>
    <n v="0"/>
    <n v="0"/>
    <m/>
    <n v="0"/>
    <m/>
    <m/>
    <m/>
    <m/>
    <m/>
    <m/>
    <x v="1"/>
    <n v="0"/>
    <n v="1"/>
    <n v="18"/>
    <n v="24"/>
    <n v="0"/>
    <n v="0"/>
    <n v="0"/>
    <n v="2019"/>
  </r>
  <r>
    <m/>
    <m/>
    <s v="IVC/SEV/83/INS/43"/>
    <s v="UNEP"/>
    <m/>
    <x v="0"/>
    <s v="IVC"/>
    <x v="4"/>
    <s v="SEV"/>
    <s v="Extension of the institutional strengthening project (phase IX: 6/2019-5/2021)"/>
    <d v="2019-05-01T00:00:00"/>
    <d v="2021-05-01T00:00:00"/>
    <s v="FIN"/>
    <d v="2021-11-01T00:00:00"/>
    <m/>
    <d v="2021-05-01T00:00:00"/>
    <d v="2021-12-01T00:00:00"/>
    <n v="0"/>
    <m/>
    <m/>
    <n v="0"/>
    <m/>
    <m/>
    <m/>
    <m/>
    <m/>
    <m/>
    <m/>
    <m/>
    <n v="136115"/>
    <n v="-115"/>
    <n v="136000"/>
    <n v="1"/>
    <n v="0"/>
    <n v="0"/>
    <n v="0"/>
    <n v="0"/>
    <n v="0"/>
    <n v="0"/>
    <n v="0"/>
    <n v="136000"/>
    <n v="0"/>
    <n v="0"/>
    <n v="0"/>
    <n v="0"/>
    <m/>
    <n v="0"/>
    <m/>
    <m/>
    <m/>
    <m/>
    <m/>
    <m/>
    <x v="1"/>
    <n v="0"/>
    <n v="1"/>
    <n v="30"/>
    <n v="24"/>
    <n v="0"/>
    <n v="0"/>
    <n v="0"/>
    <n v="2019"/>
  </r>
  <r>
    <m/>
    <m/>
    <s v="SEY/SEV/85/INS/26"/>
    <s v="UNEP"/>
    <m/>
    <x v="0"/>
    <s v="SEY"/>
    <x v="4"/>
    <s v="SEV"/>
    <s v="Extension of the institutional strengthening project (phase IX: 6/2020-5/2022)"/>
    <d v="2020-06-01T00:00:00"/>
    <d v="2022-05-01T00:00:00"/>
    <s v="FIN"/>
    <d v="2021-12-01T00:00:00"/>
    <m/>
    <d v="2022-05-01T00:00:00"/>
    <d v="2022-12-01T00:00:00"/>
    <n v="0"/>
    <m/>
    <m/>
    <n v="0"/>
    <m/>
    <m/>
    <m/>
    <m/>
    <m/>
    <m/>
    <m/>
    <m/>
    <n v="85000"/>
    <n v="0"/>
    <n v="85000"/>
    <n v="1"/>
    <n v="0"/>
    <n v="0"/>
    <n v="0"/>
    <n v="0"/>
    <n v="0"/>
    <n v="0"/>
    <n v="0"/>
    <n v="85000"/>
    <n v="0"/>
    <n v="0"/>
    <n v="0"/>
    <n v="0"/>
    <m/>
    <n v="0"/>
    <m/>
    <m/>
    <m/>
    <m/>
    <s v="Yes"/>
    <m/>
    <x v="1"/>
    <n v="0"/>
    <n v="1"/>
    <n v="18"/>
    <n v="23"/>
    <n v="0"/>
    <n v="0"/>
    <n v="0"/>
    <n v="2020"/>
  </r>
  <r>
    <m/>
    <m/>
    <s v="VIE/SEV/68/INS/60"/>
    <s v="UNEP"/>
    <m/>
    <x v="2"/>
    <s v="VIE"/>
    <x v="4"/>
    <s v="SEV"/>
    <s v="Extension of the institutional strengthening project (phase IX: 7/2013-6/2015)"/>
    <d v="2012-12-01T00:00:00"/>
    <d v="2015-06-01T00:00:00"/>
    <s v="FIN"/>
    <d v="2014-06-01T00:00:00"/>
    <m/>
    <d v="2015-06-01T00:00:00"/>
    <d v="2016-12-01T00:00:00"/>
    <n v="0"/>
    <m/>
    <m/>
    <n v="0"/>
    <m/>
    <m/>
    <n v="0"/>
    <m/>
    <m/>
    <n v="0"/>
    <m/>
    <m/>
    <n v="118976"/>
    <n v="0"/>
    <n v="118976"/>
    <n v="1"/>
    <n v="0"/>
    <n v="0"/>
    <n v="0"/>
    <n v="0"/>
    <n v="0"/>
    <n v="0"/>
    <n v="0"/>
    <n v="118976"/>
    <n v="0"/>
    <n v="0"/>
    <n v="0"/>
    <n v="0"/>
    <m/>
    <n v="0"/>
    <m/>
    <m/>
    <m/>
    <m/>
    <m/>
    <m/>
    <x v="1"/>
    <n v="0"/>
    <n v="1"/>
    <n v="18"/>
    <n v="30"/>
    <n v="0"/>
    <n v="0"/>
    <n v="0"/>
    <n v="2012"/>
  </r>
  <r>
    <m/>
    <m/>
    <s v="GEO/SEV/74/INS/37"/>
    <s v="UNDP"/>
    <m/>
    <x v="4"/>
    <s v="GEO"/>
    <x v="4"/>
    <s v="SEV"/>
    <s v="Extension of the institutional strengthening project (phase IX: 7/2015-6/2017)"/>
    <d v="2015-05-01T00:00:00"/>
    <d v="2017-06-01T00:00:00"/>
    <s v="FIN"/>
    <d v="2015-11-01T00:00:00"/>
    <m/>
    <d v="2017-12-01T00:00:00"/>
    <d v="2018-12-01T00:00:00"/>
    <n v="0"/>
    <m/>
    <m/>
    <m/>
    <m/>
    <m/>
    <n v="0"/>
    <m/>
    <m/>
    <m/>
    <m/>
    <m/>
    <n v="60667"/>
    <n v="-1"/>
    <n v="60666"/>
    <n v="1"/>
    <n v="0"/>
    <n v="0"/>
    <n v="0"/>
    <n v="4247"/>
    <n v="0"/>
    <n v="4247"/>
    <n v="7.0005109860176162E-2"/>
    <n v="60666"/>
    <n v="0"/>
    <n v="0"/>
    <n v="4246.9299948901398"/>
    <n v="0"/>
    <m/>
    <m/>
    <m/>
    <m/>
    <s v="Financially completed in 2018."/>
    <m/>
    <m/>
    <m/>
    <x v="1"/>
    <n v="0"/>
    <n v="1"/>
    <n v="6"/>
    <n v="25"/>
    <n v="0"/>
    <n v="0"/>
    <n v="0"/>
    <n v="2015"/>
  </r>
  <r>
    <m/>
    <m/>
    <s v="GUI/SEV/74/INS/30"/>
    <s v="UNEP"/>
    <m/>
    <x v="0"/>
    <s v="GUI"/>
    <x v="4"/>
    <s v="SEV"/>
    <s v="Extension of the institutional strengthening project (phase IX: 7/2015-6/2017)"/>
    <d v="2015-05-01T00:00:00"/>
    <d v="2017-06-01T00:00:00"/>
    <s v="FIN"/>
    <d v="2016-03-01T00:00:00"/>
    <m/>
    <d v="2018-12-01T00:00:00"/>
    <d v="2019-12-01T00:00:00"/>
    <n v="0"/>
    <m/>
    <m/>
    <n v="0"/>
    <m/>
    <m/>
    <m/>
    <m/>
    <m/>
    <m/>
    <m/>
    <m/>
    <n v="60000"/>
    <n v="-79"/>
    <n v="59921"/>
    <n v="1"/>
    <n v="0"/>
    <n v="0"/>
    <n v="0"/>
    <n v="0"/>
    <n v="0"/>
    <n v="0"/>
    <n v="0"/>
    <n v="59921"/>
    <n v="0"/>
    <n v="0"/>
    <n v="0"/>
    <n v="0"/>
    <m/>
    <n v="0"/>
    <m/>
    <m/>
    <m/>
    <m/>
    <m/>
    <m/>
    <x v="1"/>
    <n v="0"/>
    <n v="1"/>
    <n v="10"/>
    <n v="25"/>
    <n v="0"/>
    <n v="0"/>
    <n v="0"/>
    <n v="2015"/>
  </r>
  <r>
    <m/>
    <m/>
    <s v="MLI/SEV/81/INS/39"/>
    <s v="UNEP"/>
    <m/>
    <x v="0"/>
    <s v="MLI"/>
    <x v="4"/>
    <s v="SEV"/>
    <s v="Extension of the institutional strengthening project (phase IX: 7/2018-6/2020)"/>
    <d v="2018-06-01T00:00:00"/>
    <d v="2020-06-01T00:00:00"/>
    <s v="FIN"/>
    <d v="2019-02-01T00:00:00"/>
    <m/>
    <d v="2021-12-01T00:00:00"/>
    <d v="2021-12-01T00:00:00"/>
    <n v="0"/>
    <m/>
    <m/>
    <n v="0"/>
    <m/>
    <m/>
    <m/>
    <m/>
    <m/>
    <m/>
    <m/>
    <m/>
    <n v="85000"/>
    <n v="0"/>
    <n v="85000"/>
    <n v="1"/>
    <n v="0"/>
    <n v="0"/>
    <n v="0"/>
    <n v="0"/>
    <n v="0"/>
    <n v="0"/>
    <n v="0"/>
    <n v="85000"/>
    <n v="0"/>
    <n v="0"/>
    <n v="0"/>
    <n v="0"/>
    <m/>
    <n v="0"/>
    <m/>
    <m/>
    <m/>
    <m/>
    <m/>
    <m/>
    <x v="1"/>
    <n v="0"/>
    <n v="1"/>
    <n v="8"/>
    <n v="24"/>
    <n v="0"/>
    <n v="0"/>
    <n v="0"/>
    <n v="2018"/>
  </r>
  <r>
    <m/>
    <m/>
    <s v="HON/SEV/83/INS/48"/>
    <s v="UNEP"/>
    <m/>
    <x v="1"/>
    <s v="HON"/>
    <x v="4"/>
    <s v="SEV"/>
    <s v="Extension of the institutional strengthening project (phase IX: 7/2019-6/2021)"/>
    <d v="2019-05-01T00:00:00"/>
    <d v="2021-06-01T00:00:00"/>
    <s v="FIN"/>
    <d v="2020-07-01T00:00:00"/>
    <m/>
    <d v="2022-06-01T00:00:00"/>
    <d v="2022-12-01T00:00:00"/>
    <n v="0"/>
    <m/>
    <m/>
    <n v="0"/>
    <m/>
    <m/>
    <m/>
    <m/>
    <m/>
    <m/>
    <m/>
    <m/>
    <n v="85000"/>
    <n v="0"/>
    <n v="85000"/>
    <n v="1"/>
    <n v="0"/>
    <n v="0"/>
    <n v="0"/>
    <n v="0"/>
    <n v="0"/>
    <n v="0"/>
    <n v="0"/>
    <n v="85000"/>
    <n v="0"/>
    <n v="0"/>
    <n v="0"/>
    <n v="0"/>
    <m/>
    <n v="0"/>
    <m/>
    <m/>
    <m/>
    <m/>
    <m/>
    <m/>
    <x v="1"/>
    <n v="0"/>
    <n v="1"/>
    <n v="14"/>
    <n v="25"/>
    <n v="0"/>
    <n v="0"/>
    <n v="0"/>
    <n v="2019"/>
  </r>
  <r>
    <m/>
    <m/>
    <s v="BDI/SEV/87/INS/42"/>
    <s v="UNEP"/>
    <m/>
    <x v="0"/>
    <s v="BDI"/>
    <x v="4"/>
    <s v="SEV"/>
    <s v="Extension of the institutional strengthening project (phase IX: 7/2021-6/2023)"/>
    <d v="2021-07-01T00:00:00"/>
    <d v="2023-06-01T00:00:00"/>
    <s v="FIN"/>
    <d v="2022-01-01T00:00:00"/>
    <m/>
    <d v="2023-06-01T00:00:00"/>
    <d v="2023-12-23T00:00:00"/>
    <n v="0"/>
    <m/>
    <m/>
    <n v="0"/>
    <m/>
    <m/>
    <m/>
    <m/>
    <m/>
    <m/>
    <m/>
    <m/>
    <n v="85000"/>
    <n v="0"/>
    <n v="85000"/>
    <n v="1"/>
    <n v="0"/>
    <n v="0"/>
    <n v="0"/>
    <n v="0"/>
    <n v="0"/>
    <n v="0"/>
    <n v="0"/>
    <n v="85000"/>
    <n v="0"/>
    <n v="0"/>
    <n v="0"/>
    <n v="0"/>
    <m/>
    <n v="0"/>
    <m/>
    <m/>
    <s v="The project is completed and operationnaly closed. "/>
    <s v="The project is financialy completed "/>
    <s v="Yes"/>
    <m/>
    <x v="1"/>
    <n v="0"/>
    <n v="1"/>
    <n v="6"/>
    <n v="23"/>
    <n v="0"/>
    <n v="0"/>
    <n v="0"/>
    <n v="2021"/>
  </r>
  <r>
    <m/>
    <m/>
    <s v="ZAM/SEV/92/INS/46"/>
    <s v="UNEP"/>
    <m/>
    <x v="0"/>
    <s v="ZAM"/>
    <x v="4"/>
    <s v="SEV"/>
    <s v="Extension of the institutional strengthening project (phase IX: 7/2023-6/2026)"/>
    <d v="2023-06-01T00:00:00"/>
    <d v="2026-06-01T00:00:00"/>
    <s v="ONG"/>
    <m/>
    <d v="2026-06-01T00:00:00"/>
    <m/>
    <m/>
    <n v="0"/>
    <m/>
    <m/>
    <n v="0"/>
    <m/>
    <m/>
    <m/>
    <m/>
    <m/>
    <m/>
    <m/>
    <m/>
    <n v="180000"/>
    <n v="0"/>
    <n v="180000"/>
    <n v="0"/>
    <n v="180000"/>
    <n v="180000"/>
    <n v="0"/>
    <n v="0"/>
    <n v="0"/>
    <n v="0"/>
    <n v="0"/>
    <n v="0"/>
    <n v="180000"/>
    <n v="62999.999999999993"/>
    <n v="0"/>
    <n v="0"/>
    <m/>
    <n v="90000"/>
    <m/>
    <m/>
    <s v="Newly approved project. The SSFA with a total of USD180,000 was signed by the country in September 2023. The first disbursement was USD90,000 was released to the country in October 2023. The Licensing system is fully operational. The quota for the year 2023 was issued. The NOU conducted  monitoring of illegal ODS trade and conducted one customs training workshop in Ndola on 14th February 2023 for 20 Enforcement Officers (8 female and 12 males). The collection of data was undertaken to report A7 and CP data for the year 2023.  CP data for 2023 reported on April 2024. A7 data for 2023 reported in April 2024. The NOU conducted one Steering Committee meeting in April 2023. The consultative meeting with Refrigeration and Air-conditioning Association of Zambia and its membership was held in December 2023. The World ozone day for 2023 was organized and held in Livingstone. The event focused on the environmental quiz for secondary school in the Southern Part of the Country. The NOU participated at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  The project is progressing satisfactorily."/>
    <s v="The Licensing system is fully operational. The NOU conducted one inspection visit to importers /suppliers in Northwestern part of the Country. The project is progressing satisfactorily."/>
    <s v="Yes"/>
    <m/>
    <x v="0"/>
    <n v="1"/>
    <n v="0"/>
    <s v=""/>
    <n v="36"/>
    <n v="0"/>
    <n v="36"/>
    <n v="0"/>
    <n v="2023"/>
  </r>
  <r>
    <m/>
    <m/>
    <s v="CKI/SEV/93/INS/19"/>
    <s v="UNEP"/>
    <m/>
    <x v="2"/>
    <s v="CKI"/>
    <x v="4"/>
    <s v="SEV"/>
    <s v="Extension of the institutional strengthening project (phase IX: 7/2024-6/2027)"/>
    <d v="2023-12-01T00:00:00"/>
    <d v="2027-06-01T00:00:00"/>
    <s v="ONG"/>
    <m/>
    <d v="2027-06-01T00:00:00"/>
    <m/>
    <m/>
    <n v="0"/>
    <m/>
    <m/>
    <n v="0"/>
    <m/>
    <m/>
    <m/>
    <m/>
    <m/>
    <m/>
    <m/>
    <m/>
    <n v="180000"/>
    <n v="0"/>
    <n v="180000"/>
    <n v="0"/>
    <n v="180000"/>
    <n v="180000"/>
    <n v="0"/>
    <n v="0"/>
    <n v="0"/>
    <n v="0"/>
    <n v="0"/>
    <n v="0"/>
    <n v="0"/>
    <n v="45000"/>
    <n v="0"/>
    <n v="0"/>
    <m/>
    <n v="0"/>
    <m/>
    <m/>
    <s v="The project was newly approved at the 93rd Executive Committee meeting in December 2023. UNEP worked with the NOU to prepare the project plan and SSFA.  The workplan incorporated gender mainstreaming.  _x000a__x000a__x000a_"/>
    <s v="UNEP discussed with the NOU to develop the workplan, which was finalized and agreed by NOU.   The draft SSFA was submitted to the Government for review and agreement.  UNEP is waiting for the NOU to confirm agreement on SSFA.  Project implementation will commence from July 2024."/>
    <s v="Yes "/>
    <m/>
    <x v="0"/>
    <n v="1"/>
    <n v="0"/>
    <s v=""/>
    <n v="42"/>
    <n v="0"/>
    <n v="42"/>
    <n v="0"/>
    <n v="2023"/>
  </r>
  <r>
    <m/>
    <m/>
    <s v="ALG/SEV/57/INS/69"/>
    <s v="UNEP"/>
    <m/>
    <x v="0"/>
    <s v="ALG"/>
    <x v="4"/>
    <s v="SEV"/>
    <s v="Extension of the institutional strengthening project (phase V)"/>
    <d v="2009-04-01T00:00:00"/>
    <d v="2011-03-01T00:00:00"/>
    <s v="FIN"/>
    <d v="2009-07-01T00:00:00"/>
    <m/>
    <d v="2014-07-01T00:00:00"/>
    <d v="2018-12-01T00:00:00"/>
    <n v="0"/>
    <m/>
    <m/>
    <n v="0"/>
    <m/>
    <m/>
    <n v="0"/>
    <m/>
    <m/>
    <n v="0"/>
    <m/>
    <m/>
    <n v="257400"/>
    <n v="0"/>
    <n v="257400"/>
    <n v="1"/>
    <n v="0"/>
    <n v="0"/>
    <n v="0"/>
    <n v="0"/>
    <n v="0"/>
    <n v="0"/>
    <n v="0"/>
    <n v="257400"/>
    <n v="0"/>
    <n v="0"/>
    <n v="0"/>
    <n v="0"/>
    <m/>
    <n v="0"/>
    <m/>
    <m/>
    <m/>
    <m/>
    <m/>
    <m/>
    <x v="1"/>
    <n v="0"/>
    <n v="1"/>
    <n v="3"/>
    <n v="23"/>
    <n v="0"/>
    <n v="0"/>
    <n v="0"/>
    <n v="2009"/>
  </r>
  <r>
    <m/>
    <m/>
    <s v="BDI/SEV/57/INS/25"/>
    <s v="UNEP"/>
    <m/>
    <x v="0"/>
    <s v="BDI"/>
    <x v="4"/>
    <s v="SEV"/>
    <s v="Extension of the institutional strengthening project (phase V)"/>
    <d v="2009-04-01T00:00:00"/>
    <d v="2011-03-01T00:00:00"/>
    <s v="FIN"/>
    <d v="2010-12-01T00:00:00"/>
    <m/>
    <d v="2013-03-01T00:00:00"/>
    <d v="2018-12-01T00:00:00"/>
    <n v="0"/>
    <m/>
    <m/>
    <n v="0"/>
    <m/>
    <m/>
    <n v="0"/>
    <m/>
    <m/>
    <n v="0"/>
    <m/>
    <m/>
    <n v="60000"/>
    <n v="0"/>
    <n v="60000"/>
    <n v="1"/>
    <n v="0"/>
    <n v="0"/>
    <n v="0"/>
    <n v="0"/>
    <n v="0"/>
    <n v="0"/>
    <n v="0"/>
    <n v="60000"/>
    <n v="0"/>
    <n v="0"/>
    <n v="0"/>
    <n v="0"/>
    <m/>
    <n v="0"/>
    <m/>
    <m/>
    <m/>
    <m/>
    <m/>
    <m/>
    <x v="1"/>
    <n v="0"/>
    <n v="1"/>
    <n v="20"/>
    <n v="23"/>
    <n v="0"/>
    <n v="0"/>
    <n v="0"/>
    <n v="2009"/>
  </r>
  <r>
    <m/>
    <m/>
    <s v="CAF/SEV/57/INS/18"/>
    <s v="UNEP"/>
    <m/>
    <x v="0"/>
    <s v="CAF"/>
    <x v="4"/>
    <s v="SEV"/>
    <s v="Extension of the institutional strengthening project (phase V)"/>
    <d v="2009-04-01T00:00:00"/>
    <d v="2011-03-01T00:00:00"/>
    <s v="FIN"/>
    <d v="2012-03-01T00:00:00"/>
    <m/>
    <d v="2013-03-01T00:00:00"/>
    <d v="2014-12-01T00:00:00"/>
    <n v="0"/>
    <m/>
    <m/>
    <n v="0"/>
    <m/>
    <m/>
    <n v="0"/>
    <m/>
    <m/>
    <n v="0"/>
    <m/>
    <m/>
    <n v="60000"/>
    <n v="0"/>
    <n v="60000"/>
    <n v="1"/>
    <n v="0"/>
    <n v="0"/>
    <n v="0"/>
    <n v="0"/>
    <n v="0"/>
    <n v="0"/>
    <n v="0"/>
    <n v="60000"/>
    <n v="0"/>
    <n v="0"/>
    <n v="0"/>
    <n v="0"/>
    <m/>
    <n v="0"/>
    <m/>
    <m/>
    <m/>
    <m/>
    <m/>
    <m/>
    <x v="1"/>
    <n v="0"/>
    <n v="1"/>
    <n v="35"/>
    <n v="23"/>
    <n v="0"/>
    <n v="0"/>
    <n v="0"/>
    <n v="2009"/>
  </r>
  <r>
    <m/>
    <m/>
    <s v="COL/SEV/45/INS/61"/>
    <s v="UNDP"/>
    <m/>
    <x v="1"/>
    <s v="COL"/>
    <x v="4"/>
    <s v="SEV"/>
    <s v="Extension of the institutional strengthening project (phase V)"/>
    <d v="2005-04-01T00:00:00"/>
    <d v="2007-04-01T00:00:00"/>
    <s v="FIN"/>
    <d v="2005-08-01T00:00:00"/>
    <m/>
    <d v="2007-12-01T00:00:00"/>
    <d v="2010-10-01T00:00:00"/>
    <n v="0"/>
    <m/>
    <m/>
    <m/>
    <m/>
    <m/>
    <n v="0"/>
    <m/>
    <m/>
    <m/>
    <m/>
    <m/>
    <n v="275600"/>
    <n v="-14"/>
    <n v="275586"/>
    <n v="1"/>
    <n v="0"/>
    <n v="0"/>
    <n v="0"/>
    <n v="20670"/>
    <n v="-1"/>
    <n v="20669"/>
    <n v="4.9999999999272404E-2"/>
    <n v="275586"/>
    <n v="0"/>
    <n v="0"/>
    <n v="20668.95"/>
    <n v="0"/>
    <m/>
    <m/>
    <m/>
    <m/>
    <s v="Financially completed in 2010."/>
    <m/>
    <m/>
    <m/>
    <x v="1"/>
    <n v="0"/>
    <n v="1"/>
    <n v="4"/>
    <n v="24"/>
    <n v="0"/>
    <n v="0"/>
    <n v="0"/>
    <n v="2005"/>
  </r>
  <r>
    <m/>
    <m/>
    <s v="COI/SEV/51/INS/12"/>
    <s v="UNEP"/>
    <m/>
    <x v="0"/>
    <s v="COI"/>
    <x v="4"/>
    <s v="SEV"/>
    <s v="Extension of the institutional strengthening project (phase V)"/>
    <d v="2007-03-01T00:00:00"/>
    <d v="2009-03-01T00:00:00"/>
    <s v="FIN"/>
    <d v="2007-05-01T00:00:00"/>
    <m/>
    <d v="2009-03-01T00:00:00"/>
    <d v="2010-12-01T00:00:00"/>
    <n v="0"/>
    <m/>
    <m/>
    <n v="0"/>
    <m/>
    <m/>
    <n v="0"/>
    <m/>
    <m/>
    <n v="0"/>
    <m/>
    <m/>
    <n v="60000"/>
    <n v="0"/>
    <n v="60000"/>
    <n v="1"/>
    <n v="0"/>
    <n v="0"/>
    <n v="0"/>
    <n v="0"/>
    <n v="0"/>
    <n v="0"/>
    <n v="0"/>
    <n v="60000"/>
    <n v="0"/>
    <n v="0"/>
    <n v="0"/>
    <n v="0"/>
    <m/>
    <n v="0"/>
    <m/>
    <m/>
    <m/>
    <m/>
    <m/>
    <m/>
    <x v="1"/>
    <n v="0"/>
    <n v="1"/>
    <n v="2"/>
    <n v="24"/>
    <n v="0"/>
    <n v="0"/>
    <n v="0"/>
    <n v="2007"/>
  </r>
  <r>
    <m/>
    <m/>
    <s v="PRC/SEV/51/INS/15"/>
    <s v="UNEP"/>
    <m/>
    <x v="0"/>
    <s v="PRC"/>
    <x v="4"/>
    <s v="SEV"/>
    <s v="Extension of the institutional strengthening project (phase V)"/>
    <d v="2007-03-01T00:00:00"/>
    <d v="2009-03-01T00:00:00"/>
    <s v="FIN"/>
    <d v="2007-07-01T00:00:00"/>
    <m/>
    <d v="2009-03-01T00:00:00"/>
    <d v="2010-12-01T00:00:00"/>
    <n v="0"/>
    <m/>
    <m/>
    <n v="0"/>
    <m/>
    <m/>
    <n v="0"/>
    <m/>
    <m/>
    <n v="0"/>
    <m/>
    <m/>
    <n v="60000"/>
    <n v="0"/>
    <n v="60000"/>
    <n v="1"/>
    <n v="0"/>
    <n v="0"/>
    <n v="0"/>
    <n v="0"/>
    <n v="0"/>
    <n v="0"/>
    <n v="0"/>
    <n v="60000"/>
    <n v="0"/>
    <n v="0"/>
    <n v="0"/>
    <n v="0"/>
    <m/>
    <n v="0"/>
    <m/>
    <m/>
    <m/>
    <m/>
    <m/>
    <m/>
    <x v="1"/>
    <n v="0"/>
    <n v="1"/>
    <n v="4"/>
    <n v="24"/>
    <n v="0"/>
    <n v="0"/>
    <n v="0"/>
    <n v="2007"/>
  </r>
  <r>
    <m/>
    <m/>
    <s v="IVC/SEV/62/INS/35"/>
    <s v="UNEP"/>
    <m/>
    <x v="0"/>
    <s v="IVC"/>
    <x v="4"/>
    <s v="SEV"/>
    <s v="Extension of the institutional strengthening project (phase V)"/>
    <d v="2010-12-01T00:00:00"/>
    <d v="2012-12-01T00:00:00"/>
    <s v="FIN"/>
    <d v="2011-02-01T00:00:00"/>
    <m/>
    <d v="2012-12-01T00:00:00"/>
    <d v="2013-12-01T00:00:00"/>
    <n v="0"/>
    <m/>
    <m/>
    <n v="0"/>
    <m/>
    <m/>
    <n v="0"/>
    <m/>
    <m/>
    <n v="0"/>
    <m/>
    <m/>
    <n v="106340"/>
    <n v="0"/>
    <n v="106340"/>
    <n v="1"/>
    <n v="0"/>
    <n v="0"/>
    <n v="0"/>
    <n v="0"/>
    <n v="0"/>
    <n v="0"/>
    <n v="0"/>
    <n v="106340"/>
    <n v="0"/>
    <n v="0"/>
    <n v="0"/>
    <n v="0"/>
    <m/>
    <n v="0"/>
    <m/>
    <m/>
    <m/>
    <m/>
    <m/>
    <m/>
    <x v="1"/>
    <n v="0"/>
    <n v="1"/>
    <n v="2"/>
    <n v="24"/>
    <n v="0"/>
    <n v="0"/>
    <n v="0"/>
    <n v="2010"/>
  </r>
  <r>
    <m/>
    <m/>
    <s v="CUB/SEV/47/INS/34"/>
    <s v="UNDP"/>
    <m/>
    <x v="1"/>
    <s v="CUB"/>
    <x v="4"/>
    <s v="SEV"/>
    <s v="Extension of the institutional strengthening project (phase V)"/>
    <d v="2005-11-01T00:00:00"/>
    <d v="2007-12-01T00:00:00"/>
    <s v="FIN"/>
    <d v="2006-11-01T00:00:00"/>
    <m/>
    <d v="2008-03-01T00:00:00"/>
    <d v="2009-07-01T00:00:00"/>
    <n v="0"/>
    <m/>
    <m/>
    <m/>
    <m/>
    <m/>
    <n v="0"/>
    <m/>
    <m/>
    <m/>
    <m/>
    <m/>
    <n v="149066"/>
    <n v="0"/>
    <n v="149066"/>
    <n v="1"/>
    <n v="0"/>
    <n v="0"/>
    <n v="0"/>
    <n v="11180"/>
    <n v="0"/>
    <n v="11180"/>
    <n v="0"/>
    <n v="149066"/>
    <n v="0"/>
    <n v="0"/>
    <n v="11180"/>
    <n v="0"/>
    <m/>
    <m/>
    <m/>
    <m/>
    <s v="Completed in 2008.Financially completed in 2009."/>
    <m/>
    <m/>
    <m/>
    <x v="1"/>
    <n v="0"/>
    <n v="1"/>
    <n v="12"/>
    <n v="25"/>
    <n v="0"/>
    <n v="0"/>
    <n v="0"/>
    <n v="2005"/>
  </r>
  <r>
    <m/>
    <m/>
    <s v="DMI/SEV/62/INS/20"/>
    <s v="UNEP"/>
    <m/>
    <x v="1"/>
    <s v="DMI"/>
    <x v="4"/>
    <s v="SEV"/>
    <s v="Extension of the institutional strengthening project (phase V)"/>
    <d v="2010-12-01T00:00:00"/>
    <d v="2012-11-01T00:00:00"/>
    <s v="FIN"/>
    <d v="2012-08-01T00:00:00"/>
    <m/>
    <d v="2014-02-01T00:00:00"/>
    <d v="2014-12-01T00:00:00"/>
    <n v="0"/>
    <m/>
    <m/>
    <n v="0"/>
    <m/>
    <m/>
    <n v="0"/>
    <m/>
    <m/>
    <n v="0"/>
    <m/>
    <m/>
    <n v="60000"/>
    <n v="0"/>
    <n v="60000"/>
    <n v="1"/>
    <n v="0"/>
    <n v="0"/>
    <n v="0"/>
    <n v="0"/>
    <n v="0"/>
    <n v="0"/>
    <n v="0"/>
    <n v="60000"/>
    <n v="0"/>
    <n v="0"/>
    <n v="0"/>
    <n v="0"/>
    <m/>
    <n v="0"/>
    <m/>
    <m/>
    <m/>
    <m/>
    <m/>
    <m/>
    <x v="1"/>
    <n v="0"/>
    <n v="1"/>
    <n v="20"/>
    <n v="23"/>
    <n v="0"/>
    <n v="0"/>
    <n v="0"/>
    <n v="2010"/>
  </r>
  <r>
    <m/>
    <m/>
    <s v="DOM/SEV/56/INS/43"/>
    <s v="UNEP"/>
    <m/>
    <x v="1"/>
    <s v="DOM"/>
    <x v="4"/>
    <s v="SEV"/>
    <s v="Extension of the institutional strengthening project (phase V)"/>
    <d v="2008-11-01T00:00:00"/>
    <d v="2010-11-01T00:00:00"/>
    <s v="FIN"/>
    <d v="2009-03-01T00:00:00"/>
    <m/>
    <d v="2011-04-01T00:00:00"/>
    <d v="2011-12-01T00:00:00"/>
    <n v="0"/>
    <m/>
    <m/>
    <n v="0"/>
    <m/>
    <m/>
    <n v="0"/>
    <m/>
    <m/>
    <n v="0"/>
    <m/>
    <m/>
    <n v="134333"/>
    <n v="0"/>
    <n v="134333"/>
    <n v="1"/>
    <n v="0"/>
    <n v="0"/>
    <n v="0"/>
    <n v="0"/>
    <n v="0"/>
    <n v="0"/>
    <n v="0"/>
    <n v="134333"/>
    <n v="0"/>
    <n v="0"/>
    <n v="0"/>
    <n v="0"/>
    <m/>
    <n v="0"/>
    <m/>
    <m/>
    <m/>
    <m/>
    <m/>
    <m/>
    <x v="1"/>
    <n v="0"/>
    <n v="1"/>
    <n v="4"/>
    <n v="24"/>
    <n v="0"/>
    <n v="0"/>
    <n v="0"/>
    <n v="2008"/>
  </r>
  <r>
    <m/>
    <m/>
    <s v="ETH/SEV/59/INS/20"/>
    <s v="UNEP"/>
    <m/>
    <x v="0"/>
    <s v="ETH"/>
    <x v="4"/>
    <s v="SEV"/>
    <s v="Extension of the institutional strengthening project (phase V)"/>
    <d v="2009-11-01T00:00:00"/>
    <d v="2011-11-01T00:00:00"/>
    <s v="FIN"/>
    <d v="2011-05-01T00:00:00"/>
    <m/>
    <d v="2017-12-01T00:00:00"/>
    <d v="2018-12-01T00:00:00"/>
    <n v="0"/>
    <m/>
    <m/>
    <n v="0"/>
    <m/>
    <m/>
    <n v="0"/>
    <m/>
    <m/>
    <n v="0"/>
    <m/>
    <m/>
    <n v="32500"/>
    <n v="27500"/>
    <n v="60000"/>
    <n v="1"/>
    <n v="0"/>
    <n v="0"/>
    <n v="0"/>
    <n v="0"/>
    <n v="0"/>
    <n v="0"/>
    <n v="0"/>
    <n v="60000"/>
    <n v="0"/>
    <n v="0"/>
    <n v="0"/>
    <n v="0"/>
    <m/>
    <n v="0"/>
    <m/>
    <m/>
    <m/>
    <m/>
    <m/>
    <m/>
    <x v="1"/>
    <n v="0"/>
    <n v="1"/>
    <n v="18"/>
    <n v="24"/>
    <n v="0"/>
    <n v="0"/>
    <n v="0"/>
    <n v="2009"/>
  </r>
  <r>
    <m/>
    <m/>
    <s v="FIJ/SEV/50/INS/18"/>
    <s v="UNEP"/>
    <m/>
    <x v="2"/>
    <s v="FIJ"/>
    <x v="4"/>
    <s v="SEV"/>
    <s v="Extension of the institutional strengthening project (phase V)"/>
    <d v="2006-11-01T00:00:00"/>
    <d v="2008-11-01T00:00:00"/>
    <s v="FIN"/>
    <d v="2007-06-01T00:00:00"/>
    <m/>
    <d v="2008-11-01T00:00:00"/>
    <d v="2008-12-01T00:00:00"/>
    <n v="0"/>
    <m/>
    <m/>
    <n v="0"/>
    <m/>
    <m/>
    <n v="0"/>
    <m/>
    <m/>
    <n v="0"/>
    <m/>
    <m/>
    <n v="60000"/>
    <n v="0"/>
    <n v="60000"/>
    <n v="1"/>
    <n v="0"/>
    <n v="0"/>
    <n v="0"/>
    <n v="0"/>
    <n v="0"/>
    <n v="0"/>
    <n v="0"/>
    <n v="60000"/>
    <n v="0"/>
    <n v="0"/>
    <n v="0"/>
    <n v="0"/>
    <m/>
    <n v="0"/>
    <m/>
    <m/>
    <m/>
    <m/>
    <m/>
    <m/>
    <x v="1"/>
    <n v="0"/>
    <n v="1"/>
    <n v="7"/>
    <n v="24"/>
    <n v="0"/>
    <n v="0"/>
    <n v="0"/>
    <n v="2006"/>
  </r>
  <r>
    <m/>
    <m/>
    <s v="GAB/SEV/50/INS/19"/>
    <s v="UNEP"/>
    <m/>
    <x v="0"/>
    <s v="GAB"/>
    <x v="4"/>
    <s v="SEV"/>
    <s v="Extension of the institutional strengthening project (phase V)"/>
    <d v="2006-11-01T00:00:00"/>
    <d v="2008-11-01T00:00:00"/>
    <s v="FIN"/>
    <d v="2007-02-01T00:00:00"/>
    <m/>
    <d v="2008-12-01T00:00:00"/>
    <d v="2009-12-01T00:00:00"/>
    <n v="0"/>
    <m/>
    <m/>
    <n v="0"/>
    <m/>
    <m/>
    <n v="0"/>
    <m/>
    <m/>
    <n v="0"/>
    <m/>
    <m/>
    <n v="60000"/>
    <n v="0"/>
    <n v="60000"/>
    <n v="1"/>
    <n v="0"/>
    <n v="0"/>
    <n v="0"/>
    <n v="0"/>
    <n v="0"/>
    <n v="0"/>
    <n v="0"/>
    <n v="60000"/>
    <n v="0"/>
    <n v="0"/>
    <n v="0"/>
    <n v="0"/>
    <m/>
    <n v="0"/>
    <m/>
    <m/>
    <m/>
    <m/>
    <m/>
    <m/>
    <x v="1"/>
    <n v="0"/>
    <n v="1"/>
    <n v="3"/>
    <n v="24"/>
    <n v="0"/>
    <n v="0"/>
    <n v="0"/>
    <n v="2006"/>
  </r>
  <r>
    <m/>
    <m/>
    <s v="GAM/SEV/54/INS/19"/>
    <s v="UNEP"/>
    <m/>
    <x v="0"/>
    <s v="GAM"/>
    <x v="4"/>
    <s v="SEV"/>
    <s v="Extension of the institutional strengthening project (phase V)"/>
    <d v="2008-04-01T00:00:00"/>
    <d v="2010-03-01T00:00:00"/>
    <s v="FIN"/>
    <d v="2008-08-01T00:00:00"/>
    <m/>
    <d v="2010-08-01T00:00:00"/>
    <d v="2011-08-01T00:00:00"/>
    <n v="0"/>
    <m/>
    <m/>
    <n v="0"/>
    <m/>
    <m/>
    <n v="0"/>
    <m/>
    <m/>
    <n v="0"/>
    <m/>
    <m/>
    <n v="60000"/>
    <n v="0"/>
    <n v="60000"/>
    <n v="1"/>
    <n v="0"/>
    <n v="0"/>
    <n v="0"/>
    <n v="0"/>
    <n v="0"/>
    <n v="0"/>
    <n v="0"/>
    <n v="60000"/>
    <n v="0"/>
    <n v="0"/>
    <n v="0"/>
    <n v="0"/>
    <m/>
    <n v="0"/>
    <m/>
    <m/>
    <m/>
    <m/>
    <m/>
    <m/>
    <x v="1"/>
    <n v="0"/>
    <n v="1"/>
    <n v="4"/>
    <n v="23"/>
    <n v="0"/>
    <n v="0"/>
    <n v="0"/>
    <n v="2008"/>
  </r>
  <r>
    <m/>
    <m/>
    <s v="GEO/SEV/52/INS/24"/>
    <s v="UNDP"/>
    <m/>
    <x v="4"/>
    <s v="GEO"/>
    <x v="4"/>
    <s v="SEV"/>
    <s v="Extension of the institutional strengthening project (phase V)"/>
    <d v="2007-07-01T00:00:00"/>
    <d v="2009-03-01T00:00:00"/>
    <s v="FIN"/>
    <d v="2007-11-01T00:00:00"/>
    <m/>
    <d v="2009-12-01T00:00:00"/>
    <d v="2011-08-01T00:00:00"/>
    <n v="0"/>
    <m/>
    <m/>
    <m/>
    <m/>
    <m/>
    <n v="0"/>
    <m/>
    <m/>
    <m/>
    <m/>
    <m/>
    <n v="60667"/>
    <n v="-40"/>
    <n v="60627"/>
    <n v="1"/>
    <n v="0"/>
    <n v="0"/>
    <n v="0"/>
    <n v="4550"/>
    <n v="-3"/>
    <n v="4547"/>
    <n v="-5.0020579692500178E-5"/>
    <n v="60627"/>
    <n v="0"/>
    <n v="0"/>
    <n v="4547.0000500205797"/>
    <n v="0"/>
    <m/>
    <m/>
    <m/>
    <m/>
    <s v="Completed in 2009."/>
    <m/>
    <m/>
    <m/>
    <x v="1"/>
    <n v="0"/>
    <n v="1"/>
    <n v="4"/>
    <n v="20"/>
    <n v="0"/>
    <n v="0"/>
    <n v="0"/>
    <n v="2007"/>
  </r>
  <r>
    <m/>
    <m/>
    <s v="GEO/SEV/51/INS/23"/>
    <s v="UNEP"/>
    <m/>
    <x v="4"/>
    <s v="GEO"/>
    <x v="4"/>
    <s v="SEV"/>
    <s v="Extension of the institutional strengthening project (phase V)"/>
    <d v="2007-03-01T00:00:00"/>
    <d v="2009-03-01T00:00:00"/>
    <s v="TRF"/>
    <m/>
    <m/>
    <m/>
    <d v="2007-12-01T00:00:00"/>
    <n v="0"/>
    <m/>
    <m/>
    <n v="0"/>
    <m/>
    <m/>
    <n v="0"/>
    <m/>
    <m/>
    <n v="0"/>
    <m/>
    <m/>
    <n v="60667"/>
    <n v="-60667"/>
    <n v="0"/>
    <n v="0"/>
    <n v="0"/>
    <n v="0"/>
    <n v="0"/>
    <n v="0"/>
    <n v="0"/>
    <n v="0"/>
    <n v="0"/>
    <n v="0"/>
    <n v="0"/>
    <n v="0"/>
    <n v="0"/>
    <n v="0"/>
    <m/>
    <n v="0"/>
    <m/>
    <m/>
    <m/>
    <m/>
    <m/>
    <m/>
    <x v="0"/>
    <n v="0"/>
    <n v="0"/>
    <s v=""/>
    <n v="24"/>
    <n v="0"/>
    <n v="0"/>
    <n v="0"/>
    <n v="2007"/>
  </r>
  <r>
    <m/>
    <m/>
    <s v="HON/SEV/50/INS/20"/>
    <s v="UNEP"/>
    <m/>
    <x v="1"/>
    <s v="HON"/>
    <x v="4"/>
    <s v="SEV"/>
    <s v="Extension of the institutional strengthening project (phase V)"/>
    <d v="2006-11-01T00:00:00"/>
    <d v="2008-11-01T00:00:00"/>
    <s v="FIN"/>
    <d v="2007-07-01T00:00:00"/>
    <m/>
    <d v="2010-06-01T00:00:00"/>
    <d v="2011-06-01T00:00:00"/>
    <n v="0"/>
    <m/>
    <m/>
    <n v="0"/>
    <m/>
    <m/>
    <n v="0"/>
    <m/>
    <m/>
    <n v="0"/>
    <m/>
    <m/>
    <n v="60000"/>
    <n v="0"/>
    <n v="60000"/>
    <n v="1"/>
    <n v="0"/>
    <n v="0"/>
    <n v="0"/>
    <n v="0"/>
    <n v="0"/>
    <n v="0"/>
    <n v="0"/>
    <n v="60000"/>
    <n v="0"/>
    <n v="0"/>
    <n v="0"/>
    <n v="0"/>
    <m/>
    <n v="0"/>
    <m/>
    <m/>
    <m/>
    <m/>
    <m/>
    <m/>
    <x v="1"/>
    <n v="0"/>
    <n v="1"/>
    <n v="8"/>
    <n v="24"/>
    <n v="0"/>
    <n v="0"/>
    <n v="0"/>
    <n v="2006"/>
  </r>
  <r>
    <m/>
    <m/>
    <s v="KYR/SEV/61/INS/25"/>
    <s v="UNEP"/>
    <m/>
    <x v="4"/>
    <s v="KYR"/>
    <x v="4"/>
    <s v="SEV"/>
    <s v="Extension of the institutional strengthening project (phase V)"/>
    <d v="2010-07-01T00:00:00"/>
    <d v="2012-12-01T00:00:00"/>
    <s v="FIN"/>
    <d v="2011-02-01T00:00:00"/>
    <m/>
    <d v="2013-12-01T00:00:00"/>
    <d v="2014-12-01T00:00:00"/>
    <n v="0"/>
    <m/>
    <m/>
    <n v="0"/>
    <m/>
    <m/>
    <n v="0"/>
    <m/>
    <m/>
    <n v="0"/>
    <m/>
    <m/>
    <n v="115830"/>
    <n v="0"/>
    <n v="115830"/>
    <n v="1"/>
    <n v="0"/>
    <n v="0"/>
    <n v="0"/>
    <n v="0"/>
    <n v="0"/>
    <n v="0"/>
    <n v="0"/>
    <n v="115830"/>
    <n v="0"/>
    <n v="0"/>
    <n v="0"/>
    <n v="0"/>
    <m/>
    <n v="0"/>
    <m/>
    <m/>
    <m/>
    <m/>
    <m/>
    <m/>
    <x v="1"/>
    <n v="0"/>
    <n v="1"/>
    <n v="7"/>
    <n v="29"/>
    <n v="0"/>
    <n v="0"/>
    <n v="0"/>
    <n v="2010"/>
  </r>
  <r>
    <m/>
    <m/>
    <s v="LEB/SEV/50/INS/64"/>
    <s v="UNDP"/>
    <m/>
    <x v="2"/>
    <s v="LEB"/>
    <x v="4"/>
    <s v="SEV"/>
    <s v="Extension of the institutional strengthening project (phase V)"/>
    <d v="2006-11-01T00:00:00"/>
    <d v="2008-11-01T00:00:00"/>
    <s v="FIN"/>
    <d v="2008-01-01T00:00:00"/>
    <m/>
    <d v="2008-12-01T00:00:00"/>
    <d v="2011-08-01T00:00:00"/>
    <n v="0"/>
    <m/>
    <m/>
    <m/>
    <m/>
    <m/>
    <n v="0"/>
    <m/>
    <m/>
    <m/>
    <m/>
    <m/>
    <n v="155090"/>
    <n v="-373"/>
    <n v="154717"/>
    <n v="1"/>
    <n v="0"/>
    <n v="0"/>
    <n v="0"/>
    <n v="11632"/>
    <n v="-28"/>
    <n v="11604"/>
    <n v="-2.4399677600740688E-2"/>
    <n v="154717"/>
    <n v="0"/>
    <n v="0"/>
    <n v="11604.024399677601"/>
    <n v="0"/>
    <m/>
    <m/>
    <m/>
    <m/>
    <s v="Completed in 2008."/>
    <m/>
    <m/>
    <m/>
    <x v="1"/>
    <n v="0"/>
    <n v="1"/>
    <n v="14"/>
    <n v="24"/>
    <n v="0"/>
    <n v="0"/>
    <n v="0"/>
    <n v="2006"/>
  </r>
  <r>
    <m/>
    <m/>
    <s v="LES/SEV/62/INS/13"/>
    <s v="UNEP"/>
    <m/>
    <x v="0"/>
    <s v="LES"/>
    <x v="4"/>
    <s v="SEV"/>
    <s v="Extension of the institutional strengthening project (phase V)"/>
    <d v="2010-12-01T00:00:00"/>
    <d v="2012-12-01T00:00:00"/>
    <s v="FIN"/>
    <d v="2011-06-01T00:00:00"/>
    <m/>
    <d v="2012-12-01T00:00:00"/>
    <d v="2013-12-01T00:00:00"/>
    <n v="0"/>
    <m/>
    <m/>
    <n v="0"/>
    <m/>
    <m/>
    <n v="0"/>
    <m/>
    <m/>
    <n v="0"/>
    <m/>
    <m/>
    <n v="60000"/>
    <n v="0"/>
    <n v="60000"/>
    <n v="1"/>
    <n v="0"/>
    <n v="0"/>
    <n v="0"/>
    <n v="0"/>
    <n v="0"/>
    <n v="0"/>
    <n v="0"/>
    <n v="60000"/>
    <n v="0"/>
    <n v="0"/>
    <n v="0"/>
    <n v="0"/>
    <m/>
    <n v="0"/>
    <m/>
    <m/>
    <m/>
    <m/>
    <m/>
    <m/>
    <x v="1"/>
    <n v="0"/>
    <n v="1"/>
    <n v="6"/>
    <n v="24"/>
    <n v="0"/>
    <n v="0"/>
    <n v="0"/>
    <n v="2010"/>
  </r>
  <r>
    <m/>
    <m/>
    <s v="MDV/SEV/56/INS/17"/>
    <s v="UNEP"/>
    <m/>
    <x v="2"/>
    <s v="MDV"/>
    <x v="4"/>
    <s v="SEV"/>
    <s v="Extension of the institutional strengthening project (phase V)"/>
    <d v="2008-11-01T00:00:00"/>
    <d v="2010-11-01T00:00:00"/>
    <s v="FIN"/>
    <d v="2009-02-01T00:00:00"/>
    <m/>
    <d v="2010-11-01T00:00:00"/>
    <d v="2011-11-01T00:00:00"/>
    <n v="0"/>
    <m/>
    <m/>
    <n v="0"/>
    <m/>
    <m/>
    <n v="0"/>
    <m/>
    <m/>
    <n v="0"/>
    <m/>
    <m/>
    <n v="60000"/>
    <n v="0"/>
    <n v="60000"/>
    <n v="1"/>
    <n v="0"/>
    <n v="0"/>
    <n v="0"/>
    <n v="0"/>
    <n v="0"/>
    <n v="0"/>
    <n v="0"/>
    <n v="60000"/>
    <n v="0"/>
    <n v="0"/>
    <n v="0"/>
    <n v="0"/>
    <m/>
    <n v="0"/>
    <m/>
    <m/>
    <m/>
    <m/>
    <m/>
    <m/>
    <x v="1"/>
    <n v="0"/>
    <n v="1"/>
    <n v="3"/>
    <n v="24"/>
    <n v="0"/>
    <n v="0"/>
    <n v="0"/>
    <n v="2008"/>
  </r>
  <r>
    <m/>
    <m/>
    <s v="MLI/SEV/56/INS/26"/>
    <s v="UNEP"/>
    <m/>
    <x v="0"/>
    <s v="MLI"/>
    <x v="4"/>
    <s v="SEV"/>
    <s v="Extension of the institutional strengthening project (phase V)"/>
    <d v="2008-11-01T00:00:00"/>
    <d v="2010-12-01T00:00:00"/>
    <s v="FIN"/>
    <d v="2009-12-01T00:00:00"/>
    <m/>
    <d v="2010-06-01T00:00:00"/>
    <d v="2011-06-01T00:00:00"/>
    <n v="0"/>
    <m/>
    <m/>
    <n v="0"/>
    <m/>
    <m/>
    <n v="0"/>
    <m/>
    <m/>
    <n v="0"/>
    <m/>
    <m/>
    <n v="60677"/>
    <n v="0"/>
    <n v="60677"/>
    <n v="1"/>
    <n v="0"/>
    <n v="0"/>
    <n v="0"/>
    <n v="0"/>
    <n v="0"/>
    <n v="0"/>
    <n v="0"/>
    <n v="60677"/>
    <n v="0"/>
    <n v="0"/>
    <n v="0"/>
    <n v="0"/>
    <m/>
    <n v="0"/>
    <m/>
    <m/>
    <m/>
    <m/>
    <m/>
    <m/>
    <x v="1"/>
    <n v="0"/>
    <n v="1"/>
    <n v="13"/>
    <n v="25"/>
    <n v="0"/>
    <n v="0"/>
    <n v="0"/>
    <n v="2008"/>
  </r>
  <r>
    <m/>
    <m/>
    <s v="MOL/SEV/54/INS/19"/>
    <s v="UNEP"/>
    <m/>
    <x v="4"/>
    <s v="MOL"/>
    <x v="4"/>
    <s v="SEV"/>
    <s v="Extension of the institutional strengthening project (phase V)"/>
    <d v="2008-04-01T00:00:00"/>
    <d v="2010-07-01T00:00:00"/>
    <s v="FIN"/>
    <d v="2008-08-01T00:00:00"/>
    <m/>
    <d v="2011-12-01T00:00:00"/>
    <d v="2011-12-01T00:00:00"/>
    <n v="0"/>
    <m/>
    <m/>
    <n v="0"/>
    <m/>
    <m/>
    <n v="0"/>
    <m/>
    <m/>
    <n v="0"/>
    <m/>
    <m/>
    <n v="69334"/>
    <n v="0"/>
    <n v="69334"/>
    <n v="1"/>
    <n v="0"/>
    <n v="0"/>
    <n v="0"/>
    <n v="0"/>
    <n v="0"/>
    <n v="0"/>
    <n v="0"/>
    <n v="69334"/>
    <n v="0"/>
    <n v="0"/>
    <n v="0"/>
    <n v="0"/>
    <m/>
    <n v="0"/>
    <m/>
    <m/>
    <m/>
    <m/>
    <m/>
    <m/>
    <x v="1"/>
    <n v="0"/>
    <n v="1"/>
    <n v="4"/>
    <n v="27"/>
    <n v="0"/>
    <n v="0"/>
    <n v="0"/>
    <n v="2008"/>
  </r>
  <r>
    <m/>
    <m/>
    <s v="NEP/SEV/56/INS/24"/>
    <s v="UNEP"/>
    <m/>
    <x v="2"/>
    <s v="NEP"/>
    <x v="4"/>
    <s v="SEV"/>
    <s v="Extension of the institutional strengthening project (phase V)"/>
    <d v="2008-11-01T00:00:00"/>
    <d v="2010-11-01T00:00:00"/>
    <s v="FIN"/>
    <d v="2009-02-01T00:00:00"/>
    <m/>
    <d v="2010-11-01T00:00:00"/>
    <d v="2011-11-01T00:00:00"/>
    <n v="0"/>
    <m/>
    <m/>
    <n v="0"/>
    <m/>
    <m/>
    <n v="0"/>
    <m/>
    <m/>
    <n v="0"/>
    <m/>
    <m/>
    <n v="60000"/>
    <n v="0"/>
    <n v="60000"/>
    <n v="1"/>
    <n v="0"/>
    <n v="0"/>
    <n v="0"/>
    <n v="0"/>
    <n v="0"/>
    <n v="0"/>
    <n v="0"/>
    <n v="60000"/>
    <n v="0"/>
    <n v="0"/>
    <n v="0"/>
    <n v="0"/>
    <m/>
    <n v="0"/>
    <m/>
    <m/>
    <m/>
    <m/>
    <m/>
    <m/>
    <x v="1"/>
    <n v="0"/>
    <n v="1"/>
    <n v="3"/>
    <n v="24"/>
    <n v="0"/>
    <n v="0"/>
    <n v="0"/>
    <n v="2008"/>
  </r>
  <r>
    <m/>
    <m/>
    <s v="NIR/SEV/54/INS/118"/>
    <s v="UNDP"/>
    <m/>
    <x v="0"/>
    <s v="NIR"/>
    <x v="4"/>
    <s v="SEV"/>
    <s v="Extension of the institutional strengthening project (phase V)"/>
    <d v="2008-04-01T00:00:00"/>
    <d v="2010-03-01T00:00:00"/>
    <s v="FIN"/>
    <d v="2008-05-01T00:00:00"/>
    <m/>
    <d v="2010-12-01T00:00:00"/>
    <d v="2013-03-01T00:00:00"/>
    <n v="0"/>
    <m/>
    <m/>
    <m/>
    <m/>
    <m/>
    <n v="0"/>
    <m/>
    <m/>
    <m/>
    <m/>
    <m/>
    <n v="260000"/>
    <n v="-3767"/>
    <n v="256233"/>
    <n v="1"/>
    <n v="0"/>
    <n v="0"/>
    <n v="0"/>
    <n v="19500"/>
    <n v="-282"/>
    <n v="19218"/>
    <n v="0.52500000000145519"/>
    <n v="256233"/>
    <n v="0"/>
    <n v="0"/>
    <n v="19217.474999999999"/>
    <n v="0"/>
    <m/>
    <m/>
    <m/>
    <m/>
    <s v="Financially completed in 2013."/>
    <m/>
    <m/>
    <m/>
    <x v="1"/>
    <n v="0"/>
    <n v="1"/>
    <n v="1"/>
    <n v="23"/>
    <n v="0"/>
    <n v="0"/>
    <n v="0"/>
    <n v="2008"/>
  </r>
  <r>
    <m/>
    <m/>
    <s v="MDN/SEV/48/INS/22"/>
    <s v="UNIDO"/>
    <m/>
    <x v="4"/>
    <s v="MDN"/>
    <x v="4"/>
    <s v="SEV"/>
    <s v="Extension of the institutional strengthening project (phase V)"/>
    <d v="2006-04-01T00:00:00"/>
    <d v="2008-04-01T00:00:00"/>
    <s v="FIN"/>
    <d v="2006-09-01T00:00:00"/>
    <m/>
    <d v="2008-12-01T00:00:00"/>
    <d v="2011-05-01T00:00:00"/>
    <n v="0"/>
    <m/>
    <m/>
    <n v="0"/>
    <m/>
    <m/>
    <n v="0"/>
    <m/>
    <m/>
    <n v="0"/>
    <m/>
    <m/>
    <n v="132347"/>
    <n v="-1126.8399999999999"/>
    <n v="131220.16"/>
    <n v="0.99999878067516457"/>
    <n v="0.16000000000349246"/>
    <n v="0.16000000000349246"/>
    <n v="0"/>
    <n v="9926"/>
    <n v="-84"/>
    <n v="9842"/>
    <n v="0"/>
    <n v="131220"/>
    <n v="0"/>
    <m/>
    <n v="9842"/>
    <n v="0"/>
    <m/>
    <m/>
    <m/>
    <m/>
    <m/>
    <m/>
    <m/>
    <m/>
    <x v="1"/>
    <n v="0"/>
    <n v="1"/>
    <n v="5"/>
    <n v="24"/>
    <n v="0"/>
    <n v="0"/>
    <n v="0"/>
    <n v="2006"/>
  </r>
  <r>
    <m/>
    <m/>
    <s v="PAK/SEV/57/INS/73"/>
    <s v="UNDP"/>
    <m/>
    <x v="2"/>
    <s v="PAK"/>
    <x v="4"/>
    <s v="SEV"/>
    <s v="Extension of the institutional strengthening project (phase V)"/>
    <d v="2009-04-01T00:00:00"/>
    <d v="2011-03-01T00:00:00"/>
    <s v="FIN"/>
    <d v="2010-02-01T00:00:00"/>
    <m/>
    <d v="2011-06-01T00:00:00"/>
    <d v="2013-03-01T00:00:00"/>
    <n v="0"/>
    <m/>
    <m/>
    <m/>
    <m/>
    <m/>
    <n v="0"/>
    <m/>
    <m/>
    <m/>
    <m/>
    <m/>
    <n v="224467"/>
    <n v="0"/>
    <n v="224467"/>
    <n v="1"/>
    <n v="0"/>
    <n v="0"/>
    <n v="0"/>
    <n v="16835"/>
    <n v="0"/>
    <n v="16835"/>
    <n v="0"/>
    <n v="224467"/>
    <n v="0"/>
    <n v="0"/>
    <n v="16835"/>
    <n v="0"/>
    <m/>
    <m/>
    <m/>
    <m/>
    <s v="Financially completed in 2013."/>
    <m/>
    <m/>
    <m/>
    <x v="1"/>
    <n v="0"/>
    <n v="1"/>
    <n v="10"/>
    <n v="23"/>
    <n v="0"/>
    <n v="0"/>
    <n v="0"/>
    <n v="2009"/>
  </r>
  <r>
    <m/>
    <m/>
    <s v="SRL/SEV/43/INS/22"/>
    <s v="UNDP"/>
    <m/>
    <x v="2"/>
    <s v="SRL"/>
    <x v="4"/>
    <s v="SEV"/>
    <s v="Extension of the institutional strengthening project (phase V)"/>
    <d v="2004-07-01T00:00:00"/>
    <d v="2006-07-01T00:00:00"/>
    <s v="FIN"/>
    <d v="2005-02-01T00:00:00"/>
    <m/>
    <d v="2006-12-01T00:00:00"/>
    <d v="2008-10-01T00:00:00"/>
    <n v="11.1"/>
    <m/>
    <m/>
    <m/>
    <m/>
    <m/>
    <n v="11.1"/>
    <m/>
    <m/>
    <m/>
    <m/>
    <m/>
    <n v="134056"/>
    <n v="-14"/>
    <n v="134042"/>
    <n v="1"/>
    <n v="0"/>
    <n v="0"/>
    <n v="0"/>
    <n v="10054"/>
    <n v="-1"/>
    <n v="10053"/>
    <n v="4.9999999999272404E-2"/>
    <n v="134042"/>
    <n v="0"/>
    <n v="0"/>
    <n v="10052.950000000001"/>
    <n v="0"/>
    <m/>
    <m/>
    <m/>
    <m/>
    <s v="Completed in 2006. Financially Completed in 2008."/>
    <m/>
    <m/>
    <m/>
    <x v="1"/>
    <n v="0"/>
    <n v="1"/>
    <n v="7"/>
    <n v="24"/>
    <n v="0"/>
    <n v="0"/>
    <n v="11100"/>
    <n v="2004"/>
  </r>
  <r>
    <m/>
    <m/>
    <s v="TOG/SEV/56/INS/18"/>
    <s v="UNEP"/>
    <m/>
    <x v="0"/>
    <s v="TOG"/>
    <x v="4"/>
    <s v="SEV"/>
    <s v="Extension of the institutional strengthening project (phase V)"/>
    <d v="2008-11-01T00:00:00"/>
    <d v="2010-12-01T00:00:00"/>
    <s v="FIN"/>
    <d v="2011-06-01T00:00:00"/>
    <m/>
    <d v="2011-12-01T00:00:00"/>
    <d v="2012-12-01T00:00:00"/>
    <n v="0"/>
    <m/>
    <m/>
    <n v="0"/>
    <m/>
    <m/>
    <n v="0"/>
    <m/>
    <m/>
    <n v="0"/>
    <m/>
    <m/>
    <n v="60666"/>
    <n v="0"/>
    <n v="60666"/>
    <n v="1"/>
    <n v="0"/>
    <n v="0"/>
    <n v="0"/>
    <n v="0"/>
    <n v="0"/>
    <n v="0"/>
    <n v="0"/>
    <n v="60666"/>
    <n v="0"/>
    <n v="0"/>
    <n v="0"/>
    <n v="0"/>
    <m/>
    <n v="0"/>
    <m/>
    <m/>
    <m/>
    <m/>
    <m/>
    <m/>
    <x v="1"/>
    <n v="0"/>
    <n v="1"/>
    <n v="31"/>
    <n v="25"/>
    <n v="0"/>
    <n v="0"/>
    <n v="0"/>
    <n v="2008"/>
  </r>
  <r>
    <m/>
    <m/>
    <s v="TRI/SEV/50/INS/21"/>
    <s v="UNDP"/>
    <m/>
    <x v="1"/>
    <s v="TRI"/>
    <x v="4"/>
    <s v="SEV"/>
    <s v="Extension of the institutional strengthening project (phase V)"/>
    <d v="2006-11-01T00:00:00"/>
    <d v="2008-11-01T00:00:00"/>
    <s v="FIN"/>
    <d v="2009-05-01T00:00:00"/>
    <m/>
    <d v="2012-06-01T00:00:00"/>
    <d v="2014-02-01T00:00:00"/>
    <n v="0"/>
    <m/>
    <m/>
    <m/>
    <m/>
    <m/>
    <n v="0"/>
    <m/>
    <m/>
    <m/>
    <m/>
    <m/>
    <n v="60000"/>
    <n v="-3073"/>
    <n v="56927"/>
    <n v="1"/>
    <n v="0"/>
    <n v="0"/>
    <n v="0"/>
    <n v="4500"/>
    <n v="-230"/>
    <n v="4270"/>
    <n v="0.47999999999956344"/>
    <n v="56927"/>
    <n v="0"/>
    <n v="0"/>
    <n v="4269.5200000000004"/>
    <n v="0"/>
    <m/>
    <m/>
    <m/>
    <m/>
    <s v="Financially completed in 2014."/>
    <m/>
    <m/>
    <m/>
    <x v="1"/>
    <n v="0"/>
    <n v="1"/>
    <n v="30"/>
    <n v="24"/>
    <n v="0"/>
    <n v="0"/>
    <n v="0"/>
    <n v="2006"/>
  </r>
  <r>
    <m/>
    <m/>
    <s v="YEM/SEV/53/INS/27"/>
    <s v="UNEP"/>
    <m/>
    <x v="2"/>
    <s v="YEM"/>
    <x v="4"/>
    <s v="SEV"/>
    <s v="Extension of the institutional strengthening project (phase V)"/>
    <d v="2007-11-01T00:00:00"/>
    <d v="2009-11-01T00:00:00"/>
    <s v="FIN"/>
    <d v="2008-08-01T00:00:00"/>
    <m/>
    <d v="2009-11-01T00:00:00"/>
    <d v="2010-12-01T00:00:00"/>
    <n v="14"/>
    <m/>
    <m/>
    <n v="0"/>
    <m/>
    <m/>
    <n v="14"/>
    <m/>
    <m/>
    <n v="0"/>
    <m/>
    <m/>
    <n v="170000"/>
    <n v="-392"/>
    <n v="169608"/>
    <n v="1"/>
    <n v="0"/>
    <n v="0"/>
    <n v="0"/>
    <n v="0"/>
    <n v="0"/>
    <n v="0"/>
    <n v="0"/>
    <n v="169608"/>
    <n v="0"/>
    <n v="0"/>
    <n v="0"/>
    <n v="0"/>
    <m/>
    <n v="0"/>
    <m/>
    <m/>
    <m/>
    <m/>
    <m/>
    <m/>
    <x v="1"/>
    <n v="0"/>
    <n v="1"/>
    <n v="9"/>
    <n v="24"/>
    <n v="0"/>
    <n v="0"/>
    <n v="14000"/>
    <n v="2007"/>
  </r>
  <r>
    <m/>
    <m/>
    <s v="CHD/SEV/65/INS/23"/>
    <s v="UNEP"/>
    <m/>
    <x v="0"/>
    <s v="CHD"/>
    <x v="4"/>
    <s v="SEV"/>
    <s v="Extension of the institutional strengthening project (phase V: 1/2012-12/2013)"/>
    <d v="2011-11-01T00:00:00"/>
    <d v="2013-12-01T00:00:00"/>
    <s v="FIN"/>
    <d v="2012-05-01T00:00:00"/>
    <m/>
    <d v="2013-08-01T00:00:00"/>
    <d v="2014-12-01T00:00:00"/>
    <n v="0"/>
    <m/>
    <m/>
    <n v="0"/>
    <m/>
    <m/>
    <n v="0"/>
    <m/>
    <m/>
    <n v="0"/>
    <m/>
    <m/>
    <n v="60000"/>
    <n v="0"/>
    <n v="60000"/>
    <n v="1"/>
    <n v="0"/>
    <n v="0"/>
    <n v="0"/>
    <n v="0"/>
    <n v="0"/>
    <n v="0"/>
    <n v="0"/>
    <n v="60000"/>
    <n v="0"/>
    <n v="0"/>
    <n v="0"/>
    <n v="0"/>
    <m/>
    <n v="0"/>
    <m/>
    <m/>
    <m/>
    <m/>
    <m/>
    <m/>
    <x v="1"/>
    <n v="0"/>
    <n v="1"/>
    <n v="6"/>
    <n v="25"/>
    <n v="0"/>
    <n v="0"/>
    <n v="0"/>
    <n v="2011"/>
  </r>
  <r>
    <m/>
    <m/>
    <s v="GUY/SEV/68/INS/22"/>
    <s v="UNEP"/>
    <m/>
    <x v="1"/>
    <s v="GUY"/>
    <x v="4"/>
    <s v="SEV"/>
    <s v="Extension of the institutional strengthening project (phase V: 1/2013-12/2014)"/>
    <d v="2012-12-01T00:00:00"/>
    <d v="2014-12-01T00:00:00"/>
    <s v="FIN"/>
    <d v="2013-11-01T00:00:00"/>
    <m/>
    <d v="2014-12-01T00:00:00"/>
    <d v="2014-12-01T00:00:00"/>
    <n v="0"/>
    <m/>
    <m/>
    <n v="0"/>
    <m/>
    <m/>
    <n v="0"/>
    <m/>
    <m/>
    <n v="0"/>
    <m/>
    <m/>
    <n v="60000"/>
    <n v="0"/>
    <n v="60000"/>
    <n v="1"/>
    <n v="0"/>
    <n v="0"/>
    <n v="0"/>
    <n v="0"/>
    <n v="0"/>
    <n v="0"/>
    <n v="0"/>
    <n v="60000"/>
    <n v="0"/>
    <n v="0"/>
    <n v="0"/>
    <n v="0"/>
    <m/>
    <n v="0"/>
    <m/>
    <m/>
    <m/>
    <m/>
    <m/>
    <m/>
    <x v="1"/>
    <n v="0"/>
    <n v="1"/>
    <n v="11"/>
    <n v="24"/>
    <n v="0"/>
    <n v="0"/>
    <n v="0"/>
    <n v="2012"/>
  </r>
  <r>
    <m/>
    <m/>
    <s v="CKI/SEV/72/INS/10"/>
    <s v="UNEP"/>
    <m/>
    <x v="2"/>
    <s v="CKI"/>
    <x v="4"/>
    <s v="SEV"/>
    <s v="Extension of the institutional strengthening project (phase V: 1/2015-12/2016)"/>
    <d v="2014-05-01T00:00:00"/>
    <d v="2016-12-01T00:00:00"/>
    <s v="FIN"/>
    <d v="2015-07-01T00:00:00"/>
    <m/>
    <d v="2017-12-01T00:00:00"/>
    <d v="2019-12-01T00:00:00"/>
    <n v="0"/>
    <m/>
    <m/>
    <n v="0"/>
    <m/>
    <m/>
    <m/>
    <m/>
    <m/>
    <m/>
    <m/>
    <m/>
    <n v="60000"/>
    <n v="-5000"/>
    <n v="55000"/>
    <n v="1"/>
    <n v="0"/>
    <n v="0"/>
    <n v="0"/>
    <n v="0"/>
    <n v="0"/>
    <n v="0"/>
    <n v="0"/>
    <n v="55000"/>
    <n v="0"/>
    <n v="0"/>
    <n v="0"/>
    <n v="0"/>
    <m/>
    <n v="0"/>
    <m/>
    <m/>
    <m/>
    <m/>
    <m/>
    <m/>
    <x v="1"/>
    <n v="0"/>
    <n v="1"/>
    <n v="14"/>
    <n v="31"/>
    <n v="0"/>
    <n v="0"/>
    <n v="0"/>
    <n v="2014"/>
  </r>
  <r>
    <m/>
    <m/>
    <s v="TUV/SEV/72/INS/10"/>
    <s v="UNEP"/>
    <m/>
    <x v="2"/>
    <s v="TUV"/>
    <x v="4"/>
    <s v="SEV"/>
    <s v="Extension of the institutional strengthening project (phase V: 1/2015-12/2016)"/>
    <d v="2014-05-01T00:00:00"/>
    <d v="2016-12-01T00:00:00"/>
    <s v="FIN"/>
    <d v="2015-07-01T00:00:00"/>
    <m/>
    <d v="2017-12-01T00:00:00"/>
    <d v="2018-12-01T00:00:00"/>
    <n v="0"/>
    <m/>
    <m/>
    <n v="0"/>
    <m/>
    <m/>
    <m/>
    <m/>
    <m/>
    <m/>
    <m/>
    <m/>
    <n v="60000"/>
    <n v="0"/>
    <n v="60000"/>
    <n v="1"/>
    <n v="0"/>
    <n v="0"/>
    <n v="0"/>
    <n v="0"/>
    <n v="0"/>
    <n v="0"/>
    <n v="0"/>
    <n v="60000"/>
    <n v="0"/>
    <n v="0"/>
    <n v="0"/>
    <n v="0"/>
    <m/>
    <n v="0"/>
    <m/>
    <m/>
    <m/>
    <m/>
    <m/>
    <m/>
    <x v="1"/>
    <n v="0"/>
    <n v="1"/>
    <n v="14"/>
    <n v="31"/>
    <n v="0"/>
    <n v="0"/>
    <n v="0"/>
    <n v="2014"/>
  </r>
  <r>
    <m/>
    <m/>
    <s v="CBI/SEV/75/INS/20"/>
    <s v="UNEP"/>
    <m/>
    <x v="0"/>
    <s v="CBI"/>
    <x v="4"/>
    <s v="SEV"/>
    <s v="Extension of the institutional strengthening project (phase V: 1/2016-12/2017)"/>
    <d v="2015-11-01T00:00:00"/>
    <d v="2017-12-01T00:00:00"/>
    <s v="FIN"/>
    <d v="2016-04-01T00:00:00"/>
    <m/>
    <d v="2018-10-01T00:00:00"/>
    <d v="2018-12-01T00:00:00"/>
    <n v="0"/>
    <m/>
    <m/>
    <n v="0"/>
    <m/>
    <m/>
    <m/>
    <m/>
    <m/>
    <m/>
    <m/>
    <m/>
    <n v="85000"/>
    <n v="0"/>
    <n v="85000"/>
    <n v="1"/>
    <n v="0"/>
    <n v="0"/>
    <n v="0"/>
    <n v="0"/>
    <n v="0"/>
    <n v="0"/>
    <n v="0"/>
    <n v="85000"/>
    <n v="0"/>
    <n v="0"/>
    <n v="0"/>
    <n v="0"/>
    <m/>
    <n v="0"/>
    <m/>
    <m/>
    <m/>
    <m/>
    <m/>
    <m/>
    <x v="1"/>
    <n v="0"/>
    <n v="1"/>
    <n v="5"/>
    <n v="25"/>
    <n v="0"/>
    <n v="0"/>
    <n v="0"/>
    <n v="2015"/>
  </r>
  <r>
    <m/>
    <m/>
    <s v="GRN/SEV/75/INS/21"/>
    <s v="UNEP"/>
    <m/>
    <x v="1"/>
    <s v="GRN"/>
    <x v="4"/>
    <s v="SEV"/>
    <s v="Extension of the institutional strengthening project (phase V: 1/2016-12/2017)"/>
    <d v="2015-11-01T00:00:00"/>
    <d v="2017-12-01T00:00:00"/>
    <s v="FIN"/>
    <d v="2018-04-01T00:00:00"/>
    <m/>
    <d v="2018-10-01T00:00:00"/>
    <d v="2018-12-01T00:00:00"/>
    <n v="0"/>
    <m/>
    <m/>
    <n v="0"/>
    <m/>
    <m/>
    <m/>
    <m/>
    <m/>
    <m/>
    <m/>
    <m/>
    <n v="85000"/>
    <n v="0"/>
    <n v="85000"/>
    <n v="1"/>
    <n v="0"/>
    <n v="0"/>
    <n v="0"/>
    <n v="0"/>
    <n v="0"/>
    <n v="0"/>
    <n v="0"/>
    <n v="85000"/>
    <n v="0"/>
    <n v="0"/>
    <n v="0"/>
    <n v="0"/>
    <m/>
    <n v="0"/>
    <m/>
    <m/>
    <m/>
    <m/>
    <m/>
    <m/>
    <x v="1"/>
    <n v="0"/>
    <n v="1"/>
    <n v="29"/>
    <n v="25"/>
    <n v="0"/>
    <n v="0"/>
    <n v="0"/>
    <n v="2015"/>
  </r>
  <r>
    <m/>
    <m/>
    <s v="MAR/SEV/77/INS/26"/>
    <s v="UNEP"/>
    <m/>
    <x v="0"/>
    <s v="MAR"/>
    <x v="4"/>
    <s v="SEV"/>
    <s v="Extension of the institutional strengthening project (phase V: 1/2017-12/2018)"/>
    <d v="2016-12-01T00:00:00"/>
    <d v="2018-12-01T00:00:00"/>
    <s v="FIN"/>
    <d v="2017-10-01T00:00:00"/>
    <m/>
    <d v="2019-12-01T00:00:00"/>
    <d v="2019-12-01T00:00:00"/>
    <n v="0"/>
    <m/>
    <m/>
    <n v="0"/>
    <m/>
    <m/>
    <m/>
    <m/>
    <m/>
    <m/>
    <m/>
    <m/>
    <n v="85000"/>
    <n v="0"/>
    <n v="85000"/>
    <n v="1"/>
    <n v="0"/>
    <n v="0"/>
    <n v="0"/>
    <n v="0"/>
    <n v="0"/>
    <n v="0"/>
    <n v="0"/>
    <n v="85000"/>
    <n v="0"/>
    <n v="0"/>
    <n v="0"/>
    <n v="0"/>
    <m/>
    <n v="0"/>
    <m/>
    <m/>
    <m/>
    <m/>
    <m/>
    <m/>
    <x v="1"/>
    <n v="0"/>
    <n v="1"/>
    <n v="10"/>
    <n v="24"/>
    <n v="0"/>
    <n v="0"/>
    <n v="0"/>
    <n v="2016"/>
  </r>
  <r>
    <m/>
    <m/>
    <s v="TKM/SEV/86/INS/16"/>
    <s v="UNIDO"/>
    <m/>
    <x v="4"/>
    <s v="TKM"/>
    <x v="4"/>
    <s v="SEV"/>
    <s v="Extension of the institutional strengthening project (phase V: 1/2021-12/2022)"/>
    <d v="2020-12-01T00:00:00"/>
    <d v="2022-12-01T00:00:00"/>
    <s v="COM"/>
    <d v="2021-02-01T00:00:00"/>
    <m/>
    <d v="2023-12-31T00:00:00"/>
    <m/>
    <n v="0"/>
    <m/>
    <m/>
    <n v="0"/>
    <m/>
    <m/>
    <n v="0"/>
    <m/>
    <m/>
    <n v="0"/>
    <m/>
    <m/>
    <n v="98560"/>
    <n v="0"/>
    <n v="98560"/>
    <n v="1.001109577922078"/>
    <n v="-109.36000000000058"/>
    <n v="-109.36000000000058"/>
    <n v="0"/>
    <n v="6899"/>
    <n v="0"/>
    <n v="6899"/>
    <n v="-7.6549780844161432"/>
    <n v="98669.36"/>
    <n v="0.36"/>
    <m/>
    <n v="6906.6549780844161"/>
    <n v="2.5199269480519478E-2"/>
    <m/>
    <m/>
    <m/>
    <m/>
    <s v="Activities implemented as planned; Report and extension of the next phase submitted"/>
    <s v="Grant is being financially closed and no over expenditures will be reported when grant is financially closed."/>
    <s v="Yes"/>
    <m/>
    <x v="1"/>
    <n v="0"/>
    <n v="1"/>
    <n v="2"/>
    <n v="24"/>
    <n v="0"/>
    <n v="0"/>
    <n v="0"/>
    <n v="2020"/>
  </r>
  <r>
    <m/>
    <m/>
    <s v="UGA/SEV/90/INS/33"/>
    <s v="UNEP"/>
    <m/>
    <x v="0"/>
    <s v="UGA"/>
    <x v="4"/>
    <s v="SEV"/>
    <s v="Extension of the institutional strengthening project (phase V: 1/2023-12/2024)"/>
    <d v="2022-06-01T00:00:00"/>
    <d v="2024-12-01T00:00:00"/>
    <s v="ONG"/>
    <m/>
    <d v="2024-12-01T00:00:00"/>
    <m/>
    <m/>
    <n v="0"/>
    <m/>
    <m/>
    <n v="0"/>
    <m/>
    <m/>
    <m/>
    <m/>
    <m/>
    <m/>
    <m/>
    <m/>
    <n v="85000"/>
    <n v="0"/>
    <n v="85000"/>
    <n v="0"/>
    <n v="85000"/>
    <n v="85000"/>
    <n v="0"/>
    <n v="0"/>
    <n v="0"/>
    <n v="0"/>
    <n v="0"/>
    <n v="0"/>
    <n v="85000"/>
    <n v="42500"/>
    <n v="0"/>
    <n v="0"/>
    <m/>
    <n v="40000"/>
    <m/>
    <m/>
    <s v="The first payment of USD40,000 was released to the country in June 2023. The licensing and quota systems are in place and operational. One importer (Transa Electricals) was licensed to import HCFC-22/ R22 from 1st January 2023 to 30th September, 2023. Xtreme Uganda Limited took over the importation of R22. This was agreed during the meeting on allocation of quotas. Both companies will not exceed the quota for Uganda which is 1300kg. The Kigali Amendment was ratified in June 2018, and it was included in the National Environment Act, 2019 and the National Environment (Management of Ozone Depleting Substances and Products) Regulations, 2020. Enforcement of the Kigali Amendment provisions is on-going. The NOU conducted training workshop for NEMA Staff in November 2023. 20 NEMA staff participated (8 female and 12 female). The NOU conducted training workshop for importers in May 2023. 65 people participated (20 female, 45 male); The NOU conducted 4 training workshops for RAC Technicians were conducted in 2023. 152 RAC Technicians were trained (42 females; 110 males). A meeting with the Uganda electronic single window team was held in November 2023, and the main agenda was about the NOU joining the single window. The controlled substances (ODSs) had already been added to the single window and the NOU was given log in details and tasked to test the system. The International Day for the Protection of the Ozone Layer was celebrated on 16th September 2023. The Ozone Officer raised awareness on the Montreal Protocol. An article was also circulated in two Newspapers of widest circulation in Uganda (The New Vision and The Daily Monitor). Four workshops were organized to raise awareness on the Montreal Protocol. The stakeholders involved included the RAC Technicians, UNARA, importers, DIT and NOU/NEMA. The NOU participated at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The project is progressing satisfactorily."/>
    <s v="The National Code of Practice and Code of Conduct for the Refrigeration and Air Conditioning Sector is being developed. Three meetings have been held to this effect and a draft code of practice was circulated to stakeholders for comments in March 2024. A meeting involving the Directorate of Industrial Training (DIT), Uganda National Association of Refrigeration and Air-conditioning (UNARA) and the National Ozone Unit (NOU)/ National Environment Management Authority (NEMA) was held to streamline the training and certification procedure. The streamlining was as follows: training institutions/ companies for refrigeration and air conditioning (RAC) shall be accredited by DIT; all RAC Practitioners shall be registered with UNARA; all RAC Practitioners shall be certified by DIT; and, the NOU shall take the lead in creating awareness on the law, policies and standards concerning RAC. A technical committee on management of ozone depleting substances and products was formed and this committee is supposed to process authorisations to importers including allocation of quotas to importers. The national ozone unit is part of the single window electronic platform. Application for licenses is online. The NOU conducted  inspections for 23 importers in 2024. Banned refrigerants were not imported in the Jan-Dec 2023 period. The collection of data was undertaken to report A7 and CP data for the year 2023. The project is progressing satisfactorily."/>
    <s v="Yes"/>
    <m/>
    <x v="0"/>
    <n v="1"/>
    <n v="0"/>
    <s v=""/>
    <n v="30"/>
    <n v="0"/>
    <n v="30"/>
    <n v="0"/>
    <n v="2022"/>
  </r>
  <r>
    <m/>
    <m/>
    <s v="MAS/SEV/70/INS/10"/>
    <s v="UNEP"/>
    <m/>
    <x v="2"/>
    <s v="MAS"/>
    <x v="4"/>
    <s v="SEV"/>
    <s v="Extension of the institutional strengthening project (phase V: 12/2013-11/2015)"/>
    <d v="2013-07-01T00:00:00"/>
    <d v="2015-11-01T00:00:00"/>
    <s v="FIN"/>
    <d v="2014-07-01T00:00:00"/>
    <m/>
    <d v="2017-12-01T00:00:00"/>
    <d v="2019-12-01T00:00:00"/>
    <n v="0"/>
    <m/>
    <m/>
    <n v="0"/>
    <m/>
    <m/>
    <m/>
    <m/>
    <m/>
    <m/>
    <m/>
    <m/>
    <n v="60000"/>
    <n v="-2494"/>
    <n v="57506"/>
    <n v="1"/>
    <n v="0"/>
    <n v="0"/>
    <n v="0"/>
    <n v="0"/>
    <n v="0"/>
    <n v="0"/>
    <n v="0"/>
    <n v="57506"/>
    <n v="0"/>
    <n v="0"/>
    <n v="0"/>
    <n v="0"/>
    <m/>
    <n v="0"/>
    <m/>
    <m/>
    <m/>
    <m/>
    <m/>
    <m/>
    <x v="1"/>
    <n v="0"/>
    <n v="1"/>
    <n v="12"/>
    <n v="28"/>
    <n v="0"/>
    <n v="0"/>
    <n v="0"/>
    <n v="2013"/>
  </r>
  <r>
    <m/>
    <m/>
    <s v="NIU/SEV/70/INS/09"/>
    <s v="UNEP"/>
    <m/>
    <x v="2"/>
    <s v="NIU"/>
    <x v="4"/>
    <s v="SEV"/>
    <s v="Extension of the institutional strengthening project (phase V: 12/2013-11/2015)"/>
    <d v="2013-07-01T00:00:00"/>
    <d v="2015-11-01T00:00:00"/>
    <s v="FIN"/>
    <d v="2014-05-01T00:00:00"/>
    <m/>
    <d v="2016-09-01T00:00:00"/>
    <d v="2016-11-01T00:00:00"/>
    <n v="0"/>
    <m/>
    <m/>
    <n v="0"/>
    <m/>
    <m/>
    <m/>
    <m/>
    <m/>
    <m/>
    <m/>
    <m/>
    <n v="60000"/>
    <n v="0"/>
    <n v="60000"/>
    <n v="1"/>
    <n v="0"/>
    <n v="0"/>
    <n v="0"/>
    <n v="0"/>
    <n v="0"/>
    <n v="0"/>
    <n v="0"/>
    <n v="60000"/>
    <n v="0"/>
    <n v="0"/>
    <n v="0"/>
    <n v="0"/>
    <m/>
    <n v="0"/>
    <m/>
    <m/>
    <m/>
    <m/>
    <m/>
    <m/>
    <x v="1"/>
    <n v="0"/>
    <n v="1"/>
    <n v="10"/>
    <n v="28"/>
    <n v="0"/>
    <n v="0"/>
    <n v="0"/>
    <n v="2013"/>
  </r>
  <r>
    <m/>
    <m/>
    <s v="ZAM/SEV/71/INS/29"/>
    <s v="UNEP"/>
    <m/>
    <x v="0"/>
    <s v="ZAM"/>
    <x v="4"/>
    <s v="SEV"/>
    <s v="Extension of the institutional strengthening project (phase V: 12/2013-11/2015)"/>
    <d v="2013-12-01T00:00:00"/>
    <d v="2015-11-01T00:00:00"/>
    <s v="FIN"/>
    <d v="2016-04-01T00:00:00"/>
    <m/>
    <d v="2019-05-01T00:00:00"/>
    <d v="2019-12-01T00:00:00"/>
    <n v="0"/>
    <m/>
    <m/>
    <n v="0"/>
    <m/>
    <m/>
    <m/>
    <m/>
    <m/>
    <m/>
    <m/>
    <m/>
    <n v="65520"/>
    <n v="0"/>
    <n v="65520"/>
    <n v="1"/>
    <n v="0"/>
    <n v="0"/>
    <n v="0"/>
    <n v="0"/>
    <n v="0"/>
    <n v="0"/>
    <n v="0"/>
    <n v="65520"/>
    <n v="0"/>
    <n v="0"/>
    <n v="0"/>
    <n v="0"/>
    <m/>
    <n v="0"/>
    <m/>
    <m/>
    <m/>
    <m/>
    <m/>
    <m/>
    <x v="1"/>
    <n v="0"/>
    <n v="1"/>
    <n v="28"/>
    <n v="23"/>
    <n v="0"/>
    <n v="0"/>
    <n v="0"/>
    <n v="2013"/>
  </r>
  <r>
    <m/>
    <m/>
    <s v="SUR/SEV/73/INS/21"/>
    <s v="UNEP"/>
    <m/>
    <x v="1"/>
    <s v="SUR"/>
    <x v="4"/>
    <s v="SEV"/>
    <s v="Extension of the institutional strengthening project (phase V: 12/2014-11/2016)"/>
    <d v="2014-11-01T00:00:00"/>
    <d v="2016-11-01T00:00:00"/>
    <s v="FIN"/>
    <d v="2016-05-01T00:00:00"/>
    <m/>
    <d v="2017-12-01T00:00:00"/>
    <d v="2019-12-01T00:00:00"/>
    <n v="0"/>
    <m/>
    <m/>
    <n v="0"/>
    <m/>
    <m/>
    <m/>
    <m/>
    <m/>
    <m/>
    <m/>
    <m/>
    <n v="73333"/>
    <n v="0"/>
    <n v="73333"/>
    <n v="1"/>
    <n v="0"/>
    <n v="0"/>
    <n v="0"/>
    <n v="0"/>
    <n v="0"/>
    <n v="0"/>
    <n v="0"/>
    <n v="73333"/>
    <n v="0"/>
    <n v="0"/>
    <n v="0"/>
    <n v="0"/>
    <m/>
    <n v="0"/>
    <m/>
    <m/>
    <m/>
    <m/>
    <m/>
    <m/>
    <x v="1"/>
    <n v="0"/>
    <n v="1"/>
    <n v="18"/>
    <n v="24"/>
    <n v="0"/>
    <n v="0"/>
    <n v="0"/>
    <n v="2014"/>
  </r>
  <r>
    <m/>
    <m/>
    <s v="GBS/SEV/77/INS/22"/>
    <s v="UNEP"/>
    <m/>
    <x v="0"/>
    <s v="GBS"/>
    <x v="4"/>
    <s v="SEV"/>
    <s v="Extension of the institutional strengthening project (phase V: 12/2016-11/2018)"/>
    <d v="2016-12-01T00:00:00"/>
    <d v="2018-11-01T00:00:00"/>
    <s v="FIN"/>
    <d v="2017-09-01T00:00:00"/>
    <m/>
    <d v="2019-11-01T00:00:00"/>
    <d v="2019-12-01T00:00:00"/>
    <n v="0"/>
    <m/>
    <m/>
    <n v="0"/>
    <m/>
    <m/>
    <m/>
    <m/>
    <m/>
    <m/>
    <m/>
    <m/>
    <n v="85000"/>
    <n v="-107.96"/>
    <n v="84892.04"/>
    <n v="0.99999952881330223"/>
    <n v="3.9999999993597157E-2"/>
    <n v="3.9999999993597157E-2"/>
    <n v="0"/>
    <n v="0"/>
    <n v="0"/>
    <n v="0"/>
    <n v="0"/>
    <n v="84892"/>
    <n v="0"/>
    <n v="0"/>
    <n v="0"/>
    <n v="0"/>
    <m/>
    <n v="0"/>
    <m/>
    <m/>
    <m/>
    <m/>
    <m/>
    <m/>
    <x v="1"/>
    <n v="0"/>
    <n v="1"/>
    <n v="9"/>
    <n v="23"/>
    <n v="0"/>
    <n v="0"/>
    <n v="0"/>
    <n v="2016"/>
  </r>
  <r>
    <m/>
    <m/>
    <s v="BHE/SEV/74/INS/30"/>
    <s v="UNIDO"/>
    <m/>
    <x v="4"/>
    <s v="BHE"/>
    <x v="4"/>
    <s v="SEV"/>
    <s v="Extension of the institutional strengthening project (phase V: 3/2016-2/2018)"/>
    <d v="2015-05-01T00:00:00"/>
    <d v="2018-02-01T00:00:00"/>
    <s v="FIN"/>
    <d v="2016-01-01T00:00:00"/>
    <m/>
    <d v="2017-12-01T00:00:00"/>
    <d v="2019-03-01T00:00:00"/>
    <n v="0"/>
    <m/>
    <m/>
    <n v="0"/>
    <m/>
    <m/>
    <n v="0"/>
    <m/>
    <m/>
    <n v="0"/>
    <m/>
    <m/>
    <n v="95333"/>
    <n v="-962"/>
    <n v="94371"/>
    <n v="1"/>
    <n v="0"/>
    <n v="0"/>
    <n v="0"/>
    <n v="6673"/>
    <n v="-67"/>
    <n v="6606"/>
    <n v="0"/>
    <n v="94371"/>
    <n v="0"/>
    <m/>
    <n v="6606"/>
    <n v="0"/>
    <m/>
    <m/>
    <m/>
    <m/>
    <m/>
    <m/>
    <m/>
    <m/>
    <x v="1"/>
    <n v="0"/>
    <n v="1"/>
    <n v="8"/>
    <n v="33"/>
    <n v="0"/>
    <n v="0"/>
    <n v="0"/>
    <n v="2015"/>
  </r>
  <r>
    <m/>
    <m/>
    <s v="STV/SEV/66/INS/21"/>
    <s v="UNEP"/>
    <m/>
    <x v="1"/>
    <s v="STV"/>
    <x v="4"/>
    <s v="SEV"/>
    <s v="Extension of the institutional strengthening project (phase V: 4/2012-3/2014)"/>
    <d v="2012-04-01T00:00:00"/>
    <d v="2014-03-01T00:00:00"/>
    <s v="FIN"/>
    <d v="2012-12-01T00:00:00"/>
    <m/>
    <d v="2014-03-01T00:00:00"/>
    <d v="2014-03-01T00:00:00"/>
    <n v="0"/>
    <m/>
    <m/>
    <n v="0"/>
    <m/>
    <m/>
    <n v="0"/>
    <m/>
    <m/>
    <n v="0"/>
    <m/>
    <m/>
    <n v="60000"/>
    <n v="0"/>
    <n v="60000"/>
    <n v="1"/>
    <n v="0"/>
    <n v="0"/>
    <n v="0"/>
    <n v="0"/>
    <n v="0"/>
    <n v="0"/>
    <n v="0"/>
    <n v="60000"/>
    <n v="0"/>
    <n v="0"/>
    <n v="0"/>
    <n v="0"/>
    <m/>
    <n v="0"/>
    <m/>
    <m/>
    <m/>
    <m/>
    <m/>
    <m/>
    <x v="1"/>
    <n v="0"/>
    <n v="1"/>
    <n v="8"/>
    <n v="23"/>
    <n v="0"/>
    <n v="0"/>
    <n v="0"/>
    <n v="2012"/>
  </r>
  <r>
    <m/>
    <m/>
    <s v="URT/SEV/66/INS/29"/>
    <s v="UNEP"/>
    <m/>
    <x v="0"/>
    <s v="URT"/>
    <x v="4"/>
    <s v="SEV"/>
    <s v="Extension of the institutional strengthening project (phase V: 4/2012-3/2014)"/>
    <d v="2012-04-01T00:00:00"/>
    <d v="2014-03-01T00:00:00"/>
    <s v="FIN"/>
    <d v="2012-12-01T00:00:00"/>
    <m/>
    <d v="2018-04-01T00:00:00"/>
    <d v="2018-12-01T00:00:00"/>
    <n v="0"/>
    <m/>
    <m/>
    <n v="0"/>
    <m/>
    <m/>
    <n v="0"/>
    <m/>
    <m/>
    <n v="0"/>
    <m/>
    <m/>
    <n v="60000"/>
    <n v="0"/>
    <n v="60000"/>
    <n v="1"/>
    <n v="0"/>
    <n v="0"/>
    <n v="0"/>
    <n v="0"/>
    <n v="0"/>
    <n v="0"/>
    <n v="0"/>
    <n v="60000"/>
    <n v="0"/>
    <n v="0"/>
    <n v="0"/>
    <n v="0"/>
    <m/>
    <n v="0"/>
    <m/>
    <m/>
    <m/>
    <m/>
    <m/>
    <m/>
    <x v="1"/>
    <n v="0"/>
    <n v="1"/>
    <n v="8"/>
    <n v="23"/>
    <n v="0"/>
    <n v="0"/>
    <n v="0"/>
    <n v="2012"/>
  </r>
  <r>
    <m/>
    <m/>
    <s v="LIR/SEV/69/INS/20"/>
    <s v="UNEP"/>
    <m/>
    <x v="0"/>
    <s v="LIR"/>
    <x v="4"/>
    <s v="SEV"/>
    <s v="Extension of the institutional strengthening project (phase V: 4/2013-3/2015))"/>
    <d v="2013-04-01T00:00:00"/>
    <d v="2015-03-01T00:00:00"/>
    <s v="FIN"/>
    <d v="2013-12-01T00:00:00"/>
    <m/>
    <d v="2016-12-01T00:00:00"/>
    <d v="2017-12-01T00:00:00"/>
    <n v="0"/>
    <m/>
    <m/>
    <n v="0"/>
    <m/>
    <m/>
    <m/>
    <m/>
    <m/>
    <m/>
    <m/>
    <m/>
    <n v="85213"/>
    <n v="0"/>
    <n v="85213"/>
    <n v="1"/>
    <n v="0"/>
    <n v="0"/>
    <n v="0"/>
    <n v="0"/>
    <n v="0"/>
    <n v="0"/>
    <n v="0"/>
    <n v="85213"/>
    <n v="0"/>
    <n v="0"/>
    <n v="0"/>
    <n v="0"/>
    <m/>
    <n v="0"/>
    <m/>
    <m/>
    <m/>
    <m/>
    <m/>
    <m/>
    <x v="1"/>
    <n v="0"/>
    <n v="1"/>
    <n v="8"/>
    <n v="23"/>
    <n v="0"/>
    <n v="0"/>
    <n v="0"/>
    <n v="2013"/>
  </r>
  <r>
    <m/>
    <m/>
    <s v="BHA/SEV/72/INS/22"/>
    <s v="UNEP"/>
    <m/>
    <x v="1"/>
    <s v="BHA"/>
    <x v="4"/>
    <s v="SEV"/>
    <s v="Extension of the institutional strengthening project (phase V: 4/2014-3/2016)"/>
    <d v="2014-05-01T00:00:00"/>
    <d v="2016-03-01T00:00:00"/>
    <s v="FIN"/>
    <d v="2016-03-01T00:00:00"/>
    <m/>
    <d v="2017-12-01T00:00:00"/>
    <d v="2018-12-01T00:00:00"/>
    <n v="0"/>
    <m/>
    <m/>
    <n v="0"/>
    <m/>
    <m/>
    <m/>
    <m/>
    <m/>
    <m/>
    <m/>
    <m/>
    <n v="60000"/>
    <n v="0"/>
    <n v="60000"/>
    <n v="1"/>
    <n v="0"/>
    <n v="0"/>
    <n v="0"/>
    <n v="0"/>
    <n v="0"/>
    <n v="0"/>
    <n v="0"/>
    <n v="60000"/>
    <n v="0"/>
    <n v="0"/>
    <n v="0"/>
    <n v="0"/>
    <m/>
    <n v="0"/>
    <m/>
    <m/>
    <m/>
    <m/>
    <m/>
    <m/>
    <x v="1"/>
    <n v="0"/>
    <n v="1"/>
    <n v="22"/>
    <n v="22"/>
    <n v="0"/>
    <n v="0"/>
    <n v="0"/>
    <n v="2014"/>
  </r>
  <r>
    <m/>
    <m/>
    <s v="MOZ/SEV/64/INS/21"/>
    <s v="UNEP"/>
    <m/>
    <x v="0"/>
    <s v="MOZ"/>
    <x v="4"/>
    <s v="SEV"/>
    <s v="Extension of the institutional strengthening project (phase V: 7/2011-6/2013)"/>
    <d v="2011-07-01T00:00:00"/>
    <d v="2013-06-01T00:00:00"/>
    <s v="FIN"/>
    <d v="2012-06-01T00:00:00"/>
    <m/>
    <d v="2013-06-01T00:00:00"/>
    <d v="2014-12-01T00:00:00"/>
    <n v="0"/>
    <m/>
    <m/>
    <n v="0"/>
    <m/>
    <m/>
    <n v="0"/>
    <m/>
    <m/>
    <n v="0"/>
    <m/>
    <m/>
    <n v="80800"/>
    <n v="0"/>
    <n v="80800"/>
    <n v="1"/>
    <n v="0"/>
    <n v="0"/>
    <n v="0"/>
    <n v="0"/>
    <n v="0"/>
    <n v="0"/>
    <n v="0"/>
    <n v="80800"/>
    <n v="0"/>
    <n v="0"/>
    <n v="0"/>
    <n v="0"/>
    <m/>
    <n v="0"/>
    <m/>
    <m/>
    <m/>
    <m/>
    <m/>
    <m/>
    <x v="1"/>
    <n v="0"/>
    <n v="1"/>
    <n v="11"/>
    <n v="23"/>
    <n v="0"/>
    <n v="0"/>
    <n v="0"/>
    <n v="2011"/>
  </r>
  <r>
    <m/>
    <m/>
    <s v="DJI/SEV/70/INS/20"/>
    <s v="UNEP"/>
    <m/>
    <x v="0"/>
    <s v="DJI"/>
    <x v="4"/>
    <s v="SEV"/>
    <s v="Extension of the institutional strengthening project (phase V: 7/2013-6/2015)"/>
    <d v="2013-07-01T00:00:00"/>
    <d v="2015-06-01T00:00:00"/>
    <s v="FIN"/>
    <d v="2014-06-01T00:00:00"/>
    <m/>
    <d v="2018-06-01T00:00:00"/>
    <d v="2018-12-01T00:00:00"/>
    <n v="0"/>
    <m/>
    <m/>
    <n v="0"/>
    <m/>
    <m/>
    <m/>
    <m/>
    <m/>
    <m/>
    <m/>
    <m/>
    <n v="60000"/>
    <n v="0"/>
    <n v="60000"/>
    <n v="1"/>
    <n v="0"/>
    <n v="0"/>
    <n v="0"/>
    <n v="0"/>
    <n v="0"/>
    <n v="0"/>
    <n v="0"/>
    <n v="60000"/>
    <n v="0"/>
    <n v="0"/>
    <n v="0"/>
    <n v="0"/>
    <m/>
    <n v="0"/>
    <m/>
    <m/>
    <m/>
    <m/>
    <m/>
    <m/>
    <x v="1"/>
    <n v="0"/>
    <n v="1"/>
    <n v="11"/>
    <n v="23"/>
    <n v="0"/>
    <n v="0"/>
    <n v="0"/>
    <n v="2013"/>
  </r>
  <r>
    <m/>
    <m/>
    <s v="RWA/SEV/70/INS/21"/>
    <s v="UNEP"/>
    <m/>
    <x v="0"/>
    <s v="RWA"/>
    <x v="4"/>
    <s v="SEV"/>
    <s v="Extension of the institutional strengthening project (phase V: 7/2013-6/2015)"/>
    <d v="2013-07-01T00:00:00"/>
    <d v="2015-06-01T00:00:00"/>
    <s v="FIN"/>
    <d v="2014-02-01T00:00:00"/>
    <m/>
    <d v="2015-09-01T00:00:00"/>
    <d v="2015-12-01T00:00:00"/>
    <n v="0"/>
    <m/>
    <m/>
    <n v="0"/>
    <m/>
    <m/>
    <m/>
    <m/>
    <m/>
    <m/>
    <m/>
    <m/>
    <n v="60000"/>
    <n v="0"/>
    <n v="60000"/>
    <n v="1"/>
    <n v="0"/>
    <n v="0"/>
    <n v="0"/>
    <n v="0"/>
    <n v="0"/>
    <n v="0"/>
    <n v="0"/>
    <n v="60000"/>
    <n v="0"/>
    <n v="0"/>
    <n v="0"/>
    <n v="0"/>
    <m/>
    <n v="0"/>
    <m/>
    <m/>
    <m/>
    <m/>
    <m/>
    <m/>
    <x v="1"/>
    <n v="0"/>
    <n v="1"/>
    <n v="7"/>
    <n v="23"/>
    <n v="0"/>
    <n v="0"/>
    <n v="0"/>
    <n v="2013"/>
  </r>
  <r>
    <m/>
    <m/>
    <s v="ANG/SEV/74/INS/14"/>
    <s v="UNEP"/>
    <m/>
    <x v="0"/>
    <s v="ANG"/>
    <x v="4"/>
    <s v="SEV"/>
    <s v="Extension of the institutional strengthening project (phase V: 7/2015-6/2017)"/>
    <d v="2015-05-01T00:00:00"/>
    <d v="2017-03-01T00:00:00"/>
    <s v="FIN"/>
    <d v="2016-02-01T00:00:00"/>
    <m/>
    <d v="2018-12-01T00:00:00"/>
    <d v="2018-12-01T00:00:00"/>
    <n v="0"/>
    <m/>
    <m/>
    <n v="0"/>
    <m/>
    <m/>
    <m/>
    <m/>
    <m/>
    <m/>
    <m/>
    <m/>
    <n v="134400"/>
    <n v="0"/>
    <n v="134400"/>
    <n v="1"/>
    <n v="0"/>
    <n v="0"/>
    <n v="0"/>
    <n v="0"/>
    <n v="0"/>
    <n v="0"/>
    <n v="0"/>
    <n v="134400"/>
    <n v="0"/>
    <n v="0"/>
    <n v="0"/>
    <n v="0"/>
    <m/>
    <n v="0"/>
    <m/>
    <m/>
    <m/>
    <m/>
    <m/>
    <m/>
    <x v="1"/>
    <n v="0"/>
    <n v="1"/>
    <n v="9"/>
    <n v="22"/>
    <n v="0"/>
    <n v="0"/>
    <n v="0"/>
    <n v="2015"/>
  </r>
  <r>
    <m/>
    <m/>
    <s v="STP/SEV/76/INS/25"/>
    <s v="UNEP"/>
    <m/>
    <x v="0"/>
    <s v="STP"/>
    <x v="4"/>
    <s v="SEV"/>
    <s v="Extension of the institutional strengthening project (phase V: 7/2016-6/2018)"/>
    <d v="2016-05-01T00:00:00"/>
    <d v="2018-06-01T00:00:00"/>
    <s v="FIN"/>
    <d v="2016-08-01T00:00:00"/>
    <m/>
    <d v="2019-12-01T00:00:00"/>
    <d v="2019-12-01T00:00:00"/>
    <n v="0"/>
    <m/>
    <m/>
    <n v="0"/>
    <m/>
    <m/>
    <m/>
    <m/>
    <m/>
    <m/>
    <m/>
    <m/>
    <n v="85000"/>
    <n v="0"/>
    <n v="85000"/>
    <n v="1"/>
    <n v="0"/>
    <n v="0"/>
    <n v="0"/>
    <n v="0"/>
    <n v="0"/>
    <n v="0"/>
    <n v="0"/>
    <n v="85000"/>
    <n v="0"/>
    <n v="0"/>
    <n v="0"/>
    <n v="0"/>
    <m/>
    <n v="0"/>
    <m/>
    <m/>
    <m/>
    <m/>
    <m/>
    <m/>
    <x v="1"/>
    <n v="0"/>
    <n v="1"/>
    <n v="3"/>
    <n v="25"/>
    <n v="0"/>
    <n v="0"/>
    <n v="0"/>
    <n v="2016"/>
  </r>
  <r>
    <m/>
    <m/>
    <s v="SOM/SEV/87/INS/15"/>
    <s v="UNEP"/>
    <m/>
    <x v="0"/>
    <s v="SOM"/>
    <x v="4"/>
    <s v="SEV"/>
    <s v="Extension of the institutional strengthening project (phase V: 7/2021-6/2023)"/>
    <d v="2021-07-01T00:00:00"/>
    <d v="2023-06-01T00:00:00"/>
    <s v="FIN"/>
    <d v="2023-09-25T00:00:00"/>
    <m/>
    <d v="2023-06-01T00:00:00"/>
    <d v="2023-12-01T00:00:00"/>
    <n v="0"/>
    <m/>
    <m/>
    <n v="0"/>
    <m/>
    <m/>
    <m/>
    <m/>
    <m/>
    <m/>
    <m/>
    <m/>
    <n v="85000"/>
    <n v="0"/>
    <n v="85000"/>
    <n v="1"/>
    <n v="0"/>
    <n v="0"/>
    <n v="0"/>
    <n v="0"/>
    <n v="0"/>
    <n v="0"/>
    <n v="0"/>
    <n v="85000"/>
    <n v="0"/>
    <n v="0"/>
    <n v="0"/>
    <n v="0"/>
    <m/>
    <n v="0"/>
    <m/>
    <m/>
    <s v="The second and final payments of USD35,000 and USD10,000 were released in October 2023. Licensing system was fully operational. The quota for the year 2023 was 189 MT issued to 22 Importers. All Importers complied with issued quotas for the year 2023. The NOU conducted 4 inspections of importers or market or end-users. The NOU conducted training of 8 customs  officers to prevent illegal trade of ODS. The collection of data was undertaken to report A7 and CP data for the year 2022. The NOU conducted  one Steering Committee for the year of 2023, attended by 36 participants, 11 were female and 25 were male. The NOU participated at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The project is completed satisfactorily."/>
    <s v="The project is financialy completed "/>
    <s v="Yes"/>
    <m/>
    <x v="1"/>
    <n v="0"/>
    <n v="1"/>
    <n v="26"/>
    <n v="23"/>
    <n v="0"/>
    <n v="0"/>
    <n v="0"/>
    <n v="2021"/>
  </r>
  <r>
    <m/>
    <m/>
    <s v="HAI/SEV/90/INS/25"/>
    <s v="UNDP"/>
    <m/>
    <x v="1"/>
    <s v="HAI"/>
    <x v="4"/>
    <s v="SEV"/>
    <s v="Extension of the institutional strengthening project (phase V: 7/2022-6/2024)"/>
    <d v="2022-06-01T00:00:00"/>
    <d v="2024-06-01T00:00:00"/>
    <s v="ONG"/>
    <d v="2023-04-01T00:00:00"/>
    <d v="2024-12-01T00:00:00"/>
    <m/>
    <m/>
    <n v="0"/>
    <m/>
    <m/>
    <n v="0"/>
    <m/>
    <m/>
    <n v="0"/>
    <m/>
    <m/>
    <n v="0"/>
    <m/>
    <m/>
    <n v="128000"/>
    <n v="0"/>
    <n v="128000"/>
    <n v="0.45757523437499992"/>
    <n v="69430.37000000001"/>
    <n v="69430.37000000001"/>
    <n v="0"/>
    <n v="8960"/>
    <n v="0"/>
    <n v="8960"/>
    <n v="4860.1259"/>
    <n v="58569.62999999999"/>
    <n v="1273.01"/>
    <n v="15968.9851"/>
    <n v="4099.8741"/>
    <n v="89.110700000000094"/>
    <m/>
    <m/>
    <m/>
    <m/>
    <s v="PRODOC signed. Consultants recruited. Project under implementation. "/>
    <s v="Standard IS activities being implemented. Activie awareness raising campaign. "/>
    <s v="Yes "/>
    <m/>
    <x v="0"/>
    <n v="1"/>
    <n v="1"/>
    <n v="10"/>
    <n v="24"/>
    <n v="6"/>
    <n v="30"/>
    <n v="0"/>
    <n v="2022"/>
  </r>
  <r>
    <m/>
    <m/>
    <s v="NAU/SEV/72/INS/09"/>
    <s v="UNEP"/>
    <m/>
    <x v="2"/>
    <s v="NAU"/>
    <x v="4"/>
    <s v="SEV"/>
    <s v="Extension of the institutional strengthening project (phase V: 8/2014-7/2016)"/>
    <d v="2014-05-01T00:00:00"/>
    <d v="2016-07-01T00:00:00"/>
    <s v="FIN"/>
    <d v="2018-06-01T00:00:00"/>
    <m/>
    <d v="2021-06-01T00:00:00"/>
    <d v="2022-06-01T00:00:00"/>
    <n v="0"/>
    <m/>
    <m/>
    <n v="0"/>
    <m/>
    <m/>
    <m/>
    <m/>
    <m/>
    <m/>
    <m/>
    <m/>
    <n v="60000"/>
    <n v="-19370.509999999998"/>
    <n v="40629.490000000005"/>
    <n v="0.99998793979446932"/>
    <n v="0.49000000000523869"/>
    <n v="0.49000000000523869"/>
    <n v="0"/>
    <n v="0"/>
    <n v="0"/>
    <n v="0"/>
    <n v="0"/>
    <n v="40629"/>
    <n v="0"/>
    <n v="0"/>
    <n v="0"/>
    <n v="0"/>
    <m/>
    <n v="0"/>
    <m/>
    <m/>
    <m/>
    <m/>
    <m/>
    <m/>
    <x v="1"/>
    <n v="0"/>
    <n v="1"/>
    <n v="49"/>
    <n v="26"/>
    <n v="0"/>
    <n v="0"/>
    <n v="0"/>
    <n v="2014"/>
  </r>
  <r>
    <m/>
    <m/>
    <s v="COI/SEV/57/INS/18"/>
    <s v="UNEP"/>
    <m/>
    <x v="0"/>
    <s v="COI"/>
    <x v="4"/>
    <s v="SEV"/>
    <s v="Extension of the institutional strengthening project (phase VI)"/>
    <d v="2009-04-01T00:00:00"/>
    <d v="2011-03-01T00:00:00"/>
    <s v="FIN"/>
    <d v="2009-12-01T00:00:00"/>
    <m/>
    <d v="2011-03-01T00:00:00"/>
    <d v="2011-07-01T00:00:00"/>
    <n v="0"/>
    <m/>
    <m/>
    <n v="0"/>
    <m/>
    <m/>
    <n v="0"/>
    <m/>
    <m/>
    <n v="0"/>
    <m/>
    <m/>
    <n v="60000"/>
    <n v="0"/>
    <n v="60000"/>
    <n v="1"/>
    <n v="0"/>
    <n v="0"/>
    <n v="0"/>
    <n v="0"/>
    <n v="0"/>
    <n v="0"/>
    <n v="0"/>
    <n v="60000"/>
    <n v="0"/>
    <n v="0"/>
    <n v="0"/>
    <n v="0"/>
    <m/>
    <n v="0"/>
    <m/>
    <m/>
    <m/>
    <m/>
    <m/>
    <m/>
    <x v="1"/>
    <n v="0"/>
    <n v="1"/>
    <n v="8"/>
    <n v="23"/>
    <n v="0"/>
    <n v="0"/>
    <n v="0"/>
    <n v="2009"/>
  </r>
  <r>
    <m/>
    <m/>
    <s v="PRC/SEV/57/INS/19"/>
    <s v="UNEP"/>
    <m/>
    <x v="0"/>
    <s v="PRC"/>
    <x v="4"/>
    <s v="SEV"/>
    <s v="Extension of the institutional strengthening project (phase VI)"/>
    <d v="2009-04-01T00:00:00"/>
    <d v="2011-03-01T00:00:00"/>
    <s v="FIN"/>
    <d v="2009-12-01T00:00:00"/>
    <m/>
    <d v="2010-12-01T00:00:00"/>
    <d v="2011-12-01T00:00:00"/>
    <n v="0"/>
    <m/>
    <m/>
    <n v="0"/>
    <m/>
    <m/>
    <n v="0"/>
    <m/>
    <m/>
    <n v="0"/>
    <m/>
    <m/>
    <n v="60000"/>
    <n v="0"/>
    <n v="60000"/>
    <n v="1"/>
    <n v="0"/>
    <n v="0"/>
    <n v="0"/>
    <n v="0"/>
    <n v="0"/>
    <n v="0"/>
    <n v="0"/>
    <n v="60000"/>
    <n v="0"/>
    <n v="0"/>
    <n v="0"/>
    <n v="0"/>
    <m/>
    <n v="0"/>
    <m/>
    <m/>
    <m/>
    <m/>
    <m/>
    <m/>
    <x v="1"/>
    <n v="0"/>
    <n v="1"/>
    <n v="8"/>
    <n v="23"/>
    <n v="0"/>
    <n v="0"/>
    <n v="0"/>
    <n v="2009"/>
  </r>
  <r>
    <m/>
    <m/>
    <s v="CUB/SEV/53/INS/38"/>
    <s v="UNDP"/>
    <m/>
    <x v="1"/>
    <s v="CUB"/>
    <x v="4"/>
    <s v="SEV"/>
    <s v="Extension of the institutional strengthening project (phase VI)"/>
    <d v="2007-11-01T00:00:00"/>
    <d v="2009-11-01T00:00:00"/>
    <s v="FIN"/>
    <d v="2008-04-01T00:00:00"/>
    <m/>
    <d v="2010-03-01T00:00:00"/>
    <d v="2011-05-01T00:00:00"/>
    <n v="0"/>
    <m/>
    <m/>
    <m/>
    <m/>
    <m/>
    <n v="0"/>
    <m/>
    <m/>
    <m/>
    <m/>
    <m/>
    <n v="149066"/>
    <n v="0"/>
    <n v="149066"/>
    <n v="1"/>
    <n v="0"/>
    <n v="0"/>
    <n v="0"/>
    <n v="11180"/>
    <n v="0"/>
    <n v="11180"/>
    <n v="0"/>
    <n v="149066"/>
    <n v="0"/>
    <n v="0"/>
    <n v="11180"/>
    <n v="0"/>
    <m/>
    <m/>
    <m/>
    <m/>
    <s v="Completed in 2010. Financially completed in 2011."/>
    <m/>
    <m/>
    <m/>
    <x v="1"/>
    <n v="0"/>
    <n v="1"/>
    <n v="5"/>
    <n v="24"/>
    <n v="0"/>
    <n v="0"/>
    <n v="0"/>
    <n v="2007"/>
  </r>
  <r>
    <m/>
    <m/>
    <s v="DOM/SEV/62/INS/47"/>
    <s v="UNEP"/>
    <m/>
    <x v="1"/>
    <s v="DOM"/>
    <x v="4"/>
    <s v="SEV"/>
    <s v="Extension of the institutional strengthening project (phase VI)"/>
    <d v="2010-12-01T00:00:00"/>
    <d v="2012-12-01T00:00:00"/>
    <s v="FIN"/>
    <d v="2011-05-01T00:00:00"/>
    <m/>
    <d v="2012-12-01T00:00:00"/>
    <d v="2013-12-01T00:00:00"/>
    <n v="0"/>
    <m/>
    <m/>
    <n v="0"/>
    <m/>
    <m/>
    <n v="0"/>
    <m/>
    <m/>
    <n v="0"/>
    <m/>
    <m/>
    <n v="134333"/>
    <n v="0"/>
    <n v="134333"/>
    <n v="1"/>
    <n v="0"/>
    <n v="0"/>
    <n v="0"/>
    <n v="0"/>
    <n v="0"/>
    <n v="0"/>
    <n v="0"/>
    <n v="134333"/>
    <n v="0"/>
    <n v="0"/>
    <n v="0"/>
    <n v="0"/>
    <m/>
    <n v="0"/>
    <m/>
    <m/>
    <m/>
    <m/>
    <m/>
    <m/>
    <x v="1"/>
    <n v="0"/>
    <n v="1"/>
    <n v="5"/>
    <n v="24"/>
    <n v="0"/>
    <n v="0"/>
    <n v="0"/>
    <n v="2010"/>
  </r>
  <r>
    <m/>
    <m/>
    <s v="EGY/SEV/51/INS/94"/>
    <s v="UNIDO"/>
    <m/>
    <x v="0"/>
    <s v="EGY"/>
    <x v="4"/>
    <s v="SEV"/>
    <s v="Extension of the institutional strengthening project (phase VI)"/>
    <d v="2007-03-01T00:00:00"/>
    <d v="2008-12-01T00:00:00"/>
    <s v="FIN"/>
    <d v="2007-07-01T00:00:00"/>
    <m/>
    <d v="2008-12-01T00:00:00"/>
    <d v="2009-12-01T00:00:00"/>
    <n v="0"/>
    <m/>
    <m/>
    <n v="0"/>
    <m/>
    <m/>
    <n v="0"/>
    <m/>
    <m/>
    <n v="0"/>
    <m/>
    <m/>
    <n v="228323"/>
    <n v="0"/>
    <n v="228323"/>
    <n v="1"/>
    <n v="0"/>
    <n v="0"/>
    <n v="0"/>
    <n v="17124"/>
    <n v="0"/>
    <n v="17124"/>
    <n v="0"/>
    <n v="228323"/>
    <n v="0"/>
    <m/>
    <n v="17124"/>
    <n v="0"/>
    <m/>
    <m/>
    <m/>
    <m/>
    <m/>
    <m/>
    <m/>
    <m/>
    <x v="1"/>
    <n v="0"/>
    <n v="1"/>
    <n v="4"/>
    <n v="21"/>
    <n v="0"/>
    <n v="0"/>
    <n v="0"/>
    <n v="2007"/>
  </r>
  <r>
    <m/>
    <m/>
    <s v="FIJ/SEV/56/INS/20"/>
    <s v="UNEP"/>
    <m/>
    <x v="2"/>
    <s v="FIJ"/>
    <x v="4"/>
    <s v="SEV"/>
    <s v="Extension of the institutional strengthening project (phase VI)"/>
    <d v="2008-11-01T00:00:00"/>
    <d v="2010-11-01T00:00:00"/>
    <s v="FIN"/>
    <d v="2008-12-01T00:00:00"/>
    <m/>
    <d v="2010-11-01T00:00:00"/>
    <d v="2011-11-01T00:00:00"/>
    <n v="0"/>
    <m/>
    <m/>
    <n v="0"/>
    <m/>
    <m/>
    <n v="0"/>
    <m/>
    <m/>
    <n v="0"/>
    <m/>
    <m/>
    <n v="60000"/>
    <n v="0"/>
    <n v="60000"/>
    <n v="1"/>
    <n v="0"/>
    <n v="0"/>
    <n v="0"/>
    <n v="0"/>
    <n v="0"/>
    <n v="0"/>
    <n v="0"/>
    <n v="60000"/>
    <n v="0"/>
    <n v="0"/>
    <n v="0"/>
    <n v="0"/>
    <m/>
    <n v="0"/>
    <m/>
    <m/>
    <m/>
    <m/>
    <m/>
    <m/>
    <x v="1"/>
    <n v="0"/>
    <n v="1"/>
    <n v="1"/>
    <n v="24"/>
    <n v="0"/>
    <n v="0"/>
    <n v="0"/>
    <n v="2008"/>
  </r>
  <r>
    <m/>
    <m/>
    <s v="GAB/SEV/56/INS/23"/>
    <s v="UNEP"/>
    <m/>
    <x v="0"/>
    <s v="GAB"/>
    <x v="4"/>
    <s v="SEV"/>
    <s v="Extension of the institutional strengthening project (phase VI)"/>
    <d v="2008-11-01T00:00:00"/>
    <d v="2010-12-01T00:00:00"/>
    <s v="FIN"/>
    <d v="2008-12-01T00:00:00"/>
    <m/>
    <d v="2011-04-01T00:00:00"/>
    <d v="2012-04-01T00:00:00"/>
    <n v="0"/>
    <m/>
    <m/>
    <n v="0"/>
    <m/>
    <m/>
    <n v="0"/>
    <m/>
    <m/>
    <n v="0"/>
    <m/>
    <m/>
    <n v="60000"/>
    <n v="0"/>
    <n v="60000"/>
    <n v="1"/>
    <n v="0"/>
    <n v="0"/>
    <n v="0"/>
    <n v="0"/>
    <n v="0"/>
    <n v="0"/>
    <n v="0"/>
    <n v="60000"/>
    <n v="0"/>
    <n v="0"/>
    <n v="0"/>
    <n v="0"/>
    <m/>
    <n v="0"/>
    <m/>
    <m/>
    <m/>
    <m/>
    <m/>
    <m/>
    <x v="1"/>
    <n v="0"/>
    <n v="1"/>
    <n v="1"/>
    <n v="25"/>
    <n v="0"/>
    <n v="0"/>
    <n v="0"/>
    <n v="2008"/>
  </r>
  <r>
    <m/>
    <m/>
    <s v="GAM/SEV/61/INS/23"/>
    <s v="UNEP"/>
    <m/>
    <x v="0"/>
    <s v="GAM"/>
    <x v="4"/>
    <s v="SEV"/>
    <s v="Extension of the institutional strengthening project (phase VI)"/>
    <d v="2010-07-01T00:00:00"/>
    <d v="2012-06-01T00:00:00"/>
    <s v="FIN"/>
    <d v="2010-10-01T00:00:00"/>
    <m/>
    <d v="2012-10-01T00:00:00"/>
    <d v="2013-12-01T00:00:00"/>
    <n v="0"/>
    <m/>
    <m/>
    <n v="0"/>
    <m/>
    <m/>
    <n v="0"/>
    <m/>
    <m/>
    <n v="0"/>
    <m/>
    <m/>
    <n v="60000"/>
    <n v="0"/>
    <n v="60000"/>
    <n v="1"/>
    <n v="0"/>
    <n v="0"/>
    <n v="0"/>
    <n v="0"/>
    <n v="0"/>
    <n v="0"/>
    <n v="0"/>
    <n v="60000"/>
    <n v="0"/>
    <n v="0"/>
    <n v="0"/>
    <n v="0"/>
    <m/>
    <n v="0"/>
    <m/>
    <m/>
    <m/>
    <m/>
    <m/>
    <m/>
    <x v="1"/>
    <n v="0"/>
    <n v="1"/>
    <n v="3"/>
    <n v="23"/>
    <n v="0"/>
    <n v="0"/>
    <n v="0"/>
    <n v="2010"/>
  </r>
  <r>
    <m/>
    <m/>
    <s v="GEO/SEV/57/INS/28"/>
    <s v="UNDP"/>
    <m/>
    <x v="4"/>
    <s v="GEO"/>
    <x v="4"/>
    <s v="SEV"/>
    <s v="Extension of the institutional strengthening project (phase VI)"/>
    <d v="2009-04-01T00:00:00"/>
    <d v="2011-06-01T00:00:00"/>
    <s v="FIN"/>
    <d v="2010-03-01T00:00:00"/>
    <m/>
    <d v="2011-12-01T00:00:00"/>
    <d v="2013-04-01T00:00:00"/>
    <n v="0"/>
    <m/>
    <m/>
    <m/>
    <m/>
    <m/>
    <n v="0"/>
    <m/>
    <m/>
    <m/>
    <m/>
    <m/>
    <n v="60667"/>
    <n v="-47"/>
    <n v="60620"/>
    <n v="1"/>
    <n v="0"/>
    <n v="0"/>
    <n v="0"/>
    <n v="4550"/>
    <n v="-4"/>
    <n v="4546"/>
    <n v="-0.47504993825987185"/>
    <n v="60620"/>
    <n v="0"/>
    <n v="0"/>
    <n v="4546.4750499382599"/>
    <n v="0"/>
    <m/>
    <m/>
    <m/>
    <m/>
    <s v="Financially completed in 2013."/>
    <m/>
    <m/>
    <m/>
    <x v="1"/>
    <n v="0"/>
    <n v="1"/>
    <n v="11"/>
    <n v="26"/>
    <n v="0"/>
    <n v="0"/>
    <n v="0"/>
    <n v="2009"/>
  </r>
  <r>
    <m/>
    <m/>
    <s v="GHA/SEV/43/INS/20"/>
    <s v="UNDP"/>
    <m/>
    <x v="0"/>
    <s v="GHA"/>
    <x v="4"/>
    <s v="SEV"/>
    <s v="Extension of the institutional strengthening project (phase VI)"/>
    <d v="2004-07-01T00:00:00"/>
    <d v="2006-07-01T00:00:00"/>
    <s v="FIN"/>
    <d v="2004-07-01T00:00:00"/>
    <m/>
    <d v="2006-12-01T00:00:00"/>
    <d v="2008-08-01T00:00:00"/>
    <n v="0"/>
    <m/>
    <m/>
    <m/>
    <m/>
    <m/>
    <n v="0"/>
    <m/>
    <m/>
    <m/>
    <m/>
    <m/>
    <n v="139100"/>
    <n v="-272"/>
    <n v="138828"/>
    <n v="1"/>
    <n v="0"/>
    <n v="0"/>
    <n v="0"/>
    <n v="10433"/>
    <n v="-20"/>
    <n v="10413"/>
    <n v="0.40099999999983993"/>
    <n v="138828"/>
    <n v="0"/>
    <n v="0"/>
    <n v="10412.599"/>
    <n v="0"/>
    <m/>
    <m/>
    <m/>
    <m/>
    <s v="Completed in 2006. Financially Completed in 2008."/>
    <m/>
    <m/>
    <m/>
    <x v="1"/>
    <n v="0"/>
    <n v="1"/>
    <n v="0"/>
    <n v="24"/>
    <n v="0"/>
    <n v="0"/>
    <n v="0"/>
    <n v="2004"/>
  </r>
  <r>
    <m/>
    <m/>
    <s v="HON/SEV/57/INS/30"/>
    <s v="UNEP"/>
    <m/>
    <x v="1"/>
    <s v="HON"/>
    <x v="4"/>
    <s v="SEV"/>
    <s v="Extension of the institutional strengthening project (phase VI)"/>
    <d v="2009-04-01T00:00:00"/>
    <d v="2011-03-01T00:00:00"/>
    <s v="FIN"/>
    <d v="2010-09-01T00:00:00"/>
    <m/>
    <d v="2012-12-01T00:00:00"/>
    <d v="2013-12-01T00:00:00"/>
    <n v="0"/>
    <m/>
    <m/>
    <n v="0"/>
    <m/>
    <m/>
    <n v="0"/>
    <m/>
    <m/>
    <n v="0"/>
    <m/>
    <m/>
    <n v="60000"/>
    <n v="0"/>
    <n v="60000"/>
    <n v="1"/>
    <n v="0"/>
    <n v="0"/>
    <n v="0"/>
    <n v="0"/>
    <n v="0"/>
    <n v="0"/>
    <n v="0"/>
    <n v="60000"/>
    <n v="0"/>
    <n v="0"/>
    <n v="0"/>
    <n v="0"/>
    <m/>
    <n v="0"/>
    <m/>
    <m/>
    <m/>
    <m/>
    <m/>
    <m/>
    <x v="1"/>
    <n v="0"/>
    <n v="1"/>
    <n v="17"/>
    <n v="23"/>
    <n v="0"/>
    <n v="0"/>
    <n v="0"/>
    <n v="2009"/>
  </r>
  <r>
    <m/>
    <m/>
    <s v="IRA/SEV/50/INS/179"/>
    <s v="UNDP"/>
    <m/>
    <x v="2"/>
    <s v="IRA"/>
    <x v="4"/>
    <s v="SEV"/>
    <s v="Extension of the institutional strengthening project (phase VI)"/>
    <d v="2006-11-01T00:00:00"/>
    <d v="2008-11-01T00:00:00"/>
    <s v="FIN"/>
    <d v="2007-01-01T00:00:00"/>
    <m/>
    <d v="2008-07-01T00:00:00"/>
    <d v="2009-06-01T00:00:00"/>
    <n v="0"/>
    <m/>
    <m/>
    <m/>
    <m/>
    <m/>
    <n v="0"/>
    <m/>
    <m/>
    <m/>
    <m/>
    <m/>
    <n v="86755"/>
    <n v="-65"/>
    <n v="86690"/>
    <n v="1"/>
    <n v="0"/>
    <n v="0"/>
    <n v="0"/>
    <n v="6507"/>
    <n v="-5"/>
    <n v="6502"/>
    <n v="-0.12470000000030268"/>
    <n v="86690"/>
    <n v="0"/>
    <n v="0"/>
    <n v="6502.1247000000003"/>
    <n v="0"/>
    <m/>
    <m/>
    <m/>
    <m/>
    <s v="Completed in 2008.Financially completed in 2009."/>
    <m/>
    <m/>
    <m/>
    <x v="1"/>
    <n v="0"/>
    <n v="1"/>
    <n v="2"/>
    <n v="24"/>
    <n v="0"/>
    <n v="0"/>
    <n v="0"/>
    <n v="2006"/>
  </r>
  <r>
    <m/>
    <m/>
    <s v="LEB/SEV/56/INS/68"/>
    <s v="UNDP"/>
    <m/>
    <x v="2"/>
    <s v="LEB"/>
    <x v="4"/>
    <s v="SEV"/>
    <s v="Extension of the institutional strengthening project (phase VI)"/>
    <d v="2008-11-01T00:00:00"/>
    <d v="2009-03-01T00:00:00"/>
    <s v="FIN"/>
    <d v="2009-01-01T00:00:00"/>
    <m/>
    <d v="2011-06-01T00:00:00"/>
    <d v="2013-02-01T00:00:00"/>
    <n v="0"/>
    <m/>
    <m/>
    <m/>
    <m/>
    <m/>
    <n v="0"/>
    <m/>
    <m/>
    <m/>
    <m/>
    <m/>
    <n v="155090"/>
    <n v="0"/>
    <n v="155090"/>
    <n v="1"/>
    <n v="0"/>
    <n v="0"/>
    <n v="0"/>
    <n v="11632"/>
    <n v="0"/>
    <n v="11632"/>
    <n v="0"/>
    <n v="155090"/>
    <n v="0"/>
    <n v="0"/>
    <n v="11632"/>
    <n v="0"/>
    <m/>
    <m/>
    <m/>
    <m/>
    <s v="Financially completed in 2013."/>
    <m/>
    <m/>
    <m/>
    <x v="1"/>
    <n v="0"/>
    <n v="1"/>
    <n v="2"/>
    <n v="4"/>
    <n v="0"/>
    <n v="0"/>
    <n v="0"/>
    <n v="2008"/>
  </r>
  <r>
    <m/>
    <m/>
    <s v="MDV/SEV/61/INS/21"/>
    <s v="UNEP"/>
    <m/>
    <x v="2"/>
    <s v="MDV"/>
    <x v="4"/>
    <s v="SEV"/>
    <s v="Extension of the institutional strengthening project (phase VI)"/>
    <d v="2010-07-01T00:00:00"/>
    <d v="2012-11-01T00:00:00"/>
    <s v="FIN"/>
    <d v="2011-01-01T00:00:00"/>
    <m/>
    <d v="2012-11-01T00:00:00"/>
    <d v="2013-12-01T00:00:00"/>
    <n v="0"/>
    <m/>
    <m/>
    <n v="0"/>
    <m/>
    <m/>
    <n v="0"/>
    <m/>
    <m/>
    <n v="0"/>
    <m/>
    <m/>
    <n v="60000"/>
    <n v="0"/>
    <n v="60000"/>
    <n v="1"/>
    <n v="0"/>
    <n v="0"/>
    <n v="0"/>
    <n v="0"/>
    <n v="0"/>
    <n v="0"/>
    <n v="0"/>
    <n v="60000"/>
    <n v="0"/>
    <n v="0"/>
    <n v="0"/>
    <n v="0"/>
    <m/>
    <n v="0"/>
    <m/>
    <m/>
    <m/>
    <m/>
    <m/>
    <m/>
    <x v="1"/>
    <n v="0"/>
    <n v="1"/>
    <n v="6"/>
    <n v="28"/>
    <n v="0"/>
    <n v="0"/>
    <n v="0"/>
    <n v="2010"/>
  </r>
  <r>
    <m/>
    <m/>
    <s v="MLI/SEV/63/INS/31"/>
    <s v="UNEP"/>
    <m/>
    <x v="0"/>
    <s v="MLI"/>
    <x v="4"/>
    <s v="SEV"/>
    <s v="Extension of the institutional strengthening project (phase VI)"/>
    <d v="2011-04-01T00:00:00"/>
    <d v="2013-03-01T00:00:00"/>
    <s v="FIN"/>
    <d v="2011-12-01T00:00:00"/>
    <m/>
    <d v="2012-12-01T00:00:00"/>
    <d v="2013-12-01T00:00:00"/>
    <n v="0"/>
    <m/>
    <m/>
    <n v="0"/>
    <m/>
    <m/>
    <n v="0"/>
    <m/>
    <m/>
    <n v="0"/>
    <m/>
    <m/>
    <n v="60677"/>
    <n v="0"/>
    <n v="60677"/>
    <n v="1"/>
    <n v="0"/>
    <n v="0"/>
    <n v="0"/>
    <n v="0"/>
    <n v="0"/>
    <n v="0"/>
    <n v="0"/>
    <n v="60677"/>
    <n v="0"/>
    <n v="0"/>
    <n v="0"/>
    <n v="0"/>
    <m/>
    <n v="0"/>
    <m/>
    <m/>
    <m/>
    <m/>
    <m/>
    <m/>
    <x v="1"/>
    <n v="0"/>
    <n v="1"/>
    <n v="8"/>
    <n v="23"/>
    <n v="0"/>
    <n v="0"/>
    <n v="0"/>
    <n v="2011"/>
  </r>
  <r>
    <m/>
    <m/>
    <s v="MOL/SEV/61/INS/24"/>
    <s v="UNEP"/>
    <m/>
    <x v="4"/>
    <s v="MOL"/>
    <x v="4"/>
    <s v="SEV"/>
    <s v="Extension of the institutional strengthening project (phase VI)"/>
    <d v="2010-07-01T00:00:00"/>
    <d v="2012-06-01T00:00:00"/>
    <s v="FIN"/>
    <d v="2011-02-01T00:00:00"/>
    <m/>
    <d v="2012-12-01T00:00:00"/>
    <d v="2013-12-01T00:00:00"/>
    <n v="0"/>
    <m/>
    <m/>
    <n v="0"/>
    <m/>
    <m/>
    <n v="0"/>
    <m/>
    <m/>
    <n v="0"/>
    <m/>
    <m/>
    <n v="69334"/>
    <n v="0"/>
    <n v="69334"/>
    <n v="1"/>
    <n v="0"/>
    <n v="0"/>
    <n v="0"/>
    <n v="0"/>
    <n v="0"/>
    <n v="0"/>
    <n v="0"/>
    <n v="69334"/>
    <n v="0"/>
    <n v="0"/>
    <n v="0"/>
    <n v="0"/>
    <m/>
    <n v="0"/>
    <m/>
    <m/>
    <m/>
    <m/>
    <m/>
    <m/>
    <x v="1"/>
    <n v="0"/>
    <n v="1"/>
    <n v="7"/>
    <n v="23"/>
    <n v="0"/>
    <n v="0"/>
    <n v="0"/>
    <n v="2010"/>
  </r>
  <r>
    <m/>
    <m/>
    <s v="NEP/SEV/61/INS/28"/>
    <s v="UNEP"/>
    <m/>
    <x v="2"/>
    <s v="NEP"/>
    <x v="4"/>
    <s v="SEV"/>
    <s v="Extension of the institutional strengthening project (phase VI)"/>
    <d v="2010-07-01T00:00:00"/>
    <d v="2012-11-01T00:00:00"/>
    <s v="FIN"/>
    <d v="2010-12-01T00:00:00"/>
    <m/>
    <d v="2012-11-01T00:00:00"/>
    <d v="2013-12-01T00:00:00"/>
    <n v="0"/>
    <m/>
    <m/>
    <n v="0"/>
    <m/>
    <m/>
    <n v="0"/>
    <m/>
    <m/>
    <n v="0"/>
    <m/>
    <m/>
    <n v="60000"/>
    <n v="0"/>
    <n v="60000"/>
    <n v="1"/>
    <n v="0"/>
    <n v="0"/>
    <n v="0"/>
    <n v="0"/>
    <n v="0"/>
    <n v="0"/>
    <n v="0"/>
    <n v="60000"/>
    <n v="0"/>
    <n v="0"/>
    <n v="0"/>
    <n v="0"/>
    <m/>
    <n v="0"/>
    <m/>
    <m/>
    <m/>
    <m/>
    <m/>
    <m/>
    <x v="1"/>
    <n v="0"/>
    <n v="1"/>
    <n v="5"/>
    <n v="28"/>
    <n v="0"/>
    <n v="0"/>
    <n v="0"/>
    <n v="2010"/>
  </r>
  <r>
    <m/>
    <m/>
    <s v="NIR/SEV/62/INS/130"/>
    <s v="UNDP"/>
    <m/>
    <x v="0"/>
    <s v="NIR"/>
    <x v="4"/>
    <s v="SEV"/>
    <s v="Extension of the institutional strengthening project (phase VI)"/>
    <d v="2010-12-01T00:00:00"/>
    <d v="2012-11-01T00:00:00"/>
    <s v="FIN"/>
    <d v="2011-03-01T00:00:00"/>
    <m/>
    <d v="2013-07-01T00:00:00"/>
    <d v="2014-02-01T00:00:00"/>
    <n v="0"/>
    <m/>
    <m/>
    <m/>
    <m/>
    <m/>
    <n v="0"/>
    <m/>
    <m/>
    <m/>
    <m/>
    <m/>
    <n v="260000"/>
    <n v="-2008"/>
    <n v="257992"/>
    <n v="1"/>
    <n v="0"/>
    <n v="0"/>
    <n v="0"/>
    <n v="19500"/>
    <n v="-151"/>
    <n v="19349"/>
    <n v="-0.40005000000019209"/>
    <n v="257992"/>
    <n v="0"/>
    <n v="0"/>
    <n v="19349.40005"/>
    <n v="0"/>
    <m/>
    <m/>
    <m/>
    <m/>
    <s v="Financially Completed in 2014."/>
    <m/>
    <m/>
    <m/>
    <x v="1"/>
    <n v="0"/>
    <n v="1"/>
    <n v="3"/>
    <n v="23"/>
    <n v="0"/>
    <n v="0"/>
    <n v="0"/>
    <n v="2010"/>
  </r>
  <r>
    <m/>
    <m/>
    <s v="MDN/SEV/57/INS/27"/>
    <s v="UNIDO"/>
    <m/>
    <x v="4"/>
    <s v="MDN"/>
    <x v="4"/>
    <s v="SEV"/>
    <s v="Extension of the institutional strengthening project (phase VI)"/>
    <d v="2009-04-01T00:00:00"/>
    <d v="2011-03-01T00:00:00"/>
    <s v="FIN"/>
    <d v="2009-08-01T00:00:00"/>
    <m/>
    <d v="2010-12-01T00:00:00"/>
    <d v="2012-02-01T00:00:00"/>
    <n v="0"/>
    <m/>
    <m/>
    <n v="0"/>
    <m/>
    <m/>
    <n v="0"/>
    <m/>
    <m/>
    <n v="0"/>
    <m/>
    <m/>
    <n v="132347"/>
    <n v="-42.999999999999993"/>
    <n v="132304"/>
    <n v="1"/>
    <n v="0"/>
    <n v="0"/>
    <n v="0"/>
    <n v="9926"/>
    <n v="-3"/>
    <n v="9923"/>
    <n v="0"/>
    <n v="132304"/>
    <n v="0"/>
    <m/>
    <n v="9923"/>
    <n v="0"/>
    <m/>
    <m/>
    <m/>
    <m/>
    <m/>
    <m/>
    <m/>
    <m/>
    <x v="1"/>
    <n v="0"/>
    <n v="1"/>
    <n v="4"/>
    <n v="23"/>
    <n v="0"/>
    <n v="0"/>
    <n v="0"/>
    <n v="2009"/>
  </r>
  <r>
    <m/>
    <m/>
    <s v="PAK/SEV/62/INS/81"/>
    <s v="UNDP"/>
    <m/>
    <x v="2"/>
    <s v="PAK"/>
    <x v="4"/>
    <s v="SEV"/>
    <s v="Extension of the institutional strengthening project (phase VI)"/>
    <d v="2010-12-01T00:00:00"/>
    <d v="2013-03-01T00:00:00"/>
    <s v="FIN"/>
    <d v="2011-01-01T00:00:00"/>
    <m/>
    <d v="2013-04-01T00:00:00"/>
    <d v="2013-12-01T00:00:00"/>
    <n v="0"/>
    <m/>
    <m/>
    <m/>
    <m/>
    <m/>
    <n v="0"/>
    <m/>
    <m/>
    <m/>
    <m/>
    <m/>
    <n v="224467"/>
    <n v="0"/>
    <n v="224467"/>
    <n v="1"/>
    <n v="0"/>
    <n v="0"/>
    <n v="0"/>
    <n v="16835"/>
    <n v="0"/>
    <n v="16835"/>
    <n v="0"/>
    <n v="224467"/>
    <n v="0"/>
    <n v="0"/>
    <n v="16835"/>
    <n v="0"/>
    <m/>
    <m/>
    <m/>
    <m/>
    <s v="Financially completed in 2013."/>
    <m/>
    <m/>
    <m/>
    <x v="1"/>
    <n v="0"/>
    <n v="1"/>
    <n v="1"/>
    <n v="27"/>
    <n v="0"/>
    <n v="0"/>
    <n v="0"/>
    <n v="2010"/>
  </r>
  <r>
    <m/>
    <m/>
    <s v="SRL/SEV/50/INS/31"/>
    <s v="UNDP"/>
    <m/>
    <x v="2"/>
    <s v="SRL"/>
    <x v="4"/>
    <s v="SEV"/>
    <s v="Extension of the institutional strengthening project (phase VI)"/>
    <d v="2006-11-01T00:00:00"/>
    <d v="2008-11-01T00:00:00"/>
    <s v="FIN"/>
    <d v="2007-03-01T00:00:00"/>
    <m/>
    <d v="2008-11-01T00:00:00"/>
    <d v="2011-01-01T00:00:00"/>
    <n v="0"/>
    <m/>
    <m/>
    <m/>
    <m/>
    <m/>
    <n v="0"/>
    <m/>
    <m/>
    <m/>
    <m/>
    <m/>
    <n v="134056"/>
    <n v="-1295"/>
    <n v="132761"/>
    <n v="1"/>
    <n v="0"/>
    <n v="0"/>
    <n v="0"/>
    <n v="10054"/>
    <n v="-97"/>
    <n v="9957"/>
    <n v="0.12310029842956283"/>
    <n v="132761"/>
    <n v="0"/>
    <n v="0"/>
    <n v="9956.8768997015704"/>
    <n v="0"/>
    <m/>
    <m/>
    <m/>
    <m/>
    <s v="Completed in 2008."/>
    <m/>
    <m/>
    <m/>
    <x v="1"/>
    <n v="0"/>
    <n v="1"/>
    <n v="4"/>
    <n v="24"/>
    <n v="0"/>
    <n v="0"/>
    <n v="0"/>
    <n v="2006"/>
  </r>
  <r>
    <m/>
    <m/>
    <s v="TOG/SEV/62/INS/23"/>
    <s v="UNEP"/>
    <m/>
    <x v="0"/>
    <s v="TOG"/>
    <x v="4"/>
    <s v="SEV"/>
    <s v="Extension of the institutional strengthening project (phase VI)"/>
    <d v="2010-12-01T00:00:00"/>
    <d v="2012-12-01T00:00:00"/>
    <s v="FIN"/>
    <d v="2012-01-01T00:00:00"/>
    <m/>
    <d v="2012-12-01T00:00:00"/>
    <d v="2013-12-01T00:00:00"/>
    <n v="0"/>
    <m/>
    <m/>
    <n v="0"/>
    <m/>
    <m/>
    <n v="0"/>
    <m/>
    <m/>
    <n v="0"/>
    <m/>
    <m/>
    <n v="60666"/>
    <n v="0"/>
    <n v="60666"/>
    <n v="1"/>
    <n v="0"/>
    <n v="0"/>
    <n v="0"/>
    <n v="0"/>
    <n v="0"/>
    <n v="0"/>
    <n v="0"/>
    <n v="60666"/>
    <n v="0"/>
    <n v="0"/>
    <n v="0"/>
    <n v="0"/>
    <m/>
    <n v="0"/>
    <m/>
    <m/>
    <m/>
    <m/>
    <m/>
    <m/>
    <x v="1"/>
    <n v="0"/>
    <n v="1"/>
    <n v="13"/>
    <n v="24"/>
    <n v="0"/>
    <n v="0"/>
    <n v="0"/>
    <n v="2010"/>
  </r>
  <r>
    <m/>
    <m/>
    <s v="TRI/SEV/59/INS/24"/>
    <s v="UNDP"/>
    <m/>
    <x v="1"/>
    <s v="TRI"/>
    <x v="4"/>
    <s v="SEV"/>
    <s v="Extension of the institutional strengthening project (phase VI)"/>
    <d v="2009-11-01T00:00:00"/>
    <d v="2011-12-01T00:00:00"/>
    <s v="FIN"/>
    <d v="2012-10-01T00:00:00"/>
    <m/>
    <d v="2013-12-01T00:00:00"/>
    <d v="2017-12-01T00:00:00"/>
    <n v="0"/>
    <m/>
    <m/>
    <m/>
    <m/>
    <m/>
    <n v="0"/>
    <m/>
    <m/>
    <m/>
    <m/>
    <m/>
    <n v="30000"/>
    <n v="30000"/>
    <n v="60000"/>
    <n v="1"/>
    <n v="0"/>
    <n v="0"/>
    <n v="0"/>
    <n v="2250"/>
    <n v="2250"/>
    <n v="4500"/>
    <n v="0"/>
    <n v="60000"/>
    <n v="0"/>
    <n v="0"/>
    <n v="4500"/>
    <n v="0"/>
    <m/>
    <m/>
    <m/>
    <m/>
    <s v="Financially completed in 2017."/>
    <m/>
    <m/>
    <m/>
    <x v="1"/>
    <n v="0"/>
    <n v="1"/>
    <n v="35"/>
    <n v="25"/>
    <n v="0"/>
    <n v="0"/>
    <n v="0"/>
    <n v="2009"/>
  </r>
  <r>
    <m/>
    <m/>
    <s v="URU/SEV/43/INS/41"/>
    <s v="UNDP"/>
    <m/>
    <x v="1"/>
    <s v="URU"/>
    <x v="4"/>
    <s v="SEV"/>
    <s v="Extension of the institutional strengthening project (phase VI)"/>
    <d v="2004-07-01T00:00:00"/>
    <d v="2006-07-01T00:00:00"/>
    <s v="FIN"/>
    <d v="2005-07-01T00:00:00"/>
    <m/>
    <d v="2007-12-01T00:00:00"/>
    <d v="2011-12-01T00:00:00"/>
    <n v="0"/>
    <m/>
    <m/>
    <m/>
    <m/>
    <m/>
    <n v="0"/>
    <m/>
    <m/>
    <m/>
    <m/>
    <m/>
    <n v="150800"/>
    <n v="0"/>
    <n v="150800"/>
    <n v="1"/>
    <n v="0"/>
    <n v="0"/>
    <n v="0"/>
    <n v="11310"/>
    <n v="0"/>
    <n v="11310"/>
    <n v="0"/>
    <n v="150800"/>
    <n v="0"/>
    <n v="0"/>
    <n v="11310"/>
    <n v="0"/>
    <m/>
    <m/>
    <m/>
    <m/>
    <s v="Completed in 2007. Financially completed in 2011."/>
    <m/>
    <m/>
    <m/>
    <x v="1"/>
    <n v="0"/>
    <n v="1"/>
    <n v="12"/>
    <n v="24"/>
    <n v="0"/>
    <n v="0"/>
    <n v="0"/>
    <n v="2004"/>
  </r>
  <r>
    <m/>
    <m/>
    <s v="YEM/SEV/59/INS/34"/>
    <s v="UNEP"/>
    <m/>
    <x v="2"/>
    <s v="YEM"/>
    <x v="4"/>
    <s v="SEV"/>
    <s v="Extension of the institutional strengthening project (phase VI)"/>
    <d v="2009-11-01T00:00:00"/>
    <d v="2011-11-01T00:00:00"/>
    <s v="FIN"/>
    <d v="2010-12-01T00:00:00"/>
    <m/>
    <d v="2012-12-01T00:00:00"/>
    <d v="2013-12-01T00:00:00"/>
    <n v="0"/>
    <m/>
    <m/>
    <n v="0"/>
    <m/>
    <m/>
    <n v="0"/>
    <m/>
    <m/>
    <n v="0"/>
    <m/>
    <m/>
    <n v="92083"/>
    <n v="77916"/>
    <n v="169999"/>
    <n v="1"/>
    <n v="0"/>
    <n v="0"/>
    <n v="0"/>
    <n v="0"/>
    <n v="0"/>
    <n v="0"/>
    <n v="0"/>
    <n v="169999"/>
    <n v="0"/>
    <n v="0"/>
    <n v="0"/>
    <n v="0"/>
    <m/>
    <n v="0"/>
    <m/>
    <m/>
    <m/>
    <m/>
    <m/>
    <m/>
    <x v="1"/>
    <n v="0"/>
    <n v="1"/>
    <n v="13"/>
    <n v="24"/>
    <n v="0"/>
    <n v="0"/>
    <n v="0"/>
    <n v="2009"/>
  </r>
  <r>
    <m/>
    <m/>
    <s v="CHI/SEV/45/INS/157"/>
    <s v="IBRD"/>
    <m/>
    <x v="1"/>
    <s v="CHI"/>
    <x v="4"/>
    <s v="SEV"/>
    <s v="Extension of the institutional strengthening project (phase VI, second year)"/>
    <d v="2005-04-01T00:00:00"/>
    <d v="2006-04-01T00:00:00"/>
    <s v="FIN"/>
    <d v="2005-12-01T00:00:00"/>
    <m/>
    <d v="2006-04-01T00:00:00"/>
    <d v="2007-06-01T00:00:00"/>
    <n v="7.7"/>
    <m/>
    <m/>
    <n v="0"/>
    <m/>
    <m/>
    <n v="7.7"/>
    <m/>
    <m/>
    <n v="0"/>
    <m/>
    <m/>
    <n v="93275"/>
    <n v="0"/>
    <n v="93275"/>
    <n v="1"/>
    <n v="0"/>
    <n v="0"/>
    <n v="0"/>
    <n v="6996"/>
    <n v="0"/>
    <n v="6996"/>
    <n v="0"/>
    <n v="93275"/>
    <n v="0"/>
    <n v="0"/>
    <n v="6996"/>
    <n v="0"/>
    <n v="0"/>
    <m/>
    <m/>
    <m/>
    <s v="All resources used. Newly approved IS transferred to UNDP in 2007."/>
    <m/>
    <m/>
    <m/>
    <x v="1"/>
    <n v="0"/>
    <n v="1"/>
    <n v="8"/>
    <n v="12"/>
    <n v="0"/>
    <n v="0"/>
    <n v="7700"/>
    <n v="2005"/>
  </r>
  <r>
    <m/>
    <m/>
    <s v="IRA/SEV/53/INS/185"/>
    <s v="UNDP"/>
    <m/>
    <x v="2"/>
    <s v="IRA"/>
    <x v="4"/>
    <s v="SEV"/>
    <s v="Extension of the institutional strengthening project (phase VI, second year)"/>
    <d v="2007-11-01T00:00:00"/>
    <d v="2008-11-01T00:00:00"/>
    <s v="FIN"/>
    <d v="2008-01-01T00:00:00"/>
    <m/>
    <d v="2008-12-01T00:00:00"/>
    <d v="2011-11-01T00:00:00"/>
    <n v="0"/>
    <m/>
    <m/>
    <m/>
    <m/>
    <m/>
    <n v="0"/>
    <m/>
    <m/>
    <m/>
    <m/>
    <m/>
    <n v="86756"/>
    <n v="-87"/>
    <n v="86669"/>
    <n v="1"/>
    <n v="0"/>
    <n v="0"/>
    <n v="0"/>
    <n v="6507"/>
    <n v="-7"/>
    <n v="6500"/>
    <n v="-0.47465107179959887"/>
    <n v="86669"/>
    <n v="0"/>
    <n v="0"/>
    <n v="6500.4746510717996"/>
    <n v="0"/>
    <m/>
    <m/>
    <m/>
    <m/>
    <s v="Completed in 2008."/>
    <m/>
    <m/>
    <m/>
    <x v="1"/>
    <n v="0"/>
    <n v="1"/>
    <n v="2"/>
    <n v="12"/>
    <n v="0"/>
    <n v="0"/>
    <n v="0"/>
    <n v="2007"/>
  </r>
  <r>
    <m/>
    <m/>
    <s v="CAF/SEV/68/INS/23"/>
    <s v="UNEP"/>
    <m/>
    <x v="0"/>
    <s v="CAF"/>
    <x v="4"/>
    <s v="SEV"/>
    <s v="Extension of the institutional strengthening project (phase VI: 1/2013-12/2014)"/>
    <d v="2012-12-01T00:00:00"/>
    <d v="2014-12-01T00:00:00"/>
    <s v="FIN"/>
    <d v="2022-07-01T00:00:00"/>
    <m/>
    <d v="2022-12-01T00:00:00"/>
    <d v="2022-12-01T00:00:00"/>
    <n v="0"/>
    <m/>
    <m/>
    <n v="0"/>
    <m/>
    <m/>
    <n v="0"/>
    <m/>
    <m/>
    <n v="0"/>
    <m/>
    <m/>
    <n v="60000"/>
    <n v="0"/>
    <n v="60000"/>
    <n v="1"/>
    <n v="0"/>
    <n v="0"/>
    <n v="0"/>
    <n v="0"/>
    <n v="0"/>
    <n v="0"/>
    <n v="0"/>
    <n v="60000"/>
    <n v="0"/>
    <n v="0"/>
    <n v="0"/>
    <n v="0"/>
    <m/>
    <n v="0"/>
    <m/>
    <m/>
    <m/>
    <m/>
    <m/>
    <m/>
    <x v="1"/>
    <n v="0"/>
    <n v="1"/>
    <n v="115"/>
    <n v="24"/>
    <n v="0"/>
    <n v="0"/>
    <n v="0"/>
    <n v="2012"/>
  </r>
  <r>
    <m/>
    <m/>
    <s v="IVC/SEV/68/INS/38"/>
    <s v="UNEP"/>
    <m/>
    <x v="0"/>
    <s v="IVC"/>
    <x v="4"/>
    <s v="SEV"/>
    <s v="Extension of the institutional strengthening project (phase VI: 1/2013-12/2014)"/>
    <d v="2012-12-01T00:00:00"/>
    <d v="2014-12-01T00:00:00"/>
    <s v="FIN"/>
    <d v="2013-03-01T00:00:00"/>
    <m/>
    <d v="2015-12-01T00:00:00"/>
    <d v="2018-12-01T00:00:00"/>
    <n v="0"/>
    <m/>
    <m/>
    <n v="0"/>
    <m/>
    <m/>
    <n v="0"/>
    <m/>
    <m/>
    <n v="0"/>
    <m/>
    <m/>
    <n v="106340"/>
    <n v="0"/>
    <n v="106340"/>
    <n v="1"/>
    <n v="0"/>
    <n v="0"/>
    <n v="0"/>
    <n v="0"/>
    <n v="0"/>
    <n v="0"/>
    <n v="0"/>
    <n v="106340"/>
    <n v="0"/>
    <n v="0"/>
    <n v="0"/>
    <n v="0"/>
    <m/>
    <n v="0"/>
    <m/>
    <m/>
    <m/>
    <m/>
    <m/>
    <m/>
    <x v="1"/>
    <n v="0"/>
    <n v="1"/>
    <n v="3"/>
    <n v="24"/>
    <n v="0"/>
    <n v="0"/>
    <n v="0"/>
    <n v="2012"/>
  </r>
  <r>
    <m/>
    <m/>
    <s v="KYR/SEV/68/INS/28"/>
    <s v="UNEP"/>
    <m/>
    <x v="4"/>
    <s v="KYR"/>
    <x v="4"/>
    <s v="SEV"/>
    <s v="Extension of the institutional strengthening project (phase VI: 1/2013-12/2014)"/>
    <d v="2012-12-01T00:00:00"/>
    <d v="2014-12-01T00:00:00"/>
    <s v="FIN"/>
    <d v="2013-02-01T00:00:00"/>
    <m/>
    <d v="2014-12-01T00:00:00"/>
    <d v="2016-03-01T00:00:00"/>
    <n v="0"/>
    <m/>
    <m/>
    <n v="0"/>
    <m/>
    <m/>
    <n v="0"/>
    <m/>
    <m/>
    <n v="0"/>
    <m/>
    <m/>
    <n v="115830"/>
    <n v="0"/>
    <n v="115830"/>
    <n v="1"/>
    <n v="0"/>
    <n v="0"/>
    <n v="0"/>
    <n v="0"/>
    <n v="0"/>
    <n v="0"/>
    <n v="0"/>
    <n v="115830"/>
    <n v="0"/>
    <n v="0"/>
    <n v="0"/>
    <n v="0"/>
    <m/>
    <n v="0"/>
    <m/>
    <m/>
    <m/>
    <m/>
    <m/>
    <m/>
    <x v="1"/>
    <n v="0"/>
    <n v="1"/>
    <n v="2"/>
    <n v="24"/>
    <n v="0"/>
    <n v="0"/>
    <n v="0"/>
    <n v="2012"/>
  </r>
  <r>
    <m/>
    <m/>
    <s v="LES/SEV/68/INS/15"/>
    <s v="UNEP"/>
    <m/>
    <x v="0"/>
    <s v="LES"/>
    <x v="4"/>
    <s v="SEV"/>
    <s v="Extension of the institutional strengthening project (phase VI: 1/2013-12/2014)"/>
    <d v="2012-12-01T00:00:00"/>
    <d v="2014-11-01T00:00:00"/>
    <s v="FIN"/>
    <d v="2013-07-01T00:00:00"/>
    <m/>
    <d v="2016-12-01T00:00:00"/>
    <d v="2019-12-01T00:00:00"/>
    <n v="0"/>
    <m/>
    <m/>
    <n v="0"/>
    <m/>
    <m/>
    <n v="0"/>
    <m/>
    <m/>
    <n v="0"/>
    <m/>
    <m/>
    <n v="60000"/>
    <n v="0"/>
    <n v="60000"/>
    <n v="1"/>
    <n v="0"/>
    <n v="0"/>
    <n v="0"/>
    <n v="0"/>
    <n v="0"/>
    <n v="0"/>
    <n v="0"/>
    <n v="60000"/>
    <n v="0"/>
    <n v="0"/>
    <n v="0"/>
    <n v="0"/>
    <m/>
    <n v="0"/>
    <m/>
    <m/>
    <m/>
    <m/>
    <m/>
    <m/>
    <x v="1"/>
    <n v="0"/>
    <n v="1"/>
    <n v="7"/>
    <n v="23"/>
    <n v="0"/>
    <n v="0"/>
    <n v="0"/>
    <n v="2012"/>
  </r>
  <r>
    <m/>
    <m/>
    <s v="BDI/SEV/71/INS/30"/>
    <s v="UNEP"/>
    <m/>
    <x v="0"/>
    <s v="BDI"/>
    <x v="4"/>
    <s v="SEV"/>
    <s v="Extension of the institutional strengthening project (phase VI: 1/2014-12/2015)"/>
    <d v="2013-12-01T00:00:00"/>
    <d v="2015-12-01T00:00:00"/>
    <s v="CLO"/>
    <m/>
    <m/>
    <m/>
    <d v="2017-07-01T00:00:00"/>
    <n v="0"/>
    <m/>
    <m/>
    <n v="0"/>
    <m/>
    <m/>
    <m/>
    <m/>
    <m/>
    <m/>
    <m/>
    <m/>
    <n v="60000"/>
    <n v="-60000"/>
    <n v="0"/>
    <n v="0"/>
    <n v="0"/>
    <n v="0"/>
    <n v="0"/>
    <n v="0"/>
    <n v="0"/>
    <n v="0"/>
    <n v="0"/>
    <n v="0"/>
    <n v="0"/>
    <n v="0"/>
    <n v="0"/>
    <n v="0"/>
    <m/>
    <n v="0"/>
    <m/>
    <m/>
    <m/>
    <m/>
    <m/>
    <m/>
    <x v="0"/>
    <n v="0"/>
    <n v="0"/>
    <s v=""/>
    <n v="24"/>
    <n v="0"/>
    <n v="0"/>
    <n v="0"/>
    <n v="2013"/>
  </r>
  <r>
    <m/>
    <m/>
    <s v="CHD/SEV/71/INS/25"/>
    <s v="UNEP"/>
    <m/>
    <x v="0"/>
    <s v="CHD"/>
    <x v="4"/>
    <s v="SEV"/>
    <s v="Extension of the institutional strengthening project (phase VI: 1/2014-12/2015)"/>
    <d v="2013-12-01T00:00:00"/>
    <d v="2015-12-01T00:00:00"/>
    <s v="FIN"/>
    <d v="2014-08-01T00:00:00"/>
    <m/>
    <d v="2017-01-01T00:00:00"/>
    <d v="2017-12-01T00:00:00"/>
    <n v="0"/>
    <m/>
    <m/>
    <n v="0"/>
    <m/>
    <m/>
    <m/>
    <m/>
    <m/>
    <m/>
    <m/>
    <m/>
    <n v="60000"/>
    <n v="0"/>
    <n v="60000"/>
    <n v="1"/>
    <n v="0"/>
    <n v="0"/>
    <n v="0"/>
    <n v="0"/>
    <n v="0"/>
    <n v="0"/>
    <n v="0"/>
    <n v="60000"/>
    <n v="0"/>
    <n v="0"/>
    <n v="0"/>
    <n v="0"/>
    <m/>
    <n v="0"/>
    <m/>
    <m/>
    <m/>
    <m/>
    <m/>
    <m/>
    <x v="1"/>
    <n v="0"/>
    <n v="1"/>
    <n v="8"/>
    <n v="24"/>
    <n v="0"/>
    <n v="0"/>
    <n v="0"/>
    <n v="2013"/>
  </r>
  <r>
    <m/>
    <m/>
    <s v="ETH/SEV/73/INS/23"/>
    <s v="UNEP"/>
    <m/>
    <x v="0"/>
    <s v="ETH"/>
    <x v="4"/>
    <s v="SEV"/>
    <s v="Extension of the institutional strengthening project (phase VI: 1/2015-12/2016)"/>
    <d v="2014-11-01T00:00:00"/>
    <d v="2016-12-01T00:00:00"/>
    <s v="FIN"/>
    <d v="2016-03-01T00:00:00"/>
    <m/>
    <d v="2018-12-01T00:00:00"/>
    <d v="2018-12-01T00:00:00"/>
    <n v="0"/>
    <m/>
    <m/>
    <n v="0"/>
    <m/>
    <m/>
    <m/>
    <m/>
    <m/>
    <m/>
    <m/>
    <m/>
    <n v="60000"/>
    <n v="0"/>
    <n v="60000"/>
    <n v="1"/>
    <n v="0"/>
    <n v="0"/>
    <n v="0"/>
    <n v="0"/>
    <n v="0"/>
    <n v="0"/>
    <n v="0"/>
    <n v="60000"/>
    <n v="0"/>
    <n v="0"/>
    <n v="0"/>
    <n v="0"/>
    <m/>
    <n v="0"/>
    <m/>
    <m/>
    <m/>
    <m/>
    <m/>
    <m/>
    <x v="1"/>
    <n v="0"/>
    <n v="1"/>
    <n v="16"/>
    <n v="25"/>
    <n v="0"/>
    <n v="0"/>
    <n v="0"/>
    <n v="2014"/>
  </r>
  <r>
    <m/>
    <m/>
    <s v="CKI/SEV/77/INS/13"/>
    <s v="UNEP"/>
    <m/>
    <x v="2"/>
    <s v="CKI"/>
    <x v="4"/>
    <s v="SEV"/>
    <s v="Extension of the institutional strengthening project (phase VI: 1/2017-12/2018)"/>
    <d v="2016-12-01T00:00:00"/>
    <d v="2018-12-01T00:00:00"/>
    <s v="FIN"/>
    <d v="2018-10-01T00:00:00"/>
    <m/>
    <d v="2020-06-01T00:00:00"/>
    <d v="2021-06-01T00:00:00"/>
    <n v="0"/>
    <m/>
    <m/>
    <n v="0"/>
    <m/>
    <m/>
    <m/>
    <m/>
    <m/>
    <m/>
    <m/>
    <m/>
    <n v="85000"/>
    <n v="-5000"/>
    <n v="80000"/>
    <n v="1"/>
    <n v="0"/>
    <n v="0"/>
    <n v="0"/>
    <n v="0"/>
    <n v="0"/>
    <n v="0"/>
    <n v="0"/>
    <n v="80000"/>
    <n v="0"/>
    <n v="0"/>
    <n v="0"/>
    <n v="0"/>
    <m/>
    <n v="0"/>
    <m/>
    <m/>
    <m/>
    <m/>
    <m/>
    <m/>
    <x v="1"/>
    <n v="0"/>
    <n v="1"/>
    <n v="22"/>
    <n v="24"/>
    <n v="0"/>
    <n v="0"/>
    <n v="0"/>
    <n v="2016"/>
  </r>
  <r>
    <m/>
    <m/>
    <s v="TUV/SEV/76/INS/13"/>
    <s v="UNEP"/>
    <m/>
    <x v="2"/>
    <s v="TUV"/>
    <x v="4"/>
    <s v="SEV"/>
    <s v="Extension of the institutional strengthening project (phase VI: 1/2017-12/2018)"/>
    <d v="2016-05-01T00:00:00"/>
    <d v="2018-12-01T00:00:00"/>
    <s v="FIN"/>
    <d v="2017-06-01T00:00:00"/>
    <m/>
    <d v="2019-12-01T00:00:00"/>
    <d v="2019-12-01T00:00:00"/>
    <n v="0"/>
    <m/>
    <m/>
    <n v="0"/>
    <m/>
    <m/>
    <m/>
    <m/>
    <m/>
    <m/>
    <m/>
    <m/>
    <n v="85000"/>
    <n v="-1129.96"/>
    <n v="83870.039999999994"/>
    <n v="0.99999952307164763"/>
    <n v="3.9999999993597157E-2"/>
    <n v="3.9999999993597157E-2"/>
    <n v="0"/>
    <n v="0"/>
    <n v="0"/>
    <n v="0"/>
    <n v="0"/>
    <n v="83870"/>
    <n v="0"/>
    <n v="0"/>
    <n v="0"/>
    <n v="0"/>
    <m/>
    <n v="0"/>
    <m/>
    <m/>
    <m/>
    <m/>
    <m/>
    <m/>
    <x v="1"/>
    <n v="0"/>
    <n v="1"/>
    <n v="13"/>
    <n v="31"/>
    <n v="0"/>
    <n v="0"/>
    <n v="0"/>
    <n v="2016"/>
  </r>
  <r>
    <m/>
    <m/>
    <s v="STP/SEV/82/INS/30"/>
    <s v="UNEP"/>
    <m/>
    <x v="0"/>
    <s v="STP"/>
    <x v="4"/>
    <s v="SEV"/>
    <s v="Extension of the institutional strengthening project (phase VI: 1/2019-12/2020)"/>
    <d v="2018-12-01T00:00:00"/>
    <d v="2020-12-01T00:00:00"/>
    <s v="FIN"/>
    <d v="2019-06-01T00:00:00"/>
    <m/>
    <d v="2021-12-01T00:00:00"/>
    <d v="2022-12-01T00:00:00"/>
    <n v="0"/>
    <m/>
    <m/>
    <n v="0"/>
    <m/>
    <m/>
    <m/>
    <m/>
    <m/>
    <m/>
    <m/>
    <m/>
    <n v="85000"/>
    <n v="-124"/>
    <n v="84876"/>
    <n v="1"/>
    <n v="0"/>
    <n v="0"/>
    <n v="0"/>
    <n v="0"/>
    <n v="0"/>
    <n v="0"/>
    <n v="0"/>
    <n v="84876"/>
    <n v="0"/>
    <n v="0"/>
    <n v="0"/>
    <n v="0"/>
    <m/>
    <n v="0"/>
    <m/>
    <m/>
    <m/>
    <m/>
    <m/>
    <m/>
    <x v="1"/>
    <n v="0"/>
    <n v="1"/>
    <n v="6"/>
    <n v="24"/>
    <n v="0"/>
    <n v="0"/>
    <n v="0"/>
    <n v="2018"/>
  </r>
  <r>
    <m/>
    <m/>
    <s v="NAU/SEV/86/INS/14"/>
    <s v="UNEP"/>
    <m/>
    <x v="2"/>
    <s v="NAU"/>
    <x v="4"/>
    <s v="SEV"/>
    <s v="Extension of the institutional strengthening project (phase VI: 1/2021-12/2022)"/>
    <d v="2020-12-01T00:00:00"/>
    <d v="2022-12-01T00:00:00"/>
    <s v="ONG"/>
    <m/>
    <d v="2024-12-01T00:00:00"/>
    <m/>
    <m/>
    <n v="0"/>
    <m/>
    <m/>
    <n v="0"/>
    <m/>
    <m/>
    <m/>
    <m/>
    <m/>
    <m/>
    <m/>
    <m/>
    <n v="85000"/>
    <n v="0"/>
    <n v="85000"/>
    <n v="0"/>
    <n v="85000"/>
    <n v="85000"/>
    <n v="0"/>
    <n v="0"/>
    <n v="0"/>
    <n v="0"/>
    <n v="0"/>
    <n v="0"/>
    <n v="85000"/>
    <n v="85000"/>
    <n v="0"/>
    <n v="0"/>
    <m/>
    <n v="40000"/>
    <m/>
    <m/>
    <s v="The SSFA was signed in August 2021.  The first payment of US$ 40,000 was released in November 2021.  HCFC/HFC licensing system in operation.  A7 and CP data collection and reporting were undertaken for the year 2022.  Quarterly inspections were conducted.  The RAC Association was established in 2023 and two meetings were held in June and September where topics such as the HFC phase down was discussed including the banning of spray can refrigerant, reclaiming processes, R410a refrigerant and appliance reduction/ban.  UNEP conducted a country mission in September 2023 to follow up on project implementation and to support Nauru on establishment of HFC quota system and to deliver customs brokers training.  NOU involved the key stakeholders in project planning, meetings, trainings and awareness activities.  For the World Ozone Day communication and awareness activities, the NOU organized a &quot;Selfish with the Sea&quot; competition with cash prizes where the participants showcased their dedication to environmental preservation, particularly in relation to the ozone layer.  The NOU developed and printed out awareness materials for the World Ozone Day.  NOU actively participated in regional meetings organized by UNEP, Network Meeting of the Pacific Island Countries National Ozone Officer, Refrigeration and Air-conditioning (RAC) Industry Roundtable, Future Gas Forum and Thematic Workshop on Strengthening Partnership in the RAC Servicing Sector in May 2023.  In September 2023 in Samoa, the country joined the 1) regional network meeting, 2) thematic workshop on nation-wide data collection under the KIP preparation, and 3) Twinning workshop on ODS/HFC trade control and reporting. The gender activities include promotion of gender mainstreaming into project activities such as equal access and equal treatment to participate in meetings and activities organized by the NOU.  _x000a_"/>
    <s v="The NOU enforces HFC quota and licensing system.   No HCFC importer allowed in 2024 in accordance with the Agreement with the ExCom.  CP data for the year 2023 collection has been completed and will be submitted by May.   The NOU participated in the Twinning Workshop of Montreal Protocol Officers, Energy-Efficiency Policy Makers and Financial Mechanisms Focal Points to Support Kigali Amendment Objectives, Thematic Workshop on Establishment and Implementation of Competency- based Certification, Thematic Workshop on Strategy of Stage I of the KIP and Integration with the HPMP Stage II for Pacific Island Countries from 5-10 February 2024 in Cook Islands. In June 2024 in Palau, the country will participate in the regional network meeting, regional training of NOUs, and thematic workshop on finalization of KIP Stage I. UNEP is working with the NOU to expedite implementation.  Due to delay in disbursement, the project completion date was extended to December 2024."/>
    <s v="Yes "/>
    <m/>
    <x v="0"/>
    <n v="1"/>
    <n v="0"/>
    <s v=""/>
    <n v="24"/>
    <n v="24"/>
    <n v="48"/>
    <n v="0"/>
    <n v="2020"/>
  </r>
  <r>
    <m/>
    <m/>
    <s v="TKM/SEV/90/INS/20"/>
    <s v="UNIDO"/>
    <m/>
    <x v="4"/>
    <s v="TKM"/>
    <x v="4"/>
    <s v="SEV"/>
    <s v="Extension of the institutional strengthening project (phase VI: 1/2023-12/2024)"/>
    <d v="2022-06-01T00:00:00"/>
    <d v="2024-12-01T00:00:00"/>
    <s v="ONG"/>
    <d v="2022-12-01T00:00:00"/>
    <d v="2024-12-01T00:00:00"/>
    <m/>
    <m/>
    <n v="0"/>
    <m/>
    <m/>
    <n v="0"/>
    <m/>
    <m/>
    <n v="0"/>
    <m/>
    <m/>
    <n v="0"/>
    <m/>
    <m/>
    <n v="98560"/>
    <n v="0"/>
    <n v="98560"/>
    <n v="0.43454910714285716"/>
    <n v="55730.84"/>
    <n v="55730.84"/>
    <n v="0"/>
    <n v="6899"/>
    <n v="0"/>
    <n v="6899"/>
    <n v="3901.0457098214283"/>
    <n v="42829.16"/>
    <n v="8665.92"/>
    <n v="50000"/>
    <n v="2997.9542901785717"/>
    <n v="606.59681493506491"/>
    <m/>
    <m/>
    <m/>
    <m/>
    <s v="Activities implemented as planned; NOU is fully staffed; 100% of delivery target for the year 2023.  Gender report prepared by international expert_x000a_Actions towards next goals: Organization of the International Ozone Day celebration._x000a_Was there any delay during the reporting year? No"/>
    <s v="Actions towards next goals: Organization of the International Ozone Day celebration and extension of NOU support staff."/>
    <s v="Yes"/>
    <m/>
    <x v="0"/>
    <n v="1"/>
    <n v="1"/>
    <n v="6"/>
    <n v="30"/>
    <n v="0"/>
    <n v="30"/>
    <n v="0"/>
    <n v="2022"/>
  </r>
  <r>
    <m/>
    <m/>
    <s v="SOM/SEV/93/INS/20"/>
    <s v="UNEP"/>
    <m/>
    <x v="0"/>
    <s v="SOM"/>
    <x v="4"/>
    <s v="SEV"/>
    <s v="Extension of the institutional strengthening project (phase VI: 1/2024-12/2026)"/>
    <d v="2023-12-01T00:00:00"/>
    <d v="2026-12-01T00:00:00"/>
    <s v="ONG"/>
    <m/>
    <d v="2026-12-01T00:00:00"/>
    <m/>
    <m/>
    <n v="0"/>
    <m/>
    <m/>
    <n v="0"/>
    <m/>
    <m/>
    <m/>
    <m/>
    <m/>
    <m/>
    <m/>
    <m/>
    <n v="180000"/>
    <n v="0"/>
    <n v="180000"/>
    <n v="0"/>
    <n v="180000"/>
    <n v="180000"/>
    <n v="0"/>
    <n v="0"/>
    <n v="0"/>
    <n v="0"/>
    <n v="0"/>
    <n v="0"/>
    <n v="0"/>
    <n v="45000"/>
    <n v="0"/>
    <n v="0"/>
    <m/>
    <n v="0"/>
    <m/>
    <m/>
    <s v="Newly approved project"/>
    <s v="The SSFA with a total of USD180,000 was prepared and sent to country for signature in March 2024. The Licensing system is fully operational. The collection of data was undertaken to report A7 and CP data for the year 2023.  The NOU conducted the first meeting on the establishment of TAC technicians on 25 February 2024. The meeting was attended by 40 participants (4 female and 36 male). The project is progressing satisfactorily."/>
    <s v="Yes"/>
    <m/>
    <x v="0"/>
    <n v="1"/>
    <n v="0"/>
    <s v=""/>
    <n v="36"/>
    <n v="0"/>
    <n v="36"/>
    <n v="0"/>
    <n v="2023"/>
  </r>
  <r>
    <m/>
    <m/>
    <s v="STV/SEV/73/INS/22"/>
    <s v="UNEP"/>
    <m/>
    <x v="1"/>
    <s v="STV"/>
    <x v="4"/>
    <s v="SEV"/>
    <s v="Extension of the institutional strengthening project (phase VI: 11/2014-10/2016)"/>
    <d v="2014-11-01T00:00:00"/>
    <d v="2016-10-01T00:00:00"/>
    <s v="FIN"/>
    <d v="2016-07-01T00:00:00"/>
    <m/>
    <d v="2018-12-01T00:00:00"/>
    <d v="2018-12-01T00:00:00"/>
    <n v="0"/>
    <m/>
    <m/>
    <n v="0"/>
    <m/>
    <m/>
    <m/>
    <m/>
    <m/>
    <m/>
    <m/>
    <m/>
    <n v="60000"/>
    <n v="0"/>
    <n v="60000"/>
    <n v="1"/>
    <n v="0"/>
    <n v="0"/>
    <n v="0"/>
    <n v="0"/>
    <n v="0"/>
    <n v="0"/>
    <n v="0"/>
    <n v="60000"/>
    <n v="0"/>
    <n v="0"/>
    <n v="0"/>
    <n v="0"/>
    <m/>
    <n v="0"/>
    <m/>
    <m/>
    <m/>
    <m/>
    <m/>
    <m/>
    <x v="1"/>
    <n v="0"/>
    <n v="1"/>
    <n v="20"/>
    <n v="23"/>
    <n v="0"/>
    <n v="0"/>
    <n v="0"/>
    <n v="2014"/>
  </r>
  <r>
    <m/>
    <m/>
    <s v="GUY/SEV/74/INS/25"/>
    <s v="UNEP"/>
    <m/>
    <x v="1"/>
    <s v="GUY"/>
    <x v="4"/>
    <s v="SEV"/>
    <s v="Extension of the institutional strengthening project (phase VI: 11/2015-10/2017)"/>
    <d v="2015-05-01T00:00:00"/>
    <d v="2017-10-01T00:00:00"/>
    <s v="FIN"/>
    <d v="2016-05-01T00:00:00"/>
    <m/>
    <d v="2017-12-01T00:00:00"/>
    <d v="2019-12-01T00:00:00"/>
    <n v="0"/>
    <m/>
    <m/>
    <n v="0"/>
    <m/>
    <m/>
    <m/>
    <m/>
    <m/>
    <m/>
    <m/>
    <m/>
    <n v="60000"/>
    <n v="0"/>
    <n v="60000"/>
    <n v="1"/>
    <n v="0"/>
    <n v="0"/>
    <n v="0"/>
    <n v="0"/>
    <n v="0"/>
    <n v="0"/>
    <n v="0"/>
    <n v="60000"/>
    <n v="0"/>
    <n v="0"/>
    <n v="0"/>
    <n v="0"/>
    <m/>
    <n v="0"/>
    <m/>
    <m/>
    <m/>
    <m/>
    <m/>
    <m/>
    <x v="1"/>
    <n v="0"/>
    <n v="1"/>
    <n v="12"/>
    <n v="29"/>
    <n v="0"/>
    <n v="0"/>
    <n v="0"/>
    <n v="2015"/>
  </r>
  <r>
    <m/>
    <m/>
    <s v="LIR/SEV/75/INS/23"/>
    <s v="UNEP"/>
    <m/>
    <x v="0"/>
    <s v="LIR"/>
    <x v="4"/>
    <s v="SEV"/>
    <s v="Extension of the institutional strengthening project (phase VI: 11/2015-10/2017)"/>
    <d v="2015-11-01T00:00:00"/>
    <d v="2017-11-01T00:00:00"/>
    <s v="FIN"/>
    <d v="2016-08-01T00:00:00"/>
    <m/>
    <d v="2018-12-01T00:00:00"/>
    <d v="2018-12-01T00:00:00"/>
    <n v="0"/>
    <m/>
    <m/>
    <n v="0"/>
    <m/>
    <m/>
    <m/>
    <m/>
    <m/>
    <m/>
    <m/>
    <m/>
    <n v="109073"/>
    <n v="0"/>
    <n v="109073"/>
    <n v="1"/>
    <n v="0"/>
    <n v="0"/>
    <n v="0"/>
    <n v="0"/>
    <n v="0"/>
    <n v="0"/>
    <n v="0"/>
    <n v="109073"/>
    <n v="0"/>
    <n v="0"/>
    <n v="0"/>
    <n v="0"/>
    <m/>
    <n v="0"/>
    <m/>
    <m/>
    <m/>
    <m/>
    <m/>
    <m/>
    <x v="1"/>
    <n v="0"/>
    <n v="1"/>
    <n v="9"/>
    <n v="24"/>
    <n v="0"/>
    <n v="0"/>
    <n v="0"/>
    <n v="2015"/>
  </r>
  <r>
    <m/>
    <m/>
    <s v="BHA/SEV/77/INS/24"/>
    <s v="UNEP"/>
    <m/>
    <x v="1"/>
    <s v="BHA"/>
    <x v="4"/>
    <s v="SEV"/>
    <s v="Extension of the institutional strengthening project (phase VI: 11/2016-10/2018)"/>
    <d v="2016-12-01T00:00:00"/>
    <d v="2018-10-01T00:00:00"/>
    <s v="FIN"/>
    <d v="2018-03-01T00:00:00"/>
    <m/>
    <d v="2019-12-01T00:00:00"/>
    <d v="2020-12-01T00:00:00"/>
    <n v="0"/>
    <m/>
    <m/>
    <n v="0"/>
    <m/>
    <m/>
    <m/>
    <m/>
    <m/>
    <m/>
    <m/>
    <m/>
    <n v="85000"/>
    <n v="0"/>
    <n v="85000"/>
    <n v="1"/>
    <n v="0"/>
    <n v="0"/>
    <n v="0"/>
    <n v="0"/>
    <n v="0"/>
    <n v="0"/>
    <n v="0"/>
    <n v="85000"/>
    <n v="0"/>
    <n v="0"/>
    <n v="0"/>
    <n v="0"/>
    <m/>
    <n v="0"/>
    <m/>
    <m/>
    <m/>
    <m/>
    <m/>
    <m/>
    <x v="1"/>
    <n v="0"/>
    <n v="1"/>
    <n v="15"/>
    <n v="22"/>
    <n v="0"/>
    <n v="0"/>
    <n v="0"/>
    <n v="2016"/>
  </r>
  <r>
    <m/>
    <m/>
    <s v="ANG/SEV/80/INS/20"/>
    <s v="UNEP"/>
    <m/>
    <x v="0"/>
    <s v="ANG"/>
    <x v="4"/>
    <s v="SEV"/>
    <s v="Extension of the institutional strengthening project (phase VI: 11/2017-10/2019)"/>
    <d v="2017-11-01T00:00:00"/>
    <d v="2019-10-01T00:00:00"/>
    <s v="ONG"/>
    <d v="2018-09-01T00:00:00"/>
    <d v="2024-12-01T00:00:00"/>
    <m/>
    <m/>
    <n v="0"/>
    <m/>
    <m/>
    <n v="0"/>
    <m/>
    <m/>
    <m/>
    <m/>
    <m/>
    <m/>
    <m/>
    <m/>
    <n v="172032"/>
    <n v="0"/>
    <n v="172032"/>
    <n v="1"/>
    <n v="0"/>
    <n v="0"/>
    <n v="0"/>
    <n v="0"/>
    <n v="0"/>
    <n v="0"/>
    <n v="0"/>
    <n v="172032"/>
    <n v="0"/>
    <n v="0"/>
    <n v="0"/>
    <n v="0"/>
    <m/>
    <n v="50000"/>
    <m/>
    <m/>
    <s v="The Licensing system is fully operational. The quota for the year 2023 was issued. Importers complied with issued quotas for the year 2023. The NOU conducted 3 three inspections of importers/exporters and end-users. The collection of data was undertaken to report A7 and CP data for the year 2022. International Ozone Day for 2023 was celebrated on 16th September 2023 through a several awareness activities. 500 T-shirts, Caps and bags were produced and distributed. The Ozone Officer attended the 35th Meeting of Parties to the Montreal Protocol held in Nairobi, Kenya from the 23rd to 27th October 2023. Overall assessment of project progress: The project was delayed due to institutional changes, frequent turnover and restructuring within governmental bodies. The CAP team planned to undertake a mission in early 2024 to provide additional support to navigate the bottleneck and to ensure the smooth and effective project implementation despite the disruptions."/>
    <s v="The CAP team undertook a mission to Angola from 13-15 February 2024. The team observed that apart from the institutional changes, lack of a substantive National Ozone Officer was impeding the implementation of activities and reporting. The team experienced challenges confirming disbursement from UNDP country office and hence the need of reconsidering direct electronic fund transfer for future payment.  A joint meeting including UNEP, UNDP country office and NOO was held at the UNDP offices. In the meeting UNEP presented a summary of fax authorization issued to UNDP. UNDP committed to ensure timely disbursements to the NOO and to provide disbursement details for the projects under review. The Ministry led by the Minister committed to nominate a substantive National Ozone Officer immediately. Following this, abridged SSFA for IS Phase VII - ANG/SEV/84/INS/21 with total USD 110,000 and IS Phase VI-ANG/SEV/80/INS/20 with a balance of USD 60,000 was prepared and signed. The Projects are expected to be completed by December 2024. "/>
    <s v="N/a"/>
    <m/>
    <x v="0"/>
    <n v="1"/>
    <n v="1"/>
    <n v="10"/>
    <n v="23"/>
    <n v="62"/>
    <n v="85"/>
    <n v="0"/>
    <n v="2017"/>
  </r>
  <r>
    <m/>
    <m/>
    <s v="ALG/SEV/73/INS/81"/>
    <s v="UNEP"/>
    <m/>
    <x v="0"/>
    <s v="ALG"/>
    <x v="4"/>
    <s v="SEV"/>
    <s v="Extension of the institutional strengthening project (phase VI: 12/2014-11/2016)"/>
    <d v="2014-11-01T00:00:00"/>
    <d v="2016-11-01T00:00:00"/>
    <s v="FIN"/>
    <d v="2021-08-01T00:00:00"/>
    <m/>
    <d v="2021-12-01T00:00:00"/>
    <d v="2022-12-01T00:00:00"/>
    <n v="0"/>
    <m/>
    <m/>
    <n v="0"/>
    <m/>
    <m/>
    <m/>
    <m/>
    <m/>
    <m/>
    <m/>
    <m/>
    <n v="257400"/>
    <n v="0"/>
    <n v="257400"/>
    <n v="1"/>
    <n v="0"/>
    <n v="0"/>
    <n v="0"/>
    <n v="0"/>
    <n v="0"/>
    <n v="0"/>
    <n v="0"/>
    <n v="257400"/>
    <n v="0"/>
    <n v="0"/>
    <n v="0"/>
    <n v="0"/>
    <m/>
    <n v="0"/>
    <m/>
    <m/>
    <m/>
    <m/>
    <m/>
    <m/>
    <x v="1"/>
    <n v="0"/>
    <n v="1"/>
    <n v="81"/>
    <n v="24"/>
    <n v="0"/>
    <n v="0"/>
    <n v="0"/>
    <n v="2014"/>
  </r>
  <r>
    <m/>
    <m/>
    <s v="NIU/SEV/75/INS/11"/>
    <s v="UNEP"/>
    <m/>
    <x v="2"/>
    <s v="NIU"/>
    <x v="4"/>
    <s v="SEV"/>
    <s v="Extension of the institutional strengthening project (phase VI: 12/2015-11/2017)"/>
    <d v="2015-11-01T00:00:00"/>
    <d v="2015-11-01T00:00:00"/>
    <s v="FIN"/>
    <d v="2017-03-01T00:00:00"/>
    <m/>
    <d v="2019-12-01T00:00:00"/>
    <d v="2019-12-01T00:00:00"/>
    <n v="0"/>
    <m/>
    <m/>
    <n v="0"/>
    <m/>
    <m/>
    <m/>
    <m/>
    <m/>
    <m/>
    <m/>
    <m/>
    <n v="85000"/>
    <n v="-5000"/>
    <n v="80000"/>
    <n v="1"/>
    <n v="0"/>
    <n v="0"/>
    <n v="0"/>
    <n v="0"/>
    <n v="0"/>
    <n v="0"/>
    <n v="0"/>
    <n v="80000"/>
    <n v="0"/>
    <n v="0"/>
    <n v="0"/>
    <n v="0"/>
    <m/>
    <n v="0"/>
    <m/>
    <m/>
    <m/>
    <m/>
    <m/>
    <m/>
    <x v="1"/>
    <n v="0"/>
    <n v="1"/>
    <n v="16"/>
    <n v="0"/>
    <n v="0"/>
    <n v="0"/>
    <n v="0"/>
    <n v="2015"/>
  </r>
  <r>
    <m/>
    <m/>
    <s v="RWA/SEV/75/INS/24"/>
    <s v="UNEP"/>
    <m/>
    <x v="0"/>
    <s v="RWA"/>
    <x v="4"/>
    <s v="SEV"/>
    <s v="Extension of the institutional strengthening project (phase VI: 12/2015-11/2017)"/>
    <d v="2015-11-01T00:00:00"/>
    <d v="2017-11-01T00:00:00"/>
    <s v="FIN"/>
    <d v="2016-05-01T00:00:00"/>
    <m/>
    <d v="2018-12-01T00:00:00"/>
    <d v="2019-12-01T00:00:00"/>
    <n v="0"/>
    <m/>
    <m/>
    <n v="0"/>
    <m/>
    <m/>
    <m/>
    <m/>
    <m/>
    <m/>
    <m/>
    <m/>
    <n v="85000"/>
    <n v="0"/>
    <n v="85000"/>
    <n v="1"/>
    <n v="0"/>
    <n v="0"/>
    <n v="0"/>
    <n v="0"/>
    <n v="0"/>
    <n v="0"/>
    <n v="0"/>
    <n v="85000"/>
    <n v="0"/>
    <n v="0"/>
    <n v="0"/>
    <n v="0"/>
    <m/>
    <n v="0"/>
    <m/>
    <m/>
    <m/>
    <m/>
    <m/>
    <m/>
    <x v="1"/>
    <n v="0"/>
    <n v="1"/>
    <n v="6"/>
    <n v="24"/>
    <n v="0"/>
    <n v="0"/>
    <n v="0"/>
    <n v="2015"/>
  </r>
  <r>
    <m/>
    <m/>
    <s v="SUR/SEV/77/INS/25"/>
    <s v="UNEP"/>
    <m/>
    <x v="1"/>
    <s v="SUR"/>
    <x v="4"/>
    <s v="SEV"/>
    <s v="Extension of the institutional strengthening project (phase VI: 12/2016-11/2018)"/>
    <d v="2016-12-01T00:00:00"/>
    <d v="2018-11-01T00:00:00"/>
    <s v="ONG"/>
    <d v="2019-09-01T00:00:00"/>
    <d v="2024-06-01T00:00:00"/>
    <m/>
    <m/>
    <n v="0"/>
    <m/>
    <m/>
    <n v="0"/>
    <m/>
    <m/>
    <m/>
    <m/>
    <m/>
    <m/>
    <m/>
    <m/>
    <n v="93866"/>
    <n v="0"/>
    <n v="93866"/>
    <n v="0.80000213069695092"/>
    <n v="18773"/>
    <n v="18773"/>
    <n v="0"/>
    <n v="0"/>
    <n v="0"/>
    <n v="0"/>
    <n v="0"/>
    <n v="75093"/>
    <n v="0"/>
    <n v="18773"/>
    <n v="0"/>
    <n v="0"/>
    <m/>
    <n v="0"/>
    <m/>
    <m/>
    <s v="The SSFA was signed on 17 June 2019. The first payment has been released to the country 30 Sept 2019.  Licensing and system fully operational.  The collection of data being undertaken to report A7 and CP data for the year 2022.  2022 CP data submitted 17 April 2023.    Country provided the pending critical 2021 and now 2022 data to allow the Consultant to finalize the 2018-2022 Verification Report submitted to ExCom-92 and approved in June 2023.  NOU also resubmitted 2020 CP data as per recommendation of the Verification Report.  A7 not yet submitted. UNEP intervening to provide CAP servicies to support the Country and to avoid non-compliance.   The Country participated in the the following meetings: Joint Network Meeting, 20-24 Mar 2023, Panama;   The Stage II submitted and approved at ExCom-93 following deferrment from ExCom-92.   UNEP awiating submission of pending interim progress and financial reports in order to process the second and possibly last cash advances under the SSFA and to close the project. "/>
    <s v="UNEP awiating submission of pending  progress and financial reports in order to process  last cash advances under the SSFA and to close the project. "/>
    <s v="N/a"/>
    <m/>
    <x v="0"/>
    <n v="1"/>
    <n v="1"/>
    <n v="33"/>
    <n v="23"/>
    <n v="67"/>
    <n v="90"/>
    <n v="0"/>
    <n v="2016"/>
  </r>
  <r>
    <m/>
    <m/>
    <s v="ZAM/SEV/77/INS/31"/>
    <s v="UNEP"/>
    <m/>
    <x v="0"/>
    <s v="ZAM"/>
    <x v="4"/>
    <s v="SEV"/>
    <s v="Extension of the institutional strengthening project (phase VI: 12/2016-11/2018)"/>
    <d v="2016-12-01T00:00:00"/>
    <d v="2018-11-01T00:00:00"/>
    <s v="FIN"/>
    <d v="2017-11-01T00:00:00"/>
    <m/>
    <d v="2019-11-01T00:00:00"/>
    <d v="2019-12-01T00:00:00"/>
    <n v="0"/>
    <m/>
    <m/>
    <n v="0"/>
    <m/>
    <m/>
    <m/>
    <m/>
    <m/>
    <m/>
    <m/>
    <m/>
    <n v="85000"/>
    <n v="0"/>
    <n v="85000"/>
    <n v="1"/>
    <n v="0"/>
    <n v="0"/>
    <n v="0"/>
    <n v="0"/>
    <n v="0"/>
    <n v="0"/>
    <n v="0"/>
    <n v="85000"/>
    <n v="0"/>
    <n v="0"/>
    <n v="0"/>
    <n v="0"/>
    <m/>
    <n v="0"/>
    <m/>
    <m/>
    <m/>
    <m/>
    <m/>
    <m/>
    <x v="1"/>
    <n v="0"/>
    <n v="1"/>
    <n v="11"/>
    <n v="23"/>
    <n v="0"/>
    <n v="0"/>
    <n v="0"/>
    <n v="2016"/>
  </r>
  <r>
    <m/>
    <m/>
    <s v="MAS/SEV/80/INS/13"/>
    <s v="UNEP"/>
    <m/>
    <x v="2"/>
    <s v="MAS"/>
    <x v="4"/>
    <s v="SEV"/>
    <s v="Extension of the institutional strengthening project (phase VI: 12/2017-11/2019)"/>
    <d v="2017-11-01T00:00:00"/>
    <d v="2019-11-01T00:00:00"/>
    <s v="FIN"/>
    <d v="2018-05-01T00:00:00"/>
    <m/>
    <d v="2020-06-01T00:00:00"/>
    <d v="2020-12-01T00:00:00"/>
    <n v="0"/>
    <m/>
    <m/>
    <n v="0"/>
    <m/>
    <m/>
    <m/>
    <m/>
    <m/>
    <m/>
    <m/>
    <m/>
    <n v="85000"/>
    <n v="0"/>
    <n v="85000"/>
    <n v="1"/>
    <n v="0"/>
    <n v="0"/>
    <n v="0"/>
    <n v="0"/>
    <n v="0"/>
    <n v="0"/>
    <n v="0"/>
    <n v="85000"/>
    <n v="0"/>
    <n v="0"/>
    <n v="0"/>
    <n v="0"/>
    <m/>
    <n v="0"/>
    <m/>
    <m/>
    <m/>
    <m/>
    <m/>
    <m/>
    <x v="1"/>
    <n v="0"/>
    <n v="1"/>
    <n v="6"/>
    <n v="24"/>
    <n v="0"/>
    <n v="0"/>
    <n v="0"/>
    <n v="2017"/>
  </r>
  <r>
    <m/>
    <m/>
    <s v="BHE/SEV/80/INS/34"/>
    <s v="UNIDO"/>
    <m/>
    <x v="4"/>
    <s v="BHE"/>
    <x v="4"/>
    <s v="SEV"/>
    <s v="Extension of the institutional strengthening project (phase VI: 3/2018-2/2020)"/>
    <d v="2017-11-01T00:00:00"/>
    <d v="2020-02-01T00:00:00"/>
    <s v="FIN"/>
    <d v="2018-01-01T00:00:00"/>
    <m/>
    <d v="2022-06-01T00:00:00"/>
    <d v="2023-08-24T00:00:00"/>
    <n v="0"/>
    <m/>
    <m/>
    <n v="0"/>
    <m/>
    <m/>
    <n v="0"/>
    <m/>
    <m/>
    <n v="0"/>
    <m/>
    <m/>
    <n v="122026"/>
    <n v="-32.159999999999997"/>
    <n v="121993.84"/>
    <n v="1"/>
    <n v="0"/>
    <n v="0"/>
    <n v="0"/>
    <n v="8542"/>
    <n v="-2.71"/>
    <n v="8539.2900000000009"/>
    <n v="-0.45875256092949712"/>
    <n v="121993.84"/>
    <n v="0"/>
    <m/>
    <n v="8539.7487525609304"/>
    <n v="0"/>
    <m/>
    <m/>
    <m/>
    <m/>
    <e v="#N/A"/>
    <e v="#N/A"/>
    <s v="n.a."/>
    <m/>
    <x v="1"/>
    <n v="0"/>
    <n v="1"/>
    <n v="2"/>
    <n v="27"/>
    <n v="0"/>
    <n v="0"/>
    <n v="0"/>
    <n v="2017"/>
  </r>
  <r>
    <m/>
    <m/>
    <s v="DMI/SEV/72/INS/21"/>
    <s v="UNEP"/>
    <m/>
    <x v="1"/>
    <s v="DMI"/>
    <x v="4"/>
    <s v="SEV"/>
    <s v="Extension of the institutional strengthening project (phase VI: 4/2014-3/2016 )"/>
    <d v="2014-05-01T00:00:00"/>
    <d v="2016-03-01T00:00:00"/>
    <s v="FIN"/>
    <d v="2020-09-01T00:00:00"/>
    <m/>
    <d v="2020-12-01T00:00:00"/>
    <d v="2021-12-01T00:00:00"/>
    <n v="0"/>
    <m/>
    <m/>
    <n v="0"/>
    <m/>
    <m/>
    <m/>
    <m/>
    <m/>
    <m/>
    <m/>
    <m/>
    <n v="60000"/>
    <n v="-30000"/>
    <n v="30000"/>
    <n v="1"/>
    <n v="0"/>
    <n v="0"/>
    <n v="0"/>
    <n v="0"/>
    <n v="0"/>
    <n v="0"/>
    <n v="0"/>
    <n v="30000"/>
    <n v="0"/>
    <n v="0"/>
    <n v="0"/>
    <n v="0"/>
    <m/>
    <n v="0"/>
    <m/>
    <m/>
    <m/>
    <m/>
    <m/>
    <m/>
    <x v="1"/>
    <n v="0"/>
    <n v="1"/>
    <n v="76"/>
    <n v="22"/>
    <n v="0"/>
    <n v="0"/>
    <n v="0"/>
    <n v="2014"/>
  </r>
  <r>
    <m/>
    <m/>
    <s v="URT/SEV/72/INS/32"/>
    <s v="UNEP"/>
    <m/>
    <x v="0"/>
    <s v="URT"/>
    <x v="4"/>
    <s v="SEV"/>
    <s v="Extension of the institutional strengthening project (phase VI: 4/2014-3/2016)"/>
    <d v="2014-05-01T00:00:00"/>
    <d v="2016-03-01T00:00:00"/>
    <s v="FIN"/>
    <d v="2017-06-01T00:00:00"/>
    <m/>
    <d v="2019-12-01T00:00:00"/>
    <d v="2019-12-01T00:00:00"/>
    <n v="0"/>
    <m/>
    <m/>
    <n v="0"/>
    <m/>
    <m/>
    <m/>
    <m/>
    <m/>
    <m/>
    <m/>
    <m/>
    <n v="60000"/>
    <n v="0"/>
    <n v="60000"/>
    <n v="1"/>
    <n v="0"/>
    <n v="0"/>
    <n v="0"/>
    <n v="0"/>
    <n v="0"/>
    <n v="0"/>
    <n v="0"/>
    <n v="60000"/>
    <n v="0"/>
    <n v="0"/>
    <n v="0"/>
    <n v="0"/>
    <m/>
    <n v="0"/>
    <m/>
    <m/>
    <m/>
    <m/>
    <m/>
    <m/>
    <x v="1"/>
    <n v="0"/>
    <n v="1"/>
    <n v="37"/>
    <n v="22"/>
    <n v="0"/>
    <n v="0"/>
    <n v="0"/>
    <n v="2014"/>
  </r>
  <r>
    <m/>
    <m/>
    <s v="DJI/SEV/74/INS/21"/>
    <s v="UNEP"/>
    <m/>
    <x v="0"/>
    <s v="DJI"/>
    <x v="4"/>
    <s v="SEV"/>
    <s v="Extension of the institutional strengthening project (phase VI: 6/2015-7/2017)"/>
    <d v="2015-05-01T00:00:00"/>
    <d v="2017-07-01T00:00:00"/>
    <s v="FIN"/>
    <d v="2016-04-01T00:00:00"/>
    <m/>
    <d v="2018-12-01T00:00:00"/>
    <d v="2019-12-01T00:00:00"/>
    <n v="0"/>
    <m/>
    <m/>
    <n v="0"/>
    <m/>
    <m/>
    <m/>
    <m/>
    <m/>
    <m/>
    <m/>
    <m/>
    <n v="60000"/>
    <n v="-10000"/>
    <n v="50000"/>
    <n v="1"/>
    <n v="0"/>
    <n v="0"/>
    <n v="0"/>
    <n v="0"/>
    <n v="0"/>
    <n v="0"/>
    <n v="0"/>
    <n v="50000"/>
    <n v="0"/>
    <n v="0"/>
    <n v="0"/>
    <n v="0"/>
    <m/>
    <n v="0"/>
    <m/>
    <m/>
    <m/>
    <m/>
    <m/>
    <m/>
    <x v="1"/>
    <n v="0"/>
    <n v="1"/>
    <n v="11"/>
    <n v="26"/>
    <n v="0"/>
    <n v="0"/>
    <n v="0"/>
    <n v="2015"/>
  </r>
  <r>
    <m/>
    <m/>
    <s v="CBI/SEV/81/INS/23"/>
    <s v="UNEP"/>
    <m/>
    <x v="0"/>
    <s v="CBI"/>
    <x v="4"/>
    <s v="SEV"/>
    <s v="Extension of the institutional strengthening project (phase VI: 6/2018-5/2020)"/>
    <d v="2018-06-01T00:00:00"/>
    <d v="2020-05-01T00:00:00"/>
    <s v="FIN"/>
    <d v="2019-02-01T00:00:00"/>
    <m/>
    <d v="2020-12-01T00:00:00"/>
    <d v="2020-12-01T00:00:00"/>
    <n v="0"/>
    <m/>
    <m/>
    <n v="0"/>
    <m/>
    <m/>
    <m/>
    <m/>
    <m/>
    <m/>
    <m/>
    <m/>
    <n v="85000"/>
    <n v="0"/>
    <n v="85000"/>
    <n v="1"/>
    <n v="0"/>
    <n v="0"/>
    <n v="0"/>
    <n v="0"/>
    <n v="0"/>
    <n v="0"/>
    <n v="0"/>
    <n v="85000"/>
    <n v="0"/>
    <n v="0"/>
    <n v="0"/>
    <n v="0"/>
    <m/>
    <n v="0"/>
    <m/>
    <m/>
    <m/>
    <m/>
    <m/>
    <m/>
    <x v="1"/>
    <n v="0"/>
    <n v="1"/>
    <n v="8"/>
    <n v="23"/>
    <n v="0"/>
    <n v="0"/>
    <n v="0"/>
    <n v="2018"/>
  </r>
  <r>
    <m/>
    <m/>
    <s v="GRN/SEV/81/INS/24"/>
    <s v="UNEP"/>
    <m/>
    <x v="1"/>
    <s v="GRN"/>
    <x v="4"/>
    <s v="SEV"/>
    <s v="Extension of the institutional strengthening project (phase VI: 6/2018-5/2020)"/>
    <d v="2018-06-01T00:00:00"/>
    <d v="2020-05-01T00:00:00"/>
    <s v="FIN"/>
    <d v="2021-08-01T00:00:00"/>
    <m/>
    <d v="2021-06-01T00:00:00"/>
    <d v="2022-12-01T00:00:00"/>
    <n v="0"/>
    <m/>
    <m/>
    <n v="0"/>
    <m/>
    <m/>
    <m/>
    <m/>
    <m/>
    <m/>
    <m/>
    <m/>
    <n v="85000"/>
    <n v="0"/>
    <n v="85000"/>
    <n v="1"/>
    <n v="0"/>
    <n v="0"/>
    <n v="0"/>
    <n v="0"/>
    <n v="0"/>
    <n v="0"/>
    <n v="0"/>
    <n v="85000"/>
    <n v="0"/>
    <n v="0"/>
    <n v="0"/>
    <n v="0"/>
    <m/>
    <n v="0"/>
    <m/>
    <m/>
    <m/>
    <m/>
    <m/>
    <m/>
    <x v="1"/>
    <n v="0"/>
    <n v="1"/>
    <n v="38"/>
    <n v="23"/>
    <n v="0"/>
    <n v="0"/>
    <n v="0"/>
    <n v="2018"/>
  </r>
  <r>
    <m/>
    <m/>
    <s v="GBS/SEV/83/INS/26"/>
    <s v="UNEP"/>
    <m/>
    <x v="0"/>
    <s v="GBS"/>
    <x v="4"/>
    <s v="SEV"/>
    <s v="Extension of the institutional strengthening project (phase VI: 6/2019-5/2021)"/>
    <d v="2019-05-01T00:00:00"/>
    <d v="2021-05-01T00:00:00"/>
    <s v="FIN"/>
    <d v="2020-12-01T00:00:00"/>
    <m/>
    <d v="2021-12-01T00:00:00"/>
    <d v="2021-12-01T00:00:00"/>
    <n v="0"/>
    <m/>
    <m/>
    <n v="0"/>
    <m/>
    <m/>
    <m/>
    <m/>
    <m/>
    <m/>
    <m/>
    <m/>
    <n v="85000"/>
    <n v="0"/>
    <n v="85000"/>
    <n v="1"/>
    <n v="0"/>
    <n v="0"/>
    <n v="0"/>
    <n v="0"/>
    <n v="0"/>
    <n v="0"/>
    <n v="0"/>
    <n v="85000"/>
    <n v="0"/>
    <n v="0"/>
    <n v="0"/>
    <n v="0"/>
    <m/>
    <n v="0"/>
    <m/>
    <m/>
    <m/>
    <m/>
    <m/>
    <m/>
    <x v="1"/>
    <n v="0"/>
    <n v="1"/>
    <n v="19"/>
    <n v="24"/>
    <n v="0"/>
    <n v="0"/>
    <n v="0"/>
    <n v="2019"/>
  </r>
  <r>
    <m/>
    <m/>
    <s v="MOZ/SEV/70/INS/24"/>
    <s v="UNEP"/>
    <m/>
    <x v="0"/>
    <s v="MOZ"/>
    <x v="4"/>
    <s v="SEV"/>
    <s v="Extension of the institutional strengthening project (phase VI: 7/2013-6/2015)"/>
    <d v="2013-07-01T00:00:00"/>
    <d v="2015-06-01T00:00:00"/>
    <s v="FIN"/>
    <d v="2014-02-01T00:00:00"/>
    <m/>
    <d v="2017-12-01T00:00:00"/>
    <d v="2019-12-01T00:00:00"/>
    <n v="0"/>
    <m/>
    <m/>
    <n v="0"/>
    <m/>
    <m/>
    <m/>
    <m/>
    <m/>
    <m/>
    <m/>
    <m/>
    <n v="80800"/>
    <n v="0"/>
    <n v="80800"/>
    <n v="1"/>
    <n v="0"/>
    <n v="0"/>
    <n v="0"/>
    <n v="0"/>
    <n v="0"/>
    <n v="0"/>
    <n v="0"/>
    <n v="80800"/>
    <n v="0"/>
    <n v="0"/>
    <n v="0"/>
    <n v="0"/>
    <m/>
    <n v="0"/>
    <m/>
    <m/>
    <m/>
    <m/>
    <m/>
    <m/>
    <x v="1"/>
    <n v="0"/>
    <n v="1"/>
    <n v="7"/>
    <n v="23"/>
    <n v="0"/>
    <n v="0"/>
    <n v="0"/>
    <n v="2013"/>
  </r>
  <r>
    <m/>
    <m/>
    <s v="ETH/SEV/77/INS/26"/>
    <s v="UNEP"/>
    <m/>
    <x v="0"/>
    <s v="ETH"/>
    <x v="4"/>
    <s v="SEV"/>
    <s v="Extension of the institutional strengthening project (phase VII 1/2017-12/2018)"/>
    <d v="2016-12-01T00:00:00"/>
    <d v="2018-12-01T00:00:00"/>
    <s v="FIN"/>
    <d v="2020-08-01T00:00:00"/>
    <m/>
    <d v="2021-05-01T00:00:00"/>
    <d v="2021-12-01T00:00:00"/>
    <n v="0"/>
    <m/>
    <m/>
    <n v="0"/>
    <m/>
    <m/>
    <m/>
    <m/>
    <m/>
    <m/>
    <m/>
    <m/>
    <n v="85000"/>
    <n v="0"/>
    <n v="85000"/>
    <n v="1"/>
    <n v="0"/>
    <n v="0"/>
    <n v="0"/>
    <n v="0"/>
    <n v="0"/>
    <n v="0"/>
    <n v="0"/>
    <n v="85000"/>
    <n v="0"/>
    <n v="0"/>
    <n v="0"/>
    <n v="0"/>
    <m/>
    <n v="0"/>
    <m/>
    <m/>
    <m/>
    <m/>
    <m/>
    <m/>
    <x v="1"/>
    <n v="0"/>
    <n v="1"/>
    <n v="44"/>
    <n v="24"/>
    <n v="0"/>
    <n v="0"/>
    <n v="0"/>
    <n v="2016"/>
  </r>
  <r>
    <m/>
    <m/>
    <s v="BKF/SEV/50/INS/20"/>
    <s v="UNEP"/>
    <m/>
    <x v="0"/>
    <s v="BKF"/>
    <x v="4"/>
    <s v="SEV"/>
    <s v="Extension of the institutional strengthening project (phase VII)"/>
    <d v="2006-11-01T00:00:00"/>
    <d v="2008-11-01T00:00:00"/>
    <s v="FIN"/>
    <d v="2007-12-01T00:00:00"/>
    <m/>
    <d v="2008-12-01T00:00:00"/>
    <d v="2009-12-01T00:00:00"/>
    <n v="0"/>
    <m/>
    <m/>
    <n v="0"/>
    <m/>
    <m/>
    <n v="0"/>
    <m/>
    <m/>
    <n v="0"/>
    <m/>
    <m/>
    <n v="72410"/>
    <n v="0"/>
    <n v="72410"/>
    <n v="1"/>
    <n v="0"/>
    <n v="0"/>
    <n v="0"/>
    <n v="0"/>
    <n v="0"/>
    <n v="0"/>
    <n v="0"/>
    <n v="72410"/>
    <n v="0"/>
    <n v="0"/>
    <n v="0"/>
    <n v="0"/>
    <m/>
    <n v="0"/>
    <m/>
    <m/>
    <m/>
    <m/>
    <m/>
    <m/>
    <x v="1"/>
    <n v="0"/>
    <n v="1"/>
    <n v="13"/>
    <n v="24"/>
    <n v="0"/>
    <n v="0"/>
    <n v="0"/>
    <n v="2006"/>
  </r>
  <r>
    <m/>
    <m/>
    <s v="CPR/SEV/50/INS/444"/>
    <s v="UNDP"/>
    <m/>
    <x v="2"/>
    <s v="CPR"/>
    <x v="4"/>
    <s v="SEV"/>
    <s v="Extension of the institutional strengthening project (phase VII)"/>
    <d v="2006-11-01T00:00:00"/>
    <d v="2008-11-01T00:00:00"/>
    <s v="FIN"/>
    <d v="2007-06-01T00:00:00"/>
    <m/>
    <d v="2008-12-01T00:00:00"/>
    <d v="2010-10-01T00:00:00"/>
    <n v="0"/>
    <m/>
    <m/>
    <m/>
    <m/>
    <m/>
    <n v="0"/>
    <m/>
    <m/>
    <m/>
    <m/>
    <m/>
    <n v="390000"/>
    <n v="-413"/>
    <n v="389587"/>
    <n v="1"/>
    <n v="0"/>
    <n v="0"/>
    <n v="0"/>
    <n v="29250"/>
    <n v="-31"/>
    <n v="29219"/>
    <n v="-2.5050000098417513E-2"/>
    <n v="389587"/>
    <n v="0"/>
    <n v="0"/>
    <n v="29219.025050000098"/>
    <n v="0"/>
    <m/>
    <m/>
    <m/>
    <m/>
    <s v="Financially completed in 2010."/>
    <m/>
    <m/>
    <m/>
    <x v="1"/>
    <n v="0"/>
    <n v="1"/>
    <n v="7"/>
    <n v="24"/>
    <n v="0"/>
    <n v="0"/>
    <n v="0"/>
    <n v="2006"/>
  </r>
  <r>
    <m/>
    <m/>
    <s v="CUB/SEV/59/INS/43"/>
    <s v="UNDP"/>
    <m/>
    <x v="1"/>
    <s v="CUB"/>
    <x v="4"/>
    <s v="SEV"/>
    <s v="Extension of the institutional strengthening project (phase VII)"/>
    <d v="2009-11-01T00:00:00"/>
    <d v="2011-12-01T00:00:00"/>
    <s v="FIN"/>
    <d v="2010-03-01T00:00:00"/>
    <m/>
    <d v="2012-05-01T00:00:00"/>
    <d v="2013-02-01T00:00:00"/>
    <n v="0"/>
    <m/>
    <m/>
    <m/>
    <m/>
    <m/>
    <n v="0"/>
    <m/>
    <m/>
    <m/>
    <m/>
    <m/>
    <n v="74533"/>
    <n v="74533"/>
    <n v="149066"/>
    <n v="1"/>
    <n v="0"/>
    <n v="0"/>
    <n v="0"/>
    <n v="5590"/>
    <n v="5590"/>
    <n v="11180"/>
    <n v="0"/>
    <n v="149066"/>
    <n v="0"/>
    <n v="0"/>
    <n v="11180"/>
    <n v="0"/>
    <m/>
    <m/>
    <m/>
    <m/>
    <s v="Financially completed in 2013."/>
    <m/>
    <m/>
    <m/>
    <x v="1"/>
    <n v="0"/>
    <n v="1"/>
    <n v="4"/>
    <n v="25"/>
    <n v="0"/>
    <n v="0"/>
    <n v="0"/>
    <n v="2009"/>
  </r>
  <r>
    <m/>
    <m/>
    <s v="EGY/SEV/56/INS/97"/>
    <s v="UNIDO"/>
    <m/>
    <x v="0"/>
    <s v="EGY"/>
    <x v="4"/>
    <s v="SEV"/>
    <s v="Extension of the institutional strengthening project (phase VII)"/>
    <d v="2008-11-01T00:00:00"/>
    <d v="2011-03-01T00:00:00"/>
    <s v="FIN"/>
    <d v="2009-08-01T00:00:00"/>
    <m/>
    <d v="2010-12-01T00:00:00"/>
    <d v="2011-03-01T00:00:00"/>
    <n v="0"/>
    <m/>
    <m/>
    <n v="0"/>
    <m/>
    <m/>
    <n v="0"/>
    <m/>
    <m/>
    <n v="0"/>
    <m/>
    <m/>
    <n v="228323"/>
    <n v="0"/>
    <n v="228323"/>
    <n v="1"/>
    <n v="0"/>
    <n v="0"/>
    <n v="0"/>
    <n v="17124"/>
    <n v="0"/>
    <n v="17124"/>
    <n v="0"/>
    <n v="228323"/>
    <n v="0"/>
    <m/>
    <n v="17124"/>
    <n v="0"/>
    <m/>
    <m/>
    <m/>
    <m/>
    <m/>
    <m/>
    <m/>
    <m/>
    <x v="1"/>
    <n v="0"/>
    <n v="1"/>
    <n v="9"/>
    <n v="28"/>
    <n v="0"/>
    <n v="0"/>
    <n v="0"/>
    <n v="2008"/>
  </r>
  <r>
    <m/>
    <m/>
    <s v="FIJ/SEV/61/INS/21"/>
    <s v="UNEP"/>
    <m/>
    <x v="2"/>
    <s v="FIJ"/>
    <x v="4"/>
    <s v="SEV"/>
    <s v="Extension of the institutional strengthening project (phase VII)"/>
    <d v="2010-07-01T00:00:00"/>
    <d v="2012-11-01T00:00:00"/>
    <s v="FIN"/>
    <d v="2011-02-01T00:00:00"/>
    <m/>
    <d v="2012-11-01T00:00:00"/>
    <d v="2013-12-01T00:00:00"/>
    <n v="0"/>
    <m/>
    <m/>
    <n v="0"/>
    <m/>
    <m/>
    <n v="0"/>
    <m/>
    <m/>
    <n v="0"/>
    <m/>
    <m/>
    <n v="60000"/>
    <n v="0"/>
    <n v="60000"/>
    <n v="1"/>
    <n v="0"/>
    <n v="0"/>
    <n v="0"/>
    <n v="0"/>
    <n v="0"/>
    <n v="0"/>
    <n v="0"/>
    <n v="60000"/>
    <n v="0"/>
    <n v="0"/>
    <n v="0"/>
    <n v="0"/>
    <m/>
    <n v="0"/>
    <m/>
    <m/>
    <m/>
    <m/>
    <m/>
    <m/>
    <x v="1"/>
    <n v="0"/>
    <n v="1"/>
    <n v="7"/>
    <n v="28"/>
    <n v="0"/>
    <n v="0"/>
    <n v="0"/>
    <n v="2010"/>
  </r>
  <r>
    <m/>
    <m/>
    <s v="GAB/SEV/62/INS/28"/>
    <s v="UNEP"/>
    <m/>
    <x v="0"/>
    <s v="GAB"/>
    <x v="4"/>
    <s v="SEV"/>
    <s v="Extension of the institutional strengthening project (phase VII)"/>
    <d v="2010-12-01T00:00:00"/>
    <d v="2012-12-01T00:00:00"/>
    <s v="FIN"/>
    <d v="2011-03-01T00:00:00"/>
    <m/>
    <d v="2013-12-01T00:00:00"/>
    <d v="2019-12-01T00:00:00"/>
    <n v="0"/>
    <m/>
    <m/>
    <n v="0"/>
    <m/>
    <m/>
    <n v="0"/>
    <m/>
    <m/>
    <n v="0"/>
    <m/>
    <m/>
    <n v="60000"/>
    <n v="0"/>
    <n v="60000"/>
    <n v="1"/>
    <n v="0"/>
    <n v="0"/>
    <n v="0"/>
    <n v="0"/>
    <n v="0"/>
    <n v="0"/>
    <n v="0"/>
    <n v="60000"/>
    <n v="0"/>
    <n v="0"/>
    <n v="0"/>
    <n v="0"/>
    <m/>
    <n v="0"/>
    <m/>
    <m/>
    <m/>
    <m/>
    <m/>
    <m/>
    <x v="1"/>
    <n v="0"/>
    <n v="1"/>
    <n v="3"/>
    <n v="24"/>
    <n v="0"/>
    <n v="0"/>
    <n v="0"/>
    <n v="2010"/>
  </r>
  <r>
    <m/>
    <m/>
    <s v="GEO/SEV/63/INS/31"/>
    <s v="UNDP"/>
    <m/>
    <x v="4"/>
    <s v="GEO"/>
    <x v="4"/>
    <s v="SEV"/>
    <s v="Extension of the institutional strengthening project (phase VII)"/>
    <d v="2011-04-01T00:00:00"/>
    <d v="2013-06-01T00:00:00"/>
    <s v="FIN"/>
    <d v="2012-05-01T00:00:00"/>
    <m/>
    <d v="2013-06-01T00:00:00"/>
    <d v="2014-12-01T00:00:00"/>
    <n v="0"/>
    <m/>
    <m/>
    <m/>
    <m/>
    <m/>
    <n v="0"/>
    <m/>
    <m/>
    <m/>
    <m/>
    <m/>
    <n v="60667"/>
    <n v="-148"/>
    <n v="60519"/>
    <n v="1"/>
    <n v="0"/>
    <n v="0"/>
    <n v="0"/>
    <n v="4550"/>
    <n v="-11"/>
    <n v="4539"/>
    <n v="0.1000000000003638"/>
    <n v="60519"/>
    <n v="0"/>
    <n v="0"/>
    <n v="4538.8999999999996"/>
    <n v="0"/>
    <m/>
    <m/>
    <m/>
    <m/>
    <s v="Financially completed in 2014."/>
    <m/>
    <m/>
    <m/>
    <x v="1"/>
    <n v="0"/>
    <n v="1"/>
    <n v="13"/>
    <n v="26"/>
    <n v="0"/>
    <n v="0"/>
    <n v="0"/>
    <n v="2011"/>
  </r>
  <r>
    <m/>
    <m/>
    <s v="GHA/SEV/50/INS/25"/>
    <s v="UNDP"/>
    <m/>
    <x v="0"/>
    <s v="GHA"/>
    <x v="4"/>
    <s v="SEV"/>
    <s v="Extension of the institutional strengthening project (phase VII)"/>
    <d v="2006-11-01T00:00:00"/>
    <d v="2008-11-01T00:00:00"/>
    <s v="FIN"/>
    <d v="2007-01-01T00:00:00"/>
    <m/>
    <d v="2008-11-01T00:00:00"/>
    <d v="2011-09-01T00:00:00"/>
    <n v="0"/>
    <m/>
    <m/>
    <m/>
    <m/>
    <m/>
    <n v="0"/>
    <m/>
    <m/>
    <m/>
    <m/>
    <m/>
    <n v="139100"/>
    <n v="-71"/>
    <n v="139029"/>
    <n v="1"/>
    <n v="0"/>
    <n v="0"/>
    <n v="0"/>
    <n v="10433"/>
    <n v="-5"/>
    <n v="10428"/>
    <n v="0.32525154570066661"/>
    <n v="139029"/>
    <n v="0"/>
    <n v="0"/>
    <n v="10427.674748454299"/>
    <n v="0"/>
    <m/>
    <m/>
    <m/>
    <m/>
    <s v="Completed in 2008."/>
    <m/>
    <m/>
    <m/>
    <x v="1"/>
    <n v="0"/>
    <n v="1"/>
    <n v="2"/>
    <n v="24"/>
    <n v="0"/>
    <n v="0"/>
    <n v="0"/>
    <n v="2006"/>
  </r>
  <r>
    <m/>
    <m/>
    <s v="GUI/SEV/63/INS/25"/>
    <s v="UNEP"/>
    <m/>
    <x v="0"/>
    <s v="GUI"/>
    <x v="4"/>
    <s v="SEV"/>
    <s v="Extension of the institutional strengthening project (phase VII)"/>
    <d v="2011-04-01T00:00:00"/>
    <d v="2013-03-01T00:00:00"/>
    <s v="FIN"/>
    <d v="2011-11-01T00:00:00"/>
    <m/>
    <d v="2013-03-01T00:00:00"/>
    <d v="2014-03-01T00:00:00"/>
    <n v="0"/>
    <m/>
    <m/>
    <n v="0"/>
    <m/>
    <m/>
    <n v="0"/>
    <m/>
    <m/>
    <n v="0"/>
    <m/>
    <m/>
    <n v="60000"/>
    <n v="-121"/>
    <n v="59879"/>
    <n v="1"/>
    <n v="0"/>
    <n v="0"/>
    <n v="0"/>
    <n v="0"/>
    <n v="0"/>
    <n v="0"/>
    <n v="0"/>
    <n v="59879"/>
    <n v="0"/>
    <n v="0"/>
    <n v="0"/>
    <n v="0"/>
    <m/>
    <n v="0"/>
    <m/>
    <m/>
    <m/>
    <m/>
    <m/>
    <m/>
    <x v="1"/>
    <n v="0"/>
    <n v="1"/>
    <n v="7"/>
    <n v="23"/>
    <n v="0"/>
    <n v="0"/>
    <n v="0"/>
    <n v="2011"/>
  </r>
  <r>
    <m/>
    <m/>
    <s v="IRA/SEV/56/INS/187"/>
    <s v="UNDP"/>
    <m/>
    <x v="2"/>
    <s v="IRA"/>
    <x v="4"/>
    <s v="SEV"/>
    <s v="Extension of the institutional strengthening project (phase VII)"/>
    <d v="2008-11-01T00:00:00"/>
    <d v="2010-12-01T00:00:00"/>
    <s v="FIN"/>
    <d v="2009-05-01T00:00:00"/>
    <m/>
    <d v="2010-12-01T00:00:00"/>
    <d v="2011-12-01T00:00:00"/>
    <n v="0"/>
    <m/>
    <m/>
    <m/>
    <m/>
    <m/>
    <n v="0"/>
    <m/>
    <m/>
    <m/>
    <m/>
    <m/>
    <n v="173511"/>
    <n v="-403"/>
    <n v="173108"/>
    <n v="1"/>
    <n v="0"/>
    <n v="0"/>
    <n v="0"/>
    <n v="13013"/>
    <n v="-30"/>
    <n v="12983"/>
    <n v="0.22420011239955784"/>
    <n v="173108"/>
    <n v="0"/>
    <n v="0"/>
    <n v="12982.7757998876"/>
    <n v="0"/>
    <m/>
    <m/>
    <m/>
    <m/>
    <s v="Completed in 2010. Financially completed in 2011."/>
    <m/>
    <m/>
    <m/>
    <x v="1"/>
    <n v="0"/>
    <n v="1"/>
    <n v="6"/>
    <n v="25"/>
    <n v="0"/>
    <n v="0"/>
    <n v="0"/>
    <n v="2008"/>
  </r>
  <r>
    <m/>
    <m/>
    <s v="KEN/SEV/58/INS/48"/>
    <s v="UNEP"/>
    <m/>
    <x v="0"/>
    <s v="KEN"/>
    <x v="4"/>
    <s v="SEV"/>
    <s v="Extension of the institutional strengthening project (phase VII)"/>
    <d v="2009-07-01T00:00:00"/>
    <d v="2010-12-01T00:00:00"/>
    <s v="FIN"/>
    <d v="2010-07-01T00:00:00"/>
    <m/>
    <d v="2010-12-01T00:00:00"/>
    <d v="2011-12-01T00:00:00"/>
    <n v="0"/>
    <m/>
    <m/>
    <n v="0"/>
    <m/>
    <m/>
    <n v="0"/>
    <m/>
    <m/>
    <n v="0"/>
    <m/>
    <m/>
    <n v="107431"/>
    <n v="0"/>
    <n v="107431"/>
    <n v="1"/>
    <n v="0"/>
    <n v="0"/>
    <n v="0"/>
    <n v="0"/>
    <n v="0"/>
    <n v="0"/>
    <n v="0"/>
    <n v="107431"/>
    <n v="0"/>
    <n v="0"/>
    <n v="0"/>
    <n v="0"/>
    <m/>
    <n v="0"/>
    <m/>
    <m/>
    <m/>
    <m/>
    <m/>
    <m/>
    <x v="1"/>
    <n v="0"/>
    <n v="1"/>
    <n v="12"/>
    <n v="17"/>
    <n v="0"/>
    <n v="0"/>
    <n v="0"/>
    <n v="2009"/>
  </r>
  <r>
    <m/>
    <m/>
    <s v="LEB/SEV/62/INS/73"/>
    <s v="UNDP"/>
    <m/>
    <x v="2"/>
    <s v="LEB"/>
    <x v="4"/>
    <s v="SEV"/>
    <s v="Extension of the institutional strengthening project (phase VII)"/>
    <d v="2010-12-01T00:00:00"/>
    <d v="2013-03-01T00:00:00"/>
    <s v="FIN"/>
    <d v="2011-09-01T00:00:00"/>
    <m/>
    <d v="2013-03-01T00:00:00"/>
    <d v="2013-12-01T00:00:00"/>
    <n v="0"/>
    <m/>
    <m/>
    <m/>
    <m/>
    <m/>
    <n v="0"/>
    <m/>
    <m/>
    <m/>
    <m/>
    <m/>
    <n v="155090"/>
    <n v="0"/>
    <n v="155090"/>
    <n v="1"/>
    <n v="0"/>
    <n v="0"/>
    <n v="0"/>
    <n v="11632"/>
    <n v="0"/>
    <n v="11632"/>
    <n v="0"/>
    <n v="155090"/>
    <n v="0"/>
    <n v="0"/>
    <n v="11632"/>
    <n v="0"/>
    <m/>
    <m/>
    <m/>
    <m/>
    <s v="Financially completed in 2013."/>
    <m/>
    <m/>
    <m/>
    <x v="1"/>
    <n v="0"/>
    <n v="1"/>
    <n v="9"/>
    <n v="27"/>
    <n v="0"/>
    <n v="0"/>
    <n v="0"/>
    <n v="2010"/>
  </r>
  <r>
    <m/>
    <m/>
    <s v="MEX/SEV/45/INS/125"/>
    <s v="UNIDO"/>
    <m/>
    <x v="1"/>
    <s v="MEX"/>
    <x v="4"/>
    <s v="SEV"/>
    <s v="Extension of the institutional strengthening project (phase VII)"/>
    <d v="2005-04-01T00:00:00"/>
    <d v="2007-04-01T00:00:00"/>
    <s v="FIN"/>
    <d v="2005-07-01T00:00:00"/>
    <m/>
    <d v="2007-08-01T00:00:00"/>
    <d v="2008-08-01T00:00:00"/>
    <n v="0"/>
    <m/>
    <m/>
    <n v="0"/>
    <m/>
    <m/>
    <n v="0"/>
    <m/>
    <m/>
    <n v="0"/>
    <m/>
    <m/>
    <n v="247000"/>
    <n v="0"/>
    <n v="247000"/>
    <n v="1"/>
    <n v="0"/>
    <n v="0"/>
    <n v="0"/>
    <n v="18525"/>
    <n v="0"/>
    <n v="18525"/>
    <n v="0"/>
    <n v="247000"/>
    <n v="0"/>
    <m/>
    <n v="18525"/>
    <n v="0"/>
    <m/>
    <m/>
    <m/>
    <m/>
    <m/>
    <m/>
    <m/>
    <m/>
    <x v="1"/>
    <n v="0"/>
    <n v="1"/>
    <n v="3"/>
    <n v="24"/>
    <n v="0"/>
    <n v="0"/>
    <n v="0"/>
    <n v="2005"/>
  </r>
  <r>
    <m/>
    <m/>
    <s v="SRL/SEV/55/INS/32"/>
    <s v="UNDP"/>
    <m/>
    <x v="2"/>
    <s v="SRL"/>
    <x v="4"/>
    <s v="SEV"/>
    <s v="Extension of the institutional strengthening project (phase VII)"/>
    <d v="2008-07-01T00:00:00"/>
    <d v="2010-12-01T00:00:00"/>
    <s v="FIN"/>
    <d v="2009-05-01T00:00:00"/>
    <m/>
    <d v="2010-12-01T00:00:00"/>
    <d v="2011-11-01T00:00:00"/>
    <n v="0"/>
    <m/>
    <m/>
    <m/>
    <m/>
    <m/>
    <n v="0"/>
    <m/>
    <m/>
    <m/>
    <m/>
    <m/>
    <n v="134056"/>
    <n v="-14374"/>
    <n v="119682"/>
    <n v="1"/>
    <n v="0"/>
    <n v="0"/>
    <n v="0"/>
    <n v="10054"/>
    <n v="-1078"/>
    <n v="8976"/>
    <n v="2.8600298459423357E-2"/>
    <n v="119682"/>
    <n v="0"/>
    <n v="0"/>
    <n v="8975.9713997015406"/>
    <n v="0"/>
    <m/>
    <m/>
    <m/>
    <m/>
    <s v="Completed in 2010. Financially completed in 2011."/>
    <m/>
    <m/>
    <m/>
    <x v="1"/>
    <n v="0"/>
    <n v="1"/>
    <n v="10"/>
    <n v="29"/>
    <n v="0"/>
    <n v="0"/>
    <n v="0"/>
    <n v="2008"/>
  </r>
  <r>
    <m/>
    <m/>
    <s v="VEN/SEV/43/INS/99"/>
    <s v="UNDP"/>
    <m/>
    <x v="1"/>
    <s v="VEN"/>
    <x v="4"/>
    <s v="SEV"/>
    <s v="Extension of the institutional strengthening project (phase VII)"/>
    <d v="2004-07-01T00:00:00"/>
    <d v="2006-07-01T00:00:00"/>
    <s v="FIN"/>
    <d v="2005-01-01T00:00:00"/>
    <m/>
    <d v="2007-12-01T00:00:00"/>
    <d v="2011-12-01T00:00:00"/>
    <n v="23.6"/>
    <m/>
    <m/>
    <m/>
    <m/>
    <m/>
    <n v="23.6"/>
    <m/>
    <m/>
    <m/>
    <m/>
    <m/>
    <n v="285480"/>
    <n v="0"/>
    <n v="285480"/>
    <n v="1"/>
    <n v="0"/>
    <n v="0"/>
    <n v="0"/>
    <n v="21411"/>
    <n v="0"/>
    <n v="21411"/>
    <n v="0"/>
    <n v="285480"/>
    <n v="0"/>
    <n v="0"/>
    <n v="21411"/>
    <n v="0"/>
    <m/>
    <m/>
    <m/>
    <m/>
    <s v="Completed in 2007. Financially completed in 2011."/>
    <m/>
    <m/>
    <m/>
    <x v="1"/>
    <n v="0"/>
    <n v="1"/>
    <n v="6"/>
    <n v="24"/>
    <n v="0"/>
    <n v="0"/>
    <n v="23600"/>
    <n v="2004"/>
  </r>
  <r>
    <m/>
    <m/>
    <s v="VIE/SEV/57/INS/52"/>
    <s v="UNEP"/>
    <m/>
    <x v="2"/>
    <s v="VIE"/>
    <x v="4"/>
    <s v="SEV"/>
    <s v="Extension of the institutional strengthening project (phase VII)"/>
    <d v="2009-04-01T00:00:00"/>
    <d v="2011-06-01T00:00:00"/>
    <s v="FIN"/>
    <d v="2009-08-01T00:00:00"/>
    <m/>
    <d v="2011-06-01T00:00:00"/>
    <d v="2011-11-01T00:00:00"/>
    <n v="0"/>
    <m/>
    <m/>
    <n v="0"/>
    <m/>
    <m/>
    <n v="0"/>
    <m/>
    <m/>
    <n v="0"/>
    <m/>
    <m/>
    <n v="118976"/>
    <n v="0"/>
    <n v="118976"/>
    <n v="1"/>
    <n v="0"/>
    <n v="0"/>
    <n v="0"/>
    <n v="0"/>
    <n v="0"/>
    <n v="0"/>
    <n v="0"/>
    <n v="118976"/>
    <n v="0"/>
    <n v="0"/>
    <n v="0"/>
    <n v="0"/>
    <m/>
    <n v="0"/>
    <m/>
    <m/>
    <m/>
    <m/>
    <m/>
    <m/>
    <x v="1"/>
    <n v="0"/>
    <n v="1"/>
    <n v="4"/>
    <n v="26"/>
    <n v="0"/>
    <n v="0"/>
    <n v="0"/>
    <n v="2009"/>
  </r>
  <r>
    <m/>
    <m/>
    <s v="DOM/SEV/68/INS/51"/>
    <s v="UNEP"/>
    <m/>
    <x v="1"/>
    <s v="DOM"/>
    <x v="4"/>
    <s v="SEV"/>
    <s v="Extension of the institutional strengthening project (phase VII: 1/2013-12/2014)"/>
    <d v="2012-12-01T00:00:00"/>
    <d v="2014-12-01T00:00:00"/>
    <s v="FIN"/>
    <d v="2013-04-01T00:00:00"/>
    <m/>
    <d v="2014-12-01T00:00:00"/>
    <d v="2016-12-01T00:00:00"/>
    <n v="0"/>
    <m/>
    <m/>
    <n v="0"/>
    <m/>
    <m/>
    <n v="0"/>
    <m/>
    <m/>
    <n v="0"/>
    <m/>
    <m/>
    <n v="134333"/>
    <n v="0"/>
    <n v="134333"/>
    <n v="1"/>
    <n v="0"/>
    <n v="0"/>
    <n v="0"/>
    <n v="0"/>
    <n v="0"/>
    <n v="0"/>
    <n v="0"/>
    <n v="134333"/>
    <n v="0"/>
    <n v="0"/>
    <n v="0"/>
    <n v="0"/>
    <m/>
    <n v="0"/>
    <m/>
    <m/>
    <m/>
    <m/>
    <m/>
    <m/>
    <x v="1"/>
    <n v="0"/>
    <n v="1"/>
    <n v="4"/>
    <n v="24"/>
    <n v="0"/>
    <n v="0"/>
    <n v="0"/>
    <n v="2012"/>
  </r>
  <r>
    <m/>
    <m/>
    <s v="HON/SEV/68/INS/36"/>
    <s v="UNEP"/>
    <m/>
    <x v="1"/>
    <s v="HON"/>
    <x v="4"/>
    <s v="SEV"/>
    <s v="Extension of the institutional strengthening project (phase VII: 1/2013-12/2014)"/>
    <d v="2012-12-01T00:00:00"/>
    <d v="2014-02-01T00:00:00"/>
    <s v="FIN"/>
    <d v="2013-08-01T00:00:00"/>
    <m/>
    <d v="2017-03-01T00:00:00"/>
    <d v="2017-08-01T00:00:00"/>
    <n v="0"/>
    <m/>
    <m/>
    <n v="0"/>
    <m/>
    <m/>
    <n v="0"/>
    <m/>
    <m/>
    <n v="0"/>
    <m/>
    <m/>
    <n v="60000"/>
    <n v="0"/>
    <n v="60000"/>
    <n v="1"/>
    <n v="0"/>
    <n v="0"/>
    <n v="0"/>
    <n v="0"/>
    <n v="0"/>
    <n v="0"/>
    <n v="0"/>
    <n v="60000"/>
    <n v="0"/>
    <n v="0"/>
    <n v="0"/>
    <n v="0"/>
    <m/>
    <n v="0"/>
    <m/>
    <m/>
    <m/>
    <m/>
    <m/>
    <m/>
    <x v="1"/>
    <n v="0"/>
    <n v="1"/>
    <n v="8"/>
    <n v="14"/>
    <n v="0"/>
    <n v="0"/>
    <n v="0"/>
    <n v="2012"/>
  </r>
  <r>
    <m/>
    <m/>
    <s v="TOG/SEV/68/INS/24"/>
    <s v="UNEP"/>
    <m/>
    <x v="0"/>
    <s v="TOG"/>
    <x v="4"/>
    <s v="SEV"/>
    <s v="Extension of the institutional strengthening project (phase VII: 1/2013-12/2014)"/>
    <d v="2012-12-01T00:00:00"/>
    <d v="2014-12-01T00:00:00"/>
    <s v="FIN"/>
    <d v="2013-03-01T00:00:00"/>
    <m/>
    <d v="2015-12-01T00:00:00"/>
    <d v="2017-09-01T00:00:00"/>
    <n v="0"/>
    <m/>
    <m/>
    <n v="0"/>
    <m/>
    <m/>
    <n v="0"/>
    <m/>
    <m/>
    <n v="0"/>
    <m/>
    <m/>
    <n v="60666"/>
    <n v="-218"/>
    <n v="60448"/>
    <n v="1"/>
    <n v="0"/>
    <n v="0"/>
    <n v="0"/>
    <n v="0"/>
    <n v="0"/>
    <n v="0"/>
    <n v="0"/>
    <n v="60448"/>
    <n v="0"/>
    <n v="0"/>
    <n v="0"/>
    <n v="0"/>
    <m/>
    <n v="0"/>
    <m/>
    <m/>
    <m/>
    <m/>
    <m/>
    <m/>
    <x v="1"/>
    <n v="0"/>
    <n v="1"/>
    <n v="3"/>
    <n v="24"/>
    <n v="0"/>
    <n v="0"/>
    <n v="0"/>
    <n v="2012"/>
  </r>
  <r>
    <m/>
    <m/>
    <s v="TRI/SEV/68/INS/29"/>
    <s v="UNDP"/>
    <m/>
    <x v="1"/>
    <s v="TRI"/>
    <x v="4"/>
    <s v="SEV"/>
    <s v="Extension of the institutional strengthening project (phase VII: 1/2013-12/2014)"/>
    <d v="2012-12-01T00:00:00"/>
    <d v="2014-12-01T00:00:00"/>
    <s v="FIN"/>
    <d v="2013-08-01T00:00:00"/>
    <m/>
    <d v="2015-12-01T00:00:00"/>
    <d v="2017-12-01T00:00:00"/>
    <n v="0"/>
    <m/>
    <m/>
    <m/>
    <m/>
    <m/>
    <n v="0"/>
    <m/>
    <m/>
    <m/>
    <m/>
    <m/>
    <n v="60000"/>
    <n v="-19"/>
    <n v="59981"/>
    <n v="1"/>
    <n v="0"/>
    <n v="0"/>
    <n v="0"/>
    <n v="4200"/>
    <n v="-1"/>
    <n v="4199"/>
    <n v="0"/>
    <n v="59981"/>
    <n v="0"/>
    <n v="0"/>
    <n v="4199"/>
    <n v="0"/>
    <m/>
    <m/>
    <m/>
    <m/>
    <s v="Financially completed in 2017."/>
    <m/>
    <m/>
    <m/>
    <x v="1"/>
    <n v="0"/>
    <n v="1"/>
    <n v="8"/>
    <n v="24"/>
    <n v="0"/>
    <n v="0"/>
    <n v="0"/>
    <n v="2012"/>
  </r>
  <r>
    <m/>
    <m/>
    <s v="YEM/SEV/68/INS/42"/>
    <s v="UNEP"/>
    <m/>
    <x v="2"/>
    <s v="YEM"/>
    <x v="4"/>
    <s v="SEV"/>
    <s v="Extension of the institutional strengthening project (phase VII: 1/2013-12/2014)"/>
    <d v="2012-12-01T00:00:00"/>
    <d v="2014-12-01T00:00:00"/>
    <s v="FIN"/>
    <d v="2014-01-01T00:00:00"/>
    <m/>
    <d v="2014-12-01T00:00:00"/>
    <d v="2018-12-01T00:00:00"/>
    <n v="0"/>
    <m/>
    <m/>
    <n v="0"/>
    <m/>
    <m/>
    <n v="0"/>
    <m/>
    <m/>
    <n v="0"/>
    <m/>
    <m/>
    <n v="169999"/>
    <n v="-59748"/>
    <n v="110251"/>
    <n v="1"/>
    <n v="0"/>
    <n v="0"/>
    <n v="0"/>
    <n v="0"/>
    <n v="0"/>
    <n v="0"/>
    <n v="0"/>
    <n v="110251"/>
    <n v="0"/>
    <n v="0"/>
    <n v="0"/>
    <n v="0"/>
    <m/>
    <n v="0"/>
    <m/>
    <m/>
    <m/>
    <m/>
    <m/>
    <m/>
    <x v="1"/>
    <n v="0"/>
    <n v="1"/>
    <n v="13"/>
    <n v="24"/>
    <n v="0"/>
    <n v="0"/>
    <n v="0"/>
    <n v="2012"/>
  </r>
  <r>
    <m/>
    <m/>
    <s v="IVC/SEV/73/INS/39"/>
    <s v="UNEP"/>
    <m/>
    <x v="0"/>
    <s v="IVC"/>
    <x v="4"/>
    <s v="SEV"/>
    <s v="Extension of the institutional strengthening project (phase VII: 1/2015-12/2016)"/>
    <d v="2014-11-01T00:00:00"/>
    <d v="2016-12-01T00:00:00"/>
    <s v="FIN"/>
    <d v="2016-01-01T00:00:00"/>
    <m/>
    <d v="2017-12-01T00:00:00"/>
    <d v="2018-12-01T00:00:00"/>
    <n v="0"/>
    <m/>
    <m/>
    <n v="0"/>
    <m/>
    <m/>
    <m/>
    <m/>
    <m/>
    <m/>
    <m/>
    <m/>
    <n v="106340"/>
    <n v="0"/>
    <n v="106340"/>
    <n v="1"/>
    <n v="0"/>
    <n v="0"/>
    <n v="0"/>
    <n v="0"/>
    <n v="0"/>
    <n v="0"/>
    <n v="0"/>
    <n v="106340"/>
    <n v="0"/>
    <n v="0"/>
    <n v="0"/>
    <n v="0"/>
    <m/>
    <n v="0"/>
    <m/>
    <m/>
    <m/>
    <m/>
    <m/>
    <m/>
    <x v="1"/>
    <n v="0"/>
    <n v="1"/>
    <n v="14"/>
    <n v="25"/>
    <n v="0"/>
    <n v="0"/>
    <n v="0"/>
    <n v="2014"/>
  </r>
  <r>
    <m/>
    <m/>
    <s v="KYR/SEV/73/INS/33"/>
    <s v="UNEP"/>
    <m/>
    <x v="4"/>
    <s v="KYR"/>
    <x v="4"/>
    <s v="SEV"/>
    <s v="Extension of the institutional strengthening project (phase VII: 1/2015-12/2016)"/>
    <d v="2014-11-01T00:00:00"/>
    <d v="2016-12-01T00:00:00"/>
    <s v="FIN"/>
    <d v="2015-03-01T00:00:00"/>
    <m/>
    <d v="2017-03-01T00:00:00"/>
    <d v="2018-03-01T00:00:00"/>
    <n v="0"/>
    <m/>
    <m/>
    <n v="0"/>
    <m/>
    <m/>
    <m/>
    <m/>
    <m/>
    <m/>
    <m/>
    <m/>
    <n v="115830"/>
    <n v="0"/>
    <n v="115830"/>
    <n v="1"/>
    <n v="0"/>
    <n v="0"/>
    <n v="0"/>
    <n v="0"/>
    <n v="0"/>
    <n v="0"/>
    <n v="0"/>
    <n v="115830"/>
    <n v="0"/>
    <n v="0"/>
    <n v="0"/>
    <n v="0"/>
    <m/>
    <n v="0"/>
    <m/>
    <m/>
    <m/>
    <m/>
    <m/>
    <m/>
    <x v="1"/>
    <n v="0"/>
    <n v="1"/>
    <n v="4"/>
    <n v="25"/>
    <n v="0"/>
    <n v="0"/>
    <n v="0"/>
    <n v="2014"/>
  </r>
  <r>
    <m/>
    <m/>
    <s v="LES/SEV/73/INS/16"/>
    <s v="UNEP"/>
    <m/>
    <x v="0"/>
    <s v="LES"/>
    <x v="4"/>
    <s v="SEV"/>
    <s v="Extension of the institutional strengthening project (phase VII: 1/2015-12/2016)"/>
    <d v="2014-11-01T00:00:00"/>
    <d v="2016-12-01T00:00:00"/>
    <s v="FIN"/>
    <d v="2016-04-01T00:00:00"/>
    <m/>
    <d v="2018-04-01T00:00:00"/>
    <d v="2018-12-01T00:00:00"/>
    <n v="0"/>
    <m/>
    <m/>
    <n v="0"/>
    <m/>
    <m/>
    <m/>
    <m/>
    <m/>
    <m/>
    <m/>
    <m/>
    <n v="60000"/>
    <n v="0"/>
    <n v="60000"/>
    <n v="1"/>
    <n v="0"/>
    <n v="0"/>
    <n v="0"/>
    <n v="0"/>
    <n v="0"/>
    <n v="0"/>
    <n v="0"/>
    <n v="60000"/>
    <n v="0"/>
    <n v="0"/>
    <n v="0"/>
    <n v="0"/>
    <m/>
    <n v="0"/>
    <m/>
    <m/>
    <m/>
    <m/>
    <m/>
    <m/>
    <x v="1"/>
    <n v="0"/>
    <n v="1"/>
    <n v="17"/>
    <n v="25"/>
    <n v="0"/>
    <n v="0"/>
    <n v="0"/>
    <n v="2014"/>
  </r>
  <r>
    <m/>
    <m/>
    <s v="BDI/SEV/75/INS/33"/>
    <s v="UNEP"/>
    <m/>
    <x v="0"/>
    <s v="BDI"/>
    <x v="4"/>
    <s v="SEV"/>
    <s v="Extension of the institutional strengthening project (phase VII: 1/2015-12/2017)"/>
    <d v="2015-11-01T00:00:00"/>
    <d v="2017-12-01T00:00:00"/>
    <s v="FIN"/>
    <d v="2016-04-01T00:00:00"/>
    <m/>
    <d v="2018-10-01T00:00:00"/>
    <d v="2018-12-01T00:00:00"/>
    <n v="0"/>
    <m/>
    <m/>
    <n v="0"/>
    <m/>
    <m/>
    <m/>
    <m/>
    <m/>
    <m/>
    <m/>
    <m/>
    <n v="85000"/>
    <n v="0"/>
    <n v="85000"/>
    <n v="1"/>
    <n v="0"/>
    <n v="0"/>
    <n v="0"/>
    <n v="0"/>
    <n v="0"/>
    <n v="0"/>
    <n v="0"/>
    <n v="85000"/>
    <n v="0"/>
    <n v="0"/>
    <n v="0"/>
    <n v="0"/>
    <m/>
    <n v="0"/>
    <m/>
    <m/>
    <m/>
    <m/>
    <m/>
    <m/>
    <x v="1"/>
    <n v="0"/>
    <n v="1"/>
    <n v="5"/>
    <n v="25"/>
    <n v="0"/>
    <n v="0"/>
    <n v="0"/>
    <n v="2015"/>
  </r>
  <r>
    <m/>
    <m/>
    <s v="CHD/SEV/75/INS/28"/>
    <s v="UNEP"/>
    <m/>
    <x v="0"/>
    <s v="CHD"/>
    <x v="4"/>
    <s v="SEV"/>
    <s v="Extension of the institutional strengthening project (phase VII: 1/2016-12/2017)"/>
    <d v="2015-11-01T00:00:00"/>
    <d v="2017-12-01T00:00:00"/>
    <s v="FIN"/>
    <d v="2016-04-01T00:00:00"/>
    <m/>
    <d v="2017-06-01T00:00:00"/>
    <d v="2017-12-01T00:00:00"/>
    <n v="0"/>
    <m/>
    <m/>
    <n v="0"/>
    <m/>
    <m/>
    <m/>
    <m/>
    <m/>
    <m/>
    <m/>
    <m/>
    <n v="85000"/>
    <n v="0"/>
    <n v="85000"/>
    <n v="1"/>
    <n v="0"/>
    <n v="0"/>
    <n v="0"/>
    <n v="0"/>
    <n v="0"/>
    <n v="0"/>
    <n v="0"/>
    <n v="85000"/>
    <n v="0"/>
    <n v="0"/>
    <n v="0"/>
    <n v="0"/>
    <m/>
    <n v="0"/>
    <m/>
    <m/>
    <m/>
    <m/>
    <m/>
    <m/>
    <x v="1"/>
    <n v="0"/>
    <n v="1"/>
    <n v="5"/>
    <n v="25"/>
    <n v="0"/>
    <n v="0"/>
    <n v="0"/>
    <n v="2015"/>
  </r>
  <r>
    <m/>
    <m/>
    <s v="STV/SEV/80/INS/25"/>
    <s v="UNEP"/>
    <m/>
    <x v="1"/>
    <s v="STV"/>
    <x v="4"/>
    <s v="SEV"/>
    <s v="Extension of the institutional strengthening project (phase VII: 1/2018-12/2019)"/>
    <d v="2017-11-01T00:00:00"/>
    <d v="2019-12-01T00:00:00"/>
    <s v="FIN"/>
    <d v="2020-12-01T00:00:00"/>
    <m/>
    <d v="2022-12-01T00:00:00"/>
    <d v="2023-12-01T00:00:00"/>
    <n v="0"/>
    <m/>
    <m/>
    <n v="0"/>
    <m/>
    <m/>
    <m/>
    <m/>
    <m/>
    <m/>
    <m/>
    <m/>
    <n v="85000"/>
    <n v="0"/>
    <n v="85000"/>
    <n v="1"/>
    <n v="0"/>
    <n v="0"/>
    <n v="0"/>
    <n v="0"/>
    <n v="0"/>
    <n v="0"/>
    <n v="0"/>
    <n v="85000"/>
    <n v="0"/>
    <n v="0"/>
    <n v="0"/>
    <n v="0"/>
    <m/>
    <n v="0"/>
    <m/>
    <m/>
    <s v="Project is financially completed "/>
    <s v="The project is financialy completed "/>
    <s v="N/a"/>
    <m/>
    <x v="1"/>
    <n v="0"/>
    <n v="1"/>
    <n v="37"/>
    <n v="25"/>
    <n v="0"/>
    <n v="0"/>
    <n v="0"/>
    <n v="2017"/>
  </r>
  <r>
    <m/>
    <m/>
    <s v="ANG/SEV/84/INS/21"/>
    <s v="UNEP"/>
    <m/>
    <x v="0"/>
    <s v="ANG"/>
    <x v="4"/>
    <s v="SEV"/>
    <s v="Extension of the institutional strengthening project (phase VII: 1/2020-12/2021)"/>
    <d v="2019-12-01T00:00:00"/>
    <d v="2021-12-01T00:00:00"/>
    <s v="ONG"/>
    <d v="2020-07-23T00:00:00"/>
    <d v="2024-12-01T00:00:00"/>
    <m/>
    <m/>
    <n v="0"/>
    <m/>
    <m/>
    <n v="0"/>
    <m/>
    <m/>
    <m/>
    <m/>
    <m/>
    <m/>
    <m/>
    <m/>
    <n v="172032"/>
    <n v="0"/>
    <n v="172032"/>
    <n v="0.36058407738095238"/>
    <n v="110000"/>
    <n v="110000"/>
    <n v="0"/>
    <n v="0"/>
    <n v="0"/>
    <n v="0"/>
    <n v="0"/>
    <n v="62032"/>
    <n v="110000"/>
    <n v="110000"/>
    <n v="0"/>
    <n v="0"/>
    <m/>
    <n v="62032"/>
    <m/>
    <m/>
    <s v="The project is delayed as the previous project is still ongoing due to institutional changes, frequent turnover and restructuring within governmental bodies. The CAP team planned to undertake a mission in early 2024 to provide additional support to navigate the bottleneck and to ensure the smooth and effective project implementation despite the disruptions"/>
    <s v="An abridged SSFA for IS Phase VII - ANG/SEV/84/INS/21 with total USD 110,000 and IS Phase VI-ANG/SEV/80/INS/20 with a balance of USD 60,000 was prepared and signed. The Projects are expected to be completed by December 2024. "/>
    <s v="N/a"/>
    <m/>
    <x v="0"/>
    <n v="1"/>
    <n v="1"/>
    <n v="7"/>
    <n v="24"/>
    <n v="36"/>
    <n v="60"/>
    <n v="0"/>
    <n v="2019"/>
  </r>
  <r>
    <m/>
    <m/>
    <s v="CBI/SEV/86/INS/26"/>
    <s v="UNEP"/>
    <m/>
    <x v="0"/>
    <s v="CBI"/>
    <x v="4"/>
    <s v="SEV"/>
    <s v="Extension of the institutional strengthening project (phase VII: 1/2021-12/2022)"/>
    <d v="2020-12-01T00:00:00"/>
    <d v="2022-12-01T00:00:00"/>
    <s v="FIN"/>
    <d v="2021-12-01T00:00:00"/>
    <m/>
    <d v="2021-12-01T00:00:00"/>
    <d v="2022-12-01T00:00:00"/>
    <n v="0"/>
    <m/>
    <m/>
    <n v="0"/>
    <m/>
    <m/>
    <m/>
    <m/>
    <m/>
    <m/>
    <m/>
    <m/>
    <n v="85000"/>
    <n v="0"/>
    <n v="85000"/>
    <n v="1"/>
    <n v="0"/>
    <n v="0"/>
    <n v="0"/>
    <n v="0"/>
    <n v="0"/>
    <n v="0"/>
    <n v="0"/>
    <n v="85000"/>
    <n v="0"/>
    <n v="0"/>
    <n v="0"/>
    <n v="0"/>
    <m/>
    <n v="0"/>
    <m/>
    <m/>
    <m/>
    <m/>
    <s v="Yes"/>
    <m/>
    <x v="1"/>
    <n v="0"/>
    <n v="1"/>
    <n v="12"/>
    <n v="24"/>
    <n v="0"/>
    <n v="0"/>
    <n v="0"/>
    <n v="2020"/>
  </r>
  <r>
    <m/>
    <m/>
    <s v="SUR/SEV/86/INS/30"/>
    <s v="UNEP"/>
    <m/>
    <x v="1"/>
    <s v="SUR"/>
    <x v="4"/>
    <s v="SEV"/>
    <s v="Extension of the institutional strengthening project (phase VII: 1/2021-12/2022)"/>
    <d v="2020-12-01T00:00:00"/>
    <d v="2022-12-01T00:00:00"/>
    <s v="ONG"/>
    <m/>
    <d v="2024-06-01T00:00:00"/>
    <m/>
    <m/>
    <n v="0"/>
    <m/>
    <m/>
    <n v="0"/>
    <m/>
    <m/>
    <m/>
    <m/>
    <m/>
    <m/>
    <m/>
    <m/>
    <n v="93866"/>
    <n v="0"/>
    <n v="93866"/>
    <n v="0"/>
    <n v="93866"/>
    <n v="93866"/>
    <n v="0"/>
    <n v="0"/>
    <n v="0"/>
    <n v="0"/>
    <n v="0"/>
    <n v="0"/>
    <n v="93866"/>
    <n v="93866"/>
    <n v="0"/>
    <n v="0"/>
    <m/>
    <n v="0"/>
    <m/>
    <m/>
    <s v="SSFA signed 31 July 2023.  First Cash advance disbursed to Country 11 Sept 2023.    Licensing and system fully operational.  A7 was submitted late and through CAP services, the Country submitted on 24 Aug 2023, avoiding non compliance.  The NOU supported a number of consultations and meetings in order to support UNEP with the preparation of a  Status Rreport on the Implementation of the Recommendations from the Verification Report to Strengthen the Licensing and Quota System, submitted to the 93rd Executive Committee Meeting.  The Country participated in the the following meetings: Thematic Network Meeting and Women in RAC, 13-15 Nov 2023 where 1 female RAC technician also participated.   The Stage II was submitted and approved at ExCom-93 in Nov 2023 following deferrment from ExCom-92.   "/>
    <s v="SSFA signed 31 July 2023.  First Cash advance disbursed to Country 11 Sept 2023.    Licensing and system fully operational.  NOU collecting 2023 data for analysis and submission of CP and A7 data reports.  UNEP was informed of a change in the NOO on 18 Jan 2024.  This has resulted  in a slower rate of implementation.  UNEP met with newly assigned Officer on 19 Feb 2024 to present the full portfolio of Montreal Protocol projects, highlighting areas requiring urgent attention. "/>
    <s v="Yes"/>
    <m/>
    <x v="0"/>
    <n v="1"/>
    <n v="0"/>
    <s v=""/>
    <n v="24"/>
    <n v="18"/>
    <n v="42"/>
    <n v="0"/>
    <n v="2020"/>
  </r>
  <r>
    <m/>
    <m/>
    <s v="GUY/SEV/79/INS/30"/>
    <s v="UNEP"/>
    <m/>
    <x v="1"/>
    <s v="GUY"/>
    <x v="4"/>
    <s v="SEV"/>
    <s v="Extension of the institutional strengthening project (phase VII: 11/2017-10/2019)"/>
    <d v="2017-07-01T00:00:00"/>
    <d v="2019-10-01T00:00:00"/>
    <s v="FIN"/>
    <d v="2018-04-01T00:00:00"/>
    <m/>
    <d v="2020-10-01T00:00:00"/>
    <d v="2021-12-01T00:00:00"/>
    <n v="0"/>
    <m/>
    <m/>
    <n v="0"/>
    <m/>
    <m/>
    <m/>
    <m/>
    <m/>
    <m/>
    <m/>
    <m/>
    <n v="85000"/>
    <n v="0"/>
    <n v="85000"/>
    <n v="1"/>
    <n v="0"/>
    <n v="0"/>
    <n v="0"/>
    <n v="0"/>
    <n v="0"/>
    <n v="0"/>
    <n v="0"/>
    <n v="85000"/>
    <n v="0"/>
    <n v="0"/>
    <n v="0"/>
    <n v="0"/>
    <m/>
    <n v="0"/>
    <m/>
    <m/>
    <m/>
    <m/>
    <m/>
    <m/>
    <x v="1"/>
    <n v="0"/>
    <n v="1"/>
    <n v="9"/>
    <n v="27"/>
    <n v="0"/>
    <n v="0"/>
    <n v="0"/>
    <n v="2017"/>
  </r>
  <r>
    <m/>
    <m/>
    <s v="LIR/SEV/80/INS/24"/>
    <s v="UNEP"/>
    <m/>
    <x v="0"/>
    <s v="LIR"/>
    <x v="4"/>
    <s v="SEV"/>
    <s v="Extension of the institutional strengthening project (phase VII: 11/2017-10/2019)"/>
    <d v="2017-11-01T00:00:00"/>
    <d v="2019-10-01T00:00:00"/>
    <s v="FIN"/>
    <d v="2018-11-01T00:00:00"/>
    <m/>
    <d v="2019-10-01T00:00:00"/>
    <d v="2019-12-01T00:00:00"/>
    <n v="0"/>
    <m/>
    <m/>
    <n v="0"/>
    <m/>
    <m/>
    <m/>
    <m/>
    <m/>
    <m/>
    <m/>
    <m/>
    <n v="109073"/>
    <n v="0"/>
    <n v="109073"/>
    <n v="1"/>
    <n v="0"/>
    <n v="0"/>
    <n v="0"/>
    <n v="0"/>
    <n v="0"/>
    <n v="0"/>
    <n v="0"/>
    <n v="109073"/>
    <n v="0"/>
    <n v="0"/>
    <n v="0"/>
    <n v="0"/>
    <m/>
    <n v="0"/>
    <m/>
    <m/>
    <m/>
    <m/>
    <m/>
    <m/>
    <x v="1"/>
    <n v="0"/>
    <n v="1"/>
    <n v="12"/>
    <n v="23"/>
    <n v="0"/>
    <n v="0"/>
    <n v="0"/>
    <n v="2017"/>
  </r>
  <r>
    <m/>
    <m/>
    <s v="BHA/SEV/84/INS/29"/>
    <s v="UNEP"/>
    <m/>
    <x v="1"/>
    <s v="BHA"/>
    <x v="4"/>
    <s v="SEV"/>
    <s v="Extension of the institutional strengthening project (phase VII: 11/2019-10/2021)"/>
    <d v="2019-12-01T00:00:00"/>
    <d v="2021-10-01T00:00:00"/>
    <s v="FIN"/>
    <d v="2023-07-12T00:00:00"/>
    <m/>
    <d v="2023-12-01T00:00:00"/>
    <d v="2023-12-01T00:00:00"/>
    <n v="0"/>
    <m/>
    <m/>
    <n v="0"/>
    <m/>
    <m/>
    <m/>
    <m/>
    <m/>
    <m/>
    <m/>
    <m/>
    <n v="85000"/>
    <n v="0"/>
    <n v="85000"/>
    <n v="1"/>
    <n v="0"/>
    <n v="0"/>
    <n v="0"/>
    <n v="0"/>
    <n v="0"/>
    <n v="0"/>
    <n v="0"/>
    <n v="85000"/>
    <n v="0"/>
    <n v="0"/>
    <n v="0"/>
    <n v="0"/>
    <m/>
    <n v="0"/>
    <m/>
    <m/>
    <s v="The SSFA signed Feb 2021.  1st Cash Advance issued Jun 2021 in the amount of 42,000.00.  The 2nd and 3rd Cash Advances were issued 10 Nov 2023 in the amount of 43,000.   Licensing system fully operational. The quota for the year 2023 was issued. Importers comply with issued quotas for the year 2022. The collection of data was undertaken to report A7 and CP data for the year 2022. CP data for 2022 reported on May 2023.  A7 data for 2022 reported on 22 Aug 2023.  2023 Ozone Day Celebrations were held which included: Live Sip and Paint Art Compettion for High School Students (Grade 10 - 12) where 1 and 2nd place winnders received prized; distribution of awareness material inlcuding flags and banners, key chains, mugs, tumblers, recycled bags and t-shirts containing ozone messages.  The Country particiated in participated in the Thematic Network Meeting and Workshop for Women in RAC held in Trinidad and Tobago 12-15 Nov 2023.   1  steering committee meetings were held and a RAC association meeting. The Bahamas ratified the Kigali Amendemetn 30 May 2023.  Project is completed."/>
    <s v="The project is financialy completed "/>
    <s v="N/a"/>
    <m/>
    <x v="1"/>
    <n v="0"/>
    <n v="1"/>
    <n v="43"/>
    <n v="22"/>
    <n v="0"/>
    <n v="0"/>
    <n v="0"/>
    <n v="2019"/>
  </r>
  <r>
    <m/>
    <m/>
    <s v="MDV/SEV/67/INS/22"/>
    <s v="UNEP"/>
    <m/>
    <x v="2"/>
    <s v="MDV"/>
    <x v="4"/>
    <s v="SEV"/>
    <s v="Extension of the institutional strengthening project (phase VII: 12/2012-11/2014)"/>
    <d v="2012-07-01T00:00:00"/>
    <d v="2014-11-01T00:00:00"/>
    <s v="FIN"/>
    <d v="2013-04-01T00:00:00"/>
    <m/>
    <d v="2014-12-01T00:00:00"/>
    <d v="2015-12-01T00:00:00"/>
    <n v="0"/>
    <m/>
    <m/>
    <n v="0"/>
    <m/>
    <m/>
    <n v="0"/>
    <m/>
    <m/>
    <n v="0"/>
    <m/>
    <m/>
    <n v="60000"/>
    <n v="0"/>
    <n v="60000"/>
    <n v="1"/>
    <n v="0"/>
    <n v="0"/>
    <n v="0"/>
    <n v="0"/>
    <n v="0"/>
    <n v="0"/>
    <n v="0"/>
    <n v="60000"/>
    <n v="0"/>
    <n v="0"/>
    <n v="0"/>
    <n v="0"/>
    <m/>
    <n v="0"/>
    <m/>
    <m/>
    <m/>
    <m/>
    <m/>
    <m/>
    <x v="1"/>
    <n v="0"/>
    <n v="1"/>
    <n v="9"/>
    <n v="28"/>
    <n v="0"/>
    <n v="0"/>
    <n v="0"/>
    <n v="2012"/>
  </r>
  <r>
    <m/>
    <m/>
    <s v="NEP/SEV/67/INS/31"/>
    <s v="UNEP"/>
    <m/>
    <x v="2"/>
    <s v="NEP"/>
    <x v="4"/>
    <s v="SEV"/>
    <s v="Extension of the institutional strengthening project (phase VII: 12/2012-11/2014)"/>
    <d v="2012-07-01T00:00:00"/>
    <d v="2014-11-01T00:00:00"/>
    <s v="FIN"/>
    <d v="2013-03-01T00:00:00"/>
    <m/>
    <d v="2015-09-01T00:00:00"/>
    <d v="2016-11-01T00:00:00"/>
    <n v="0"/>
    <m/>
    <m/>
    <n v="0"/>
    <m/>
    <m/>
    <n v="0"/>
    <m/>
    <m/>
    <n v="0"/>
    <m/>
    <m/>
    <n v="60000"/>
    <n v="0"/>
    <n v="60000"/>
    <n v="1"/>
    <n v="0"/>
    <n v="0"/>
    <n v="0"/>
    <n v="0"/>
    <n v="0"/>
    <n v="0"/>
    <n v="0"/>
    <n v="60000"/>
    <n v="0"/>
    <n v="0"/>
    <n v="0"/>
    <n v="0"/>
    <m/>
    <n v="0"/>
    <m/>
    <m/>
    <m/>
    <m/>
    <m/>
    <m/>
    <x v="1"/>
    <n v="0"/>
    <n v="1"/>
    <n v="8"/>
    <n v="28"/>
    <n v="0"/>
    <n v="0"/>
    <n v="0"/>
    <n v="2012"/>
  </r>
  <r>
    <m/>
    <m/>
    <s v="NIR/SEV/68/INS/134"/>
    <s v="UNDP"/>
    <m/>
    <x v="0"/>
    <s v="NIR"/>
    <x v="4"/>
    <s v="SEV"/>
    <s v="Extension of the institutional strengthening project (phase VII: 12/2012-11/2014)"/>
    <d v="2012-12-01T00:00:00"/>
    <d v="2014-11-01T00:00:00"/>
    <s v="FIN"/>
    <d v="2013-04-01T00:00:00"/>
    <m/>
    <d v="2014-12-01T00:00:00"/>
    <d v="2016-02-01T00:00:00"/>
    <n v="0"/>
    <m/>
    <m/>
    <m/>
    <m/>
    <m/>
    <n v="0"/>
    <m/>
    <m/>
    <m/>
    <m/>
    <m/>
    <n v="260000"/>
    <n v="0"/>
    <n v="260000"/>
    <n v="1"/>
    <n v="0"/>
    <n v="0"/>
    <n v="0"/>
    <n v="18200"/>
    <n v="0"/>
    <n v="18200"/>
    <n v="0"/>
    <n v="260000"/>
    <n v="0"/>
    <n v="0"/>
    <n v="18200"/>
    <n v="0"/>
    <m/>
    <m/>
    <m/>
    <m/>
    <s v="Financially completed in 2016."/>
    <m/>
    <m/>
    <m/>
    <x v="1"/>
    <n v="0"/>
    <n v="1"/>
    <n v="4"/>
    <n v="23"/>
    <n v="0"/>
    <n v="0"/>
    <n v="0"/>
    <n v="2012"/>
  </r>
  <r>
    <m/>
    <m/>
    <s v="RWA/SEV/80/INS/28"/>
    <s v="UNEP"/>
    <m/>
    <x v="0"/>
    <s v="RWA"/>
    <x v="4"/>
    <s v="SEV"/>
    <s v="Extension of the institutional strengthening project (phase VII: 12/2017-11/2019)"/>
    <d v="2017-11-01T00:00:00"/>
    <d v="2019-11-01T00:00:00"/>
    <s v="FIN"/>
    <d v="2018-07-01T00:00:00"/>
    <m/>
    <d v="2020-06-01T00:00:00"/>
    <d v="2020-12-01T00:00:00"/>
    <n v="0"/>
    <m/>
    <m/>
    <n v="0"/>
    <m/>
    <m/>
    <m/>
    <m/>
    <m/>
    <m/>
    <m/>
    <m/>
    <n v="85000"/>
    <n v="0"/>
    <n v="85000"/>
    <n v="1"/>
    <n v="0"/>
    <n v="0"/>
    <n v="0"/>
    <n v="0"/>
    <n v="0"/>
    <n v="0"/>
    <n v="0"/>
    <n v="85000"/>
    <n v="0"/>
    <n v="0"/>
    <n v="0"/>
    <n v="0"/>
    <m/>
    <n v="0"/>
    <m/>
    <m/>
    <m/>
    <m/>
    <m/>
    <m/>
    <x v="1"/>
    <n v="0"/>
    <n v="1"/>
    <n v="8"/>
    <n v="24"/>
    <n v="0"/>
    <n v="0"/>
    <n v="0"/>
    <n v="2017"/>
  </r>
  <r>
    <m/>
    <m/>
    <s v="MDN/SEV/88/INS/48"/>
    <s v="UNIDO"/>
    <m/>
    <x v="4"/>
    <s v="MDN"/>
    <x v="4"/>
    <s v="SEV"/>
    <s v="Extension of the institutional strengthening project (phase VII: 12/2021-11/2023)"/>
    <d v="2021-11-01T00:00:00"/>
    <d v="2023-11-01T00:00:00"/>
    <s v="COM"/>
    <d v="2022-03-01T00:00:00"/>
    <m/>
    <d v="2023-12-31T00:00:00"/>
    <m/>
    <n v="0"/>
    <m/>
    <m/>
    <n v="0"/>
    <m/>
    <m/>
    <n v="0"/>
    <m/>
    <m/>
    <n v="0"/>
    <m/>
    <m/>
    <n v="169404"/>
    <n v="0"/>
    <n v="169404"/>
    <n v="0.89161094189039214"/>
    <n v="18361.540000000008"/>
    <n v="18361.540000000008"/>
    <n v="0"/>
    <n v="11858"/>
    <n v="0"/>
    <n v="11858"/>
    <n v="1284.5627172776876"/>
    <n v="151042.46"/>
    <n v="13548.3"/>
    <n v="13000"/>
    <n v="10573.437282722312"/>
    <n v="948.35860664447125"/>
    <m/>
    <m/>
    <m/>
    <m/>
    <s v="Review of national legislation; Definition of by-laws related to sustainable certification system; Create scheme for synergetic action of environmental inspectors and customs officers; Annex F substances 2022 import evaluation; Workshops with stakeholders organized including workshop on measures and activities related with implementation of planned HFCs phase down (19 participants, from which 7 women), and Ozone Day celebration."/>
    <s v="Grant is being financially closed. "/>
    <s v="Yes"/>
    <m/>
    <x v="1"/>
    <n v="0"/>
    <n v="1"/>
    <n v="4"/>
    <n v="24"/>
    <n v="0"/>
    <n v="0"/>
    <n v="0"/>
    <n v="2021"/>
  </r>
  <r>
    <m/>
    <m/>
    <s v="BHE/SEV/84/INS/37"/>
    <s v="UNIDO"/>
    <m/>
    <x v="4"/>
    <s v="BHE"/>
    <x v="4"/>
    <s v="SEV"/>
    <s v="Extension of the institutional strengthening project (phase VII: 3/2020-2/2022)"/>
    <d v="2019-12-01T00:00:00"/>
    <d v="2022-02-01T00:00:00"/>
    <s v="FIN"/>
    <d v="2020-02-01T00:00:00"/>
    <m/>
    <d v="2022-12-01T00:00:00"/>
    <d v="2023-03-23T00:00:00"/>
    <n v="0"/>
    <m/>
    <m/>
    <n v="0"/>
    <m/>
    <m/>
    <n v="0"/>
    <m/>
    <m/>
    <n v="0"/>
    <m/>
    <m/>
    <n v="122026"/>
    <n v="0"/>
    <n v="122026"/>
    <n v="1.0000002458492452"/>
    <n v="-2.9999999998835847E-2"/>
    <n v="-2.9999999998835847E-2"/>
    <n v="0"/>
    <n v="8542"/>
    <n v="0"/>
    <n v="8542"/>
    <n v="-2.10004425207444E-3"/>
    <n v="122026.03"/>
    <n v="0"/>
    <m/>
    <n v="8542.0021000442521"/>
    <n v="0"/>
    <m/>
    <m/>
    <m/>
    <m/>
    <e v="#N/A"/>
    <e v="#N/A"/>
    <s v="n.a."/>
    <m/>
    <x v="1"/>
    <n v="0"/>
    <n v="1"/>
    <n v="2"/>
    <n v="26"/>
    <n v="0"/>
    <n v="0"/>
    <n v="0"/>
    <n v="2019"/>
  </r>
  <r>
    <m/>
    <m/>
    <s v="PAK/SEV/68/INS/82"/>
    <s v="UNDP"/>
    <m/>
    <x v="2"/>
    <s v="PAK"/>
    <x v="4"/>
    <s v="SEV"/>
    <s v="Extension of the institutional strengthening project (phase VII: 4/2013-3/2015)"/>
    <d v="2012-12-01T00:00:00"/>
    <d v="2015-03-01T00:00:00"/>
    <s v="FIN"/>
    <d v="2013-05-01T00:00:00"/>
    <m/>
    <d v="2015-09-01T00:00:00"/>
    <d v="2016-09-01T00:00:00"/>
    <n v="0"/>
    <m/>
    <m/>
    <m/>
    <m/>
    <m/>
    <n v="0"/>
    <m/>
    <m/>
    <m/>
    <m/>
    <m/>
    <n v="224467"/>
    <n v="0"/>
    <n v="224467"/>
    <n v="1"/>
    <n v="0"/>
    <n v="0"/>
    <n v="0"/>
    <n v="15713"/>
    <n v="0"/>
    <n v="15713"/>
    <n v="0"/>
    <n v="224467"/>
    <n v="0"/>
    <n v="0"/>
    <n v="15713"/>
    <n v="0"/>
    <m/>
    <m/>
    <m/>
    <m/>
    <s v="Financially completed in 2016."/>
    <m/>
    <m/>
    <m/>
    <x v="1"/>
    <n v="0"/>
    <n v="1"/>
    <n v="5"/>
    <n v="27"/>
    <n v="0"/>
    <n v="0"/>
    <n v="0"/>
    <n v="2012"/>
  </r>
  <r>
    <m/>
    <m/>
    <s v="MOZ/SEV/76/INS/27"/>
    <s v="UNEP"/>
    <m/>
    <x v="0"/>
    <s v="MOZ"/>
    <x v="4"/>
    <s v="SEV"/>
    <s v="Extension of the institutional strengthening project (phase VII: 4/2016-3/2018)"/>
    <d v="2016-05-01T00:00:00"/>
    <d v="2018-03-01T00:00:00"/>
    <s v="FIN"/>
    <d v="2016-12-01T00:00:00"/>
    <m/>
    <d v="2018-09-01T00:00:00"/>
    <d v="2018-12-01T00:00:00"/>
    <n v="0"/>
    <m/>
    <m/>
    <n v="0"/>
    <m/>
    <m/>
    <m/>
    <m/>
    <m/>
    <m/>
    <m/>
    <m/>
    <n v="103424"/>
    <n v="0"/>
    <n v="103424"/>
    <n v="1"/>
    <n v="0"/>
    <n v="0"/>
    <n v="0"/>
    <n v="0"/>
    <n v="0"/>
    <n v="0"/>
    <n v="0"/>
    <n v="103424"/>
    <n v="0"/>
    <n v="0"/>
    <n v="0"/>
    <n v="0"/>
    <m/>
    <n v="0"/>
    <m/>
    <m/>
    <m/>
    <m/>
    <m/>
    <m/>
    <x v="1"/>
    <n v="0"/>
    <n v="1"/>
    <n v="7"/>
    <n v="22"/>
    <n v="0"/>
    <n v="0"/>
    <n v="0"/>
    <n v="2016"/>
  </r>
  <r>
    <m/>
    <m/>
    <s v="NIU/SEV/82/INS/13"/>
    <s v="UNEP"/>
    <m/>
    <x v="2"/>
    <s v="NIU"/>
    <x v="4"/>
    <s v="SEV"/>
    <s v="Extension of the institutional strengthening project (phase VII: 4/2019-3/2021)"/>
    <d v="2018-12-01T00:00:00"/>
    <d v="2021-03-01T00:00:00"/>
    <s v="FIN"/>
    <d v="2020-12-01T00:00:00"/>
    <m/>
    <d v="2021-12-01T00:00:00"/>
    <d v="2022-12-01T00:00:00"/>
    <n v="0"/>
    <m/>
    <m/>
    <n v="0"/>
    <m/>
    <m/>
    <m/>
    <m/>
    <m/>
    <m/>
    <m/>
    <m/>
    <n v="85000"/>
    <n v="-28805.72"/>
    <n v="56194.28"/>
    <n v="1"/>
    <n v="0"/>
    <n v="0"/>
    <n v="0"/>
    <n v="0"/>
    <n v="0"/>
    <n v="0"/>
    <n v="0"/>
    <n v="56194.28"/>
    <n v="0"/>
    <n v="0"/>
    <n v="0"/>
    <n v="0"/>
    <m/>
    <n v="0"/>
    <m/>
    <m/>
    <m/>
    <m/>
    <m/>
    <m/>
    <x v="1"/>
    <n v="0"/>
    <n v="1"/>
    <n v="24"/>
    <n v="27"/>
    <n v="0"/>
    <n v="0"/>
    <n v="0"/>
    <n v="2018"/>
  </r>
  <r>
    <m/>
    <m/>
    <s v="TUV/SEV/82/INS/14"/>
    <s v="UNEP"/>
    <m/>
    <x v="2"/>
    <s v="TUV"/>
    <x v="4"/>
    <s v="SEV"/>
    <s v="Extension of the institutional strengthening project (phase VII: 4/2019-3/2021)"/>
    <d v="2018-12-01T00:00:00"/>
    <d v="2021-03-01T00:00:00"/>
    <s v="FIN"/>
    <d v="2020-01-01T00:00:00"/>
    <m/>
    <d v="2021-12-01T00:00:00"/>
    <d v="2022-12-01T00:00:00"/>
    <n v="0"/>
    <m/>
    <m/>
    <n v="0"/>
    <m/>
    <m/>
    <m/>
    <m/>
    <m/>
    <m/>
    <m/>
    <m/>
    <n v="85000"/>
    <n v="-5000"/>
    <n v="80000"/>
    <n v="1"/>
    <n v="0"/>
    <n v="0"/>
    <n v="0"/>
    <n v="0"/>
    <n v="0"/>
    <n v="0"/>
    <n v="0"/>
    <n v="80000"/>
    <n v="0"/>
    <n v="0"/>
    <n v="0"/>
    <n v="0"/>
    <m/>
    <n v="0"/>
    <m/>
    <m/>
    <m/>
    <m/>
    <m/>
    <m/>
    <x v="1"/>
    <n v="0"/>
    <n v="1"/>
    <n v="13"/>
    <n v="27"/>
    <n v="0"/>
    <n v="0"/>
    <n v="0"/>
    <n v="2018"/>
  </r>
  <r>
    <m/>
    <m/>
    <s v="DMI/SEV/81/INS/24"/>
    <s v="UNEP"/>
    <m/>
    <x v="1"/>
    <s v="DMI"/>
    <x v="4"/>
    <s v="SEV"/>
    <s v="Extension of the institutional strengthening project (phase VII: 6/2018-5/2020 )"/>
    <d v="2018-06-01T00:00:00"/>
    <d v="2020-05-01T00:00:00"/>
    <s v="ONG"/>
    <d v="2023-06-05T00:00:00"/>
    <d v="2024-12-01T00:00:00"/>
    <m/>
    <m/>
    <n v="0"/>
    <m/>
    <m/>
    <n v="0"/>
    <m/>
    <m/>
    <m/>
    <m/>
    <m/>
    <m/>
    <m/>
    <m/>
    <n v="85000"/>
    <n v="0"/>
    <n v="85000"/>
    <n v="0.70941176470588241"/>
    <n v="24700"/>
    <n v="24700"/>
    <n v="0"/>
    <n v="0"/>
    <n v="0"/>
    <n v="0"/>
    <n v="0"/>
    <n v="60300"/>
    <n v="24700"/>
    <n v="24700"/>
    <n v="0"/>
    <n v="0"/>
    <m/>
    <n v="7700"/>
    <m/>
    <m/>
    <s v="SSFA  signed  Oct 2021 following delays. First cash advance disbursed 12 April 2022. Second cash advance disbursed 20 July 2023.  UNEP successfully held Country Mission 17-21 June to meet with NOU and other high level officials to discuss HPMP I delays and the required Verification Report.   CP data for the year 2022 submitted April 2023.  Country also resubmitted 2021 CP data owing to an input error in the forms.  2022 A7 data was submitted 12 Oct 2023 (late) owing to data verification issues with Customs.  UNEP intervened on this case as Dominica was raised as a Country who has not yet submitted its A7 data by the deadline.  This avoided a case of non-compliance.  The Country participated in the following meetings:  Joint Network Meetings and the Training for New NOOs, Panama 16 - 24 Mar 2023; OEWG-45, Bangkok, Thailand, 2-7 July 2023; Thematic Network Meeting and Workshop for Women in RAC, Trinidad and Tobago, 12-15 Nov 2023.   NOU supported implementation of the HPMP, prepared TORs for contracting the varous consultants and facilitated the consultatation with Customs, the College and technicians.  Ozone Day 2023 was held in coopeation with organizers of national Coastal CleanUp Day maximizing NOU visibility and stakeholder impact; electronic information released through electronic media (radio); public awareness material disbtributed.  NOU supported UNEP in the preparation of  a  Status Report on Implementation Dominica’s HPMP I Tranche 2 Activities that was submitted to ExCom-93.  Government also submitted a letter to the MLFS Aug 28 2023, requesting extension of the HPMP I to Dec 2024 and committing to submision of the Tranche 3 and VR by ExCom-94.  "/>
    <s v="SSFA  signed  Oct 2021 following delays. First cash advance disbursed 12 April 2022. Second cash advance disbursed 20 July 2023.   Third cash advance disbursed 20 Feb 2024.   A a result of the Mission held June 17-21 2023,  during which UNEP met with key Ministry officials and stakeholders, in order to address implementation delays, the NOU has been progressing, though there has been a set back.  In Feb 2023, there was a change to the PS (that UNEP met in June 2023) and the NOU lost a key Technical Senior Officer.    This has resulted in delays that the NOO has been addressing throught the orientation of the new PS.  UNEP has planned a follow-up mission for July 2024 to address these new delays and to oversee the VR exercise.  CP and A7 data for the year 2023  is being collected and analysed.    NOU submitted an interim financial and progress report for the ISP VII 19 Jan 2024.  Country to prepare and submit final reports in order to close the project. "/>
    <s v="N/a"/>
    <m/>
    <x v="0"/>
    <n v="1"/>
    <n v="1"/>
    <n v="60"/>
    <n v="23"/>
    <n v="55"/>
    <n v="78"/>
    <n v="0"/>
    <n v="2018"/>
  </r>
  <r>
    <m/>
    <m/>
    <s v="COI/SEV/64/INS/20"/>
    <s v="UNEP"/>
    <m/>
    <x v="0"/>
    <s v="COI"/>
    <x v="4"/>
    <s v="SEV"/>
    <s v="Extension of the institutional strengthening project (phase VII: 7/2011-6/2013)"/>
    <d v="2011-07-01T00:00:00"/>
    <d v="2013-06-01T00:00:00"/>
    <s v="FIN"/>
    <d v="2011-11-01T00:00:00"/>
    <m/>
    <d v="2013-07-01T00:00:00"/>
    <d v="2015-12-01T00:00:00"/>
    <n v="0"/>
    <m/>
    <m/>
    <n v="0"/>
    <m/>
    <m/>
    <n v="0"/>
    <m/>
    <m/>
    <n v="0"/>
    <m/>
    <m/>
    <n v="60000"/>
    <n v="0"/>
    <n v="60000"/>
    <n v="1"/>
    <n v="0"/>
    <n v="0"/>
    <n v="0"/>
    <n v="0"/>
    <n v="0"/>
    <n v="0"/>
    <n v="0"/>
    <n v="60000"/>
    <n v="0"/>
    <n v="0"/>
    <n v="0"/>
    <n v="0"/>
    <m/>
    <n v="0"/>
    <m/>
    <m/>
    <m/>
    <m/>
    <m/>
    <m/>
    <x v="1"/>
    <n v="0"/>
    <n v="1"/>
    <n v="4"/>
    <n v="23"/>
    <n v="0"/>
    <n v="0"/>
    <n v="0"/>
    <n v="2011"/>
  </r>
  <r>
    <m/>
    <m/>
    <s v="PRC/SEV/64/INS/24"/>
    <s v="UNEP"/>
    <m/>
    <x v="0"/>
    <s v="PRC"/>
    <x v="4"/>
    <s v="SEV"/>
    <s v="Extension of the institutional strengthening project (phase VII: 7/2011-6/2013)"/>
    <d v="2011-07-01T00:00:00"/>
    <d v="2013-06-01T00:00:00"/>
    <s v="FIN"/>
    <d v="2012-06-01T00:00:00"/>
    <m/>
    <d v="2013-10-01T00:00:00"/>
    <d v="2014-04-01T00:00:00"/>
    <n v="0"/>
    <m/>
    <m/>
    <n v="0"/>
    <m/>
    <m/>
    <n v="0"/>
    <m/>
    <m/>
    <n v="0"/>
    <m/>
    <m/>
    <n v="60000"/>
    <n v="0"/>
    <n v="60000"/>
    <n v="1"/>
    <n v="0"/>
    <n v="0"/>
    <n v="0"/>
    <n v="0"/>
    <n v="0"/>
    <n v="0"/>
    <n v="0"/>
    <n v="60000"/>
    <n v="0"/>
    <n v="0"/>
    <n v="0"/>
    <n v="0"/>
    <m/>
    <n v="0"/>
    <m/>
    <m/>
    <m/>
    <m/>
    <m/>
    <m/>
    <x v="1"/>
    <n v="0"/>
    <n v="1"/>
    <n v="11"/>
    <n v="23"/>
    <n v="0"/>
    <n v="0"/>
    <n v="0"/>
    <n v="2011"/>
  </r>
  <r>
    <m/>
    <m/>
    <s v="MOL/SEV/67/INS/26"/>
    <s v="UNEP"/>
    <m/>
    <x v="4"/>
    <s v="MOL"/>
    <x v="4"/>
    <s v="SEV"/>
    <s v="Extension of the institutional strengthening project (phase VII: 7/2012-6/2014)"/>
    <d v="2012-07-01T00:00:00"/>
    <d v="2014-06-01T00:00:00"/>
    <s v="FIN"/>
    <d v="2012-09-01T00:00:00"/>
    <m/>
    <d v="2015-08-01T00:00:00"/>
    <d v="2019-12-01T00:00:00"/>
    <n v="0"/>
    <m/>
    <m/>
    <n v="0"/>
    <m/>
    <m/>
    <n v="0"/>
    <m/>
    <m/>
    <n v="0"/>
    <m/>
    <m/>
    <n v="69334"/>
    <n v="-22625"/>
    <n v="46709"/>
    <n v="1"/>
    <n v="0"/>
    <n v="0"/>
    <n v="0"/>
    <n v="0"/>
    <n v="0"/>
    <n v="0"/>
    <n v="0"/>
    <n v="46709"/>
    <n v="0"/>
    <n v="0"/>
    <n v="0"/>
    <n v="0"/>
    <m/>
    <n v="0"/>
    <m/>
    <m/>
    <m/>
    <m/>
    <m/>
    <m/>
    <x v="1"/>
    <n v="0"/>
    <n v="1"/>
    <n v="2"/>
    <n v="23"/>
    <n v="0"/>
    <n v="0"/>
    <n v="0"/>
    <n v="2012"/>
  </r>
  <r>
    <m/>
    <m/>
    <s v="MLI/SEV/70/INS/32"/>
    <s v="UNEP"/>
    <m/>
    <x v="0"/>
    <s v="MLI"/>
    <x v="4"/>
    <s v="SEV"/>
    <s v="Extension of the institutional strengthening project (phase VII: 7/2013-6/2015)"/>
    <d v="2013-07-01T00:00:00"/>
    <d v="2015-06-01T00:00:00"/>
    <s v="FIN"/>
    <d v="2014-02-01T00:00:00"/>
    <m/>
    <d v="2015-12-01T00:00:00"/>
    <d v="2018-12-01T00:00:00"/>
    <n v="0"/>
    <m/>
    <m/>
    <n v="0"/>
    <m/>
    <m/>
    <m/>
    <m/>
    <m/>
    <m/>
    <m/>
    <m/>
    <n v="60677"/>
    <n v="0"/>
    <n v="60677"/>
    <n v="1"/>
    <n v="0"/>
    <n v="0"/>
    <n v="0"/>
    <n v="0"/>
    <n v="0"/>
    <n v="0"/>
    <n v="0"/>
    <n v="60677"/>
    <n v="0"/>
    <n v="0"/>
    <n v="0"/>
    <n v="0"/>
    <m/>
    <n v="0"/>
    <m/>
    <m/>
    <m/>
    <m/>
    <m/>
    <m/>
    <x v="1"/>
    <n v="0"/>
    <n v="1"/>
    <n v="7"/>
    <n v="23"/>
    <n v="0"/>
    <n v="0"/>
    <n v="0"/>
    <n v="2013"/>
  </r>
  <r>
    <m/>
    <m/>
    <s v="DJI/SEV/81/INS/25"/>
    <s v="UNEP"/>
    <m/>
    <x v="0"/>
    <s v="DJI"/>
    <x v="4"/>
    <s v="SEV"/>
    <s v="Extension of the institutional strengthening project (phase VII: 7/2018-6/2020)"/>
    <d v="2018-06-01T00:00:00"/>
    <d v="2020-06-01T00:00:00"/>
    <s v="FIN"/>
    <d v="2019-07-01T00:00:00"/>
    <m/>
    <d v="2021-12-01T00:00:00"/>
    <d v="2022-12-01T00:00:00"/>
    <n v="0"/>
    <m/>
    <m/>
    <n v="0"/>
    <m/>
    <m/>
    <m/>
    <m/>
    <m/>
    <m/>
    <m/>
    <m/>
    <n v="85000"/>
    <n v="-122.98"/>
    <n v="84877.02"/>
    <n v="0.99999976436495996"/>
    <n v="2.0000000004074536E-2"/>
    <n v="2.0000000004074536E-2"/>
    <n v="0"/>
    <n v="0"/>
    <n v="0"/>
    <n v="0"/>
    <n v="0"/>
    <n v="84877"/>
    <n v="0"/>
    <n v="0"/>
    <n v="0"/>
    <n v="0"/>
    <m/>
    <n v="0"/>
    <m/>
    <m/>
    <m/>
    <m/>
    <m/>
    <m/>
    <x v="1"/>
    <n v="0"/>
    <n v="1"/>
    <n v="13"/>
    <n v="24"/>
    <n v="0"/>
    <n v="0"/>
    <n v="0"/>
    <n v="2018"/>
  </r>
  <r>
    <m/>
    <m/>
    <s v="URT/SEV/83/INS/39"/>
    <s v="UNEP"/>
    <m/>
    <x v="0"/>
    <s v="URT"/>
    <x v="4"/>
    <s v="SEV"/>
    <s v="Extension of the institutional strengthening project (phase VII: 7/2019-6/2021)"/>
    <d v="2019-05-01T00:00:00"/>
    <d v="2021-06-01T00:00:00"/>
    <s v="FIN"/>
    <d v="2021-12-01T00:00:00"/>
    <m/>
    <d v="2022-12-01T00:00:00"/>
    <d v="2022-12-01T00:00:00"/>
    <n v="0"/>
    <m/>
    <m/>
    <n v="0"/>
    <m/>
    <m/>
    <m/>
    <m/>
    <m/>
    <m/>
    <m/>
    <m/>
    <n v="85000"/>
    <n v="0"/>
    <n v="85000"/>
    <n v="1"/>
    <n v="0"/>
    <n v="0"/>
    <n v="0"/>
    <n v="0"/>
    <n v="0"/>
    <n v="0"/>
    <n v="0"/>
    <n v="85000"/>
    <n v="0"/>
    <n v="0"/>
    <n v="0"/>
    <n v="0"/>
    <m/>
    <n v="0"/>
    <m/>
    <m/>
    <m/>
    <m/>
    <m/>
    <m/>
    <x v="1"/>
    <n v="0"/>
    <n v="1"/>
    <n v="31"/>
    <n v="25"/>
    <n v="0"/>
    <n v="0"/>
    <n v="0"/>
    <n v="2019"/>
  </r>
  <r>
    <m/>
    <m/>
    <s v="ZAM/SEV/83/INS/36"/>
    <s v="UNEP"/>
    <m/>
    <x v="0"/>
    <s v="ZAM"/>
    <x v="4"/>
    <s v="SEV"/>
    <s v="Extension of the institutional strengthening project (phase VII: 7/2019-6/2021)"/>
    <d v="2019-05-01T00:00:00"/>
    <d v="2021-06-01T00:00:00"/>
    <s v="FIN"/>
    <d v="2020-10-01T00:00:00"/>
    <m/>
    <d v="2021-06-01T00:00:00"/>
    <d v="2021-12-01T00:00:00"/>
    <n v="0"/>
    <m/>
    <m/>
    <n v="0"/>
    <m/>
    <m/>
    <m/>
    <m/>
    <m/>
    <m/>
    <m/>
    <m/>
    <n v="85000"/>
    <n v="0"/>
    <n v="85000"/>
    <n v="1"/>
    <n v="0"/>
    <n v="0"/>
    <n v="0"/>
    <n v="0"/>
    <n v="0"/>
    <n v="0"/>
    <n v="0"/>
    <n v="85000"/>
    <n v="0"/>
    <n v="0"/>
    <n v="0"/>
    <n v="0"/>
    <m/>
    <n v="0"/>
    <m/>
    <m/>
    <m/>
    <m/>
    <m/>
    <m/>
    <x v="1"/>
    <n v="0"/>
    <n v="1"/>
    <n v="17"/>
    <n v="25"/>
    <n v="0"/>
    <n v="0"/>
    <n v="0"/>
    <n v="2019"/>
  </r>
  <r>
    <m/>
    <m/>
    <s v="CKI/SEV/84/INS/15"/>
    <s v="UNEP"/>
    <m/>
    <x v="2"/>
    <s v="CKI"/>
    <x v="4"/>
    <s v="SEV"/>
    <s v="Extension of the institutional strengthening project (phase VII: 7/2020-6/2022)"/>
    <d v="2019-12-01T00:00:00"/>
    <d v="2022-06-01T00:00:00"/>
    <s v="FIN"/>
    <d v="2020-07-01T00:00:00"/>
    <m/>
    <d v="2022-06-01T00:00:00"/>
    <d v="2023-06-01T00:00:00"/>
    <n v="0"/>
    <m/>
    <m/>
    <n v="0"/>
    <m/>
    <m/>
    <m/>
    <m/>
    <m/>
    <m/>
    <m/>
    <m/>
    <n v="85000"/>
    <n v="-4999.6000000000004"/>
    <n v="80000.399999999994"/>
    <n v="0.99999500002499997"/>
    <n v="0.39999999999417923"/>
    <n v="0.39999999999417923"/>
    <n v="0"/>
    <n v="0"/>
    <n v="0"/>
    <n v="0"/>
    <n v="0"/>
    <n v="80000"/>
    <n v="0"/>
    <n v="0"/>
    <n v="0"/>
    <n v="0"/>
    <m/>
    <n v="0"/>
    <m/>
    <m/>
    <s v="The project was completed in June 2022.  The project has been financially completed in June 2023.  Remaining balance has been returned to ExCom 93. "/>
    <s v="The project is financially completed. "/>
    <s v="N/a"/>
    <m/>
    <x v="1"/>
    <n v="0"/>
    <n v="1"/>
    <n v="7"/>
    <n v="30"/>
    <n v="0"/>
    <n v="0"/>
    <n v="0"/>
    <n v="2019"/>
  </r>
  <r>
    <m/>
    <m/>
    <s v="GRN/SEV/87/INS/27"/>
    <s v="UNEP"/>
    <m/>
    <x v="1"/>
    <s v="GRN"/>
    <x v="4"/>
    <s v="SEV"/>
    <s v="Extension of the institutional strengthening project (phase VII: 7/2021-6/2023)"/>
    <d v="2021-07-01T00:00:00"/>
    <d v="2023-06-01T00:00:00"/>
    <s v="ONG"/>
    <m/>
    <d v="2024-12-01T00:00:00"/>
    <m/>
    <m/>
    <n v="0"/>
    <m/>
    <m/>
    <n v="0"/>
    <m/>
    <m/>
    <m/>
    <m/>
    <m/>
    <m/>
    <m/>
    <m/>
    <n v="85000"/>
    <n v="0"/>
    <n v="85000"/>
    <n v="0"/>
    <n v="85000"/>
    <n v="85000"/>
    <n v="0"/>
    <n v="0"/>
    <n v="0"/>
    <n v="0"/>
    <n v="0"/>
    <n v="0"/>
    <n v="0"/>
    <n v="85000"/>
    <n v="0"/>
    <n v="0"/>
    <m/>
    <n v="0"/>
    <m/>
    <m/>
    <s v="The SSFA was signed on 23 May 2023.  The country informed  UNEP of changes in the Ministry and banking information which initiated a process of registration of new details in UMOJA. Licensing system fully operational. The quota for the year 2023 was issued. Importers comply with issued quotas for the year 2023. International Ozone Day for 2023 was celebrated by sharing information through print and digital media with all stakeholders. The country particiapted in the following meeting: Caribbean network meeting back to back with Women in RAC both held in Nov 2023 in Trinidad and Tobago; NOU participated at the Open-ended Working Group in July 2023 in Thailand. The country continues to supporting UNEP with the preparation on a technical paper on their experience with transitioning to low GWP, energy efficient technologies, which when complemented, will be shared with all regions. "/>
    <s v="Registration of new details in UMOJA completed. The first payment has been released to the country in March 2024. Licensing system fully operational. The quota for the year 2024 was issued. Importers comply with issued quotas for the year 2024. The collection of data was undertaken to report A7 and CP data for the year 2023. A7 data for 2023 reported on April 2024; Country preparing interim report."/>
    <s v="Yes"/>
    <m/>
    <x v="0"/>
    <n v="1"/>
    <n v="0"/>
    <s v=""/>
    <n v="23"/>
    <n v="18"/>
    <n v="41"/>
    <n v="0"/>
    <n v="2021"/>
  </r>
  <r>
    <m/>
    <m/>
    <s v="GBS/SEV/87/INS/28"/>
    <s v="UNEP"/>
    <m/>
    <x v="0"/>
    <s v="GBS"/>
    <x v="4"/>
    <s v="SEV"/>
    <s v="Extension of the institutional strengthening project (phase VII: 7/2021-6/2023)"/>
    <d v="2021-07-01T00:00:00"/>
    <d v="2023-06-01T00:00:00"/>
    <s v="FIN"/>
    <d v="2022-08-01T00:00:00"/>
    <m/>
    <d v="2023-06-01T00:00:00"/>
    <d v="2023-12-01T00:00:00"/>
    <n v="0"/>
    <m/>
    <m/>
    <n v="0"/>
    <m/>
    <m/>
    <m/>
    <m/>
    <m/>
    <m/>
    <m/>
    <m/>
    <n v="85000"/>
    <n v="0"/>
    <n v="85000"/>
    <n v="0.9998117647058824"/>
    <n v="16"/>
    <n v="16"/>
    <n v="0"/>
    <n v="0"/>
    <n v="0"/>
    <n v="0"/>
    <n v="0"/>
    <n v="84984"/>
    <n v="0"/>
    <n v="0"/>
    <n v="0"/>
    <n v="0"/>
    <m/>
    <n v="0"/>
    <m/>
    <m/>
    <s v="The last payment was sent in February 2023.Licensing system is fully operational. The quota for the year 2023 was issued. Importers complied with issued quotas for the year 2022. Importers complied with issued quotas for the year 2022. A7 and CP data for 2022 reported to the 2 Secretariats. The National Ozone Unit celebrated the Ozone Layer, which took place on September 16, 2022. The NOU participated in the Regional Thematic Meeting for Francophone Network of Ozone Officers in 2022. NOU participated at the Open-ended Working Group and Meeting of the Parties in 2022. All funds disbursed. The project is completed. "/>
    <s v="The project is financialy completed "/>
    <s v="Yes"/>
    <m/>
    <x v="1"/>
    <n v="0"/>
    <n v="1"/>
    <n v="13"/>
    <n v="23"/>
    <n v="0"/>
    <n v="0"/>
    <n v="0"/>
    <n v="2021"/>
  </r>
  <r>
    <m/>
    <m/>
    <s v="STP/SEV/87/INS/32"/>
    <s v="UNEP"/>
    <m/>
    <x v="0"/>
    <s v="STP"/>
    <x v="4"/>
    <s v="SEV"/>
    <s v="Extension of the institutional strengthening project (phase VII: 7/2021-6/2023)"/>
    <d v="2021-07-01T00:00:00"/>
    <d v="2023-06-01T00:00:00"/>
    <s v="FIN"/>
    <d v="2021-12-24T00:00:00"/>
    <m/>
    <d v="2023-06-01T00:00:00"/>
    <d v="2023-12-01T00:00:00"/>
    <n v="0"/>
    <m/>
    <m/>
    <n v="0"/>
    <m/>
    <m/>
    <m/>
    <m/>
    <m/>
    <m/>
    <m/>
    <m/>
    <n v="85000"/>
    <n v="0"/>
    <n v="85000"/>
    <n v="1"/>
    <n v="0"/>
    <n v="0"/>
    <n v="0"/>
    <n v="0"/>
    <n v="0"/>
    <n v="0"/>
    <n v="0"/>
    <n v="85000"/>
    <n v="0"/>
    <n v="0"/>
    <n v="0"/>
    <n v="0"/>
    <m/>
    <n v="0"/>
    <m/>
    <m/>
    <s v="The second payment was disbursed on March 2023, The final payment was sent to the country in December 2023. A7 data for 2022 and CP data for 2022 were reported. One Steering Committee meeting was held in 2023 to evaluate the way forward in the implementation of 2023 action plan of NOU. The National Ozone Unit celebrated the Ozone Layer, which took place on September 16, 2022 and 2023. The project is completed and operationnaly closed. "/>
    <s v="The project is financialy completed "/>
    <s v="Yes"/>
    <m/>
    <x v="1"/>
    <n v="0"/>
    <n v="1"/>
    <n v="5"/>
    <n v="23"/>
    <n v="0"/>
    <n v="0"/>
    <n v="0"/>
    <n v="2021"/>
  </r>
  <r>
    <m/>
    <m/>
    <s v="ALG/SEV/90/INS/87"/>
    <s v="UNEP"/>
    <m/>
    <x v="0"/>
    <s v="ALG"/>
    <x v="4"/>
    <s v="SEV"/>
    <s v="Extension of the institutional strengthening project (phase VII: 7/2022-6/2024)"/>
    <d v="2022-06-01T00:00:00"/>
    <d v="2024-06-01T00:00:00"/>
    <s v="ONG"/>
    <m/>
    <d v="2025-06-01T00:00:00"/>
    <m/>
    <m/>
    <n v="0"/>
    <m/>
    <m/>
    <n v="0"/>
    <m/>
    <m/>
    <m/>
    <m/>
    <m/>
    <m/>
    <m/>
    <m/>
    <n v="329472"/>
    <n v="0"/>
    <n v="329472"/>
    <n v="0"/>
    <n v="329472"/>
    <n v="329472"/>
    <n v="0"/>
    <n v="0"/>
    <n v="0"/>
    <n v="0"/>
    <n v="0"/>
    <n v="0"/>
    <n v="0"/>
    <n v="164736"/>
    <n v="0"/>
    <n v="0"/>
    <m/>
    <n v="0"/>
    <s v="To request UNEP to submit a status report to the 95th meeting on implementation progress of activities"/>
    <m/>
    <s v="The SSFA was drafted and sent to the country in November 2022. The SSFA is not yet signed."/>
    <s v="The SSFA was drafted and sent to the country in November 2022. The SSFA is not yet signed."/>
    <s v="Yes"/>
    <m/>
    <x v="0"/>
    <n v="1"/>
    <n v="0"/>
    <s v=""/>
    <n v="24"/>
    <n v="12"/>
    <n v="36"/>
    <n v="0"/>
    <n v="2022"/>
  </r>
  <r>
    <m/>
    <m/>
    <s v="GAM/SEV/67/INS/26"/>
    <s v="UNEP"/>
    <m/>
    <x v="0"/>
    <s v="GAM"/>
    <x v="4"/>
    <s v="SEV"/>
    <s v="Extension of the institutional strengthening project (phase VII: 8/2012-7/2014)"/>
    <d v="2012-07-01T00:00:00"/>
    <d v="2014-06-01T00:00:00"/>
    <s v="FIN"/>
    <d v="2013-01-01T00:00:00"/>
    <m/>
    <d v="2014-12-01T00:00:00"/>
    <d v="2016-12-01T00:00:00"/>
    <n v="0"/>
    <m/>
    <m/>
    <n v="0"/>
    <m/>
    <m/>
    <n v="0"/>
    <m/>
    <m/>
    <n v="0"/>
    <m/>
    <m/>
    <n v="60000"/>
    <n v="0"/>
    <n v="60000"/>
    <n v="1"/>
    <n v="0"/>
    <n v="0"/>
    <n v="0"/>
    <n v="0"/>
    <n v="0"/>
    <n v="0"/>
    <n v="0"/>
    <n v="60000"/>
    <n v="0"/>
    <n v="0"/>
    <n v="0"/>
    <n v="0"/>
    <m/>
    <n v="0"/>
    <m/>
    <m/>
    <m/>
    <m/>
    <m/>
    <m/>
    <x v="1"/>
    <n v="0"/>
    <n v="1"/>
    <n v="6"/>
    <n v="23"/>
    <n v="0"/>
    <n v="0"/>
    <n v="0"/>
    <n v="2012"/>
  </r>
  <r>
    <m/>
    <m/>
    <s v="BKF/SEV/56/INS/26"/>
    <s v="UNEP"/>
    <m/>
    <x v="0"/>
    <s v="BKF"/>
    <x v="4"/>
    <s v="SEV"/>
    <s v="Extension of the institutional strengthening project (phase VIII)"/>
    <d v="2008-11-01T00:00:00"/>
    <d v="2010-12-01T00:00:00"/>
    <s v="FIN"/>
    <d v="2009-02-01T00:00:00"/>
    <m/>
    <d v="2010-12-01T00:00:00"/>
    <d v="2012-12-01T00:00:00"/>
    <n v="0"/>
    <m/>
    <m/>
    <n v="0"/>
    <m/>
    <m/>
    <n v="0"/>
    <m/>
    <m/>
    <n v="0"/>
    <m/>
    <m/>
    <n v="72410"/>
    <n v="0"/>
    <n v="72410"/>
    <n v="1"/>
    <n v="0"/>
    <n v="0"/>
    <n v="0"/>
    <n v="0"/>
    <n v="0"/>
    <n v="0"/>
    <n v="0"/>
    <n v="72410"/>
    <n v="0"/>
    <n v="0"/>
    <n v="0"/>
    <n v="0"/>
    <m/>
    <n v="0"/>
    <m/>
    <m/>
    <m/>
    <m/>
    <m/>
    <m/>
    <x v="1"/>
    <n v="0"/>
    <n v="1"/>
    <n v="3"/>
    <n v="25"/>
    <n v="0"/>
    <n v="0"/>
    <n v="0"/>
    <n v="2008"/>
  </r>
  <r>
    <m/>
    <m/>
    <s v="CHI/SEV/57/INS/168"/>
    <s v="UNDP"/>
    <m/>
    <x v="1"/>
    <s v="CHI"/>
    <x v="4"/>
    <s v="SEV"/>
    <s v="Extension of the institutional strengthening project (phase VIII)"/>
    <d v="2009-04-01T00:00:00"/>
    <d v="2011-03-01T00:00:00"/>
    <s v="FIN"/>
    <d v="2009-08-01T00:00:00"/>
    <m/>
    <d v="2011-09-01T00:00:00"/>
    <d v="2014-04-01T00:00:00"/>
    <n v="0"/>
    <m/>
    <m/>
    <m/>
    <m/>
    <m/>
    <n v="0"/>
    <m/>
    <m/>
    <m/>
    <m/>
    <m/>
    <n v="186550"/>
    <n v="-17"/>
    <n v="186533"/>
    <n v="1"/>
    <n v="0"/>
    <n v="0"/>
    <n v="0"/>
    <n v="13991"/>
    <n v="-1"/>
    <n v="13990"/>
    <n v="0.27000000000043656"/>
    <n v="186533"/>
    <n v="0"/>
    <n v="0"/>
    <n v="13989.73"/>
    <n v="0"/>
    <m/>
    <m/>
    <m/>
    <m/>
    <s v="Financially completed in 2014."/>
    <m/>
    <m/>
    <m/>
    <x v="1"/>
    <n v="0"/>
    <n v="1"/>
    <n v="4"/>
    <n v="23"/>
    <n v="0"/>
    <n v="0"/>
    <n v="0"/>
    <n v="2009"/>
  </r>
  <r>
    <m/>
    <m/>
    <s v="CPR/SEV/56/INS/477"/>
    <s v="UNDP"/>
    <m/>
    <x v="2"/>
    <s v="CPR"/>
    <x v="4"/>
    <s v="SEV"/>
    <s v="Extension of the institutional strengthening project (phase VIII)"/>
    <d v="2008-11-01T00:00:00"/>
    <d v="2010-12-01T00:00:00"/>
    <s v="FIN"/>
    <d v="2009-05-01T00:00:00"/>
    <m/>
    <d v="2010-12-01T00:00:00"/>
    <d v="2011-07-01T00:00:00"/>
    <n v="0"/>
    <m/>
    <m/>
    <m/>
    <m/>
    <m/>
    <n v="0"/>
    <m/>
    <m/>
    <m/>
    <m/>
    <m/>
    <n v="390000"/>
    <n v="0"/>
    <n v="390000"/>
    <n v="1"/>
    <n v="0"/>
    <n v="0"/>
    <n v="0"/>
    <n v="29250"/>
    <n v="0"/>
    <n v="29250"/>
    <n v="0"/>
    <n v="390000"/>
    <n v="0"/>
    <n v="0"/>
    <n v="29250"/>
    <n v="0"/>
    <m/>
    <m/>
    <m/>
    <m/>
    <s v="Completed in 2010. Financially completed in 2011."/>
    <m/>
    <m/>
    <m/>
    <x v="1"/>
    <n v="0"/>
    <n v="1"/>
    <n v="6"/>
    <n v="25"/>
    <n v="0"/>
    <n v="0"/>
    <n v="0"/>
    <n v="2008"/>
  </r>
  <r>
    <m/>
    <m/>
    <s v="EGY/SEV/61/INS/103"/>
    <s v="UNIDO"/>
    <m/>
    <x v="0"/>
    <s v="EGY"/>
    <x v="4"/>
    <s v="SEV"/>
    <s v="Extension of the institutional strengthening project (phase VIII)"/>
    <d v="2010-07-01T00:00:00"/>
    <d v="2012-12-01T00:00:00"/>
    <s v="FIN"/>
    <d v="2011-02-01T00:00:00"/>
    <m/>
    <d v="2011-12-01T00:00:00"/>
    <d v="2013-10-01T00:00:00"/>
    <n v="0"/>
    <m/>
    <m/>
    <n v="0"/>
    <m/>
    <m/>
    <n v="0"/>
    <m/>
    <m/>
    <n v="0"/>
    <m/>
    <m/>
    <n v="228323"/>
    <n v="0"/>
    <n v="228323"/>
    <n v="1"/>
    <n v="0"/>
    <n v="0"/>
    <n v="0"/>
    <n v="17124"/>
    <n v="0"/>
    <n v="17124"/>
    <n v="0"/>
    <n v="228323"/>
    <n v="0"/>
    <m/>
    <n v="17124"/>
    <n v="0"/>
    <m/>
    <m/>
    <m/>
    <m/>
    <m/>
    <m/>
    <m/>
    <m/>
    <x v="1"/>
    <n v="0"/>
    <n v="1"/>
    <n v="7"/>
    <n v="29"/>
    <n v="0"/>
    <n v="0"/>
    <n v="0"/>
    <n v="2010"/>
  </r>
  <r>
    <m/>
    <m/>
    <s v="GHA/SEV/56/INS/29"/>
    <s v="UNDP"/>
    <m/>
    <x v="0"/>
    <s v="GHA"/>
    <x v="4"/>
    <s v="SEV"/>
    <s v="Extension of the institutional strengthening project (phase VIII)"/>
    <d v="2008-11-01T00:00:00"/>
    <d v="2009-12-01T00:00:00"/>
    <s v="FIN"/>
    <d v="2009-11-01T00:00:00"/>
    <m/>
    <d v="2010-12-01T00:00:00"/>
    <d v="2012-01-01T00:00:00"/>
    <n v="0"/>
    <m/>
    <m/>
    <m/>
    <m/>
    <m/>
    <n v="0"/>
    <m/>
    <m/>
    <m/>
    <m/>
    <m/>
    <n v="139100"/>
    <n v="-117"/>
    <n v="138983"/>
    <n v="1"/>
    <n v="0"/>
    <n v="0"/>
    <n v="0"/>
    <n v="10433"/>
    <n v="-9"/>
    <n v="10424"/>
    <n v="-0.22454874200047925"/>
    <n v="138983"/>
    <n v="0"/>
    <n v="0"/>
    <n v="10424.224548742"/>
    <n v="0"/>
    <m/>
    <m/>
    <m/>
    <m/>
    <s v="Financially completed in 2012."/>
    <m/>
    <m/>
    <m/>
    <x v="1"/>
    <n v="0"/>
    <n v="1"/>
    <n v="12"/>
    <n v="13"/>
    <n v="0"/>
    <n v="0"/>
    <n v="0"/>
    <n v="2008"/>
  </r>
  <r>
    <m/>
    <m/>
    <s v="IRA/SEV/61/INS/197"/>
    <s v="UNDP"/>
    <m/>
    <x v="2"/>
    <s v="IRA"/>
    <x v="4"/>
    <s v="SEV"/>
    <s v="Extension of the institutional strengthening project (phase VIII)"/>
    <d v="2010-07-01T00:00:00"/>
    <d v="2012-12-01T00:00:00"/>
    <s v="FIN"/>
    <d v="2011-02-01T00:00:00"/>
    <m/>
    <d v="2013-03-01T00:00:00"/>
    <d v="2014-06-01T00:00:00"/>
    <n v="0"/>
    <m/>
    <m/>
    <m/>
    <m/>
    <m/>
    <n v="0"/>
    <m/>
    <m/>
    <m/>
    <m/>
    <m/>
    <n v="173511"/>
    <n v="0"/>
    <n v="173511"/>
    <n v="1"/>
    <n v="0"/>
    <n v="0"/>
    <n v="0"/>
    <n v="13013"/>
    <n v="0"/>
    <n v="13013"/>
    <n v="0"/>
    <n v="173511"/>
    <n v="0"/>
    <n v="0"/>
    <n v="13013"/>
    <n v="0"/>
    <m/>
    <m/>
    <m/>
    <m/>
    <s v="Financially completed in 2014."/>
    <m/>
    <m/>
    <m/>
    <x v="1"/>
    <n v="0"/>
    <n v="1"/>
    <n v="7"/>
    <n v="29"/>
    <n v="0"/>
    <n v="0"/>
    <n v="0"/>
    <n v="2010"/>
  </r>
  <r>
    <m/>
    <m/>
    <s v="SRL/SEV/61/INS/38"/>
    <s v="UNDP"/>
    <m/>
    <x v="2"/>
    <s v="SRL"/>
    <x v="4"/>
    <s v="SEV"/>
    <s v="Extension of the institutional strengthening project (phase VIII)"/>
    <d v="2010-07-01T00:00:00"/>
    <d v="2012-12-01T00:00:00"/>
    <s v="FIN"/>
    <d v="2011-03-01T00:00:00"/>
    <m/>
    <d v="2012-12-01T00:00:00"/>
    <d v="2013-07-01T00:00:00"/>
    <n v="0"/>
    <m/>
    <m/>
    <m/>
    <m/>
    <m/>
    <n v="0"/>
    <m/>
    <m/>
    <m/>
    <m/>
    <m/>
    <n v="134056"/>
    <n v="-456"/>
    <n v="133600"/>
    <n v="1"/>
    <n v="0"/>
    <n v="0"/>
    <n v="0"/>
    <n v="10054"/>
    <n v="-34"/>
    <n v="10020"/>
    <n v="0.19931968730088556"/>
    <n v="133600"/>
    <n v="0"/>
    <n v="0"/>
    <n v="10019.800680312699"/>
    <n v="0"/>
    <m/>
    <m/>
    <m/>
    <m/>
    <s v="Financially completed in 2013."/>
    <m/>
    <m/>
    <m/>
    <x v="1"/>
    <n v="0"/>
    <n v="1"/>
    <n v="8"/>
    <n v="29"/>
    <n v="0"/>
    <n v="0"/>
    <n v="0"/>
    <n v="2010"/>
  </r>
  <r>
    <m/>
    <m/>
    <s v="VIE/SEV/63/INS/57"/>
    <s v="UNEP"/>
    <m/>
    <x v="2"/>
    <s v="VIE"/>
    <x v="4"/>
    <s v="SEV"/>
    <s v="Extension of the institutional strengthening project (phase VIII)"/>
    <d v="2011-04-01T00:00:00"/>
    <d v="2013-06-01T00:00:00"/>
    <s v="FIN"/>
    <d v="2011-11-01T00:00:00"/>
    <m/>
    <d v="2013-06-01T00:00:00"/>
    <d v="2014-06-01T00:00:00"/>
    <n v="0"/>
    <m/>
    <m/>
    <n v="0"/>
    <m/>
    <m/>
    <n v="0"/>
    <m/>
    <m/>
    <n v="0"/>
    <m/>
    <m/>
    <n v="118976"/>
    <n v="0"/>
    <n v="118976"/>
    <n v="1"/>
    <n v="0"/>
    <n v="0"/>
    <n v="0"/>
    <n v="0"/>
    <n v="0"/>
    <n v="0"/>
    <n v="0"/>
    <n v="118976"/>
    <n v="0"/>
    <n v="0"/>
    <n v="0"/>
    <n v="0"/>
    <m/>
    <n v="0"/>
    <m/>
    <m/>
    <m/>
    <m/>
    <m/>
    <m/>
    <x v="1"/>
    <n v="0"/>
    <n v="1"/>
    <n v="7"/>
    <n v="26"/>
    <n v="0"/>
    <n v="0"/>
    <n v="0"/>
    <n v="2011"/>
  </r>
  <r>
    <m/>
    <m/>
    <s v="PRC/SEV/71/INS/25"/>
    <s v="UNEP"/>
    <m/>
    <x v="0"/>
    <s v="PRC"/>
    <x v="4"/>
    <s v="SEV"/>
    <s v="Extension of the institutional strengthening project (phase VIII: 1/2014-12/2015)"/>
    <d v="2013-12-01T00:00:00"/>
    <d v="2015-12-01T00:00:00"/>
    <s v="FIN"/>
    <d v="2014-06-01T00:00:00"/>
    <m/>
    <d v="2015-12-01T00:00:00"/>
    <d v="2018-12-01T00:00:00"/>
    <n v="0"/>
    <m/>
    <m/>
    <n v="0"/>
    <m/>
    <m/>
    <m/>
    <m/>
    <m/>
    <m/>
    <m/>
    <m/>
    <n v="60000"/>
    <n v="0"/>
    <n v="60000"/>
    <n v="1"/>
    <n v="0"/>
    <n v="0"/>
    <n v="0"/>
    <n v="0"/>
    <n v="0"/>
    <n v="0"/>
    <n v="0"/>
    <n v="60000"/>
    <n v="0"/>
    <n v="0"/>
    <n v="0"/>
    <n v="0"/>
    <m/>
    <n v="0"/>
    <m/>
    <m/>
    <m/>
    <m/>
    <m/>
    <m/>
    <x v="1"/>
    <n v="0"/>
    <n v="1"/>
    <n v="6"/>
    <n v="24"/>
    <n v="0"/>
    <n v="0"/>
    <n v="0"/>
    <n v="2013"/>
  </r>
  <r>
    <m/>
    <m/>
    <s v="GAB/SEV/71/INS/29"/>
    <s v="UNEP"/>
    <m/>
    <x v="0"/>
    <s v="GAB"/>
    <x v="4"/>
    <s v="SEV"/>
    <s v="Extension of the institutional strengthening project (phase VIII: 1/2014-12/2015)"/>
    <d v="2013-12-01T00:00:00"/>
    <d v="2015-12-01T00:00:00"/>
    <s v="FIN"/>
    <d v="2014-03-01T00:00:00"/>
    <m/>
    <d v="2015-12-01T00:00:00"/>
    <d v="2016-12-01T00:00:00"/>
    <n v="0"/>
    <m/>
    <m/>
    <n v="0"/>
    <m/>
    <m/>
    <m/>
    <m/>
    <m/>
    <m/>
    <m/>
    <m/>
    <n v="60000"/>
    <n v="0"/>
    <n v="60000"/>
    <n v="1"/>
    <n v="0"/>
    <n v="0"/>
    <n v="0"/>
    <n v="0"/>
    <n v="0"/>
    <n v="0"/>
    <n v="0"/>
    <n v="60000"/>
    <n v="0"/>
    <n v="0"/>
    <n v="0"/>
    <n v="0"/>
    <m/>
    <n v="0"/>
    <m/>
    <m/>
    <m/>
    <m/>
    <m/>
    <m/>
    <x v="1"/>
    <n v="0"/>
    <n v="1"/>
    <n v="3"/>
    <n v="24"/>
    <n v="0"/>
    <n v="0"/>
    <n v="0"/>
    <n v="2013"/>
  </r>
  <r>
    <m/>
    <m/>
    <s v="DOM/SEV/73/INS/56"/>
    <s v="UNEP"/>
    <m/>
    <x v="1"/>
    <s v="DOM"/>
    <x v="4"/>
    <s v="SEV"/>
    <s v="Extension of the institutional strengthening project (phase VIII: 1/2015-12/2016)"/>
    <d v="2014-11-01T00:00:00"/>
    <d v="2016-12-01T00:00:00"/>
    <s v="FIN"/>
    <d v="2014-11-01T00:00:00"/>
    <m/>
    <d v="2017-12-01T00:00:00"/>
    <d v="2019-12-01T00:00:00"/>
    <n v="0"/>
    <m/>
    <m/>
    <n v="0"/>
    <m/>
    <m/>
    <m/>
    <m/>
    <m/>
    <m/>
    <m/>
    <m/>
    <n v="134333"/>
    <n v="0"/>
    <n v="134333"/>
    <n v="1"/>
    <n v="0"/>
    <n v="0"/>
    <n v="0"/>
    <n v="0"/>
    <n v="0"/>
    <n v="0"/>
    <n v="0"/>
    <n v="134333"/>
    <n v="0"/>
    <n v="0"/>
    <n v="0"/>
    <n v="0"/>
    <m/>
    <n v="0"/>
    <m/>
    <m/>
    <m/>
    <m/>
    <m/>
    <m/>
    <x v="1"/>
    <n v="0"/>
    <n v="1"/>
    <n v="0"/>
    <n v="25"/>
    <n v="0"/>
    <n v="0"/>
    <n v="0"/>
    <n v="2014"/>
  </r>
  <r>
    <m/>
    <m/>
    <s v="TOG/SEV/73/INS/26"/>
    <s v="UNEP"/>
    <m/>
    <x v="0"/>
    <s v="TOG"/>
    <x v="4"/>
    <s v="SEV"/>
    <s v="Extension of the institutional strengthening project (phase VIII: 1/2015-12/2016)"/>
    <d v="2014-11-01T00:00:00"/>
    <d v="2016-12-01T00:00:00"/>
    <s v="FIN"/>
    <d v="2015-12-01T00:00:00"/>
    <m/>
    <d v="2017-09-01T00:00:00"/>
    <d v="2017-12-01T00:00:00"/>
    <n v="0"/>
    <m/>
    <m/>
    <n v="0"/>
    <m/>
    <m/>
    <m/>
    <m/>
    <m/>
    <m/>
    <m/>
    <m/>
    <n v="60666"/>
    <n v="-34"/>
    <n v="60632"/>
    <n v="1"/>
    <n v="0"/>
    <n v="0"/>
    <n v="0"/>
    <n v="0"/>
    <n v="0"/>
    <n v="0"/>
    <n v="0"/>
    <n v="60632"/>
    <n v="0"/>
    <n v="0"/>
    <n v="0"/>
    <n v="0"/>
    <m/>
    <n v="0"/>
    <m/>
    <m/>
    <m/>
    <m/>
    <m/>
    <m/>
    <x v="1"/>
    <n v="0"/>
    <n v="1"/>
    <n v="13"/>
    <n v="25"/>
    <n v="0"/>
    <n v="0"/>
    <n v="0"/>
    <n v="2014"/>
  </r>
  <r>
    <m/>
    <m/>
    <s v="TRI/SEV/73/INS/31"/>
    <s v="UNDP"/>
    <m/>
    <x v="1"/>
    <s v="TRI"/>
    <x v="4"/>
    <s v="SEV"/>
    <s v="Extension of the institutional strengthening project (phase VIII: 1/2015-12/2016)"/>
    <d v="2014-11-01T00:00:00"/>
    <d v="2016-12-01T00:00:00"/>
    <s v="FIN"/>
    <d v="2016-01-01T00:00:00"/>
    <m/>
    <d v="2017-01-01T00:00:00"/>
    <d v="2018-02-01T00:00:00"/>
    <n v="0"/>
    <m/>
    <m/>
    <m/>
    <m/>
    <m/>
    <n v="0"/>
    <m/>
    <m/>
    <m/>
    <m/>
    <m/>
    <n v="60000"/>
    <n v="0"/>
    <n v="60000"/>
    <n v="1"/>
    <n v="0"/>
    <n v="0"/>
    <n v="0"/>
    <n v="4200"/>
    <n v="0"/>
    <n v="4200"/>
    <n v="0"/>
    <n v="60000"/>
    <n v="0"/>
    <n v="0"/>
    <n v="4200"/>
    <n v="0"/>
    <m/>
    <m/>
    <m/>
    <m/>
    <s v="Financially completed in 2018."/>
    <m/>
    <m/>
    <m/>
    <x v="1"/>
    <n v="0"/>
    <n v="1"/>
    <n v="14"/>
    <n v="25"/>
    <n v="0"/>
    <n v="0"/>
    <n v="0"/>
    <n v="2014"/>
  </r>
  <r>
    <m/>
    <m/>
    <s v="YEM/SEV/73/INS/43"/>
    <s v="UNEP"/>
    <m/>
    <x v="2"/>
    <s v="YEM"/>
    <x v="4"/>
    <s v="SEV"/>
    <s v="Extension of the institutional strengthening project (phase VIII: 1/2015-12/2016)"/>
    <d v="2014-11-01T00:00:00"/>
    <d v="2016-12-01T00:00:00"/>
    <s v="FIN"/>
    <d v="2022-04-28T00:00:00"/>
    <m/>
    <d v="2023-12-01T00:00:00"/>
    <d v="2023-12-01T00:00:00"/>
    <n v="0"/>
    <m/>
    <m/>
    <n v="0"/>
    <m/>
    <m/>
    <m/>
    <m/>
    <m/>
    <m/>
    <m/>
    <m/>
    <n v="169999"/>
    <n v="0"/>
    <n v="169999"/>
    <n v="0.99991764657439164"/>
    <n v="14"/>
    <n v="14"/>
    <n v="0"/>
    <n v="0"/>
    <n v="0"/>
    <n v="0"/>
    <n v="0"/>
    <n v="169985"/>
    <n v="0"/>
    <n v="0"/>
    <n v="0"/>
    <n v="0"/>
    <m/>
    <n v="0"/>
    <m/>
    <m/>
    <s v="Project is completed."/>
    <s v="The project is financialy completed "/>
    <s v="N/a"/>
    <m/>
    <x v="1"/>
    <n v="0"/>
    <n v="1"/>
    <n v="89"/>
    <n v="25"/>
    <n v="0"/>
    <n v="0"/>
    <n v="0"/>
    <n v="2014"/>
  </r>
  <r>
    <m/>
    <m/>
    <s v="HON/SEV/75/INS/41"/>
    <s v="UNEP"/>
    <m/>
    <x v="1"/>
    <s v="HON"/>
    <x v="4"/>
    <s v="SEV"/>
    <s v="Extension of the institutional strengthening project (phase VIII: 1/2016-12/2017)"/>
    <d v="2015-11-01T00:00:00"/>
    <d v="2017-12-01T00:00:00"/>
    <s v="FIN"/>
    <d v="2016-09-01T00:00:00"/>
    <m/>
    <d v="2020-12-01T00:00:00"/>
    <d v="2020-12-01T00:00:00"/>
    <n v="0"/>
    <m/>
    <m/>
    <n v="0"/>
    <m/>
    <m/>
    <m/>
    <m/>
    <m/>
    <m/>
    <m/>
    <m/>
    <n v="85000"/>
    <n v="0"/>
    <n v="85000"/>
    <n v="1"/>
    <n v="0"/>
    <n v="0"/>
    <n v="0"/>
    <n v="0"/>
    <n v="0"/>
    <n v="0"/>
    <n v="0"/>
    <n v="85000"/>
    <n v="0"/>
    <n v="0"/>
    <n v="0"/>
    <n v="0"/>
    <m/>
    <n v="0"/>
    <m/>
    <m/>
    <m/>
    <m/>
    <m/>
    <m/>
    <x v="1"/>
    <n v="0"/>
    <n v="1"/>
    <n v="10"/>
    <n v="25"/>
    <n v="0"/>
    <n v="0"/>
    <n v="0"/>
    <n v="2015"/>
  </r>
  <r>
    <m/>
    <m/>
    <s v="IVC/SEV/77/INS/42"/>
    <s v="UNEP"/>
    <m/>
    <x v="0"/>
    <s v="IVC"/>
    <x v="4"/>
    <s v="SEV"/>
    <s v="Extension of the institutional strengthening project (phase VIII: 1/2017-12/2018)"/>
    <d v="2016-12-01T00:00:00"/>
    <d v="2018-12-01T00:00:00"/>
    <s v="FIN"/>
    <d v="2017-09-01T00:00:00"/>
    <m/>
    <d v="2019-12-01T00:00:00"/>
    <d v="2019-12-01T00:00:00"/>
    <n v="0"/>
    <m/>
    <m/>
    <n v="0"/>
    <m/>
    <m/>
    <m/>
    <m/>
    <m/>
    <m/>
    <m/>
    <m/>
    <n v="136115"/>
    <n v="-104"/>
    <n v="136011"/>
    <n v="1"/>
    <n v="0"/>
    <n v="0"/>
    <n v="0"/>
    <n v="0"/>
    <n v="0"/>
    <n v="0"/>
    <n v="0"/>
    <n v="136011"/>
    <n v="0"/>
    <n v="0"/>
    <n v="0"/>
    <n v="0"/>
    <m/>
    <n v="0"/>
    <m/>
    <m/>
    <m/>
    <m/>
    <m/>
    <m/>
    <x v="1"/>
    <n v="0"/>
    <n v="1"/>
    <n v="9"/>
    <n v="24"/>
    <n v="0"/>
    <n v="0"/>
    <n v="0"/>
    <n v="2016"/>
  </r>
  <r>
    <m/>
    <m/>
    <s v="KYR/SEV/77/INS/37"/>
    <s v="UNEP"/>
    <m/>
    <x v="4"/>
    <s v="KYR"/>
    <x v="4"/>
    <s v="SEV"/>
    <s v="Extension of the institutional strengthening project (phase VIII: 1/2017-12/2018)"/>
    <d v="2016-12-01T00:00:00"/>
    <d v="2018-12-01T00:00:00"/>
    <s v="FIN"/>
    <d v="2017-05-01T00:00:00"/>
    <m/>
    <d v="2018-12-01T00:00:00"/>
    <d v="2019-12-01T00:00:00"/>
    <n v="0"/>
    <m/>
    <m/>
    <n v="0"/>
    <m/>
    <m/>
    <m/>
    <m/>
    <m/>
    <m/>
    <m/>
    <m/>
    <n v="148262"/>
    <n v="0"/>
    <n v="148262"/>
    <n v="1"/>
    <n v="0"/>
    <n v="0"/>
    <n v="0"/>
    <n v="0"/>
    <n v="0"/>
    <n v="0"/>
    <n v="0"/>
    <n v="148262"/>
    <n v="0"/>
    <n v="0"/>
    <n v="0"/>
    <n v="0"/>
    <m/>
    <n v="0"/>
    <m/>
    <m/>
    <m/>
    <m/>
    <m/>
    <m/>
    <x v="1"/>
    <n v="0"/>
    <n v="1"/>
    <n v="5"/>
    <n v="24"/>
    <n v="0"/>
    <n v="0"/>
    <n v="0"/>
    <n v="2016"/>
  </r>
  <r>
    <m/>
    <m/>
    <s v="LES/SEV/77/INS/20"/>
    <s v="UNEP"/>
    <m/>
    <x v="0"/>
    <s v="LES"/>
    <x v="4"/>
    <s v="SEV"/>
    <s v="Extension of the institutional strengthening project (phase VIII: 1/2017-12/2018)"/>
    <d v="2016-12-01T00:00:00"/>
    <d v="2018-12-01T00:00:00"/>
    <s v="FIN"/>
    <d v="2017-11-01T00:00:00"/>
    <m/>
    <d v="2018-12-01T00:00:00"/>
    <d v="2018-12-01T00:00:00"/>
    <n v="0"/>
    <m/>
    <m/>
    <n v="0"/>
    <m/>
    <m/>
    <m/>
    <m/>
    <m/>
    <m/>
    <m/>
    <m/>
    <n v="85000"/>
    <n v="0"/>
    <n v="85000"/>
    <n v="1"/>
    <n v="0"/>
    <n v="0"/>
    <n v="0"/>
    <n v="0"/>
    <n v="0"/>
    <n v="0"/>
    <n v="0"/>
    <n v="85000"/>
    <n v="0"/>
    <n v="0"/>
    <n v="0"/>
    <n v="0"/>
    <m/>
    <n v="0"/>
    <m/>
    <m/>
    <m/>
    <m/>
    <m/>
    <m/>
    <x v="1"/>
    <n v="0"/>
    <n v="1"/>
    <n v="11"/>
    <n v="24"/>
    <n v="0"/>
    <n v="0"/>
    <n v="0"/>
    <n v="2016"/>
  </r>
  <r>
    <m/>
    <m/>
    <s v="CHD/SEV/80/INS/32"/>
    <s v="UNEP"/>
    <m/>
    <x v="0"/>
    <s v="CHD"/>
    <x v="4"/>
    <s v="SEV"/>
    <s v="Extension of the institutional strengthening project (phase VIII: 1/2018-12/2019)"/>
    <d v="2017-11-01T00:00:00"/>
    <d v="2019-12-01T00:00:00"/>
    <s v="FIN"/>
    <d v="2018-05-01T00:00:00"/>
    <m/>
    <d v="2019-12-01T00:00:00"/>
    <d v="2019-12-01T00:00:00"/>
    <n v="0"/>
    <m/>
    <m/>
    <n v="0"/>
    <m/>
    <m/>
    <m/>
    <m/>
    <m/>
    <m/>
    <m/>
    <m/>
    <n v="85000"/>
    <n v="0"/>
    <n v="85000"/>
    <n v="1"/>
    <n v="0"/>
    <n v="0"/>
    <n v="0"/>
    <n v="0"/>
    <n v="0"/>
    <n v="0"/>
    <n v="0"/>
    <n v="85000"/>
    <n v="0"/>
    <n v="0"/>
    <n v="0"/>
    <n v="0"/>
    <m/>
    <n v="0"/>
    <m/>
    <m/>
    <m/>
    <m/>
    <m/>
    <m/>
    <x v="1"/>
    <n v="0"/>
    <n v="1"/>
    <n v="6"/>
    <n v="25"/>
    <n v="0"/>
    <n v="0"/>
    <n v="0"/>
    <n v="2017"/>
  </r>
  <r>
    <m/>
    <m/>
    <s v="MOZ/SEV/82/INS/29"/>
    <s v="UNEP"/>
    <m/>
    <x v="0"/>
    <s v="MOZ"/>
    <x v="4"/>
    <s v="SEV"/>
    <s v="Extension of the institutional strengthening project (phase VIII: 1/2019-12/2020)"/>
    <d v="2018-12-01T00:00:00"/>
    <d v="2020-12-01T00:00:00"/>
    <s v="FIN"/>
    <d v="2019-05-01T00:00:00"/>
    <m/>
    <d v="2021-06-01T00:00:00"/>
    <d v="2021-12-01T00:00:00"/>
    <n v="0"/>
    <m/>
    <m/>
    <n v="0"/>
    <m/>
    <m/>
    <m/>
    <m/>
    <m/>
    <m/>
    <m/>
    <m/>
    <n v="103424"/>
    <n v="-139"/>
    <n v="103285"/>
    <n v="1"/>
    <n v="0"/>
    <n v="0"/>
    <n v="0"/>
    <n v="0"/>
    <n v="0"/>
    <n v="0"/>
    <n v="0"/>
    <n v="103285"/>
    <n v="0"/>
    <n v="0"/>
    <n v="0"/>
    <n v="0"/>
    <m/>
    <n v="0"/>
    <m/>
    <m/>
    <m/>
    <m/>
    <m/>
    <m/>
    <x v="1"/>
    <n v="0"/>
    <n v="1"/>
    <n v="5"/>
    <n v="24"/>
    <n v="0"/>
    <n v="0"/>
    <n v="0"/>
    <n v="2018"/>
  </r>
  <r>
    <m/>
    <m/>
    <s v="RWA/SEV/84/INS/32"/>
    <s v="UNEP"/>
    <m/>
    <x v="0"/>
    <s v="RWA"/>
    <x v="4"/>
    <s v="SEV"/>
    <s v="Extension of the institutional strengthening project (phase VIII: 1/2020-12/2021)"/>
    <d v="2019-12-01T00:00:00"/>
    <d v="2021-12-01T00:00:00"/>
    <s v="FIN"/>
    <d v="2021-05-01T00:00:00"/>
    <m/>
    <d v="2021-12-01T00:00:00"/>
    <d v="2021-12-01T00:00:00"/>
    <n v="0"/>
    <m/>
    <m/>
    <n v="0"/>
    <m/>
    <m/>
    <m/>
    <m/>
    <m/>
    <m/>
    <m/>
    <m/>
    <n v="85000"/>
    <n v="0"/>
    <n v="85000"/>
    <n v="1"/>
    <n v="0"/>
    <n v="0"/>
    <n v="0"/>
    <n v="0"/>
    <n v="0"/>
    <n v="0"/>
    <n v="0"/>
    <n v="85000"/>
    <n v="0"/>
    <n v="0"/>
    <n v="0"/>
    <n v="0"/>
    <m/>
    <n v="0"/>
    <m/>
    <m/>
    <m/>
    <m/>
    <m/>
    <m/>
    <x v="1"/>
    <n v="0"/>
    <n v="1"/>
    <n v="17"/>
    <n v="24"/>
    <n v="0"/>
    <n v="0"/>
    <n v="0"/>
    <n v="2019"/>
  </r>
  <r>
    <m/>
    <m/>
    <s v="ETH/SEV/86/INS/32"/>
    <s v="UNEP"/>
    <m/>
    <x v="0"/>
    <s v="ETH"/>
    <x v="4"/>
    <s v="SEV"/>
    <s v="Extension of the institutional strengthening project (phase VIII: 1/2021-12/2022)"/>
    <d v="2020-12-01T00:00:00"/>
    <d v="2022-12-01T00:00:00"/>
    <s v="FIN"/>
    <d v="2022-08-01T00:00:00"/>
    <m/>
    <d v="2022-12-01T00:00:00"/>
    <d v="2023-12-01T00:00:00"/>
    <n v="0"/>
    <m/>
    <m/>
    <n v="0"/>
    <m/>
    <m/>
    <m/>
    <m/>
    <m/>
    <m/>
    <m/>
    <m/>
    <n v="85000"/>
    <n v="0"/>
    <n v="85000"/>
    <n v="1"/>
    <n v="0"/>
    <n v="0"/>
    <n v="0"/>
    <n v="0"/>
    <n v="0"/>
    <n v="0"/>
    <n v="0"/>
    <n v="85000"/>
    <n v="0"/>
    <n v="0"/>
    <n v="0"/>
    <n v="0"/>
    <m/>
    <n v="0"/>
    <m/>
    <m/>
    <s v="The project is financially completed"/>
    <s v="The project is financially completed"/>
    <s v="Yes"/>
    <m/>
    <x v="1"/>
    <n v="0"/>
    <n v="1"/>
    <n v="20"/>
    <n v="24"/>
    <n v="0"/>
    <n v="0"/>
    <n v="0"/>
    <n v="2020"/>
  </r>
  <r>
    <m/>
    <m/>
    <s v="SIL/SEV/85/INS/38"/>
    <s v="UNEP"/>
    <m/>
    <x v="0"/>
    <s v="SIL"/>
    <x v="4"/>
    <s v="SEV"/>
    <s v="Extension of the institutional strengthening project (phase VIII: 1/2021-12/2022)"/>
    <d v="2020-06-01T00:00:00"/>
    <d v="2022-12-01T00:00:00"/>
    <s v="FIN"/>
    <d v="2021-12-01T00:00:00"/>
    <m/>
    <d v="2022-12-01T00:00:00"/>
    <d v="2022-12-01T00:00:00"/>
    <n v="0"/>
    <m/>
    <m/>
    <n v="0"/>
    <m/>
    <m/>
    <m/>
    <m/>
    <m/>
    <m/>
    <m/>
    <m/>
    <n v="109824"/>
    <n v="0"/>
    <n v="109824"/>
    <n v="1"/>
    <n v="0"/>
    <n v="0"/>
    <n v="0"/>
    <n v="0"/>
    <n v="0"/>
    <n v="0"/>
    <n v="0"/>
    <n v="109824"/>
    <n v="0"/>
    <n v="0"/>
    <n v="0"/>
    <n v="0"/>
    <m/>
    <n v="0"/>
    <m/>
    <m/>
    <m/>
    <m/>
    <s v="Yes"/>
    <m/>
    <x v="1"/>
    <n v="0"/>
    <n v="1"/>
    <n v="18"/>
    <n v="30"/>
    <n v="0"/>
    <n v="0"/>
    <n v="0"/>
    <n v="2020"/>
  </r>
  <r>
    <m/>
    <m/>
    <s v="NIU/SEV/87/INS/17"/>
    <s v="UNEP"/>
    <m/>
    <x v="2"/>
    <s v="NIU"/>
    <x v="4"/>
    <s v="SEV"/>
    <s v="Extension of the institutional strengthening project (phase VIII: 1/2022-12/2023)"/>
    <d v="2021-07-01T00:00:00"/>
    <d v="2023-12-01T00:00:00"/>
    <s v="COM"/>
    <d v="2022-01-01T00:00:00"/>
    <m/>
    <d v="2023-12-01T00:00:00"/>
    <m/>
    <n v="0"/>
    <m/>
    <m/>
    <n v="0"/>
    <m/>
    <m/>
    <m/>
    <m/>
    <m/>
    <m/>
    <m/>
    <m/>
    <n v="85000"/>
    <n v="0"/>
    <n v="85000"/>
    <n v="0.40047058823529413"/>
    <n v="50960"/>
    <n v="50960"/>
    <n v="0"/>
    <n v="0"/>
    <n v="0"/>
    <n v="0"/>
    <n v="0"/>
    <n v="34040"/>
    <n v="50959.85"/>
    <n v="50959.85"/>
    <n v="0"/>
    <n v="0"/>
    <m/>
    <n v="45959.85"/>
    <m/>
    <m/>
    <s v="The SSFA was signed in December 2021.  The first payment of US$ 40,000 was released in January 2022.  The second payment of US$ 40,000 was released in August 2023.  NOU did not issue HCFC quota in 2023 to maintain zero consumption and continued to enforce the zero import of HCFC in 2023 in accordance with the maximum allowable consumption indicated in the Agreement under the HPMP Stage II and implemented HFC licensing system.  The NOU worked with UNEP to establish the HFC quota. A7 and CP data collection and reporting were undertaken for the year 2022.  Three inspections were conducted in April 2023 to verify shipment of goods, no HCFCs/HFCs were imported.  The quarterly inspections were conducted at the port.  The NOU convened one Steering committee meeting in 2023.  The World Ozone Day activities such as awareness raising visits to markets and schools, radio programme and social media posting were carried out.  NOU actively participated in regional meetings organized by UNEP, Network Meeting of the Pacific Island Countries National Ozone Officer, Refrigeration and Air-conditioning (RAC) Industry Roundtable, Future Gas Forum and Thematic Workshop on Strengthening Partnership in the RAC Servicing Sector in May 2023.  In September 2023 in Samoa, the country joined the 1) regional network meeting, 2) thematic workshop on nation-wide data collection under the KIP preparation, and 3) Twinning workshop on ODS/HFC trade control and reporting. The gender activities include promotion of gender mainstreaming into project activities such as equal access and equal treatment to participate in training and meetings. The project was completed in December 2023."/>
    <s v="The project was completed in December 2023.  UNEP is working with the NOU to finalize the final progress and expenditure report which will follow with the financial closure of the project.  "/>
    <s v="Yes "/>
    <m/>
    <x v="1"/>
    <n v="0"/>
    <n v="1"/>
    <n v="6"/>
    <n v="29"/>
    <n v="0"/>
    <n v="0"/>
    <n v="0"/>
    <n v="2021"/>
  </r>
  <r>
    <m/>
    <m/>
    <s v="STV/SEV/88/INS/27"/>
    <s v="UNEP"/>
    <m/>
    <x v="1"/>
    <s v="STV"/>
    <x v="4"/>
    <s v="SEV"/>
    <s v="Extension of the institutional strengthening project (phase VIII: 1/2022-12/2023)"/>
    <d v="2021-11-01T00:00:00"/>
    <d v="2023-12-01T00:00:00"/>
    <s v="ONG"/>
    <d v="2023-12-01T00:00:00"/>
    <d v="2024-12-01T00:00:00"/>
    <m/>
    <m/>
    <n v="0"/>
    <m/>
    <m/>
    <n v="0"/>
    <m/>
    <m/>
    <m/>
    <m/>
    <m/>
    <m/>
    <m/>
    <m/>
    <n v="85000"/>
    <n v="0"/>
    <n v="85000"/>
    <n v="0.19268023529411765"/>
    <n v="68622.179999999993"/>
    <n v="68622.179999999993"/>
    <n v="0"/>
    <n v="0"/>
    <n v="0"/>
    <n v="0"/>
    <n v="0"/>
    <n v="16377.82"/>
    <n v="68622.179999999993"/>
    <n v="68622.179999999993"/>
    <n v="0"/>
    <n v="0"/>
    <m/>
    <n v="26122.18"/>
    <m/>
    <m/>
    <s v="The SSFA was signed on 27 June 2023. The first payment advanced to the country on 26 September 2023. The licensing and quota system is fully operational. eLQS operational. The quota for the year 2023 was issued. Importers comply with issued quotas for the year 2023. Data was collected to report A7 and CP data for the year 2023. CP data for 2022 was reported in April 2023. A7 for 2022 was submitted on January 2023; Discussion with customs on 2022 WCO HS codes and national breakout codes. Shared window with customs in eLS to track, analyse and verify imports. Training with importers conducted; WOD celebrated along with awreness sessions wwith customs and customs brokers;  St. Vincent and the Grenadines attended the following meetings: Sustainable ODS &amp; HFC banks management through complementary action of the climate and  ozone protection alliance to the Multilateral Fund, May 2023 Bankok; OEWG45 in July 2023, Bangkok; Bureau of the 34th meeting of the parties to the MP in October 2023, Kenya; Enhancing Cooperation between Montreal Protocol "/>
    <s v="The licensing and quota system is fully operational. eLQS operational. The quota for the year 2024 was issued. Importers comply with issued quotas for the year 2023. Data was collected to report A7 and CP data for the year 2023. CP data for 2023 was reported in Febuary 2024. A7 for 2023 was submitted on Febuary 2024;  The NOU has been promoting the particiation of women in the RSS through more training opportunities and creating ways to increase the use of female imagery in awareness materials."/>
    <s v="Yes"/>
    <m/>
    <x v="0"/>
    <n v="1"/>
    <n v="1"/>
    <n v="25"/>
    <n v="25"/>
    <n v="12"/>
    <n v="37"/>
    <n v="0"/>
    <n v="2021"/>
  </r>
  <r>
    <m/>
    <m/>
    <s v="CBI/SEV/90/INS/29"/>
    <s v="UNEP"/>
    <m/>
    <x v="0"/>
    <s v="CBI"/>
    <x v="4"/>
    <s v="SEV"/>
    <s v="Extension of the institutional strengthening project (phase VIII: 1/2023-12/2024)"/>
    <d v="2022-06-01T00:00:00"/>
    <d v="2024-12-01T00:00:00"/>
    <s v="ONG"/>
    <m/>
    <d v="2024-12-01T00:00:00"/>
    <m/>
    <m/>
    <n v="0"/>
    <m/>
    <m/>
    <n v="0"/>
    <m/>
    <m/>
    <m/>
    <m/>
    <m/>
    <m/>
    <m/>
    <m/>
    <n v="85000"/>
    <n v="0"/>
    <n v="85000"/>
    <n v="0"/>
    <n v="85000"/>
    <n v="85000"/>
    <n v="0"/>
    <n v="0"/>
    <n v="0"/>
    <n v="0"/>
    <n v="0"/>
    <n v="0"/>
    <n v="85000"/>
    <n v="42500"/>
    <n v="0"/>
    <n v="0"/>
    <m/>
    <n v="40000"/>
    <m/>
    <m/>
    <s v="The SSFA was signed in October 2022. The first payment was released to the country in November 2022. Licensing system fully operational. The collection of data was undertaken to report A7 and CP data for the year 2022. A7 data for 2022 and CP data for 2022 were reported. Two Steering Committee meetings were held in 2022 to evaluate the way forward in the implementation of 2022 action plan of NOU. Steering Committee meetings were held in March 2023. One information workshop on the phasing-out schedule of HCFCs and HFCs and dissemination of alternatives to these substances were organized for 22 industry associations in 2022. The National Ozone Unit celebrated the Ozone Layer, which took place on September 16, 2022. The NOU participated in the Regional Thematic Meeting for Francophone Network of Ozone Officers in 2022. NOU participated at the Open-ended Working Group and Meeting of the Parties in 2022. "/>
    <s v="Due to internal administrative issues, and major changes in the NOO, The interim progress report is still pending. CAP is following up. "/>
    <s v="Yes"/>
    <m/>
    <x v="0"/>
    <n v="1"/>
    <n v="0"/>
    <s v=""/>
    <n v="30"/>
    <n v="0"/>
    <n v="30"/>
    <n v="0"/>
    <n v="2022"/>
  </r>
  <r>
    <m/>
    <m/>
    <s v="DJI/SEV/91/INS/30"/>
    <s v="UNEP"/>
    <m/>
    <x v="0"/>
    <s v="DJI"/>
    <x v="4"/>
    <s v="SEV"/>
    <s v="Extension of the institutional strengthening project (phase VIII: 1/2023-12/2024)"/>
    <d v="2022-12-01T00:00:00"/>
    <d v="2024-12-01T00:00:00"/>
    <s v="ONG"/>
    <m/>
    <d v="2024-12-01T00:00:00"/>
    <m/>
    <m/>
    <n v="0"/>
    <m/>
    <m/>
    <n v="0"/>
    <m/>
    <m/>
    <m/>
    <m/>
    <m/>
    <m/>
    <m/>
    <m/>
    <n v="120000"/>
    <n v="0"/>
    <n v="120000"/>
    <n v="0"/>
    <n v="120000"/>
    <n v="120000"/>
    <n v="0"/>
    <n v="0"/>
    <n v="0"/>
    <n v="0"/>
    <n v="0"/>
    <n v="0"/>
    <n v="120000"/>
    <n v="60000"/>
    <n v="0"/>
    <n v="0"/>
    <m/>
    <n v="60000"/>
    <m/>
    <m/>
    <s v="The SSFA was signed in November 2023. The first payment was disbursed in November 2023. The Licensing system fully operational. "/>
    <s v="The Licensing system fully operational. Art7 data submitted to the Ozone Secretariat in March 2024. Zero CFC consumption is maintained for the year 2023. Periodic meeting in January with the NOC to validate the annual work program, set annual HCFC import quotas fro the year 2024. "/>
    <s v="Yes"/>
    <m/>
    <x v="0"/>
    <n v="1"/>
    <n v="0"/>
    <s v=""/>
    <n v="24"/>
    <n v="0"/>
    <n v="24"/>
    <n v="0"/>
    <n v="2022"/>
  </r>
  <r>
    <m/>
    <m/>
    <s v="URT/SEV/91/INS/46"/>
    <s v="UNEP"/>
    <m/>
    <x v="0"/>
    <s v="URT"/>
    <x v="4"/>
    <s v="SEV"/>
    <s v="Extension of the institutional strengthening project (phase VIII: 1/2023-12/2024)"/>
    <d v="2022-12-01T00:00:00"/>
    <d v="2024-12-01T00:00:00"/>
    <s v="ONG"/>
    <m/>
    <d v="2024-12-01T00:00:00"/>
    <m/>
    <m/>
    <n v="0"/>
    <m/>
    <m/>
    <n v="0"/>
    <m/>
    <m/>
    <m/>
    <m/>
    <m/>
    <m/>
    <m/>
    <m/>
    <n v="120000"/>
    <n v="0"/>
    <n v="120000"/>
    <n v="0"/>
    <n v="120000"/>
    <n v="120000"/>
    <n v="0"/>
    <n v="0"/>
    <n v="0"/>
    <n v="0"/>
    <n v="0"/>
    <n v="0"/>
    <n v="0"/>
    <n v="60000"/>
    <n v="0"/>
    <n v="0"/>
    <m/>
    <n v="0"/>
    <m/>
    <m/>
    <s v="The Licensing system is fully operational. The quota for the year 2023 was issued. Importers complied with issued quotas for the year 2022. The NOU conducted 4 inspection visits to the importers/exporters or market or end-users.  The NOU conducted Customs training for 100 enforcement officers on prevention of illegal trade in April, June, and November 2023. The collection of data was undertaken to report A7 and CP data for the year 2022. A7 data for 2022 reported on May 2023); CP data for 2022 reported on March 2023. The International Ozone Day for 2023 was celebrated. The commemoration of the Ozone Day/week involved: public sensitization through press release in the country newspapers; press conference conducted by the Minister of State in the Vice President’s Office – Environment to reporter of different news media; training workshop to 50 members of Tanzania Freight Forwarders Association (TAFFA) on implementation of Montreal Protocol; and training to 50 members of Journalists' Environmental Association of Tanzania (JET) on the importance of preserving the ozone layer. The NOU conducted 6 awareness raising workshops/seminars/meetings for  120 participants. The NOU commemorated the World Environmental Day with Public/media campaign in June, 2023. The NOU produced and disseminated publications/information materials/leaflets produced in 1,000 copies.  The NOU participated at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  The project is progressing satisfactorily. "/>
    <s v="The Licensing system is fully operational. The quota for the year 2024 was issued. Importers complied with issued quotas for the year 2023. The NOU conducted 1 inspection visit to the importers/exporters or market or end-users conducted in March 2024. The NOU conducted one monitoring of illegal ODS trade and training for 30 enforcement officers on prevention of illegal trade in March 2024. The collection of data was undertaken to report A7 and CP data for the year 2023. A7 data for 2023 reported on May 2024); CP data for 2023 reported on March 2024. The NOU conducted 1 of 2 Steering Committee meeting involving 15 members from key institutions and was conducted at the Vice President’s Office in Dodoma in April 2024. The NOU conducted a training workshop for 30 female RAC technicians at Vocation Training Centre in Dar es Salaam in March 2024. The project is progressing satisfactorily."/>
    <s v="Yes"/>
    <m/>
    <x v="0"/>
    <n v="1"/>
    <n v="0"/>
    <s v=""/>
    <n v="24"/>
    <n v="0"/>
    <n v="24"/>
    <n v="0"/>
    <n v="2022"/>
  </r>
  <r>
    <m/>
    <m/>
    <s v="DMI/SEV/93/INS/27"/>
    <s v="UNEP"/>
    <m/>
    <x v="1"/>
    <s v="DMI"/>
    <x v="4"/>
    <s v="SEV"/>
    <s v="Extension of the institutional strengthening project (phase VIII: 1/2024-12/2026 )"/>
    <d v="2023-12-01T00:00:00"/>
    <d v="2026-12-01T00:00:00"/>
    <s v="ONG"/>
    <m/>
    <d v="2026-12-01T00:00:00"/>
    <m/>
    <m/>
    <n v="0"/>
    <m/>
    <m/>
    <n v="0"/>
    <m/>
    <m/>
    <m/>
    <m/>
    <m/>
    <m/>
    <m/>
    <m/>
    <n v="180000"/>
    <n v="0"/>
    <n v="180000"/>
    <n v="0"/>
    <n v="180000"/>
    <n v="180000"/>
    <n v="0"/>
    <n v="0"/>
    <n v="0"/>
    <n v="0"/>
    <n v="0"/>
    <n v="0"/>
    <n v="0"/>
    <n v="45000"/>
    <n v="0"/>
    <n v="0"/>
    <m/>
    <n v="0"/>
    <m/>
    <m/>
    <s v="Newly approved project."/>
    <s v="UNEP awaiting closure of ISP VII before entering into agreement for ISP VIII. Draft SSFA to be prepared in advance. "/>
    <s v="Yes"/>
    <m/>
    <x v="0"/>
    <n v="1"/>
    <n v="0"/>
    <s v=""/>
    <n v="36"/>
    <n v="0"/>
    <n v="36"/>
    <n v="0"/>
    <n v="2023"/>
  </r>
  <r>
    <m/>
    <m/>
    <s v="GUY/SEV/84/INS/33"/>
    <s v="UNEP"/>
    <m/>
    <x v="1"/>
    <s v="GUY"/>
    <x v="4"/>
    <s v="SEV"/>
    <s v="Extension of the institutional strengthening project (phase VIII: 11/2019-10/2021)"/>
    <d v="2019-12-01T00:00:00"/>
    <d v="2021-10-01T00:00:00"/>
    <s v="ONG"/>
    <d v="2022-09-01T00:00:00"/>
    <d v="2024-12-01T00:00:00"/>
    <m/>
    <m/>
    <n v="0"/>
    <m/>
    <m/>
    <n v="0"/>
    <m/>
    <m/>
    <m/>
    <m/>
    <m/>
    <m/>
    <m/>
    <m/>
    <n v="85000"/>
    <n v="0"/>
    <n v="85000"/>
    <n v="0.49411764705882355"/>
    <n v="43000"/>
    <n v="43000"/>
    <n v="0"/>
    <n v="0"/>
    <n v="0"/>
    <n v="0"/>
    <n v="0"/>
    <n v="42000"/>
    <n v="0"/>
    <n v="43000"/>
    <n v="0"/>
    <n v="0"/>
    <m/>
    <n v="0"/>
    <m/>
    <m/>
    <s v="The SSFA was signed on 14 Jul 2021.  The first cash advance was disbursed on 6 Aug 2021. The agreement expired in June 2023. The agreement was abridged in December 2023 to extend the end date to June 2024. Licensing system fully operational. Importers comply with issued quotas for the year 2023. Workshop for 20 enforcement officers on prevention of illegal trade and HS codes organized in July 2023. The Kigali Amendment was prepared and submitted for Cabinet approval. 1 meeting with industry associations organized for 5 participants. International Ozone Day for 2023 is celebrated through published messages from the Minister in charge of NOU. A public/media campaign was organized on June 2023 through flyers prepared and shared on social media. The country particiapted in the following meeting: Caribbean network meeting back to back with Women in RAC both held in Nov 2023 in Trinidad and Tobago; NOU participated at the Open-ended Working Group in July 2023 in Thailand. "/>
    <s v="The agreement was amended to extend the SSFA end date to December 2024. The first cash advance under the amended agreement was disbursed in February 2024 of 34,400. Licensing system fully operational. The quota for the year 2024 was issued. Importers comply with issued quotas for the year 2024. The collection of data was undertaken to report A7 and CP data for the year 2023. A7 data for 2023 reported in April 2024; CP data for 2023 reported on April 2024. Country preparing interim report."/>
    <s v="N/a"/>
    <m/>
    <x v="0"/>
    <n v="1"/>
    <n v="1"/>
    <n v="33"/>
    <n v="22"/>
    <n v="38"/>
    <n v="60"/>
    <n v="0"/>
    <n v="2019"/>
  </r>
  <r>
    <m/>
    <m/>
    <s v="LIR/SEV/83/INS/25"/>
    <s v="UNEP"/>
    <m/>
    <x v="0"/>
    <s v="LIR"/>
    <x v="4"/>
    <s v="SEV"/>
    <s v="Extension of the institutional strengthening project (phase VIII: 11/2019-10/2021)"/>
    <d v="2019-05-01T00:00:00"/>
    <d v="2021-10-01T00:00:00"/>
    <s v="FIN"/>
    <d v="2020-10-01T00:00:00"/>
    <m/>
    <d v="2021-10-01T00:00:00"/>
    <d v="2021-12-01T00:00:00"/>
    <n v="0"/>
    <m/>
    <m/>
    <n v="0"/>
    <m/>
    <m/>
    <m/>
    <m/>
    <m/>
    <m/>
    <m/>
    <m/>
    <n v="109073"/>
    <n v="0"/>
    <n v="109073"/>
    <n v="1"/>
    <n v="0"/>
    <n v="0"/>
    <n v="0"/>
    <n v="0"/>
    <n v="0"/>
    <n v="0"/>
    <n v="0"/>
    <n v="109073"/>
    <n v="0"/>
    <n v="0"/>
    <n v="0"/>
    <n v="0"/>
    <m/>
    <n v="0"/>
    <m/>
    <m/>
    <m/>
    <m/>
    <m/>
    <m/>
    <x v="1"/>
    <n v="0"/>
    <n v="1"/>
    <n v="17"/>
    <n v="29"/>
    <n v="0"/>
    <n v="0"/>
    <n v="0"/>
    <n v="2019"/>
  </r>
  <r>
    <m/>
    <m/>
    <s v="FIJ/SEV/67/INS/24"/>
    <s v="UNEP"/>
    <m/>
    <x v="2"/>
    <s v="FIJ"/>
    <x v="4"/>
    <s v="SEV"/>
    <s v="Extension of the institutional strengthening project (phase VIII: 12/2012-11/2014)"/>
    <d v="2012-07-01T00:00:00"/>
    <d v="2014-11-01T00:00:00"/>
    <s v="FIN"/>
    <d v="2013-07-01T00:00:00"/>
    <m/>
    <d v="2014-12-01T00:00:00"/>
    <d v="2016-12-01T00:00:00"/>
    <n v="0"/>
    <m/>
    <m/>
    <n v="0"/>
    <m/>
    <m/>
    <n v="0"/>
    <m/>
    <m/>
    <n v="0"/>
    <m/>
    <m/>
    <n v="60000"/>
    <n v="0"/>
    <n v="60000"/>
    <n v="1"/>
    <n v="0"/>
    <n v="0"/>
    <n v="0"/>
    <n v="0"/>
    <n v="0"/>
    <n v="0"/>
    <n v="0"/>
    <n v="60000"/>
    <n v="0"/>
    <n v="0"/>
    <n v="0"/>
    <n v="0"/>
    <m/>
    <n v="0"/>
    <m/>
    <m/>
    <m/>
    <m/>
    <m/>
    <m/>
    <x v="1"/>
    <n v="0"/>
    <n v="1"/>
    <n v="12"/>
    <n v="28"/>
    <n v="0"/>
    <n v="0"/>
    <n v="0"/>
    <n v="2012"/>
  </r>
  <r>
    <m/>
    <m/>
    <s v="MDV/SEV/72/INS/25"/>
    <s v="UNEP"/>
    <m/>
    <x v="2"/>
    <s v="MDV"/>
    <x v="4"/>
    <s v="SEV"/>
    <s v="Extension of the institutional strengthening project (phase VIII: 12/2014-11/2016)"/>
    <d v="2014-05-01T00:00:00"/>
    <d v="2016-11-01T00:00:00"/>
    <s v="FIN"/>
    <d v="2015-12-01T00:00:00"/>
    <m/>
    <d v="2016-12-01T00:00:00"/>
    <d v="2017-12-01T00:00:00"/>
    <n v="0"/>
    <m/>
    <m/>
    <n v="0"/>
    <m/>
    <m/>
    <m/>
    <m/>
    <m/>
    <m/>
    <m/>
    <m/>
    <n v="60000"/>
    <n v="0"/>
    <n v="60000"/>
    <n v="1"/>
    <n v="0"/>
    <n v="0"/>
    <n v="0"/>
    <n v="0"/>
    <n v="0"/>
    <n v="0"/>
    <n v="0"/>
    <n v="60000"/>
    <n v="0"/>
    <n v="0"/>
    <n v="0"/>
    <n v="0"/>
    <m/>
    <n v="0"/>
    <m/>
    <m/>
    <m/>
    <m/>
    <m/>
    <m/>
    <x v="1"/>
    <n v="0"/>
    <n v="1"/>
    <n v="19"/>
    <n v="30"/>
    <n v="0"/>
    <n v="0"/>
    <n v="0"/>
    <n v="2014"/>
  </r>
  <r>
    <m/>
    <m/>
    <s v="NEP/SEV/72/INS/32"/>
    <s v="UNEP"/>
    <m/>
    <x v="2"/>
    <s v="NEP"/>
    <x v="4"/>
    <s v="SEV"/>
    <s v="Extension of the institutional strengthening project (phase VIII: 12/2014-11/2016)"/>
    <d v="2014-05-01T00:00:00"/>
    <d v="2016-11-01T00:00:00"/>
    <s v="FIN"/>
    <d v="2015-12-01T00:00:00"/>
    <m/>
    <d v="2017-12-01T00:00:00"/>
    <d v="2018-12-01T00:00:00"/>
    <n v="0"/>
    <m/>
    <m/>
    <n v="0"/>
    <m/>
    <m/>
    <m/>
    <m/>
    <m/>
    <m/>
    <m/>
    <m/>
    <n v="60000"/>
    <n v="0"/>
    <n v="60000"/>
    <n v="1"/>
    <n v="0"/>
    <n v="0"/>
    <n v="0"/>
    <n v="0"/>
    <n v="0"/>
    <n v="0"/>
    <n v="0"/>
    <n v="60000"/>
    <n v="0"/>
    <n v="0"/>
    <n v="0"/>
    <n v="0"/>
    <m/>
    <n v="0"/>
    <m/>
    <m/>
    <m/>
    <m/>
    <m/>
    <m/>
    <x v="1"/>
    <n v="0"/>
    <n v="1"/>
    <n v="19"/>
    <n v="30"/>
    <n v="0"/>
    <n v="0"/>
    <n v="0"/>
    <n v="2014"/>
  </r>
  <r>
    <m/>
    <m/>
    <s v="NIR/SEV/73/INS/141"/>
    <s v="UNDP"/>
    <m/>
    <x v="0"/>
    <s v="NIR"/>
    <x v="4"/>
    <s v="SEV"/>
    <s v="Extension of the institutional strengthening project (phase VIII: 12/2014-11/2016)"/>
    <d v="2014-11-01T00:00:00"/>
    <d v="2016-11-01T00:00:00"/>
    <s v="FIN"/>
    <d v="2015-01-01T00:00:00"/>
    <m/>
    <d v="2017-01-01T00:00:00"/>
    <d v="2018-01-01T00:00:00"/>
    <n v="0"/>
    <m/>
    <m/>
    <m/>
    <m/>
    <m/>
    <n v="0"/>
    <m/>
    <m/>
    <m/>
    <m/>
    <m/>
    <n v="260000"/>
    <n v="-5568"/>
    <n v="254432"/>
    <n v="1"/>
    <n v="0"/>
    <n v="0"/>
    <n v="0"/>
    <n v="18200"/>
    <n v="-390"/>
    <n v="17810"/>
    <n v="-0.24000000000160071"/>
    <n v="254432"/>
    <n v="0"/>
    <n v="0"/>
    <n v="17810.240000000002"/>
    <n v="0"/>
    <m/>
    <m/>
    <m/>
    <m/>
    <s v="Financially completed in 2018."/>
    <m/>
    <m/>
    <m/>
    <x v="1"/>
    <n v="0"/>
    <n v="1"/>
    <n v="2"/>
    <n v="24"/>
    <n v="0"/>
    <n v="0"/>
    <n v="0"/>
    <n v="2014"/>
  </r>
  <r>
    <m/>
    <m/>
    <s v="LEB/SEV/68/INS/77"/>
    <s v="UNDP"/>
    <m/>
    <x v="2"/>
    <s v="LEB"/>
    <x v="4"/>
    <s v="SEV"/>
    <s v="Extension of the institutional strengthening project (phase VIII: 4/2013-3/2015)"/>
    <d v="2012-12-01T00:00:00"/>
    <d v="2015-03-01T00:00:00"/>
    <s v="FIN"/>
    <d v="2013-09-01T00:00:00"/>
    <m/>
    <d v="2015-09-01T00:00:00"/>
    <d v="2017-09-01T00:00:00"/>
    <n v="0"/>
    <m/>
    <m/>
    <m/>
    <m/>
    <m/>
    <n v="0"/>
    <m/>
    <m/>
    <m/>
    <m/>
    <m/>
    <n v="155090"/>
    <n v="0"/>
    <n v="155090"/>
    <n v="1"/>
    <n v="0"/>
    <n v="0"/>
    <n v="0"/>
    <n v="10856"/>
    <n v="0"/>
    <n v="10856"/>
    <n v="0"/>
    <n v="155090"/>
    <n v="0"/>
    <n v="0"/>
    <n v="10856"/>
    <n v="0"/>
    <m/>
    <m/>
    <m/>
    <m/>
    <s v="Financially completed in 2017."/>
    <m/>
    <m/>
    <m/>
    <x v="1"/>
    <n v="0"/>
    <n v="1"/>
    <n v="9"/>
    <n v="27"/>
    <n v="0"/>
    <n v="0"/>
    <n v="0"/>
    <n v="2012"/>
  </r>
  <r>
    <m/>
    <m/>
    <s v="PAK/SEV/73/INS/91"/>
    <s v="UNDP"/>
    <m/>
    <x v="2"/>
    <s v="PAK"/>
    <x v="4"/>
    <s v="SEV"/>
    <s v="Extension of the institutional strengthening project (phase VIII: 4/2015-3/2017)"/>
    <d v="2014-11-01T00:00:00"/>
    <d v="2017-03-01T00:00:00"/>
    <s v="FIN"/>
    <d v="2015-07-01T00:00:00"/>
    <m/>
    <d v="2018-03-01T00:00:00"/>
    <d v="2019-03-01T00:00:00"/>
    <n v="0"/>
    <m/>
    <m/>
    <m/>
    <m/>
    <m/>
    <n v="0"/>
    <m/>
    <m/>
    <m/>
    <m/>
    <m/>
    <n v="224467"/>
    <n v="0"/>
    <n v="224467"/>
    <n v="1"/>
    <n v="0"/>
    <n v="0"/>
    <n v="0"/>
    <n v="15713"/>
    <n v="0"/>
    <n v="15713"/>
    <n v="0"/>
    <n v="224467"/>
    <n v="0"/>
    <n v="0"/>
    <n v="15713"/>
    <n v="0"/>
    <m/>
    <m/>
    <m/>
    <m/>
    <s v="Financially completed in 2019."/>
    <m/>
    <m/>
    <m/>
    <x v="1"/>
    <n v="0"/>
    <n v="1"/>
    <n v="8"/>
    <n v="28"/>
    <n v="0"/>
    <n v="0"/>
    <n v="0"/>
    <n v="2014"/>
  </r>
  <r>
    <m/>
    <m/>
    <s v="BHE/SEV/92/INS/42"/>
    <s v="UNIDO"/>
    <m/>
    <x v="4"/>
    <s v="BHE"/>
    <x v="4"/>
    <s v="SEV"/>
    <s v="Extension of the institutional strengthening project (phase VIII: 6/2023-5/2026)"/>
    <d v="2023-06-01T00:00:00"/>
    <d v="2026-05-01T00:00:00"/>
    <s v="ONG"/>
    <d v="2023-09-01T00:00:00"/>
    <d v="2026-05-01T00:00:00"/>
    <m/>
    <m/>
    <n v="0"/>
    <m/>
    <m/>
    <n v="0"/>
    <m/>
    <m/>
    <n v="0"/>
    <m/>
    <m/>
    <n v="0"/>
    <m/>
    <m/>
    <n v="252594"/>
    <n v="0"/>
    <n v="252594"/>
    <n v="4.7331923957021939E-2"/>
    <n v="240638.24"/>
    <n v="240638.24"/>
    <n v="0"/>
    <n v="17682"/>
    <n v="0"/>
    <n v="17682"/>
    <n v="16845.076920591939"/>
    <n v="11955.76"/>
    <n v="6038.47"/>
    <n v="40000"/>
    <n v="836.92307940806188"/>
    <n v="422.70294044989191"/>
    <m/>
    <m/>
    <m/>
    <m/>
    <s v="CP and A7 data under preparation"/>
    <s v="CP and A7 submitted"/>
    <s v="Yes"/>
    <m/>
    <x v="0"/>
    <n v="1"/>
    <n v="1"/>
    <n v="3"/>
    <n v="35"/>
    <n v="0"/>
    <n v="35"/>
    <n v="0"/>
    <n v="2023"/>
  </r>
  <r>
    <m/>
    <m/>
    <s v="COI/SEV/70/INS/22"/>
    <s v="UNEP"/>
    <m/>
    <x v="0"/>
    <s v="COI"/>
    <x v="4"/>
    <s v="SEV"/>
    <s v="Extension of the institutional strengthening project (phase VIII: 7/2013-6/2015)"/>
    <d v="2013-07-01T00:00:00"/>
    <d v="2015-06-01T00:00:00"/>
    <s v="FIN"/>
    <d v="2014-06-01T00:00:00"/>
    <m/>
    <d v="2015-12-01T00:00:00"/>
    <d v="2017-12-01T00:00:00"/>
    <n v="0"/>
    <m/>
    <m/>
    <n v="0"/>
    <m/>
    <m/>
    <m/>
    <m/>
    <m/>
    <m/>
    <m/>
    <m/>
    <n v="60000"/>
    <n v="0"/>
    <n v="60000"/>
    <n v="1"/>
    <n v="0"/>
    <n v="0"/>
    <n v="0"/>
    <n v="0"/>
    <n v="0"/>
    <n v="0"/>
    <n v="0"/>
    <n v="60000"/>
    <n v="0"/>
    <n v="0"/>
    <n v="0"/>
    <n v="0"/>
    <m/>
    <n v="0"/>
    <m/>
    <m/>
    <m/>
    <m/>
    <m/>
    <m/>
    <x v="1"/>
    <n v="0"/>
    <n v="1"/>
    <n v="11"/>
    <n v="23"/>
    <n v="0"/>
    <n v="0"/>
    <n v="0"/>
    <n v="2013"/>
  </r>
  <r>
    <m/>
    <m/>
    <s v="GEO/SEV/69/INS/34"/>
    <s v="UNDP"/>
    <m/>
    <x v="4"/>
    <s v="GEO"/>
    <x v="4"/>
    <s v="SEV"/>
    <s v="Extension of the institutional strengthening project (phase VIII: 7/2013-6/2015)"/>
    <d v="2013-04-01T00:00:00"/>
    <d v="2015-06-01T00:00:00"/>
    <s v="FIN"/>
    <d v="2014-03-01T00:00:00"/>
    <m/>
    <d v="2015-12-01T00:00:00"/>
    <d v="2016-12-01T00:00:00"/>
    <n v="0"/>
    <m/>
    <m/>
    <m/>
    <m/>
    <m/>
    <n v="0"/>
    <m/>
    <m/>
    <m/>
    <m/>
    <m/>
    <n v="60667"/>
    <n v="-81"/>
    <n v="60586"/>
    <n v="1"/>
    <n v="0"/>
    <n v="0"/>
    <n v="0"/>
    <n v="4247"/>
    <n v="-6"/>
    <n v="4241"/>
    <n v="0"/>
    <n v="60586"/>
    <n v="0"/>
    <n v="0"/>
    <n v="4241"/>
    <n v="0"/>
    <m/>
    <m/>
    <m/>
    <m/>
    <s v="Financially completed in 2016."/>
    <m/>
    <m/>
    <m/>
    <x v="1"/>
    <n v="0"/>
    <n v="1"/>
    <n v="11"/>
    <n v="26"/>
    <n v="0"/>
    <n v="0"/>
    <n v="0"/>
    <n v="2013"/>
  </r>
  <r>
    <m/>
    <m/>
    <s v="GUI/SEV/70/INS/28"/>
    <s v="UNEP"/>
    <m/>
    <x v="0"/>
    <s v="GUI"/>
    <x v="4"/>
    <s v="SEV"/>
    <s v="Extension of the institutional strengthening project (phase VIII: 7/2013-6/2015)"/>
    <d v="2013-07-01T00:00:00"/>
    <d v="2015-06-01T00:00:00"/>
    <s v="FIN"/>
    <d v="2014-01-01T00:00:00"/>
    <m/>
    <d v="2015-12-01T00:00:00"/>
    <d v="2018-12-01T00:00:00"/>
    <n v="0"/>
    <m/>
    <m/>
    <n v="0"/>
    <m/>
    <m/>
    <m/>
    <m/>
    <m/>
    <m/>
    <m/>
    <m/>
    <n v="60000"/>
    <n v="0"/>
    <n v="60000"/>
    <n v="1"/>
    <n v="0"/>
    <n v="0"/>
    <n v="0"/>
    <n v="0"/>
    <n v="0"/>
    <n v="0"/>
    <n v="0"/>
    <n v="60000"/>
    <n v="0"/>
    <n v="0"/>
    <n v="0"/>
    <n v="0"/>
    <m/>
    <n v="0"/>
    <m/>
    <m/>
    <m/>
    <m/>
    <m/>
    <m/>
    <x v="1"/>
    <n v="0"/>
    <n v="1"/>
    <n v="6"/>
    <n v="23"/>
    <n v="0"/>
    <n v="0"/>
    <n v="0"/>
    <n v="2013"/>
  </r>
  <r>
    <m/>
    <m/>
    <s v="GAM/SEV/72/INS/29"/>
    <s v="UNEP"/>
    <m/>
    <x v="0"/>
    <s v="GAM"/>
    <x v="4"/>
    <s v="SEV"/>
    <s v="Extension of the institutional strengthening project (phase VIII: 7/2014-6/2016)"/>
    <d v="2014-05-01T00:00:00"/>
    <d v="2016-06-01T00:00:00"/>
    <s v="FIN"/>
    <d v="2015-12-01T00:00:00"/>
    <m/>
    <d v="2018-09-01T00:00:00"/>
    <d v="2018-12-01T00:00:00"/>
    <n v="0"/>
    <m/>
    <m/>
    <n v="0"/>
    <m/>
    <m/>
    <m/>
    <m/>
    <m/>
    <m/>
    <m/>
    <m/>
    <n v="60000"/>
    <n v="0"/>
    <n v="60000"/>
    <n v="1"/>
    <n v="0"/>
    <n v="0"/>
    <n v="0"/>
    <n v="0"/>
    <n v="0"/>
    <n v="0"/>
    <n v="0"/>
    <n v="60000"/>
    <n v="0"/>
    <n v="0"/>
    <n v="0"/>
    <n v="0"/>
    <m/>
    <n v="0"/>
    <m/>
    <m/>
    <m/>
    <m/>
    <m/>
    <m/>
    <x v="1"/>
    <n v="0"/>
    <n v="1"/>
    <n v="19"/>
    <n v="25"/>
    <n v="0"/>
    <n v="0"/>
    <n v="0"/>
    <n v="2014"/>
  </r>
  <r>
    <m/>
    <m/>
    <s v="MOL/SEV/72/INS/28"/>
    <s v="UNEP"/>
    <m/>
    <x v="4"/>
    <s v="MOL"/>
    <x v="4"/>
    <s v="SEV"/>
    <s v="Extension of the institutional strengthening project (phase VIII: 7/2014-6/2016)"/>
    <d v="2014-05-01T00:00:00"/>
    <d v="2016-06-01T00:00:00"/>
    <s v="FIN"/>
    <d v="2014-11-01T00:00:00"/>
    <m/>
    <d v="2017-07-01T00:00:00"/>
    <d v="2019-12-01T00:00:00"/>
    <n v="0"/>
    <m/>
    <m/>
    <n v="0"/>
    <m/>
    <m/>
    <m/>
    <m/>
    <m/>
    <m/>
    <m/>
    <m/>
    <n v="69334"/>
    <n v="0"/>
    <n v="69334"/>
    <n v="1"/>
    <n v="0"/>
    <n v="0"/>
    <n v="0"/>
    <n v="0"/>
    <n v="0"/>
    <n v="0"/>
    <n v="0"/>
    <n v="69334"/>
    <n v="0"/>
    <n v="0"/>
    <n v="0"/>
    <n v="0"/>
    <m/>
    <n v="0"/>
    <m/>
    <m/>
    <m/>
    <m/>
    <m/>
    <m/>
    <x v="1"/>
    <n v="0"/>
    <n v="1"/>
    <n v="6"/>
    <n v="25"/>
    <n v="0"/>
    <n v="0"/>
    <n v="0"/>
    <n v="2014"/>
  </r>
  <r>
    <m/>
    <m/>
    <s v="MLI/SEV/74/INS/34"/>
    <s v="UNEP"/>
    <m/>
    <x v="0"/>
    <s v="MLI"/>
    <x v="4"/>
    <s v="SEV"/>
    <s v="Extension of the institutional strengthening project (phase VIII: 7/2015-6/2017)"/>
    <d v="2015-05-01T00:00:00"/>
    <d v="2017-06-01T00:00:00"/>
    <s v="FIN"/>
    <d v="2016-04-01T00:00:00"/>
    <m/>
    <d v="2018-05-01T00:00:00"/>
    <d v="2018-12-01T00:00:00"/>
    <n v="0"/>
    <m/>
    <m/>
    <n v="0"/>
    <m/>
    <m/>
    <m/>
    <m/>
    <m/>
    <m/>
    <m/>
    <m/>
    <n v="60677"/>
    <n v="0"/>
    <n v="60677"/>
    <n v="1"/>
    <n v="0"/>
    <n v="0"/>
    <n v="0"/>
    <n v="0"/>
    <n v="0"/>
    <n v="0"/>
    <n v="0"/>
    <n v="60677"/>
    <n v="0"/>
    <n v="0"/>
    <n v="0"/>
    <n v="0"/>
    <m/>
    <n v="0"/>
    <m/>
    <m/>
    <m/>
    <m/>
    <m/>
    <m/>
    <x v="1"/>
    <n v="0"/>
    <n v="1"/>
    <n v="11"/>
    <n v="25"/>
    <n v="0"/>
    <n v="0"/>
    <n v="0"/>
    <n v="2015"/>
  </r>
  <r>
    <m/>
    <m/>
    <s v="TUV/SEV/87/INS/18"/>
    <s v="UNEP"/>
    <m/>
    <x v="2"/>
    <s v="TUV"/>
    <x v="4"/>
    <s v="SEV"/>
    <s v="Extension of the institutional strengthening project (phase VIII: 7/2021-6/2023)"/>
    <d v="2021-07-01T00:00:00"/>
    <d v="2023-06-01T00:00:00"/>
    <s v="COM"/>
    <d v="2022-02-01T00:00:00"/>
    <m/>
    <d v="2023-12-01T00:00:00"/>
    <m/>
    <n v="0"/>
    <m/>
    <m/>
    <n v="0"/>
    <m/>
    <m/>
    <m/>
    <m/>
    <m/>
    <m/>
    <m/>
    <m/>
    <n v="85000"/>
    <n v="0"/>
    <n v="85000"/>
    <n v="0.45963529411764709"/>
    <n v="45931"/>
    <n v="45931"/>
    <n v="0"/>
    <n v="0"/>
    <n v="0"/>
    <n v="0"/>
    <n v="0"/>
    <n v="39069"/>
    <n v="45931"/>
    <n v="45931"/>
    <n v="0"/>
    <n v="0"/>
    <m/>
    <n v="0"/>
    <m/>
    <m/>
    <s v="The SSFA was signed in January 2022.  The first payment of US$ 40,000 was released in February 2022.  The second payment of US$ 40,000 was released in April 2023.  NOU recruited one female finance/admin staff in 2023.  The HCFC/HFC licensing and HCFC quota system is fully operational.  A7 and CP data collection and reporting were undertaken for the year 2022. The NOU convened two Steering committee meetings in May and August 2023 as well as one RAC association meeting in September 2023.  NOU involved the RAC Association and Steering Committee in project planning, meetings, trainings and awareness activities. Two inspections were conducted in 2023 and found R407a cylinders in the Office of Prime Minister without proper storage. The team tested the cylinders and sent an official notification letter to the government office for proper labeling and storage.  For the World Ozone Day, the NOU organized a radio programme, radio advertisement, TV roundtable with stakeholders and school visits.  Flyers and posters for the Ozone Day and the Environment Week were produced.  NOU actively participated in regional meetings organized by UNEP, Network Meeting of the Pacific Island Countries National Ozone Officer, Refrigeration and Air-conditioning (RAC) Industry Roundtable, Future Gas Forum and Thematic Workshop on Strengthening Partnership in the RAC Servicing Sector in May 2023, 45th OEWG and 35th MOP.  In September 2023 in Samoa, the country joined the 1) regional network meeting, 2) thematic workshop on nation-wide data collection under the KIP preparation, and 3) Twinning workshop on ODS/HFC trade control and reporting. The gender activities included promotion of gender mainstreaming into project activities such as equal access and equal treatment to participate in training and meetings.  The project was completed in December 2023.  _x000a__x000a_"/>
    <s v="The project was completed in December 2023.  The final payment will be processed after the final reporting is completed."/>
    <s v="Yes "/>
    <m/>
    <x v="1"/>
    <n v="0"/>
    <n v="1"/>
    <n v="7"/>
    <n v="23"/>
    <n v="0"/>
    <n v="0"/>
    <n v="0"/>
    <n v="2021"/>
  </r>
  <r>
    <m/>
    <m/>
    <s v="ZAM/SEV/87/INS/42"/>
    <s v="UNEP"/>
    <m/>
    <x v="0"/>
    <s v="ZAM"/>
    <x v="4"/>
    <s v="SEV"/>
    <s v="Extension of the institutional strengthening project (phase VIII: 7/2021-6/2023)"/>
    <d v="2021-07-01T00:00:00"/>
    <d v="2023-06-01T00:00:00"/>
    <s v="FIN"/>
    <d v="2022-12-01T00:00:00"/>
    <m/>
    <d v="2022-12-01T00:00:00"/>
    <d v="2023-12-01T00:00:00"/>
    <n v="0"/>
    <m/>
    <m/>
    <n v="0"/>
    <m/>
    <m/>
    <m/>
    <m/>
    <m/>
    <m/>
    <m/>
    <m/>
    <n v="85000"/>
    <n v="0"/>
    <n v="85000"/>
    <n v="1"/>
    <n v="0"/>
    <n v="0"/>
    <n v="0"/>
    <n v="0"/>
    <n v="0"/>
    <n v="0"/>
    <n v="0"/>
    <n v="85000"/>
    <n v="0"/>
    <n v="0"/>
    <n v="0"/>
    <n v="0"/>
    <m/>
    <n v="0"/>
    <m/>
    <m/>
    <s v="The project is financially completed"/>
    <s v="The project is financially completed"/>
    <s v="Yes"/>
    <m/>
    <x v="1"/>
    <n v="0"/>
    <n v="1"/>
    <n v="17"/>
    <n v="23"/>
    <n v="0"/>
    <n v="0"/>
    <n v="0"/>
    <n v="2021"/>
  </r>
  <r>
    <m/>
    <m/>
    <s v="BHA/SEV/90/INS/34"/>
    <s v="UNEP"/>
    <m/>
    <x v="1"/>
    <s v="BHA"/>
    <x v="4"/>
    <s v="SEV"/>
    <s v="Extension of the institutional strengthening project (phase VIII: 7/2022-6/2024)"/>
    <d v="2022-06-01T00:00:00"/>
    <d v="2024-06-01T00:00:00"/>
    <s v="ONG"/>
    <m/>
    <d v="2024-06-01T00:00:00"/>
    <m/>
    <m/>
    <n v="0"/>
    <m/>
    <m/>
    <n v="0"/>
    <m/>
    <m/>
    <m/>
    <m/>
    <m/>
    <m/>
    <m/>
    <m/>
    <n v="85000"/>
    <n v="0"/>
    <n v="85000"/>
    <n v="0"/>
    <n v="85000"/>
    <n v="85000"/>
    <n v="0"/>
    <n v="0"/>
    <n v="0"/>
    <n v="0"/>
    <n v="0"/>
    <n v="0"/>
    <n v="85000"/>
    <n v="42500"/>
    <n v="0"/>
    <n v="0"/>
    <m/>
    <n v="42000"/>
    <m/>
    <m/>
    <s v="The SSFA signed Sept 2023.   1st Cash Advance issued 19 Dec 2023.  "/>
    <s v="The SSFA signed Sept 2023.  1st Cash Advance issued 19 Dec 2023.   Licensing system fully operational with support from the Electronic Single Window System. The quota for the year 2024 was issued.  The collection of data to report A7 and CP data for the year 2023 is being undertaken.    The NOU has been promoting the particiation of women  through greater visibility as presenters and greater use of imagery in awareness materials."/>
    <s v="Yes"/>
    <m/>
    <x v="0"/>
    <n v="1"/>
    <n v="0"/>
    <s v=""/>
    <n v="24"/>
    <n v="0"/>
    <n v="24"/>
    <n v="0"/>
    <n v="2022"/>
  </r>
  <r>
    <m/>
    <m/>
    <s v="CKI/SEV/88/INS/18"/>
    <s v="UNEP"/>
    <m/>
    <x v="2"/>
    <s v="CKI"/>
    <x v="4"/>
    <s v="SEV"/>
    <s v="Extension of the institutional strengthening project (phase VIII: 7/2022-6/2024)"/>
    <d v="2021-11-01T00:00:00"/>
    <d v="2024-06-01T00:00:00"/>
    <s v="ONG"/>
    <d v="2022-11-01T00:00:00"/>
    <d v="2024-06-01T00:00:00"/>
    <m/>
    <m/>
    <n v="0"/>
    <m/>
    <m/>
    <n v="0"/>
    <m/>
    <m/>
    <m/>
    <m/>
    <m/>
    <m/>
    <m/>
    <m/>
    <n v="85000"/>
    <n v="0"/>
    <n v="85000"/>
    <n v="0.40388235294117647"/>
    <n v="50670"/>
    <n v="50670"/>
    <n v="0"/>
    <n v="0"/>
    <n v="0"/>
    <n v="0"/>
    <n v="0"/>
    <n v="34330"/>
    <n v="50670"/>
    <n v="50670"/>
    <n v="0"/>
    <n v="0"/>
    <m/>
    <n v="5670"/>
    <m/>
    <m/>
    <s v="The SSFA was signed in May 2022 with the starting date on 1 July 2022.  After the signature of the SSFA, the Ministry of Finance in Cook Islands changed the banking detail, which resulted in challenges of receiving the first payment by the government. UNEP worked in close collaboration with the NOU to resolve the issue, following which the first payment of US$ 40,000 was released to the country in November 2022. NOU did not issue HCFC quota in 2023 to maintain zero consumption and enforced the zero import of HCFC in 2023 as per Agreement with the ExCom and implemented HFC licensing system.  The NOU liaised with UNEP on the establishment of the HFC quota. NOU and UNEP jointly conducted two importers’ meetings to discuss the HFC quota allocation A7 and CP data collection and reporting were undertaken for the year 2022.  One meeting was conducted with 3 registered importers (4M/2F) in May 2023.  In terms of stakeholder involvement, the Energy Working Group that was newly formed in July 2023, and the NOU were engaged to revitalize the implementation of the Pacific Appliance Labelling and Standards.  On communications, at the Career Expo in June 2023, the NOU presented about the protection of the ozone layer, ozone depleting substances and alternatives, refrigerants and RAC appliances, RAC technician’s roles, career pathways and the role of the NOU.  For the World Ozone Day, the NOU organized the WOD Online Selfie competition and electronic direct mail (eDM) was disseminated which included an overview of the WOD. NOU actively participated in regional meetings organized by UNEP and in-person Network Meeting of the Pacific Island Countries National Ozone Officer, Refrigeration and Air-conditioning (RAC) Industry Roundtable, Future Gas Forum and Thematic Workshop on Strengthening Partnership in the RAC Servicing Sector in May 2023, 45th OEWG and 35th MOP.  In September 2023 in Samoa, the country joined the 1) regional network meeting, 2) thematic workshop on nation-wide data collection under the KIP preparation, and 3) Twinning workshop on ODS/HFC trade control and reporting. The gender activities included promotion of gender mainstreaming into project activities such as equal access and equal treatment to participate in training and meetings.  _x000a__x000a_"/>
    <s v="The second payment of US$ 40,000 was released in March 2024. The NOU continues to enforce HCFC/HFC quota and licensing system.   The country complied with the maximum allowable consumption amount as agreed with the ExCom and maintained zero import during the reporting period. HFC quota system has been implemented with the allocated amount of 5,785 tonnes CO2 equivalent distributed to authorized importers.  CP data for the year 2023 collection has been completed and will be submitted by May 2024.   The NOU in collaboration with UNEP co-hosted in Rarotonga, Cook Islands, the Twinning Workshop of Montreal Protocol Officers, Energy-Efficiency Policy Makers and Financial Mechanisms Focal Points to Support Kigali Amendment Objectives from 5-6 February 2024, Thematic Workshop on Establishment and Implementation of Competency- based Certification from 7-8 February 2024 Thematic Workshop on Strategy of Stage I of the KIP and Integration with the HPMP Stage II for Pacific Island Countries from 9-10 February 2024. In June 2024 in Palau, the country will participate in the regional network meeting, regional training of NOUs, and thematic workshop on finalization of KIP Stage I. The project will be completed by June 2024.  UNEP is working with the NOU to expedite implementation."/>
    <s v="Yes "/>
    <m/>
    <x v="0"/>
    <n v="1"/>
    <n v="1"/>
    <n v="12"/>
    <n v="31"/>
    <n v="0"/>
    <n v="31"/>
    <n v="0"/>
    <n v="2021"/>
  </r>
  <r>
    <m/>
    <m/>
    <s v="MDN/SEV/92/INS/49"/>
    <s v="UNIDO"/>
    <m/>
    <x v="4"/>
    <s v="MDN"/>
    <x v="4"/>
    <s v="SEV"/>
    <s v="Extension of the institutional strengthening project (phase VIII: 7/2023-6/2026)"/>
    <d v="2023-06-01T00:00:00"/>
    <d v="2026-06-01T00:00:00"/>
    <s v="ONG"/>
    <d v="2023-11-01T00:00:00"/>
    <d v="2026-06-30T00:00:00"/>
    <m/>
    <m/>
    <n v="0"/>
    <m/>
    <m/>
    <n v="0"/>
    <m/>
    <m/>
    <n v="0"/>
    <m/>
    <m/>
    <n v="0"/>
    <m/>
    <m/>
    <n v="350666"/>
    <n v="0"/>
    <n v="350666"/>
    <n v="4.1200030798537644E-2"/>
    <n v="336218.55"/>
    <n v="336218.55"/>
    <n v="0"/>
    <n v="24547"/>
    <n v="0"/>
    <n v="24547"/>
    <n v="23535.662843988295"/>
    <n v="14447.45"/>
    <n v="2369.61"/>
    <n v="80000"/>
    <n v="1011.3371560117034"/>
    <n v="165.87526783320882"/>
    <m/>
    <m/>
    <m/>
    <m/>
    <s v="Project was approved at the 92nd meeting in 2023."/>
    <s v="Review and analysis of annual data on import/export and RRR quantities; Raising awareness and training activities with stakeholders including economic operators, Customs administration etc; CP reporting;  communication with stakeholders on legislation amendments. Two female consultants were engaged."/>
    <s v="Yes"/>
    <m/>
    <x v="0"/>
    <n v="1"/>
    <n v="1"/>
    <n v="5"/>
    <n v="36"/>
    <n v="0"/>
    <n v="36"/>
    <n v="0"/>
    <n v="2023"/>
  </r>
  <r>
    <m/>
    <m/>
    <s v="BDI/SEV/81/INS/35"/>
    <s v="UNEP"/>
    <m/>
    <x v="0"/>
    <s v="BDI"/>
    <x v="4"/>
    <s v="SEV"/>
    <s v="Extension of the institutional strengthening project (phase VIII: 8/2018-7/2020)"/>
    <d v="2018-06-01T00:00:00"/>
    <d v="2020-07-01T00:00:00"/>
    <s v="FIN"/>
    <d v="2019-12-01T00:00:00"/>
    <m/>
    <d v="2021-12-01T00:00:00"/>
    <d v="2021-12-01T00:00:00"/>
    <n v="0"/>
    <m/>
    <m/>
    <n v="0"/>
    <m/>
    <m/>
    <m/>
    <m/>
    <m/>
    <m/>
    <m/>
    <m/>
    <n v="85000"/>
    <n v="-69"/>
    <n v="84931"/>
    <n v="1"/>
    <n v="0"/>
    <n v="0"/>
    <n v="0"/>
    <n v="0"/>
    <n v="0"/>
    <n v="0"/>
    <n v="0"/>
    <n v="84931"/>
    <n v="0"/>
    <n v="0"/>
    <n v="0"/>
    <n v="0"/>
    <m/>
    <n v="0"/>
    <m/>
    <m/>
    <m/>
    <m/>
    <m/>
    <m/>
    <x v="1"/>
    <n v="0"/>
    <n v="1"/>
    <n v="18"/>
    <n v="25"/>
    <n v="0"/>
    <n v="0"/>
    <n v="0"/>
    <n v="2018"/>
  </r>
  <r>
    <m/>
    <m/>
    <s v="BKF/SEV/68/INS/32"/>
    <s v="UNEP"/>
    <m/>
    <x v="0"/>
    <s v="BKF"/>
    <x v="4"/>
    <s v="SEV"/>
    <s v="Extension of the institutional strengthening project (phase X: 1/2013-12/2014)"/>
    <d v="2012-12-01T00:00:00"/>
    <d v="2014-12-01T00:00:00"/>
    <s v="FIN"/>
    <d v="2013-03-01T00:00:00"/>
    <m/>
    <d v="2015-12-01T00:00:00"/>
    <d v="2016-12-01T00:00:00"/>
    <n v="0"/>
    <m/>
    <m/>
    <n v="0"/>
    <m/>
    <m/>
    <m/>
    <m/>
    <m/>
    <n v="0"/>
    <m/>
    <m/>
    <n v="72410"/>
    <n v="0"/>
    <n v="72410"/>
    <n v="1"/>
    <n v="0"/>
    <n v="0"/>
    <n v="0"/>
    <n v="0"/>
    <n v="0"/>
    <n v="0"/>
    <n v="0"/>
    <n v="72410"/>
    <n v="0"/>
    <n v="0"/>
    <n v="0"/>
    <n v="0"/>
    <m/>
    <n v="0"/>
    <m/>
    <m/>
    <m/>
    <m/>
    <m/>
    <m/>
    <x v="1"/>
    <n v="0"/>
    <n v="1"/>
    <n v="3"/>
    <n v="24"/>
    <n v="0"/>
    <n v="0"/>
    <n v="0"/>
    <n v="2012"/>
  </r>
  <r>
    <m/>
    <m/>
    <s v="CPR/SEV/68/INS/523"/>
    <s v="UNDP"/>
    <m/>
    <x v="2"/>
    <s v="CPR"/>
    <x v="4"/>
    <s v="SEV"/>
    <s v="Extension of the institutional strengthening project (phase X: 1/2013-12/2014)"/>
    <d v="2012-12-01T00:00:00"/>
    <d v="2015-03-01T00:00:00"/>
    <s v="FIN"/>
    <d v="2013-04-01T00:00:00"/>
    <m/>
    <d v="2014-12-01T00:00:00"/>
    <d v="2015-12-01T00:00:00"/>
    <n v="0"/>
    <m/>
    <m/>
    <m/>
    <m/>
    <m/>
    <n v="0"/>
    <m/>
    <m/>
    <m/>
    <m/>
    <m/>
    <n v="390000"/>
    <n v="0"/>
    <n v="390000"/>
    <n v="1"/>
    <n v="0"/>
    <n v="0"/>
    <n v="0"/>
    <n v="27300"/>
    <n v="0"/>
    <n v="27300"/>
    <n v="0"/>
    <n v="390000"/>
    <n v="0"/>
    <n v="0"/>
    <n v="27300"/>
    <n v="0"/>
    <m/>
    <m/>
    <m/>
    <m/>
    <s v="Financially Completed in 2015."/>
    <m/>
    <m/>
    <m/>
    <x v="1"/>
    <n v="0"/>
    <n v="1"/>
    <n v="4"/>
    <n v="27"/>
    <n v="0"/>
    <n v="0"/>
    <n v="0"/>
    <n v="2012"/>
  </r>
  <r>
    <m/>
    <m/>
    <s v="GHA/SEV/67/INS/36"/>
    <s v="UNDP"/>
    <m/>
    <x v="0"/>
    <s v="GHA"/>
    <x v="4"/>
    <s v="SEV"/>
    <s v="Extension of the institutional strengthening project (phase X: 1/2013-12/2014)"/>
    <d v="2012-07-01T00:00:00"/>
    <d v="2014-12-01T00:00:00"/>
    <s v="FIN"/>
    <d v="2013-02-01T00:00:00"/>
    <m/>
    <d v="2014-12-01T00:00:00"/>
    <d v="2016-02-01T00:00:00"/>
    <n v="0"/>
    <m/>
    <m/>
    <m/>
    <m/>
    <m/>
    <n v="0"/>
    <m/>
    <m/>
    <m/>
    <m/>
    <m/>
    <n v="139100"/>
    <n v="0"/>
    <n v="139100"/>
    <n v="1"/>
    <n v="0"/>
    <n v="0"/>
    <n v="0"/>
    <n v="9737"/>
    <n v="0"/>
    <n v="9737"/>
    <n v="0"/>
    <n v="139100"/>
    <n v="0"/>
    <n v="0"/>
    <n v="9737"/>
    <n v="0"/>
    <m/>
    <m/>
    <m/>
    <m/>
    <s v="Financially completed in 2016."/>
    <m/>
    <m/>
    <m/>
    <x v="1"/>
    <n v="0"/>
    <n v="1"/>
    <n v="7"/>
    <n v="29"/>
    <n v="0"/>
    <n v="0"/>
    <n v="0"/>
    <n v="2012"/>
  </r>
  <r>
    <m/>
    <m/>
    <s v="EGY/SEV/72/INS/118"/>
    <s v="UNIDO"/>
    <m/>
    <x v="0"/>
    <s v="EGY"/>
    <x v="4"/>
    <s v="SEV"/>
    <s v="Extension of the institutional strengthening project (phase X: 1/2015-12/2016)"/>
    <d v="2014-05-01T00:00:00"/>
    <d v="2016-12-01T00:00:00"/>
    <s v="FIN"/>
    <d v="2014-12-01T00:00:00"/>
    <m/>
    <d v="2016-12-01T00:00:00"/>
    <d v="2017-09-01T00:00:00"/>
    <n v="0"/>
    <m/>
    <m/>
    <n v="0"/>
    <m/>
    <m/>
    <n v="0"/>
    <m/>
    <m/>
    <n v="0"/>
    <m/>
    <m/>
    <n v="228323"/>
    <n v="-101.36"/>
    <n v="228221.64"/>
    <n v="1.0000015774139559"/>
    <n v="-0.35999999998603016"/>
    <n v="-0.35999999998603016"/>
    <n v="0"/>
    <n v="15983"/>
    <n v="-7"/>
    <n v="15976"/>
    <n v="0"/>
    <n v="228222"/>
    <n v="0"/>
    <m/>
    <n v="15976"/>
    <n v="0"/>
    <m/>
    <m/>
    <m/>
    <m/>
    <m/>
    <m/>
    <m/>
    <m/>
    <x v="1"/>
    <n v="0"/>
    <n v="1"/>
    <n v="7"/>
    <n v="31"/>
    <n v="0"/>
    <n v="0"/>
    <n v="0"/>
    <n v="2014"/>
  </r>
  <r>
    <m/>
    <m/>
    <s v="IRA/SEV/72/INS/213"/>
    <s v="UNDP"/>
    <m/>
    <x v="2"/>
    <s v="IRA"/>
    <x v="4"/>
    <s v="SEV"/>
    <s v="Extension of the institutional strengthening project (phase X: 1/2015-12/2016)"/>
    <d v="2014-05-01T00:00:00"/>
    <d v="2016-12-01T00:00:00"/>
    <s v="FIN"/>
    <d v="2015-05-01T00:00:00"/>
    <m/>
    <d v="2017-07-01T00:00:00"/>
    <d v="2018-07-01T00:00:00"/>
    <n v="0"/>
    <m/>
    <m/>
    <m/>
    <m/>
    <m/>
    <n v="0"/>
    <m/>
    <m/>
    <m/>
    <m/>
    <m/>
    <n v="173511"/>
    <n v="-67"/>
    <n v="173444"/>
    <n v="1"/>
    <n v="0"/>
    <n v="0"/>
    <n v="0"/>
    <n v="12146"/>
    <n v="-5"/>
    <n v="12141"/>
    <n v="-0.30990022530022543"/>
    <n v="173444"/>
    <n v="0"/>
    <n v="0"/>
    <n v="12141.3099002253"/>
    <n v="0"/>
    <m/>
    <m/>
    <m/>
    <m/>
    <s v="Financially completed in 2018."/>
    <m/>
    <m/>
    <m/>
    <x v="1"/>
    <n v="0"/>
    <n v="1"/>
    <n v="12"/>
    <n v="31"/>
    <n v="0"/>
    <n v="0"/>
    <n v="0"/>
    <n v="2014"/>
  </r>
  <r>
    <m/>
    <m/>
    <s v="SRL/SEV/72/INS/46"/>
    <s v="UNDP"/>
    <m/>
    <x v="2"/>
    <s v="SRL"/>
    <x v="4"/>
    <s v="SEV"/>
    <s v="Extension of the institutional strengthening project (phase X: 1/2015-12/2016)"/>
    <d v="2014-05-01T00:00:00"/>
    <d v="2016-12-01T00:00:00"/>
    <s v="FIN"/>
    <d v="2015-05-01T00:00:00"/>
    <m/>
    <d v="2017-01-01T00:00:00"/>
    <d v="2019-01-01T00:00:00"/>
    <n v="0"/>
    <m/>
    <m/>
    <m/>
    <m/>
    <m/>
    <n v="0"/>
    <m/>
    <m/>
    <m/>
    <m/>
    <m/>
    <n v="134056"/>
    <n v="0"/>
    <n v="134056"/>
    <n v="1"/>
    <n v="0"/>
    <n v="0"/>
    <n v="0"/>
    <n v="9384"/>
    <n v="0"/>
    <n v="9384"/>
    <n v="0"/>
    <n v="134056"/>
    <n v="0"/>
    <n v="0"/>
    <n v="9384"/>
    <n v="0"/>
    <m/>
    <m/>
    <m/>
    <m/>
    <s v="Financially completed in 2019."/>
    <m/>
    <m/>
    <m/>
    <x v="1"/>
    <n v="0"/>
    <n v="1"/>
    <n v="12"/>
    <n v="31"/>
    <n v="0"/>
    <n v="0"/>
    <n v="0"/>
    <n v="2014"/>
  </r>
  <r>
    <m/>
    <m/>
    <s v="FIJ/SEV/77/INS/30"/>
    <s v="UNEP"/>
    <m/>
    <x v="2"/>
    <s v="FIJ"/>
    <x v="4"/>
    <s v="SEV"/>
    <s v="Extension of the institutional strengthening project (phase X: 1/2017-12/2018)"/>
    <d v="2016-12-01T00:00:00"/>
    <d v="2018-12-01T00:00:00"/>
    <s v="FIN"/>
    <d v="2018-02-01T00:00:00"/>
    <m/>
    <d v="2019-06-01T00:00:00"/>
    <d v="2019-12-01T00:00:00"/>
    <n v="0"/>
    <m/>
    <m/>
    <n v="0"/>
    <m/>
    <m/>
    <m/>
    <m/>
    <m/>
    <m/>
    <m/>
    <m/>
    <n v="85000"/>
    <n v="0"/>
    <n v="85000"/>
    <n v="1"/>
    <n v="0"/>
    <n v="0"/>
    <n v="0"/>
    <n v="0"/>
    <n v="0"/>
    <n v="0"/>
    <n v="0"/>
    <n v="85000"/>
    <n v="0"/>
    <n v="0"/>
    <n v="0"/>
    <n v="0"/>
    <m/>
    <n v="0"/>
    <m/>
    <m/>
    <m/>
    <m/>
    <m/>
    <m/>
    <x v="1"/>
    <n v="0"/>
    <n v="1"/>
    <n v="14"/>
    <n v="24"/>
    <n v="0"/>
    <n v="0"/>
    <n v="0"/>
    <n v="2016"/>
  </r>
  <r>
    <m/>
    <m/>
    <s v="COI/SEV/80/INS/27"/>
    <s v="UNEP"/>
    <m/>
    <x v="0"/>
    <s v="COI"/>
    <x v="4"/>
    <s v="SEV"/>
    <s v="Extension of the institutional strengthening project (phase X: 1/2018-12/2019)"/>
    <d v="2017-11-01T00:00:00"/>
    <d v="2019-12-01T00:00:00"/>
    <s v="FIN"/>
    <d v="2018-06-01T00:00:00"/>
    <m/>
    <d v="2020-12-01T00:00:00"/>
    <d v="2020-12-01T00:00:00"/>
    <n v="0"/>
    <m/>
    <m/>
    <n v="0"/>
    <m/>
    <m/>
    <m/>
    <m/>
    <m/>
    <m/>
    <m/>
    <m/>
    <n v="85000"/>
    <n v="0"/>
    <n v="85000"/>
    <n v="1"/>
    <n v="0"/>
    <n v="0"/>
    <n v="0"/>
    <n v="0"/>
    <n v="0"/>
    <n v="0"/>
    <n v="0"/>
    <n v="85000"/>
    <n v="0"/>
    <n v="0"/>
    <n v="0"/>
    <n v="0"/>
    <m/>
    <n v="0"/>
    <m/>
    <m/>
    <m/>
    <m/>
    <m/>
    <m/>
    <x v="1"/>
    <n v="0"/>
    <n v="1"/>
    <n v="7"/>
    <n v="25"/>
    <n v="0"/>
    <n v="0"/>
    <n v="0"/>
    <n v="2017"/>
  </r>
  <r>
    <m/>
    <m/>
    <s v="GUI/SEV/80/INS/32"/>
    <s v="UNEP"/>
    <m/>
    <x v="0"/>
    <s v="GUI"/>
    <x v="4"/>
    <s v="SEV"/>
    <s v="Extension of the institutional strengthening project (phase X: 1/2018-12/2019)"/>
    <d v="2017-11-01T00:00:00"/>
    <d v="2019-12-01T00:00:00"/>
    <s v="FIN"/>
    <d v="2018-05-01T00:00:00"/>
    <m/>
    <d v="2020-12-01T00:00:00"/>
    <d v="2020-12-01T00:00:00"/>
    <n v="0"/>
    <m/>
    <m/>
    <n v="0"/>
    <m/>
    <m/>
    <m/>
    <m/>
    <m/>
    <m/>
    <m/>
    <m/>
    <n v="85000"/>
    <n v="0"/>
    <n v="85000"/>
    <n v="1"/>
    <n v="0"/>
    <n v="0"/>
    <n v="0"/>
    <n v="0"/>
    <n v="0"/>
    <n v="0"/>
    <n v="0"/>
    <n v="85000"/>
    <n v="0"/>
    <n v="0"/>
    <n v="0"/>
    <n v="0"/>
    <m/>
    <n v="0"/>
    <m/>
    <m/>
    <m/>
    <m/>
    <m/>
    <m/>
    <x v="1"/>
    <n v="0"/>
    <n v="1"/>
    <n v="6"/>
    <n v="25"/>
    <n v="0"/>
    <n v="0"/>
    <n v="0"/>
    <n v="2017"/>
  </r>
  <r>
    <m/>
    <m/>
    <s v="DOM/SEV/82/INS/65"/>
    <s v="UNEP"/>
    <m/>
    <x v="1"/>
    <s v="DOM"/>
    <x v="4"/>
    <s v="SEV"/>
    <s v="Extension of the institutional strengthening project (phase X: 1/2019-12/2020)"/>
    <d v="2018-12-01T00:00:00"/>
    <d v="2020-12-01T00:00:00"/>
    <s v="FIN"/>
    <d v="2020-03-01T00:00:00"/>
    <m/>
    <d v="2020-12-01T00:00:00"/>
    <d v="2021-12-01T00:00:00"/>
    <n v="0"/>
    <m/>
    <m/>
    <n v="0"/>
    <m/>
    <m/>
    <m/>
    <m/>
    <m/>
    <m/>
    <m/>
    <m/>
    <n v="171946"/>
    <n v="0"/>
    <n v="171946"/>
    <n v="1"/>
    <n v="0"/>
    <n v="0"/>
    <n v="0"/>
    <n v="0"/>
    <n v="0"/>
    <n v="0"/>
    <n v="0"/>
    <n v="171946"/>
    <n v="0"/>
    <n v="0"/>
    <n v="0"/>
    <n v="0"/>
    <m/>
    <n v="0"/>
    <m/>
    <m/>
    <m/>
    <m/>
    <m/>
    <m/>
    <x v="1"/>
    <n v="0"/>
    <n v="1"/>
    <n v="15"/>
    <n v="24"/>
    <n v="0"/>
    <n v="0"/>
    <n v="0"/>
    <n v="2018"/>
  </r>
  <r>
    <m/>
    <m/>
    <s v="MOL/SEV/82/INS/37"/>
    <s v="UNEP"/>
    <m/>
    <x v="4"/>
    <s v="MOL"/>
    <x v="4"/>
    <s v="SEV"/>
    <s v="Extension of the institutional strengthening project (phase X: 1/2019-12/2020)"/>
    <d v="2018-12-01T00:00:00"/>
    <d v="2020-12-01T00:00:00"/>
    <s v="FIN"/>
    <d v="2020-09-01T00:00:00"/>
    <m/>
    <d v="2021-12-01T00:00:00"/>
    <d v="2022-12-01T00:00:00"/>
    <n v="0"/>
    <m/>
    <m/>
    <n v="0"/>
    <m/>
    <m/>
    <m/>
    <m/>
    <m/>
    <m/>
    <m/>
    <m/>
    <n v="88748"/>
    <n v="-2916.67"/>
    <n v="85831.33"/>
    <n v="0.99999615525007013"/>
    <n v="0.33000000000174623"/>
    <n v="0.33000000000174623"/>
    <n v="0"/>
    <n v="0"/>
    <n v="0"/>
    <n v="0"/>
    <n v="0"/>
    <n v="85831"/>
    <n v="0"/>
    <n v="0"/>
    <n v="0"/>
    <n v="0"/>
    <m/>
    <n v="0"/>
    <m/>
    <m/>
    <m/>
    <m/>
    <m/>
    <m/>
    <x v="1"/>
    <n v="0"/>
    <n v="1"/>
    <n v="21"/>
    <n v="24"/>
    <n v="0"/>
    <n v="0"/>
    <n v="0"/>
    <n v="2018"/>
  </r>
  <r>
    <m/>
    <m/>
    <s v="TOG/SEV/82/INS/32"/>
    <s v="UNEP"/>
    <m/>
    <x v="0"/>
    <s v="TOG"/>
    <x v="4"/>
    <s v="SEV"/>
    <s v="Extension of the institutional strengthening project (phase X: 1/2019-12/2020)"/>
    <d v="2018-12-01T00:00:00"/>
    <d v="2020-12-01T00:00:00"/>
    <s v="FIN"/>
    <d v="2020-04-01T00:00:00"/>
    <m/>
    <d v="2020-12-01T00:00:00"/>
    <d v="2020-12-01T00:00:00"/>
    <n v="0"/>
    <m/>
    <m/>
    <n v="0"/>
    <m/>
    <m/>
    <m/>
    <m/>
    <m/>
    <m/>
    <m/>
    <m/>
    <n v="85000"/>
    <n v="0"/>
    <n v="85000"/>
    <n v="1"/>
    <n v="0"/>
    <n v="0"/>
    <n v="0"/>
    <n v="0"/>
    <n v="0"/>
    <n v="0"/>
    <n v="0"/>
    <n v="85000"/>
    <n v="0"/>
    <n v="0"/>
    <n v="0"/>
    <n v="0"/>
    <m/>
    <n v="0"/>
    <m/>
    <m/>
    <m/>
    <m/>
    <m/>
    <m/>
    <x v="1"/>
    <n v="0"/>
    <n v="1"/>
    <n v="16"/>
    <n v="24"/>
    <n v="0"/>
    <n v="0"/>
    <n v="0"/>
    <n v="2018"/>
  </r>
  <r>
    <m/>
    <m/>
    <s v="TRI/SEV/83/INS/37"/>
    <s v="UNDP"/>
    <m/>
    <x v="1"/>
    <s v="TRI"/>
    <x v="4"/>
    <s v="SEV"/>
    <s v="Extension of the institutional strengthening project (phase X: 1/2020-12/2021)"/>
    <d v="2019-05-01T00:00:00"/>
    <d v="2021-12-01T00:00:00"/>
    <s v="FIN"/>
    <d v="2019-12-01T00:00:00"/>
    <m/>
    <d v="2021-12-01T00:00:00"/>
    <d v="2022-12-01T00:00:00"/>
    <n v="0"/>
    <m/>
    <m/>
    <m/>
    <m/>
    <m/>
    <n v="0"/>
    <m/>
    <m/>
    <m/>
    <m/>
    <m/>
    <n v="85000"/>
    <n v="-491"/>
    <n v="84509"/>
    <n v="1"/>
    <n v="0"/>
    <n v="0"/>
    <n v="0"/>
    <n v="5950"/>
    <n v="-34"/>
    <n v="5916"/>
    <n v="0.37239999090979836"/>
    <n v="84509"/>
    <n v="0"/>
    <n v="0"/>
    <n v="5915.6276000090902"/>
    <n v="0"/>
    <m/>
    <m/>
    <m/>
    <m/>
    <s v="Financially completed in 2022."/>
    <m/>
    <m/>
    <m/>
    <x v="1"/>
    <n v="0"/>
    <n v="1"/>
    <n v="7"/>
    <n v="31"/>
    <n v="0"/>
    <n v="0"/>
    <n v="0"/>
    <n v="2019"/>
  </r>
  <r>
    <m/>
    <m/>
    <s v="KYR/SEV/86/INS/44"/>
    <s v="UNEP"/>
    <m/>
    <x v="4"/>
    <s v="KYR"/>
    <x v="4"/>
    <s v="SEV"/>
    <s v="Extension of the institutional strengthening project (phase X: 1/2021-12/2022)"/>
    <d v="2020-12-01T00:00:00"/>
    <d v="2022-12-01T00:00:00"/>
    <s v="FIN"/>
    <d v="2021-02-01T00:00:00"/>
    <m/>
    <d v="2022-12-01T00:00:00"/>
    <d v="2023-12-01T00:00:00"/>
    <n v="0"/>
    <m/>
    <m/>
    <n v="0"/>
    <m/>
    <m/>
    <m/>
    <m/>
    <m/>
    <m/>
    <m/>
    <m/>
    <n v="148262"/>
    <n v="0"/>
    <n v="148262"/>
    <n v="1"/>
    <n v="0"/>
    <n v="0"/>
    <n v="0"/>
    <n v="0"/>
    <n v="0"/>
    <n v="0"/>
    <n v="0"/>
    <n v="148262"/>
    <n v="0"/>
    <n v="0"/>
    <n v="0"/>
    <n v="0"/>
    <m/>
    <n v="0"/>
    <m/>
    <m/>
    <s v="Project completed"/>
    <s v="The project is financialy completed "/>
    <s v="Yes"/>
    <m/>
    <x v="1"/>
    <n v="0"/>
    <n v="1"/>
    <n v="2"/>
    <n v="24"/>
    <n v="0"/>
    <n v="0"/>
    <n v="0"/>
    <n v="2020"/>
  </r>
  <r>
    <m/>
    <m/>
    <s v="LES/SEV/85/INS/25"/>
    <s v="UNEP"/>
    <m/>
    <x v="0"/>
    <s v="LES"/>
    <x v="4"/>
    <s v="SEV"/>
    <s v="Extension of the institutional strengthening project (phase X: 1/2021-12/2022)"/>
    <d v="2020-06-01T00:00:00"/>
    <d v="2022-12-01T00:00:00"/>
    <s v="FIN"/>
    <d v="2021-05-01T00:00:00"/>
    <m/>
    <d v="2021-12-01T00:00:00"/>
    <d v="2022-12-01T00:00:00"/>
    <n v="0"/>
    <m/>
    <m/>
    <n v="0"/>
    <m/>
    <m/>
    <m/>
    <m/>
    <m/>
    <m/>
    <m/>
    <m/>
    <n v="85000"/>
    <n v="0"/>
    <n v="85000"/>
    <n v="1"/>
    <n v="0"/>
    <n v="0"/>
    <n v="0"/>
    <n v="0"/>
    <n v="0"/>
    <n v="0"/>
    <n v="0"/>
    <n v="85000"/>
    <n v="0"/>
    <n v="0"/>
    <n v="0"/>
    <n v="0"/>
    <m/>
    <n v="0"/>
    <m/>
    <m/>
    <m/>
    <m/>
    <s v="Yes"/>
    <m/>
    <x v="1"/>
    <n v="0"/>
    <n v="1"/>
    <n v="11"/>
    <n v="30"/>
    <n v="0"/>
    <n v="0"/>
    <n v="0"/>
    <n v="2020"/>
  </r>
  <r>
    <m/>
    <m/>
    <s v="IVC/SEV/91/INS/51"/>
    <s v="UNEP"/>
    <m/>
    <x v="0"/>
    <s v="IVC"/>
    <x v="4"/>
    <s v="SEV"/>
    <s v="Extension of the institutional strengthening project (phase X: 1/2023-12/2024)"/>
    <d v="2022-12-01T00:00:00"/>
    <d v="2024-12-01T00:00:00"/>
    <s v="ONG"/>
    <d v="2023-11-15T00:00:00"/>
    <d v="2024-12-01T00:00:00"/>
    <m/>
    <m/>
    <n v="0"/>
    <m/>
    <m/>
    <n v="0"/>
    <m/>
    <m/>
    <m/>
    <m/>
    <m/>
    <m/>
    <m/>
    <m/>
    <n v="187839"/>
    <n v="0"/>
    <n v="187839"/>
    <n v="0.47913154350268045"/>
    <n v="97839.41"/>
    <n v="97839.41"/>
    <n v="0"/>
    <n v="0"/>
    <n v="0"/>
    <n v="0"/>
    <n v="0"/>
    <n v="89999.59"/>
    <n v="97839"/>
    <n v="48919.705000000002"/>
    <n v="0"/>
    <n v="0"/>
    <m/>
    <n v="50000"/>
    <m/>
    <m/>
    <s v="The SSFA was signed in April 2023. The first payment has been released to the country in May 2023. The second payment has been released to the country in november 2023.  Licensing system is fully operational. The quota for the year 2023 was issued. Importers complied with issued quotas for the year 2022. The implementation of three (03) Centers of Excellence in Refrigeration and Air Conditioning Training in Abidjan (CPMME of Koumassi), in Bouake, and in San Pedro.The organization of annual surveys on the consumption of ODS. The delivery of refrigeration equipment and tools to the Centers of Excellence in refrigeration and air conditioning training in Bouake and San Pedro. The establishment of import quotas for HCFCs for the year 2024. The transmission of HFC consumption data in 2023."/>
    <s v="The final payment was disbursed in May 2024. In May 2024, data for Article 7 and CP for the year 2023 were submitted to two secretariats. Licensing system is fully operational."/>
    <s v="Yes"/>
    <m/>
    <x v="0"/>
    <n v="1"/>
    <n v="1"/>
    <n v="11"/>
    <n v="24"/>
    <n v="0"/>
    <n v="24"/>
    <n v="0"/>
    <n v="2022"/>
  </r>
  <r>
    <m/>
    <m/>
    <s v="MOZ/SEV/91/INS/39"/>
    <s v="UNEP"/>
    <m/>
    <x v="0"/>
    <s v="MOZ"/>
    <x v="4"/>
    <s v="SEV"/>
    <s v="Extension of the institutional strengthening project (phase X: 1/2023-12/2024)"/>
    <d v="2022-12-01T00:00:00"/>
    <d v="2024-12-01T00:00:00"/>
    <s v="ONG"/>
    <m/>
    <d v="2024-12-01T00:00:00"/>
    <m/>
    <m/>
    <n v="0"/>
    <m/>
    <m/>
    <n v="0"/>
    <m/>
    <m/>
    <m/>
    <m/>
    <m/>
    <m/>
    <m/>
    <m/>
    <n v="142725"/>
    <n v="0"/>
    <n v="142725"/>
    <n v="0"/>
    <n v="142725"/>
    <n v="142725"/>
    <n v="0"/>
    <n v="0"/>
    <n v="0"/>
    <n v="0"/>
    <n v="0"/>
    <n v="0"/>
    <n v="142725"/>
    <n v="71362.5"/>
    <n v="0"/>
    <n v="0"/>
    <m/>
    <n v="70000"/>
    <m/>
    <m/>
    <s v="The import Licensing System is fully operational. The NOU conducted Project Steering Committee meetings to review progress on implementation of project activities and allocation of quotas to importers for HCFCs held on 23 January 2023. The committee provided guidance and direction on the implementation of all activities under the protocol.  The meeting also approved HCFCs quotas for 2023. Article 7 and Country Programme data reporting was done. The collection of data was undertaken to report A7 and CP data for the year 2022. A7 data for 2022 was reported in March 2023. Project is progressing satisfactorily."/>
    <s v="The licensing and quota system is in place and functioning. The collection of data was undertaken to report A7 and CP data for the year 2023. The Project is progressing satisfactorily."/>
    <s v="Yes"/>
    <m/>
    <x v="0"/>
    <n v="1"/>
    <n v="0"/>
    <s v=""/>
    <n v="24"/>
    <n v="0"/>
    <n v="24"/>
    <n v="0"/>
    <n v="2022"/>
  </r>
  <r>
    <m/>
    <m/>
    <s v="SEY/SEV/91/INS/29"/>
    <s v="UNEP"/>
    <m/>
    <x v="0"/>
    <s v="SEY"/>
    <x v="4"/>
    <s v="SEV"/>
    <s v="Extension of the institutional strengthening project (phase X: 1/2023-12/2024)"/>
    <d v="2022-12-01T00:00:00"/>
    <d v="2024-12-01T00:00:00"/>
    <s v="ONG"/>
    <m/>
    <d v="2024-12-01T00:00:00"/>
    <m/>
    <m/>
    <n v="0"/>
    <m/>
    <m/>
    <n v="0"/>
    <m/>
    <m/>
    <m/>
    <m/>
    <m/>
    <m/>
    <m/>
    <m/>
    <n v="120000"/>
    <n v="0"/>
    <n v="120000"/>
    <n v="0"/>
    <n v="120000"/>
    <n v="120000"/>
    <n v="0"/>
    <n v="0"/>
    <n v="0"/>
    <n v="0"/>
    <n v="0"/>
    <n v="0"/>
    <n v="120000"/>
    <n v="60000"/>
    <n v="0"/>
    <n v="0"/>
    <m/>
    <n v="60000"/>
    <m/>
    <m/>
    <s v="Licensing system on both HCFCs and HFCs are fully operational since 2021for HFCs and 2010 for HCFCs. No quota is given for HCFCs as it has been banned since 2018. The Green Custom Initiatives was held at H-STORY Hotels &amp; Resort (Bel-ombre) from 18th to 20th April 2023 for Custom/Law Enforcement officers. It was attended by a total of 26 participants from Aviation (SCAA) (4 females, 4 male); Port (SPA) (4 females, 4 males); and from Custom (8 females, 2 males). The collection of data was undertaken to report A7 and CP data for the year 2022. 2022 Article 7 data online was done on 3rd February 2023  and Country Program data  reporting for 2022 was done on the 5th April 2023.   First Steering Committee met on 23rd June 2023, which comprises members of SIT director, ozone unit, Import office and from Licensing Authority. The NOU conducted a training workshop for 19 RAC technicians from 20th -24th June 2023. The International Ozone Day was celebrated on the 18th September 2023 through a musical Show which include a video clip on the Montreal Protocol and its progress from 1987, and the Seychelles’ progress since its first ratification. The NOU conducted presentation of certificates to RAC technicians who had undergo training on Handling &amp; Safety Aspects of HC, plus presentation of prizes to winning schools who had taken part in the school competition. The NOU conducted continued awareness raising to all public schools both primary &amp; secondary throughout the year &amp; on the national Television as follows: Cool Talks which is an Environmental program aired on TV 6th April  (recorded program); 4 Degrees South (T.V Environment Program) aired in May; Bonzour Seychelles (5th September) TV  live interview whereby public can phone and ask questions relating to the Montreal Protocol &amp; existing legislation in place was done in early September; Workshop on Protection against UV Radiation which includes farmers, Police officers, students from maritime &amp; agriculture schools; and Road show on sensitization on Kigali Amendment. The NOU participated at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 The project is progressing satisfactorily."/>
    <s v="The collection of data was undertaken to report A7 and CP data for the year 2023.  2023 Article 7 data online was done on 23 February 2024 and Country Program data reporting for 2023 was done on the 28th March 2024.  Public awareness is still ongoing especially on the Kigali Amendment and its implications. This is being done through adverts both on the media &amp; national newspapers once a month for week on the do’s &amp; don’t in regard to importation of both equipment &amp; gas. Articles are done on a quarterly basis. The NOU conducted Interviews on TV which includes some industries using Natural Refrigerants specifically ammonia had encouraged other stakeholders on 29th February 2024. The NOU conducted Radio interview on 6th April 2024. The project is progressing satisfactorily."/>
    <s v="Yes"/>
    <m/>
    <x v="0"/>
    <n v="1"/>
    <n v="0"/>
    <s v=""/>
    <n v="24"/>
    <n v="0"/>
    <n v="24"/>
    <n v="0"/>
    <n v="2022"/>
  </r>
  <r>
    <m/>
    <m/>
    <s v="RWA/SEV/92/INS/40"/>
    <s v="UNEP"/>
    <m/>
    <x v="0"/>
    <s v="RWA"/>
    <x v="4"/>
    <s v="SEV"/>
    <s v="Extension of the institutional strengthening project (phase X: 1/2024-12/2026)"/>
    <d v="2023-06-01T00:00:00"/>
    <d v="2026-12-01T00:00:00"/>
    <s v="ONG"/>
    <m/>
    <d v="2026-12-01T00:00:00"/>
    <m/>
    <m/>
    <n v="0"/>
    <m/>
    <m/>
    <n v="0"/>
    <m/>
    <m/>
    <m/>
    <m/>
    <m/>
    <m/>
    <m/>
    <m/>
    <n v="180000"/>
    <n v="0"/>
    <n v="180000"/>
    <n v="0"/>
    <n v="180000"/>
    <n v="180000"/>
    <n v="0"/>
    <n v="0"/>
    <n v="0"/>
    <n v="0"/>
    <n v="0"/>
    <n v="0"/>
    <n v="180000"/>
    <n v="62999.999999999993"/>
    <n v="0"/>
    <n v="0"/>
    <m/>
    <n v="0"/>
    <m/>
    <m/>
    <s v="The SSFA with a total of US$ 180,000 was signed by the country in October 2023. The Licensing system is fully operational. The quota for the year 2023 was issued to 8 importers.  The country hosted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 The project is progressing satisfactorily."/>
    <s v="The first disbursement of USD90,000 was released to the country in January 2024. The Licensing system is fully operational. The collection of data was undertaken to report A7 and CP data for the year 2023. The project is progressing satisfactorily."/>
    <s v="Yes"/>
    <m/>
    <x v="0"/>
    <n v="1"/>
    <n v="0"/>
    <s v=""/>
    <n v="42"/>
    <n v="0"/>
    <n v="42"/>
    <n v="0"/>
    <n v="2023"/>
  </r>
  <r>
    <m/>
    <m/>
    <s v="NEP/SEV/81/INS/37"/>
    <s v="UNEP"/>
    <m/>
    <x v="2"/>
    <s v="NEP"/>
    <x v="4"/>
    <s v="SEV"/>
    <s v="Extension of the institutional strengthening project (phase X: 11/2018-10/2020)"/>
    <d v="2018-06-01T00:00:00"/>
    <d v="2020-10-01T00:00:00"/>
    <s v="FIN"/>
    <d v="2019-02-01T00:00:00"/>
    <m/>
    <d v="2020-12-01T00:00:00"/>
    <d v="2021-12-01T00:00:00"/>
    <n v="0"/>
    <m/>
    <m/>
    <n v="0"/>
    <m/>
    <m/>
    <m/>
    <m/>
    <m/>
    <m/>
    <m/>
    <m/>
    <n v="85000"/>
    <n v="0"/>
    <n v="85000"/>
    <n v="1"/>
    <n v="0"/>
    <n v="0"/>
    <n v="0"/>
    <n v="0"/>
    <n v="0"/>
    <n v="0"/>
    <n v="0"/>
    <n v="85000"/>
    <n v="0"/>
    <n v="0"/>
    <n v="0"/>
    <n v="0"/>
    <m/>
    <n v="0"/>
    <m/>
    <m/>
    <m/>
    <m/>
    <m/>
    <m/>
    <x v="1"/>
    <n v="0"/>
    <n v="1"/>
    <n v="8"/>
    <n v="28"/>
    <n v="0"/>
    <n v="0"/>
    <n v="0"/>
    <n v="2018"/>
  </r>
  <r>
    <m/>
    <m/>
    <s v="LIR/SEV/92/INS/34"/>
    <s v="UNEP"/>
    <m/>
    <x v="0"/>
    <s v="LIR"/>
    <x v="4"/>
    <s v="SEV"/>
    <s v="Extension of the institutional strengthening project (phase X: 11/2023-10/2026)"/>
    <d v="2023-06-01T00:00:00"/>
    <d v="2026-10-01T00:00:00"/>
    <s v="ONG"/>
    <m/>
    <d v="2026-10-01T00:00:00"/>
    <m/>
    <m/>
    <n v="0"/>
    <m/>
    <m/>
    <n v="0"/>
    <m/>
    <m/>
    <m/>
    <m/>
    <m/>
    <m/>
    <m/>
    <m/>
    <n v="225780"/>
    <n v="0"/>
    <n v="225780"/>
    <n v="0"/>
    <n v="225780"/>
    <n v="225780"/>
    <n v="0"/>
    <n v="0"/>
    <n v="0"/>
    <n v="0"/>
    <n v="0"/>
    <n v="0"/>
    <n v="225780"/>
    <n v="79023"/>
    <n v="0"/>
    <n v="0"/>
    <m/>
    <n v="80000"/>
    <m/>
    <m/>
    <s v="The SSFA with a total of US$ 225780 was signed in September 2023. The first disbursement of US$80,000 was released to the country in October 2023. The licensing and quota system is in place and functioning. The NOU participated in the Regional Network Meeting for National Ozone Officers of the English-Speaking African Countries back-to-back with Thematic Workshop for Customs Officers held from 8-12 May 2023 in Kigali, Rwanda.  The NOU participated at the 35th Meeting of the Parties to the Montreal Protocol, held in Nairobi from October 23 to 27, 2023. The overall performance of the project is satisfactory. The project is progressing satisfactorily."/>
    <s v="The licensing and quota system is in place and functioning. The collection of data was undertaken to report A7 and CP data for the year 2023. Both the Article 7 and Country Programme data for 2023 were reported. The project is progressing satisfactorily."/>
    <s v="Yes"/>
    <m/>
    <x v="0"/>
    <n v="1"/>
    <n v="0"/>
    <s v=""/>
    <n v="40"/>
    <n v="0"/>
    <n v="40"/>
    <n v="0"/>
    <n v="2023"/>
  </r>
  <r>
    <m/>
    <m/>
    <s v="NIR/SEV/76/INS/145"/>
    <s v="UNDP"/>
    <m/>
    <x v="0"/>
    <s v="NIR"/>
    <x v="4"/>
    <s v="SEV"/>
    <s v="Extension of the institutional strengthening project (phase X: 12/2016-11/2018)"/>
    <d v="2016-05-01T00:00:00"/>
    <d v="2018-11-01T00:00:00"/>
    <s v="FIN"/>
    <d v="2017-01-01T00:00:00"/>
    <m/>
    <d v="2018-11-01T00:00:00"/>
    <d v="2019-11-01T00:00:00"/>
    <n v="0"/>
    <m/>
    <m/>
    <m/>
    <m/>
    <m/>
    <n v="0"/>
    <m/>
    <m/>
    <m/>
    <m/>
    <m/>
    <n v="332800"/>
    <n v="0"/>
    <n v="332800"/>
    <n v="1"/>
    <n v="0"/>
    <n v="0"/>
    <n v="0"/>
    <n v="23296"/>
    <n v="0"/>
    <n v="23296"/>
    <n v="0"/>
    <n v="332800"/>
    <n v="0"/>
    <n v="0"/>
    <n v="23296"/>
    <n v="0"/>
    <m/>
    <m/>
    <m/>
    <m/>
    <s v="Financially completed in 2019."/>
    <m/>
    <m/>
    <m/>
    <x v="1"/>
    <n v="0"/>
    <n v="1"/>
    <n v="8"/>
    <n v="30"/>
    <n v="0"/>
    <n v="0"/>
    <n v="0"/>
    <n v="2016"/>
  </r>
  <r>
    <m/>
    <m/>
    <s v="MDV/SEV/81/INS/33"/>
    <s v="UNEP"/>
    <m/>
    <x v="2"/>
    <s v="MDV"/>
    <x v="4"/>
    <s v="SEV"/>
    <s v="Extension of the institutional strengthening project (phase X: 12/2018-11/2020)"/>
    <d v="2018-06-01T00:00:00"/>
    <d v="2020-11-01T00:00:00"/>
    <s v="FIN"/>
    <d v="2019-12-01T00:00:00"/>
    <m/>
    <d v="2020-12-01T00:00:00"/>
    <d v="2021-12-01T00:00:00"/>
    <n v="0"/>
    <m/>
    <m/>
    <n v="0"/>
    <m/>
    <m/>
    <m/>
    <m/>
    <m/>
    <m/>
    <m/>
    <m/>
    <n v="85000"/>
    <n v="-10000"/>
    <n v="75000"/>
    <n v="1"/>
    <n v="0"/>
    <n v="0"/>
    <n v="0"/>
    <n v="0"/>
    <n v="0"/>
    <n v="0"/>
    <n v="0"/>
    <n v="75000"/>
    <n v="0"/>
    <n v="0"/>
    <n v="0"/>
    <n v="0"/>
    <m/>
    <n v="0"/>
    <m/>
    <m/>
    <m/>
    <m/>
    <m/>
    <m/>
    <x v="1"/>
    <n v="0"/>
    <n v="1"/>
    <n v="18"/>
    <n v="29"/>
    <n v="0"/>
    <n v="0"/>
    <n v="0"/>
    <n v="2018"/>
  </r>
  <r>
    <m/>
    <m/>
    <s v="NIR/SEV/82/INS/152"/>
    <s v="UNDP"/>
    <m/>
    <x v="0"/>
    <s v="NIR"/>
    <x v="4"/>
    <s v="SEV"/>
    <s v="Extension of the institutional strengthening project (phase X: 12/2018-11/2020)"/>
    <d v="2018-12-01T00:00:00"/>
    <d v="2020-11-01T00:00:00"/>
    <s v="FIN"/>
    <d v="2019-04-01T00:00:00"/>
    <m/>
    <d v="2020-11-01T00:00:00"/>
    <d v="2021-11-01T00:00:00"/>
    <n v="0"/>
    <m/>
    <m/>
    <m/>
    <m/>
    <m/>
    <n v="0"/>
    <m/>
    <m/>
    <m/>
    <m/>
    <m/>
    <n v="332800"/>
    <n v="0"/>
    <n v="332800"/>
    <n v="1"/>
    <n v="0"/>
    <n v="0"/>
    <n v="0"/>
    <n v="23296"/>
    <n v="0"/>
    <n v="23296"/>
    <n v="0"/>
    <n v="332800"/>
    <n v="0"/>
    <n v="0"/>
    <n v="23296"/>
    <n v="0"/>
    <m/>
    <m/>
    <m/>
    <m/>
    <s v="Financially completed in 2021."/>
    <m/>
    <m/>
    <m/>
    <x v="1"/>
    <n v="0"/>
    <n v="1"/>
    <n v="4"/>
    <n v="23"/>
    <n v="0"/>
    <n v="0"/>
    <n v="0"/>
    <n v="2018"/>
  </r>
  <r>
    <m/>
    <m/>
    <s v="CHI/SEV/69/INS/177"/>
    <s v="UNDP"/>
    <m/>
    <x v="1"/>
    <s v="CHI"/>
    <x v="4"/>
    <s v="SEV"/>
    <s v="Extension of the institutional strengthening project (phase X: 4/2013-3/2015)"/>
    <d v="2013-04-01T00:00:00"/>
    <d v="2015-03-01T00:00:00"/>
    <s v="FIN"/>
    <d v="2013-08-01T00:00:00"/>
    <m/>
    <d v="2015-03-01T00:00:00"/>
    <d v="2016-03-01T00:00:00"/>
    <n v="0"/>
    <m/>
    <m/>
    <m/>
    <m/>
    <m/>
    <n v="0"/>
    <m/>
    <m/>
    <m/>
    <m/>
    <m/>
    <n v="186550"/>
    <n v="0"/>
    <n v="186550"/>
    <n v="1"/>
    <n v="0"/>
    <n v="0"/>
    <n v="0"/>
    <n v="13058"/>
    <n v="0"/>
    <n v="13058"/>
    <n v="0"/>
    <n v="186550"/>
    <n v="0"/>
    <n v="0"/>
    <n v="13058"/>
    <n v="0"/>
    <m/>
    <m/>
    <m/>
    <m/>
    <s v="Financially completed in 2016."/>
    <m/>
    <m/>
    <m/>
    <x v="1"/>
    <n v="0"/>
    <n v="1"/>
    <n v="4"/>
    <n v="23"/>
    <n v="0"/>
    <n v="0"/>
    <n v="0"/>
    <n v="2013"/>
  </r>
  <r>
    <m/>
    <m/>
    <s v="LEB/SEV/77/INS/89"/>
    <s v="UNDP"/>
    <m/>
    <x v="2"/>
    <s v="LEB"/>
    <x v="4"/>
    <s v="SEV"/>
    <s v="Extension of the institutional strengthening project (phase X: 4/2017-3/2019)"/>
    <d v="2016-12-01T00:00:00"/>
    <d v="2019-03-01T00:00:00"/>
    <s v="FIN"/>
    <d v="2017-02-01T00:00:00"/>
    <m/>
    <d v="2019-11-01T00:00:00"/>
    <d v="2020-11-01T00:00:00"/>
    <n v="0"/>
    <m/>
    <m/>
    <m/>
    <m/>
    <m/>
    <n v="0"/>
    <m/>
    <m/>
    <m/>
    <m/>
    <m/>
    <n v="198515"/>
    <n v="0"/>
    <n v="198515"/>
    <n v="1"/>
    <n v="0"/>
    <n v="0"/>
    <n v="0"/>
    <n v="13896"/>
    <n v="0"/>
    <n v="13896"/>
    <n v="0"/>
    <n v="198515"/>
    <n v="0"/>
    <n v="0"/>
    <n v="13896"/>
    <n v="0"/>
    <m/>
    <m/>
    <m/>
    <m/>
    <s v="Financially completed in 2020."/>
    <m/>
    <m/>
    <m/>
    <x v="1"/>
    <n v="0"/>
    <n v="1"/>
    <n v="2"/>
    <n v="27"/>
    <n v="0"/>
    <n v="0"/>
    <n v="0"/>
    <n v="2016"/>
  </r>
  <r>
    <m/>
    <m/>
    <s v="PAK/SEV/82/INS/98"/>
    <s v="UNDP"/>
    <m/>
    <x v="2"/>
    <s v="PAK"/>
    <x v="4"/>
    <s v="SEV"/>
    <s v="Extension of the institutional strengthening project (phase X: 4/2019-3/2021)"/>
    <d v="2018-12-01T00:00:00"/>
    <d v="2021-03-01T00:00:00"/>
    <s v="FIN"/>
    <d v="2019-12-01T00:00:00"/>
    <m/>
    <d v="2021-03-01T00:00:00"/>
    <d v="2022-03-01T00:00:00"/>
    <n v="0"/>
    <m/>
    <m/>
    <m/>
    <m/>
    <m/>
    <n v="0"/>
    <m/>
    <m/>
    <m/>
    <m/>
    <m/>
    <n v="287318"/>
    <n v="0"/>
    <n v="287318"/>
    <n v="1"/>
    <n v="0"/>
    <n v="0"/>
    <n v="0"/>
    <n v="20112"/>
    <n v="0"/>
    <n v="20112"/>
    <n v="0"/>
    <n v="287318"/>
    <n v="0"/>
    <n v="0"/>
    <n v="20112"/>
    <n v="0"/>
    <m/>
    <m/>
    <m/>
    <m/>
    <s v="Financially completed in 2022."/>
    <m/>
    <m/>
    <m/>
    <x v="1"/>
    <n v="0"/>
    <n v="1"/>
    <n v="12"/>
    <n v="27"/>
    <n v="0"/>
    <n v="0"/>
    <n v="0"/>
    <n v="2018"/>
  </r>
  <r>
    <m/>
    <m/>
    <s v="PRC/SEV/81/INS/32"/>
    <s v="UNEP"/>
    <m/>
    <x v="0"/>
    <s v="PRC"/>
    <x v="4"/>
    <s v="SEV"/>
    <s v="Extension of the institutional strengthening project (phase X: 6/2018-5/2020)"/>
    <d v="2018-06-01T00:00:00"/>
    <d v="2020-05-01T00:00:00"/>
    <s v="FIN"/>
    <d v="2020-08-01T00:00:00"/>
    <m/>
    <d v="2021-05-01T00:00:00"/>
    <d v="2021-12-01T00:00:00"/>
    <n v="0"/>
    <m/>
    <m/>
    <n v="0"/>
    <m/>
    <m/>
    <m/>
    <m/>
    <m/>
    <m/>
    <m/>
    <m/>
    <n v="85000"/>
    <n v="-200"/>
    <n v="84800"/>
    <n v="1"/>
    <n v="0"/>
    <n v="0"/>
    <n v="0"/>
    <n v="0"/>
    <n v="0"/>
    <n v="0"/>
    <n v="0"/>
    <n v="84800"/>
    <n v="0"/>
    <n v="0"/>
    <n v="0"/>
    <n v="0"/>
    <m/>
    <n v="0"/>
    <m/>
    <m/>
    <m/>
    <m/>
    <m/>
    <m/>
    <x v="1"/>
    <n v="0"/>
    <n v="1"/>
    <n v="26"/>
    <n v="23"/>
    <n v="0"/>
    <n v="0"/>
    <n v="0"/>
    <n v="2018"/>
  </r>
  <r>
    <m/>
    <m/>
    <s v="GEO/SEV/81/INS/40"/>
    <s v="UNDP"/>
    <m/>
    <x v="4"/>
    <s v="GEO"/>
    <x v="4"/>
    <s v="SEV"/>
    <s v="Extension of the institutional strengthening project (phase X: 6/2018-5/2020)"/>
    <d v="2018-06-01T00:00:00"/>
    <d v="2020-05-01T00:00:00"/>
    <s v="FIN"/>
    <d v="2019-07-01T00:00:00"/>
    <m/>
    <d v="2021-12-01T00:00:00"/>
    <d v="2022-12-01T00:00:00"/>
    <n v="0"/>
    <m/>
    <m/>
    <m/>
    <m/>
    <m/>
    <n v="0"/>
    <m/>
    <m/>
    <m/>
    <m/>
    <m/>
    <n v="85000"/>
    <n v="-85"/>
    <n v="84915"/>
    <n v="1"/>
    <n v="0"/>
    <n v="0"/>
    <n v="0"/>
    <n v="5950"/>
    <n v="-6"/>
    <n v="5944"/>
    <n v="-5.0000000000181899E-2"/>
    <n v="84915"/>
    <n v="0"/>
    <n v="0"/>
    <n v="5944.05"/>
    <n v="0"/>
    <m/>
    <m/>
    <m/>
    <m/>
    <s v="Financially completed in 2022."/>
    <m/>
    <m/>
    <m/>
    <x v="1"/>
    <n v="0"/>
    <n v="1"/>
    <n v="13"/>
    <n v="23"/>
    <n v="0"/>
    <n v="0"/>
    <n v="0"/>
    <n v="2018"/>
  </r>
  <r>
    <m/>
    <m/>
    <s v="BAH/SEV/85/INS/39"/>
    <s v="UNEP"/>
    <m/>
    <x v="2"/>
    <s v="BAH"/>
    <x v="4"/>
    <s v="SEV"/>
    <s v="Extension of the institutional strengthening project (phase X: 6/2020-5/2022)"/>
    <d v="2020-06-01T00:00:00"/>
    <d v="2022-05-01T00:00:00"/>
    <s v="FIN"/>
    <d v="2021-11-01T00:00:00"/>
    <m/>
    <d v="2022-05-01T00:00:00"/>
    <d v="2022-12-01T00:00:00"/>
    <n v="0"/>
    <m/>
    <m/>
    <n v="0"/>
    <m/>
    <m/>
    <m/>
    <m/>
    <m/>
    <m/>
    <m/>
    <m/>
    <n v="85000"/>
    <n v="0"/>
    <n v="85000"/>
    <n v="1"/>
    <n v="0"/>
    <n v="0"/>
    <n v="0"/>
    <n v="0"/>
    <n v="0"/>
    <n v="0"/>
    <n v="0"/>
    <n v="85000"/>
    <n v="0"/>
    <n v="0"/>
    <n v="0"/>
    <n v="0"/>
    <m/>
    <n v="0"/>
    <m/>
    <m/>
    <m/>
    <m/>
    <s v="Yes"/>
    <m/>
    <x v="1"/>
    <n v="0"/>
    <n v="1"/>
    <n v="17"/>
    <n v="23"/>
    <n v="0"/>
    <n v="0"/>
    <n v="0"/>
    <n v="2020"/>
  </r>
  <r>
    <m/>
    <m/>
    <s v="VIE/SEV/73/INS/68"/>
    <s v="UNEP"/>
    <m/>
    <x v="2"/>
    <s v="VIE"/>
    <x v="4"/>
    <s v="SEV"/>
    <s v="Extension of the institutional strengthening project (phase X: 7/2015-6/2017)"/>
    <d v="2014-11-01T00:00:00"/>
    <d v="2017-06-01T00:00:00"/>
    <s v="FIN"/>
    <d v="2016-05-01T00:00:00"/>
    <m/>
    <d v="2017-07-01T00:00:00"/>
    <d v="2018-12-01T00:00:00"/>
    <n v="0"/>
    <m/>
    <m/>
    <n v="0"/>
    <m/>
    <m/>
    <m/>
    <m/>
    <m/>
    <m/>
    <m/>
    <m/>
    <n v="118976"/>
    <n v="0"/>
    <n v="118976"/>
    <n v="1"/>
    <n v="0"/>
    <n v="0"/>
    <n v="0"/>
    <n v="0"/>
    <n v="0"/>
    <n v="0"/>
    <n v="0"/>
    <n v="118976"/>
    <n v="0"/>
    <n v="0"/>
    <n v="0"/>
    <n v="0"/>
    <m/>
    <n v="0"/>
    <m/>
    <m/>
    <m/>
    <m/>
    <m/>
    <m/>
    <x v="1"/>
    <n v="0"/>
    <n v="1"/>
    <n v="18"/>
    <n v="31"/>
    <n v="0"/>
    <n v="0"/>
    <n v="0"/>
    <n v="2014"/>
  </r>
  <r>
    <m/>
    <m/>
    <s v="GAB/SEV/81/INS/36"/>
    <s v="UNEP"/>
    <m/>
    <x v="0"/>
    <s v="GAB"/>
    <x v="4"/>
    <s v="SEV"/>
    <s v="Extension of the institutional strengthening project (phase X: 7/2018-6/2020)"/>
    <d v="2018-06-01T00:00:00"/>
    <d v="2020-06-01T00:00:00"/>
    <s v="FIN"/>
    <d v="2019-02-01T00:00:00"/>
    <m/>
    <d v="2020-12-01T00:00:00"/>
    <d v="2020-12-01T00:00:00"/>
    <n v="0"/>
    <m/>
    <m/>
    <n v="0"/>
    <m/>
    <m/>
    <m/>
    <m/>
    <m/>
    <m/>
    <m/>
    <m/>
    <n v="85000"/>
    <n v="0"/>
    <n v="85000"/>
    <n v="1"/>
    <n v="0"/>
    <n v="0"/>
    <n v="0"/>
    <n v="0"/>
    <n v="0"/>
    <n v="0"/>
    <n v="0"/>
    <n v="85000"/>
    <n v="0"/>
    <n v="0"/>
    <n v="0"/>
    <n v="0"/>
    <m/>
    <n v="0"/>
    <m/>
    <m/>
    <m/>
    <m/>
    <m/>
    <m/>
    <x v="1"/>
    <n v="0"/>
    <n v="1"/>
    <n v="8"/>
    <n v="24"/>
    <n v="0"/>
    <n v="0"/>
    <n v="0"/>
    <n v="2018"/>
  </r>
  <r>
    <m/>
    <m/>
    <s v="GAM/SEV/83/INS/38"/>
    <s v="UNEP"/>
    <m/>
    <x v="0"/>
    <s v="GAM"/>
    <x v="4"/>
    <s v="SEV"/>
    <s v="Extension of the institutional strengthening project (phase X: 7/2019-6/2021)"/>
    <d v="2019-05-01T00:00:00"/>
    <d v="2021-06-01T00:00:00"/>
    <s v="FIN"/>
    <d v="2021-03-01T00:00:00"/>
    <m/>
    <d v="2021-11-01T00:00:00"/>
    <d v="2021-12-01T00:00:00"/>
    <n v="0"/>
    <m/>
    <m/>
    <n v="0"/>
    <m/>
    <m/>
    <m/>
    <m/>
    <m/>
    <m/>
    <m/>
    <m/>
    <n v="85000"/>
    <n v="0"/>
    <n v="85000"/>
    <n v="1"/>
    <n v="0"/>
    <n v="0"/>
    <n v="0"/>
    <n v="0"/>
    <n v="0"/>
    <n v="0"/>
    <n v="0"/>
    <n v="85000"/>
    <n v="0"/>
    <n v="0"/>
    <n v="0"/>
    <n v="0"/>
    <m/>
    <n v="0"/>
    <m/>
    <m/>
    <m/>
    <m/>
    <m/>
    <m/>
    <x v="1"/>
    <n v="0"/>
    <n v="1"/>
    <n v="22"/>
    <n v="25"/>
    <n v="0"/>
    <n v="0"/>
    <n v="0"/>
    <n v="2019"/>
  </r>
  <r>
    <m/>
    <m/>
    <s v="DRC/SEV/87/INS/47"/>
    <s v="UNEP"/>
    <m/>
    <x v="0"/>
    <s v="DRC"/>
    <x v="4"/>
    <s v="SEV"/>
    <s v="Extension of the institutional strengthening project (phase X: 7/2021-6/2023)"/>
    <d v="2021-07-01T00:00:00"/>
    <d v="2023-06-01T00:00:00"/>
    <s v="FIN"/>
    <d v="2022-08-01T00:00:00"/>
    <m/>
    <d v="2022-12-01T00:00:00"/>
    <d v="2023-12-01T00:00:00"/>
    <n v="0"/>
    <m/>
    <m/>
    <n v="0"/>
    <m/>
    <m/>
    <m/>
    <m/>
    <m/>
    <m/>
    <m/>
    <m/>
    <n v="85000"/>
    <n v="-200"/>
    <n v="84800"/>
    <n v="1"/>
    <n v="0"/>
    <n v="0"/>
    <n v="0"/>
    <n v="0"/>
    <n v="0"/>
    <n v="0"/>
    <n v="0"/>
    <n v="84800"/>
    <n v="0"/>
    <n v="0"/>
    <n v="0"/>
    <n v="0"/>
    <m/>
    <n v="0"/>
    <m/>
    <m/>
    <s v="The project is completed and operationnaly closed. "/>
    <s v="The project is financialy completed "/>
    <s v="Yes"/>
    <m/>
    <x v="1"/>
    <n v="0"/>
    <n v="1"/>
    <n v="13"/>
    <n v="23"/>
    <n v="0"/>
    <n v="0"/>
    <n v="0"/>
    <n v="2021"/>
  </r>
  <r>
    <m/>
    <m/>
    <s v="CHD/SEV/90/INS/42"/>
    <s v="UNEP"/>
    <m/>
    <x v="0"/>
    <s v="CHD"/>
    <x v="4"/>
    <s v="SEV"/>
    <s v="Extension of the institutional strengthening project (phase X: 7/2022-6/2024)"/>
    <d v="2022-06-01T00:00:00"/>
    <d v="2024-06-01T00:00:00"/>
    <s v="FIN"/>
    <d v="2023-05-18T00:00:00"/>
    <m/>
    <d v="2023-12-01T00:00:00"/>
    <d v="2023-12-01T00:00:00"/>
    <n v="0"/>
    <m/>
    <m/>
    <n v="0"/>
    <m/>
    <m/>
    <m/>
    <m/>
    <m/>
    <m/>
    <m/>
    <m/>
    <n v="85000"/>
    <n v="0"/>
    <n v="85000"/>
    <n v="1"/>
    <n v="0"/>
    <n v="0"/>
    <n v="0"/>
    <n v="0"/>
    <n v="0"/>
    <n v="0"/>
    <n v="0"/>
    <n v="85000"/>
    <n v="0"/>
    <n v="0"/>
    <n v="0"/>
    <n v="0"/>
    <m/>
    <n v="0"/>
    <m/>
    <m/>
    <s v="The project is completed and operationnaly closed. "/>
    <s v="The project is financialy completed "/>
    <s v="Yes"/>
    <m/>
    <x v="1"/>
    <n v="0"/>
    <n v="1"/>
    <n v="11"/>
    <n v="24"/>
    <n v="0"/>
    <n v="0"/>
    <n v="0"/>
    <n v="2022"/>
  </r>
  <r>
    <m/>
    <m/>
    <s v="HON/SEV/90/INS/56"/>
    <s v="UNEP"/>
    <m/>
    <x v="1"/>
    <s v="HON"/>
    <x v="4"/>
    <s v="SEV"/>
    <s v="Extension of the institutional strengthening project (phase X: 7/2022-6/2024)"/>
    <d v="2022-06-01T00:00:00"/>
    <d v="2024-06-01T00:00:00"/>
    <s v="ONG"/>
    <m/>
    <d v="2024-06-01T00:00:00"/>
    <m/>
    <m/>
    <n v="0"/>
    <m/>
    <m/>
    <n v="0"/>
    <m/>
    <m/>
    <m/>
    <m/>
    <m/>
    <m/>
    <m/>
    <m/>
    <n v="85000"/>
    <n v="0"/>
    <n v="85000"/>
    <n v="0"/>
    <n v="85000"/>
    <n v="85000"/>
    <n v="0"/>
    <n v="0"/>
    <n v="0"/>
    <n v="0"/>
    <n v="0"/>
    <n v="0"/>
    <n v="85000"/>
    <n v="42500"/>
    <n v="0"/>
    <n v="0"/>
    <m/>
    <n v="42500"/>
    <m/>
    <m/>
    <s v="Good progress. Work plan and timetable to implement the project agreed with the NOU. SSFA was signed by UNEP and submitted in April 2023 to the country for countersignature. The SSFA has an overall amount of USD 85,000 payable in three disbursements. The first disbursment of an amount of USD 42,500 has been submitted the country September 2023. This SSFA will facilitate obtaining products and expected results as mentioned below:(1) Adoption and implementation of ODS legislation and ODS consumption monitoring and control regulation, (2) Efficient and timely data collection and submission, (3) Consultation and coordination with other national agencies/stakeholders, ( 4) Supervision of timely implementation of ODS consumption elimination and reduction activities, (5) Awareness raising and information exchange, (6) Regional cooperation and participation in Montreal Protocol meetings. CP Data for 2022 reported in May 2023 and A7 data in September 2023. World Ozone Day has been celebreated in September 2023. NOU/Government representatives participated in the virtual webinars organized by OzonAction Latin American team: Communication strategy &quot;Kigali in Action, Inclusive Language &quot; (November 2023)."/>
    <s v="Good progress. Work plan and timetable to implement the project agreed with the NOU. SSFA was signed by UNEP and submitted in April 2023 to the country for countersignature. The SSFA has an overall amount of USD 85,000 payable in three disbursements. The first disbursment of an amount of USD 42,500 has been submitted the country September 2023. CP Data for 2023 reported in May 2024. he NOU organized several trainings for important companies, totally 65 (15 woman /  40 man) particpated during the sessions organized  between January 2024 to March 2024. The licesing system for HFCs and HCFCs is fully operation and quota has been established. Several inspections have been conducted in the framework to combate illegal trade."/>
    <s v="Yes "/>
    <m/>
    <x v="0"/>
    <n v="1"/>
    <n v="0"/>
    <s v=""/>
    <n v="24"/>
    <n v="0"/>
    <n v="24"/>
    <n v="0"/>
    <n v="2022"/>
  </r>
  <r>
    <m/>
    <m/>
    <s v="MLI/SEV/92/INS/44"/>
    <s v="UNEP"/>
    <m/>
    <x v="0"/>
    <s v="MLI"/>
    <x v="4"/>
    <s v="SEV"/>
    <s v="Extension of the institutional strengthening project (phase X: 7/2023-6/2026)"/>
    <d v="2023-06-01T00:00:00"/>
    <d v="2026-06-01T00:00:00"/>
    <s v="ONG"/>
    <m/>
    <d v="2026-06-01T00:00:00"/>
    <m/>
    <m/>
    <n v="0"/>
    <m/>
    <m/>
    <n v="0"/>
    <m/>
    <m/>
    <m/>
    <m/>
    <m/>
    <m/>
    <m/>
    <m/>
    <n v="180000"/>
    <n v="0"/>
    <n v="180000"/>
    <n v="0"/>
    <n v="180000"/>
    <n v="180000"/>
    <n v="0"/>
    <n v="0"/>
    <n v="0"/>
    <n v="0"/>
    <n v="0"/>
    <n v="0"/>
    <n v="0"/>
    <n v="62999.999999999993"/>
    <n v="0"/>
    <n v="0"/>
    <m/>
    <n v="0"/>
    <m/>
    <m/>
    <s v="Newly approved project"/>
    <s v="The SSFA was signed in November 2023. The first payment was released to the country in January 2024. Licensing system is fully operational"/>
    <s v="Yes"/>
    <m/>
    <x v="0"/>
    <n v="1"/>
    <n v="0"/>
    <s v=""/>
    <n v="36"/>
    <n v="0"/>
    <n v="36"/>
    <n v="0"/>
    <n v="2023"/>
  </r>
  <r>
    <m/>
    <m/>
    <s v="CPR/SEV/73/INS/549"/>
    <s v="UNDP"/>
    <m/>
    <x v="2"/>
    <s v="CPR"/>
    <x v="4"/>
    <s v="SEV"/>
    <s v="Extension of the institutional strengthening project (phase XI: 1/2015-12/2016)"/>
    <d v="2014-11-01T00:00:00"/>
    <d v="2016-12-01T00:00:00"/>
    <s v="FIN"/>
    <d v="2015-04-01T00:00:00"/>
    <m/>
    <d v="2017-01-01T00:00:00"/>
    <d v="2018-01-01T00:00:00"/>
    <n v="0"/>
    <m/>
    <m/>
    <m/>
    <m/>
    <m/>
    <n v="0"/>
    <m/>
    <m/>
    <m/>
    <m/>
    <m/>
    <n v="390000"/>
    <n v="-1113"/>
    <n v="388887"/>
    <n v="1"/>
    <n v="0"/>
    <n v="0"/>
    <n v="0"/>
    <n v="27300"/>
    <n v="-78"/>
    <n v="27222"/>
    <n v="-9.0000000000145519E-2"/>
    <n v="388887"/>
    <n v="0"/>
    <n v="0"/>
    <n v="27222.09"/>
    <n v="0"/>
    <n v="388887"/>
    <m/>
    <m/>
    <m/>
    <s v="Financially completed in 2018."/>
    <m/>
    <m/>
    <m/>
    <x v="1"/>
    <n v="0"/>
    <n v="1"/>
    <n v="5"/>
    <n v="25"/>
    <n v="0"/>
    <n v="0"/>
    <n v="0"/>
    <n v="2014"/>
  </r>
  <r>
    <m/>
    <m/>
    <s v="GHA/SEV/72/INS/38"/>
    <s v="UNDP"/>
    <m/>
    <x v="0"/>
    <s v="GHA"/>
    <x v="4"/>
    <s v="SEV"/>
    <s v="Extension of the institutional strengthening project (phase XI: 1/2015-12/2016)"/>
    <d v="2014-05-01T00:00:00"/>
    <d v="2016-12-01T00:00:00"/>
    <s v="FIN"/>
    <d v="2015-03-01T00:00:00"/>
    <m/>
    <d v="2016-12-01T00:00:00"/>
    <d v="2018-02-01T00:00:00"/>
    <n v="0"/>
    <m/>
    <m/>
    <m/>
    <m/>
    <m/>
    <n v="0"/>
    <m/>
    <m/>
    <m/>
    <m/>
    <m/>
    <n v="139100"/>
    <n v="-17496"/>
    <n v="121604"/>
    <n v="1"/>
    <n v="0"/>
    <n v="0"/>
    <n v="0"/>
    <n v="9737"/>
    <n v="-1225"/>
    <n v="8512"/>
    <n v="-0.28000000000065484"/>
    <n v="121604"/>
    <n v="0"/>
    <n v="0"/>
    <n v="8512.2800000000007"/>
    <n v="0"/>
    <m/>
    <m/>
    <m/>
    <m/>
    <s v="Financially completed in 2018."/>
    <m/>
    <m/>
    <m/>
    <x v="1"/>
    <n v="0"/>
    <n v="1"/>
    <n v="10"/>
    <n v="31"/>
    <n v="0"/>
    <n v="0"/>
    <n v="0"/>
    <n v="2014"/>
  </r>
  <r>
    <m/>
    <m/>
    <s v="EGY/SEV/76/INS/130"/>
    <s v="UNIDO"/>
    <m/>
    <x v="0"/>
    <s v="EGY"/>
    <x v="4"/>
    <s v="SEV"/>
    <s v="Extension of the institutional strengthening project (phase XI: 1/2017-12/2018)"/>
    <d v="2016-05-01T00:00:00"/>
    <d v="2018-12-01T00:00:00"/>
    <s v="FIN"/>
    <d v="2017-03-01T00:00:00"/>
    <m/>
    <d v="2018-12-01T00:00:00"/>
    <d v="2019-03-01T00:00:00"/>
    <n v="0"/>
    <m/>
    <m/>
    <n v="0"/>
    <m/>
    <m/>
    <n v="0"/>
    <m/>
    <m/>
    <n v="0"/>
    <m/>
    <m/>
    <n v="292253"/>
    <n v="-253"/>
    <n v="292000"/>
    <n v="1"/>
    <n v="0"/>
    <n v="0"/>
    <n v="0"/>
    <n v="20458"/>
    <n v="-18"/>
    <n v="20440"/>
    <n v="0"/>
    <n v="292000"/>
    <n v="0"/>
    <m/>
    <n v="20440"/>
    <n v="0"/>
    <m/>
    <m/>
    <m/>
    <m/>
    <m/>
    <m/>
    <m/>
    <m/>
    <x v="1"/>
    <n v="0"/>
    <n v="1"/>
    <n v="10"/>
    <n v="31"/>
    <n v="0"/>
    <n v="0"/>
    <n v="0"/>
    <n v="2016"/>
  </r>
  <r>
    <m/>
    <m/>
    <s v="SRL/SEV/76/INS/48"/>
    <s v="UNDP"/>
    <m/>
    <x v="2"/>
    <s v="SRL"/>
    <x v="4"/>
    <s v="SEV"/>
    <s v="Extension of the institutional strengthening project (phase XI: 1/2017-12/2018)"/>
    <d v="2016-05-01T00:00:00"/>
    <d v="2018-12-01T00:00:00"/>
    <s v="FIN"/>
    <d v="2016-07-01T00:00:00"/>
    <m/>
    <d v="2018-12-01T00:00:00"/>
    <d v="2019-12-01T00:00:00"/>
    <n v="0"/>
    <m/>
    <m/>
    <m/>
    <m/>
    <m/>
    <n v="0"/>
    <m/>
    <m/>
    <m/>
    <m/>
    <m/>
    <n v="171592"/>
    <n v="0"/>
    <n v="171592"/>
    <n v="1"/>
    <n v="0"/>
    <n v="0"/>
    <n v="0"/>
    <n v="12011"/>
    <n v="0"/>
    <n v="12011"/>
    <n v="0"/>
    <n v="171592"/>
    <n v="0"/>
    <n v="0"/>
    <n v="12011"/>
    <n v="0"/>
    <m/>
    <m/>
    <m/>
    <m/>
    <s v="Financially completed in 2019."/>
    <m/>
    <m/>
    <m/>
    <x v="1"/>
    <n v="0"/>
    <n v="1"/>
    <n v="2"/>
    <n v="31"/>
    <n v="0"/>
    <n v="0"/>
    <n v="0"/>
    <n v="2016"/>
  </r>
  <r>
    <m/>
    <m/>
    <s v="FIJ/SEV/82/INS/33"/>
    <s v="UNEP"/>
    <m/>
    <x v="2"/>
    <s v="FIJ"/>
    <x v="4"/>
    <s v="SEV"/>
    <s v="Extension of the institutional strengthening project (phase XI: 1/2019-12/2020)"/>
    <d v="2018-12-01T00:00:00"/>
    <d v="2020-12-01T00:00:00"/>
    <s v="FIN"/>
    <d v="2019-07-01T00:00:00"/>
    <m/>
    <d v="2021-06-01T00:00:00"/>
    <d v="2022-06-01T00:00:00"/>
    <n v="0"/>
    <m/>
    <m/>
    <n v="0"/>
    <m/>
    <m/>
    <m/>
    <m/>
    <m/>
    <m/>
    <m/>
    <m/>
    <n v="85000"/>
    <n v="-5000.34"/>
    <n v="79999.66"/>
    <n v="1.0000042500180626"/>
    <n v="-0.33999999999650754"/>
    <n v="-0.33999999999650754"/>
    <n v="0"/>
    <n v="0"/>
    <n v="0"/>
    <n v="0"/>
    <n v="0"/>
    <n v="80000"/>
    <n v="0"/>
    <n v="0"/>
    <n v="0"/>
    <n v="0"/>
    <m/>
    <n v="0"/>
    <m/>
    <m/>
    <m/>
    <m/>
    <m/>
    <m/>
    <x v="1"/>
    <n v="0"/>
    <n v="1"/>
    <n v="7"/>
    <n v="24"/>
    <n v="0"/>
    <n v="0"/>
    <n v="0"/>
    <n v="2018"/>
  </r>
  <r>
    <m/>
    <m/>
    <s v="COI/SEV/84/INS/29"/>
    <s v="UNEP"/>
    <m/>
    <x v="0"/>
    <s v="COI"/>
    <x v="4"/>
    <s v="SEV"/>
    <s v="Extension of the institutional strengthening project (phase XI: 1/2020-12/2021)"/>
    <d v="2019-12-01T00:00:00"/>
    <d v="2021-12-01T00:00:00"/>
    <s v="FIN"/>
    <d v="2020-07-01T00:00:00"/>
    <m/>
    <d v="2021-12-01T00:00:00"/>
    <d v="2021-12-01T00:00:00"/>
    <n v="0"/>
    <m/>
    <m/>
    <n v="0"/>
    <m/>
    <m/>
    <m/>
    <m/>
    <m/>
    <m/>
    <m/>
    <m/>
    <n v="85000"/>
    <n v="0"/>
    <n v="85000"/>
    <n v="1"/>
    <n v="0"/>
    <n v="0"/>
    <n v="0"/>
    <n v="0"/>
    <n v="0"/>
    <n v="0"/>
    <n v="0"/>
    <n v="85000"/>
    <n v="0"/>
    <n v="0"/>
    <n v="0"/>
    <n v="0"/>
    <m/>
    <n v="0"/>
    <m/>
    <m/>
    <m/>
    <m/>
    <m/>
    <m/>
    <x v="1"/>
    <n v="0"/>
    <n v="1"/>
    <n v="7"/>
    <n v="24"/>
    <n v="0"/>
    <n v="0"/>
    <n v="0"/>
    <n v="2019"/>
  </r>
  <r>
    <m/>
    <m/>
    <s v="DOM/SEV/86/INS/71"/>
    <s v="UNEP"/>
    <m/>
    <x v="1"/>
    <s v="DOM"/>
    <x v="4"/>
    <s v="SEV"/>
    <s v="Extension of the institutional strengthening project (phase XI: 1/2021-12/2022)"/>
    <d v="2020-12-01T00:00:00"/>
    <d v="2022-12-01T00:00:00"/>
    <s v="FIN"/>
    <d v="2021-12-01T00:00:00"/>
    <m/>
    <d v="2023-12-01T00:00:00"/>
    <d v="2023-12-01T00:00:00"/>
    <n v="0"/>
    <m/>
    <m/>
    <n v="0"/>
    <m/>
    <m/>
    <m/>
    <m/>
    <m/>
    <m/>
    <m/>
    <m/>
    <n v="171946"/>
    <n v="0"/>
    <n v="171946"/>
    <n v="1"/>
    <n v="0"/>
    <n v="0"/>
    <n v="0"/>
    <n v="0"/>
    <n v="0"/>
    <n v="0"/>
    <n v="0"/>
    <n v="171946"/>
    <n v="0.32000000000698492"/>
    <n v="0"/>
    <n v="0"/>
    <n v="0"/>
    <m/>
    <n v="33291.32"/>
    <m/>
    <m/>
    <s v="Project progress is satisfactory.The SSFA signed in June 2021 is still on-going.  The first payment has been released to the country in July 2021, second payment in December 2021, third payment in May 2022 and fourth and last payment in December 2022. A course has been organized for customs brokers in April 2023 with a total number of 38 participants (21 woman/17 men). NOU/Government representatives participated in the virtual webinars organized by OzonAction Latin American team: Communication strategy &quot;Kigali in Action, Inclusive Language &quot; (November 2023). Nactional Ozone Day was celebrated in September 2023.  New phase of the IS project was approved at ExCom 93. Final Financial Reports have been received by December 2023."/>
    <s v="The project is financialy completed "/>
    <s v="Yes "/>
    <m/>
    <x v="1"/>
    <n v="0"/>
    <n v="1"/>
    <n v="12"/>
    <n v="24"/>
    <n v="0"/>
    <n v="0"/>
    <n v="0"/>
    <n v="2020"/>
  </r>
  <r>
    <m/>
    <m/>
    <s v="KYR/SEV/91/INS/48"/>
    <s v="UNEP"/>
    <m/>
    <x v="4"/>
    <s v="KYR"/>
    <x v="4"/>
    <s v="SEV"/>
    <s v="Extension of the institutional strengthening project (phase XI: 1/2023-12/2024)"/>
    <d v="2022-12-01T00:00:00"/>
    <d v="2024-12-01T00:00:00"/>
    <s v="ONG"/>
    <d v="2023-11-28T00:00:00"/>
    <d v="2024-12-01T00:00:00"/>
    <m/>
    <m/>
    <n v="0"/>
    <m/>
    <m/>
    <n v="0"/>
    <m/>
    <m/>
    <m/>
    <m/>
    <m/>
    <m/>
    <m/>
    <m/>
    <n v="204602"/>
    <n v="0"/>
    <n v="204602"/>
    <n v="0.37988387210291197"/>
    <n v="126877"/>
    <n v="126877"/>
    <n v="0"/>
    <n v="0"/>
    <n v="0"/>
    <n v="0"/>
    <n v="0"/>
    <n v="77725"/>
    <n v="126877"/>
    <n v="63438.5"/>
    <n v="0"/>
    <n v="0"/>
    <m/>
    <n v="122275"/>
    <m/>
    <m/>
    <s v="The current ODS legislation was analyzed and recommendations for improvement compiled._x000a_On 16 October 2023, a workshops for Customs Officers on the state regulations related to the import, export and transit of HFCs, and the prevention of illegal trade took place in Osh on 16 October 2023, and in Leninskoe on 18 October 2023._x000a_To collect import data for HFCs and alternative refrigerants for 2022, official letters were sent to the State Customs Service, National Statistical Committee of and to organizations using ODS, F-gases and alternative refrigerants. The updated survey data were submitted to the lead agency UNDP on 24 February 2023._x000a_CP data for 2022 were submitted to MFS in March 2023. Article 7 data for 2022 were submitted to the Ozone Secretariat in June 2023._x000a_On 19 September 2023, the Interagency Commission on Ozone and the development of the State Program for the HFC phase-down for 2024-2029 met in Bishkek._x000a_On 26-27 June 2023, the 17th Congress of Refrigeration Industry Specialists of took place in Cholpon-Ata, Issyk-Kul region. _x000a_The draft KIP stage I was prepared with UNDP as lead agency and UNEP as cooperating agency. It was presented during a seminar in Bulan Sogottu village on 23 June 2023._x000a_On 16-22 July 2023, an information campaign with the theme “Fixing the ozone layer”. Stakeholders were consulted on the development of a communication and awareness strategy._x000a_Word Ozone Day activities were organized during the children’s summer camps in Issyk-Kul oblast. About 2000 children participated in this campaign._x000a_A series of WOD seminars took were organized at the Secondary School No. 35 in Bishkek on 19 September 2023, the Kyrgyz State Technical University and the Vocational Lyceum No. 93 on 20 September 2023, the school in the village of Budenovka, Issyk-Ata district on 26 September 2023, the Gymnasium School No. 69 in Bishkek on 28 September 2023, at the Secondary School No. 13 in the KyzylKiya, Batken oblast 3 October 2023, at the Secondary School No. 21 in JalalAbad on 5 October 2023, at the Osh Technological University on 6 October 2023, at Zhetygen Secondary School on 7 October 2023_x000a_In 2023, the following websites were updated: www.climate.kg, www.ozonecenter.kg, www.ecoholod.com.kg. Project activities were covered the the mass media._x000a_MPU staff participated in Montreal Protocol meetings as well as ECA network meetings (physical and online meetings)._x000a_An initial gender assessment related to women’s participation in RACHP sector activities has been conducted. In 2023, the participation of women in meetings was monitored: 5 workshops on the HFC phase-down (12% women), 2 training seminars for customs services (18% women), 9 public awareness events (63% women)."/>
    <s v="The Government introduced an annual quota for import of HFCs for the period 2024-2029. An interdepartmental working group on standards development was established. The Government enacted five new interstate standards in the RAC sector. Analysis of legislation on energy efficiency in the RAC sector and harmonization of EE policy with the legislation of the Eurasian Economic Union was carried out. CP data report for 2023 was submitted to MLF in April 30, 2024. Four seminars were held to raise awareness of equipment importers and sellers, as well as for RAC sector specialists on good maintenance practices to improve energy efficiency. Based on the tenders, 11 manuals and brochures, 2 posters on energy efficiency, MEPS, EE labeling, good maintenance practices for energy efficiency were prepared and published in printing house. NOU staff participated in ECA meetings in North Macedonia and Albania. The NOU staff participated and made presentations at the international RAC scientific-practical conference in Kazakhstan. Based on the conducted work with HFC importers, a report on HFC consumption for 2023 was developed. A tender for the development of video clips and info posters was held, based on the results of which 2 video clips and 2 infographics on EE were created. Market assessment is being conducted to analyze the type of equipment that is imported. Stakeholder consultations on MEPS and EE labeling are conducted. Updating of the NOU website is carried out on a regular basis. Gender data is tracked during the workshops in accordance with the Multilateral Fund's gender policy."/>
    <s v="Yes"/>
    <m/>
    <x v="0"/>
    <n v="1"/>
    <n v="1"/>
    <n v="11"/>
    <n v="24"/>
    <n v="0"/>
    <n v="24"/>
    <n v="0"/>
    <n v="2022"/>
  </r>
  <r>
    <m/>
    <m/>
    <s v="LES/SEV/90/INS/29"/>
    <s v="UNEP"/>
    <m/>
    <x v="0"/>
    <s v="LES"/>
    <x v="4"/>
    <s v="SEV"/>
    <s v="Extension of the institutional strengthening project (phase XI: 1/2023-12/2024)"/>
    <d v="2022-06-01T00:00:00"/>
    <d v="2024-12-01T00:00:00"/>
    <s v="ONG"/>
    <d v="2023-08-18T00:00:00"/>
    <d v="2024-12-01T00:00:00"/>
    <m/>
    <m/>
    <n v="0"/>
    <m/>
    <m/>
    <n v="0"/>
    <m/>
    <m/>
    <m/>
    <m/>
    <m/>
    <m/>
    <m/>
    <m/>
    <n v="85000"/>
    <n v="0"/>
    <n v="85000"/>
    <n v="0.47058823529411764"/>
    <n v="45000"/>
    <n v="45000"/>
    <n v="0"/>
    <n v="0"/>
    <n v="0"/>
    <n v="0"/>
    <n v="0"/>
    <n v="40000"/>
    <n v="45000"/>
    <n v="22500"/>
    <n v="0"/>
    <n v="0"/>
    <m/>
    <n v="35000"/>
    <m/>
    <m/>
    <s v="The second payment of USD 35,0000 was released to the country in August 2023. The Draft ODS and HFCs Regulation was submitted to the Office of Parliamentarians Council (OPC) for Review in September 2023. The NOU conducted awareness and sensitisation workshop on Multilateral Environment Agreements (MEAs) from 22nd to 24th May 2023. The collection of data was undertaken to report A7 and CP data for the year 2022. Both the Article 7 and Country Programme data for 2022 were reported by April 2023. The NOU conducted three meetings for industry associations. The trainings were held at Lerotholi Polytechnics from 15th  to 17th November 2023, Catholic Comprehensive Community College from 27th  to 29th November 2023 and Technical Institute of Leloaleng from 4th to 6th December 2023. The training workshops were attended by 15 female and 75 male. The customs training workshops were held at Mmelesi Lodge from 6th to 7th November 2023, Mountain View Hotel from 8th to 9th November 2023 and from 13th to 14th November 2023. The participants were 26 males and 64 females. The International Ozone Day for 2023 was celebrated in Lesotho with several activities. 500 T shirts and Caps were printed. The activities were attended by 90 female and  100 male. 600 leaflets and brochures were distributed to the stakeholders, the media and factory workers to raise awareness on Ozone Layer protection. The NOU participated in the Regional Training Workshop for Female RAC Technicians held from 17 to 19 January 2023 in Cairo, Egypt, attended by 18 female technicians. The NOU participated in the Regional Network Meeting for National Ozone Officers of the English-Speaking African Countries back-to-back with Thematic Workshop for Customs Officers held from 8-12 May 2023 in Kigali, Rwanda.  The NOU participated in the border dialogue meeting from 24th to 26th July 2023, Mhlume, Eswatini. The NOU participated at the 35th Meeting of the Parties to the Montreal Protocol, held in Nairobi from October 23 to 27, 2023. The overall performance of the project is satisfactory. The project is progressing satisfactorily."/>
    <s v="The ODS and non-ODS Regulations 2024 was signed to include control of hydrofluorocarbons (HFCs). The NOU conducted border post inspections from 15 to 26 April 2024 for Mafeteng, Mohale’s Hoek, Quthing, Qacha’s Nek, Butha Buthe, Maputsoe and Maseru Bridges. The NOU conducted environmental inspectors and law enforcement training workshops from 27th to 28th March 2024. The meeting was attended by 30 participants (14 female and 16 male). The collection of data was undertaken to report A7 and CP data for the year 2023. Both the Article 7 and Country Programme data for 2023 were reported by May 2024.  The NOU conducted a meeting for the Association of Refrigeration and Air conditioning held on 19th April 2024. The implementation is satisfactory and on schedule. The programme activities are satisfactory."/>
    <s v="Yes"/>
    <m/>
    <x v="0"/>
    <n v="1"/>
    <n v="1"/>
    <n v="14"/>
    <n v="30"/>
    <n v="0"/>
    <n v="30"/>
    <n v="0"/>
    <n v="2022"/>
  </r>
  <r>
    <m/>
    <m/>
    <s v="NEP/SEV/85/INS/40"/>
    <s v="UNEP"/>
    <m/>
    <x v="2"/>
    <s v="NEP"/>
    <x v="4"/>
    <s v="SEV"/>
    <s v="Extension of the institutional strengthening project (phase XI: 11/2020-10/2022)"/>
    <d v="2020-06-01T00:00:00"/>
    <d v="2022-10-01T00:00:00"/>
    <s v="ONG"/>
    <d v="2022-12-01T00:00:00"/>
    <d v="2024-12-01T00:00:00"/>
    <m/>
    <m/>
    <n v="0"/>
    <m/>
    <m/>
    <n v="0"/>
    <m/>
    <m/>
    <m/>
    <m/>
    <m/>
    <m/>
    <m/>
    <m/>
    <n v="85000"/>
    <n v="0"/>
    <n v="85000"/>
    <n v="0.52927058823529416"/>
    <n v="40012"/>
    <n v="40012"/>
    <n v="0"/>
    <n v="0"/>
    <n v="0"/>
    <n v="0"/>
    <n v="0"/>
    <n v="44988"/>
    <n v="40012"/>
    <n v="40012"/>
    <n v="0"/>
    <n v="0"/>
    <m/>
    <n v="35012"/>
    <m/>
    <m/>
    <s v="SSFA was signed on 2020 for the amount of USD 85,000. Second payment transferred in August 2023._x000a_Substantial progress has been made following the solution in second half of 2022 of the staffing and admin issues related to the inclusion of the MLFS projects in the national budget accounting. NOU continued implementation of HCFCs and HFCs import quota and licensing system. HCFC quota for 2024 allocated within the allowed limit under the HPMP agreement. Control measures to sustain CFC and HCFC phase out is enforced, import of HCFCs monitored and import data verified regularly. The NOU has submitted A7 &amp; CP data report for the year 2022._x000a_NOU maintained coordination with Custom Authority and other relevant ministries and stkeholders._x000a_NOU and Customs decided to develop a dedicated module in the existing Nepal National Single Window as NOU_NNSW.  Discussion and collection of Prerequisites for the portal development is currently ongoing._x000a_Held meeting with Customs on 5th April 2023 to discuss the monitoring of controlled substances and the data granularity needed by NOU due to reporting obligations. It was decided to further subdivide HS codes for HFCs._x000a_For the ratification of KA, a high level meeting was held with 10 (M:8, F:2) representatives to discuss updates and further plans. Meeting was held in April 2023 with customs to discuss the monitoring of controleld substances. _x000a_NOU translated information materials received from UNEP to Nepali language and published the same in the national daily newspaper for WRD in June 2023. NOU marked WOD by organizing speech and debate competition on the related topic among the lower secondary level students at school, lead rally, mass gathering, awarding the letter of appreciation to the expert and distribution of themed schoolbags._x000a_NOU staff participated in the network meetings in Male, Maldives in May 2023 and in Phuket, Thailand in November 2023, and represented Maldives in the OEWG and MOP._x000a_NOU hired one consultant that follows closely HPMP activities."/>
    <s v="HCFC/HFC data validation workshop was held in Feb 2024 to cross match and analyze the data. The NOU has submitted A7 &amp; CP data report for the year 2023."/>
    <s v="Yes"/>
    <m/>
    <x v="0"/>
    <n v="1"/>
    <n v="1"/>
    <n v="30"/>
    <n v="28"/>
    <n v="26"/>
    <n v="54"/>
    <n v="0"/>
    <n v="2020"/>
  </r>
  <r>
    <m/>
    <m/>
    <s v="MDV/SEV/85/INS/34"/>
    <s v="UNEP"/>
    <m/>
    <x v="2"/>
    <s v="MDV"/>
    <x v="4"/>
    <s v="SEV"/>
    <s v="Extension of the institutional strengthening project (phase XI: 12/2020-11/2022)"/>
    <d v="2020-06-01T00:00:00"/>
    <d v="2022-11-01T00:00:00"/>
    <s v="FIN"/>
    <d v="2021-12-01T00:00:00"/>
    <m/>
    <d v="2022-11-01T00:00:00"/>
    <d v="2022-12-01T00:00:00"/>
    <n v="0"/>
    <m/>
    <m/>
    <n v="0"/>
    <m/>
    <m/>
    <m/>
    <m/>
    <m/>
    <m/>
    <m/>
    <m/>
    <n v="85000"/>
    <n v="0"/>
    <n v="85000"/>
    <n v="1"/>
    <n v="0"/>
    <n v="0"/>
    <n v="0"/>
    <n v="0"/>
    <n v="0"/>
    <n v="0"/>
    <n v="0"/>
    <n v="85000"/>
    <n v="0"/>
    <n v="0"/>
    <n v="0"/>
    <n v="0"/>
    <m/>
    <n v="0"/>
    <m/>
    <m/>
    <m/>
    <m/>
    <s v="Yes"/>
    <m/>
    <x v="1"/>
    <n v="0"/>
    <n v="1"/>
    <n v="18"/>
    <n v="29"/>
    <n v="0"/>
    <n v="0"/>
    <n v="0"/>
    <n v="2020"/>
  </r>
  <r>
    <m/>
    <m/>
    <s v="NIR/SEV/86/INS/155"/>
    <s v="UNDP"/>
    <m/>
    <x v="0"/>
    <s v="NIR"/>
    <x v="4"/>
    <s v="SEV"/>
    <s v="Extension of the institutional strengthening project (phase XI: 12/2020-11/2022)"/>
    <d v="2020-12-01T00:00:00"/>
    <d v="2022-11-01T00:00:00"/>
    <s v="FIN"/>
    <d v="2021-03-01T00:00:00"/>
    <m/>
    <d v="2022-11-01T00:00:00"/>
    <d v="2023-11-01T00:00:00"/>
    <n v="0"/>
    <m/>
    <m/>
    <m/>
    <m/>
    <m/>
    <n v="0"/>
    <m/>
    <m/>
    <m/>
    <m/>
    <m/>
    <n v="332800"/>
    <n v="0"/>
    <n v="332800"/>
    <n v="0.99823016826923072"/>
    <n v="589"/>
    <n v="589"/>
    <n v="0"/>
    <n v="23296"/>
    <n v="0"/>
    <n v="23296"/>
    <n v="41.229999999999563"/>
    <n v="332211"/>
    <n v="0"/>
    <n v="0"/>
    <n v="23254.77"/>
    <n v="0"/>
    <m/>
    <m/>
    <m/>
    <m/>
    <s v="Financially completed in 2023."/>
    <m/>
    <s v="Yes. Gender mainstreaming activities have been included into the project, e.g. advertised TORs include a specific clause encouraging men and women to apply and the gender composition of meeting participants is tracked. "/>
    <m/>
    <x v="1"/>
    <n v="0"/>
    <n v="1"/>
    <n v="3"/>
    <n v="23"/>
    <n v="0"/>
    <n v="0"/>
    <n v="0"/>
    <n v="2020"/>
  </r>
  <r>
    <m/>
    <m/>
    <s v="TRI/SEV/88/INS/41"/>
    <s v="UNDP"/>
    <m/>
    <x v="1"/>
    <s v="TRI"/>
    <x v="4"/>
    <s v="SEV"/>
    <s v="Extension of the institutional strengthening project (phase XI: 12/2021-12/2023)"/>
    <d v="2021-11-01T00:00:00"/>
    <d v="2023-12-01T00:00:00"/>
    <s v="COM"/>
    <d v="2022-11-01T00:00:00"/>
    <m/>
    <d v="2023-12-01T00:00:00"/>
    <m/>
    <n v="0"/>
    <m/>
    <m/>
    <m/>
    <m/>
    <m/>
    <n v="0"/>
    <m/>
    <m/>
    <m/>
    <m/>
    <m/>
    <n v="85000"/>
    <n v="0"/>
    <n v="85000"/>
    <n v="0.78114576470588237"/>
    <n v="18602.61"/>
    <n v="18602.61"/>
    <n v="0"/>
    <n v="5950"/>
    <n v="0"/>
    <n v="5950"/>
    <n v="1302.1827000000003"/>
    <n v="66397.39"/>
    <n v="790.58999999999696"/>
    <n v="14882.088"/>
    <n v="4647.8172999999997"/>
    <n v="55.341299999999798"/>
    <m/>
    <m/>
    <m/>
    <m/>
    <s v="PRODOC signed. Consultants recruited. Project under implementation. "/>
    <s v="Intermediate goals achieved. "/>
    <s v="Yes. Gender considerations are included."/>
    <m/>
    <x v="1"/>
    <n v="0"/>
    <n v="1"/>
    <n v="12"/>
    <n v="25"/>
    <n v="0"/>
    <n v="0"/>
    <n v="0"/>
    <n v="2021"/>
  </r>
  <r>
    <m/>
    <m/>
    <s v="CHI/SEV/74/INS/186"/>
    <s v="UNDP"/>
    <m/>
    <x v="1"/>
    <s v="CHI"/>
    <x v="4"/>
    <s v="SEV"/>
    <s v="Extension of the institutional strengthening project (phase XI: 4/2015-3/2017)"/>
    <d v="2015-05-01T00:00:00"/>
    <d v="2017-03-01T00:00:00"/>
    <s v="FIN"/>
    <d v="2015-09-01T00:00:00"/>
    <m/>
    <d v="2017-12-01T00:00:00"/>
    <d v="2018-12-01T00:00:00"/>
    <n v="0"/>
    <m/>
    <m/>
    <m/>
    <m/>
    <m/>
    <n v="0"/>
    <m/>
    <m/>
    <m/>
    <m/>
    <m/>
    <n v="186550"/>
    <n v="-6059"/>
    <n v="180491"/>
    <n v="1"/>
    <n v="0"/>
    <n v="0"/>
    <n v="0"/>
    <n v="13058"/>
    <n v="-424"/>
    <n v="12634"/>
    <n v="0.11376038600064931"/>
    <n v="180491"/>
    <n v="0"/>
    <n v="0"/>
    <n v="12633.886239613999"/>
    <n v="0"/>
    <m/>
    <m/>
    <m/>
    <m/>
    <s v="Financially completed in 2018."/>
    <m/>
    <m/>
    <m/>
    <x v="1"/>
    <n v="0"/>
    <n v="1"/>
    <n v="4"/>
    <n v="22"/>
    <n v="0"/>
    <n v="0"/>
    <n v="0"/>
    <n v="2015"/>
  </r>
  <r>
    <m/>
    <m/>
    <s v="IRA/SEV/77/INS/229"/>
    <s v="UNDP"/>
    <m/>
    <x v="2"/>
    <s v="IRA"/>
    <x v="4"/>
    <s v="SEV"/>
    <s v="Extension of the institutional strengthening project (phase XI: 4/2017-3/2019)"/>
    <d v="2016-12-01T00:00:00"/>
    <d v="2019-03-01T00:00:00"/>
    <s v="FIN"/>
    <d v="2017-05-01T00:00:00"/>
    <m/>
    <d v="2019-03-01T00:00:00"/>
    <d v="2020-03-01T00:00:00"/>
    <n v="0"/>
    <m/>
    <m/>
    <m/>
    <m/>
    <m/>
    <n v="0"/>
    <m/>
    <m/>
    <m/>
    <m/>
    <m/>
    <n v="222094"/>
    <n v="0"/>
    <n v="222094"/>
    <n v="1"/>
    <n v="0"/>
    <n v="0"/>
    <n v="0"/>
    <n v="15547"/>
    <n v="0"/>
    <n v="15547"/>
    <n v="0"/>
    <n v="222094"/>
    <n v="0"/>
    <n v="0"/>
    <n v="15547"/>
    <n v="0"/>
    <m/>
    <m/>
    <m/>
    <m/>
    <s v="Financially completed in 2020."/>
    <m/>
    <m/>
    <m/>
    <x v="1"/>
    <n v="0"/>
    <n v="1"/>
    <n v="5"/>
    <n v="27"/>
    <n v="0"/>
    <n v="0"/>
    <n v="0"/>
    <n v="2016"/>
  </r>
  <r>
    <m/>
    <m/>
    <s v="LEB/SEV/82/INS/94"/>
    <s v="UNDP"/>
    <m/>
    <x v="2"/>
    <s v="LEB"/>
    <x v="4"/>
    <s v="SEV"/>
    <s v="Extension of the institutional strengthening project (phase XI: 4/2019-3/2021)"/>
    <d v="2018-12-01T00:00:00"/>
    <d v="2021-03-01T00:00:00"/>
    <s v="FIN"/>
    <d v="2019-11-01T00:00:00"/>
    <m/>
    <d v="2021-03-01T00:00:00"/>
    <d v="2022-03-01T00:00:00"/>
    <n v="0"/>
    <m/>
    <m/>
    <m/>
    <m/>
    <m/>
    <n v="0"/>
    <m/>
    <m/>
    <m/>
    <m/>
    <m/>
    <n v="198515"/>
    <n v="0"/>
    <n v="198515"/>
    <n v="1"/>
    <n v="0"/>
    <n v="0"/>
    <n v="0"/>
    <n v="13896"/>
    <n v="0"/>
    <n v="13896"/>
    <n v="0"/>
    <n v="198515"/>
    <n v="0"/>
    <n v="0"/>
    <n v="13896"/>
    <n v="0"/>
    <m/>
    <m/>
    <m/>
    <m/>
    <s v="Financially completed in 2022."/>
    <m/>
    <m/>
    <m/>
    <x v="1"/>
    <n v="0"/>
    <n v="1"/>
    <n v="11"/>
    <n v="27"/>
    <n v="0"/>
    <n v="0"/>
    <n v="0"/>
    <n v="2018"/>
  </r>
  <r>
    <m/>
    <m/>
    <s v="BKF/SEV/74/INS/34"/>
    <s v="UNEP"/>
    <m/>
    <x v="0"/>
    <s v="BKF"/>
    <x v="4"/>
    <s v="SEV"/>
    <s v="Extension of the institutional strengthening project (phase XI: 6/2015-5/2017)"/>
    <d v="2015-05-01T00:00:00"/>
    <d v="2017-05-01T00:00:00"/>
    <s v="FIN"/>
    <d v="2016-04-01T00:00:00"/>
    <m/>
    <d v="2017-12-01T00:00:00"/>
    <d v="2018-12-01T00:00:00"/>
    <n v="0"/>
    <m/>
    <m/>
    <n v="0"/>
    <m/>
    <m/>
    <m/>
    <m/>
    <m/>
    <m/>
    <m/>
    <m/>
    <n v="72410"/>
    <n v="0"/>
    <n v="72410"/>
    <n v="1"/>
    <n v="0"/>
    <n v="0"/>
    <n v="0"/>
    <n v="0"/>
    <n v="0"/>
    <n v="0"/>
    <n v="0"/>
    <n v="72410"/>
    <n v="0"/>
    <n v="0"/>
    <n v="0"/>
    <n v="0"/>
    <m/>
    <n v="0"/>
    <m/>
    <m/>
    <m/>
    <m/>
    <m/>
    <m/>
    <x v="1"/>
    <n v="0"/>
    <n v="1"/>
    <n v="11"/>
    <n v="24"/>
    <n v="0"/>
    <n v="0"/>
    <n v="0"/>
    <n v="2015"/>
  </r>
  <r>
    <m/>
    <m/>
    <s v="VIE/SEV/77/INS/73"/>
    <s v="UNEP"/>
    <m/>
    <x v="2"/>
    <s v="VIE"/>
    <x v="4"/>
    <s v="SEV"/>
    <s v="Extension of the institutional strengthening project (phase XI: 7/2017-6/2019)"/>
    <d v="2016-12-01T00:00:00"/>
    <d v="2019-06-01T00:00:00"/>
    <s v="FIN"/>
    <d v="2017-07-01T00:00:00"/>
    <m/>
    <d v="2019-06-01T00:00:00"/>
    <d v="2019-12-01T00:00:00"/>
    <n v="0"/>
    <m/>
    <m/>
    <n v="0"/>
    <m/>
    <m/>
    <m/>
    <m/>
    <m/>
    <m/>
    <m/>
    <m/>
    <n v="152289"/>
    <n v="0"/>
    <n v="152289"/>
    <n v="1"/>
    <n v="0"/>
    <n v="0"/>
    <n v="0"/>
    <n v="0"/>
    <n v="0"/>
    <n v="0"/>
    <n v="0"/>
    <n v="152289"/>
    <n v="0"/>
    <n v="0"/>
    <n v="0"/>
    <n v="0"/>
    <m/>
    <n v="0"/>
    <m/>
    <m/>
    <m/>
    <m/>
    <m/>
    <m/>
    <x v="1"/>
    <n v="0"/>
    <n v="1"/>
    <n v="7"/>
    <n v="30"/>
    <n v="0"/>
    <n v="0"/>
    <n v="0"/>
    <n v="2016"/>
  </r>
  <r>
    <m/>
    <m/>
    <s v="GEO/SEV/85/INS/43"/>
    <s v="UNDP"/>
    <m/>
    <x v="4"/>
    <s v="GEO"/>
    <x v="4"/>
    <s v="SEV"/>
    <s v="Extension of the institutional strengthening project (phase XI: 7/2020-6/2022)"/>
    <d v="2020-06-01T00:00:00"/>
    <d v="2022-06-01T00:00:00"/>
    <s v="FIN"/>
    <d v="2021-02-01T00:00:00"/>
    <m/>
    <d v="2022-06-01T00:00:00"/>
    <d v="2023-06-01T00:00:00"/>
    <n v="0"/>
    <m/>
    <m/>
    <m/>
    <m/>
    <m/>
    <n v="0"/>
    <m/>
    <m/>
    <m/>
    <m/>
    <m/>
    <n v="85000"/>
    <n v="0"/>
    <n v="85000"/>
    <n v="1"/>
    <n v="0"/>
    <n v="0"/>
    <n v="0"/>
    <n v="5950"/>
    <n v="0"/>
    <n v="5950"/>
    <n v="0"/>
    <n v="85000"/>
    <n v="0"/>
    <n v="0"/>
    <n v="5950"/>
    <n v="0"/>
    <m/>
    <m/>
    <m/>
    <m/>
    <s v="Financially completed in 2023."/>
    <m/>
    <s v="Yes. Gender mainstreaming activities have been included into the project, e.g. advertised TORs include a specific clause encouraging men and women to apply and the gender composition of meeting participants is tracked. "/>
    <m/>
    <x v="1"/>
    <n v="0"/>
    <n v="1"/>
    <n v="8"/>
    <n v="24"/>
    <n v="0"/>
    <n v="0"/>
    <n v="0"/>
    <n v="2020"/>
  </r>
  <r>
    <m/>
    <m/>
    <s v="GUI/SEV/85/INS/35"/>
    <s v="UNEP"/>
    <m/>
    <x v="0"/>
    <s v="GUI"/>
    <x v="4"/>
    <s v="SEV"/>
    <s v="Extension of the institutional strengthening project (phase XI: 7/2020-6/2022)"/>
    <d v="2020-06-01T00:00:00"/>
    <d v="2022-06-01T00:00:00"/>
    <s v="FIN"/>
    <d v="2021-12-01T00:00:00"/>
    <m/>
    <d v="2021-12-01T00:00:00"/>
    <d v="2022-12-01T00:00:00"/>
    <n v="0"/>
    <m/>
    <m/>
    <n v="0"/>
    <m/>
    <m/>
    <m/>
    <m/>
    <m/>
    <m/>
    <m/>
    <m/>
    <n v="85000"/>
    <n v="0"/>
    <n v="85000"/>
    <n v="1"/>
    <n v="0"/>
    <n v="0"/>
    <n v="0"/>
    <n v="0"/>
    <n v="0"/>
    <n v="0"/>
    <n v="0"/>
    <n v="85000"/>
    <n v="0"/>
    <n v="0"/>
    <n v="0"/>
    <n v="0"/>
    <m/>
    <n v="0"/>
    <m/>
    <m/>
    <m/>
    <m/>
    <s v="Yes"/>
    <m/>
    <x v="1"/>
    <n v="0"/>
    <n v="1"/>
    <n v="18"/>
    <n v="24"/>
    <n v="0"/>
    <n v="0"/>
    <n v="0"/>
    <n v="2020"/>
  </r>
  <r>
    <m/>
    <m/>
    <s v="PRC/SEV/87/INS/36"/>
    <s v="UNEP"/>
    <m/>
    <x v="0"/>
    <s v="PRC"/>
    <x v="4"/>
    <s v="SEV"/>
    <s v="Extension of the institutional strengthening project (phase XI: 7/2021-6/2023)"/>
    <d v="2021-07-01T00:00:00"/>
    <d v="2023-06-01T00:00:00"/>
    <s v="FIN"/>
    <d v="2022-12-01T00:00:00"/>
    <m/>
    <d v="2022-12-01T00:00:00"/>
    <d v="2023-12-01T00:00:00"/>
    <n v="0"/>
    <m/>
    <m/>
    <n v="0"/>
    <m/>
    <m/>
    <m/>
    <m/>
    <m/>
    <m/>
    <m/>
    <m/>
    <n v="85000"/>
    <n v="0"/>
    <n v="85000"/>
    <n v="1.0000005882352943"/>
    <n v="-5.0000000002910383E-2"/>
    <n v="-5.0000000002910383E-2"/>
    <n v="0"/>
    <n v="0"/>
    <n v="0"/>
    <n v="0"/>
    <n v="0"/>
    <n v="85000.05"/>
    <n v="0"/>
    <n v="0"/>
    <n v="0"/>
    <n v="0"/>
    <m/>
    <n v="0"/>
    <m/>
    <m/>
    <s v="The last payment was sent in February 2023. Licensing system is fully operational. The quota for the year 2023 was issued. Importers complied with issued quotas for the year 2022. A7 and CP data for 2022 reported to the 2 Secretariats. The National Ozone Unit celebrated the Ozone Layer, which took place on September 16, 2022 and 2023. The project is completed and operationnaly closed. "/>
    <s v="The project is financialy completed "/>
    <s v="Yes"/>
    <m/>
    <x v="1"/>
    <n v="0"/>
    <n v="1"/>
    <n v="17"/>
    <n v="23"/>
    <n v="0"/>
    <n v="0"/>
    <n v="0"/>
    <n v="2021"/>
  </r>
  <r>
    <m/>
    <m/>
    <s v="GAB/SEV/87/INS/40"/>
    <s v="UNEP"/>
    <m/>
    <x v="0"/>
    <s v="GAB"/>
    <x v="4"/>
    <s v="SEV"/>
    <s v="Extension of the institutional strengthening project (phase XI: 7/2021-6/2023)"/>
    <d v="2021-07-01T00:00:00"/>
    <d v="2023-06-01T00:00:00"/>
    <s v="FIN"/>
    <d v="2022-06-01T00:00:00"/>
    <m/>
    <d v="2023-06-01T00:00:00"/>
    <d v="2023-12-01T00:00:00"/>
    <n v="0"/>
    <m/>
    <m/>
    <n v="0"/>
    <m/>
    <m/>
    <m/>
    <m/>
    <m/>
    <m/>
    <m/>
    <m/>
    <n v="85000"/>
    <n v="0"/>
    <n v="85000"/>
    <n v="0.99941176470588233"/>
    <n v="50"/>
    <n v="50"/>
    <n v="0"/>
    <n v="0"/>
    <n v="0"/>
    <n v="0"/>
    <n v="0"/>
    <n v="84950"/>
    <n v="0"/>
    <n v="0"/>
    <n v="0"/>
    <n v="0"/>
    <m/>
    <n v="0"/>
    <m/>
    <m/>
    <s v="The final payment was disbursed in february 2023. Licensing system is fully operational. The project is completed. "/>
    <s v="The project is financialy completed "/>
    <s v="Yes"/>
    <m/>
    <x v="1"/>
    <n v="0"/>
    <n v="1"/>
    <n v="11"/>
    <n v="23"/>
    <n v="0"/>
    <n v="0"/>
    <n v="0"/>
    <n v="2021"/>
  </r>
  <r>
    <m/>
    <m/>
    <s v="GAM/SEV/87/INS/42"/>
    <s v="UNEP"/>
    <m/>
    <x v="0"/>
    <s v="GAM"/>
    <x v="4"/>
    <s v="SEV"/>
    <s v="Extension of the institutional strengthening project (phase XI: 7/2021-6/2023)"/>
    <d v="2021-07-01T00:00:00"/>
    <d v="2023-06-01T00:00:00"/>
    <s v="FIN"/>
    <d v="2022-12-01T00:00:00"/>
    <m/>
    <d v="2023-06-01T00:00:00"/>
    <d v="2023-12-01T00:00:00"/>
    <n v="0"/>
    <m/>
    <m/>
    <n v="0"/>
    <m/>
    <m/>
    <m/>
    <m/>
    <m/>
    <m/>
    <m/>
    <m/>
    <n v="85000"/>
    <n v="0"/>
    <n v="85000"/>
    <n v="1"/>
    <n v="0"/>
    <n v="0"/>
    <n v="0"/>
    <n v="0"/>
    <n v="0"/>
    <n v="0"/>
    <n v="0"/>
    <n v="85000"/>
    <n v="0"/>
    <n v="0"/>
    <n v="0"/>
    <n v="0"/>
    <m/>
    <n v="0"/>
    <m/>
    <m/>
    <s v="The project is financially completed"/>
    <s v="The project is financially completed"/>
    <s v="Yes"/>
    <m/>
    <x v="1"/>
    <n v="0"/>
    <n v="1"/>
    <n v="17"/>
    <n v="23"/>
    <n v="0"/>
    <n v="0"/>
    <n v="0"/>
    <n v="2021"/>
  </r>
  <r>
    <m/>
    <m/>
    <s v="MOL/SEV/87/INS/44"/>
    <s v="UNEP"/>
    <m/>
    <x v="4"/>
    <s v="MOL"/>
    <x v="4"/>
    <s v="SEV"/>
    <s v="Extension of the institutional strengthening project (phase XI: 7/2021-6/2023)"/>
    <d v="2021-07-01T00:00:00"/>
    <d v="2023-06-01T00:00:00"/>
    <s v="COM"/>
    <d v="2022-07-01T00:00:00"/>
    <m/>
    <d v="2023-12-01T00:00:00"/>
    <m/>
    <n v="0"/>
    <m/>
    <m/>
    <n v="0"/>
    <m/>
    <m/>
    <m/>
    <m/>
    <m/>
    <m/>
    <m/>
    <m/>
    <n v="88748"/>
    <n v="0"/>
    <n v="88748"/>
    <n v="0.90752490196962188"/>
    <n v="8206.9799999999959"/>
    <n v="8206.9799999999959"/>
    <n v="0"/>
    <n v="0"/>
    <n v="0"/>
    <n v="0"/>
    <n v="0"/>
    <n v="80541.02"/>
    <n v="8206.9799999999959"/>
    <n v="8206.9799999999959"/>
    <n v="0"/>
    <n v="0"/>
    <m/>
    <n v="5891.92"/>
    <m/>
    <m/>
    <s v="Trade data from different sources were collected and analyzed, Country Programme data for 2022 submitted to MFS, and Article 7 data for 2022 to the Ozone Secretariat._x000a_MPU website continued to be operational and has regularly been updated._x000a_MPU focused on ratifying the Kigali Amendment and the preparation for the HFC phase-down and continued the implementation of the enabling activities project. On 3 March 2023 the Law on fluorinated greenhouse gases was adopted in the final lecture by the Parliament. According to law the level of HFC consumption was frozen starting with 2024. Restriction of the quantity of hydrofluorocarbons placed on the market and quota system was put in place. The Kigali Amendment was ratified on 30 June 2023 (Law nr.178/2023)._x000a_Regular Steering Committee meetings were organized to evaluate progress, to review annual reports presented by the importers and to allocate annual HCFC import quotas._x000a_MPU has been involved in consultations between national consultants and  MoE on the draft Law on fluorinated greenhouse gases (which is expected to transpose the Regulation (EU) 517/2014 on fluorinated greenhouse gases)._x000a_The Government established legislation to control the import of ODS and HFCs. Based on this legislation, annual import quota for HCFCs and HFCs are established, and import/export licenses are issued for each shipment._x000a_The Commission of experts (including MPU staff and RAC representatives) met annually and allocate HCFC import quota to companies according to the Regulation on establishing the mechanism for distributing the annual quota for the import of HCFCs. HCFC import quota for 2023 were allocated to 5 importers in January 2023. The allowed quantity for import of HCFCs is 7,700 kg of R-22)._x000a_MPU continued to participate in iPIC (2 consultations)._x000a_The MFS gender policy has been integrated into project planning and implementation._x000a_MPU supported the preparation of KIP stage I and the inventory of banks of unwanted controlled substances. Both projects were approved by ExCom 93._x000a_Word Ozone Day celebrations in September 2023._x000a_The MPU staff participated to the monthly ECA online meetings. _x000a_"/>
    <s v="Project completed"/>
    <s v="Yes"/>
    <m/>
    <x v="1"/>
    <n v="0"/>
    <n v="1"/>
    <n v="12"/>
    <n v="23"/>
    <n v="0"/>
    <n v="0"/>
    <n v="0"/>
    <n v="2021"/>
  </r>
  <r>
    <m/>
    <m/>
    <s v="PAK/SEV/87/INS/108"/>
    <s v="UNDP"/>
    <m/>
    <x v="2"/>
    <s v="PAK"/>
    <x v="4"/>
    <s v="SEV"/>
    <s v="Extension of the institutional strengthening project (phase XI: 7/2021-6/2023)"/>
    <d v="2021-07-01T00:00:00"/>
    <d v="2023-06-01T00:00:00"/>
    <s v="COM"/>
    <d v="2021-10-01T00:00:00"/>
    <m/>
    <d v="2023-06-01T00:00:00"/>
    <m/>
    <n v="0"/>
    <m/>
    <m/>
    <m/>
    <m/>
    <m/>
    <n v="0"/>
    <m/>
    <m/>
    <m/>
    <m/>
    <m/>
    <n v="287318"/>
    <n v="0"/>
    <n v="287318"/>
    <n v="0.84972312907649405"/>
    <n v="43177.249999999884"/>
    <n v="43177.249999999884"/>
    <n v="0"/>
    <n v="20112"/>
    <n v="0"/>
    <n v="20112"/>
    <n v="3022.3684280136004"/>
    <n v="244140.75000000012"/>
    <n v="19505.810000000001"/>
    <n v="34541.799999999923"/>
    <n v="17089.6315719864"/>
    <n v="1365.3890487891499"/>
    <m/>
    <m/>
    <m/>
    <m/>
    <s v="IS activities continued including issue of quotas, enforcement of policies, strategies, control measures, and various activities to increase awareness of the different stakeholders. NOU participated in OEWG, MOP and network meetings. New IS submitted and approved."/>
    <s v="IS team restructured. Plan finalised and work is in progress. "/>
    <s v="Yes"/>
    <m/>
    <x v="1"/>
    <n v="0"/>
    <n v="1"/>
    <n v="3"/>
    <n v="23"/>
    <n v="0"/>
    <n v="0"/>
    <n v="0"/>
    <n v="2021"/>
  </r>
  <r>
    <m/>
    <m/>
    <s v="TOG/SEV/87/INS/37"/>
    <s v="UNEP"/>
    <m/>
    <x v="0"/>
    <s v="TOG"/>
    <x v="4"/>
    <s v="SEV"/>
    <s v="Extension of the institutional strengthening project (phase XI: 7/2021-6/2023)"/>
    <d v="2021-07-01T00:00:00"/>
    <d v="2023-06-01T00:00:00"/>
    <s v="FIN"/>
    <d v="2022-06-01T00:00:00"/>
    <m/>
    <d v="2022-12-01T00:00:00"/>
    <d v="2023-12-01T00:00:00"/>
    <n v="0"/>
    <m/>
    <m/>
    <n v="0"/>
    <m/>
    <m/>
    <m/>
    <m/>
    <m/>
    <m/>
    <m/>
    <m/>
    <n v="85000"/>
    <n v="0"/>
    <n v="85000"/>
    <n v="1"/>
    <n v="0"/>
    <n v="0"/>
    <n v="0"/>
    <n v="0"/>
    <n v="0"/>
    <n v="0"/>
    <n v="0"/>
    <n v="85000"/>
    <n v="0"/>
    <n v="0"/>
    <n v="0"/>
    <n v="0"/>
    <m/>
    <n v="0"/>
    <m/>
    <m/>
    <s v="The final payment was disbursed on February 2023. The National Ozone Office is committed to annually collecting data on the consumption of ODS and other implicated substances through surveys, conducting public awareness campaigns on ozone layer degradation, and informing refrigeration technicians and other refrigerant users about alternatives to HCFCs. They also monitor imports and distribution of ODS nationwide, evaluate the use of equipment acquired under the HPMP, and continue training sessions for customs officers and refrigeration technicians. Additionally, they organize visits to monitor projects for Montreal Protocol implementation, produce and disseminate awareness materials such as brochures, posters, and newspapers, celebrate International Day for the Preservation of the Ozone Layer, and ensure a 67.5% reduction in HCFC imports and consumption by 2025, while adhering to an established timetable. They establish a system of permits, licenses, and quotas for ODS imports in general, and HCFCs in particular, organize information exchange meetings with other Ministerial Departments, and actively participate in international meetings such as those of the African Ozone Network and the Montreal Protocol and Vienna Convention meetings. The project is completed and operationnaly closed. "/>
    <s v="The project is financialy completed "/>
    <s v="Yes"/>
    <m/>
    <x v="1"/>
    <n v="0"/>
    <n v="1"/>
    <n v="11"/>
    <n v="23"/>
    <n v="0"/>
    <n v="0"/>
    <n v="0"/>
    <n v="2021"/>
  </r>
  <r>
    <m/>
    <m/>
    <s v="BAH/SEV/90/INS/44"/>
    <s v="UNEP"/>
    <m/>
    <x v="2"/>
    <s v="BAH"/>
    <x v="4"/>
    <s v="SEV"/>
    <s v="Extension of the institutional strengthening project (phase XI: 7/2022-6/2024)"/>
    <d v="2022-06-01T00:00:00"/>
    <d v="2024-06-01T00:00:00"/>
    <s v="ONG"/>
    <d v="2022-09-01T00:00:00"/>
    <d v="2024-06-01T00:00:00"/>
    <m/>
    <m/>
    <n v="0"/>
    <m/>
    <m/>
    <n v="0"/>
    <m/>
    <m/>
    <m/>
    <m/>
    <m/>
    <m/>
    <m/>
    <m/>
    <n v="85000"/>
    <n v="0"/>
    <n v="85000"/>
    <n v="0.47058823529411764"/>
    <n v="45000"/>
    <n v="45000"/>
    <n v="0"/>
    <n v="0"/>
    <n v="0"/>
    <n v="0"/>
    <n v="0"/>
    <n v="40000"/>
    <n v="45000"/>
    <n v="22500"/>
    <n v="0"/>
    <n v="0"/>
    <m/>
    <n v="35000"/>
    <m/>
    <m/>
    <s v="Progress Report: _x000a_- SSFA signed in Aug. 2022 and first payment made in Sep. 2022; The quota for the year 2023 issued and strictly enforced. Regular meetings of the NOC are held under the leadership of the SCE. E-licensing is operational. _x000a_- Project related activities have been progressing according to the plan. CP data reporting for 2022 has been submittted. interim progress report has been received in May 2023._x000a_- ISP is played key role in facilitating the compliance of Bahrain with MP targets and sound implementation of the HPMP stage I and prep of stage II HPMP in addition to the KEA project. "/>
    <s v="Progress Report: _x000a_- SSFA signed in Aug. 2022 and first payment made in Sep. 2022; all planned activities have been implemented successfully including quota for the year 2024 issued and being strictly enforced. Regular meetings of the NOC are continued under the leadership of the SCE. E-licensing is operational. renewal request for next phase have been finalized and submitted to ExCom-94._x000a_- Project related activities have been progressing according to the plan. CP data reporting for 2022 has been submittted. interim progress report has been received in May 2023._x000a_- ISP is played key role in facilitating the compliance of Bahrain with MP targets and sound implementation of the HPMP stage I and prep of stage II HPMP in addition to the KEA project. "/>
    <s v="Yes "/>
    <m/>
    <x v="0"/>
    <n v="1"/>
    <n v="1"/>
    <n v="3"/>
    <n v="24"/>
    <n v="0"/>
    <n v="24"/>
    <n v="0"/>
    <n v="2022"/>
  </r>
  <r>
    <m/>
    <m/>
    <s v="CPR/SEV/77/INS/575"/>
    <s v="UNDP"/>
    <m/>
    <x v="2"/>
    <s v="CPR"/>
    <x v="4"/>
    <s v="SEV"/>
    <s v="Extension of the institutional strengthening project (phase XII: 1/2017-12/2018)"/>
    <d v="2016-12-01T00:00:00"/>
    <d v="2018-12-01T00:00:00"/>
    <s v="FIN"/>
    <d v="2017-07-01T00:00:00"/>
    <m/>
    <d v="2018-12-01T00:00:00"/>
    <d v="2019-12-01T00:00:00"/>
    <n v="0"/>
    <m/>
    <m/>
    <m/>
    <m/>
    <m/>
    <n v="0"/>
    <m/>
    <m/>
    <m/>
    <m/>
    <m/>
    <n v="499200"/>
    <n v="0"/>
    <n v="499200"/>
    <n v="1"/>
    <n v="0"/>
    <n v="0"/>
    <n v="0"/>
    <n v="34944"/>
    <n v="0"/>
    <n v="34944"/>
    <n v="0"/>
    <n v="499200"/>
    <n v="0"/>
    <n v="0"/>
    <n v="34944"/>
    <n v="0"/>
    <n v="496173"/>
    <m/>
    <m/>
    <m/>
    <s v="Financially completed in 2019."/>
    <m/>
    <m/>
    <m/>
    <x v="1"/>
    <n v="0"/>
    <n v="1"/>
    <n v="7"/>
    <n v="24"/>
    <n v="0"/>
    <n v="0"/>
    <n v="0"/>
    <n v="2016"/>
  </r>
  <r>
    <m/>
    <m/>
    <s v="GHA/SEV/76/INS/41"/>
    <s v="UNDP"/>
    <m/>
    <x v="0"/>
    <s v="GHA"/>
    <x v="4"/>
    <s v="SEV"/>
    <s v="Extension of the institutional strengthening project (phase XII: 1/2017-12/2018)"/>
    <d v="2016-05-01T00:00:00"/>
    <d v="2018-12-01T00:00:00"/>
    <s v="FIN"/>
    <d v="2017-07-01T00:00:00"/>
    <m/>
    <d v="2018-12-01T00:00:00"/>
    <d v="2021-02-01T00:00:00"/>
    <n v="0"/>
    <m/>
    <m/>
    <m/>
    <m/>
    <m/>
    <n v="0"/>
    <m/>
    <m/>
    <m/>
    <m/>
    <m/>
    <n v="178048"/>
    <n v="-3395"/>
    <n v="174653"/>
    <n v="1"/>
    <n v="0"/>
    <n v="0"/>
    <n v="0"/>
    <n v="12463"/>
    <n v="-238"/>
    <n v="12225"/>
    <n v="-0.36000000000058208"/>
    <n v="174653"/>
    <n v="0"/>
    <n v="0"/>
    <n v="12225.36"/>
    <n v="0"/>
    <m/>
    <m/>
    <m/>
    <m/>
    <s v="Financially completed in 2021."/>
    <m/>
    <m/>
    <m/>
    <x v="1"/>
    <n v="0"/>
    <n v="1"/>
    <n v="14"/>
    <n v="31"/>
    <n v="0"/>
    <n v="0"/>
    <n v="0"/>
    <n v="2016"/>
  </r>
  <r>
    <m/>
    <m/>
    <s v="EGY/SEV/81/INS/138"/>
    <s v="UNIDO"/>
    <m/>
    <x v="0"/>
    <s v="EGY"/>
    <x v="4"/>
    <s v="SEV"/>
    <s v="Extension of the institutional strengthening project (phase XII: 1/2019-12/2020)"/>
    <d v="2018-06-01T00:00:00"/>
    <d v="2020-12-01T00:00:00"/>
    <s v="FIN"/>
    <d v="2019-03-01T00:00:00"/>
    <m/>
    <d v="2020-12-01T00:00:00"/>
    <d v="2021-07-01T00:00:00"/>
    <n v="0"/>
    <m/>
    <m/>
    <n v="0"/>
    <m/>
    <m/>
    <n v="0"/>
    <m/>
    <m/>
    <n v="0"/>
    <m/>
    <m/>
    <n v="292253"/>
    <n v="-1253"/>
    <n v="291000"/>
    <n v="1"/>
    <n v="0"/>
    <n v="0"/>
    <n v="0"/>
    <n v="20458"/>
    <n v="-88.01"/>
    <n v="20369.990000000002"/>
    <n v="-9.9999999983992893E-3"/>
    <n v="291000"/>
    <n v="0"/>
    <m/>
    <n v="20370"/>
    <n v="0"/>
    <m/>
    <m/>
    <m/>
    <m/>
    <m/>
    <m/>
    <m/>
    <m/>
    <x v="1"/>
    <n v="0"/>
    <n v="1"/>
    <n v="9"/>
    <n v="30"/>
    <n v="0"/>
    <n v="0"/>
    <n v="0"/>
    <n v="2018"/>
  </r>
  <r>
    <m/>
    <m/>
    <s v="SRL/SEV/82/INS/53"/>
    <s v="UNDP"/>
    <m/>
    <x v="2"/>
    <s v="SRL"/>
    <x v="4"/>
    <s v="SEV"/>
    <s v="Extension of the institutional strengthening project (phase XII: 1/2019-12/2020)"/>
    <d v="2018-12-01T00:00:00"/>
    <d v="2020-12-01T00:00:00"/>
    <s v="FIN"/>
    <d v="2019-06-01T00:00:00"/>
    <m/>
    <d v="2020-12-01T00:00:00"/>
    <d v="2022-12-01T00:00:00"/>
    <n v="0"/>
    <m/>
    <m/>
    <m/>
    <m/>
    <m/>
    <n v="0"/>
    <m/>
    <m/>
    <m/>
    <m/>
    <m/>
    <n v="171592"/>
    <n v="-99"/>
    <n v="171493"/>
    <n v="1"/>
    <n v="0"/>
    <n v="0"/>
    <n v="0"/>
    <n v="12011"/>
    <n v="-7"/>
    <n v="12004"/>
    <n v="-6.5300544600177091E-2"/>
    <n v="171493"/>
    <n v="0"/>
    <n v="0"/>
    <n v="12004.0653005446"/>
    <n v="0"/>
    <m/>
    <m/>
    <m/>
    <m/>
    <s v="Financially completed in 2022."/>
    <m/>
    <m/>
    <m/>
    <x v="1"/>
    <n v="0"/>
    <n v="1"/>
    <n v="6"/>
    <n v="24"/>
    <n v="0"/>
    <n v="0"/>
    <n v="0"/>
    <n v="2018"/>
  </r>
  <r>
    <m/>
    <m/>
    <s v="FIJ/SEV/86/INS/37"/>
    <s v="UNEP"/>
    <m/>
    <x v="2"/>
    <s v="FIJ"/>
    <x v="4"/>
    <s v="SEV"/>
    <s v="Extension of the institutional strengthening project (phase XII: 1/2021-12/2022)"/>
    <d v="2020-12-01T00:00:00"/>
    <d v="2022-12-01T00:00:00"/>
    <s v="COM"/>
    <d v="2022-10-01T00:00:00"/>
    <m/>
    <d v="2023-06-01T00:00:00"/>
    <m/>
    <n v="0"/>
    <m/>
    <m/>
    <n v="0"/>
    <m/>
    <m/>
    <m/>
    <m/>
    <m/>
    <m/>
    <m/>
    <m/>
    <n v="85000"/>
    <n v="0"/>
    <n v="85000"/>
    <n v="0.94117647058823528"/>
    <n v="5000"/>
    <n v="5000"/>
    <n v="0"/>
    <n v="0"/>
    <n v="0"/>
    <n v="0"/>
    <n v="0"/>
    <n v="80000"/>
    <n v="5000"/>
    <n v="5000"/>
    <n v="0"/>
    <n v="0"/>
    <m/>
    <n v="0"/>
    <m/>
    <m/>
    <s v="The SSFA was signed in September 2021.  The first payment of US$ 40,000 was released in September 2021.  The second payment of US$ 40,000 was released in November 2022.  HCFC/HFC licensing system is fully operational. The quota of HCFC for the year 2023 was issued. A7 and CP data collection and reporting were undertaken for the year 2022.  The NOU liaised with UNEP on the establishment of the HFC quota. NOU continued to conduct 30 inspections of importers/exporters including market/end-users.  Two  inspections were conducted for 50 companies in the West.  Some companies have closed down while other companies were operating in compliance.  The Steering Committee meeting was not held in 2023 due to the changing membership.  One RAC association meeting was conducted.  The country actively participated in meetings organized by UNEP, Network Meeting of the Pacific Island Countries National Ozone Officer, Refrigeration and Air-conditioning (RAC) Industry Roundtable, Future Gas Forum and Thematic Workshop on Strengthening Partnership in the RAC Servicing Sector in May 2023.  The following gender activities were implemented: encouraging female participants in the meetings/training under the project and collection of gender-disaggregation data in project activities and encouraging patriation of females.  The project was completed in June 2023.  "/>
    <s v="The final payment of US$ 5,000 was released in April 2024.  UNEP is working on financial closure.  "/>
    <s v="Yes "/>
    <m/>
    <x v="1"/>
    <n v="0"/>
    <n v="1"/>
    <n v="22"/>
    <n v="24"/>
    <n v="0"/>
    <n v="0"/>
    <n v="0"/>
    <n v="2020"/>
  </r>
  <r>
    <m/>
    <m/>
    <s v="MLW/SEV/85/INS/49"/>
    <s v="UNEP"/>
    <m/>
    <x v="0"/>
    <s v="MLW"/>
    <x v="4"/>
    <s v="SEV"/>
    <s v="Extension of the institutional strengthening project (phase XII: 1/2021-12/2022)"/>
    <d v="2020-06-01T00:00:00"/>
    <d v="2022-12-01T00:00:00"/>
    <s v="FIN"/>
    <d v="2021-10-01T00:00:00"/>
    <m/>
    <d v="2022-12-01T00:00:00"/>
    <d v="2022-12-01T00:00:00"/>
    <n v="0"/>
    <m/>
    <m/>
    <n v="0"/>
    <m/>
    <m/>
    <m/>
    <m/>
    <m/>
    <m/>
    <m/>
    <m/>
    <n v="85418"/>
    <n v="0"/>
    <n v="85418"/>
    <n v="1"/>
    <n v="0"/>
    <n v="0"/>
    <n v="0"/>
    <n v="0"/>
    <n v="0"/>
    <n v="0"/>
    <n v="0"/>
    <n v="85418"/>
    <n v="0"/>
    <n v="0"/>
    <n v="0"/>
    <n v="0"/>
    <m/>
    <n v="0"/>
    <m/>
    <m/>
    <m/>
    <m/>
    <s v="Yes"/>
    <m/>
    <x v="1"/>
    <n v="0"/>
    <n v="1"/>
    <n v="16"/>
    <n v="30"/>
    <n v="0"/>
    <n v="0"/>
    <n v="0"/>
    <n v="2020"/>
  </r>
  <r>
    <m/>
    <m/>
    <s v="COI/SEV/88/INS/32"/>
    <s v="UNEP"/>
    <m/>
    <x v="0"/>
    <s v="COI"/>
    <x v="4"/>
    <s v="SEV"/>
    <s v="Extension of the institutional strengthening project (phase XII: 1/2022-12/2023)"/>
    <d v="2021-11-01T00:00:00"/>
    <d v="2023-12-01T00:00:00"/>
    <s v="ONG"/>
    <d v="2022-12-01T00:00:00"/>
    <d v="2024-12-01T00:00:00"/>
    <m/>
    <m/>
    <n v="0"/>
    <m/>
    <m/>
    <n v="0"/>
    <m/>
    <m/>
    <m/>
    <m/>
    <m/>
    <m/>
    <m/>
    <m/>
    <n v="85000"/>
    <n v="0"/>
    <n v="85000"/>
    <n v="0.45954117647058823"/>
    <n v="45939"/>
    <n v="45939"/>
    <n v="0"/>
    <n v="0"/>
    <n v="0"/>
    <n v="0"/>
    <n v="0"/>
    <n v="39061"/>
    <n v="45938.61"/>
    <n v="45939"/>
    <n v="0"/>
    <n v="0"/>
    <m/>
    <n v="25938.61"/>
    <m/>
    <m/>
    <s v="The final payment was sent in March 2024. Licensing system fully operational. The quota for the year 2023 was issued. The collection of data was undertaken to report A7 and CP data for the year 2023.   "/>
    <s v="The final payment was sent in March 2024. Licensing system fully operational. The quota for the year 2023 was issued. The collection of data was undertaken to report A7 and CP data for the year 2023.   "/>
    <s v="Yes"/>
    <m/>
    <x v="0"/>
    <n v="1"/>
    <n v="1"/>
    <n v="13"/>
    <n v="25"/>
    <n v="12"/>
    <n v="37"/>
    <n v="0"/>
    <n v="2021"/>
  </r>
  <r>
    <m/>
    <m/>
    <s v="GAB/SEV/93/INS/44"/>
    <s v="UNEP"/>
    <m/>
    <x v="0"/>
    <s v="GAB"/>
    <x v="4"/>
    <s v="SEV"/>
    <s v="Extension of the institutional strengthening project (phase XII: 1/2024-12/2026)"/>
    <d v="2023-12-01T00:00:00"/>
    <d v="2026-12-01T00:00:00"/>
    <s v="ONG"/>
    <m/>
    <d v="2026-12-01T00:00:00"/>
    <m/>
    <m/>
    <n v="0"/>
    <m/>
    <m/>
    <n v="0"/>
    <m/>
    <m/>
    <m/>
    <m/>
    <m/>
    <m/>
    <m/>
    <m/>
    <n v="180000"/>
    <n v="0"/>
    <n v="180000"/>
    <n v="0"/>
    <n v="180000"/>
    <n v="180000"/>
    <n v="0"/>
    <n v="0"/>
    <n v="0"/>
    <n v="0"/>
    <n v="0"/>
    <n v="0"/>
    <n v="0"/>
    <n v="45000"/>
    <n v="0"/>
    <n v="0"/>
    <m/>
    <n v="0"/>
    <m/>
    <m/>
    <s v="Newly approved project. "/>
    <s v="The SSFA was signed by both in April 2024. The first payment was disbursed in May 2024. Licensing system is fully operational. "/>
    <s v="Yes"/>
    <m/>
    <x v="0"/>
    <n v="1"/>
    <n v="0"/>
    <s v=""/>
    <n v="36"/>
    <n v="0"/>
    <n v="36"/>
    <n v="0"/>
    <n v="2023"/>
  </r>
  <r>
    <m/>
    <m/>
    <s v="PAK/SEV/93/INS/115"/>
    <s v="UNDP"/>
    <m/>
    <x v="2"/>
    <s v="PAK"/>
    <x v="4"/>
    <s v="SEV"/>
    <s v="Extension of the institutional strengthening project (phase XII: 1/2024-12/2026)"/>
    <d v="2023-12-01T00:00:00"/>
    <d v="2026-12-01T00:00:00"/>
    <s v="ONG"/>
    <m/>
    <d v="2026-12-01T00:00:00"/>
    <m/>
    <m/>
    <n v="0"/>
    <m/>
    <m/>
    <n v="0"/>
    <m/>
    <m/>
    <m/>
    <m/>
    <m/>
    <n v="0"/>
    <m/>
    <m/>
    <n v="594748"/>
    <n v="0"/>
    <n v="594748"/>
    <n v="0"/>
    <n v="594748"/>
    <n v="594748"/>
    <n v="0"/>
    <n v="41632"/>
    <n v="0"/>
    <n v="41632"/>
    <n v="41632"/>
    <n v="0"/>
    <n v="0"/>
    <n v="136792.04"/>
    <n v="0"/>
    <n v="0"/>
    <m/>
    <m/>
    <m/>
    <m/>
    <s v="Newly approved."/>
    <s v="AWP being finalised and project being set up"/>
    <s v="Yes"/>
    <m/>
    <x v="0"/>
    <n v="1"/>
    <n v="0"/>
    <s v=""/>
    <n v="36"/>
    <n v="0"/>
    <n v="36"/>
    <n v="0"/>
    <n v="2023"/>
  </r>
  <r>
    <m/>
    <m/>
    <s v="TOG/SEV/93/INS/43"/>
    <s v="UNEP"/>
    <m/>
    <x v="0"/>
    <s v="TOG"/>
    <x v="4"/>
    <s v="SEV"/>
    <s v="Extension of the institutional strengthening project (phase XII: 1/2024-12/2026)"/>
    <d v="2023-12-01T00:00:00"/>
    <d v="2026-12-01T00:00:00"/>
    <s v="ONG"/>
    <m/>
    <d v="2026-12-01T00:00:00"/>
    <m/>
    <m/>
    <n v="0"/>
    <m/>
    <m/>
    <n v="0"/>
    <m/>
    <m/>
    <m/>
    <m/>
    <m/>
    <m/>
    <m/>
    <m/>
    <n v="180000"/>
    <n v="0"/>
    <n v="180000"/>
    <n v="0"/>
    <n v="180000"/>
    <n v="180000"/>
    <n v="0"/>
    <n v="0"/>
    <n v="0"/>
    <n v="0"/>
    <n v="0"/>
    <n v="0"/>
    <n v="0"/>
    <n v="45000"/>
    <n v="0"/>
    <n v="0"/>
    <m/>
    <n v="0"/>
    <m/>
    <m/>
    <s v="Newly approved project. "/>
    <s v="The SSFA was signed in April 2024. First payment was disbursed in May 2024.  Licensing system is fully operational. "/>
    <s v="Yes"/>
    <m/>
    <x v="0"/>
    <n v="1"/>
    <n v="0"/>
    <s v=""/>
    <n v="36"/>
    <n v="0"/>
    <n v="36"/>
    <n v="0"/>
    <n v="2023"/>
  </r>
  <r>
    <m/>
    <m/>
    <s v="MDV/SEV/90/INS/37"/>
    <s v="UNEP"/>
    <m/>
    <x v="2"/>
    <s v="MDV"/>
    <x v="4"/>
    <s v="SEV"/>
    <s v="Extension of the institutional strengthening project (phase XII: 12/2022-11/2024)"/>
    <d v="2022-06-01T00:00:00"/>
    <d v="2024-11-01T00:00:00"/>
    <s v="ONG"/>
    <d v="2023-12-31T00:00:00"/>
    <d v="2024-12-01T00:00:00"/>
    <m/>
    <m/>
    <n v="0"/>
    <m/>
    <m/>
    <n v="0"/>
    <m/>
    <m/>
    <m/>
    <m/>
    <m/>
    <m/>
    <m/>
    <m/>
    <n v="85000"/>
    <n v="0"/>
    <n v="85000"/>
    <n v="0.5"/>
    <n v="42500"/>
    <n v="42500"/>
    <n v="0"/>
    <n v="0"/>
    <n v="0"/>
    <n v="0"/>
    <n v="0"/>
    <n v="42500"/>
    <n v="42500"/>
    <n v="21250"/>
    <n v="0"/>
    <n v="0"/>
    <m/>
    <n v="0"/>
    <m/>
    <m/>
    <s v="SSFA was signed in January 2023 for USD 85,000. First payment transferred in February 2023._x000a_NOU hired 1 Project Assistant in October 2023. Licensing/quota system enforced. NOU received the import data quarterly from Maldives Customs Service. NOU monitored the amount of refrigerants imported through the Makudi system and compared it with the yearly data provided by Maldives Customs Service. The NOU has submitted A7 &amp; CP data report for the year 2022 in a timely manner._x000a_Training held for Customs brokers in July 2023 with total 35 (M:23, F:12) participants._x000a_Refrigerant Driving License (RDL) training programme was conducted for 12 (M:12, F;0) technicians. _x000a_Steering committee has been formed but need to be reconfirmed following the change of government administration. Pemphis (the inhouse publication for ozone related articles) articles released on World Ozone day, elections was scheduled close to Ozone day therfore no special event could be organized this year._x000a_NOU in collaboration with UNEP organized the SA regional network meeting in the Maldives in May 2023. NOU staff participated in the network meeting in Phuket, Thailand in November 2023, and represented Maldives in the OEWG and MOP."/>
    <s v="Second payment transferred in February 2024._x000a_Licensing/quota system is being enforced. HFC import quota for 2024 allocated to importers. CP data for 2023 submitted to MLFS and A7 data for 2023 submitted to OS in a timely manner."/>
    <s v="Yes"/>
    <m/>
    <x v="0"/>
    <n v="1"/>
    <n v="1"/>
    <n v="18"/>
    <n v="29"/>
    <n v="1"/>
    <n v="30"/>
    <n v="0"/>
    <n v="2022"/>
  </r>
  <r>
    <m/>
    <m/>
    <s v="NIR/SEV/91/INS/165"/>
    <s v="UNDP"/>
    <m/>
    <x v="0"/>
    <s v="NIR"/>
    <x v="4"/>
    <s v="SEV"/>
    <s v="Extension of the institutional strengthening project (phase XII: 12/2022-11/2024)"/>
    <d v="2022-12-01T00:00:00"/>
    <d v="2024-11-01T00:00:00"/>
    <s v="ONG"/>
    <d v="2023-07-01T00:00:00"/>
    <d v="2024-11-01T00:00:00"/>
    <m/>
    <m/>
    <n v="0"/>
    <m/>
    <m/>
    <n v="0"/>
    <m/>
    <m/>
    <n v="0"/>
    <m/>
    <m/>
    <n v="0"/>
    <m/>
    <m/>
    <n v="459264"/>
    <n v="0"/>
    <n v="459264"/>
    <n v="0.49108643394648827"/>
    <n v="233725.68000000002"/>
    <n v="233725.68000000002"/>
    <n v="0"/>
    <n v="32148"/>
    <n v="0"/>
    <n v="32148"/>
    <n v="16360.5533214883"/>
    <n v="225538.31999999998"/>
    <n v="0"/>
    <n v="53756.9064"/>
    <n v="15787.4466785117"/>
    <n v="0"/>
    <m/>
    <m/>
    <m/>
    <m/>
    <s v="Data collection and icensing system has also been strengthened. The NOO also have strengthened its collaboration with chemical enforcement agencies to emphasize the proper implementation of the quota system administration in the country. The IS project supported the successful commemoration of the 2023 World Ozone Day and distributed promotional materials to 750 stakeholders during the ozone day."/>
    <s v="•_x0009_Strengthened the Data collection and icensing system, facilitated timely submission of 2023 data to Ozone Secretariat_x000a_•_x0009_ The NOO also have strengthened its collaboration with chemical enforcement agencies to emphasize the proper implementation of the quota system administration in the country. _x000a_•_x0009_The IS project supported the successful commemoration of the 2024 World Refrigeration Day and distributed promotional materials to 1000 stakeholders._x000a_•_x0009_Supported capacity building of the NOO towards effective implementation of the MP through participation  at Montreal Protocol statutory meetings._x000a_•_x0009_2024 Ozone Day to be organized in September. _x000a_"/>
    <s v="Yes "/>
    <m/>
    <x v="0"/>
    <n v="1"/>
    <n v="1"/>
    <n v="7"/>
    <n v="23"/>
    <n v="0"/>
    <n v="23"/>
    <n v="0"/>
    <n v="2022"/>
  </r>
  <r>
    <m/>
    <m/>
    <s v="IRA/SEV/82/INS/231"/>
    <s v="UNDP"/>
    <m/>
    <x v="2"/>
    <s v="IRA"/>
    <x v="4"/>
    <s v="SEV"/>
    <s v="Extension of the institutional strengthening project (phase XII: 4/2019-3/2021)"/>
    <d v="2018-12-01T00:00:00"/>
    <d v="2021-03-01T00:00:00"/>
    <s v="FIN"/>
    <d v="2019-01-01T00:00:00"/>
    <m/>
    <d v="2021-03-01T00:00:00"/>
    <d v="2022-03-01T00:00:00"/>
    <n v="0"/>
    <m/>
    <m/>
    <m/>
    <m/>
    <m/>
    <n v="0"/>
    <m/>
    <m/>
    <m/>
    <m/>
    <m/>
    <n v="222094"/>
    <n v="-474"/>
    <n v="221620"/>
    <n v="1"/>
    <n v="0"/>
    <n v="0"/>
    <n v="0"/>
    <n v="15547"/>
    <n v="-33"/>
    <n v="15514"/>
    <n v="0.18000000000029104"/>
    <n v="221620"/>
    <n v="0"/>
    <n v="0"/>
    <n v="15513.82"/>
    <n v="0"/>
    <m/>
    <m/>
    <m/>
    <m/>
    <s v="Financially completed in 2022."/>
    <m/>
    <m/>
    <m/>
    <x v="1"/>
    <n v="0"/>
    <n v="1"/>
    <n v="1"/>
    <n v="27"/>
    <n v="0"/>
    <n v="0"/>
    <n v="0"/>
    <n v="2018"/>
  </r>
  <r>
    <m/>
    <m/>
    <s v="LEB/SEV/86/INS/96"/>
    <s v="UNDP"/>
    <m/>
    <x v="2"/>
    <s v="LEB"/>
    <x v="4"/>
    <s v="SEV"/>
    <s v="Extension of the institutional strengthening project (phase XII: 4/2021-3/2023)"/>
    <d v="2020-12-01T00:00:00"/>
    <d v="2023-03-01T00:00:00"/>
    <s v="COM"/>
    <d v="2022-08-01T00:00:00"/>
    <m/>
    <d v="2023-12-01T00:00:00"/>
    <m/>
    <n v="0"/>
    <m/>
    <m/>
    <m/>
    <m/>
    <m/>
    <n v="0"/>
    <m/>
    <m/>
    <m/>
    <m/>
    <m/>
    <n v="198515"/>
    <n v="0"/>
    <n v="198515"/>
    <n v="0.79394408482986167"/>
    <n v="40905.19"/>
    <n v="40905.19"/>
    <n v="0"/>
    <n v="13896"/>
    <n v="0"/>
    <n v="13896"/>
    <n v="2863.3529972041997"/>
    <n v="157609.81"/>
    <n v="0"/>
    <n v="32724.151999999998"/>
    <n v="11032.6470027958"/>
    <n v="0"/>
    <m/>
    <m/>
    <m/>
    <m/>
    <s v="Phase XII operational activities completed, pending financial payments are under processing for financial completions"/>
    <s v="IS Phase XII completed and the extension of IS (phase XIII: 08/2023 - 07/2026) approved at 92nd of the ExCom."/>
    <s v="Yes"/>
    <m/>
    <x v="1"/>
    <n v="0"/>
    <n v="1"/>
    <n v="20"/>
    <n v="27"/>
    <n v="0"/>
    <n v="0"/>
    <n v="0"/>
    <n v="2020"/>
  </r>
  <r>
    <m/>
    <m/>
    <s v="BKF/SEV/79/INS/36"/>
    <s v="UNEP"/>
    <m/>
    <x v="0"/>
    <s v="BKF"/>
    <x v="4"/>
    <s v="SEV"/>
    <s v="Extension of the institutional strengthening project (phase XII: 7/2017-6/2019)"/>
    <d v="2017-07-01T00:00:00"/>
    <d v="2019-06-01T00:00:00"/>
    <s v="FIN"/>
    <d v="2018-04-01T00:00:00"/>
    <m/>
    <d v="2019-06-01T00:00:00"/>
    <d v="2019-12-01T00:00:00"/>
    <n v="0"/>
    <m/>
    <m/>
    <n v="0"/>
    <m/>
    <m/>
    <m/>
    <m/>
    <m/>
    <m/>
    <m/>
    <m/>
    <n v="92685"/>
    <n v="-72.790000000000006"/>
    <n v="92612.21"/>
    <n v="0.99999773248041479"/>
    <n v="0.21000000000640284"/>
    <n v="0.21000000000640284"/>
    <n v="0"/>
    <n v="0"/>
    <n v="0"/>
    <n v="0"/>
    <n v="0"/>
    <n v="92612"/>
    <n v="0"/>
    <n v="0"/>
    <n v="0"/>
    <n v="0"/>
    <m/>
    <n v="0"/>
    <m/>
    <m/>
    <m/>
    <m/>
    <m/>
    <m/>
    <x v="1"/>
    <n v="0"/>
    <n v="1"/>
    <n v="9"/>
    <n v="23"/>
    <n v="0"/>
    <n v="0"/>
    <n v="0"/>
    <n v="2017"/>
  </r>
  <r>
    <m/>
    <m/>
    <s v="CHI/SEV/79/INS/194"/>
    <s v="UNDP"/>
    <m/>
    <x v="1"/>
    <s v="CHI"/>
    <x v="4"/>
    <s v="SEV"/>
    <s v="Extension of the institutional strengthening project (phase XII: 7/2017-6/2019)"/>
    <d v="2017-07-01T00:00:00"/>
    <d v="2020-02-01T00:00:00"/>
    <s v="FIN"/>
    <d v="2017-12-01T00:00:00"/>
    <m/>
    <d v="2019-08-01T00:00:00"/>
    <d v="2020-08-01T00:00:00"/>
    <n v="0"/>
    <m/>
    <m/>
    <m/>
    <m/>
    <m/>
    <n v="0"/>
    <m/>
    <m/>
    <m/>
    <m/>
    <m/>
    <n v="238784"/>
    <n v="0"/>
    <n v="238784"/>
    <n v="1"/>
    <n v="0"/>
    <n v="0"/>
    <n v="0"/>
    <n v="16715"/>
    <n v="0"/>
    <n v="16715"/>
    <n v="0"/>
    <n v="238784"/>
    <n v="0"/>
    <n v="0"/>
    <n v="16715"/>
    <n v="0"/>
    <m/>
    <m/>
    <m/>
    <m/>
    <s v="Financially completed in 2020."/>
    <m/>
    <m/>
    <m/>
    <x v="1"/>
    <n v="0"/>
    <n v="1"/>
    <n v="5"/>
    <n v="31"/>
    <n v="0"/>
    <n v="0"/>
    <n v="0"/>
    <n v="2017"/>
  </r>
  <r>
    <m/>
    <m/>
    <s v="VIE/SEV/82/INS/74"/>
    <s v="UNEP"/>
    <m/>
    <x v="2"/>
    <s v="VIE"/>
    <x v="4"/>
    <s v="SEV"/>
    <s v="Extension of the institutional strengthening project (phase XII: 7/2019-6/2021)"/>
    <d v="2018-12-01T00:00:00"/>
    <d v="2021-06-01T00:00:00"/>
    <s v="FIN"/>
    <d v="2020-02-01T00:00:00"/>
    <m/>
    <d v="2021-06-01T00:00:00"/>
    <d v="2021-12-01T00:00:00"/>
    <n v="0"/>
    <m/>
    <m/>
    <n v="0"/>
    <m/>
    <m/>
    <m/>
    <m/>
    <m/>
    <m/>
    <m/>
    <m/>
    <n v="152289"/>
    <n v="0"/>
    <n v="152289"/>
    <n v="1"/>
    <n v="0"/>
    <n v="0"/>
    <n v="0"/>
    <n v="0"/>
    <n v="0"/>
    <n v="0"/>
    <n v="0"/>
    <n v="152289"/>
    <n v="0"/>
    <n v="0"/>
    <n v="0"/>
    <n v="0"/>
    <m/>
    <n v="0"/>
    <m/>
    <m/>
    <m/>
    <m/>
    <m/>
    <m/>
    <x v="1"/>
    <n v="0"/>
    <n v="1"/>
    <n v="14"/>
    <n v="30"/>
    <n v="0"/>
    <n v="0"/>
    <n v="0"/>
    <n v="2018"/>
  </r>
  <r>
    <m/>
    <m/>
    <s v="GUI/SEV/90/INS/41"/>
    <s v="UNEP"/>
    <m/>
    <x v="0"/>
    <s v="GUI"/>
    <x v="4"/>
    <s v="SEV"/>
    <s v="Extension of the institutional strengthening project (phase XII: 7/2022-6/2024)"/>
    <d v="2022-06-01T00:00:00"/>
    <d v="2024-06-01T00:00:00"/>
    <s v="ONG"/>
    <m/>
    <d v="2024-06-01T00:00:00"/>
    <m/>
    <m/>
    <n v="0"/>
    <m/>
    <m/>
    <n v="0"/>
    <m/>
    <m/>
    <m/>
    <m/>
    <m/>
    <m/>
    <m/>
    <m/>
    <n v="85000"/>
    <n v="0"/>
    <n v="85000"/>
    <n v="0"/>
    <n v="85000"/>
    <n v="85000"/>
    <n v="0"/>
    <n v="0"/>
    <n v="0"/>
    <n v="0"/>
    <n v="0"/>
    <n v="0"/>
    <n v="85000"/>
    <n v="42500"/>
    <n v="0"/>
    <n v="0"/>
    <m/>
    <n v="40000"/>
    <m/>
    <m/>
    <s v="Licensing system is fully operational. The quota for the year 2023 was issued. Importers complied with issued quotas for the year 2022. A7 and CP data for 2022 reported to the 2 Secretariats. The National Ozone Unit celebrated the Ozone Layer, which took place on September 16, 2023. Two Steering Committee meeting was held in JAnuary and August 2023 to evaluate the way forward in the implementation of 2023 action plan of NOU. The NOU participated in the Regional Thematic Meeting for Francophone Network of Ozone Officers in 2023. "/>
    <s v="The Licensing system fully operational. 2023 Art7 data submitted to the Ozone Secretariat in May 2024. Zero CFC consumption is maintained for the year 2023. Periodic meeting in January with the NOC to validate the annual work program, set annual HCFC import quotas fro the year 2024. "/>
    <s v="Yes"/>
    <m/>
    <x v="0"/>
    <n v="1"/>
    <n v="0"/>
    <s v=""/>
    <n v="24"/>
    <n v="0"/>
    <n v="24"/>
    <n v="0"/>
    <n v="2022"/>
  </r>
  <r>
    <m/>
    <m/>
    <s v="DOM/SEV/92/INS/74"/>
    <s v="UNEP"/>
    <m/>
    <x v="1"/>
    <s v="DOM"/>
    <x v="4"/>
    <s v="SEV"/>
    <s v="Extension of the institutional strengthening project (phase XII: 7/2023-6/2026)"/>
    <d v="2023-06-01T00:00:00"/>
    <d v="2026-06-01T00:00:00"/>
    <s v="ONG"/>
    <m/>
    <d v="2026-06-01T00:00:00"/>
    <m/>
    <m/>
    <n v="0"/>
    <m/>
    <m/>
    <n v="0"/>
    <m/>
    <m/>
    <m/>
    <m/>
    <m/>
    <m/>
    <m/>
    <m/>
    <n v="355929"/>
    <n v="0"/>
    <n v="355929"/>
    <n v="0"/>
    <n v="355929"/>
    <n v="355929"/>
    <n v="0"/>
    <n v="0"/>
    <n v="0"/>
    <n v="0"/>
    <n v="0"/>
    <n v="0"/>
    <n v="0"/>
    <n v="124575.15"/>
    <n v="0"/>
    <n v="0"/>
    <m/>
    <n v="0"/>
    <m/>
    <m/>
    <s v="Newly approved project"/>
    <s v="Good progress. Work plan and timetable to implement the project agreed with the NOU. SSFA-2023-01 has been signed in January 2024 with an overall amount of USD 313,014 payable in three disbursements. First disbursement with an amount of USD 165,507 has been received by the country in March 2024. This SSFA will facilitate obtaining products and expected results as mentioned below:(1) Adoption/enforcement of Montreal Protocol Controlled Substances laws and regulations to control and monitor the consumption of Montreal Protocol Controlled Substances, (2) Efficient and timely data collection and reporting, (3) Intra- and inter-institutional coordination to implement the Montreal Protocol with other organizations/national stakeholders, (4) Supervision of timely execution of activities to eliminate and reduce the consumption of Substances controlled by the Montreal Protocol, (5) Increase awareness raising and information exchange, (6) Regional cooperation and participation in Montreal Protocol meetings."/>
    <s v="Yes "/>
    <m/>
    <x v="0"/>
    <n v="1"/>
    <n v="0"/>
    <s v=""/>
    <n v="36"/>
    <n v="0"/>
    <n v="36"/>
    <n v="0"/>
    <n v="2023"/>
  </r>
  <r>
    <m/>
    <m/>
    <s v="GAM/SEV/92/INS/46"/>
    <s v="UNEP"/>
    <m/>
    <x v="0"/>
    <s v="GAM"/>
    <x v="4"/>
    <s v="SEV"/>
    <s v="Extension of the institutional strengthening project (phase XII: 7/2023-6/2026)"/>
    <d v="2023-06-01T00:00:00"/>
    <d v="2026-06-01T00:00:00"/>
    <s v="ONG"/>
    <m/>
    <d v="2026-06-01T00:00:00"/>
    <m/>
    <m/>
    <n v="0"/>
    <m/>
    <m/>
    <n v="0"/>
    <m/>
    <m/>
    <m/>
    <m/>
    <m/>
    <m/>
    <m/>
    <m/>
    <n v="180000"/>
    <n v="0"/>
    <n v="180000"/>
    <n v="0"/>
    <n v="180000"/>
    <n v="180000"/>
    <n v="0"/>
    <n v="0"/>
    <n v="0"/>
    <n v="0"/>
    <n v="0"/>
    <n v="0"/>
    <n v="180000"/>
    <n v="62999.999999999993"/>
    <n v="0"/>
    <n v="0"/>
    <m/>
    <n v="90000"/>
    <m/>
    <m/>
    <s v="The SSFA with a total of US$180,000 was signed in October 2023. The first disbursement of US$90,000 was released to the country in November 2023. The licensing and quota system is in place and functioning. Four importers were issued licenses and quota for the year 2023. All the importers complied with the licensing and quota system. Two steering committee meetings held and each of the steering meetings was attended by 25 members, (6 female and 19 male). One training programme organized for enforcement officers, clearing agents and other security agents in Banjul at the Gambia Revenue Authority head office in October 2023. Enforcement officers equipped with 2 of refrigerants identifiers for the Sea port of Banjul.  The International World Ozone Day was celebrated in Basse upper River Region with several awareness activities. The regional Scout Band supported in the match pass. Traditional communicators provided local music and educated the general public on the importance of the Ozone Layer and the negative impacts associated with the depletion of the Ozone Layer. The NOU conducted the training of female refrigeration and air conditioning technicians and the development of their constitution. The NOU participated in the Regional Network Meeting, held back-to-back with the Thematic Meeting for Customs Officers, in Kigali, Rwanda, from May 8-10 and 11-12, 2023. The NOU participated at the 35th Meeting of the Parties to the Montreal Protocol, held in Nairobi from October 23 to 27, 2023. The overall performance of the project is satisfactory. The project is progressing satisfactorily."/>
    <s v="The licensing system is fully operational. The collection of data was undertaken to report A7 and CP data for the year 2023. One steering committee meeting organized for 25 participants ( 10 female, 15 male). The project is progressing successfully."/>
    <s v="Yes"/>
    <m/>
    <x v="0"/>
    <n v="1"/>
    <n v="0"/>
    <s v=""/>
    <n v="36"/>
    <n v="0"/>
    <n v="36"/>
    <n v="0"/>
    <n v="2023"/>
  </r>
  <r>
    <m/>
    <m/>
    <s v="GEO/SEV/92/INS/46"/>
    <s v="UNDP"/>
    <m/>
    <x v="4"/>
    <s v="GEO"/>
    <x v="4"/>
    <s v="SEV"/>
    <s v="Extension of the institutional strengthening project (phase XII: 7/2023-6/2026)"/>
    <d v="2023-06-01T00:00:00"/>
    <d v="2026-06-01T00:00:00"/>
    <s v="ONG"/>
    <m/>
    <d v="2026-06-01T00:00:00"/>
    <m/>
    <m/>
    <n v="0"/>
    <m/>
    <m/>
    <n v="0"/>
    <m/>
    <m/>
    <m/>
    <m/>
    <m/>
    <n v="0"/>
    <m/>
    <m/>
    <n v="180000"/>
    <n v="0"/>
    <n v="180000"/>
    <n v="0"/>
    <n v="180000"/>
    <n v="180000"/>
    <n v="0"/>
    <n v="12600"/>
    <n v="0"/>
    <n v="12600"/>
    <n v="12600"/>
    <n v="0"/>
    <n v="0"/>
    <n v="41400"/>
    <n v="0"/>
    <n v="0"/>
    <m/>
    <m/>
    <m/>
    <m/>
    <s v="After approval of the project, the project document was prepared in close cooperation with NoU and only after signing the project by the Minister of MoEPA (Ministry of Environment protection and Agriculture) in December 2023 was the project started. "/>
    <s v="- Data base of certified RAC technicians and companies with ODS consuming equipment is under development and is integrated into the ERMS;_x000a_- IT infrastructure for NoU had been purchased through RFQ;_x000a_- In May 2024, Study on Gender Mainstreaming Possibilities into the Montreal Protocol Project’s Activities with recommendations was developed. _x000a_- In close collaboration with the Georgian technical University and MoEPA/NOU/ and EIEC (Environmental Information and educational Centre) contest for the students “Youth for Ozone” was announced._x000a_- 9 trainings (out of which 3 conducted under the HPMP - II) for the Environmental inspectors on the control of compliance with the ODS regulations and 10 trainings on good refrigeration practices and alternative refrigerants, ERMS and new legislation to increase knowledge of the owners of HVAC/R installations, service companies, RAC technicians, and sellers of refrigerants were conducted respectively on 3-25 June, 2024 (97 inspectors) and in January, 2024 (200 persons)._x000a_"/>
    <s v="Yes"/>
    <m/>
    <x v="0"/>
    <n v="1"/>
    <n v="0"/>
    <s v=""/>
    <n v="36"/>
    <n v="0"/>
    <n v="36"/>
    <n v="0"/>
    <n v="2023"/>
  </r>
  <r>
    <m/>
    <m/>
    <s v="MOL/SEV/92/INS/47"/>
    <s v="UNEP"/>
    <m/>
    <x v="4"/>
    <s v="MOL"/>
    <x v="4"/>
    <s v="SEV"/>
    <s v="Extension of the institutional strengthening project (phase XII: 7/2023-6/2026)"/>
    <d v="2023-06-01T00:00:00"/>
    <d v="2026-06-01T00:00:00"/>
    <s v="ONG"/>
    <d v="2023-12-31T00:00:00"/>
    <d v="2026-06-01T00:00:00"/>
    <m/>
    <m/>
    <n v="0"/>
    <m/>
    <m/>
    <n v="0"/>
    <m/>
    <m/>
    <m/>
    <m/>
    <m/>
    <m/>
    <m/>
    <m/>
    <n v="183707"/>
    <n v="0"/>
    <n v="183707"/>
    <n v="3.5872340193895715E-2"/>
    <n v="177117"/>
    <n v="177117"/>
    <n v="0"/>
    <n v="0"/>
    <n v="0"/>
    <n v="0"/>
    <n v="0"/>
    <n v="6590"/>
    <n v="177117"/>
    <n v="61990.95"/>
    <n v="0"/>
    <n v="0"/>
    <m/>
    <n v="53410"/>
    <m/>
    <m/>
    <s v="SSFA signed in September 2023 and payment 1 of USD 60,000 released in November 2023."/>
    <s v="HCFC import quotas for 2024 were allocated on 17 January 2024, to 4 importers for an amount of 6,600 MT of HCFCs (R-22)._x000a_HFC import quotas for 2024 were allocated on 17 January 2024, to 8 importers for an amount of 511,825,120 kg CO2 equivalent (mainly R134A, R404A, R410A, R407C, R507A, R32)._x000a_MPU supported the preparation of Moldova HPMP stage III tranche 2. The projects was submitted in March 2024 for consideration by ExCom 94 with UNDP as lead and UNEP as cooperating agency._x000a_ODS import and consumption data for 2023 were collected. CP data were submitted to MFS in April 2024 and A7 data to the Ozone Secretariat in April 2024._x000a_Training of customs officers, environmental inspectors and technicians with emphasis on servicing equipment using low-GWP alternatives and flammable refrigerants is progressing as planned._x000a_Inter-ministerial coordination mechanism is established. The Commission of experts (including MPU staff and RAC representatives) met annually and allocated HCFC and HFCs import quota to companies according to the Regulation on establishing the mechanism for distributing the annual quota for the import of HCFCs and HFC._x000a_Country is actively involved in the discussions and decision-making process on the international level. MPU staff and national experts participated at regular ECA meetings. "/>
    <s v="Yes"/>
    <m/>
    <x v="0"/>
    <n v="1"/>
    <n v="1"/>
    <n v="6"/>
    <n v="36"/>
    <n v="0"/>
    <n v="36"/>
    <n v="0"/>
    <n v="2023"/>
  </r>
  <r>
    <m/>
    <m/>
    <s v="GHA/SEV/82/INS/47"/>
    <s v="UNDP"/>
    <m/>
    <x v="0"/>
    <s v="GHA"/>
    <x v="4"/>
    <s v="SEV"/>
    <s v="Extension of the institutional strengthening project (phase XIII: 1/2018-12/2020)"/>
    <d v="2018-12-01T00:00:00"/>
    <d v="2020-12-01T00:00:00"/>
    <s v="FIN"/>
    <d v="2019-01-01T00:00:00"/>
    <m/>
    <d v="2020-12-01T00:00:00"/>
    <d v="2021-12-01T00:00:00"/>
    <n v="0"/>
    <m/>
    <m/>
    <m/>
    <m/>
    <m/>
    <n v="0"/>
    <m/>
    <m/>
    <m/>
    <m/>
    <m/>
    <n v="178048"/>
    <n v="-607"/>
    <n v="177441"/>
    <n v="1"/>
    <n v="0"/>
    <n v="0"/>
    <n v="0"/>
    <n v="12463"/>
    <n v="-42"/>
    <n v="12421"/>
    <n v="0.48659923629929835"/>
    <n v="177441"/>
    <n v="0"/>
    <n v="0"/>
    <n v="12420.513400763701"/>
    <n v="0"/>
    <m/>
    <m/>
    <m/>
    <m/>
    <s v="Financially completed in 2021."/>
    <m/>
    <m/>
    <m/>
    <x v="1"/>
    <n v="0"/>
    <n v="1"/>
    <n v="1"/>
    <n v="24"/>
    <n v="0"/>
    <n v="0"/>
    <n v="0"/>
    <n v="2018"/>
  </r>
  <r>
    <m/>
    <m/>
    <s v="CPR/SEV/82/INS/596"/>
    <s v="UNDP"/>
    <m/>
    <x v="2"/>
    <s v="CPR"/>
    <x v="4"/>
    <s v="SEV"/>
    <s v="Extension of the institutional strengthening project (phase XIII: 1/2019-12/2020)"/>
    <d v="2018-12-01T00:00:00"/>
    <d v="2020-12-01T00:00:00"/>
    <s v="FIN"/>
    <d v="2019-09-01T00:00:00"/>
    <m/>
    <d v="2021-12-01T00:00:00"/>
    <d v="2022-12-01T00:00:00"/>
    <n v="0"/>
    <m/>
    <m/>
    <m/>
    <m/>
    <m/>
    <n v="0"/>
    <m/>
    <m/>
    <m/>
    <m/>
    <m/>
    <n v="499200"/>
    <n v="-2430"/>
    <n v="496770"/>
    <n v="1"/>
    <n v="0"/>
    <n v="0"/>
    <n v="0"/>
    <n v="34944"/>
    <n v="-170"/>
    <n v="34774"/>
    <n v="9.9999999998544808E-2"/>
    <n v="496770"/>
    <n v="0"/>
    <n v="0"/>
    <n v="34773.9"/>
    <n v="0"/>
    <n v="496770"/>
    <m/>
    <m/>
    <m/>
    <s v="The notice on 2021 ODS production and consumption quota permit by MEE has been implemented successfully. The Regulation on Administration of Ozone Depleting Substances (Draft Revision) was approved in principle at the ministerial executive meeting held in May 2021 and it is submitted to the Ministry of Justice for review. The PMO joined the International Cooperation Department of MEE in participation of 4th ExMOP (21 May), 43rd OEWG (22-24 May) and COP12 (II) &amp; MOP33 online. The revised Stage II HPPMP was approved during the IAP-86 ext in May 2021, the draft agreement for Stage II HPPMP was agreed by ExCom members during the IAP-87 in June 2021. Tranche request under HPMP stage II for 6 consumption sectors was submitted to ExCom88 and was approved with funding level of US$ 27,000,000. The 30th Anniversary of China's Accession to the Montreal Protocol and the Meeting to Commemorate the 2021 World Ozone Day was held in Beijing on September 16 with more than 200 participants."/>
    <m/>
    <m/>
    <m/>
    <x v="1"/>
    <n v="0"/>
    <n v="1"/>
    <n v="9"/>
    <n v="24"/>
    <n v="0"/>
    <n v="0"/>
    <n v="0"/>
    <n v="2018"/>
  </r>
  <r>
    <m/>
    <m/>
    <s v="EGY/SEV/86/INS/148"/>
    <s v="UNIDO"/>
    <m/>
    <x v="0"/>
    <s v="EGY"/>
    <x v="4"/>
    <s v="SEV"/>
    <s v="Extension of the institutional strengthening project (phase XIII: 1/2021-12/2022)"/>
    <d v="2020-12-01T00:00:00"/>
    <d v="2022-12-01T00:00:00"/>
    <s v="FIN"/>
    <d v="2021-08-01T00:00:00"/>
    <m/>
    <d v="2022-12-01T00:00:00"/>
    <d v="2023-02-23T00:00:00"/>
    <n v="0"/>
    <m/>
    <m/>
    <n v="0"/>
    <m/>
    <m/>
    <n v="0"/>
    <m/>
    <m/>
    <n v="0"/>
    <m/>
    <m/>
    <n v="292253"/>
    <n v="-253"/>
    <n v="292000"/>
    <n v="1"/>
    <n v="0"/>
    <n v="0"/>
    <n v="0"/>
    <n v="20458"/>
    <n v="-18"/>
    <n v="20440"/>
    <n v="-0.28974895039573312"/>
    <n v="292000"/>
    <n v="0"/>
    <m/>
    <n v="20440.289748950396"/>
    <n v="0"/>
    <m/>
    <m/>
    <m/>
    <m/>
    <e v="#N/A"/>
    <e v="#N/A"/>
    <m/>
    <m/>
    <x v="1"/>
    <n v="0"/>
    <n v="1"/>
    <n v="8"/>
    <n v="24"/>
    <n v="0"/>
    <n v="0"/>
    <n v="0"/>
    <n v="2020"/>
  </r>
  <r>
    <m/>
    <m/>
    <s v="SRL/SEV/86/INS/57"/>
    <s v="UNDP"/>
    <m/>
    <x v="2"/>
    <s v="SRL"/>
    <x v="4"/>
    <s v="SEV"/>
    <s v="Extension of the institutional strengthening project (phase XIII: 1/2021-12/2022)"/>
    <d v="2020-12-01T00:00:00"/>
    <d v="2022-12-01T00:00:00"/>
    <s v="FIN"/>
    <d v="2021-11-01T00:00:00"/>
    <m/>
    <d v="2022-12-01T00:00:00"/>
    <d v="2023-12-01T00:00:00"/>
    <n v="0"/>
    <m/>
    <m/>
    <m/>
    <m/>
    <m/>
    <n v="0"/>
    <m/>
    <m/>
    <m/>
    <m/>
    <m/>
    <n v="171592"/>
    <n v="0"/>
    <n v="171592"/>
    <n v="0.98122936966758367"/>
    <n v="3220.8899999999849"/>
    <n v="3220.8899999999849"/>
    <n v="0"/>
    <n v="12011"/>
    <n v="0"/>
    <n v="12011"/>
    <n v="225.45404092269928"/>
    <n v="168371.11000000002"/>
    <n v="0"/>
    <n v="0"/>
    <n v="11785.545959077301"/>
    <n v="0"/>
    <m/>
    <m/>
    <m/>
    <m/>
    <s v="Financially completed in 2023."/>
    <m/>
    <s v="Yes. Gender mainstreaming activities have been included into the project, e.g. advertised TORs include a specific clause encouraging men and women to apply and the gender composition of meeting participants is tracked. "/>
    <m/>
    <x v="1"/>
    <n v="0"/>
    <n v="1"/>
    <n v="11"/>
    <n v="24"/>
    <n v="0"/>
    <n v="0"/>
    <n v="0"/>
    <n v="2020"/>
  </r>
  <r>
    <m/>
    <m/>
    <s v="MLW/SEV/90/INS/52"/>
    <s v="UNEP"/>
    <m/>
    <x v="0"/>
    <s v="MLW"/>
    <x v="4"/>
    <s v="SEV"/>
    <s v="Extension of the institutional strengthening project (phase XIII: 1/2023-12/2024)"/>
    <d v="2022-06-01T00:00:00"/>
    <d v="2024-12-01T00:00:00"/>
    <s v="FIN"/>
    <d v="2023-05-19T00:00:00"/>
    <m/>
    <d v="2023-12-01T00:00:00"/>
    <d v="2023-12-01T00:00:00"/>
    <n v="0"/>
    <m/>
    <m/>
    <n v="0"/>
    <m/>
    <m/>
    <m/>
    <m/>
    <m/>
    <m/>
    <m/>
    <m/>
    <n v="85418"/>
    <n v="0"/>
    <n v="85418"/>
    <n v="1"/>
    <n v="0"/>
    <n v="0"/>
    <n v="0"/>
    <n v="0"/>
    <n v="0"/>
    <n v="0"/>
    <n v="0"/>
    <n v="85418"/>
    <n v="0"/>
    <n v="0"/>
    <n v="0"/>
    <n v="0"/>
    <m/>
    <n v="0"/>
    <m/>
    <m/>
    <s v="The second payment of USD 35,000 was released to the country in June 2023.  A draft revised Environmental Management (Ozone Depleting Substances) Regulations are being finalized by the Ministry of Justice and Constitutional Affairs to include control measures for HFCs. Follow-ups have been made in January 2023. A stakeholder meeting with enforcement agencies was held on 13th March 2023. During the meeting, enforcement officers were re-oriented on ODS regulations and urged to continue enforcing the regulations to prevent illegal trade in ODS. The NOU organized two meetings / trainings with enforcement bodies from 14th to 15th February 2023 and on 10th April 2023. A total of 40 customs officers (25 men and 15 women) were trained on identification and control of HCFCS and other ODS including CFCs, implementation of ODS Regulations, licensing and quota system for ODS including the phase out of HCFC. Six compliance monitoring inspections were conducted; 16th to 18th January in Blantyre and Zomba; 14th to 15th March in Mzuzu;19th to 21st June in Lilongwe; 17th to 23rd September in Mzuzu and Karonga;14th to 16th November and 19th to 22nd December. Total of 15 importers and 22 suppliers of refrigeration equipment and refrigerants were visited to ensure compliance to the ODS Regulations. Furthermore 8 customs boarder stations were visited to enhance enforcement of ODS Regulations. The NOU further updated the database of all importers of controlled substances on 24th April 2023to ensure effective monitoring processes on imports of the substances. Article 7 data and Country programme data for 2022 was timely submitted to the Ozone and MLF Secretariats respectively in April 2023. Project Steering Committee meeting to review progress on implementation of project activities and allocation of quotas to importers for HCFCs was held on 9th January 2023. The committee provided guidance and direction on the implementation of all activities under the protocol.  The meeting also approved HCFCs quotas for 2023. A training session for RAC technician was held from 26-27th April 2023 in Lilongwe. A total of 20 RAC experts (15 Males and 5 Females) were trained on good refrigeration practices including safe handling of flammable and toxic refrigerants. The NOU facilitated two meetings of RAC associations which were held in Lilongwe on 4th April and in Mzuzu on 19th November. The meetings reviewed the activities of the association with regards to implementation of code of conduct of RAC technicians as well as the certification of the technicians. Celebrated the World Ozone Day under the theme “Montreal Protocol: fixing the ozone layer and reducing climate change”. Key activities included panel discussions and orientation meeting with importers on adoption of energy efficiency technologies in the country. Awareness meeting on the phase-down of HFCs was undertaken on 8th January 2023. The meeting sensitized members of district councils on benefits of adopting HFCs-alternatives to maximize climate and energy efficiency benefits. A total of 23 officers attended the meeting. The NOU facilitated the commemoration of world refrigeration day for female RAC technicians on 26th June in Lilongwe and Blantyre. Women RAC technicians were encouraged to actively participate in all programs on the protection of ozone layer. The NOU participated at a Network Meeting for Anglophone Ozone Officers in Rwanda from 8th to 12th May 2023. The NOU participated at the 45th OEWG meeting held in Bangkok, Thailand from 3rd to 7th July 2023 and the 35th meeting of the parties to the Montreal Protocol in Nairobi, Kenya from 23rd to 24th October 2023. The project impact is the reduced consumption of controlled substances in the country. The overall assessment of the project is satisfactorily completed."/>
    <s v="The project is financialy completed "/>
    <s v="Yes"/>
    <m/>
    <x v="1"/>
    <n v="0"/>
    <n v="1"/>
    <n v="11"/>
    <n v="30"/>
    <n v="0"/>
    <n v="0"/>
    <n v="0"/>
    <n v="2022"/>
  </r>
  <r>
    <m/>
    <m/>
    <s v="IRA/SEV/86/INS/249"/>
    <s v="UNDP"/>
    <m/>
    <x v="2"/>
    <s v="IRA"/>
    <x v="4"/>
    <s v="SEV"/>
    <s v="Extension of the institutional strengthening project (phase XIII: 4/2021-3/2023)"/>
    <d v="2020-12-01T00:00:00"/>
    <d v="2023-03-01T00:00:00"/>
    <s v="COM"/>
    <d v="2021-02-01T00:00:00"/>
    <m/>
    <d v="2023-05-01T00:00:00"/>
    <m/>
    <n v="0"/>
    <m/>
    <m/>
    <m/>
    <m/>
    <m/>
    <n v="0"/>
    <m/>
    <m/>
    <m/>
    <m/>
    <m/>
    <n v="222094"/>
    <n v="0"/>
    <n v="222094"/>
    <n v="0.80162422217619578"/>
    <n v="44058.069999999978"/>
    <n v="44058.069999999978"/>
    <n v="0"/>
    <n v="15547"/>
    <n v="0"/>
    <n v="15547"/>
    <n v="3084.1482178266997"/>
    <n v="178035.93000000002"/>
    <n v="32377.360000000001"/>
    <n v="35246.455999999998"/>
    <n v="12462.8517821733"/>
    <n v="2266.4764285392698"/>
    <m/>
    <m/>
    <m/>
    <m/>
    <s v="ODS Quota System duly enforced along 2023. Licenses and Quotas issued and monitored. 2022 and 2023 CP and A7 reports submitted. Several coordination activities among stakeholders conducted. "/>
    <s v="ODS Quota System duly enforced along 2022. Licenses and Quotas issued and monitored. 2022 CP and A7 reports submitted. Several coordination activities among stakeholders conducted."/>
    <s v="Yes"/>
    <m/>
    <x v="1"/>
    <n v="0"/>
    <n v="1"/>
    <n v="2"/>
    <n v="27"/>
    <n v="0"/>
    <n v="0"/>
    <n v="0"/>
    <n v="2020"/>
  </r>
  <r>
    <m/>
    <m/>
    <s v="BKF/SEV/83/INS/39"/>
    <s v="UNEP"/>
    <m/>
    <x v="0"/>
    <s v="BKF"/>
    <x v="4"/>
    <s v="SEV"/>
    <s v="Extension of the institutional strengthening project (phase XIII: 7/2019-6/2021)"/>
    <d v="2019-05-01T00:00:00"/>
    <d v="2021-06-01T00:00:00"/>
    <s v="FIN"/>
    <d v="2020-01-01T00:00:00"/>
    <m/>
    <d v="2021-12-01T00:00:00"/>
    <d v="2021-12-01T00:00:00"/>
    <n v="0"/>
    <m/>
    <m/>
    <n v="0"/>
    <m/>
    <m/>
    <m/>
    <m/>
    <m/>
    <m/>
    <m/>
    <m/>
    <n v="92685"/>
    <n v="0"/>
    <n v="92685"/>
    <n v="1"/>
    <n v="0"/>
    <n v="0"/>
    <n v="0"/>
    <n v="0"/>
    <n v="0"/>
    <n v="0"/>
    <n v="0"/>
    <n v="92685"/>
    <n v="0"/>
    <n v="0"/>
    <n v="0"/>
    <n v="0"/>
    <m/>
    <n v="0"/>
    <m/>
    <m/>
    <m/>
    <m/>
    <m/>
    <m/>
    <x v="1"/>
    <n v="0"/>
    <n v="1"/>
    <n v="8"/>
    <n v="25"/>
    <n v="0"/>
    <n v="0"/>
    <n v="0"/>
    <n v="2019"/>
  </r>
  <r>
    <m/>
    <m/>
    <s v="CHI/SEV/83/INS/198"/>
    <s v="UNDP"/>
    <m/>
    <x v="1"/>
    <s v="CHI"/>
    <x v="4"/>
    <s v="SEV"/>
    <s v="Extension of the institutional strengthening project (phase XIII: 7/2019-6/2021)"/>
    <d v="2019-05-01T00:00:00"/>
    <d v="2021-06-01T00:00:00"/>
    <s v="FIN"/>
    <d v="2019-10-01T00:00:00"/>
    <m/>
    <d v="2021-12-01T00:00:00"/>
    <d v="2022-12-01T00:00:00"/>
    <n v="0"/>
    <m/>
    <m/>
    <m/>
    <m/>
    <m/>
    <n v="0"/>
    <m/>
    <m/>
    <m/>
    <m/>
    <m/>
    <n v="238784"/>
    <n v="-169"/>
    <n v="238615"/>
    <n v="1"/>
    <n v="0"/>
    <n v="0"/>
    <n v="0"/>
    <n v="16715"/>
    <n v="-12"/>
    <n v="16703"/>
    <n v="-0.16999999999825377"/>
    <n v="238615"/>
    <n v="0"/>
    <n v="0"/>
    <n v="16703.169999999998"/>
    <n v="0"/>
    <m/>
    <m/>
    <m/>
    <m/>
    <s v="Institutional strengthening activities conducted, follow up to Multilateral Fund-financed projects portfolio. Awareness raising activities conducted. ODS licensing system in place and operational. Quota system coordinated by Customs and oversight by NOU. Timely reporting to Ozone and MLF Secretariat. Phase XIV renewal request prepared and submitted."/>
    <m/>
    <m/>
    <m/>
    <x v="1"/>
    <n v="0"/>
    <n v="1"/>
    <n v="5"/>
    <n v="25"/>
    <n v="0"/>
    <n v="0"/>
    <n v="0"/>
    <n v="2019"/>
  </r>
  <r>
    <m/>
    <m/>
    <s v="VIE/SEV/86/INS/77"/>
    <s v="UNEP"/>
    <m/>
    <x v="2"/>
    <s v="VIE"/>
    <x v="4"/>
    <s v="SEV"/>
    <s v="Extension of the institutional strengthening project (phase XIII: 7/2021-6/2023)"/>
    <d v="2020-12-01T00:00:00"/>
    <d v="2023-06-01T00:00:00"/>
    <s v="FIN"/>
    <d v="2022-03-01T00:00:00"/>
    <m/>
    <d v="2023-06-01T00:00:00"/>
    <d v="2023-12-01T00:00:00"/>
    <n v="0"/>
    <m/>
    <m/>
    <n v="0"/>
    <m/>
    <m/>
    <m/>
    <m/>
    <m/>
    <m/>
    <m/>
    <m/>
    <n v="152289"/>
    <n v="0"/>
    <n v="152289"/>
    <n v="1"/>
    <n v="0"/>
    <n v="0"/>
    <n v="0"/>
    <n v="0"/>
    <n v="0"/>
    <n v="0"/>
    <n v="0"/>
    <n v="152289"/>
    <n v="0"/>
    <n v="0"/>
    <n v="0"/>
    <n v="0"/>
    <m/>
    <n v="0"/>
    <m/>
    <m/>
    <s v="The SSFA was signed in February 2022 with retroactive clause to cover the expenditure incurred from 1 July 2021.  The first payment of US$ 73,000 was released in March 2022.  The second payment of US$ 47,000 and the third payment of US$ 30,000 were released in October 2022 and December 2022, respectively.  HCFC quota and HCFC/HFC licensing system were fully operational in 2023.   NOU cooperated with the Ministry of Industry and Trade (MOIT) to control HCFC and HFCs import/export in accordance with the amended regulations.  The data collection was undertaken to report CP data for the year 2022 which included HFC import/export data.  The CP data was submitted to the MLFS in May 2023.   The NOU continued to coordinate implementation of the HPMP Stage II and preparation for KIP Stage I and HPMP Stage III.  The NOU hosted and participated in the Network Meeting of the SEA National Ozone Officer and the Twinning National Ozone Officers - Customs Workshop on ODS/HFC Trade Control. NOU continued to implement the following gender activities: encouraging female participants in the meetings/training under the project and collection of gender-disaggregation data in project activities.  The project was completed in June 2023. The final payment of US$ 2,889 was released in September 2023.   The project was financially completed in December 2023."/>
    <s v="The project is financially completed."/>
    <s v="Yes"/>
    <m/>
    <x v="1"/>
    <n v="0"/>
    <n v="1"/>
    <n v="15"/>
    <n v="30"/>
    <n v="0"/>
    <n v="0"/>
    <n v="0"/>
    <n v="2020"/>
  </r>
  <r>
    <m/>
    <m/>
    <s v="FIJ/SEV/91/INS/43"/>
    <s v="UNEP"/>
    <m/>
    <x v="2"/>
    <s v="FIJ"/>
    <x v="4"/>
    <s v="SEV"/>
    <s v="Extension of the institutional strengthening project (phase XIII: 7/2023-6/2025)"/>
    <d v="2022-12-01T00:00:00"/>
    <d v="2025-06-01T00:00:00"/>
    <s v="ONG"/>
    <d v="2023-10-01T00:00:00"/>
    <d v="2025-06-01T00:00:00"/>
    <m/>
    <m/>
    <n v="0"/>
    <m/>
    <m/>
    <n v="0"/>
    <m/>
    <m/>
    <m/>
    <m/>
    <m/>
    <m/>
    <m/>
    <m/>
    <n v="120000"/>
    <n v="0"/>
    <n v="120000"/>
    <n v="0.17749999999999999"/>
    <n v="98700"/>
    <n v="98700"/>
    <n v="0"/>
    <n v="0"/>
    <n v="0"/>
    <n v="0"/>
    <n v="0"/>
    <n v="21300"/>
    <n v="98700"/>
    <n v="49350"/>
    <n v="0"/>
    <n v="0"/>
    <m/>
    <n v="38700"/>
    <m/>
    <m/>
    <s v="Although the project is planned to start from July 2023, there was delay in the signature of the SSFA in September 2023 due to lengthy legal process and government national approval processes. Despite the delay the NOU continued with project implementation.  The first payment of US$ 60,000 was released in October 2023.  The NOU continues to enforce HCFC/HFC quota and licensing system.  NOU liaised with UNEP on the establishment of the HFC quota. NOU continued to conduct 35 inspections of importers/exporters including market/end-users.  One inspection was conducted for 20 companies in the North.  One RAC association meetings was conducted.  For the World Ozone Day in 2023, the NOU organized a commemoration with schools and set up a booth to interact with and raise awareness of the event participants. The NOU also utilized newspaper and social media in raising awareness of general public.  Awareness materials such as mousepads for customs and businesses as well as “snakes and ladders” for schools were produced. The country actively participated in meetings organized by UNEP, the 45th OEWG and in Samoa, participated in the; 1) regional network meeting, 2) thematic workshop on nation-wide data collection under the KIP preparation, and 3) Twinning workshop on ODS/HFC trade control and reporting. The gender activities included promotion of gender mainstreaming into project activities such as equal access and equal treatment to participate in training and meetings"/>
    <s v="The NOU continues to enforce HCFC/HFC quota and licensing system.  HFC quota system has been implemented with the allocated amount of 411,964 tonnes CO2 equivalent distributed to authorized importers.  CP data for the year 2023 collection has been completed and will be submitted by May 2024.   Two (2) inspections were conducted in 2024 for 52 companies in the west and 26 companies in the north.  RAC association meetings was held in 2nd quarter of 2024.  The NOU is carrying out a social media campaign involving influencers, and set up a digital display advertisement stand at the office entrance showing awareness materials about permits and videos.  The NOU participated the Twinning Workshop of Montreal Protocol Officers, Energy-Efficiency Policy Makers and Financial Mechanisms Focal Points to Support Kigali Amendment Objectives, Thematic Workshop on Establishment and Implementation of Competency- based Certification, Thematic Workshop on Strategy of Stage I of the KIP and Integration with the HPMP Stage II for Pacific Island Countries from 5-10 February 2024 in Cook Islands. In June 2024 in Palau, the country will participate in the regional network meeting, regional training of NOUs, and thematic workshop on finalization of KIP Stage I."/>
    <s v="Yes "/>
    <m/>
    <x v="0"/>
    <n v="1"/>
    <n v="1"/>
    <n v="10"/>
    <n v="30"/>
    <n v="0"/>
    <n v="30"/>
    <n v="0"/>
    <n v="2022"/>
  </r>
  <r>
    <m/>
    <m/>
    <s v="LEB/SEV/92/INS/100"/>
    <s v="UNDP"/>
    <m/>
    <x v="2"/>
    <s v="LEB"/>
    <x v="4"/>
    <s v="SEV"/>
    <s v="Extension of the institutional strengthening project (phase XIII: 8/2023-7/2026)"/>
    <d v="2023-06-01T00:00:00"/>
    <d v="2026-07-01T00:00:00"/>
    <s v="ONG"/>
    <m/>
    <d v="2026-07-01T00:00:00"/>
    <m/>
    <m/>
    <n v="0"/>
    <m/>
    <m/>
    <n v="0"/>
    <m/>
    <m/>
    <m/>
    <m/>
    <m/>
    <n v="0"/>
    <m/>
    <m/>
    <n v="410926"/>
    <n v="0"/>
    <n v="410926"/>
    <n v="0"/>
    <n v="410926"/>
    <n v="410926"/>
    <n v="0"/>
    <n v="28765"/>
    <n v="0"/>
    <n v="28765"/>
    <n v="28765"/>
    <n v="0"/>
    <n v="0"/>
    <n v="94512.98"/>
    <n v="0"/>
    <n v="0"/>
    <m/>
    <m/>
    <m/>
    <m/>
    <s v="Phase XIII contintued to support the Government of Lebanon in achieving its HFCFs reduction target through monitoring of its ODS quota and licensing system, raising awareness and enhancing capacity of decisions makers and stakeholders, supporting Country Program data and A7 data reporting (2022 data submitted in April 2023) etc."/>
    <s v="Project continues to support the Government of Lebanon in meeting its obligation under Montreal Protocol."/>
    <s v="Yes"/>
    <m/>
    <x v="0"/>
    <n v="1"/>
    <n v="0"/>
    <s v=""/>
    <n v="37"/>
    <n v="0"/>
    <n v="37"/>
    <n v="0"/>
    <n v="2023"/>
  </r>
  <r>
    <m/>
    <m/>
    <s v="GHA/SEV/86/INS/49"/>
    <s v="UNDP"/>
    <m/>
    <x v="0"/>
    <s v="GHA"/>
    <x v="4"/>
    <s v="SEV"/>
    <s v="Extension of the institutional strengthening project (phase XIV: 1/2021-12/2022)"/>
    <d v="2020-12-01T00:00:00"/>
    <d v="2022-12-01T00:00:00"/>
    <s v="FIN"/>
    <d v="2021-02-01T00:00:00"/>
    <m/>
    <d v="2022-12-01T00:00:00"/>
    <d v="2023-12-01T00:00:00"/>
    <n v="0"/>
    <m/>
    <m/>
    <m/>
    <m/>
    <m/>
    <n v="0"/>
    <m/>
    <m/>
    <m/>
    <m/>
    <m/>
    <n v="178048"/>
    <n v="0"/>
    <n v="178048"/>
    <n v="0.99901711897915169"/>
    <n v="175"/>
    <n v="175"/>
    <n v="0"/>
    <n v="12463"/>
    <n v="0"/>
    <n v="12463"/>
    <n v="12.249646162799763"/>
    <n v="177873"/>
    <n v="0"/>
    <n v="0"/>
    <n v="12450.7503538372"/>
    <n v="0"/>
    <m/>
    <m/>
    <m/>
    <m/>
    <s v="Financially completed in 2023."/>
    <m/>
    <s v="Yes. Gender mainstreaming activities have been included into the project, e.g. advertised TORs include a specific clause encouraging men and women to apply and the gender composition of meeting participants is tracked. "/>
    <m/>
    <x v="1"/>
    <n v="0"/>
    <n v="1"/>
    <n v="2"/>
    <n v="24"/>
    <n v="0"/>
    <n v="0"/>
    <n v="0"/>
    <n v="2020"/>
  </r>
  <r>
    <m/>
    <m/>
    <s v="EGY/SEV/91/INS/154"/>
    <s v="UNIDO"/>
    <m/>
    <x v="0"/>
    <s v="EGY"/>
    <x v="4"/>
    <s v="SEV"/>
    <s v="Extension of the institutional strengthening project (phase XIV: 1/2023-12/2024)"/>
    <d v="2022-12-01T00:00:00"/>
    <d v="2024-12-01T00:00:00"/>
    <s v="ONG"/>
    <d v="2023-07-01T00:00:00"/>
    <d v="2024-12-01T00:00:00"/>
    <m/>
    <m/>
    <n v="0"/>
    <m/>
    <m/>
    <n v="0"/>
    <m/>
    <m/>
    <n v="0"/>
    <m/>
    <m/>
    <n v="0"/>
    <m/>
    <m/>
    <n v="403310"/>
    <n v="0"/>
    <n v="403310"/>
    <n v="0.43333168034514391"/>
    <n v="228543"/>
    <n v="228543"/>
    <n v="0"/>
    <n v="28232"/>
    <n v="0"/>
    <n v="28232"/>
    <n v="15998.180000495897"/>
    <n v="174767"/>
    <n v="228273.46"/>
    <n v="120000"/>
    <n v="12233.819999504103"/>
    <n v="15979.311999999998"/>
    <m/>
    <m/>
    <m/>
    <m/>
    <s v="Contractual arrangements were completed. NOU is fully staffed. _x000a_Four National Ozone Committees took place: in April, June, September and December 2023;_x000a_Licensing and monitoring system for HFCs is established;_x000a_Kigali Amendment was ratified on 22nd of August 2023;_x000a_ODS import/export approvals: 31 approvals issued by 30 June 2023;_x000a_Regular communication with industries maintained, including visits to manufacturers;_x000a_Coordination with other stakeholders maintained (Ministry of Commerce and Industry, Customer protection agency, providers of technical education, etc.);_x000a_Article 7 data report for 2022 submitted on 26 April 2023;_x000a_Country Programme data report for 2022 submitted on 26 April 2023;_x000a_NOU took active participation in regional and MP meetings such as: Arab team meeting, RACH conference in Cairo, network meeting, OEWG and MOP._x000a_Training session took place on the 7th of September with the Ministry of Environment policy makers in order to update them on the national commitments after the ratification of the KA. _x000a_World Ozone Day was celebrated on the 13th and 14th of September 2023. "/>
    <s v="NOU is fully staffed. _x000a_Article 7 and Country Programme data reports for 2023 were submitted;_x000a_NOU participated in the 94th ExCom meeting in Montreal and at the OEWG. _x000a_Next IS phase will be requested at the 95th meeting of the ExCom."/>
    <s v="Yes"/>
    <m/>
    <x v="0"/>
    <n v="1"/>
    <n v="1"/>
    <n v="7"/>
    <n v="24"/>
    <n v="0"/>
    <n v="24"/>
    <n v="0"/>
    <n v="2022"/>
  </r>
  <r>
    <m/>
    <m/>
    <s v="SRL/SEV/91/INS/61"/>
    <s v="UNDP"/>
    <m/>
    <x v="2"/>
    <s v="SRL"/>
    <x v="4"/>
    <s v="SEV"/>
    <s v="Extension of the institutional strengthening project (phase XIV: 1/2023-12/2024)"/>
    <d v="2022-12-01T00:00:00"/>
    <d v="2024-12-01T00:00:00"/>
    <s v="ONG"/>
    <d v="2023-07-01T00:00:00"/>
    <d v="2024-12-01T00:00:00"/>
    <m/>
    <m/>
    <n v="0"/>
    <m/>
    <m/>
    <n v="0"/>
    <m/>
    <m/>
    <n v="0"/>
    <m/>
    <m/>
    <n v="0"/>
    <m/>
    <m/>
    <n v="236796"/>
    <n v="0"/>
    <n v="236796"/>
    <n v="0.36363895504991639"/>
    <n v="150687.75"/>
    <n v="150687.75"/>
    <n v="0"/>
    <n v="16576"/>
    <n v="0"/>
    <n v="16576"/>
    <n v="10548.320681092591"/>
    <n v="86108.25"/>
    <n v="0"/>
    <n v="34658.182500000003"/>
    <n v="6027.6793189074097"/>
    <n v="0"/>
    <m/>
    <m/>
    <m/>
    <m/>
    <s v="IS activities continued including issue of quotas, enforcement of policies, strategies, control measures, and various activities to increase awareness of the different stakeholders. Quota system designed for HFCs"/>
    <s v="IS ongoing"/>
    <s v="Yes"/>
    <m/>
    <x v="0"/>
    <n v="1"/>
    <n v="1"/>
    <n v="7"/>
    <n v="24"/>
    <n v="0"/>
    <n v="24"/>
    <n v="0"/>
    <n v="2022"/>
  </r>
  <r>
    <m/>
    <m/>
    <s v="IRA/SEV/91/INS/263"/>
    <s v="UNDP"/>
    <m/>
    <x v="2"/>
    <s v="IRA"/>
    <x v="4"/>
    <s v="SEV"/>
    <s v="Extension of the institutional strengthening project (phase XIV: 4/2023-3/2025)"/>
    <d v="2022-12-01T00:00:00"/>
    <d v="2025-03-01T00:00:00"/>
    <s v="ONG"/>
    <d v="2023-07-01T00:00:00"/>
    <d v="2025-03-01T00:00:00"/>
    <m/>
    <m/>
    <n v="0"/>
    <m/>
    <m/>
    <n v="0"/>
    <m/>
    <m/>
    <n v="0"/>
    <m/>
    <m/>
    <n v="0"/>
    <m/>
    <m/>
    <n v="306490"/>
    <n v="0"/>
    <n v="306490"/>
    <n v="0.20887464517602528"/>
    <n v="242472.01"/>
    <n v="242472.01"/>
    <n v="0"/>
    <n v="21455"/>
    <n v="0"/>
    <n v="21455"/>
    <n v="16973.594487748378"/>
    <n v="64017.989999999991"/>
    <n v="24759.16"/>
    <n v="55768.562299999998"/>
    <n v="4481.4055122516202"/>
    <n v="1733.19774805051"/>
    <m/>
    <m/>
    <m/>
    <m/>
    <s v="Phase 14 operational activities ongoing. ODS Quota System duly enforced for 2024. Licenses and Quotas for 2024 issued and monitored. "/>
    <s v="Phase 14 operational activities ongoing. ODS Quota System duly enforced for 2024. Licenses and Quotas for 2024 issued and monitored. INS 15 is expected for submission in the second ExCom in 2024."/>
    <s v="Yes"/>
    <m/>
    <x v="0"/>
    <n v="1"/>
    <n v="1"/>
    <n v="7"/>
    <n v="27"/>
    <n v="0"/>
    <n v="27"/>
    <n v="0"/>
    <n v="2022"/>
  </r>
  <r>
    <m/>
    <m/>
    <s v="BKF/SEV/87/INS/45"/>
    <s v="UNEP"/>
    <m/>
    <x v="0"/>
    <s v="BKF"/>
    <x v="4"/>
    <s v="SEV"/>
    <s v="Extension of the institutional strengthening project (phase XIV: 7/2021-6/2023)"/>
    <d v="2021-07-01T00:00:00"/>
    <d v="2023-06-01T00:00:00"/>
    <s v="FIN"/>
    <d v="2022-06-01T00:00:00"/>
    <m/>
    <d v="2023-06-01T00:00:00"/>
    <d v="2023-12-01T00:00:00"/>
    <n v="0"/>
    <m/>
    <m/>
    <n v="0"/>
    <m/>
    <m/>
    <m/>
    <m/>
    <m/>
    <m/>
    <m/>
    <m/>
    <n v="92685"/>
    <n v="0"/>
    <n v="92685"/>
    <n v="0.9999892107676539"/>
    <n v="1"/>
    <n v="1"/>
    <n v="0"/>
    <n v="0"/>
    <n v="0"/>
    <n v="0"/>
    <n v="0"/>
    <n v="92684"/>
    <n v="0"/>
    <n v="0"/>
    <n v="0"/>
    <n v="0"/>
    <m/>
    <n v="0"/>
    <m/>
    <m/>
    <s v="The project is completed and operationnaly closed. "/>
    <s v="The project is financialy completed "/>
    <s v="Yes"/>
    <m/>
    <x v="1"/>
    <n v="0"/>
    <n v="1"/>
    <n v="11"/>
    <n v="23"/>
    <n v="0"/>
    <n v="0"/>
    <n v="0"/>
    <n v="2021"/>
  </r>
  <r>
    <m/>
    <m/>
    <s v="CHI/SEV/87/INS/204"/>
    <s v="UNDP"/>
    <m/>
    <x v="1"/>
    <s v="CHI"/>
    <x v="4"/>
    <s v="SEV"/>
    <s v="Extension of the institutional strengthening project (phase XIV: 7/2021-6/2023)"/>
    <d v="2021-07-01T00:00:00"/>
    <d v="2023-06-01T00:00:00"/>
    <s v="COM"/>
    <d v="2022-03-01T00:00:00"/>
    <m/>
    <d v="2023-06-01T00:00:00"/>
    <m/>
    <n v="0"/>
    <m/>
    <m/>
    <m/>
    <m/>
    <m/>
    <n v="0"/>
    <m/>
    <m/>
    <m/>
    <m/>
    <m/>
    <n v="238784"/>
    <n v="0"/>
    <n v="238784"/>
    <n v="0.99759573505762489"/>
    <n v="574.10000000009313"/>
    <n v="574.10000000009313"/>
    <n v="0"/>
    <n v="16715"/>
    <n v="0"/>
    <n v="16715"/>
    <n v="40.187288511799125"/>
    <n v="238209.89999999991"/>
    <n v="0"/>
    <n v="459.28000000007438"/>
    <n v="16674.812711488201"/>
    <n v="0"/>
    <m/>
    <m/>
    <m/>
    <m/>
    <s v="Institutional strengthening activities conducted, follow up to Multilateral Fund-financed projects portfolio. Awareness raising activities conducted. ODS licensing system in place and operational. Quota system coordinated by Environmental License Authority and oversight by NOU. Timely reporting to 2022 consumption to the Ozone and MLF Secretariats. CP reports for 2020, 2021 and 2022 updated to reflect small adjustments identified during KIP submission and approval. Promotion of the gender policy of the MLFS in all ozone related activities."/>
    <s v="Reports to the Ozone and MLF Secretariats prepared and submitted. Participation in the regional meeting of Ozone Units."/>
    <s v="Yes."/>
    <m/>
    <x v="1"/>
    <n v="0"/>
    <n v="1"/>
    <n v="8"/>
    <n v="23"/>
    <n v="0"/>
    <n v="0"/>
    <n v="0"/>
    <n v="2021"/>
  </r>
  <r>
    <m/>
    <m/>
    <s v="VIE/SEV/91/INS/84"/>
    <s v="UNEP"/>
    <m/>
    <x v="2"/>
    <s v="VIE"/>
    <x v="4"/>
    <s v="SEV"/>
    <s v="Extension of the institutional strengthening project (phase XIV: 7/2023-6/2025)"/>
    <d v="2022-12-01T00:00:00"/>
    <d v="2025-06-01T00:00:00"/>
    <s v="ONG"/>
    <d v="2023-09-19T00:00:00"/>
    <d v="2025-06-01T00:00:00"/>
    <m/>
    <m/>
    <n v="0"/>
    <m/>
    <m/>
    <n v="0"/>
    <m/>
    <m/>
    <m/>
    <m/>
    <m/>
    <m/>
    <m/>
    <m/>
    <n v="210159"/>
    <n v="0"/>
    <n v="210159"/>
    <n v="0.17586565409999097"/>
    <n v="173199.25"/>
    <n v="173199.25"/>
    <n v="0"/>
    <n v="0"/>
    <n v="0"/>
    <n v="0"/>
    <n v="0"/>
    <n v="36959.75"/>
    <n v="128549.4"/>
    <n v="86599.625"/>
    <n v="0"/>
    <n v="0"/>
    <m/>
    <n v="49260.4"/>
    <m/>
    <m/>
    <s v="The project was approved at the Excom-91 in December 2022.  The SSFA was signed in September 2023 with retroactive clause to cover the expenditure incurred from 1 July 2023.  The first payment of US$ 73,000 was released in October 2023.  The Article 7 was submitted to the Ozone Secretariat on 29 September 2023.   The NOU continued to coordinate implementation of the HPMP Stage II and preparation for KIP Stage I and HPMP Stage III.  NOU organized the 2023 World Ozone Day celebration.  The NOU participated in the Advanced National Ozone Officers Training Workshop back-to-back with the Joint Network Meeting of South Asia and Southeast Asia National Ozone Officers in Thailand in November 2023.  NOU also attended the Open-ended Working Group (OEWG45) in July 2023 and the Meeting of the Parties in October 2023.  NOU continued to implement the following gender activities: encouraging female participants in the meetings/training under the project and collection of gender-disaggregation data in project activities.    "/>
    <s v="HFC quota system has been implemented since 1 January 2024. Therefore, HCFC quota and HCFC/HFC licensing system are fully operational in 2024.   NOU cooperated with the General Department of Vietnam Customs to control HCFC and HFCs import/export in accordance with amended regulations.  The collection of data was undertaken to report CP data for the year 2023 which included HFC import/export data.  The CP data was submitted to the MLFS on 4 May 2024. The NOU will participate in the Energy Efficiency Twinning Workshop back-to-back with the Joint Network Meeting of South Asia and Southeast Asia National Ozone Officers in China in May 2024.     "/>
    <s v="Yes"/>
    <m/>
    <x v="0"/>
    <n v="1"/>
    <n v="1"/>
    <n v="9"/>
    <n v="30"/>
    <n v="0"/>
    <n v="30"/>
    <n v="0"/>
    <n v="2022"/>
  </r>
  <r>
    <m/>
    <m/>
    <s v="GHA/SEV/91/INS/54"/>
    <s v="UNDP"/>
    <m/>
    <x v="0"/>
    <s v="GHA"/>
    <x v="4"/>
    <s v="SEV"/>
    <s v="Extension of the institutional strengthening project (phase XV: 1/2023-12/2024)"/>
    <d v="2022-12-01T00:00:00"/>
    <d v="2024-12-01T00:00:00"/>
    <s v="ONG"/>
    <d v="2023-06-01T00:00:00"/>
    <d v="2024-12-01T00:00:00"/>
    <m/>
    <m/>
    <n v="0"/>
    <m/>
    <m/>
    <n v="0"/>
    <m/>
    <m/>
    <n v="0"/>
    <m/>
    <m/>
    <n v="0"/>
    <m/>
    <m/>
    <n v="245706"/>
    <n v="0"/>
    <n v="245706"/>
    <n v="0.48804396311038412"/>
    <n v="125790.66999999995"/>
    <n v="125790.66999999995"/>
    <n v="0"/>
    <n v="17200"/>
    <n v="0"/>
    <n v="17200"/>
    <n v="8805.6438345013903"/>
    <n v="119915.33000000005"/>
    <n v="2240"/>
    <n v="28931.8541"/>
    <n v="8394.3561654986097"/>
    <n v="156.80528762016399"/>
    <m/>
    <m/>
    <m/>
    <m/>
    <s v="Bottom up data collection exercise for ODS was completed in 7 regions of the country. 693 students from secondary/tertiary schools were sensitized on ozone layer protection. Routine controls of types/purity of refrigeratns in the local market have been organized in 135 outlets in 7 regions of the country."/>
    <s v="_x000a_• Bottom up data collection exercise for ODS was completed in 8 regions of the country and data on national consumption was reported._x000a_•  693 students from secondary/tertiary schools were sensitized on ozone layer protection. _x000a_•  Routine controls of types/purity of refrigerants in the local market have been organized in 304 outlets in 7 regions of the country. _x000a_•  56 importers (33 males/23 females) in the Ashanti and Greater Accra regions sensitized on the adoption of environmentally-friendly alternatives and quota-system to sustain the national reduction rate._x000a__x000a_"/>
    <s v="Yes "/>
    <m/>
    <x v="0"/>
    <n v="1"/>
    <n v="1"/>
    <n v="6"/>
    <n v="24"/>
    <n v="0"/>
    <n v="24"/>
    <n v="0"/>
    <n v="2022"/>
  </r>
  <r>
    <m/>
    <m/>
    <s v="BKF/SEV/93/INS/49"/>
    <s v="UNEP"/>
    <m/>
    <x v="0"/>
    <s v="BKF"/>
    <x v="4"/>
    <s v="SEV"/>
    <s v="Extension of the institutional strengthening project (phase XV: 1/2024-12/2026)"/>
    <d v="2023-12-01T00:00:00"/>
    <d v="2026-12-01T00:00:00"/>
    <s v="ONG"/>
    <m/>
    <d v="2026-12-01T00:00:00"/>
    <m/>
    <m/>
    <n v="0"/>
    <m/>
    <m/>
    <n v="0"/>
    <m/>
    <m/>
    <m/>
    <m/>
    <m/>
    <m/>
    <m/>
    <m/>
    <n v="191858"/>
    <n v="0"/>
    <n v="191858"/>
    <n v="0"/>
    <n v="191858"/>
    <n v="191858"/>
    <n v="0"/>
    <n v="0"/>
    <n v="0"/>
    <n v="0"/>
    <n v="0"/>
    <n v="0"/>
    <n v="0"/>
    <n v="47964.5"/>
    <n v="0"/>
    <n v="0"/>
    <m/>
    <n v="0"/>
    <m/>
    <m/>
    <s v="Newly approved project."/>
    <s v="SSFA was signed in April 2024. The first payment will be sent to the NOU in May 2024. "/>
    <s v="Yes"/>
    <m/>
    <x v="0"/>
    <n v="1"/>
    <n v="0"/>
    <s v=""/>
    <n v="36"/>
    <n v="0"/>
    <n v="36"/>
    <n v="0"/>
    <n v="2023"/>
  </r>
  <r>
    <m/>
    <m/>
    <s v="CHI/SEV/92/INS/209"/>
    <s v="UNDP"/>
    <m/>
    <x v="1"/>
    <s v="CHI"/>
    <x v="4"/>
    <s v="SEV"/>
    <s v="Extension of the institutional strengthening project (phase XV: 6/2023-5/2026)"/>
    <d v="2023-06-01T00:00:00"/>
    <d v="2026-05-01T00:00:00"/>
    <s v="ONG"/>
    <m/>
    <d v="2026-05-01T00:00:00"/>
    <m/>
    <m/>
    <n v="0"/>
    <m/>
    <m/>
    <n v="0"/>
    <m/>
    <m/>
    <m/>
    <m/>
    <m/>
    <n v="0"/>
    <m/>
    <m/>
    <n v="494283"/>
    <n v="0"/>
    <n v="494283"/>
    <n v="0"/>
    <n v="494283"/>
    <n v="494283"/>
    <n v="0"/>
    <n v="34600"/>
    <n v="0"/>
    <n v="34600"/>
    <n v="34600"/>
    <n v="0"/>
    <n v="0"/>
    <n v="113685.09"/>
    <n v="0"/>
    <n v="0"/>
    <m/>
    <m/>
    <m/>
    <m/>
    <s v="Newly approved. Draft of substantive revision prepared."/>
    <s v="Standard IS activities being implemented. Activie awareness raising campaign."/>
    <s v="Yes"/>
    <m/>
    <x v="0"/>
    <n v="1"/>
    <n v="0"/>
    <s v=""/>
    <n v="35"/>
    <n v="0"/>
    <n v="35"/>
    <n v="0"/>
    <n v="2023"/>
  </r>
  <r>
    <m/>
    <m/>
    <s v="GUI/SEV/50/INS/18"/>
    <s v="UNEP"/>
    <m/>
    <x v="0"/>
    <s v="GUI"/>
    <x v="4"/>
    <s v="SEV"/>
    <s v="Extension of the institutional strengthening project: (phase V)"/>
    <d v="2006-11-01T00:00:00"/>
    <d v="2008-11-01T00:00:00"/>
    <s v="FIN"/>
    <d v="2007-03-01T00:00:00"/>
    <m/>
    <d v="2009-02-01T00:00:00"/>
    <d v="2010-12-01T00:00:00"/>
    <n v="0"/>
    <m/>
    <m/>
    <n v="0"/>
    <m/>
    <m/>
    <n v="0"/>
    <m/>
    <m/>
    <n v="0"/>
    <m/>
    <m/>
    <n v="60000"/>
    <n v="0"/>
    <n v="60000"/>
    <n v="1"/>
    <n v="0"/>
    <n v="0"/>
    <n v="0"/>
    <n v="0"/>
    <n v="0"/>
    <n v="0"/>
    <n v="0"/>
    <n v="60000"/>
    <n v="0"/>
    <n v="0"/>
    <n v="0"/>
    <n v="0"/>
    <m/>
    <n v="0"/>
    <m/>
    <m/>
    <m/>
    <m/>
    <m/>
    <m/>
    <x v="1"/>
    <n v="0"/>
    <n v="1"/>
    <n v="4"/>
    <n v="24"/>
    <n v="0"/>
    <n v="0"/>
    <n v="0"/>
    <n v="2006"/>
  </r>
  <r>
    <m/>
    <m/>
    <s v="GUI/SEV/56/INS/22"/>
    <s v="UNEP"/>
    <m/>
    <x v="0"/>
    <s v="GUI"/>
    <x v="4"/>
    <s v="SEV"/>
    <s v="Extension of the institutional strengthening project: (phase VI)"/>
    <d v="2008-11-01T00:00:00"/>
    <d v="2010-12-01T00:00:00"/>
    <s v="FIN"/>
    <d v="2008-12-01T00:00:00"/>
    <m/>
    <d v="2010-06-01T00:00:00"/>
    <d v="2011-06-01T00:00:00"/>
    <n v="0"/>
    <m/>
    <m/>
    <n v="0"/>
    <m/>
    <m/>
    <n v="0"/>
    <m/>
    <m/>
    <n v="0"/>
    <m/>
    <m/>
    <n v="60000"/>
    <n v="0"/>
    <n v="60000"/>
    <n v="1"/>
    <n v="0"/>
    <n v="0"/>
    <n v="0"/>
    <n v="0"/>
    <n v="0"/>
    <n v="0"/>
    <n v="0"/>
    <n v="60000"/>
    <n v="0"/>
    <n v="0"/>
    <n v="0"/>
    <n v="0"/>
    <m/>
    <n v="0"/>
    <m/>
    <m/>
    <m/>
    <m/>
    <m/>
    <m/>
    <x v="1"/>
    <n v="0"/>
    <n v="1"/>
    <n v="1"/>
    <n v="25"/>
    <n v="0"/>
    <n v="0"/>
    <n v="0"/>
    <n v="2008"/>
  </r>
  <r>
    <m/>
    <m/>
    <s v="GEO/SEV/45/INS/18"/>
    <s v="UNEP"/>
    <m/>
    <x v="4"/>
    <s v="GEO"/>
    <x v="4"/>
    <s v="SEV"/>
    <s v="Extension of the institutional strengthening project: phase IV"/>
    <d v="2005-04-01T00:00:00"/>
    <d v="2007-04-01T00:00:00"/>
    <s v="FIN"/>
    <d v="2005-07-01T00:00:00"/>
    <m/>
    <d v="2007-04-01T00:00:00"/>
    <d v="2009-11-01T00:00:00"/>
    <n v="0"/>
    <m/>
    <m/>
    <n v="0"/>
    <m/>
    <m/>
    <n v="0"/>
    <m/>
    <m/>
    <n v="0"/>
    <m/>
    <m/>
    <n v="60667"/>
    <n v="0"/>
    <n v="60667"/>
    <n v="1"/>
    <n v="0"/>
    <n v="0"/>
    <n v="0"/>
    <n v="0"/>
    <n v="0"/>
    <n v="0"/>
    <n v="0"/>
    <n v="60667"/>
    <n v="0"/>
    <n v="0"/>
    <n v="0"/>
    <n v="0"/>
    <m/>
    <n v="0"/>
    <m/>
    <m/>
    <m/>
    <m/>
    <m/>
    <m/>
    <x v="1"/>
    <n v="0"/>
    <n v="1"/>
    <n v="3"/>
    <n v="24"/>
    <n v="0"/>
    <n v="0"/>
    <n v="0"/>
    <n v="2005"/>
  </r>
  <r>
    <m/>
    <m/>
    <s v="PRC/SEV/45/INS/12"/>
    <s v="UNEP"/>
    <m/>
    <x v="0"/>
    <s v="PRC"/>
    <x v="4"/>
    <s v="SEV"/>
    <s v="Extensionl of the institutional strengthening project (phase IV)"/>
    <d v="2005-04-01T00:00:00"/>
    <d v="2007-04-01T00:00:00"/>
    <s v="FIN"/>
    <d v="2005-08-01T00:00:00"/>
    <m/>
    <d v="2007-04-01T00:00:00"/>
    <d v="2010-12-01T00:00:00"/>
    <n v="0"/>
    <m/>
    <m/>
    <n v="0"/>
    <m/>
    <m/>
    <n v="0"/>
    <m/>
    <m/>
    <n v="0"/>
    <m/>
    <m/>
    <n v="60000"/>
    <n v="0"/>
    <n v="60000"/>
    <n v="1"/>
    <n v="0"/>
    <n v="0"/>
    <n v="0"/>
    <n v="0"/>
    <n v="0"/>
    <n v="0"/>
    <n v="0"/>
    <n v="60000"/>
    <n v="0"/>
    <n v="0"/>
    <n v="0"/>
    <n v="0"/>
    <m/>
    <n v="0"/>
    <m/>
    <m/>
    <m/>
    <m/>
    <m/>
    <m/>
    <x v="1"/>
    <n v="0"/>
    <n v="1"/>
    <n v="4"/>
    <n v="24"/>
    <n v="0"/>
    <n v="0"/>
    <n v="0"/>
    <n v="2005"/>
  </r>
  <r>
    <m/>
    <m/>
    <s v="IND/HAL/28/INV/220"/>
    <s v="UNDP"/>
    <m/>
    <x v="2"/>
    <s v="IND"/>
    <x v="0"/>
    <s v="HAL"/>
    <s v="Extinguisher production and elimination of its consumption of virgin halon-1301 at New Fire Engineers Pvt. Ltd. Mumbai"/>
    <d v="1999-07-01T00:00:00"/>
    <d v="2002-02-01T00:00:00"/>
    <s v="FIN"/>
    <d v="2000-07-01T00:00:00"/>
    <m/>
    <d v="2000-12-01T00:00:00"/>
    <d v="2002-03-01T00:00:00"/>
    <n v="120"/>
    <m/>
    <m/>
    <m/>
    <m/>
    <m/>
    <n v="120"/>
    <m/>
    <m/>
    <m/>
    <m/>
    <m/>
    <n v="130000"/>
    <n v="0"/>
    <n v="130000"/>
    <n v="1"/>
    <n v="0"/>
    <n v="0"/>
    <n v="0"/>
    <n v="16900"/>
    <n v="0"/>
    <n v="16900"/>
    <n v="0"/>
    <n v="130000"/>
    <n v="0"/>
    <n v="0"/>
    <n v="16900"/>
    <n v="0"/>
    <m/>
    <m/>
    <m/>
    <m/>
    <s v="Completed in 2000. Financially completed in 2002."/>
    <m/>
    <m/>
    <m/>
    <x v="1"/>
    <n v="0"/>
    <n v="1"/>
    <n v="12"/>
    <n v="31"/>
    <n v="0"/>
    <n v="0"/>
    <n v="120000"/>
    <n v="1999"/>
  </r>
  <r>
    <m/>
    <m/>
    <s v="EGY/REF/75/TAS/128"/>
    <s v="UNEP"/>
    <m/>
    <x v="0"/>
    <s v="EGY"/>
    <x v="3"/>
    <s v="REF"/>
    <s v="Feasibility study addressing district cooling"/>
    <d v="2015-11-01T00:00:00"/>
    <d v="2016-12-01T00:00:00"/>
    <s v="FIN"/>
    <d v="2017-07-01T00:00:00"/>
    <m/>
    <d v="2018-06-01T00:00:00"/>
    <d v="2018-12-01T00:00:00"/>
    <n v="0"/>
    <m/>
    <m/>
    <n v="0"/>
    <m/>
    <m/>
    <m/>
    <m/>
    <m/>
    <m/>
    <m/>
    <m/>
    <n v="27223"/>
    <n v="0"/>
    <n v="27223"/>
    <n v="1"/>
    <n v="0"/>
    <n v="0"/>
    <n v="0"/>
    <n v="3539"/>
    <n v="0"/>
    <n v="3539"/>
    <n v="0"/>
    <n v="27223"/>
    <n v="0"/>
    <n v="0"/>
    <n v="3539.0000000000005"/>
    <n v="0"/>
    <m/>
    <n v="0"/>
    <m/>
    <d v="2018-06-01T00:00:00"/>
    <m/>
    <m/>
    <m/>
    <m/>
    <x v="1"/>
    <n v="0"/>
    <n v="1"/>
    <n v="20"/>
    <n v="13"/>
    <n v="0"/>
    <n v="0"/>
    <n v="0"/>
    <n v="2015"/>
  </r>
  <r>
    <m/>
    <m/>
    <s v="EGY/REF/75/TAS/127"/>
    <s v="UNIDO"/>
    <m/>
    <x v="0"/>
    <s v="EGY"/>
    <x v="3"/>
    <s v="REF"/>
    <s v="Feasibility study addressing district cooling"/>
    <d v="2015-11-01T00:00:00"/>
    <d v="2017-12-01T00:00:00"/>
    <s v="FIN"/>
    <d v="2016-09-01T00:00:00"/>
    <m/>
    <d v="2018-12-01T00:00:00"/>
    <d v="2021-02-01T00:00:00"/>
    <n v="0"/>
    <m/>
    <m/>
    <n v="0"/>
    <m/>
    <m/>
    <n v="0"/>
    <m/>
    <m/>
    <n v="0"/>
    <m/>
    <m/>
    <n v="63521"/>
    <n v="-2434.6"/>
    <n v="61086.400000000001"/>
    <n v="0.99999345189764"/>
    <n v="0.40000000000145519"/>
    <n v="0.40000000000145519"/>
    <n v="0"/>
    <n v="5717"/>
    <n v="-219.17"/>
    <n v="5497.83"/>
    <n v="-0.17000000000007276"/>
    <n v="61086"/>
    <n v="0"/>
    <m/>
    <n v="5498"/>
    <n v="0"/>
    <m/>
    <m/>
    <m/>
    <d v="2018-06-01T00:00:00"/>
    <m/>
    <m/>
    <m/>
    <m/>
    <x v="1"/>
    <n v="0"/>
    <n v="1"/>
    <n v="10"/>
    <n v="25"/>
    <n v="0"/>
    <n v="0"/>
    <n v="0"/>
    <n v="2015"/>
  </r>
  <r>
    <m/>
    <m/>
    <s v="DOM/REF/74/TAS/57"/>
    <s v="UNDP"/>
    <m/>
    <x v="1"/>
    <s v="DOM"/>
    <x v="3"/>
    <s v="REF"/>
    <s v="Feasibility study for district cooling in Punta Cana"/>
    <d v="2015-05-01T00:00:00"/>
    <d v="2016-11-01T00:00:00"/>
    <s v="FIN"/>
    <d v="2015-08-01T00:00:00"/>
    <m/>
    <d v="2017-11-01T00:00:00"/>
    <d v="2018-12-01T00:00:00"/>
    <n v="0"/>
    <m/>
    <m/>
    <m/>
    <m/>
    <m/>
    <n v="0"/>
    <m/>
    <m/>
    <m/>
    <m/>
    <m/>
    <n v="91743"/>
    <n v="-1743"/>
    <n v="90000"/>
    <n v="1"/>
    <n v="0"/>
    <n v="0"/>
    <n v="0"/>
    <n v="8257"/>
    <n v="-157"/>
    <n v="8100"/>
    <n v="-0.12753016578972165"/>
    <n v="90000"/>
    <n v="0"/>
    <n v="0"/>
    <n v="8100.1275301657897"/>
    <n v="0"/>
    <m/>
    <m/>
    <m/>
    <d v="2017-12-01T00:00:00"/>
    <s v="Financially completed in 2018."/>
    <m/>
    <m/>
    <m/>
    <x v="1"/>
    <n v="0"/>
    <n v="1"/>
    <n v="3"/>
    <n v="18"/>
    <n v="0"/>
    <n v="0"/>
    <n v="0"/>
    <n v="2015"/>
  </r>
  <r>
    <m/>
    <m/>
    <s v="ECU/FOA/08/PRP/08"/>
    <s v="USA"/>
    <m/>
    <x v="1"/>
    <s v="ECU"/>
    <x v="5"/>
    <s v="FOA"/>
    <s v="Feasibility study for reduction of CFC-11 in rigid polyurethane foam insulation for refrigerators using water/CO2 formulation"/>
    <d v="1992-10-01T00:00:00"/>
    <d v="1993-03-01T00:00:00"/>
    <s v="FIN"/>
    <m/>
    <m/>
    <d v="1993-03-01T00:00:00"/>
    <d v="1993-03-01T00:00:00"/>
    <n v="0"/>
    <m/>
    <m/>
    <n v="0"/>
    <m/>
    <m/>
    <m/>
    <m/>
    <m/>
    <m/>
    <m/>
    <m/>
    <n v="41000"/>
    <n v="50000"/>
    <n v="91000"/>
    <n v="1"/>
    <n v="0"/>
    <n v="0"/>
    <n v="0"/>
    <n v="0"/>
    <n v="0"/>
    <n v="0"/>
    <n v="0"/>
    <n v="91000"/>
    <m/>
    <n v="0"/>
    <m/>
    <m/>
    <m/>
    <m/>
    <m/>
    <m/>
    <s v="Completed.  Adjustment of US $50,000 credited against 1993 contributions (11th Meeting).  "/>
    <m/>
    <m/>
    <m/>
    <x v="1"/>
    <n v="0"/>
    <n v="1"/>
    <s v=""/>
    <n v="5"/>
    <n v="0"/>
    <n v="0"/>
    <n v="0"/>
    <n v="1992"/>
  </r>
  <r>
    <m/>
    <m/>
    <s v="IND/REF/10/TAS/05"/>
    <s v="UNIDO"/>
    <m/>
    <x v="2"/>
    <s v="IND"/>
    <x v="3"/>
    <s v="REF"/>
    <s v="Feasibility study for the recovery and recycling of CFC refrigerants"/>
    <d v="1993-06-01T00:00:00"/>
    <d v="1993-10-01T00:00:00"/>
    <s v="FIN"/>
    <d v="1994-02-01T00:00:00"/>
    <m/>
    <d v="1998-06-01T00:00:00"/>
    <d v="1999-08-01T00:00:00"/>
    <n v="0"/>
    <m/>
    <m/>
    <n v="0"/>
    <m/>
    <m/>
    <n v="0"/>
    <m/>
    <m/>
    <n v="0"/>
    <m/>
    <m/>
    <n v="55000"/>
    <n v="-42920"/>
    <n v="12080"/>
    <n v="1"/>
    <n v="0"/>
    <n v="0"/>
    <n v="0"/>
    <n v="7150"/>
    <n v="-5582"/>
    <n v="1568"/>
    <n v="0"/>
    <n v="12080"/>
    <n v="0"/>
    <m/>
    <n v="1568"/>
    <n v="0"/>
    <m/>
    <m/>
    <m/>
    <m/>
    <m/>
    <m/>
    <m/>
    <m/>
    <x v="1"/>
    <n v="0"/>
    <n v="1"/>
    <n v="8"/>
    <n v="4"/>
    <n v="0"/>
    <n v="0"/>
    <n v="0"/>
    <n v="1993"/>
  </r>
  <r>
    <m/>
    <m/>
    <s v="JOR/ARS/06/TAS/04"/>
    <s v="UNDP"/>
    <m/>
    <x v="2"/>
    <s v="JOR"/>
    <x v="3"/>
    <s v="ARS"/>
    <s v="Feasibility study on deodorization of local gas as a CFC substitute in cosmetics"/>
    <d v="1992-02-01T00:00:00"/>
    <d v="1993-06-01T00:00:00"/>
    <s v="FIN"/>
    <d v="1993-02-01T00:00:00"/>
    <m/>
    <d v="1993-06-01T00:00:00"/>
    <d v="1997-12-01T00:00:00"/>
    <n v="0"/>
    <m/>
    <m/>
    <m/>
    <m/>
    <m/>
    <n v="0"/>
    <m/>
    <m/>
    <m/>
    <m/>
    <m/>
    <n v="12000"/>
    <n v="0"/>
    <n v="12000"/>
    <n v="1"/>
    <n v="0"/>
    <n v="0"/>
    <n v="0"/>
    <n v="1560"/>
    <n v="0"/>
    <n v="1560"/>
    <n v="0"/>
    <n v="12000"/>
    <n v="0"/>
    <n v="0"/>
    <n v="1560"/>
    <n v="0"/>
    <m/>
    <m/>
    <m/>
    <m/>
    <s v="Completed in 1993. Financially completed in 1997."/>
    <m/>
    <m/>
    <m/>
    <x v="1"/>
    <n v="0"/>
    <n v="1"/>
    <n v="12"/>
    <n v="16"/>
    <n v="0"/>
    <n v="0"/>
    <n v="0"/>
    <n v="1992"/>
  </r>
  <r>
    <m/>
    <m/>
    <s v="CPR/REF/06/TAS/04"/>
    <s v="UNDP"/>
    <m/>
    <x v="2"/>
    <s v="CPR"/>
    <x v="3"/>
    <s v="REF"/>
    <s v="Feasibility study on the application of HFC-134a technology in MACs and CFC recycling"/>
    <d v="1992-02-01T00:00:00"/>
    <d v="1993-09-01T00:00:00"/>
    <s v="FIN"/>
    <d v="1992-11-01T00:00:00"/>
    <m/>
    <d v="1993-12-01T00:00:00"/>
    <d v="1997-12-01T00:00:00"/>
    <n v="0"/>
    <m/>
    <m/>
    <m/>
    <m/>
    <m/>
    <n v="0"/>
    <m/>
    <m/>
    <m/>
    <m/>
    <m/>
    <n v="40000"/>
    <n v="-15164"/>
    <n v="24836"/>
    <n v="1"/>
    <n v="0"/>
    <n v="0"/>
    <n v="0"/>
    <n v="5200"/>
    <n v="-1971"/>
    <n v="3229"/>
    <n v="0.32000000000016371"/>
    <n v="24836"/>
    <n v="0"/>
    <n v="0"/>
    <n v="3228.68"/>
    <n v="0"/>
    <m/>
    <m/>
    <m/>
    <m/>
    <s v="Completed in 1993. Financially completed in 1997."/>
    <m/>
    <m/>
    <m/>
    <x v="1"/>
    <n v="0"/>
    <n v="1"/>
    <n v="9"/>
    <n v="19"/>
    <n v="0"/>
    <n v="0"/>
    <n v="0"/>
    <n v="1992"/>
  </r>
  <r>
    <m/>
    <m/>
    <s v="CPR/REF/14/TAS/81"/>
    <s v="Canada"/>
    <m/>
    <x v="2"/>
    <s v="CPR"/>
    <x v="3"/>
    <s v="REF"/>
    <s v="Feasibility study to establish a refrigerant conservation programme in Sichuan Province"/>
    <d v="1994-09-01T00:00:00"/>
    <d v="1995-09-01T00:00:00"/>
    <s v="CLO"/>
    <m/>
    <m/>
    <m/>
    <d v="1997-06-01T00:00:00"/>
    <n v="0"/>
    <m/>
    <m/>
    <n v="0"/>
    <m/>
    <m/>
    <m/>
    <m/>
    <m/>
    <m/>
    <m/>
    <m/>
    <n v="58400"/>
    <n v="-58400"/>
    <n v="0"/>
    <n v="0"/>
    <n v="0"/>
    <n v="0"/>
    <n v="0"/>
    <n v="0"/>
    <n v="0"/>
    <n v="0"/>
    <n v="0"/>
    <n v="0"/>
    <m/>
    <n v="0"/>
    <n v="0"/>
    <m/>
    <m/>
    <m/>
    <m/>
    <m/>
    <m/>
    <m/>
    <m/>
    <m/>
    <x v="0"/>
    <n v="0"/>
    <n v="0"/>
    <s v=""/>
    <n v="12"/>
    <n v="0"/>
    <n v="0"/>
    <n v="0"/>
    <n v="1994"/>
  </r>
  <r>
    <m/>
    <m/>
    <s v="VEN/SEV/11/CPG/21"/>
    <s v="UNDP"/>
    <m/>
    <x v="1"/>
    <s v="VEN"/>
    <x v="6"/>
    <s v="SEV"/>
    <s v="Finalization of the country programme"/>
    <d v="1993-11-01T00:00:00"/>
    <d v="1994-05-01T00:00:00"/>
    <s v="FIN"/>
    <d v="1993-12-01T00:00:00"/>
    <m/>
    <d v="1995-06-01T00:00:00"/>
    <d v="1997-12-01T00:00:00"/>
    <n v="0"/>
    <m/>
    <m/>
    <m/>
    <m/>
    <m/>
    <n v="0"/>
    <m/>
    <m/>
    <m/>
    <m/>
    <m/>
    <n v="12000"/>
    <n v="0"/>
    <n v="12000"/>
    <n v="1"/>
    <n v="0"/>
    <n v="0"/>
    <n v="0"/>
    <n v="1560"/>
    <n v="0"/>
    <n v="1560"/>
    <n v="0"/>
    <n v="12000"/>
    <n v="0"/>
    <n v="0"/>
    <n v="1560"/>
    <n v="0"/>
    <m/>
    <m/>
    <m/>
    <m/>
    <s v="Completed in 1995. Financially completed in 1997."/>
    <m/>
    <m/>
    <m/>
    <x v="1"/>
    <n v="0"/>
    <n v="1"/>
    <n v="1"/>
    <n v="6"/>
    <n v="0"/>
    <n v="0"/>
    <n v="0"/>
    <n v="1993"/>
  </r>
  <r>
    <m/>
    <m/>
    <s v="CPR/SEV/09/TAS/29"/>
    <s v="IBRD"/>
    <m/>
    <x v="2"/>
    <s v="CPR"/>
    <x v="3"/>
    <s v="SEV"/>
    <s v="Financial agent fee for the implementation of approved projects (two aerosols, two foams, two halons)"/>
    <d v="1993-03-01T00:00:00"/>
    <d v="1995-12-01T00:00:00"/>
    <s v="FIN"/>
    <d v="1993-06-01T00:00:00"/>
    <m/>
    <d v="1996-12-01T00:00:00"/>
    <d v="1996-12-01T00:00:00"/>
    <n v="0"/>
    <m/>
    <m/>
    <n v="0"/>
    <m/>
    <m/>
    <n v="0"/>
    <m/>
    <m/>
    <n v="0"/>
    <m/>
    <m/>
    <n v="185000"/>
    <n v="0"/>
    <n v="185000"/>
    <n v="1"/>
    <n v="0"/>
    <n v="0"/>
    <n v="0"/>
    <n v="0"/>
    <n v="0"/>
    <n v="0"/>
    <n v="0"/>
    <n v="185000"/>
    <n v="0"/>
    <n v="0"/>
    <n v="0"/>
    <n v="0"/>
    <n v="0"/>
    <m/>
    <m/>
    <m/>
    <s v="The FA completed appraisal reports for all subprojects and all have been cleared by the Bank. PPA I has been fully disbursed. ODS II was disbursed, and its accounts closed in 1997. Project completion report for ODS I&amp; II completed."/>
    <m/>
    <m/>
    <m/>
    <x v="1"/>
    <n v="0"/>
    <n v="1"/>
    <n v="3"/>
    <n v="33"/>
    <n v="0"/>
    <n v="0"/>
    <n v="0"/>
    <n v="1993"/>
  </r>
  <r>
    <m/>
    <m/>
    <s v="MEX/FOA/31/TAS/96"/>
    <s v="UNDP"/>
    <m/>
    <x v="1"/>
    <s v="MEX"/>
    <x v="3"/>
    <s v="FOA"/>
    <s v="Foam phaseout sector strategy"/>
    <d v="2000-07-01T00:00:00"/>
    <d v="2002-01-01T00:00:00"/>
    <s v="FIN"/>
    <d v="2000-08-01T00:00:00"/>
    <m/>
    <d v="2001-12-01T00:00:00"/>
    <d v="2004-02-01T00:00:00"/>
    <n v="0"/>
    <m/>
    <m/>
    <m/>
    <m/>
    <m/>
    <n v="0"/>
    <m/>
    <m/>
    <m/>
    <m/>
    <m/>
    <n v="40000"/>
    <n v="0"/>
    <n v="40000"/>
    <n v="1"/>
    <n v="0"/>
    <n v="0"/>
    <n v="0"/>
    <n v="5200"/>
    <n v="0"/>
    <n v="5200"/>
    <n v="0"/>
    <n v="40000"/>
    <n v="0"/>
    <n v="0"/>
    <n v="5200"/>
    <n v="0"/>
    <m/>
    <m/>
    <m/>
    <m/>
    <s v="Completed in 2001. Financially completed in 2004."/>
    <m/>
    <m/>
    <m/>
    <x v="1"/>
    <n v="0"/>
    <n v="1"/>
    <n v="1"/>
    <n v="18"/>
    <n v="0"/>
    <n v="0"/>
    <n v="0"/>
    <n v="2000"/>
  </r>
  <r>
    <m/>
    <m/>
    <s v="BOL/FOA/35/INV/15"/>
    <s v="UNDP"/>
    <m/>
    <x v="1"/>
    <s v="BOL"/>
    <x v="0"/>
    <s v="FOA"/>
    <s v="Foam sector ODS phaseout (two enterprises: Isolcruz and Teplo)"/>
    <d v="2001-12-01T00:00:00"/>
    <d v="2005-01-01T00:00:00"/>
    <s v="FIN"/>
    <d v="2002-12-01T00:00:00"/>
    <m/>
    <d v="2004-05-01T00:00:00"/>
    <d v="2007-01-01T00:00:00"/>
    <n v="4.9000000000000004"/>
    <m/>
    <m/>
    <m/>
    <m/>
    <m/>
    <n v="4.9000000000000004"/>
    <m/>
    <m/>
    <m/>
    <m/>
    <m/>
    <n v="161211"/>
    <n v="-5875"/>
    <n v="155336"/>
    <n v="1"/>
    <n v="0"/>
    <n v="0"/>
    <n v="0"/>
    <n v="20957"/>
    <n v="-764"/>
    <n v="20193"/>
    <n v="-0.69570000000021537"/>
    <n v="155336"/>
    <n v="0"/>
    <n v="0"/>
    <n v="20193.6957"/>
    <n v="0"/>
    <m/>
    <m/>
    <m/>
    <m/>
    <s v="Completed in 2004. Financially completed in 2007."/>
    <m/>
    <m/>
    <m/>
    <x v="1"/>
    <n v="0"/>
    <n v="1"/>
    <n v="12"/>
    <n v="37"/>
    <n v="0"/>
    <n v="0"/>
    <n v="4900"/>
    <n v="2001"/>
  </r>
  <r>
    <m/>
    <m/>
    <s v="PER/FOA/35/INV/30"/>
    <s v="UNDP"/>
    <m/>
    <x v="1"/>
    <s v="PER"/>
    <x v="0"/>
    <s v="FOA"/>
    <s v="Foam sector ODS phaseout plan (covering 5 enterprises: Molflex; Zetaflex; EMSA; Metusa; Polishoes)"/>
    <d v="2001-12-01T00:00:00"/>
    <d v="2005-01-01T00:00:00"/>
    <s v="FIN"/>
    <d v="2002-10-01T00:00:00"/>
    <m/>
    <d v="2006-12-01T00:00:00"/>
    <d v="2008-04-01T00:00:00"/>
    <n v="33.799999999999997"/>
    <m/>
    <m/>
    <m/>
    <m/>
    <m/>
    <n v="33.799999999999997"/>
    <m/>
    <m/>
    <m/>
    <m/>
    <m/>
    <n v="325277"/>
    <n v="0"/>
    <n v="325277"/>
    <n v="1"/>
    <n v="0"/>
    <n v="0"/>
    <n v="0"/>
    <n v="42286"/>
    <n v="0"/>
    <n v="42286"/>
    <n v="-1.0000000002037268E-2"/>
    <n v="325277"/>
    <n v="0"/>
    <n v="0"/>
    <n v="42286.01"/>
    <n v="0"/>
    <m/>
    <m/>
    <m/>
    <m/>
    <s v="Completed in 2006. Financially completed in 2008."/>
    <m/>
    <m/>
    <m/>
    <x v="1"/>
    <n v="0"/>
    <n v="1"/>
    <n v="10"/>
    <n v="37"/>
    <n v="0"/>
    <n v="0"/>
    <n v="33800"/>
    <n v="2001"/>
  </r>
  <r>
    <m/>
    <m/>
    <s v="MEX/FOA/35/INV/103"/>
    <s v="UNDP"/>
    <m/>
    <x v="1"/>
    <s v="MEX"/>
    <x v="0"/>
    <s v="FOA"/>
    <s v="Foam sector ODS phaseout plan (first trnache)"/>
    <d v="2001-12-01T00:00:00"/>
    <d v="2003-07-01T00:00:00"/>
    <s v="FIN"/>
    <d v="2003-02-01T00:00:00"/>
    <m/>
    <d v="2004-11-01T00:00:00"/>
    <d v="2009-08-01T00:00:00"/>
    <n v="145"/>
    <m/>
    <m/>
    <m/>
    <m/>
    <m/>
    <n v="145"/>
    <m/>
    <m/>
    <m/>
    <m/>
    <m/>
    <n v="833150"/>
    <n v="0"/>
    <n v="833150"/>
    <n v="1"/>
    <n v="0"/>
    <n v="0"/>
    <n v="0"/>
    <n v="101647"/>
    <n v="0"/>
    <n v="101647"/>
    <n v="0.5"/>
    <n v="833150"/>
    <n v="0"/>
    <n v="0"/>
    <n v="101646.5"/>
    <n v="0"/>
    <m/>
    <m/>
    <m/>
    <m/>
    <s v="Completed in 2004.Financially completed in 2009."/>
    <m/>
    <m/>
    <m/>
    <x v="1"/>
    <n v="0"/>
    <n v="1"/>
    <n v="14"/>
    <n v="19"/>
    <n v="0"/>
    <n v="0"/>
    <n v="145000"/>
    <n v="2001"/>
  </r>
  <r>
    <m/>
    <m/>
    <s v="MEX/FOA/42/INV/117"/>
    <s v="UNDP"/>
    <m/>
    <x v="1"/>
    <s v="MEX"/>
    <x v="0"/>
    <s v="FOA"/>
    <s v="Foam sector ODS phase-out plan (second tranche)"/>
    <d v="2004-04-01T00:00:00"/>
    <d v="2006-04-01T00:00:00"/>
    <s v="FIN"/>
    <d v="2005-02-01T00:00:00"/>
    <m/>
    <d v="2007-12-01T00:00:00"/>
    <d v="2009-08-01T00:00:00"/>
    <n v="192"/>
    <m/>
    <m/>
    <m/>
    <m/>
    <m/>
    <n v="192"/>
    <m/>
    <m/>
    <m/>
    <m/>
    <m/>
    <n v="1109120"/>
    <n v="-78998"/>
    <n v="1030122"/>
    <n v="1"/>
    <n v="0"/>
    <n v="0"/>
    <n v="0"/>
    <n v="83184"/>
    <n v="-5925"/>
    <n v="77259"/>
    <n v="-0.14999999999417923"/>
    <n v="1030122"/>
    <n v="0"/>
    <n v="0"/>
    <n v="77259.149999999994"/>
    <n v="0"/>
    <m/>
    <m/>
    <m/>
    <m/>
    <s v="Completed in 2007.Financially completed in 2009."/>
    <m/>
    <m/>
    <m/>
    <x v="1"/>
    <n v="0"/>
    <n v="1"/>
    <n v="10"/>
    <n v="24"/>
    <n v="0"/>
    <n v="0"/>
    <n v="192000"/>
    <n v="2004"/>
  </r>
  <r>
    <m/>
    <m/>
    <s v="THA/SOL/08/TAS/08"/>
    <s v="USA"/>
    <m/>
    <x v="2"/>
    <s v="THA"/>
    <x v="3"/>
    <s v="SOL"/>
    <s v="Follow-up activities of the USA/Thailand/Japan conference on conservation, containment and alternatives"/>
    <d v="1992-10-01T00:00:00"/>
    <d v="1993-03-01T00:00:00"/>
    <s v="FIN"/>
    <m/>
    <m/>
    <d v="1993-03-01T00:00:00"/>
    <d v="1993-03-01T00:00:00"/>
    <n v="0"/>
    <m/>
    <m/>
    <n v="0"/>
    <m/>
    <m/>
    <m/>
    <m/>
    <m/>
    <m/>
    <m/>
    <m/>
    <n v="203000"/>
    <n v="-67000"/>
    <n v="136000"/>
    <n v="1"/>
    <n v="0"/>
    <n v="0"/>
    <n v="0"/>
    <n v="0"/>
    <n v="0"/>
    <n v="0"/>
    <n v="0"/>
    <n v="136000"/>
    <m/>
    <n v="0"/>
    <m/>
    <m/>
    <m/>
    <m/>
    <m/>
    <m/>
    <s v="Completed."/>
    <m/>
    <m/>
    <m/>
    <x v="1"/>
    <n v="0"/>
    <n v="1"/>
    <s v=""/>
    <n v="5"/>
    <n v="0"/>
    <n v="0"/>
    <n v="0"/>
    <n v="1992"/>
  </r>
  <r>
    <m/>
    <m/>
    <s v="AFR/SEV/12/TRA/08"/>
    <s v="UNEP"/>
    <m/>
    <x v="0"/>
    <s v="AFR"/>
    <x v="2"/>
    <s v="SEV"/>
    <s v="Follow-up on prior regional workshop and training activities"/>
    <d v="1994-03-01T00:00:00"/>
    <d v="1995-03-01T00:00:00"/>
    <s v="FIN"/>
    <d v="1994-06-01T00:00:00"/>
    <m/>
    <d v="1997-06-01T00:00:00"/>
    <d v="1999-04-01T00:00:00"/>
    <n v="0"/>
    <m/>
    <m/>
    <n v="0"/>
    <m/>
    <m/>
    <n v="0"/>
    <m/>
    <m/>
    <n v="0"/>
    <m/>
    <m/>
    <n v="50000"/>
    <n v="0"/>
    <n v="50000"/>
    <n v="1"/>
    <n v="0"/>
    <n v="0"/>
    <n v="0"/>
    <n v="6500"/>
    <n v="0"/>
    <n v="6500"/>
    <n v="0"/>
    <n v="50000"/>
    <n v="0"/>
    <n v="0"/>
    <n v="6500"/>
    <n v="0"/>
    <m/>
    <n v="0"/>
    <m/>
    <m/>
    <m/>
    <m/>
    <m/>
    <m/>
    <x v="1"/>
    <n v="0"/>
    <n v="1"/>
    <n v="3"/>
    <n v="12"/>
    <n v="0"/>
    <n v="0"/>
    <n v="0"/>
    <n v="1994"/>
  </r>
  <r>
    <m/>
    <m/>
    <s v="LAC/HAL/08/TRA/06"/>
    <s v="USA"/>
    <m/>
    <x v="1"/>
    <s v="LAC"/>
    <x v="2"/>
    <s v="HAL"/>
    <s v="Follow-up to regional halon-1211 workshop"/>
    <d v="1992-10-01T00:00:00"/>
    <d v="1993-10-01T00:00:00"/>
    <s v="FIN"/>
    <m/>
    <m/>
    <d v="1993-10-01T00:00:00"/>
    <d v="1993-10-01T00:00:00"/>
    <n v="0"/>
    <m/>
    <m/>
    <n v="0"/>
    <m/>
    <m/>
    <m/>
    <m/>
    <m/>
    <m/>
    <m/>
    <m/>
    <n v="80000"/>
    <n v="0"/>
    <n v="80000"/>
    <n v="1"/>
    <n v="0"/>
    <n v="0"/>
    <n v="0"/>
    <n v="0"/>
    <n v="0"/>
    <n v="0"/>
    <n v="0"/>
    <n v="80000"/>
    <m/>
    <n v="0"/>
    <m/>
    <m/>
    <m/>
    <m/>
    <m/>
    <m/>
    <s v="Completed."/>
    <m/>
    <m/>
    <m/>
    <x v="1"/>
    <n v="0"/>
    <n v="1"/>
    <s v=""/>
    <n v="12"/>
    <n v="0"/>
    <n v="0"/>
    <n v="0"/>
    <n v="1992"/>
  </r>
  <r>
    <m/>
    <m/>
    <s v="BGD/PHA/39/PRP/15"/>
    <s v="UNDP"/>
    <m/>
    <x v="2"/>
    <s v="BGD"/>
    <x v="5"/>
    <s v="PHA"/>
    <s v="Formulation of a national phase out plan"/>
    <d v="2003-04-01T00:00:00"/>
    <d v="2004-04-01T00:00:00"/>
    <s v="FIN"/>
    <d v="2003-05-01T00:00:00"/>
    <m/>
    <d v="2004-04-01T00:00:00"/>
    <d v="2005-12-01T00:00:00"/>
    <n v="0"/>
    <m/>
    <m/>
    <m/>
    <m/>
    <m/>
    <n v="0"/>
    <m/>
    <m/>
    <m/>
    <m/>
    <m/>
    <n v="40000"/>
    <n v="0"/>
    <n v="40000"/>
    <n v="1"/>
    <n v="0"/>
    <n v="0"/>
    <n v="0"/>
    <n v="3000"/>
    <n v="0"/>
    <n v="3000"/>
    <n v="0"/>
    <n v="40000"/>
    <n v="0"/>
    <n v="0"/>
    <n v="3000"/>
    <n v="0"/>
    <m/>
    <m/>
    <m/>
    <m/>
    <s v="Completed in 2004. Financially completed in 2005."/>
    <m/>
    <m/>
    <m/>
    <x v="1"/>
    <n v="0"/>
    <n v="1"/>
    <n v="1"/>
    <n v="12"/>
    <n v="0"/>
    <n v="0"/>
    <n v="0"/>
    <n v="2003"/>
  </r>
  <r>
    <m/>
    <m/>
    <s v="BGD/ARS/50/PRP/24"/>
    <s v="UNDP"/>
    <m/>
    <x v="2"/>
    <s v="BGD"/>
    <x v="5"/>
    <s v="ARS"/>
    <s v="Formulation of a phase-out project in the MDI sector"/>
    <d v="2006-11-01T00:00:00"/>
    <d v="2007-11-01T00:00:00"/>
    <s v="FIN"/>
    <d v="2007-03-01T00:00:00"/>
    <m/>
    <d v="2007-04-01T00:00:00"/>
    <d v="2009-12-01T00:00:00"/>
    <n v="0"/>
    <m/>
    <m/>
    <m/>
    <m/>
    <m/>
    <n v="0"/>
    <m/>
    <m/>
    <m/>
    <m/>
    <m/>
    <n v="30000"/>
    <n v="-7050"/>
    <n v="22950"/>
    <n v="1"/>
    <n v="0"/>
    <n v="0"/>
    <n v="0"/>
    <n v="2250"/>
    <n v="-529"/>
    <n v="1721"/>
    <n v="-0.25"/>
    <n v="22950"/>
    <n v="0"/>
    <n v="0"/>
    <n v="1721.25"/>
    <n v="0"/>
    <m/>
    <m/>
    <m/>
    <m/>
    <s v="Completed in 2007. Financially completed in 2009."/>
    <m/>
    <m/>
    <m/>
    <x v="1"/>
    <n v="0"/>
    <n v="1"/>
    <n v="4"/>
    <n v="12"/>
    <n v="0"/>
    <n v="0"/>
    <n v="0"/>
    <n v="2006"/>
  </r>
  <r>
    <m/>
    <m/>
    <s v="RWA/REF/36/PRP/02"/>
    <s v="UNDP"/>
    <m/>
    <x v="0"/>
    <s v="RWA"/>
    <x v="5"/>
    <s v="REF"/>
    <s v="Formulation of a refrigerant management plan"/>
    <d v="2002-03-01T00:00:00"/>
    <d v="2003-04-01T00:00:00"/>
    <s v="FIN"/>
    <d v="2003-01-01T00:00:00"/>
    <m/>
    <d v="2003-12-01T00:00:00"/>
    <d v="2005-12-01T00:00:00"/>
    <n v="0"/>
    <m/>
    <m/>
    <m/>
    <m/>
    <m/>
    <n v="0"/>
    <m/>
    <m/>
    <m/>
    <m/>
    <m/>
    <n v="15000"/>
    <n v="0"/>
    <n v="15000"/>
    <n v="1"/>
    <n v="0"/>
    <n v="0"/>
    <n v="0"/>
    <n v="1950"/>
    <n v="0"/>
    <n v="1950"/>
    <n v="0"/>
    <n v="15000"/>
    <n v="0"/>
    <n v="0"/>
    <n v="1950"/>
    <n v="0"/>
    <m/>
    <m/>
    <m/>
    <m/>
    <s v="Completed in 2003. Financially completed in 2005."/>
    <m/>
    <m/>
    <m/>
    <x v="1"/>
    <n v="0"/>
    <n v="1"/>
    <n v="10"/>
    <n v="13"/>
    <n v="0"/>
    <n v="0"/>
    <n v="0"/>
    <n v="2002"/>
  </r>
  <r>
    <m/>
    <m/>
    <s v="LAO/FOA/39/PRP/11"/>
    <s v="UNDP"/>
    <m/>
    <x v="2"/>
    <s v="LAO"/>
    <x v="5"/>
    <s v="FOA"/>
    <s v="Formulation of a terminal phase out project in the foam sector"/>
    <d v="2003-04-01T00:00:00"/>
    <d v="2004-04-01T00:00:00"/>
    <s v="FIN"/>
    <d v="2003-05-01T00:00:00"/>
    <m/>
    <d v="2004-12-01T00:00:00"/>
    <d v="2005-12-01T00:00:00"/>
    <n v="0"/>
    <m/>
    <m/>
    <m/>
    <m/>
    <m/>
    <n v="0"/>
    <m/>
    <m/>
    <m/>
    <m/>
    <m/>
    <n v="5000"/>
    <n v="0"/>
    <n v="5000"/>
    <n v="1"/>
    <n v="0"/>
    <n v="0"/>
    <n v="0"/>
    <n v="375"/>
    <n v="0"/>
    <n v="375"/>
    <n v="0"/>
    <n v="5000"/>
    <n v="0"/>
    <n v="0"/>
    <n v="375"/>
    <n v="0"/>
    <m/>
    <m/>
    <m/>
    <m/>
    <s v="Completed in 2004. Financially completed in 2005."/>
    <m/>
    <m/>
    <m/>
    <x v="1"/>
    <n v="0"/>
    <n v="1"/>
    <n v="1"/>
    <n v="12"/>
    <n v="0"/>
    <n v="0"/>
    <n v="0"/>
    <n v="2003"/>
  </r>
  <r>
    <m/>
    <m/>
    <s v="BGD/ARS/50/TAS/25"/>
    <s v="UNEP"/>
    <m/>
    <x v="2"/>
    <s v="BGD"/>
    <x v="3"/>
    <s v="ARS"/>
    <s v="Formulation of a transition strategy for MDI"/>
    <d v="2006-11-01T00:00:00"/>
    <d v="2007-11-01T00:00:00"/>
    <s v="FIN"/>
    <d v="2007-06-01T00:00:00"/>
    <m/>
    <d v="2007-12-01T00:00:00"/>
    <d v="2007-12-01T00:00:00"/>
    <n v="0"/>
    <m/>
    <m/>
    <n v="0"/>
    <m/>
    <m/>
    <n v="0"/>
    <m/>
    <m/>
    <n v="0"/>
    <m/>
    <m/>
    <n v="30000"/>
    <n v="0"/>
    <n v="30000"/>
    <n v="1"/>
    <n v="0"/>
    <n v="0"/>
    <n v="0"/>
    <n v="3900"/>
    <n v="0"/>
    <n v="3900"/>
    <n v="0"/>
    <n v="30000"/>
    <n v="0"/>
    <n v="0"/>
    <n v="3900"/>
    <n v="0"/>
    <m/>
    <n v="0"/>
    <m/>
    <m/>
    <m/>
    <m/>
    <m/>
    <m/>
    <x v="1"/>
    <n v="0"/>
    <n v="1"/>
    <n v="7"/>
    <n v="12"/>
    <n v="0"/>
    <n v="0"/>
    <n v="0"/>
    <n v="2006"/>
  </r>
  <r>
    <m/>
    <m/>
    <s v="IND/SOL/31/PRP/264"/>
    <s v="UNIDO"/>
    <m/>
    <x v="2"/>
    <s v="IND"/>
    <x v="5"/>
    <s v="SOL"/>
    <s v="Formulation of CTC process cleaning agent project in the solvent sector"/>
    <d v="2000-07-01T00:00:00"/>
    <d v="2001-07-01T00:00:00"/>
    <s v="FIN"/>
    <d v="2000-11-01T00:00:00"/>
    <m/>
    <d v="2002-03-01T00:00:00"/>
    <d v="2003-05-01T00:00:00"/>
    <n v="0"/>
    <m/>
    <m/>
    <n v="0"/>
    <m/>
    <m/>
    <n v="0"/>
    <m/>
    <m/>
    <n v="0"/>
    <m/>
    <m/>
    <n v="20000"/>
    <n v="-261"/>
    <n v="19739"/>
    <n v="1"/>
    <n v="0"/>
    <n v="0"/>
    <n v="0"/>
    <n v="2600"/>
    <n v="-37.96"/>
    <n v="2562.04"/>
    <n v="3.999999999996362E-2"/>
    <n v="19739"/>
    <n v="0"/>
    <m/>
    <n v="2562"/>
    <n v="0"/>
    <m/>
    <m/>
    <m/>
    <m/>
    <m/>
    <m/>
    <m/>
    <m/>
    <x v="1"/>
    <n v="0"/>
    <n v="1"/>
    <n v="4"/>
    <n v="12"/>
    <n v="0"/>
    <n v="0"/>
    <n v="0"/>
    <n v="2000"/>
  </r>
  <r>
    <m/>
    <m/>
    <s v="BAR/REF/39/PRP/07"/>
    <s v="UNDP"/>
    <m/>
    <x v="1"/>
    <s v="BAR"/>
    <x v="5"/>
    <s v="REF"/>
    <s v="Formulation of investment components of the RMP"/>
    <d v="2003-04-01T00:00:00"/>
    <d v="2004-04-01T00:00:00"/>
    <s v="FIN"/>
    <d v="2003-05-01T00:00:00"/>
    <m/>
    <d v="2005-07-01T00:00:00"/>
    <d v="2006-12-01T00:00:00"/>
    <n v="0"/>
    <m/>
    <m/>
    <m/>
    <m/>
    <m/>
    <n v="0"/>
    <m/>
    <m/>
    <m/>
    <m/>
    <m/>
    <n v="15000"/>
    <n v="0"/>
    <n v="15000"/>
    <n v="1"/>
    <n v="0"/>
    <n v="0"/>
    <n v="0"/>
    <n v="1125"/>
    <n v="0"/>
    <n v="1125"/>
    <n v="0"/>
    <n v="15000"/>
    <n v="0"/>
    <n v="0"/>
    <n v="1125"/>
    <n v="0"/>
    <m/>
    <m/>
    <m/>
    <m/>
    <s v="Completed in 2005. Financially completed in 2006."/>
    <m/>
    <m/>
    <m/>
    <x v="1"/>
    <n v="0"/>
    <n v="1"/>
    <n v="1"/>
    <n v="12"/>
    <n v="0"/>
    <n v="0"/>
    <n v="0"/>
    <n v="2003"/>
  </r>
  <r>
    <m/>
    <m/>
    <s v="KAM/REF/36/PRP/02"/>
    <s v="UNDP"/>
    <m/>
    <x v="2"/>
    <s v="KAM"/>
    <x v="5"/>
    <s v="REF"/>
    <s v="Formulation of investment components of the RMP"/>
    <d v="2002-03-01T00:00:00"/>
    <d v="2003-04-01T00:00:00"/>
    <s v="FIN"/>
    <d v="2002-05-01T00:00:00"/>
    <m/>
    <d v="2003-12-01T00:00:00"/>
    <d v="2005-11-01T00:00:00"/>
    <n v="0"/>
    <m/>
    <m/>
    <m/>
    <m/>
    <m/>
    <n v="0"/>
    <m/>
    <m/>
    <m/>
    <m/>
    <m/>
    <n v="15000"/>
    <n v="-1844"/>
    <n v="13156"/>
    <n v="1"/>
    <n v="0"/>
    <n v="0"/>
    <n v="0"/>
    <n v="1950"/>
    <n v="-240"/>
    <n v="1710"/>
    <n v="-0.27999999999997272"/>
    <n v="13156"/>
    <n v="0"/>
    <n v="0"/>
    <n v="1710.28"/>
    <n v="0"/>
    <m/>
    <m/>
    <m/>
    <m/>
    <s v="Completed in 2003. Financially completed in 2005."/>
    <m/>
    <m/>
    <m/>
    <x v="1"/>
    <n v="0"/>
    <n v="1"/>
    <n v="2"/>
    <n v="13"/>
    <n v="0"/>
    <n v="0"/>
    <n v="0"/>
    <n v="2002"/>
  </r>
  <r>
    <m/>
    <m/>
    <s v="ARG/FUM/27/PRP/85"/>
    <s v="UNIDO"/>
    <m/>
    <x v="1"/>
    <s v="ARG"/>
    <x v="5"/>
    <s v="FUM"/>
    <s v="Formulation of investment project in the methyl bromide sector (flowers)"/>
    <d v="1999-03-01T00:00:00"/>
    <d v="1999-12-01T00:00:00"/>
    <s v="FIN"/>
    <d v="1999-07-01T00:00:00"/>
    <m/>
    <d v="2000-12-01T00:00:00"/>
    <d v="2002-09-01T00:00:00"/>
    <n v="0"/>
    <m/>
    <m/>
    <n v="0"/>
    <m/>
    <m/>
    <n v="0"/>
    <m/>
    <m/>
    <n v="0"/>
    <m/>
    <m/>
    <n v="40000"/>
    <n v="-5622"/>
    <n v="34378"/>
    <n v="1"/>
    <n v="0"/>
    <n v="0"/>
    <n v="0"/>
    <n v="5200"/>
    <n v="-738"/>
    <n v="4462"/>
    <n v="0"/>
    <n v="34378"/>
    <n v="0"/>
    <m/>
    <n v="4462"/>
    <n v="0"/>
    <m/>
    <m/>
    <m/>
    <m/>
    <m/>
    <m/>
    <m/>
    <m/>
    <x v="1"/>
    <n v="0"/>
    <n v="1"/>
    <n v="4"/>
    <n v="9"/>
    <n v="0"/>
    <n v="0"/>
    <n v="0"/>
    <n v="1999"/>
  </r>
  <r>
    <m/>
    <m/>
    <s v="ARG/FUM/27/PRP/89"/>
    <s v="UNIDO"/>
    <m/>
    <x v="1"/>
    <s v="ARG"/>
    <x v="5"/>
    <s v="FUM"/>
    <s v="Formulation of investment project in the methyl bromide sector (strawberries, tomatoes)"/>
    <d v="1999-03-01T00:00:00"/>
    <d v="1999-12-01T00:00:00"/>
    <s v="FIN"/>
    <d v="1999-05-01T00:00:00"/>
    <m/>
    <d v="2000-07-01T00:00:00"/>
    <d v="2000-11-01T00:00:00"/>
    <n v="0"/>
    <m/>
    <m/>
    <n v="0"/>
    <m/>
    <m/>
    <n v="0"/>
    <m/>
    <m/>
    <n v="0"/>
    <m/>
    <m/>
    <n v="40000"/>
    <n v="0"/>
    <n v="40000"/>
    <n v="1"/>
    <n v="0"/>
    <n v="0"/>
    <n v="0"/>
    <n v="5200"/>
    <n v="0"/>
    <n v="5200"/>
    <n v="0"/>
    <n v="40000"/>
    <n v="0"/>
    <m/>
    <n v="5200"/>
    <n v="0"/>
    <m/>
    <m/>
    <m/>
    <m/>
    <m/>
    <m/>
    <m/>
    <m/>
    <x v="1"/>
    <n v="0"/>
    <n v="1"/>
    <n v="2"/>
    <n v="9"/>
    <n v="0"/>
    <n v="0"/>
    <n v="0"/>
    <n v="1999"/>
  </r>
  <r>
    <m/>
    <m/>
    <s v="CPR/REF/18/PRP/151"/>
    <s v="UNIDO"/>
    <m/>
    <x v="2"/>
    <s v="CPR"/>
    <x v="5"/>
    <s v="REF"/>
    <s v="Formulation of investment projects in the refrigeration sector with particular attention to domestic refrigeration and compressor manufacturing"/>
    <d v="1995-11-01T00:00:00"/>
    <d v="1996-11-01T00:00:00"/>
    <s v="FIN"/>
    <d v="1996-04-01T00:00:00"/>
    <m/>
    <d v="1998-10-01T00:00:00"/>
    <d v="2000-07-01T00:00:00"/>
    <n v="0"/>
    <m/>
    <m/>
    <n v="0"/>
    <m/>
    <m/>
    <n v="0"/>
    <m/>
    <m/>
    <n v="0"/>
    <m/>
    <m/>
    <n v="55000"/>
    <n v="0"/>
    <n v="55000"/>
    <n v="1"/>
    <n v="0"/>
    <n v="0"/>
    <n v="0"/>
    <n v="7150"/>
    <n v="-0.13"/>
    <n v="7149.87"/>
    <n v="-0.13000000000010914"/>
    <n v="55000"/>
    <n v="0"/>
    <m/>
    <n v="7150"/>
    <n v="0"/>
    <m/>
    <m/>
    <m/>
    <m/>
    <m/>
    <m/>
    <m/>
    <m/>
    <x v="1"/>
    <n v="0"/>
    <n v="1"/>
    <n v="5"/>
    <n v="12"/>
    <n v="0"/>
    <n v="0"/>
    <n v="0"/>
    <n v="1995"/>
  </r>
  <r>
    <m/>
    <m/>
    <s v="CPR/OTH/18/PRP/144"/>
    <s v="UNIDO"/>
    <m/>
    <x v="2"/>
    <s v="CPR"/>
    <x v="5"/>
    <s v="OTH"/>
    <s v="Formulation of investment projects in the tobacco sector"/>
    <d v="1995-11-01T00:00:00"/>
    <d v="1996-11-01T00:00:00"/>
    <s v="FIN"/>
    <d v="1997-03-01T00:00:00"/>
    <m/>
    <d v="1999-12-01T00:00:00"/>
    <d v="2002-06-01T00:00:00"/>
    <n v="0"/>
    <m/>
    <m/>
    <n v="0"/>
    <m/>
    <m/>
    <n v="0"/>
    <m/>
    <m/>
    <n v="0"/>
    <m/>
    <m/>
    <n v="50000"/>
    <n v="-1233"/>
    <n v="48767"/>
    <n v="1"/>
    <n v="0"/>
    <n v="0"/>
    <n v="0"/>
    <n v="6500"/>
    <n v="-170.3"/>
    <n v="6329.7"/>
    <n v="-0.3000000000001819"/>
    <n v="48767"/>
    <n v="0"/>
    <m/>
    <n v="6330"/>
    <n v="0"/>
    <m/>
    <m/>
    <m/>
    <m/>
    <m/>
    <m/>
    <m/>
    <m/>
    <x v="1"/>
    <n v="0"/>
    <n v="1"/>
    <n v="16"/>
    <n v="12"/>
    <n v="0"/>
    <n v="0"/>
    <n v="0"/>
    <n v="1995"/>
  </r>
  <r>
    <m/>
    <m/>
    <s v="KAM/SEV/35/TAS/01"/>
    <s v="UNEP"/>
    <m/>
    <x v="2"/>
    <s v="KAM"/>
    <x v="3"/>
    <s v="SEV"/>
    <s v="Formulation of national phase out strategy"/>
    <d v="2001-12-01T00:00:00"/>
    <d v="2003-08-01T00:00:00"/>
    <s v="FIN"/>
    <d v="2003-03-01T00:00:00"/>
    <m/>
    <d v="2004-12-01T00:00:00"/>
    <d v="2005-01-01T00:00:00"/>
    <n v="0"/>
    <m/>
    <m/>
    <n v="0"/>
    <m/>
    <m/>
    <n v="0"/>
    <m/>
    <m/>
    <n v="0"/>
    <m/>
    <m/>
    <n v="60000"/>
    <n v="-433"/>
    <n v="59567"/>
    <n v="1"/>
    <n v="0"/>
    <n v="0"/>
    <n v="0"/>
    <n v="7800"/>
    <n v="-56"/>
    <n v="7744"/>
    <n v="0"/>
    <n v="59567"/>
    <n v="0"/>
    <n v="0"/>
    <n v="7744"/>
    <n v="0"/>
    <m/>
    <n v="0"/>
    <m/>
    <m/>
    <m/>
    <m/>
    <m/>
    <m/>
    <x v="1"/>
    <n v="0"/>
    <n v="1"/>
    <n v="15"/>
    <n v="20"/>
    <n v="0"/>
    <n v="0"/>
    <n v="0"/>
    <n v="2001"/>
  </r>
  <r>
    <m/>
    <m/>
    <s v="CBI/SEV/35/TAS/01"/>
    <s v="UNEP"/>
    <m/>
    <x v="0"/>
    <s v="CBI"/>
    <x v="3"/>
    <s v="SEV"/>
    <s v="Formulation of national phase out strategy"/>
    <d v="2001-12-01T00:00:00"/>
    <d v="2003-08-01T00:00:00"/>
    <s v="FIN"/>
    <d v="2003-06-01T00:00:00"/>
    <m/>
    <d v="2004-12-01T00:00:00"/>
    <d v="2011-07-01T00:00:00"/>
    <n v="0"/>
    <m/>
    <m/>
    <n v="0"/>
    <m/>
    <m/>
    <n v="0"/>
    <m/>
    <m/>
    <n v="0"/>
    <m/>
    <m/>
    <n v="40000"/>
    <n v="-4983"/>
    <n v="35017"/>
    <n v="1"/>
    <n v="0"/>
    <n v="0"/>
    <n v="0"/>
    <n v="5200"/>
    <n v="-648"/>
    <n v="4552"/>
    <n v="0"/>
    <n v="35017"/>
    <n v="0"/>
    <n v="0"/>
    <n v="4552"/>
    <n v="0"/>
    <m/>
    <n v="0"/>
    <m/>
    <m/>
    <m/>
    <m/>
    <m/>
    <m/>
    <x v="1"/>
    <n v="0"/>
    <n v="1"/>
    <n v="18"/>
    <n v="20"/>
    <n v="0"/>
    <n v="0"/>
    <n v="0"/>
    <n v="2001"/>
  </r>
  <r>
    <m/>
    <m/>
    <s v="RWA/SEV/35/TAS/01"/>
    <s v="UNEP"/>
    <m/>
    <x v="0"/>
    <s v="RWA"/>
    <x v="3"/>
    <s v="SEV"/>
    <s v="Formulation of national phase out strategy"/>
    <d v="2001-12-01T00:00:00"/>
    <d v="2003-08-01T00:00:00"/>
    <s v="FIN"/>
    <d v="2002-10-01T00:00:00"/>
    <m/>
    <d v="2003-12-01T00:00:00"/>
    <d v="2007-03-01T00:00:00"/>
    <n v="0"/>
    <m/>
    <m/>
    <n v="0"/>
    <m/>
    <m/>
    <n v="0"/>
    <m/>
    <m/>
    <n v="0"/>
    <m/>
    <m/>
    <n v="50000"/>
    <n v="-35000"/>
    <n v="15000"/>
    <n v="1"/>
    <n v="0"/>
    <n v="0"/>
    <n v="0"/>
    <n v="6500"/>
    <n v="-4550"/>
    <n v="1950"/>
    <n v="0"/>
    <n v="15000"/>
    <n v="0"/>
    <n v="0"/>
    <n v="1950"/>
    <n v="0"/>
    <m/>
    <n v="0"/>
    <m/>
    <m/>
    <m/>
    <m/>
    <m/>
    <m/>
    <x v="1"/>
    <n v="0"/>
    <n v="1"/>
    <n v="10"/>
    <n v="20"/>
    <n v="0"/>
    <n v="0"/>
    <n v="0"/>
    <n v="2001"/>
  </r>
  <r>
    <m/>
    <m/>
    <s v="SIL/SEV/35/TAS/01"/>
    <s v="UNEP"/>
    <m/>
    <x v="0"/>
    <s v="SIL"/>
    <x v="3"/>
    <s v="SEV"/>
    <s v="Formulation of national phase out strategy"/>
    <d v="2001-12-01T00:00:00"/>
    <d v="2002-08-01T00:00:00"/>
    <s v="FIN"/>
    <d v="2002-12-01T00:00:00"/>
    <m/>
    <d v="2003-12-01T00:00:00"/>
    <d v="2011-06-01T00:00:00"/>
    <n v="0"/>
    <m/>
    <m/>
    <n v="0"/>
    <m/>
    <m/>
    <n v="0"/>
    <m/>
    <m/>
    <n v="0"/>
    <m/>
    <m/>
    <n v="40000"/>
    <n v="-23000"/>
    <n v="17000"/>
    <n v="1"/>
    <n v="0"/>
    <n v="0"/>
    <n v="0"/>
    <n v="5200"/>
    <n v="-2990"/>
    <n v="2210"/>
    <n v="0"/>
    <n v="17000"/>
    <n v="0"/>
    <n v="0"/>
    <n v="2210"/>
    <n v="0"/>
    <m/>
    <n v="0"/>
    <m/>
    <m/>
    <m/>
    <m/>
    <m/>
    <m/>
    <x v="1"/>
    <n v="0"/>
    <n v="1"/>
    <n v="12"/>
    <n v="8"/>
    <n v="0"/>
    <n v="0"/>
    <n v="0"/>
    <n v="2001"/>
  </r>
  <r>
    <m/>
    <m/>
    <s v="SOM/SEV/35/TAS/01"/>
    <s v="UNEP"/>
    <m/>
    <x v="0"/>
    <s v="SOM"/>
    <x v="3"/>
    <s v="SEV"/>
    <s v="Formulation of national phase-out strategy"/>
    <d v="2001-12-01T00:00:00"/>
    <d v="2002-08-01T00:00:00"/>
    <s v="FIN"/>
    <d v="2002-03-01T00:00:00"/>
    <m/>
    <d v="2010-12-01T00:00:00"/>
    <d v="2013-12-01T00:00:00"/>
    <n v="0"/>
    <m/>
    <m/>
    <n v="0"/>
    <m/>
    <m/>
    <n v="0"/>
    <m/>
    <m/>
    <n v="0"/>
    <m/>
    <m/>
    <n v="60000"/>
    <n v="-24902"/>
    <n v="35098"/>
    <n v="1"/>
    <n v="0"/>
    <n v="0"/>
    <n v="0"/>
    <n v="7800"/>
    <n v="-3237.01"/>
    <n v="4562.99"/>
    <n v="0"/>
    <n v="35098"/>
    <n v="0"/>
    <n v="0"/>
    <n v="4562.99"/>
    <n v="0"/>
    <m/>
    <n v="0"/>
    <m/>
    <m/>
    <m/>
    <m/>
    <m/>
    <m/>
    <x v="1"/>
    <n v="0"/>
    <n v="1"/>
    <n v="3"/>
    <n v="8"/>
    <n v="0"/>
    <n v="0"/>
    <n v="0"/>
    <n v="2001"/>
  </r>
  <r>
    <m/>
    <m/>
    <s v="SOM/REF/36/PRP/02"/>
    <s v="UNDP"/>
    <m/>
    <x v="0"/>
    <s v="SOM"/>
    <x v="5"/>
    <s v="REF"/>
    <s v="Formulation of refrigerant management plan"/>
    <d v="2002-03-01T00:00:00"/>
    <d v="2003-04-01T00:00:00"/>
    <s v="FIN"/>
    <d v="2003-02-01T00:00:00"/>
    <m/>
    <d v="2005-11-01T00:00:00"/>
    <d v="2005-12-01T00:00:00"/>
    <n v="0"/>
    <m/>
    <m/>
    <m/>
    <m/>
    <m/>
    <n v="0"/>
    <m/>
    <m/>
    <m/>
    <m/>
    <m/>
    <n v="15000"/>
    <n v="-14659"/>
    <n v="341"/>
    <n v="1"/>
    <n v="0"/>
    <n v="0"/>
    <n v="0"/>
    <n v="1950"/>
    <n v="-1906"/>
    <n v="44"/>
    <n v="0"/>
    <n v="341"/>
    <n v="0"/>
    <n v="0"/>
    <n v="44"/>
    <n v="0"/>
    <m/>
    <m/>
    <m/>
    <m/>
    <s v="Completed in 2005. Financially completed in 2005."/>
    <m/>
    <m/>
    <m/>
    <x v="1"/>
    <n v="0"/>
    <n v="1"/>
    <n v="11"/>
    <n v="13"/>
    <n v="0"/>
    <n v="0"/>
    <n v="0"/>
    <n v="2002"/>
  </r>
  <r>
    <m/>
    <m/>
    <s v="CHI/SOL/39/PRP/153"/>
    <s v="UNDP"/>
    <m/>
    <x v="1"/>
    <s v="CHI"/>
    <x v="5"/>
    <s v="SOL"/>
    <s v="Formulation of solvent sectoral phase-out plan"/>
    <d v="2003-04-01T00:00:00"/>
    <d v="2004-04-01T00:00:00"/>
    <s v="FIN"/>
    <d v="2003-06-01T00:00:00"/>
    <m/>
    <d v="2004-06-01T00:00:00"/>
    <d v="2005-12-01T00:00:00"/>
    <n v="0"/>
    <m/>
    <m/>
    <m/>
    <m/>
    <m/>
    <n v="0"/>
    <m/>
    <m/>
    <m/>
    <m/>
    <m/>
    <n v="20000"/>
    <n v="0"/>
    <n v="20000"/>
    <n v="1"/>
    <n v="0"/>
    <n v="0"/>
    <n v="0"/>
    <n v="1500"/>
    <n v="0"/>
    <n v="1500"/>
    <n v="0"/>
    <n v="20000"/>
    <n v="0"/>
    <n v="0"/>
    <n v="1500"/>
    <n v="0"/>
    <m/>
    <m/>
    <m/>
    <m/>
    <s v="Completed in 2004. Financially completed in 2005."/>
    <m/>
    <m/>
    <m/>
    <x v="1"/>
    <n v="0"/>
    <n v="1"/>
    <n v="2"/>
    <n v="12"/>
    <n v="0"/>
    <n v="0"/>
    <n v="0"/>
    <n v="2003"/>
  </r>
  <r>
    <m/>
    <m/>
    <s v="DRC/FOA/39/PRP/14"/>
    <s v="UNDP"/>
    <m/>
    <x v="0"/>
    <s v="DRC"/>
    <x v="5"/>
    <s v="FOA"/>
    <s v="Formulation of terminal project in the foam sector"/>
    <d v="2003-04-01T00:00:00"/>
    <d v="2004-04-01T00:00:00"/>
    <s v="FIN"/>
    <d v="2003-05-01T00:00:00"/>
    <m/>
    <d v="2004-12-01T00:00:00"/>
    <d v="2005-12-01T00:00:00"/>
    <n v="0"/>
    <m/>
    <m/>
    <m/>
    <m/>
    <m/>
    <n v="0"/>
    <m/>
    <m/>
    <m/>
    <m/>
    <m/>
    <n v="10000"/>
    <n v="0"/>
    <n v="10000"/>
    <n v="1"/>
    <n v="0"/>
    <n v="0"/>
    <n v="0"/>
    <n v="750"/>
    <n v="0"/>
    <n v="750"/>
    <n v="0"/>
    <n v="10000"/>
    <n v="0"/>
    <n v="0"/>
    <n v="750"/>
    <n v="0"/>
    <m/>
    <m/>
    <m/>
    <m/>
    <s v="Completed in 2004. Financially completed in 2005."/>
    <m/>
    <m/>
    <m/>
    <x v="1"/>
    <n v="0"/>
    <n v="1"/>
    <n v="1"/>
    <n v="12"/>
    <n v="0"/>
    <n v="0"/>
    <n v="0"/>
    <n v="2003"/>
  </r>
  <r>
    <m/>
    <m/>
    <s v="GBS/SEV/39/PRP/03"/>
    <s v="UNEP"/>
    <m/>
    <x v="0"/>
    <s v="GBS"/>
    <x v="5"/>
    <s v="SEV"/>
    <s v="Formulation of the country programme/RMP"/>
    <d v="2003-04-01T00:00:00"/>
    <d v="2004-04-01T00:00:00"/>
    <s v="FIN"/>
    <d v="2003-06-01T00:00:00"/>
    <m/>
    <d v="2004-07-01T00:00:00"/>
    <d v="2011-03-01T00:00:00"/>
    <n v="0"/>
    <m/>
    <m/>
    <n v="0"/>
    <m/>
    <m/>
    <n v="0"/>
    <m/>
    <m/>
    <n v="0"/>
    <m/>
    <m/>
    <n v="60000"/>
    <n v="-14454"/>
    <n v="45546"/>
    <n v="1"/>
    <n v="0"/>
    <n v="0"/>
    <n v="0"/>
    <n v="7800"/>
    <n v="-1879.02"/>
    <n v="5920.98"/>
    <n v="0"/>
    <n v="45546"/>
    <n v="0"/>
    <n v="0"/>
    <n v="5920.9799999999987"/>
    <n v="0"/>
    <m/>
    <n v="0"/>
    <m/>
    <m/>
    <m/>
    <m/>
    <m/>
    <m/>
    <x v="1"/>
    <n v="0"/>
    <n v="1"/>
    <n v="2"/>
    <n v="12"/>
    <n v="0"/>
    <n v="0"/>
    <n v="0"/>
    <n v="2003"/>
  </r>
  <r>
    <m/>
    <m/>
    <s v="BRU/REF/39/PRP/04"/>
    <s v="UNDP"/>
    <m/>
    <x v="2"/>
    <s v="BRU"/>
    <x v="5"/>
    <s v="REF"/>
    <s v="Formulation of the investment components of the RMP"/>
    <d v="2003-04-01T00:00:00"/>
    <d v="2004-04-01T00:00:00"/>
    <s v="FIN"/>
    <d v="2003-05-01T00:00:00"/>
    <m/>
    <d v="2004-12-01T00:00:00"/>
    <d v="2005-12-01T00:00:00"/>
    <n v="0"/>
    <m/>
    <m/>
    <m/>
    <m/>
    <m/>
    <n v="0"/>
    <m/>
    <m/>
    <m/>
    <m/>
    <m/>
    <n v="25000"/>
    <n v="0"/>
    <n v="25000"/>
    <n v="1"/>
    <n v="0"/>
    <n v="0"/>
    <n v="0"/>
    <n v="1875"/>
    <n v="0"/>
    <n v="1875"/>
    <n v="0"/>
    <n v="25000"/>
    <n v="0"/>
    <n v="0"/>
    <n v="1875"/>
    <n v="0"/>
    <m/>
    <m/>
    <m/>
    <m/>
    <s v="Completed in 2004. Financially completed in 2005."/>
    <m/>
    <m/>
    <m/>
    <x v="1"/>
    <n v="0"/>
    <n v="1"/>
    <n v="1"/>
    <n v="12"/>
    <n v="0"/>
    <n v="0"/>
    <n v="0"/>
    <n v="2003"/>
  </r>
  <r>
    <m/>
    <m/>
    <s v="KAM/REF/39/PRP/04"/>
    <s v="UNDP"/>
    <m/>
    <x v="2"/>
    <s v="KAM"/>
    <x v="5"/>
    <s v="REF"/>
    <s v="Formulation of the investment components of the RMP"/>
    <d v="2003-04-01T00:00:00"/>
    <d v="2004-04-01T00:00:00"/>
    <s v="FIN"/>
    <d v="2003-05-01T00:00:00"/>
    <m/>
    <d v="2004-04-01T00:00:00"/>
    <d v="2005-12-01T00:00:00"/>
    <n v="0"/>
    <m/>
    <m/>
    <m/>
    <m/>
    <m/>
    <n v="0"/>
    <m/>
    <m/>
    <m/>
    <m/>
    <m/>
    <n v="7500"/>
    <n v="0"/>
    <n v="7500"/>
    <n v="1"/>
    <n v="0"/>
    <n v="0"/>
    <n v="0"/>
    <n v="562"/>
    <n v="0"/>
    <n v="562"/>
    <n v="0"/>
    <n v="7500"/>
    <n v="0"/>
    <n v="0"/>
    <n v="562"/>
    <n v="0"/>
    <m/>
    <m/>
    <m/>
    <m/>
    <s v="Completed in 2004. Financially completed in 2005."/>
    <m/>
    <m/>
    <m/>
    <x v="1"/>
    <n v="0"/>
    <n v="1"/>
    <n v="1"/>
    <n v="12"/>
    <n v="0"/>
    <n v="0"/>
    <n v="0"/>
    <n v="2003"/>
  </r>
  <r>
    <m/>
    <m/>
    <s v="DRC/REF/39/PRP/13"/>
    <s v="UNDP"/>
    <m/>
    <x v="0"/>
    <s v="DRC"/>
    <x v="5"/>
    <s v="REF"/>
    <s v="Formulation of the investment components of the RMP"/>
    <d v="2003-04-01T00:00:00"/>
    <d v="2004-04-01T00:00:00"/>
    <s v="FIN"/>
    <d v="2003-05-01T00:00:00"/>
    <m/>
    <d v="2004-12-01T00:00:00"/>
    <d v="2005-12-01T00:00:00"/>
    <n v="0"/>
    <m/>
    <m/>
    <m/>
    <m/>
    <m/>
    <n v="0"/>
    <m/>
    <m/>
    <m/>
    <m/>
    <m/>
    <n v="7500"/>
    <n v="0"/>
    <n v="7500"/>
    <n v="1"/>
    <n v="0"/>
    <n v="0"/>
    <n v="0"/>
    <n v="562"/>
    <n v="0"/>
    <n v="562"/>
    <n v="0"/>
    <n v="7500"/>
    <n v="0"/>
    <n v="0"/>
    <n v="562"/>
    <n v="0"/>
    <m/>
    <m/>
    <m/>
    <m/>
    <s v="Completed in 2004. Financially completed in 2005."/>
    <m/>
    <m/>
    <m/>
    <x v="1"/>
    <n v="0"/>
    <n v="1"/>
    <n v="1"/>
    <n v="12"/>
    <n v="0"/>
    <n v="0"/>
    <n v="0"/>
    <n v="2003"/>
  </r>
  <r>
    <m/>
    <m/>
    <s v="GBS/REF/39/PRP/02"/>
    <s v="UNDP"/>
    <m/>
    <x v="0"/>
    <s v="GBS"/>
    <x v="5"/>
    <s v="REF"/>
    <s v="Formulation of the investment components of the RMP"/>
    <d v="2003-04-01T00:00:00"/>
    <d v="2004-04-01T00:00:00"/>
    <s v="FIN"/>
    <d v="2003-05-01T00:00:00"/>
    <m/>
    <d v="2005-04-01T00:00:00"/>
    <d v="2006-12-01T00:00:00"/>
    <n v="0"/>
    <m/>
    <m/>
    <m/>
    <m/>
    <m/>
    <n v="0"/>
    <m/>
    <m/>
    <m/>
    <m/>
    <m/>
    <n v="25000"/>
    <n v="0"/>
    <n v="25000"/>
    <n v="1"/>
    <n v="0"/>
    <n v="0"/>
    <n v="0"/>
    <n v="1875"/>
    <n v="0"/>
    <n v="1875"/>
    <n v="0"/>
    <n v="25000"/>
    <n v="0"/>
    <n v="0"/>
    <n v="1875"/>
    <n v="0"/>
    <m/>
    <m/>
    <m/>
    <m/>
    <s v="Completed in 2005. Financially completed in 2006."/>
    <m/>
    <m/>
    <m/>
    <x v="1"/>
    <n v="0"/>
    <n v="1"/>
    <n v="1"/>
    <n v="12"/>
    <n v="0"/>
    <n v="0"/>
    <n v="0"/>
    <n v="2003"/>
  </r>
  <r>
    <m/>
    <m/>
    <s v="MAU/REF/39/PRP/08"/>
    <s v="UNDP"/>
    <m/>
    <x v="0"/>
    <s v="MAU"/>
    <x v="5"/>
    <s v="REF"/>
    <s v="Formulation of the investment components of the RMP"/>
    <d v="2003-04-01T00:00:00"/>
    <d v="2004-04-01T00:00:00"/>
    <s v="FIN"/>
    <d v="2003-05-01T00:00:00"/>
    <m/>
    <d v="2004-12-01T00:00:00"/>
    <d v="2005-12-01T00:00:00"/>
    <n v="0"/>
    <m/>
    <m/>
    <m/>
    <m/>
    <m/>
    <n v="0"/>
    <m/>
    <m/>
    <m/>
    <m/>
    <m/>
    <n v="15000"/>
    <n v="0"/>
    <n v="15000"/>
    <n v="1"/>
    <n v="0"/>
    <n v="0"/>
    <n v="0"/>
    <n v="1125"/>
    <n v="0"/>
    <n v="1125"/>
    <n v="0"/>
    <n v="15000"/>
    <n v="0"/>
    <n v="0"/>
    <n v="1125"/>
    <n v="0"/>
    <m/>
    <m/>
    <m/>
    <m/>
    <s v="Completed in 2004. Financially completed in 2005."/>
    <m/>
    <m/>
    <m/>
    <x v="1"/>
    <n v="0"/>
    <n v="1"/>
    <n v="1"/>
    <n v="12"/>
    <n v="0"/>
    <n v="0"/>
    <n v="0"/>
    <n v="2003"/>
  </r>
  <r>
    <m/>
    <m/>
    <s v="PER/REF/39/PRP/33"/>
    <s v="UNDP"/>
    <m/>
    <x v="1"/>
    <s v="PER"/>
    <x v="5"/>
    <s v="REF"/>
    <s v="Formulation of the investment components of the RMP"/>
    <d v="2003-04-01T00:00:00"/>
    <d v="2004-04-01T00:00:00"/>
    <s v="FIN"/>
    <d v="2003-05-01T00:00:00"/>
    <m/>
    <d v="2005-12-01T00:00:00"/>
    <d v="2006-12-01T00:00:00"/>
    <n v="0"/>
    <m/>
    <m/>
    <m/>
    <m/>
    <m/>
    <n v="0"/>
    <m/>
    <m/>
    <m/>
    <m/>
    <m/>
    <n v="15000"/>
    <n v="0"/>
    <n v="15000"/>
    <n v="1"/>
    <n v="0"/>
    <n v="0"/>
    <n v="0"/>
    <n v="1125"/>
    <n v="0"/>
    <n v="1125"/>
    <n v="0"/>
    <n v="15000"/>
    <n v="0"/>
    <n v="0"/>
    <n v="1125"/>
    <n v="0"/>
    <m/>
    <m/>
    <m/>
    <m/>
    <s v="Completed in 2005. Financially completed in 2006."/>
    <m/>
    <m/>
    <m/>
    <x v="1"/>
    <n v="0"/>
    <n v="1"/>
    <n v="1"/>
    <n v="12"/>
    <n v="0"/>
    <n v="0"/>
    <n v="0"/>
    <n v="2003"/>
  </r>
  <r>
    <m/>
    <m/>
    <s v="RWA/REF/39/PRP/04"/>
    <s v="UNDP"/>
    <m/>
    <x v="0"/>
    <s v="RWA"/>
    <x v="5"/>
    <s v="REF"/>
    <s v="Formulation of the investment components of the RMP"/>
    <d v="2003-04-01T00:00:00"/>
    <d v="2004-04-01T00:00:00"/>
    <s v="FIN"/>
    <d v="2003-05-01T00:00:00"/>
    <m/>
    <d v="2004-12-01T00:00:00"/>
    <d v="2005-12-01T00:00:00"/>
    <n v="0"/>
    <m/>
    <m/>
    <m/>
    <m/>
    <m/>
    <n v="0"/>
    <m/>
    <m/>
    <m/>
    <m/>
    <m/>
    <n v="5000"/>
    <n v="0"/>
    <n v="5000"/>
    <n v="1"/>
    <n v="0"/>
    <n v="0"/>
    <n v="0"/>
    <n v="375"/>
    <n v="0"/>
    <n v="375"/>
    <n v="0"/>
    <n v="5000"/>
    <n v="0"/>
    <n v="0"/>
    <n v="375"/>
    <n v="0"/>
    <m/>
    <m/>
    <m/>
    <m/>
    <s v="Completed in 2004. Financially completed in 2005."/>
    <m/>
    <m/>
    <m/>
    <x v="1"/>
    <n v="0"/>
    <n v="1"/>
    <n v="1"/>
    <n v="12"/>
    <n v="0"/>
    <n v="0"/>
    <n v="0"/>
    <n v="2003"/>
  </r>
  <r>
    <m/>
    <m/>
    <s v="STP/REF/39/PRP/03"/>
    <s v="UNDP"/>
    <m/>
    <x v="0"/>
    <s v="STP"/>
    <x v="5"/>
    <s v="REF"/>
    <s v="Formulation of the investment components of the RMP"/>
    <d v="2003-04-01T00:00:00"/>
    <d v="2004-04-01T00:00:00"/>
    <s v="FIN"/>
    <d v="2003-05-01T00:00:00"/>
    <m/>
    <d v="2005-06-01T00:00:00"/>
    <d v="2006-12-01T00:00:00"/>
    <n v="0"/>
    <m/>
    <m/>
    <m/>
    <m/>
    <m/>
    <n v="0"/>
    <m/>
    <m/>
    <m/>
    <m/>
    <m/>
    <n v="15000"/>
    <n v="0"/>
    <n v="15000"/>
    <n v="1"/>
    <n v="0"/>
    <n v="0"/>
    <n v="0"/>
    <n v="1125"/>
    <n v="0"/>
    <n v="1125"/>
    <n v="0"/>
    <n v="15000"/>
    <n v="0"/>
    <n v="0"/>
    <n v="1125"/>
    <n v="0"/>
    <m/>
    <m/>
    <m/>
    <m/>
    <s v="Completed in 2005. Financially completed in 2006."/>
    <m/>
    <m/>
    <m/>
    <x v="1"/>
    <n v="0"/>
    <n v="1"/>
    <n v="1"/>
    <n v="12"/>
    <n v="0"/>
    <n v="0"/>
    <n v="0"/>
    <n v="2003"/>
  </r>
  <r>
    <m/>
    <m/>
    <s v="MYA/REF/39/PRP/04"/>
    <s v="UNDP"/>
    <m/>
    <x v="2"/>
    <s v="MYA"/>
    <x v="5"/>
    <s v="REF"/>
    <s v="Formulation of the investment components of theRMP"/>
    <d v="2003-04-01T00:00:00"/>
    <d v="2004-04-01T00:00:00"/>
    <s v="CLO"/>
    <d v="2003-05-01T00:00:00"/>
    <m/>
    <m/>
    <d v="2005-12-01T00:00:00"/>
    <n v="0"/>
    <m/>
    <m/>
    <m/>
    <m/>
    <m/>
    <n v="0"/>
    <m/>
    <m/>
    <m/>
    <m/>
    <m/>
    <n v="20000"/>
    <n v="0"/>
    <n v="20000"/>
    <n v="1"/>
    <n v="0"/>
    <n v="0"/>
    <n v="0"/>
    <n v="1500"/>
    <n v="0"/>
    <n v="1500"/>
    <n v="0"/>
    <n v="20000"/>
    <n v="0"/>
    <n v="0"/>
    <n v="1500"/>
    <n v="0"/>
    <m/>
    <m/>
    <m/>
    <m/>
    <s v="Completed in 2004. Financially completed in 2005."/>
    <m/>
    <m/>
    <m/>
    <x v="0"/>
    <n v="0"/>
    <n v="1"/>
    <n v="1"/>
    <n v="12"/>
    <n v="0"/>
    <n v="0"/>
    <n v="0"/>
    <n v="2003"/>
  </r>
  <r>
    <m/>
    <m/>
    <s v="JAM/SOL/39/PRP/18"/>
    <s v="UNDP"/>
    <m/>
    <x v="1"/>
    <s v="JAM"/>
    <x v="5"/>
    <s v="SOL"/>
    <s v="Formulation of the solvent sectoral phase out plan"/>
    <d v="2003-04-01T00:00:00"/>
    <d v="2004-04-01T00:00:00"/>
    <s v="FIN"/>
    <d v="2003-05-01T00:00:00"/>
    <m/>
    <d v="2005-07-01T00:00:00"/>
    <d v="2006-12-01T00:00:00"/>
    <n v="0"/>
    <m/>
    <m/>
    <m/>
    <m/>
    <m/>
    <n v="0"/>
    <m/>
    <m/>
    <m/>
    <m/>
    <m/>
    <n v="15000"/>
    <n v="0"/>
    <n v="15000"/>
    <n v="1"/>
    <n v="0"/>
    <n v="0"/>
    <n v="0"/>
    <n v="1125"/>
    <n v="0"/>
    <n v="1125"/>
    <n v="0"/>
    <n v="15000"/>
    <n v="0"/>
    <n v="0"/>
    <n v="1125"/>
    <n v="0"/>
    <m/>
    <m/>
    <m/>
    <m/>
    <s v="Completed in 2005. Financially completed in 2006."/>
    <m/>
    <m/>
    <m/>
    <x v="1"/>
    <n v="0"/>
    <n v="1"/>
    <n v="1"/>
    <n v="12"/>
    <n v="0"/>
    <n v="0"/>
    <n v="0"/>
    <n v="2003"/>
  </r>
  <r>
    <m/>
    <m/>
    <s v="BRA/REF/18/PRP/40"/>
    <s v="UNIDO"/>
    <m/>
    <x v="1"/>
    <s v="BRA"/>
    <x v="5"/>
    <s v="REF"/>
    <s v="Formulation of two investment projects in the commercial and domestic refrigerator sector"/>
    <d v="1995-11-01T00:00:00"/>
    <d v="1996-02-01T00:00:00"/>
    <s v="FIN"/>
    <d v="1996-02-01T00:00:00"/>
    <m/>
    <d v="1997-12-01T00:00:00"/>
    <d v="1998-08-01T00:00:00"/>
    <n v="0"/>
    <m/>
    <m/>
    <n v="0"/>
    <m/>
    <m/>
    <n v="0"/>
    <m/>
    <m/>
    <n v="0"/>
    <m/>
    <m/>
    <n v="50000"/>
    <n v="87"/>
    <n v="50087"/>
    <n v="1"/>
    <n v="0"/>
    <n v="0"/>
    <n v="0"/>
    <n v="6500"/>
    <n v="11.31"/>
    <n v="6511.31"/>
    <n v="0.31000000000040018"/>
    <n v="50087"/>
    <n v="0"/>
    <m/>
    <n v="6511"/>
    <n v="0"/>
    <m/>
    <m/>
    <m/>
    <m/>
    <m/>
    <m/>
    <m/>
    <m/>
    <x v="1"/>
    <n v="0"/>
    <n v="1"/>
    <n v="3"/>
    <n v="3"/>
    <n v="0"/>
    <n v="0"/>
    <n v="0"/>
    <n v="1995"/>
  </r>
  <r>
    <m/>
    <m/>
    <s v="IRA/FOA/36/PRP/148"/>
    <s v="UNIDO"/>
    <m/>
    <x v="2"/>
    <s v="IRA"/>
    <x v="5"/>
    <s v="FOA"/>
    <s v="Formulation of two umbrella investment projects in the rigid and flexible foam sector"/>
    <d v="2002-03-01T00:00:00"/>
    <d v="2003-04-01T00:00:00"/>
    <s v="FIN"/>
    <d v="2002-11-01T00:00:00"/>
    <m/>
    <d v="2003-10-01T00:00:00"/>
    <d v="2004-07-01T00:00:00"/>
    <n v="0"/>
    <m/>
    <m/>
    <n v="0"/>
    <m/>
    <m/>
    <n v="0"/>
    <m/>
    <m/>
    <n v="0"/>
    <m/>
    <m/>
    <n v="35000"/>
    <n v="-557"/>
    <n v="34443"/>
    <n v="1"/>
    <n v="0"/>
    <n v="0"/>
    <n v="0"/>
    <n v="4550"/>
    <n v="-79.56"/>
    <n v="4470.4399999999996"/>
    <n v="0.43999999999959982"/>
    <n v="34443"/>
    <n v="0"/>
    <m/>
    <n v="4470"/>
    <n v="0"/>
    <m/>
    <m/>
    <m/>
    <m/>
    <m/>
    <m/>
    <m/>
    <m/>
    <x v="1"/>
    <n v="0"/>
    <n v="1"/>
    <n v="8"/>
    <n v="13"/>
    <n v="0"/>
    <n v="0"/>
    <n v="0"/>
    <n v="2002"/>
  </r>
  <r>
    <m/>
    <m/>
    <s v="EGY/FUM/26/DEM/69"/>
    <s v="Germany"/>
    <m/>
    <x v="0"/>
    <s v="EGY"/>
    <x v="1"/>
    <s v="FUM"/>
    <s v="Four alternatives to the use of methyl bromide in horticulture (strawberries, tomatoes, cucurbits)"/>
    <d v="1998-11-01T00:00:00"/>
    <d v="2000-12-01T00:00:00"/>
    <s v="FIN"/>
    <d v="1999-07-01T00:00:00"/>
    <m/>
    <d v="2000-12-01T00:00:00"/>
    <d v="2001-03-01T00:00:00"/>
    <n v="0"/>
    <m/>
    <m/>
    <n v="0"/>
    <m/>
    <m/>
    <n v="0"/>
    <m/>
    <m/>
    <n v="0"/>
    <m/>
    <m/>
    <n v="308000"/>
    <n v="-81000"/>
    <n v="227000"/>
    <n v="1"/>
    <n v="0"/>
    <n v="0"/>
    <n v="0"/>
    <n v="0"/>
    <n v="0"/>
    <n v="0"/>
    <n v="0"/>
    <n v="227000"/>
    <n v="0"/>
    <n v="0"/>
    <n v="0"/>
    <n v="0"/>
    <m/>
    <m/>
    <m/>
    <m/>
    <s v="Completion report  submitted.  Balance was offset against German contribution at the 40th Meeting."/>
    <m/>
    <m/>
    <m/>
    <x v="1"/>
    <n v="0"/>
    <n v="1"/>
    <n v="8"/>
    <n v="25"/>
    <n v="0"/>
    <n v="0"/>
    <n v="0"/>
    <n v="1998"/>
  </r>
  <r>
    <m/>
    <m/>
    <s v="MOR/FUM/22/DEM/11"/>
    <s v="UNIDO"/>
    <m/>
    <x v="0"/>
    <s v="MOR"/>
    <x v="1"/>
    <s v="FUM"/>
    <s v="Four alternatives to the use of methyl bromide in horticulture: steam pasteurization, non-soil cultivation, solarization, and low-dose chemicals, in combination with an Integrated Pest Management"/>
    <d v="1997-05-01T00:00:00"/>
    <d v="1999-06-01T00:00:00"/>
    <s v="FIN"/>
    <d v="1997-10-01T00:00:00"/>
    <m/>
    <d v="2000-12-01T00:00:00"/>
    <d v="2002-08-01T00:00:00"/>
    <n v="0"/>
    <m/>
    <m/>
    <n v="0"/>
    <m/>
    <m/>
    <n v="0"/>
    <m/>
    <m/>
    <n v="0"/>
    <m/>
    <m/>
    <n v="487300"/>
    <n v="-7238"/>
    <n v="480062"/>
    <n v="1"/>
    <n v="0"/>
    <n v="0"/>
    <n v="0"/>
    <n v="63349"/>
    <n v="-1040"/>
    <n v="62309"/>
    <n v="0"/>
    <n v="480062"/>
    <n v="0"/>
    <m/>
    <n v="62309"/>
    <n v="0"/>
    <m/>
    <m/>
    <m/>
    <m/>
    <m/>
    <m/>
    <m/>
    <m/>
    <x v="1"/>
    <n v="0"/>
    <n v="1"/>
    <n v="5"/>
    <n v="25"/>
    <n v="0"/>
    <n v="0"/>
    <n v="0"/>
    <n v="1997"/>
  </r>
  <r>
    <m/>
    <m/>
    <s v="GUA/FUM/22/DEM/15"/>
    <s v="UNIDO"/>
    <m/>
    <x v="1"/>
    <s v="GUA"/>
    <x v="1"/>
    <s v="FUM"/>
    <s v="Four alternatives to the use of methyl bromide: steam pasteurization, non-soil cultivation, solarization, and low-dose chemicals, in combination with an Integrated Pest Management"/>
    <d v="1997-05-01T00:00:00"/>
    <d v="1999-06-01T00:00:00"/>
    <s v="FIN"/>
    <d v="1997-09-01T00:00:00"/>
    <m/>
    <d v="1999-12-01T00:00:00"/>
    <d v="2001-07-01T00:00:00"/>
    <n v="0"/>
    <m/>
    <m/>
    <n v="0"/>
    <m/>
    <m/>
    <n v="0"/>
    <m/>
    <m/>
    <n v="0"/>
    <m/>
    <m/>
    <n v="440000"/>
    <n v="-57777"/>
    <n v="382223"/>
    <n v="1"/>
    <n v="0"/>
    <n v="0"/>
    <n v="0"/>
    <n v="57200"/>
    <n v="-7589.79"/>
    <n v="49610.21"/>
    <n v="0.20999999999912689"/>
    <n v="382223"/>
    <n v="0"/>
    <m/>
    <n v="49610"/>
    <n v="0"/>
    <m/>
    <m/>
    <m/>
    <m/>
    <m/>
    <m/>
    <m/>
    <m/>
    <x v="1"/>
    <n v="0"/>
    <n v="1"/>
    <n v="4"/>
    <n v="25"/>
    <n v="0"/>
    <n v="0"/>
    <n v="0"/>
    <n v="1997"/>
  </r>
  <r>
    <m/>
    <m/>
    <s v="GLO/ARS/10/TAS/44"/>
    <s v="IBRD"/>
    <m/>
    <x v="3"/>
    <s v="GLO"/>
    <x v="3"/>
    <s v="ARS"/>
    <s v="Global aerosol project"/>
    <d v="1993-06-01T00:00:00"/>
    <d v="1994-12-01T00:00:00"/>
    <s v="FIN"/>
    <d v="1993-06-01T00:00:00"/>
    <m/>
    <d v="1995-12-01T00:00:00"/>
    <d v="1995-12-01T00:00:00"/>
    <n v="0"/>
    <m/>
    <m/>
    <n v="0"/>
    <m/>
    <m/>
    <n v="0"/>
    <m/>
    <m/>
    <n v="0"/>
    <m/>
    <m/>
    <n v="350000"/>
    <n v="-196423"/>
    <n v="153577"/>
    <n v="1"/>
    <n v="0"/>
    <n v="0"/>
    <n v="0"/>
    <n v="0"/>
    <n v="0"/>
    <n v="0"/>
    <n v="0"/>
    <n v="153577"/>
    <n v="0"/>
    <n v="0"/>
    <n v="0"/>
    <n v="0"/>
    <n v="0"/>
    <m/>
    <m/>
    <m/>
    <s v="The Global Aerosol Phase I report has been received and is under consideration. It is most likely that the Phase II component will be implemented by UNEP. Discussions have been initiated."/>
    <m/>
    <m/>
    <m/>
    <x v="1"/>
    <n v="0"/>
    <n v="1"/>
    <n v="0"/>
    <n v="18"/>
    <n v="0"/>
    <n v="0"/>
    <n v="0"/>
    <n v="1993"/>
  </r>
  <r>
    <m/>
    <m/>
    <s v="GLO/REF/80/DEM/344"/>
    <s v="UNIDO"/>
    <m/>
    <x v="3"/>
    <s v="GLO"/>
    <x v="1"/>
    <s v="REF"/>
    <s v="Global chiller replacement project (Argentina)"/>
    <d v="2017-11-01T00:00:00"/>
    <d v="2018-12-01T00:00:00"/>
    <s v="COM"/>
    <d v="2019-01-01T00:00:00"/>
    <m/>
    <d v="2022-12-01T00:00:00"/>
    <m/>
    <n v="0"/>
    <m/>
    <m/>
    <n v="0"/>
    <m/>
    <m/>
    <n v="0"/>
    <m/>
    <m/>
    <n v="0"/>
    <m/>
    <m/>
    <n v="808438"/>
    <n v="0"/>
    <n v="808438"/>
    <n v="0.68610080179308741"/>
    <n v="253768.04000000004"/>
    <n v="253768.04000000004"/>
    <n v="0"/>
    <n v="60633"/>
    <n v="0"/>
    <n v="60633"/>
    <n v="19032.650084879737"/>
    <n v="554669.96"/>
    <n v="0"/>
    <n v="1"/>
    <n v="41600.349915120263"/>
    <n v="0"/>
    <m/>
    <m/>
    <m/>
    <d v="2022-12-01T00:00:00"/>
    <s v="The final report was submitted by 30 June 2023. Financial closure has been initiated."/>
    <s v="Grant was financially closed in March 2024."/>
    <s v="n.a."/>
    <m/>
    <x v="1"/>
    <n v="0"/>
    <n v="1"/>
    <n v="14"/>
    <n v="13"/>
    <n v="0"/>
    <n v="0"/>
    <n v="0"/>
    <n v="2017"/>
  </r>
  <r>
    <m/>
    <m/>
    <s v="GLO/REF/47/DEM/268"/>
    <s v="IBRD"/>
    <m/>
    <x v="3"/>
    <s v="GLO"/>
    <x v="1"/>
    <s v="REF"/>
    <s v="Global chiller replacement project (China, India, Indonesia, Malaysia and Philippines)"/>
    <d v="2005-11-01T00:00:00"/>
    <d v="2013-12-01T00:00:00"/>
    <s v="FIN"/>
    <d v="2010-12-01T00:00:00"/>
    <m/>
    <d v="2017-11-01T00:00:00"/>
    <d v="2017-11-01T00:00:00"/>
    <n v="0"/>
    <m/>
    <m/>
    <n v="0"/>
    <m/>
    <m/>
    <n v="0"/>
    <m/>
    <m/>
    <n v="0"/>
    <m/>
    <m/>
    <n v="6884612"/>
    <n v="-4661715"/>
    <n v="2222897"/>
    <n v="1"/>
    <n v="0"/>
    <n v="0"/>
    <n v="0"/>
    <n v="516346"/>
    <n v="-349629"/>
    <n v="166717"/>
    <n v="0"/>
    <n v="2222897"/>
    <n v="0"/>
    <n v="0"/>
    <n v="166717"/>
    <n v="0"/>
    <n v="0"/>
    <m/>
    <m/>
    <m/>
    <s v="India: Project financially completed and balance of $481,628 returned May 16. Philippines: Project financially completed and balance of $222,593 returned Nov 17; Argentina: $808,438  in balances  transferred to UNIDO at the 80th ExCom. Jordan: Project completed."/>
    <s v="Project completed.  "/>
    <m/>
    <m/>
    <x v="1"/>
    <n v="0"/>
    <n v="1"/>
    <n v="61"/>
    <n v="97"/>
    <n v="0"/>
    <n v="0"/>
    <n v="0"/>
    <n v="2005"/>
  </r>
  <r>
    <m/>
    <m/>
    <s v="GLO/SEV/32/TRA/218"/>
    <s v="UNEP"/>
    <m/>
    <x v="3"/>
    <s v="GLO"/>
    <x v="2"/>
    <s v="SEV"/>
    <s v="Global enabling activity for customs training"/>
    <d v="2000-12-01T00:00:00"/>
    <d v="2002-01-01T00:00:00"/>
    <s v="FIN"/>
    <d v="2001-01-01T00:00:00"/>
    <m/>
    <d v="2002-03-01T00:00:00"/>
    <d v="2003-06-01T00:00:00"/>
    <n v="0"/>
    <m/>
    <m/>
    <n v="0"/>
    <m/>
    <m/>
    <n v="0"/>
    <m/>
    <m/>
    <n v="0"/>
    <m/>
    <m/>
    <n v="165400"/>
    <n v="-13971"/>
    <n v="151429"/>
    <n v="1"/>
    <n v="0"/>
    <n v="0"/>
    <n v="0"/>
    <n v="21502"/>
    <n v="-1816.23"/>
    <n v="19685.77"/>
    <n v="0"/>
    <n v="151429"/>
    <n v="0"/>
    <n v="0"/>
    <n v="19685.77"/>
    <n v="0"/>
    <m/>
    <n v="0"/>
    <m/>
    <m/>
    <m/>
    <m/>
    <m/>
    <m/>
    <x v="1"/>
    <n v="0"/>
    <n v="1"/>
    <n v="1"/>
    <n v="13"/>
    <n v="0"/>
    <n v="0"/>
    <n v="0"/>
    <n v="2000"/>
  </r>
  <r>
    <m/>
    <m/>
    <s v="GLO/HAL/08/TAS/27"/>
    <s v="UNDP"/>
    <m/>
    <x v="3"/>
    <s v="GLO"/>
    <x v="3"/>
    <s v="HAL"/>
    <s v="Global halon project"/>
    <d v="1992-10-01T00:00:00"/>
    <d v="1995-10-01T00:00:00"/>
    <s v="FIN"/>
    <d v="1993-03-01T00:00:00"/>
    <m/>
    <d v="1997-12-01T00:00:00"/>
    <d v="1999-05-01T00:00:00"/>
    <n v="0"/>
    <m/>
    <m/>
    <m/>
    <m/>
    <m/>
    <n v="0"/>
    <m/>
    <m/>
    <m/>
    <m/>
    <m/>
    <n v="345133"/>
    <n v="0"/>
    <n v="345133"/>
    <n v="1"/>
    <n v="0"/>
    <n v="0"/>
    <n v="0"/>
    <n v="44867"/>
    <n v="0"/>
    <n v="44867"/>
    <n v="-0.29000000000087311"/>
    <n v="345133"/>
    <n v="0"/>
    <n v="0"/>
    <n v="44867.29"/>
    <n v="0"/>
    <m/>
    <m/>
    <m/>
    <m/>
    <s v="Completed in 1997. Financially completed in 1999."/>
    <m/>
    <m/>
    <m/>
    <x v="1"/>
    <n v="0"/>
    <n v="1"/>
    <n v="5"/>
    <n v="36"/>
    <n v="0"/>
    <n v="0"/>
    <n v="0"/>
    <n v="1992"/>
  </r>
  <r>
    <m/>
    <m/>
    <s v="GLO/REF/08/TAS/28"/>
    <s v="UNDP"/>
    <m/>
    <x v="3"/>
    <s v="GLO"/>
    <x v="3"/>
    <s v="REF"/>
    <s v="Global MAC project"/>
    <d v="1992-10-01T00:00:00"/>
    <d v="1995-10-01T00:00:00"/>
    <s v="FIN"/>
    <d v="1994-01-01T00:00:00"/>
    <m/>
    <d v="1995-12-01T00:00:00"/>
    <d v="1997-12-01T00:00:00"/>
    <n v="0"/>
    <m/>
    <m/>
    <m/>
    <m/>
    <m/>
    <n v="0"/>
    <m/>
    <m/>
    <m/>
    <m/>
    <m/>
    <n v="318584"/>
    <n v="0"/>
    <n v="318584"/>
    <n v="1"/>
    <n v="0"/>
    <n v="0"/>
    <n v="0"/>
    <n v="41416"/>
    <n v="0"/>
    <n v="41416"/>
    <n v="8.000000000174623E-2"/>
    <n v="318584"/>
    <n v="0"/>
    <n v="0"/>
    <n v="41415.919999999998"/>
    <n v="0"/>
    <m/>
    <m/>
    <m/>
    <m/>
    <s v="Completed in 1995. Financially completed in 1997."/>
    <m/>
    <m/>
    <m/>
    <x v="1"/>
    <n v="0"/>
    <n v="1"/>
    <n v="15"/>
    <n v="36"/>
    <n v="0"/>
    <n v="0"/>
    <n v="0"/>
    <n v="1992"/>
  </r>
  <r>
    <m/>
    <m/>
    <s v="GLO/REF/24/TAS/159"/>
    <s v="UNDP"/>
    <m/>
    <x v="3"/>
    <s v="GLO"/>
    <x v="3"/>
    <s v="REF"/>
    <s v="Global MAC project: Phase III"/>
    <d v="1998-03-01T00:00:00"/>
    <d v="1999-04-01T00:00:00"/>
    <s v="FIN"/>
    <d v="1998-09-01T00:00:00"/>
    <m/>
    <d v="2002-12-01T00:00:00"/>
    <d v="2003-12-01T00:00:00"/>
    <n v="0"/>
    <m/>
    <m/>
    <m/>
    <m/>
    <m/>
    <n v="0"/>
    <m/>
    <m/>
    <m/>
    <m/>
    <m/>
    <n v="250000"/>
    <n v="-63356"/>
    <n v="186644"/>
    <n v="1"/>
    <n v="0"/>
    <n v="0"/>
    <n v="0"/>
    <n v="32500"/>
    <n v="-8236"/>
    <n v="24264"/>
    <n v="0.27999999999883585"/>
    <n v="186644"/>
    <n v="0"/>
    <n v="0"/>
    <n v="24263.72"/>
    <n v="0"/>
    <m/>
    <m/>
    <m/>
    <m/>
    <s v="Completed in 2002. Financially completed in 2003."/>
    <m/>
    <m/>
    <m/>
    <x v="1"/>
    <n v="0"/>
    <n v="1"/>
    <n v="6"/>
    <n v="13"/>
    <n v="0"/>
    <n v="0"/>
    <n v="0"/>
    <n v="1998"/>
  </r>
  <r>
    <m/>
    <m/>
    <s v="GLO/REF/18/TAS/90"/>
    <s v="UNDP"/>
    <m/>
    <x v="3"/>
    <s v="GLO"/>
    <x v="3"/>
    <s v="REF"/>
    <s v="Global MACs project: Phase 2"/>
    <d v="1995-11-01T00:00:00"/>
    <d v="1997-11-01T00:00:00"/>
    <s v="FIN"/>
    <d v="1996-01-01T00:00:00"/>
    <m/>
    <d v="1999-05-01T00:00:00"/>
    <d v="2004-01-01T00:00:00"/>
    <n v="0"/>
    <m/>
    <m/>
    <m/>
    <m/>
    <m/>
    <n v="0"/>
    <m/>
    <m/>
    <m/>
    <m/>
    <m/>
    <n v="500000"/>
    <n v="-1"/>
    <n v="499999"/>
    <n v="1"/>
    <n v="0"/>
    <n v="0"/>
    <n v="0"/>
    <n v="65000"/>
    <n v="0"/>
    <n v="65000"/>
    <n v="0"/>
    <n v="499999"/>
    <n v="0"/>
    <n v="0"/>
    <n v="65000"/>
    <n v="0"/>
    <m/>
    <m/>
    <m/>
    <m/>
    <s v="Completed in 1999. Financially completed in 2004."/>
    <m/>
    <m/>
    <m/>
    <x v="1"/>
    <n v="0"/>
    <n v="1"/>
    <n v="2"/>
    <n v="24"/>
    <n v="0"/>
    <n v="0"/>
    <n v="0"/>
    <n v="1995"/>
  </r>
  <r>
    <m/>
    <m/>
    <s v="GLO/SEV/34/TAS/231"/>
    <s v="UNEP"/>
    <m/>
    <x v="3"/>
    <s v="GLO"/>
    <x v="3"/>
    <s v="SEV"/>
    <s v="Global public awareness and education campaign to sustain the phase out (first tranche)"/>
    <d v="2001-07-01T00:00:00"/>
    <d v="2002-08-01T00:00:00"/>
    <s v="FIN"/>
    <d v="2001-12-01T00:00:00"/>
    <m/>
    <d v="2003-01-01T00:00:00"/>
    <d v="2003-01-01T00:00:00"/>
    <n v="0"/>
    <m/>
    <m/>
    <n v="0"/>
    <m/>
    <m/>
    <n v="0"/>
    <m/>
    <m/>
    <n v="0"/>
    <m/>
    <m/>
    <n v="60000"/>
    <n v="-11755"/>
    <n v="48245"/>
    <n v="1"/>
    <n v="0"/>
    <n v="0"/>
    <n v="0"/>
    <n v="7800"/>
    <n v="-1528.15"/>
    <n v="6271.85"/>
    <n v="0"/>
    <n v="48245"/>
    <n v="0"/>
    <n v="0"/>
    <n v="6271.85"/>
    <n v="0"/>
    <m/>
    <n v="0"/>
    <m/>
    <m/>
    <m/>
    <m/>
    <m/>
    <m/>
    <x v="1"/>
    <n v="0"/>
    <n v="1"/>
    <n v="5"/>
    <n v="13"/>
    <n v="0"/>
    <n v="0"/>
    <n v="0"/>
    <n v="2001"/>
  </r>
  <r>
    <m/>
    <m/>
    <s v="GLO/REF/08/TAS/29"/>
    <s v="IBRD"/>
    <m/>
    <x v="3"/>
    <s v="GLO"/>
    <x v="3"/>
    <s v="REF"/>
    <s v="Global refrigeration project"/>
    <d v="1992-10-01T00:00:00"/>
    <d v="1995-12-01T00:00:00"/>
    <s v="FIN"/>
    <d v="1992-12-01T00:00:00"/>
    <m/>
    <d v="1995-12-01T00:00:00"/>
    <d v="1995-12-01T00:00:00"/>
    <n v="0"/>
    <m/>
    <m/>
    <n v="0"/>
    <m/>
    <m/>
    <n v="0"/>
    <m/>
    <m/>
    <n v="0"/>
    <m/>
    <m/>
    <n v="60000"/>
    <n v="-6681"/>
    <n v="53319"/>
    <n v="1"/>
    <n v="0"/>
    <n v="0"/>
    <n v="0"/>
    <n v="0"/>
    <n v="0"/>
    <n v="0"/>
    <n v="0"/>
    <n v="53319"/>
    <n v="0"/>
    <n v="0"/>
    <n v="0"/>
    <n v="0"/>
    <n v="0"/>
    <m/>
    <m/>
    <m/>
    <s v="The original Global Refrigeration project is completed. The final activity, the preparation of a template for the domestic refrigeration sector utilizing hydrocarbon refrigerant, has been completed."/>
    <m/>
    <m/>
    <m/>
    <x v="1"/>
    <n v="0"/>
    <n v="1"/>
    <n v="2"/>
    <n v="38"/>
    <n v="0"/>
    <n v="0"/>
    <n v="0"/>
    <n v="1992"/>
  </r>
  <r>
    <m/>
    <m/>
    <s v="GLO/SOL/08/PRP/31"/>
    <s v="IBRD"/>
    <m/>
    <x v="3"/>
    <s v="GLO"/>
    <x v="5"/>
    <s v="SOL"/>
    <s v="Global solvent project"/>
    <d v="1992-10-01T00:00:00"/>
    <d v="1995-12-01T00:00:00"/>
    <s v="FIN"/>
    <d v="1992-12-01T00:00:00"/>
    <m/>
    <d v="1995-12-01T00:00:00"/>
    <d v="1995-12-01T00:00:00"/>
    <n v="0"/>
    <m/>
    <m/>
    <n v="0"/>
    <m/>
    <m/>
    <n v="0"/>
    <m/>
    <m/>
    <n v="0"/>
    <m/>
    <m/>
    <n v="260000"/>
    <n v="21754"/>
    <n v="281754"/>
    <n v="1"/>
    <n v="0"/>
    <n v="0"/>
    <n v="0"/>
    <n v="0"/>
    <n v="0"/>
    <n v="0"/>
    <n v="0"/>
    <n v="281754"/>
    <n v="0"/>
    <n v="0"/>
    <n v="0"/>
    <n v="0"/>
    <n v="0"/>
    <m/>
    <m/>
    <m/>
    <s v="This activity is completed Final report to be issued shortly."/>
    <m/>
    <m/>
    <m/>
    <x v="1"/>
    <n v="0"/>
    <n v="1"/>
    <n v="2"/>
    <n v="38"/>
    <n v="0"/>
    <n v="0"/>
    <n v="0"/>
    <n v="1992"/>
  </r>
  <r>
    <m/>
    <m/>
    <s v="GLO/REF/48/TAS/275"/>
    <s v="UNEP"/>
    <m/>
    <x v="3"/>
    <s v="GLO"/>
    <x v="3"/>
    <s v="REF"/>
    <s v="Global technical assistance programme in the chiller sector"/>
    <d v="2006-04-01T00:00:00"/>
    <d v="2009-04-01T00:00:00"/>
    <s v="FIN"/>
    <d v="2010-09-01T00:00:00"/>
    <m/>
    <d v="2013-07-01T00:00:00"/>
    <d v="2015-05-01T00:00:00"/>
    <n v="0"/>
    <m/>
    <m/>
    <n v="0"/>
    <m/>
    <m/>
    <n v="0"/>
    <m/>
    <m/>
    <n v="0"/>
    <m/>
    <m/>
    <n v="200000"/>
    <n v="-111412"/>
    <n v="88588"/>
    <n v="1"/>
    <n v="0"/>
    <n v="0"/>
    <n v="0"/>
    <n v="26000"/>
    <n v="-14484.2"/>
    <n v="11515.8"/>
    <n v="0"/>
    <n v="88588"/>
    <n v="0"/>
    <n v="0"/>
    <n v="11515.8"/>
    <n v="0"/>
    <m/>
    <n v="0"/>
    <m/>
    <m/>
    <m/>
    <m/>
    <m/>
    <m/>
    <x v="1"/>
    <n v="0"/>
    <n v="1"/>
    <n v="53"/>
    <n v="36"/>
    <n v="0"/>
    <n v="0"/>
    <n v="0"/>
    <n v="2006"/>
  </r>
  <r>
    <m/>
    <m/>
    <s v="LEB/ARS/29/INV/32"/>
    <s v="UNDP"/>
    <m/>
    <x v="2"/>
    <s v="LEB"/>
    <x v="0"/>
    <s v="ARS"/>
    <s v="Group SME's project for the conversion to CFC-free technology in manufacturer of aerosol at Zahdreddine Trade and Manufacturing Sarl (ZTME), at Societe Nouvelle pour le Commerce et l'Industrie (SNCI) "/>
    <d v="1999-11-01T00:00:00"/>
    <d v="2002-12-01T00:00:00"/>
    <s v="FIN"/>
    <d v="2001-02-01T00:00:00"/>
    <m/>
    <d v="2004-09-01T00:00:00"/>
    <d v="2005-10-01T00:00:00"/>
    <n v="50.7"/>
    <m/>
    <m/>
    <m/>
    <m/>
    <m/>
    <n v="50.7"/>
    <m/>
    <m/>
    <m/>
    <m/>
    <m/>
    <n v="314092"/>
    <n v="-1547"/>
    <n v="312545"/>
    <n v="1"/>
    <n v="0"/>
    <n v="0"/>
    <n v="0"/>
    <n v="40832"/>
    <n v="-201"/>
    <n v="40631"/>
    <n v="0.15024699999776203"/>
    <n v="312545"/>
    <n v="0"/>
    <n v="0"/>
    <n v="40630.849753000002"/>
    <n v="0"/>
    <m/>
    <m/>
    <m/>
    <m/>
    <s v="Completed in 2004. Financially completed in 2005."/>
    <m/>
    <m/>
    <m/>
    <x v="1"/>
    <n v="0"/>
    <n v="1"/>
    <n v="15"/>
    <n v="37"/>
    <n v="0"/>
    <n v="0"/>
    <n v="50700"/>
    <n v="1999"/>
  </r>
  <r>
    <m/>
    <m/>
    <s v="GLO/REF/19/TAS/96"/>
    <s v="UNEP"/>
    <m/>
    <x v="3"/>
    <s v="GLO"/>
    <x v="3"/>
    <s v="REF"/>
    <s v="Guidelines for the establishment of recovery and recycling systems and related legislation for low volume ODS consuming countries"/>
    <d v="1996-05-01T00:00:00"/>
    <d v="1997-05-01T00:00:00"/>
    <s v="FIN"/>
    <d v="1996-07-01T00:00:00"/>
    <m/>
    <d v="2000-06-01T00:00:00"/>
    <d v="2000-12-01T00:00:00"/>
    <n v="0"/>
    <m/>
    <m/>
    <n v="0"/>
    <m/>
    <m/>
    <n v="0"/>
    <m/>
    <m/>
    <n v="0"/>
    <m/>
    <m/>
    <n v="55000"/>
    <n v="0"/>
    <n v="55000"/>
    <n v="1"/>
    <n v="0"/>
    <n v="0"/>
    <n v="0"/>
    <n v="7150"/>
    <n v="0"/>
    <n v="7150"/>
    <n v="0"/>
    <n v="55000"/>
    <n v="0"/>
    <n v="0"/>
    <n v="7150"/>
    <n v="0"/>
    <m/>
    <n v="0"/>
    <m/>
    <m/>
    <m/>
    <m/>
    <m/>
    <m/>
    <x v="1"/>
    <n v="0"/>
    <n v="1"/>
    <n v="2"/>
    <n v="12"/>
    <n v="0"/>
    <n v="0"/>
    <n v="0"/>
    <n v="1996"/>
  </r>
  <r>
    <m/>
    <m/>
    <s v="CPR/PRO/13/INV/76"/>
    <s v="IBRD"/>
    <m/>
    <x v="2"/>
    <s v="CPR"/>
    <x v="0"/>
    <s v="PRO"/>
    <s v="Halon 1211 production closure at Tongxiang Chemical Fertilizer Factory"/>
    <d v="1994-07-01T00:00:00"/>
    <d v="1995-01-01T00:00:00"/>
    <s v="FIN"/>
    <d v="1996-08-01T00:00:00"/>
    <m/>
    <d v="1994-12-01T00:00:00"/>
    <d v="1996-08-01T00:00:00"/>
    <n v="0"/>
    <m/>
    <m/>
    <n v="1200"/>
    <m/>
    <m/>
    <n v="0"/>
    <m/>
    <m/>
    <n v="1200"/>
    <m/>
    <m/>
    <n v="838000"/>
    <n v="-730880"/>
    <n v="107120"/>
    <n v="1"/>
    <n v="0"/>
    <n v="0"/>
    <n v="0"/>
    <n v="0"/>
    <n v="0"/>
    <n v="0"/>
    <n v="0"/>
    <n v="107120"/>
    <n v="0"/>
    <n v="0"/>
    <n v="0"/>
    <n v="0"/>
    <n v="0"/>
    <m/>
    <m/>
    <m/>
    <s v="Project completed; PCR submitted to ExCom."/>
    <m/>
    <m/>
    <m/>
    <x v="1"/>
    <n v="0"/>
    <n v="1"/>
    <n v="25"/>
    <n v="6"/>
    <n v="0"/>
    <n v="0"/>
    <n v="1200000"/>
    <n v="1994"/>
  </r>
  <r>
    <m/>
    <m/>
    <s v="GLO/HAL/12/TAS/56"/>
    <s v="UNEP"/>
    <m/>
    <x v="3"/>
    <s v="GLO"/>
    <x v="3"/>
    <s v="HAL"/>
    <s v="Halon bank management case study logbook"/>
    <d v="1994-03-01T00:00:00"/>
    <d v="1995-03-01T00:00:00"/>
    <s v="FIN"/>
    <d v="1998-07-01T00:00:00"/>
    <m/>
    <d v="2001-10-01T00:00:00"/>
    <d v="2001-10-01T00:00:00"/>
    <n v="0"/>
    <m/>
    <m/>
    <n v="0"/>
    <m/>
    <m/>
    <n v="0"/>
    <m/>
    <m/>
    <n v="0"/>
    <m/>
    <m/>
    <n v="40000"/>
    <n v="0"/>
    <n v="40000"/>
    <n v="1"/>
    <n v="0"/>
    <n v="0"/>
    <n v="0"/>
    <n v="5200"/>
    <n v="0"/>
    <n v="5200"/>
    <n v="0"/>
    <n v="40000"/>
    <n v="0"/>
    <n v="0"/>
    <n v="5200"/>
    <n v="0"/>
    <m/>
    <n v="0"/>
    <m/>
    <m/>
    <m/>
    <m/>
    <m/>
    <m/>
    <x v="1"/>
    <n v="0"/>
    <n v="1"/>
    <n v="52"/>
    <n v="12"/>
    <n v="0"/>
    <n v="0"/>
    <n v="0"/>
    <n v="1994"/>
  </r>
  <r>
    <m/>
    <m/>
    <s v="GLO/HAL/12/TAS/55"/>
    <s v="UNEP"/>
    <m/>
    <x v="3"/>
    <s v="GLO"/>
    <x v="3"/>
    <s v="HAL"/>
    <s v="Halon bank management information collection and dissemination (1994)"/>
    <d v="1994-03-01T00:00:00"/>
    <d v="1995-03-01T00:00:00"/>
    <s v="FIN"/>
    <d v="1994-05-01T00:00:00"/>
    <m/>
    <d v="1995-03-01T00:00:00"/>
    <d v="1995-12-01T00:00:00"/>
    <n v="0"/>
    <m/>
    <m/>
    <n v="0"/>
    <m/>
    <m/>
    <n v="0"/>
    <m/>
    <m/>
    <n v="0"/>
    <m/>
    <m/>
    <n v="50000"/>
    <n v="0"/>
    <n v="50000"/>
    <n v="1"/>
    <n v="0"/>
    <n v="0"/>
    <n v="0"/>
    <n v="6500"/>
    <n v="0"/>
    <n v="6500"/>
    <n v="0"/>
    <n v="50000"/>
    <n v="0"/>
    <n v="0"/>
    <n v="6500"/>
    <n v="0"/>
    <m/>
    <n v="0"/>
    <m/>
    <m/>
    <m/>
    <m/>
    <m/>
    <m/>
    <x v="1"/>
    <n v="0"/>
    <n v="1"/>
    <n v="2"/>
    <n v="12"/>
    <n v="0"/>
    <n v="0"/>
    <n v="0"/>
    <n v="1994"/>
  </r>
  <r>
    <m/>
    <m/>
    <s v="YUG/HAL/35/TAS/16"/>
    <s v="UNIDO"/>
    <m/>
    <x v="4"/>
    <s v="YUG"/>
    <x v="3"/>
    <s v="HAL"/>
    <s v="Halon bank management programme"/>
    <d v="2001-12-01T00:00:00"/>
    <d v="2004-01-01T00:00:00"/>
    <s v="FIN"/>
    <d v="2002-03-01T00:00:00"/>
    <m/>
    <d v="2004-12-01T00:00:00"/>
    <d v="2005-12-01T00:00:00"/>
    <n v="370"/>
    <m/>
    <m/>
    <n v="0"/>
    <m/>
    <m/>
    <n v="370"/>
    <m/>
    <m/>
    <n v="0"/>
    <m/>
    <m/>
    <n v="249700"/>
    <n v="-4216"/>
    <n v="245484"/>
    <n v="1"/>
    <n v="0"/>
    <n v="0"/>
    <n v="0"/>
    <n v="32461"/>
    <n v="-598.65"/>
    <n v="31862.35"/>
    <n v="0.34999999999854481"/>
    <n v="245484"/>
    <n v="0"/>
    <m/>
    <n v="31862"/>
    <n v="0"/>
    <m/>
    <m/>
    <m/>
    <m/>
    <m/>
    <m/>
    <m/>
    <m/>
    <x v="1"/>
    <n v="0"/>
    <n v="1"/>
    <n v="3"/>
    <n v="25"/>
    <n v="0"/>
    <n v="0"/>
    <n v="370000"/>
    <n v="2001"/>
  </r>
  <r>
    <m/>
    <m/>
    <s v="GLO/HAL/16/TAS/81"/>
    <s v="UNEP"/>
    <m/>
    <x v="3"/>
    <s v="GLO"/>
    <x v="3"/>
    <s v="HAL"/>
    <s v="Halon bank management query response, information collection and dissemination (1995)"/>
    <d v="1995-03-01T00:00:00"/>
    <d v="1995-07-01T00:00:00"/>
    <s v="FIN"/>
    <d v="1995-03-01T00:00:00"/>
    <m/>
    <d v="1996-03-01T00:00:00"/>
    <d v="1999-02-01T00:00:00"/>
    <n v="0"/>
    <m/>
    <m/>
    <n v="0"/>
    <m/>
    <m/>
    <n v="0"/>
    <m/>
    <m/>
    <n v="0"/>
    <m/>
    <m/>
    <n v="35000"/>
    <n v="0"/>
    <n v="35000"/>
    <n v="1"/>
    <n v="0"/>
    <n v="0"/>
    <n v="0"/>
    <n v="4550"/>
    <n v="0"/>
    <n v="4550"/>
    <n v="0"/>
    <n v="35000"/>
    <n v="0"/>
    <n v="0"/>
    <n v="4550"/>
    <n v="0"/>
    <m/>
    <n v="0"/>
    <m/>
    <m/>
    <m/>
    <m/>
    <m/>
    <m/>
    <x v="1"/>
    <n v="0"/>
    <n v="1"/>
    <n v="0"/>
    <n v="4"/>
    <n v="0"/>
    <n v="0"/>
    <n v="0"/>
    <n v="1995"/>
  </r>
  <r>
    <m/>
    <m/>
    <s v="ASP/HAL/30/TAS/36"/>
    <s v="Germany"/>
    <m/>
    <x v="2"/>
    <s v="ASP"/>
    <x v="3"/>
    <s v="HAL"/>
    <s v="Halon banking management plan in West Asia countries: Bahrain, Lebanon, Qatar and Yemen (jointly implemented with France)"/>
    <d v="2000-03-01T00:00:00"/>
    <d v="2001-10-01T00:00:00"/>
    <s v="FIN"/>
    <d v="2001-02-01T00:00:00"/>
    <m/>
    <d v="2005-04-01T00:00:00"/>
    <d v="2007-12-01T00:00:00"/>
    <n v="0"/>
    <m/>
    <m/>
    <n v="0"/>
    <m/>
    <m/>
    <m/>
    <m/>
    <m/>
    <m/>
    <m/>
    <m/>
    <n v="117500"/>
    <n v="0"/>
    <n v="117500"/>
    <n v="1"/>
    <n v="0"/>
    <n v="0"/>
    <n v="0"/>
    <n v="15275"/>
    <n v="0"/>
    <n v="15275"/>
    <n v="0"/>
    <n v="117500"/>
    <n v="0"/>
    <n v="0"/>
    <n v="15275"/>
    <n v="0"/>
    <m/>
    <m/>
    <m/>
    <m/>
    <s v="Evaluation meeting Beirut 31.5.-4.6.2004; Comment on Terms, Comment on evaluation report; Calculation of operational costs of halon R&amp;R equipment; contact addresses and quotations received for storage cylinders; discussion of alternative strategies. Proje"/>
    <m/>
    <m/>
    <m/>
    <x v="1"/>
    <n v="0"/>
    <n v="1"/>
    <n v="11"/>
    <n v="19"/>
    <n v="0"/>
    <n v="0"/>
    <n v="0"/>
    <n v="2000"/>
  </r>
  <r>
    <m/>
    <m/>
    <s v="ASP/HAL/30/TAS/37"/>
    <s v="France"/>
    <m/>
    <x v="2"/>
    <s v="ASP"/>
    <x v="3"/>
    <s v="HAL"/>
    <s v="Halon banking management plan in West Asia countries: Bahrain, Lebanon, Qatar and Yemen (jointly implemented with Germany)"/>
    <d v="2000-03-01T00:00:00"/>
    <d v="2001-10-01T00:00:00"/>
    <s v="FIN"/>
    <d v="2004-04-01T00:00:00"/>
    <m/>
    <d v="2004-12-01T00:00:00"/>
    <d v="2005-01-01T00:00:00"/>
    <n v="0"/>
    <m/>
    <m/>
    <n v="0"/>
    <m/>
    <m/>
    <m/>
    <m/>
    <m/>
    <m/>
    <m/>
    <m/>
    <n v="117500"/>
    <n v="0"/>
    <n v="117500"/>
    <n v="1"/>
    <n v="0"/>
    <n v="0"/>
    <n v="0"/>
    <n v="5875"/>
    <n v="0"/>
    <n v="5875"/>
    <n v="0"/>
    <n v="117500"/>
    <m/>
    <n v="0"/>
    <n v="5875"/>
    <m/>
    <m/>
    <m/>
    <m/>
    <m/>
    <s v="Project completed. Final payment to GTZ in 2004."/>
    <m/>
    <m/>
    <m/>
    <x v="1"/>
    <n v="0"/>
    <n v="1"/>
    <n v="49"/>
    <n v="19"/>
    <n v="0"/>
    <n v="0"/>
    <n v="0"/>
    <n v="2000"/>
  </r>
  <r>
    <m/>
    <m/>
    <s v="GEO/HAL/47/TAS/21"/>
    <s v="UNIDO"/>
    <m/>
    <x v="4"/>
    <s v="GEO"/>
    <x v="3"/>
    <s v="HAL"/>
    <s v="Halon banking management programme"/>
    <d v="2005-11-01T00:00:00"/>
    <d v="2008-12-01T00:00:00"/>
    <s v="FIN"/>
    <d v="2006-08-01T00:00:00"/>
    <m/>
    <d v="2008-01-01T00:00:00"/>
    <d v="2008-09-01T00:00:00"/>
    <n v="42.5"/>
    <m/>
    <m/>
    <n v="0"/>
    <m/>
    <m/>
    <n v="42.5"/>
    <m/>
    <m/>
    <n v="0"/>
    <m/>
    <m/>
    <n v="64930"/>
    <n v="-603"/>
    <n v="64327"/>
    <n v="1"/>
    <n v="0"/>
    <n v="0"/>
    <n v="0"/>
    <n v="5844"/>
    <n v="-55"/>
    <n v="5789"/>
    <n v="0"/>
    <n v="64327"/>
    <n v="0"/>
    <m/>
    <n v="5789"/>
    <n v="0"/>
    <m/>
    <m/>
    <m/>
    <m/>
    <m/>
    <m/>
    <m/>
    <m/>
    <x v="1"/>
    <n v="0"/>
    <n v="1"/>
    <n v="9"/>
    <n v="37"/>
    <n v="0"/>
    <n v="0"/>
    <n v="42500"/>
    <n v="2005"/>
  </r>
  <r>
    <m/>
    <m/>
    <s v="OMA/HAL/41/TAS/08"/>
    <s v="IBRD"/>
    <m/>
    <x v="2"/>
    <s v="OMA"/>
    <x v="3"/>
    <s v="HAL"/>
    <s v="Halon consumption phase-out through a technical assistance programme and a halon recycling"/>
    <d v="2003-12-01T00:00:00"/>
    <d v="2005-12-01T00:00:00"/>
    <s v="TRF"/>
    <m/>
    <m/>
    <m/>
    <d v="2005-07-01T00:00:00"/>
    <n v="0"/>
    <m/>
    <m/>
    <n v="0"/>
    <m/>
    <m/>
    <n v="0"/>
    <m/>
    <m/>
    <n v="0"/>
    <m/>
    <m/>
    <n v="64600"/>
    <n v="-64600"/>
    <n v="0"/>
    <n v="0"/>
    <n v="0"/>
    <n v="0"/>
    <n v="0"/>
    <n v="5814"/>
    <n v="-5814"/>
    <n v="0"/>
    <n v="0"/>
    <n v="0"/>
    <n v="0"/>
    <n v="0"/>
    <n v="0"/>
    <n v="0"/>
    <n v="0"/>
    <m/>
    <m/>
    <m/>
    <s v="Project transferred to UNIDO at the 46th ExCom."/>
    <m/>
    <m/>
    <m/>
    <x v="0"/>
    <n v="0"/>
    <n v="0"/>
    <s v=""/>
    <n v="24"/>
    <n v="0"/>
    <n v="0"/>
    <n v="0"/>
    <n v="2003"/>
  </r>
  <r>
    <m/>
    <m/>
    <s v="OMA/HAL/46/TAS/12"/>
    <s v="UNIDO"/>
    <m/>
    <x v="2"/>
    <s v="OMA"/>
    <x v="3"/>
    <s v="HAL"/>
    <s v="Halon consumption phase-out through a technical assistance programme and a halon recycling"/>
    <d v="2005-07-01T00:00:00"/>
    <d v="2006-12-01T00:00:00"/>
    <s v="FIN"/>
    <d v="2007-02-01T00:00:00"/>
    <m/>
    <d v="2010-12-01T00:00:00"/>
    <d v="2011-12-01T00:00:00"/>
    <n v="6.8"/>
    <m/>
    <m/>
    <n v="0"/>
    <m/>
    <m/>
    <n v="6.9"/>
    <m/>
    <m/>
    <n v="0"/>
    <m/>
    <m/>
    <n v="64600"/>
    <n v="-4820.8"/>
    <n v="59779.199999999997"/>
    <n v="0.99999665435469198"/>
    <n v="0.19999999999708962"/>
    <n v="0.19999999999708962"/>
    <n v="0"/>
    <n v="5814"/>
    <n v="-434"/>
    <n v="5380"/>
    <n v="0"/>
    <n v="59779"/>
    <n v="0"/>
    <m/>
    <n v="5380"/>
    <n v="0"/>
    <m/>
    <m/>
    <m/>
    <m/>
    <m/>
    <m/>
    <m/>
    <m/>
    <x v="1"/>
    <n v="0"/>
    <n v="1"/>
    <n v="19"/>
    <n v="17"/>
    <n v="0"/>
    <n v="0"/>
    <n v="6800"/>
    <n v="2005"/>
  </r>
  <r>
    <m/>
    <m/>
    <s v="CHI/HAL/42/TAS/156"/>
    <s v="IBRD"/>
    <m/>
    <x v="1"/>
    <s v="CHI"/>
    <x v="3"/>
    <s v="HAL"/>
    <s v="Halon consumption phase-out: technical assistant programme and halon recycling and recovery equipment"/>
    <d v="2004-04-01T00:00:00"/>
    <d v="2006-10-01T00:00:00"/>
    <s v="TRF"/>
    <m/>
    <m/>
    <m/>
    <d v="2007-03-01T00:00:00"/>
    <n v="8.5"/>
    <m/>
    <m/>
    <n v="0"/>
    <m/>
    <m/>
    <n v="0"/>
    <m/>
    <m/>
    <n v="0"/>
    <m/>
    <m/>
    <n v="60000"/>
    <n v="-60000"/>
    <n v="0"/>
    <n v="0"/>
    <n v="0"/>
    <n v="0"/>
    <n v="0"/>
    <n v="4500"/>
    <n v="-4500"/>
    <n v="0"/>
    <n v="0"/>
    <n v="0"/>
    <n v="0"/>
    <n v="0"/>
    <n v="0"/>
    <n v="0"/>
    <n v="0"/>
    <m/>
    <m/>
    <m/>
    <s v="Project transferred to UNDP in 2007 at the 51st ExCom."/>
    <m/>
    <m/>
    <m/>
    <x v="0"/>
    <n v="0"/>
    <n v="0"/>
    <s v=""/>
    <n v="30"/>
    <n v="0"/>
    <n v="0"/>
    <n v="8500"/>
    <n v="2004"/>
  </r>
  <r>
    <m/>
    <m/>
    <s v="CHI/HAL/51/TAS/164"/>
    <s v="UNDP"/>
    <m/>
    <x v="1"/>
    <s v="CHI"/>
    <x v="3"/>
    <s v="HAL"/>
    <s v="Halon consumption phase-out: technical assistant programme and halon recycling and recovery equipment"/>
    <d v="2007-03-01T00:00:00"/>
    <d v="2009-09-01T00:00:00"/>
    <s v="FIN"/>
    <d v="2010-01-01T00:00:00"/>
    <m/>
    <d v="2014-03-01T00:00:00"/>
    <d v="2016-01-01T00:00:00"/>
    <n v="0"/>
    <m/>
    <m/>
    <m/>
    <m/>
    <m/>
    <n v="0"/>
    <m/>
    <m/>
    <m/>
    <m/>
    <m/>
    <n v="60000"/>
    <n v="-1755"/>
    <n v="58245"/>
    <n v="1"/>
    <n v="0"/>
    <n v="0"/>
    <n v="0"/>
    <n v="4500"/>
    <n v="-132"/>
    <n v="4368"/>
    <n v="-0.37514999884024292"/>
    <n v="58245"/>
    <n v="0"/>
    <n v="0"/>
    <n v="4368.3751499988402"/>
    <n v="0"/>
    <m/>
    <m/>
    <m/>
    <m/>
    <s v="Financially completed in 2016."/>
    <m/>
    <m/>
    <m/>
    <x v="1"/>
    <n v="0"/>
    <n v="1"/>
    <n v="34"/>
    <n v="30"/>
    <n v="0"/>
    <n v="0"/>
    <n v="0"/>
    <n v="2007"/>
  </r>
  <r>
    <m/>
    <m/>
    <s v="CPR/HAL/16/DEM/121"/>
    <s v="USA"/>
    <m/>
    <x v="2"/>
    <s v="CPR"/>
    <x v="1"/>
    <s v="HAL"/>
    <s v="Halon leak reduction demonstration"/>
    <d v="1995-03-01T00:00:00"/>
    <d v="1996-03-01T00:00:00"/>
    <s v="FIN"/>
    <d v="1995-04-01T00:00:00"/>
    <m/>
    <d v="1996-12-01T00:00:00"/>
    <d v="1998-06-01T00:00:00"/>
    <n v="221.7"/>
    <m/>
    <m/>
    <n v="0"/>
    <m/>
    <m/>
    <n v="74"/>
    <m/>
    <m/>
    <m/>
    <m/>
    <m/>
    <n v="90437"/>
    <n v="0"/>
    <n v="90437"/>
    <n v="1"/>
    <n v="0"/>
    <n v="0"/>
    <n v="0"/>
    <n v="0"/>
    <n v="0"/>
    <n v="0"/>
    <n v="0"/>
    <n v="90437"/>
    <m/>
    <n v="0"/>
    <m/>
    <m/>
    <m/>
    <m/>
    <m/>
    <m/>
    <s v="Completed."/>
    <m/>
    <m/>
    <m/>
    <x v="1"/>
    <n v="0"/>
    <n v="1"/>
    <n v="1"/>
    <n v="12"/>
    <n v="0"/>
    <n v="0"/>
    <n v="221700"/>
    <n v="1995"/>
  </r>
  <r>
    <m/>
    <m/>
    <s v="EGY/HAL/32/TAS/81"/>
    <s v="UNDP"/>
    <m/>
    <x v="0"/>
    <s v="EGY"/>
    <x v="3"/>
    <s v="HAL"/>
    <s v="Halon management bank programme"/>
    <d v="2000-12-01T00:00:00"/>
    <d v="2004-01-01T00:00:00"/>
    <s v="FIN"/>
    <d v="2003-02-01T00:00:00"/>
    <m/>
    <d v="2007-12-01T00:00:00"/>
    <d v="2009-09-01T00:00:00"/>
    <n v="754"/>
    <m/>
    <m/>
    <m/>
    <m/>
    <m/>
    <n v="754"/>
    <m/>
    <m/>
    <m/>
    <m/>
    <m/>
    <n v="405000"/>
    <n v="-3894"/>
    <n v="401106"/>
    <n v="1"/>
    <n v="0"/>
    <n v="0"/>
    <n v="0"/>
    <n v="52650"/>
    <n v="-506"/>
    <n v="52144"/>
    <n v="0.22000000000116415"/>
    <n v="401106"/>
    <n v="0"/>
    <n v="0"/>
    <n v="52143.78"/>
    <n v="0"/>
    <m/>
    <m/>
    <m/>
    <m/>
    <s v="Completed in 2007.Financially completed in 2009."/>
    <m/>
    <m/>
    <m/>
    <x v="1"/>
    <n v="0"/>
    <n v="1"/>
    <n v="26"/>
    <n v="37"/>
    <n v="0"/>
    <n v="0"/>
    <n v="754000"/>
    <n v="2000"/>
  </r>
  <r>
    <m/>
    <m/>
    <s v="IRA/HAL/28/TAS/49"/>
    <s v="France"/>
    <m/>
    <x v="2"/>
    <s v="IRA"/>
    <x v="3"/>
    <s v="HAL"/>
    <s v="Halon management programme"/>
    <d v="1999-07-01T00:00:00"/>
    <d v="2003-08-01T00:00:00"/>
    <s v="TRF"/>
    <d v="2002-05-01T00:00:00"/>
    <m/>
    <m/>
    <d v="2011-08-01T00:00:00"/>
    <n v="0"/>
    <m/>
    <m/>
    <n v="0"/>
    <m/>
    <m/>
    <m/>
    <m/>
    <m/>
    <m/>
    <m/>
    <m/>
    <n v="511175"/>
    <n v="-397500"/>
    <n v="113675"/>
    <n v="1"/>
    <n v="0"/>
    <n v="0"/>
    <n v="0"/>
    <n v="0"/>
    <n v="0"/>
    <n v="0"/>
    <n v="0"/>
    <n v="113675"/>
    <m/>
    <n v="0"/>
    <n v="0"/>
    <m/>
    <m/>
    <m/>
    <m/>
    <m/>
    <s v="The project transfer to UNIDO was acted by the 63rd ExCom meeting."/>
    <m/>
    <m/>
    <m/>
    <x v="0"/>
    <n v="0"/>
    <n v="1"/>
    <n v="34"/>
    <n v="49"/>
    <n v="0"/>
    <n v="0"/>
    <n v="0"/>
    <n v="1999"/>
  </r>
  <r>
    <m/>
    <m/>
    <s v="IRA/HAL/63/TAS/198"/>
    <s v="UNIDO"/>
    <m/>
    <x v="2"/>
    <s v="IRA"/>
    <x v="3"/>
    <s v="HAL"/>
    <s v="Halon management programme"/>
    <d v="2011-04-01T00:00:00"/>
    <d v="2012-04-01T00:00:00"/>
    <s v="FIN"/>
    <d v="2011-11-01T00:00:00"/>
    <m/>
    <d v="2016-12-01T00:00:00"/>
    <d v="2017-05-01T00:00:00"/>
    <n v="0"/>
    <m/>
    <m/>
    <n v="0"/>
    <m/>
    <m/>
    <n v="0"/>
    <m/>
    <m/>
    <n v="0"/>
    <m/>
    <m/>
    <n v="397500"/>
    <n v="-29695"/>
    <n v="367805"/>
    <n v="1"/>
    <n v="0"/>
    <n v="0"/>
    <n v="0"/>
    <n v="29813"/>
    <n v="-2228"/>
    <n v="27585"/>
    <n v="0"/>
    <n v="367805"/>
    <n v="0"/>
    <m/>
    <n v="27585"/>
    <n v="0"/>
    <m/>
    <m/>
    <m/>
    <d v="2016-06-01T00:00:00"/>
    <m/>
    <m/>
    <m/>
    <m/>
    <x v="1"/>
    <n v="0"/>
    <n v="1"/>
    <n v="7"/>
    <n v="12"/>
    <n v="0"/>
    <n v="0"/>
    <n v="0"/>
    <n v="2011"/>
  </r>
  <r>
    <m/>
    <m/>
    <s v="ROM/HAL/50/TAS/37"/>
    <s v="UNIDO"/>
    <m/>
    <x v="4"/>
    <s v="ROM"/>
    <x v="3"/>
    <s v="HAL"/>
    <s v="Halon management programme"/>
    <d v="2006-11-01T00:00:00"/>
    <d v="2008-11-01T00:00:00"/>
    <s v="FIN"/>
    <d v="2007-11-01T00:00:00"/>
    <m/>
    <d v="2008-06-01T00:00:00"/>
    <d v="2009-06-01T00:00:00"/>
    <n v="3.5"/>
    <m/>
    <m/>
    <n v="0"/>
    <m/>
    <m/>
    <n v="3.5"/>
    <m/>
    <m/>
    <n v="0"/>
    <m/>
    <m/>
    <n v="32500"/>
    <n v="-446.53"/>
    <n v="32053.47"/>
    <n v="0.99998533700095493"/>
    <n v="0.47000000000116415"/>
    <n v="0.47000000000116415"/>
    <n v="0"/>
    <n v="2925"/>
    <n v="-40"/>
    <n v="2885"/>
    <n v="0"/>
    <n v="32053"/>
    <n v="0"/>
    <m/>
    <n v="2885"/>
    <n v="0"/>
    <m/>
    <m/>
    <m/>
    <m/>
    <m/>
    <m/>
    <m/>
    <m/>
    <x v="1"/>
    <n v="0"/>
    <n v="1"/>
    <n v="12"/>
    <n v="24"/>
    <n v="0"/>
    <n v="0"/>
    <n v="3500"/>
    <n v="2006"/>
  </r>
  <r>
    <m/>
    <m/>
    <s v="IDS/HAL/27/TAS/107"/>
    <s v="IBRD"/>
    <m/>
    <x v="2"/>
    <s v="IDS"/>
    <x v="3"/>
    <s v="HAL"/>
    <s v="Halon management programme, halon recovery, recycling and banking"/>
    <d v="1999-03-01T00:00:00"/>
    <d v="2003-04-01T00:00:00"/>
    <s v="FIN"/>
    <d v="2001-05-01T00:00:00"/>
    <m/>
    <d v="2007-01-01T00:00:00"/>
    <d v="2007-06-01T00:00:00"/>
    <n v="1020"/>
    <m/>
    <m/>
    <n v="0"/>
    <m/>
    <m/>
    <n v="972"/>
    <m/>
    <m/>
    <n v="0"/>
    <m/>
    <m/>
    <n v="486200"/>
    <n v="-11076.12"/>
    <n v="475123.88"/>
    <n v="1.0000002525657099"/>
    <n v="-0.11999999999534339"/>
    <n v="-0.11999999999534339"/>
    <n v="0"/>
    <n v="63206"/>
    <n v="-1439.9"/>
    <n v="61766.1"/>
    <n v="9.9999999998544808E-2"/>
    <n v="475124"/>
    <n v="0"/>
    <n v="0"/>
    <n v="61766"/>
    <n v="0"/>
    <n v="0"/>
    <m/>
    <m/>
    <m/>
    <s v="Project is physically and financially completed"/>
    <m/>
    <m/>
    <m/>
    <x v="1"/>
    <n v="0"/>
    <n v="1"/>
    <n v="26"/>
    <n v="49"/>
    <n v="0"/>
    <n v="0"/>
    <n v="1020000"/>
    <n v="1999"/>
  </r>
  <r>
    <m/>
    <m/>
    <s v="JOR/HAL/29/TAS/53"/>
    <s v="IBRD"/>
    <m/>
    <x v="2"/>
    <s v="JOR"/>
    <x v="3"/>
    <s v="HAL"/>
    <s v="Halon management programme, halon recovery, recycling and banking"/>
    <d v="1999-11-01T00:00:00"/>
    <d v="2003-12-01T00:00:00"/>
    <s v="FIN"/>
    <d v="2002-12-01T00:00:00"/>
    <m/>
    <d v="2007-12-01T00:00:00"/>
    <d v="2008-01-01T00:00:00"/>
    <n v="0"/>
    <m/>
    <m/>
    <n v="0"/>
    <m/>
    <m/>
    <n v="0"/>
    <m/>
    <m/>
    <n v="0"/>
    <m/>
    <m/>
    <n v="382250"/>
    <n v="0"/>
    <n v="382250"/>
    <n v="1"/>
    <n v="0"/>
    <n v="0"/>
    <n v="0"/>
    <n v="49693"/>
    <n v="0"/>
    <n v="49693"/>
    <n v="0"/>
    <n v="382250"/>
    <n v="0"/>
    <n v="0"/>
    <n v="49693"/>
    <n v="0"/>
    <n v="0"/>
    <m/>
    <m/>
    <m/>
    <s v="The halon recycling center has been completed and is operational. Consistent with ExCom policies, no newly produced halons will be allowed to be imported. The ban will be enforced thru the existing import lincensing system."/>
    <m/>
    <m/>
    <m/>
    <x v="1"/>
    <n v="0"/>
    <n v="1"/>
    <n v="37"/>
    <n v="49"/>
    <n v="0"/>
    <n v="0"/>
    <n v="0"/>
    <n v="1999"/>
  </r>
  <r>
    <m/>
    <m/>
    <s v="THA/HAL/29/TAS/121"/>
    <s v="IBRD"/>
    <m/>
    <x v="2"/>
    <s v="THA"/>
    <x v="3"/>
    <s v="HAL"/>
    <s v="Halon management programme, halon recovery, recycling and banking"/>
    <d v="1999-11-01T00:00:00"/>
    <d v="2003-12-01T00:00:00"/>
    <s v="FIN"/>
    <d v="2006-12-01T00:00:00"/>
    <m/>
    <d v="2010-09-01T00:00:00"/>
    <d v="2011-11-01T00:00:00"/>
    <n v="135.9"/>
    <m/>
    <m/>
    <n v="0"/>
    <m/>
    <m/>
    <n v="135.9"/>
    <m/>
    <m/>
    <n v="0"/>
    <m/>
    <m/>
    <n v="220750"/>
    <n v="-168490"/>
    <n v="52260"/>
    <n v="1"/>
    <n v="0"/>
    <n v="0"/>
    <n v="0"/>
    <n v="28698"/>
    <n v="-21904"/>
    <n v="6794"/>
    <n v="0"/>
    <n v="52260"/>
    <n v="0"/>
    <n v="0"/>
    <n v="6794"/>
    <n v="0"/>
    <n v="0"/>
    <m/>
    <m/>
    <m/>
    <s v="Project completed and savings returned at the 65th ExCom."/>
    <m/>
    <m/>
    <m/>
    <x v="1"/>
    <n v="0"/>
    <n v="1"/>
    <n v="85"/>
    <n v="49"/>
    <n v="0"/>
    <n v="0"/>
    <n v="135900"/>
    <n v="1999"/>
  </r>
  <r>
    <m/>
    <m/>
    <s v="THA/HAL/29/TAS/120"/>
    <s v="Sweden"/>
    <m/>
    <x v="2"/>
    <s v="THA"/>
    <x v="3"/>
    <s v="HAL"/>
    <s v="Halon management programme, halon recovery, recycling and banking"/>
    <d v="1999-11-01T00:00:00"/>
    <d v="2003-12-01T00:00:00"/>
    <s v="FIN"/>
    <d v="2004-11-01T00:00:00"/>
    <m/>
    <d v="2010-09-01T00:00:00"/>
    <d v="2011-11-01T00:00:00"/>
    <n v="135.9"/>
    <m/>
    <m/>
    <n v="0"/>
    <m/>
    <m/>
    <m/>
    <m/>
    <m/>
    <m/>
    <m/>
    <m/>
    <n v="200000"/>
    <n v="0"/>
    <n v="200000"/>
    <n v="1"/>
    <n v="0"/>
    <n v="0"/>
    <n v="0"/>
    <n v="26000"/>
    <n v="0"/>
    <n v="26000"/>
    <n v="0"/>
    <n v="200000"/>
    <n v="0"/>
    <n v="0"/>
    <n v="26000"/>
    <n v="0"/>
    <m/>
    <m/>
    <m/>
    <m/>
    <s v="Implementation of the halon management project completed in Sep 2010. Sweden disbursed the full project amount to the WB already in year 2000.  Overall halon project financially completed Nov. 11 upon return of the savings by the WB to the 65th ExCom."/>
    <m/>
    <m/>
    <m/>
    <x v="1"/>
    <n v="0"/>
    <n v="1"/>
    <n v="60"/>
    <n v="49"/>
    <n v="0"/>
    <n v="0"/>
    <n v="135900"/>
    <n v="1999"/>
  </r>
  <r>
    <m/>
    <m/>
    <s v="TUR/HAL/38/TAS/80"/>
    <s v="IBRD"/>
    <m/>
    <x v="4"/>
    <s v="TUR"/>
    <x v="3"/>
    <s v="HAL"/>
    <s v="Halon management programme, halon recovery, recycling and banking"/>
    <d v="2002-11-01T00:00:00"/>
    <d v="2005-11-01T00:00:00"/>
    <s v="FIN"/>
    <d v="2008-04-01T00:00:00"/>
    <m/>
    <d v="2007-12-01T00:00:00"/>
    <d v="2008-04-01T00:00:00"/>
    <n v="151"/>
    <m/>
    <m/>
    <n v="0"/>
    <m/>
    <m/>
    <n v="118"/>
    <m/>
    <m/>
    <n v="0"/>
    <m/>
    <m/>
    <n v="439250"/>
    <n v="-6992"/>
    <n v="432258"/>
    <n v="1"/>
    <n v="0"/>
    <n v="0"/>
    <n v="0"/>
    <n v="57103"/>
    <n v="-908.96"/>
    <n v="56194.04"/>
    <n v="4.0000000000873115E-2"/>
    <n v="432258"/>
    <n v="0"/>
    <n v="0"/>
    <n v="56194"/>
    <n v="0"/>
    <n v="0"/>
    <m/>
    <m/>
    <m/>
    <s v="Project completed."/>
    <m/>
    <m/>
    <m/>
    <x v="1"/>
    <n v="0"/>
    <n v="1"/>
    <n v="65"/>
    <n v="36"/>
    <n v="0"/>
    <n v="0"/>
    <n v="151000"/>
    <n v="2002"/>
  </r>
  <r>
    <m/>
    <m/>
    <s v="CPR/HAL/11/TAS/53"/>
    <s v="USA"/>
    <m/>
    <x v="2"/>
    <s v="CPR"/>
    <x v="3"/>
    <s v="HAL"/>
    <s v="Halon management resource manual"/>
    <d v="1993-11-01T00:00:00"/>
    <d v="1994-11-01T00:00:00"/>
    <s v="FIN"/>
    <m/>
    <m/>
    <d v="1994-11-01T00:00:00"/>
    <d v="1994-11-01T00:00:00"/>
    <n v="0"/>
    <m/>
    <m/>
    <n v="0"/>
    <m/>
    <m/>
    <m/>
    <m/>
    <m/>
    <m/>
    <m/>
    <m/>
    <n v="32000"/>
    <n v="0"/>
    <n v="32000"/>
    <n v="1"/>
    <n v="0"/>
    <n v="0"/>
    <n v="0"/>
    <n v="0"/>
    <n v="0"/>
    <n v="0"/>
    <n v="0"/>
    <n v="32000"/>
    <m/>
    <n v="0"/>
    <m/>
    <m/>
    <m/>
    <m/>
    <m/>
    <m/>
    <s v="Completed."/>
    <m/>
    <m/>
    <m/>
    <x v="1"/>
    <n v="0"/>
    <n v="1"/>
    <s v=""/>
    <n v="12"/>
    <n v="0"/>
    <n v="0"/>
    <n v="0"/>
    <n v="1993"/>
  </r>
  <r>
    <m/>
    <m/>
    <s v="KYR/HAL/48/TAS/12"/>
    <s v="UNIDO"/>
    <m/>
    <x v="4"/>
    <s v="KYR"/>
    <x v="3"/>
    <s v="HAL"/>
    <s v="Halon phase-out programme"/>
    <d v="2006-04-01T00:00:00"/>
    <d v="2009-04-01T00:00:00"/>
    <s v="FIN"/>
    <d v="2006-12-01T00:00:00"/>
    <m/>
    <d v="2008-12-01T00:00:00"/>
    <d v="2012-05-01T00:00:00"/>
    <n v="2.4"/>
    <m/>
    <m/>
    <n v="0"/>
    <m/>
    <m/>
    <n v="2.4"/>
    <m/>
    <m/>
    <n v="0"/>
    <m/>
    <m/>
    <n v="50000"/>
    <n v="-3838.11"/>
    <n v="46161.89"/>
    <n v="1.0000023829180305"/>
    <n v="-0.11000000000058208"/>
    <n v="-0.11000000000058208"/>
    <n v="0"/>
    <n v="4500"/>
    <n v="-345"/>
    <n v="4155"/>
    <n v="0"/>
    <n v="46162"/>
    <n v="0"/>
    <m/>
    <n v="4155"/>
    <n v="0"/>
    <m/>
    <m/>
    <m/>
    <m/>
    <m/>
    <m/>
    <m/>
    <m/>
    <x v="1"/>
    <n v="0"/>
    <n v="1"/>
    <n v="8"/>
    <n v="36"/>
    <n v="0"/>
    <n v="0"/>
    <n v="2400"/>
    <n v="2006"/>
  </r>
  <r>
    <m/>
    <m/>
    <s v="IND/HAL/34/INV/315"/>
    <s v="IBRD"/>
    <m/>
    <x v="2"/>
    <s v="IND"/>
    <x v="0"/>
    <s v="HAL"/>
    <s v="Halon production and consumption sector phase out plan"/>
    <d v="2001-07-01T00:00:00"/>
    <d v="2002-08-01T00:00:00"/>
    <s v="FIN"/>
    <d v="2003-08-01T00:00:00"/>
    <m/>
    <d v="2003-10-01T00:00:00"/>
    <d v="2008-01-01T00:00:00"/>
    <n v="556"/>
    <m/>
    <m/>
    <n v="321"/>
    <m/>
    <m/>
    <n v="556"/>
    <m/>
    <m/>
    <n v="321"/>
    <m/>
    <m/>
    <n v="2600000"/>
    <n v="0"/>
    <n v="2600000"/>
    <n v="1"/>
    <n v="0"/>
    <n v="0"/>
    <n v="0"/>
    <n v="234000"/>
    <n v="0"/>
    <n v="234000"/>
    <n v="0"/>
    <n v="2600000"/>
    <n v="0"/>
    <n v="0"/>
    <n v="234000"/>
    <n v="0"/>
    <n v="0"/>
    <m/>
    <m/>
    <m/>
    <s v="UNDP has confirmed that project has been completed. Final completion report still pending from UNDP."/>
    <m/>
    <m/>
    <m/>
    <x v="1"/>
    <n v="0"/>
    <n v="1"/>
    <n v="25"/>
    <n v="13"/>
    <n v="0"/>
    <n v="0"/>
    <n v="877000"/>
    <n v="2001"/>
  </r>
  <r>
    <m/>
    <m/>
    <s v="BRA/HAL/19/TAS/47"/>
    <s v="Canada"/>
    <m/>
    <x v="1"/>
    <s v="BRA"/>
    <x v="3"/>
    <s v="HAL"/>
    <s v="Halon recycling and bank management"/>
    <d v="1996-05-01T00:00:00"/>
    <d v="1998-05-01T00:00:00"/>
    <s v="FIN"/>
    <d v="1996-10-01T00:00:00"/>
    <m/>
    <d v="1999-05-01T00:00:00"/>
    <d v="1999-05-01T00:00:00"/>
    <n v="21.3"/>
    <m/>
    <m/>
    <n v="0"/>
    <m/>
    <m/>
    <n v="21.3"/>
    <m/>
    <m/>
    <m/>
    <m/>
    <m/>
    <n v="499360"/>
    <n v="-20031"/>
    <n v="479329"/>
    <n v="1"/>
    <n v="0"/>
    <n v="0"/>
    <n v="0"/>
    <n v="0"/>
    <n v="0"/>
    <n v="0"/>
    <n v="0"/>
    <n v="479329"/>
    <m/>
    <n v="0"/>
    <n v="0"/>
    <m/>
    <m/>
    <m/>
    <m/>
    <m/>
    <s v="Project successfully implemented although one year later than planned. Adjustment results of exchange rate fluctuations"/>
    <m/>
    <m/>
    <m/>
    <x v="1"/>
    <n v="0"/>
    <n v="1"/>
    <n v="5"/>
    <n v="24"/>
    <n v="0"/>
    <n v="0"/>
    <n v="21300"/>
    <n v="1996"/>
  </r>
  <r>
    <m/>
    <m/>
    <s v="VEN/HAL/19/TAS/47"/>
    <s v="Canada"/>
    <m/>
    <x v="1"/>
    <s v="VEN"/>
    <x v="3"/>
    <s v="HAL"/>
    <s v="Halon recycling and bank management  (Phase II)"/>
    <d v="1996-05-01T00:00:00"/>
    <d v="1998-05-01T00:00:00"/>
    <s v="FIN"/>
    <d v="1996-06-01T00:00:00"/>
    <m/>
    <d v="1998-05-01T00:00:00"/>
    <d v="1998-09-01T00:00:00"/>
    <n v="0"/>
    <m/>
    <m/>
    <n v="0"/>
    <m/>
    <m/>
    <m/>
    <m/>
    <m/>
    <m/>
    <m/>
    <m/>
    <n v="352220"/>
    <n v="-69864"/>
    <n v="282356"/>
    <n v="1"/>
    <n v="0"/>
    <n v="0"/>
    <n v="0"/>
    <n v="0"/>
    <n v="0"/>
    <n v="0"/>
    <n v="0"/>
    <n v="282356"/>
    <m/>
    <n v="0"/>
    <n v="0"/>
    <m/>
    <m/>
    <m/>
    <m/>
    <m/>
    <s v="Project successfully implemented. Adjustment results from lower equipment prices and exchange rate fluctuations."/>
    <m/>
    <m/>
    <m/>
    <x v="1"/>
    <n v="0"/>
    <n v="1"/>
    <n v="1"/>
    <n v="24"/>
    <n v="0"/>
    <n v="0"/>
    <n v="0"/>
    <n v="1996"/>
  </r>
  <r>
    <m/>
    <m/>
    <s v="ECU/HAL/13/TAS/16"/>
    <s v="USA"/>
    <m/>
    <x v="1"/>
    <s v="ECU"/>
    <x v="3"/>
    <s v="HAL"/>
    <s v="Halon-1211 management plan"/>
    <d v="1994-07-01T00:00:00"/>
    <d v="1995-07-01T00:00:00"/>
    <s v="FIN"/>
    <m/>
    <m/>
    <d v="1995-07-01T00:00:00"/>
    <d v="1995-07-01T00:00:00"/>
    <n v="5.5"/>
    <m/>
    <m/>
    <n v="0"/>
    <m/>
    <m/>
    <m/>
    <m/>
    <m/>
    <m/>
    <m/>
    <m/>
    <n v="58000"/>
    <n v="0"/>
    <n v="58000"/>
    <n v="1"/>
    <n v="0"/>
    <n v="0"/>
    <n v="0"/>
    <n v="0"/>
    <n v="0"/>
    <n v="0"/>
    <n v="0"/>
    <n v="58000"/>
    <m/>
    <n v="0"/>
    <m/>
    <m/>
    <m/>
    <m/>
    <m/>
    <m/>
    <s v="Completed."/>
    <m/>
    <m/>
    <m/>
    <x v="1"/>
    <n v="0"/>
    <n v="1"/>
    <s v=""/>
    <n v="12"/>
    <n v="0"/>
    <n v="0"/>
    <n v="5500"/>
    <n v="1994"/>
  </r>
  <r>
    <m/>
    <m/>
    <s v="CPR/HAL/11/TRA/57"/>
    <s v="USA"/>
    <m/>
    <x v="2"/>
    <s v="CPR"/>
    <x v="2"/>
    <s v="HAL"/>
    <s v="Halon-1211 recovery/recharge training workshops"/>
    <d v="1993-11-01T00:00:00"/>
    <d v="1994-11-01T00:00:00"/>
    <s v="FIN"/>
    <m/>
    <m/>
    <d v="1994-11-01T00:00:00"/>
    <d v="1994-11-01T00:00:00"/>
    <n v="0"/>
    <m/>
    <m/>
    <n v="0"/>
    <m/>
    <m/>
    <m/>
    <m/>
    <m/>
    <m/>
    <m/>
    <m/>
    <n v="271000"/>
    <n v="0"/>
    <n v="271000"/>
    <n v="1"/>
    <n v="0"/>
    <n v="0"/>
    <n v="0"/>
    <n v="0"/>
    <n v="0"/>
    <n v="0"/>
    <n v="0"/>
    <n v="271000"/>
    <m/>
    <n v="0"/>
    <m/>
    <m/>
    <m/>
    <m/>
    <m/>
    <m/>
    <s v="Completed."/>
    <m/>
    <m/>
    <m/>
    <x v="1"/>
    <n v="0"/>
    <n v="1"/>
    <s v=""/>
    <n v="12"/>
    <n v="0"/>
    <n v="0"/>
    <n v="0"/>
    <n v="1993"/>
  </r>
  <r>
    <m/>
    <m/>
    <s v="GLO/FUM/23/TAS/151"/>
    <s v="UNEP"/>
    <m/>
    <x v="3"/>
    <s v="GLO"/>
    <x v="3"/>
    <s v="FUM"/>
    <s v="Handbook for NOUs reducing reliance on methyl bromide"/>
    <d v="1997-11-01T00:00:00"/>
    <d v="1998-11-01T00:00:00"/>
    <s v="FIN"/>
    <d v="1998-06-01T00:00:00"/>
    <m/>
    <d v="1999-02-01T00:00:00"/>
    <d v="1999-12-01T00:00:00"/>
    <n v="0"/>
    <m/>
    <m/>
    <n v="0"/>
    <m/>
    <m/>
    <n v="0"/>
    <m/>
    <m/>
    <n v="0"/>
    <m/>
    <m/>
    <n v="100000"/>
    <n v="0"/>
    <n v="100000"/>
    <n v="1"/>
    <n v="0"/>
    <n v="0"/>
    <n v="0"/>
    <n v="13000"/>
    <n v="0"/>
    <n v="13000"/>
    <n v="0"/>
    <n v="100000"/>
    <n v="0"/>
    <n v="0"/>
    <n v="13000"/>
    <n v="0"/>
    <m/>
    <n v="0"/>
    <m/>
    <m/>
    <m/>
    <m/>
    <m/>
    <m/>
    <x v="1"/>
    <n v="0"/>
    <n v="1"/>
    <n v="7"/>
    <n v="12"/>
    <n v="0"/>
    <n v="0"/>
    <n v="0"/>
    <n v="1997"/>
  </r>
  <r>
    <m/>
    <m/>
    <s v="AFR/SEV/32/TAS/28"/>
    <s v="UNEP"/>
    <m/>
    <x v="0"/>
    <s v="AFR"/>
    <x v="3"/>
    <s v="SEV"/>
    <s v="Harmonization of legislative and regulatory mechanisms to improve monitoring and control of ODS consumption in French-speaking African countries"/>
    <d v="2000-12-01T00:00:00"/>
    <d v="2002-06-01T00:00:00"/>
    <s v="FIN"/>
    <d v="2001-12-01T00:00:00"/>
    <m/>
    <d v="2004-11-01T00:00:00"/>
    <d v="2007-12-01T00:00:00"/>
    <n v="0"/>
    <m/>
    <m/>
    <n v="0"/>
    <m/>
    <m/>
    <n v="0"/>
    <m/>
    <m/>
    <n v="0"/>
    <m/>
    <m/>
    <n v="151500"/>
    <n v="-22085"/>
    <n v="129415"/>
    <n v="1"/>
    <n v="0"/>
    <n v="0"/>
    <n v="0"/>
    <n v="19695"/>
    <n v="-2871"/>
    <n v="16824"/>
    <n v="0"/>
    <n v="129415"/>
    <n v="0"/>
    <n v="0"/>
    <n v="16824"/>
    <n v="0"/>
    <m/>
    <n v="0"/>
    <m/>
    <m/>
    <m/>
    <m/>
    <m/>
    <m/>
    <x v="1"/>
    <n v="0"/>
    <n v="1"/>
    <n v="12"/>
    <n v="18"/>
    <n v="0"/>
    <n v="0"/>
    <n v="0"/>
    <n v="2000"/>
  </r>
  <r>
    <m/>
    <m/>
    <s v="NIC/PHA/86/TAS/41"/>
    <s v="UNEP"/>
    <m/>
    <x v="1"/>
    <s v="NIC"/>
    <x v="3"/>
    <s v="PHA"/>
    <s v="HCFC  phase-out management plan (stage I, fourth tranche)"/>
    <d v="2020-12-01T00:00:00"/>
    <d v="2021-12-01T00:00:00"/>
    <s v="FIN"/>
    <d v="2022-05-01T00:00:00"/>
    <m/>
    <d v="2021-12-01T00:00:00"/>
    <d v="2022-12-01T00:00:00"/>
    <n v="0"/>
    <m/>
    <m/>
    <n v="0"/>
    <m/>
    <m/>
    <m/>
    <m/>
    <m/>
    <m/>
    <m/>
    <m/>
    <n v="10000"/>
    <n v="0"/>
    <n v="10000"/>
    <n v="1"/>
    <n v="0"/>
    <n v="0"/>
    <n v="0"/>
    <n v="1300"/>
    <n v="0"/>
    <n v="1300"/>
    <n v="0"/>
    <n v="10000"/>
    <n v="0"/>
    <n v="0"/>
    <n v="1300"/>
    <n v="0"/>
    <m/>
    <n v="0"/>
    <m/>
    <d v="2021-12-01T00:00:00"/>
    <m/>
    <m/>
    <s v="Yes"/>
    <m/>
    <x v="1"/>
    <n v="0"/>
    <n v="1"/>
    <n v="17"/>
    <n v="12"/>
    <n v="0"/>
    <n v="0"/>
    <n v="0"/>
    <n v="2020"/>
  </r>
  <r>
    <m/>
    <m/>
    <s v="NIC/PHA/86/INV/44"/>
    <s v="UNIDO"/>
    <m/>
    <x v="1"/>
    <s v="NIC"/>
    <x v="0"/>
    <s v="PHA"/>
    <s v="HCFC  phase-out management plan (stage I, fourth tranche)"/>
    <d v="2020-12-01T00:00:00"/>
    <d v="2021-12-01T00:00:00"/>
    <s v="FIN"/>
    <d v="2021-02-01T00:00:00"/>
    <m/>
    <d v="2021-12-01T00:00:00"/>
    <d v="2022-07-01T00:00:00"/>
    <n v="0"/>
    <m/>
    <m/>
    <n v="0"/>
    <m/>
    <m/>
    <n v="0"/>
    <m/>
    <m/>
    <n v="0"/>
    <m/>
    <m/>
    <n v="25500"/>
    <n v="-1070.98"/>
    <n v="24429.02"/>
    <n v="0.99999918130158305"/>
    <n v="2.0000000000436557E-2"/>
    <n v="2.0000000000436557E-2"/>
    <n v="0"/>
    <n v="2295"/>
    <n v="-96.39"/>
    <n v="2198.61"/>
    <n v="-0.38999999999987267"/>
    <n v="24429"/>
    <n v="0"/>
    <m/>
    <n v="2199"/>
    <n v="0"/>
    <m/>
    <m/>
    <m/>
    <d v="2021-12-01T00:00:00"/>
    <m/>
    <m/>
    <m/>
    <m/>
    <x v="1"/>
    <n v="0"/>
    <n v="1"/>
    <n v="2"/>
    <n v="12"/>
    <n v="0"/>
    <n v="0"/>
    <n v="0"/>
    <n v="2020"/>
  </r>
  <r>
    <m/>
    <m/>
    <s v="TLS/PHA/63/TAS/06"/>
    <s v="UNEP"/>
    <m/>
    <x v="2"/>
    <s v="TLS"/>
    <x v="3"/>
    <s v="PHA"/>
    <s v="HCFC and CFC phase-out management plan (stage I, first tranche)"/>
    <d v="2011-04-01T00:00:00"/>
    <d v="2012-03-01T00:00:00"/>
    <s v="FIN"/>
    <d v="2012-06-01T00:00:00"/>
    <m/>
    <d v="2017-12-01T00:00:00"/>
    <d v="2018-12-01T00:00:00"/>
    <n v="0"/>
    <m/>
    <m/>
    <n v="0"/>
    <m/>
    <m/>
    <n v="0"/>
    <m/>
    <m/>
    <n v="0"/>
    <m/>
    <m/>
    <n v="93500"/>
    <n v="0"/>
    <n v="93500"/>
    <n v="1"/>
    <n v="0"/>
    <n v="0"/>
    <n v="0"/>
    <n v="12155"/>
    <n v="0"/>
    <n v="12155"/>
    <n v="0"/>
    <n v="93500"/>
    <n v="0"/>
    <n v="0"/>
    <n v="12155"/>
    <n v="0"/>
    <m/>
    <n v="0"/>
    <m/>
    <d v="2016-12-01T00:00:00"/>
    <m/>
    <m/>
    <m/>
    <m/>
    <x v="1"/>
    <n v="0"/>
    <n v="1"/>
    <n v="14"/>
    <n v="11"/>
    <n v="0"/>
    <n v="0"/>
    <n v="0"/>
    <n v="2011"/>
  </r>
  <r>
    <m/>
    <m/>
    <s v="CUB/PHA/68/INV/50"/>
    <s v="UNDP"/>
    <m/>
    <x v="1"/>
    <s v="CUB"/>
    <x v="0"/>
    <s v="PHA"/>
    <s v="HCFC phase-out management plan ( stage I, second tranche) (phase-out of HCFC-141b contained in formulated polyols in the foam sector)"/>
    <d v="2012-12-01T00:00:00"/>
    <d v="2014-12-01T00:00:00"/>
    <s v="FIN"/>
    <d v="2015-02-01T00:00:00"/>
    <m/>
    <d v="2020-11-01T00:00:00"/>
    <d v="2021-02-01T00:00:00"/>
    <n v="0"/>
    <m/>
    <m/>
    <m/>
    <m/>
    <m/>
    <n v="0"/>
    <m/>
    <m/>
    <m/>
    <m/>
    <m/>
    <n v="537527"/>
    <n v="0"/>
    <n v="537527"/>
    <n v="1"/>
    <n v="0"/>
    <n v="0"/>
    <n v="0"/>
    <n v="40315"/>
    <n v="0"/>
    <n v="40315"/>
    <n v="0"/>
    <n v="537527"/>
    <n v="0"/>
    <n v="0"/>
    <n v="40315"/>
    <n v="0"/>
    <m/>
    <m/>
    <m/>
    <d v="2021-12-01T00:00:00"/>
    <s v="Financially completed in 2021."/>
    <m/>
    <m/>
    <m/>
    <x v="1"/>
    <n v="0"/>
    <n v="1"/>
    <n v="26"/>
    <n v="24"/>
    <n v="0"/>
    <n v="0"/>
    <n v="0"/>
    <n v="2012"/>
  </r>
  <r>
    <m/>
    <m/>
    <s v="MDN/PHA/63/INV/30"/>
    <s v="UNIDO"/>
    <m/>
    <x v="4"/>
    <s v="MDN"/>
    <x v="0"/>
    <s v="PHA"/>
    <s v="HCFC phase-out management plan (advance funding for the institutional strengthening)"/>
    <d v="2011-04-01T00:00:00"/>
    <d v="2012-03-01T00:00:00"/>
    <s v="FIN"/>
    <d v="2011-06-01T00:00:00"/>
    <m/>
    <d v="2011-12-01T00:00:00"/>
    <d v="2012-05-01T00:00:00"/>
    <n v="0"/>
    <m/>
    <m/>
    <n v="0"/>
    <m/>
    <m/>
    <n v="0"/>
    <m/>
    <m/>
    <n v="0"/>
    <m/>
    <m/>
    <n v="26000"/>
    <n v="0"/>
    <n v="26000"/>
    <n v="1"/>
    <n v="0"/>
    <n v="0"/>
    <n v="0"/>
    <n v="1950"/>
    <n v="0"/>
    <n v="1950"/>
    <n v="0"/>
    <n v="26000"/>
    <n v="0"/>
    <m/>
    <n v="1950"/>
    <n v="0"/>
    <m/>
    <m/>
    <m/>
    <d v="2023-12-01T00:00:00"/>
    <m/>
    <m/>
    <m/>
    <m/>
    <x v="1"/>
    <n v="0"/>
    <n v="1"/>
    <n v="2"/>
    <n v="11"/>
    <n v="0"/>
    <n v="0"/>
    <n v="0"/>
    <n v="2011"/>
  </r>
  <r>
    <m/>
    <m/>
    <s v="IDS/PHA/64/INV/195"/>
    <s v="UNDP"/>
    <m/>
    <x v="2"/>
    <s v="IDS"/>
    <x v="0"/>
    <s v="PHA"/>
    <s v="HCFC phase-out management plan (air conditioning sector plan) (stage I, first tranche)"/>
    <d v="2011-07-01T00:00:00"/>
    <d v="2013-03-01T00:00:00"/>
    <s v="FIN"/>
    <d v="2012-11-01T00:00:00"/>
    <m/>
    <d v="2015-05-01T00:00:00"/>
    <d v="2016-05-01T00:00:00"/>
    <n v="14.5"/>
    <m/>
    <m/>
    <m/>
    <m/>
    <m/>
    <n v="14.5"/>
    <m/>
    <m/>
    <m/>
    <m/>
    <m/>
    <n v="1995519"/>
    <n v="-1870000"/>
    <n v="125519"/>
    <n v="1"/>
    <n v="0"/>
    <n v="0"/>
    <n v="0"/>
    <n v="149664"/>
    <n v="-140250"/>
    <n v="9414"/>
    <n v="0"/>
    <n v="125519"/>
    <n v="0"/>
    <n v="0"/>
    <n v="9414"/>
    <n v="0"/>
    <m/>
    <m/>
    <m/>
    <d v="2020-12-01T00:00:00"/>
    <s v="Financially completed in 2016."/>
    <m/>
    <m/>
    <m/>
    <x v="1"/>
    <n v="0"/>
    <n v="1"/>
    <n v="16"/>
    <n v="20"/>
    <n v="0"/>
    <n v="0"/>
    <n v="14500"/>
    <n v="2011"/>
  </r>
  <r>
    <m/>
    <m/>
    <s v="LEB/PHA/64/INV/74"/>
    <s v="UNDP"/>
    <m/>
    <x v="2"/>
    <s v="LEB"/>
    <x v="0"/>
    <s v="PHA"/>
    <s v="HCFC phase-out management plan (air conditioning sector plan) (stage I, first tranche)"/>
    <d v="2011-07-01T00:00:00"/>
    <d v="2013-07-01T00:00:00"/>
    <s v="FIN"/>
    <d v="2012-04-01T00:00:00"/>
    <m/>
    <d v="2013-07-01T00:00:00"/>
    <d v="2013-12-01T00:00:00"/>
    <n v="3"/>
    <m/>
    <m/>
    <m/>
    <m/>
    <m/>
    <n v="3"/>
    <m/>
    <m/>
    <m/>
    <m/>
    <m/>
    <n v="555000"/>
    <n v="0"/>
    <n v="555000"/>
    <n v="1"/>
    <n v="0"/>
    <n v="0"/>
    <n v="0"/>
    <n v="41625"/>
    <n v="0"/>
    <n v="41625"/>
    <n v="0"/>
    <n v="555000"/>
    <n v="0"/>
    <n v="0"/>
    <n v="41625"/>
    <n v="0"/>
    <m/>
    <m/>
    <m/>
    <d v="2018-12-01T00:00:00"/>
    <s v="Financially completed in 2013."/>
    <m/>
    <m/>
    <m/>
    <x v="1"/>
    <n v="0"/>
    <n v="1"/>
    <n v="9"/>
    <n v="24"/>
    <n v="0"/>
    <n v="0"/>
    <n v="3000"/>
    <n v="2011"/>
  </r>
  <r>
    <m/>
    <m/>
    <s v="IDS/PHA/71/INV/199"/>
    <s v="UNDP"/>
    <m/>
    <x v="2"/>
    <s v="IDS"/>
    <x v="0"/>
    <s v="PHA"/>
    <s v="HCFC phase-out management plan (air conditioning sector plan) (stage I, second tranche)"/>
    <d v="2013-12-01T00:00:00"/>
    <d v="2015-12-01T00:00:00"/>
    <s v="FIN"/>
    <d v="2015-05-01T00:00:00"/>
    <m/>
    <d v="2017-12-01T00:00:00"/>
    <d v="2020-01-01T00:00:00"/>
    <n v="14.5"/>
    <m/>
    <m/>
    <m/>
    <m/>
    <m/>
    <n v="14.5"/>
    <m/>
    <m/>
    <m/>
    <m/>
    <m/>
    <n v="1995519"/>
    <n v="-134274"/>
    <n v="1861245"/>
    <n v="1"/>
    <n v="0"/>
    <n v="0"/>
    <n v="0"/>
    <n v="149664"/>
    <n v="-10071"/>
    <n v="139593"/>
    <n v="-0.44150000100489706"/>
    <n v="1861245"/>
    <n v="0"/>
    <n v="0"/>
    <n v="139593.441500001"/>
    <n v="0"/>
    <m/>
    <m/>
    <m/>
    <d v="2020-12-01T00:00:00"/>
    <s v="Financially completed in 2020."/>
    <m/>
    <m/>
    <m/>
    <x v="1"/>
    <n v="0"/>
    <n v="1"/>
    <n v="17"/>
    <n v="24"/>
    <n v="0"/>
    <n v="0"/>
    <n v="14500"/>
    <n v="2013"/>
  </r>
  <r>
    <m/>
    <m/>
    <s v="KYR/EEF/92/TAS/49"/>
    <s v="UNEP"/>
    <m/>
    <x v="4"/>
    <s v="KYR"/>
    <x v="3"/>
    <s v="EEF"/>
    <s v="HCFC phase-out management plan (energy efficiency - related activities under decision 89/6)"/>
    <d v="2023-06-01T00:00:00"/>
    <d v="2024-12-01T00:00:00"/>
    <s v="ONG"/>
    <d v="2023-12-31T00:00:00"/>
    <d v="2024-12-01T00:00:00"/>
    <m/>
    <m/>
    <n v="0"/>
    <m/>
    <m/>
    <n v="0"/>
    <m/>
    <m/>
    <m/>
    <m/>
    <m/>
    <m/>
    <m/>
    <m/>
    <n v="100000"/>
    <n v="0"/>
    <n v="100000"/>
    <n v="8.2650000000000001E-2"/>
    <n v="91735"/>
    <n v="91735"/>
    <n v="0"/>
    <n v="13000"/>
    <n v="0"/>
    <n v="13000"/>
    <n v="11925.55"/>
    <n v="8265"/>
    <n v="91735"/>
    <n v="32107.249999999996"/>
    <n v="1074.45"/>
    <n v="11925.550000000001"/>
    <m/>
    <n v="40735"/>
    <m/>
    <m/>
    <s v="Project approved in June 2023, SSFA signed in September 2023, and payment 1 of USD 49,000 released in November 2023._x000a_On 14 December 2023, a training seminar was held in Naryn city for staff of State Customs Service staff on regulating import, export and transit of HFCs._x000a_On 15 December 2023, a workshop on &quot;Energy Efficiency in the Refrigeration Equipment Sector&quot; was held in Narym oblast for refrigeration technicians and environmental inspectors. Participants discussed the strategy and issues of improving energy-efficiency in the HVRAC sector._x000a_The bidding for developing outreach materials and for conducting the consumer behavior study was launched on 20 November 2023, but was not successful."/>
    <s v="Interim progress and expenditures reports were submitted in January and April 2024, and payment 2 of USD 49,000 released in April 2024._x000a_The bidding for developing outreach materials was re-launched on 9 January 2024._x000a_The bidding for conducting the consumer behaviour study including assessmetn of barriers was re-launched on 12 January 2024."/>
    <s v="Yes"/>
    <m/>
    <x v="0"/>
    <n v="1"/>
    <n v="1"/>
    <n v="6"/>
    <n v="18"/>
    <n v="0"/>
    <n v="18"/>
    <n v="0"/>
    <n v="2023"/>
  </r>
  <r>
    <m/>
    <m/>
    <s v="CPR/PHA/64/INV/518"/>
    <s v="Germany"/>
    <m/>
    <x v="2"/>
    <s v="CPR"/>
    <x v="0"/>
    <s v="PHA"/>
    <s v="HCFC phase-out management plan (extruded polystyrene foam sector plan) (stage I, first tranche)"/>
    <d v="2011-07-01T00:00:00"/>
    <d v="2012-07-01T00:00:00"/>
    <s v="FIN"/>
    <d v="2011-07-01T00:00:00"/>
    <m/>
    <d v="2013-11-01T00:00:00"/>
    <d v="2015-12-01T00:00:00"/>
    <n v="0"/>
    <m/>
    <m/>
    <n v="0"/>
    <m/>
    <m/>
    <n v="0"/>
    <m/>
    <m/>
    <m/>
    <m/>
    <m/>
    <n v="459023"/>
    <n v="0"/>
    <n v="459023"/>
    <n v="1"/>
    <n v="0"/>
    <n v="0"/>
    <n v="0"/>
    <n v="51260"/>
    <n v="0"/>
    <n v="51260"/>
    <n v="0"/>
    <n v="459023"/>
    <n v="0"/>
    <n v="0"/>
    <n v="51260"/>
    <n v="0"/>
    <m/>
    <m/>
    <m/>
    <d v="2018-12-01T00:00:00"/>
    <s v="Finalised"/>
    <s v="All technical input completed"/>
    <m/>
    <m/>
    <x v="1"/>
    <n v="0"/>
    <n v="1"/>
    <n v="0"/>
    <n v="12"/>
    <n v="0"/>
    <n v="0"/>
    <n v="0"/>
    <n v="2011"/>
  </r>
  <r>
    <m/>
    <m/>
    <s v="CPR/PHA/64/INV/514"/>
    <s v="UNIDO"/>
    <m/>
    <x v="2"/>
    <s v="CPR"/>
    <x v="0"/>
    <s v="PHA"/>
    <s v="HCFC phase-out management plan (extruded polystyrene foam sector plan) (stage I, first tranche)"/>
    <d v="2011-07-01T00:00:00"/>
    <d v="2012-07-01T00:00:00"/>
    <s v="FIN"/>
    <d v="2012-01-01T00:00:00"/>
    <m/>
    <d v="2018-09-01T00:00:00"/>
    <d v="2019-06-01T00:00:00"/>
    <n v="0"/>
    <m/>
    <m/>
    <n v="0"/>
    <m/>
    <m/>
    <n v="0"/>
    <m/>
    <m/>
    <n v="0"/>
    <m/>
    <m/>
    <n v="21372000"/>
    <n v="-83"/>
    <n v="21371917"/>
    <n v="1"/>
    <n v="0"/>
    <n v="0"/>
    <n v="0"/>
    <n v="1602900"/>
    <n v="-6"/>
    <n v="1602894"/>
    <n v="0"/>
    <n v="21371917"/>
    <n v="0"/>
    <m/>
    <n v="1602894"/>
    <n v="0"/>
    <n v="8786176"/>
    <m/>
    <m/>
    <d v="2018-12-01T00:00:00"/>
    <m/>
    <m/>
    <m/>
    <m/>
    <x v="1"/>
    <n v="0"/>
    <n v="1"/>
    <n v="6"/>
    <n v="12"/>
    <n v="0"/>
    <n v="0"/>
    <n v="0"/>
    <n v="2011"/>
  </r>
  <r>
    <m/>
    <m/>
    <s v="BHU/PHA/63/INV/17"/>
    <s v="UNDP"/>
    <m/>
    <x v="2"/>
    <s v="BHU"/>
    <x v="0"/>
    <s v="PHA"/>
    <s v="HCFC phase-out management plan (first tranche)"/>
    <d v="2011-04-01T00:00:00"/>
    <d v="2013-12-01T00:00:00"/>
    <s v="FIN"/>
    <d v="2013-01-01T00:00:00"/>
    <m/>
    <d v="2013-12-01T00:00:00"/>
    <d v="2014-06-01T00:00:00"/>
    <n v="0"/>
    <m/>
    <m/>
    <m/>
    <m/>
    <m/>
    <n v="0"/>
    <m/>
    <m/>
    <m/>
    <m/>
    <m/>
    <n v="70000"/>
    <n v="0"/>
    <n v="70000"/>
    <n v="1"/>
    <n v="0"/>
    <n v="0"/>
    <n v="0"/>
    <n v="6300"/>
    <n v="0"/>
    <n v="6300"/>
    <n v="0"/>
    <n v="70000"/>
    <n v="0"/>
    <n v="0"/>
    <n v="6300"/>
    <n v="0"/>
    <m/>
    <m/>
    <m/>
    <d v="2026-12-01T00:00:00"/>
    <s v="Financially completed in 2014."/>
    <m/>
    <m/>
    <m/>
    <x v="1"/>
    <n v="0"/>
    <n v="1"/>
    <n v="21"/>
    <n v="32"/>
    <n v="0"/>
    <n v="0"/>
    <n v="0"/>
    <n v="2011"/>
  </r>
  <r>
    <m/>
    <m/>
    <s v="BHU/PHA/63/TAS/16"/>
    <s v="UNEP"/>
    <m/>
    <x v="2"/>
    <s v="BHU"/>
    <x v="3"/>
    <s v="PHA"/>
    <s v="HCFC phase-out management plan (first tranche)"/>
    <d v="2011-04-01T00:00:00"/>
    <d v="2013-12-01T00:00:00"/>
    <s v="FIN"/>
    <d v="2012-05-01T00:00:00"/>
    <m/>
    <d v="2013-11-01T00:00:00"/>
    <d v="2016-12-01T00:00:00"/>
    <n v="0"/>
    <m/>
    <m/>
    <n v="0"/>
    <m/>
    <m/>
    <n v="0"/>
    <m/>
    <m/>
    <n v="0"/>
    <m/>
    <m/>
    <n v="100000"/>
    <n v="0"/>
    <n v="100000"/>
    <n v="1"/>
    <n v="0"/>
    <n v="0"/>
    <n v="0"/>
    <n v="13000"/>
    <n v="0"/>
    <n v="13000"/>
    <n v="0"/>
    <n v="100000"/>
    <n v="0"/>
    <n v="0"/>
    <n v="13000"/>
    <n v="0"/>
    <m/>
    <n v="0"/>
    <m/>
    <d v="2026-12-01T00:00:00"/>
    <m/>
    <m/>
    <m/>
    <m/>
    <x v="1"/>
    <n v="0"/>
    <n v="1"/>
    <n v="13"/>
    <n v="32"/>
    <n v="0"/>
    <n v="0"/>
    <n v="0"/>
    <n v="2011"/>
  </r>
  <r>
    <m/>
    <m/>
    <s v="MDV/PHA/60/INV/20"/>
    <s v="UNDP"/>
    <m/>
    <x v="2"/>
    <s v="MDV"/>
    <x v="0"/>
    <s v="PHA"/>
    <s v="HCFC phase-out management plan (first tranche)"/>
    <d v="2010-04-01T00:00:00"/>
    <d v="2019-12-01T00:00:00"/>
    <s v="FIN"/>
    <d v="2013-06-01T00:00:00"/>
    <m/>
    <d v="2019-12-01T00:00:00"/>
    <d v="2020-12-01T00:00:00"/>
    <n v="0"/>
    <m/>
    <m/>
    <m/>
    <m/>
    <m/>
    <n v="0"/>
    <m/>
    <m/>
    <m/>
    <m/>
    <m/>
    <n v="400000"/>
    <n v="0"/>
    <n v="400000"/>
    <n v="1"/>
    <n v="0"/>
    <n v="0"/>
    <n v="0"/>
    <n v="30000"/>
    <n v="0"/>
    <n v="30000"/>
    <n v="0"/>
    <n v="400000"/>
    <n v="0"/>
    <n v="0"/>
    <n v="30000"/>
    <n v="0"/>
    <m/>
    <m/>
    <m/>
    <d v="2021-06-01T00:00:00"/>
    <s v="Financially completed in 2020."/>
    <m/>
    <m/>
    <m/>
    <x v="1"/>
    <n v="0"/>
    <n v="1"/>
    <n v="38"/>
    <n v="116"/>
    <n v="0"/>
    <n v="0"/>
    <n v="0"/>
    <n v="2010"/>
  </r>
  <r>
    <m/>
    <m/>
    <s v="MDV/PHA/60/TAS/19"/>
    <s v="UNEP"/>
    <m/>
    <x v="2"/>
    <s v="MDV"/>
    <x v="3"/>
    <s v="PHA"/>
    <s v="HCFC phase-out management plan (first tranche)"/>
    <d v="2010-04-01T00:00:00"/>
    <d v="2019-12-01T00:00:00"/>
    <s v="FIN"/>
    <d v="2010-09-01T00:00:00"/>
    <m/>
    <d v="2013-12-01T00:00:00"/>
    <d v="2017-12-01T00:00:00"/>
    <n v="0"/>
    <m/>
    <m/>
    <n v="0"/>
    <m/>
    <m/>
    <n v="0"/>
    <m/>
    <m/>
    <n v="0"/>
    <m/>
    <m/>
    <n v="355940"/>
    <n v="-18384"/>
    <n v="337556"/>
    <n v="1"/>
    <n v="0"/>
    <n v="0"/>
    <n v="0"/>
    <n v="46272"/>
    <n v="-2389.9"/>
    <n v="43882.1"/>
    <n v="0"/>
    <n v="337556"/>
    <n v="0"/>
    <n v="0"/>
    <n v="43882.1"/>
    <n v="0"/>
    <m/>
    <n v="0"/>
    <m/>
    <d v="2021-06-01T00:00:00"/>
    <m/>
    <m/>
    <m/>
    <m/>
    <x v="1"/>
    <n v="0"/>
    <n v="1"/>
    <n v="5"/>
    <n v="116"/>
    <n v="0"/>
    <n v="0"/>
    <n v="0"/>
    <n v="2010"/>
  </r>
  <r>
    <m/>
    <m/>
    <s v="MAR/PHA/63/INV/21"/>
    <s v="Germany"/>
    <m/>
    <x v="0"/>
    <s v="MAR"/>
    <x v="0"/>
    <s v="PHA"/>
    <s v="HCFC phase-out management plan (first tranche)"/>
    <d v="2011-04-01T00:00:00"/>
    <d v="2014-03-01T00:00:00"/>
    <s v="FIN"/>
    <d v="2011-10-01T00:00:00"/>
    <m/>
    <d v="2014-06-01T00:00:00"/>
    <d v="2017-09-01T00:00:00"/>
    <n v="0"/>
    <m/>
    <m/>
    <n v="0"/>
    <m/>
    <m/>
    <n v="2.5"/>
    <m/>
    <m/>
    <m/>
    <m/>
    <m/>
    <n v="157050"/>
    <n v="0"/>
    <n v="157050"/>
    <n v="1"/>
    <n v="0"/>
    <n v="0"/>
    <n v="0"/>
    <n v="18846"/>
    <n v="0"/>
    <n v="18846"/>
    <n v="0"/>
    <n v="157050"/>
    <n v="0"/>
    <n v="0"/>
    <n v="18846"/>
    <n v="0"/>
    <m/>
    <m/>
    <m/>
    <d v="2031-12-01T00:00:00"/>
    <s v="Specifications were developed and tender advertised for the CO2 demonstration unit for supermarkets to be installed at the local University. "/>
    <s v=" Funds disbursed."/>
    <m/>
    <m/>
    <x v="1"/>
    <n v="0"/>
    <n v="1"/>
    <n v="6"/>
    <n v="35"/>
    <n v="0"/>
    <n v="0"/>
    <n v="0"/>
    <n v="2011"/>
  </r>
  <r>
    <m/>
    <m/>
    <s v="NAM/PHA/63/INV/17"/>
    <s v="Germany"/>
    <m/>
    <x v="0"/>
    <s v="NAM"/>
    <x v="0"/>
    <s v="PHA"/>
    <s v="HCFC phase-out management plan (first tranche)"/>
    <d v="2011-04-01T00:00:00"/>
    <d v="2014-03-01T00:00:00"/>
    <s v="FIN"/>
    <d v="2011-06-01T00:00:00"/>
    <m/>
    <d v="2015-10-01T00:00:00"/>
    <d v="2016-01-01T00:00:00"/>
    <n v="0.9"/>
    <m/>
    <m/>
    <n v="0"/>
    <m/>
    <m/>
    <n v="1.4"/>
    <m/>
    <m/>
    <m/>
    <m/>
    <m/>
    <n v="300000"/>
    <n v="0"/>
    <n v="300000"/>
    <n v="1"/>
    <n v="0"/>
    <n v="0"/>
    <n v="0"/>
    <n v="36333"/>
    <n v="0"/>
    <n v="36333"/>
    <n v="0"/>
    <n v="300000"/>
    <n v="0"/>
    <n v="0"/>
    <n v="36333"/>
    <n v="0"/>
    <m/>
    <m/>
    <m/>
    <d v="2026-12-01T00:00:00"/>
    <s v="Purchase of equipment for training centres, 3 customs trainings were completed under the tranche."/>
    <s v="Trache funds completed. "/>
    <m/>
    <m/>
    <x v="1"/>
    <n v="0"/>
    <n v="1"/>
    <n v="2"/>
    <n v="35"/>
    <n v="0"/>
    <n v="0"/>
    <n v="900"/>
    <n v="2011"/>
  </r>
  <r>
    <m/>
    <m/>
    <s v="PNG/PHA/63/INV/11"/>
    <s v="Germany"/>
    <m/>
    <x v="2"/>
    <s v="PNG"/>
    <x v="0"/>
    <s v="PHA"/>
    <s v="HCFC phase-out management plan (first tranche)"/>
    <d v="2011-04-01T00:00:00"/>
    <d v="2014-03-01T00:00:00"/>
    <s v="FIN"/>
    <d v="2011-07-01T00:00:00"/>
    <m/>
    <d v="2016-03-01T00:00:00"/>
    <d v="2016-09-01T00:00:00"/>
    <n v="0.2"/>
    <m/>
    <m/>
    <n v="0"/>
    <m/>
    <m/>
    <n v="0.2"/>
    <m/>
    <m/>
    <m/>
    <m/>
    <m/>
    <n v="350000"/>
    <n v="0"/>
    <n v="350000"/>
    <n v="1"/>
    <n v="0"/>
    <n v="0"/>
    <n v="0"/>
    <n v="41300"/>
    <n v="0"/>
    <n v="41300"/>
    <n v="0"/>
    <n v="350000"/>
    <n v="0"/>
    <n v="0"/>
    <n v="41300"/>
    <n v="0"/>
    <m/>
    <m/>
    <m/>
    <d v="2026-12-01T00:00:00"/>
    <s v="Ozone day was celebrated successfully as only a limited funds were available under the tranche. "/>
    <m/>
    <m/>
    <m/>
    <x v="1"/>
    <n v="0"/>
    <n v="1"/>
    <n v="3"/>
    <n v="35"/>
    <n v="0"/>
    <n v="0"/>
    <n v="200"/>
    <n v="2011"/>
  </r>
  <r>
    <m/>
    <m/>
    <s v="STV/PHA/64/TAS/19"/>
    <s v="UNEP"/>
    <m/>
    <x v="1"/>
    <s v="STV"/>
    <x v="3"/>
    <s v="PHA"/>
    <s v="HCFC phase-out management plan (first tranche)"/>
    <d v="2011-07-01T00:00:00"/>
    <d v="2014-12-01T00:00:00"/>
    <s v="FIN"/>
    <d v="2012-10-01T00:00:00"/>
    <m/>
    <d v="2014-12-01T00:00:00"/>
    <d v="2014-12-01T00:00:00"/>
    <n v="0.1"/>
    <m/>
    <m/>
    <n v="0"/>
    <m/>
    <m/>
    <n v="0"/>
    <m/>
    <m/>
    <n v="0"/>
    <m/>
    <m/>
    <n v="55809"/>
    <n v="-817"/>
    <n v="54992"/>
    <n v="1"/>
    <n v="0"/>
    <n v="0"/>
    <n v="0"/>
    <n v="7255"/>
    <n v="-106"/>
    <n v="7149"/>
    <n v="0"/>
    <n v="54992"/>
    <n v="0"/>
    <n v="0"/>
    <n v="7148.9999999999991"/>
    <n v="0"/>
    <m/>
    <n v="0"/>
    <m/>
    <d v="2026-12-01T00:00:00"/>
    <m/>
    <m/>
    <m/>
    <m/>
    <x v="1"/>
    <n v="0"/>
    <n v="1"/>
    <n v="15"/>
    <n v="41"/>
    <n v="0"/>
    <n v="0"/>
    <n v="100"/>
    <n v="2011"/>
  </r>
  <r>
    <m/>
    <m/>
    <s v="STV/PHA/64/INV/20"/>
    <s v="UNIDO"/>
    <m/>
    <x v="1"/>
    <s v="STV"/>
    <x v="0"/>
    <s v="PHA"/>
    <s v="HCFC phase-out management plan (first tranche)"/>
    <d v="2011-07-01T00:00:00"/>
    <d v="2014-12-01T00:00:00"/>
    <s v="FIN"/>
    <d v="2013-04-01T00:00:00"/>
    <m/>
    <d v="2015-12-01T00:00:00"/>
    <d v="2017-08-01T00:00:00"/>
    <n v="0.1"/>
    <m/>
    <m/>
    <n v="0"/>
    <m/>
    <m/>
    <n v="0.1"/>
    <m/>
    <m/>
    <n v="0"/>
    <m/>
    <m/>
    <n v="124115"/>
    <n v="-155.51"/>
    <n v="123959.49"/>
    <n v="0.99999604709570844"/>
    <n v="0.49000000000523869"/>
    <n v="0.49000000000523869"/>
    <n v="0"/>
    <n v="11170"/>
    <n v="-14"/>
    <n v="11156"/>
    <n v="0"/>
    <n v="123959"/>
    <n v="0"/>
    <m/>
    <n v="11156"/>
    <n v="0"/>
    <m/>
    <m/>
    <m/>
    <d v="2026-12-01T00:00:00"/>
    <m/>
    <m/>
    <m/>
    <m/>
    <x v="1"/>
    <n v="0"/>
    <n v="1"/>
    <n v="21"/>
    <n v="41"/>
    <n v="0"/>
    <n v="0"/>
    <n v="100"/>
    <n v="2011"/>
  </r>
  <r>
    <m/>
    <m/>
    <s v="SEY/PHA/63/INV/17"/>
    <s v="Germany"/>
    <m/>
    <x v="0"/>
    <s v="SEY"/>
    <x v="0"/>
    <s v="PHA"/>
    <s v="HCFC phase-out management plan (first tranche)"/>
    <d v="2011-04-01T00:00:00"/>
    <d v="2013-03-01T00:00:00"/>
    <s v="FIN"/>
    <d v="2011-06-01T00:00:00"/>
    <m/>
    <d v="2014-09-01T00:00:00"/>
    <d v="2014-12-01T00:00:00"/>
    <n v="0.4"/>
    <m/>
    <m/>
    <n v="0"/>
    <m/>
    <m/>
    <n v="0.4"/>
    <m/>
    <m/>
    <m/>
    <m/>
    <m/>
    <n v="200000"/>
    <n v="0"/>
    <n v="200000"/>
    <n v="1"/>
    <n v="0"/>
    <n v="0"/>
    <n v="0"/>
    <n v="25333"/>
    <n v="0"/>
    <n v="25333"/>
    <n v="0"/>
    <n v="200000"/>
    <n v="0"/>
    <n v="0"/>
    <n v="25333"/>
    <n v="0"/>
    <m/>
    <m/>
    <m/>
    <d v="2026-12-01T00:00:00"/>
    <s v="Rather slow implementation since 2013. Office equipment and spares for the idenitfiers were requested, these were supplied. 2 technician trainings were conducted on best practices and safe use of HCs. Energy analysis of the University building was comissioned and a demonstration of solar ACs was conducted."/>
    <m/>
    <m/>
    <m/>
    <x v="1"/>
    <n v="0"/>
    <n v="1"/>
    <n v="2"/>
    <n v="23"/>
    <n v="0"/>
    <n v="0"/>
    <n v="400"/>
    <n v="2011"/>
  </r>
  <r>
    <m/>
    <m/>
    <s v="MEX/PHA/64/INV/159"/>
    <s v="UNDP"/>
    <m/>
    <x v="1"/>
    <s v="MEX"/>
    <x v="0"/>
    <s v="PHA"/>
    <s v="HCFC phase-out management plan (foam sector plan for systems houses and local customers) (stage I, first tranche)"/>
    <d v="2011-07-01T00:00:00"/>
    <d v="2013-07-01T00:00:00"/>
    <s v="FIN"/>
    <d v="2011-08-01T00:00:00"/>
    <m/>
    <d v="2013-07-01T00:00:00"/>
    <d v="2013-12-01T00:00:00"/>
    <n v="66.8"/>
    <m/>
    <m/>
    <m/>
    <m/>
    <m/>
    <n v="66.8"/>
    <m/>
    <m/>
    <m/>
    <m/>
    <m/>
    <n v="2502526"/>
    <n v="0"/>
    <n v="2502526"/>
    <n v="1"/>
    <n v="0"/>
    <n v="0"/>
    <n v="0"/>
    <n v="187689"/>
    <n v="0"/>
    <n v="187689"/>
    <n v="0"/>
    <n v="2502526"/>
    <n v="0"/>
    <n v="0"/>
    <n v="187689"/>
    <n v="0"/>
    <m/>
    <m/>
    <m/>
    <d v="2019-12-01T00:00:00"/>
    <s v="Financially completed in 2013."/>
    <m/>
    <m/>
    <m/>
    <x v="1"/>
    <n v="0"/>
    <n v="1"/>
    <n v="1"/>
    <n v="24"/>
    <n v="0"/>
    <n v="0"/>
    <n v="66800"/>
    <n v="2011"/>
  </r>
  <r>
    <m/>
    <m/>
    <s v="BRA/PHA/64/INV/295"/>
    <s v="UNDP"/>
    <m/>
    <x v="1"/>
    <s v="BRA"/>
    <x v="0"/>
    <s v="PHA"/>
    <s v="HCFC phase-out management plan (foam sector plan) (stage I, first tranche)"/>
    <d v="2011-07-01T00:00:00"/>
    <d v="2012-07-01T00:00:00"/>
    <s v="FIN"/>
    <d v="2012-11-01T00:00:00"/>
    <m/>
    <d v="2015-07-01T00:00:00"/>
    <d v="2016-07-01T00:00:00"/>
    <n v="48.7"/>
    <m/>
    <m/>
    <m/>
    <m/>
    <m/>
    <n v="48.7"/>
    <m/>
    <m/>
    <m/>
    <m/>
    <m/>
    <n v="4456257"/>
    <n v="0"/>
    <n v="4456257"/>
    <n v="1"/>
    <n v="0"/>
    <n v="0"/>
    <n v="0"/>
    <n v="334219"/>
    <n v="0"/>
    <n v="334219"/>
    <n v="0"/>
    <n v="4456257"/>
    <n v="0"/>
    <n v="0"/>
    <n v="334219"/>
    <n v="0"/>
    <m/>
    <m/>
    <m/>
    <d v="2019-12-01T00:00:00"/>
    <s v="Financially completed in 2016."/>
    <m/>
    <m/>
    <m/>
    <x v="1"/>
    <n v="0"/>
    <n v="1"/>
    <n v="16"/>
    <n v="12"/>
    <n v="0"/>
    <n v="0"/>
    <n v="48700"/>
    <n v="2011"/>
  </r>
  <r>
    <m/>
    <m/>
    <s v="CMR/PHA/64/INV/34"/>
    <s v="UNIDO"/>
    <m/>
    <x v="0"/>
    <s v="CMR"/>
    <x v="0"/>
    <s v="PHA"/>
    <s v="HCFC phase-out management plan (foam sector plan) (stage I, first tranche)"/>
    <d v="2011-07-01T00:00:00"/>
    <d v="2015-07-01T00:00:00"/>
    <s v="FIN"/>
    <d v="2012-04-01T00:00:00"/>
    <m/>
    <d v="2017-12-01T00:00:00"/>
    <d v="2018-05-01T00:00:00"/>
    <n v="15.7"/>
    <m/>
    <m/>
    <n v="0"/>
    <m/>
    <m/>
    <n v="15.7"/>
    <m/>
    <m/>
    <n v="0"/>
    <m/>
    <m/>
    <n v="310900"/>
    <n v="-10462"/>
    <n v="300438"/>
    <n v="1"/>
    <n v="0"/>
    <n v="0"/>
    <n v="0"/>
    <n v="23318"/>
    <n v="-785"/>
    <n v="22533"/>
    <n v="0"/>
    <n v="300438"/>
    <n v="0"/>
    <m/>
    <n v="22533"/>
    <n v="0"/>
    <m/>
    <m/>
    <m/>
    <d v="2018-12-01T00:00:00"/>
    <m/>
    <m/>
    <m/>
    <m/>
    <x v="1"/>
    <n v="0"/>
    <n v="1"/>
    <n v="9"/>
    <n v="48"/>
    <n v="0"/>
    <n v="0"/>
    <n v="15700"/>
    <n v="2011"/>
  </r>
  <r>
    <m/>
    <m/>
    <s v="IDS/PHA/64/INV/191"/>
    <s v="IBRD"/>
    <m/>
    <x v="2"/>
    <s v="IDS"/>
    <x v="0"/>
    <s v="PHA"/>
    <s v="HCFC phase-out management plan (foam sector plan) (stage I, first tranche)"/>
    <d v="2011-07-01T00:00:00"/>
    <d v="2013-03-01T00:00:00"/>
    <s v="FIN"/>
    <d v="2013-12-01T00:00:00"/>
    <m/>
    <d v="2019-12-01T00:00:00"/>
    <d v="2020-11-01T00:00:00"/>
    <n v="18.899999999999999"/>
    <m/>
    <m/>
    <n v="0"/>
    <m/>
    <m/>
    <n v="18.899999999999999"/>
    <m/>
    <m/>
    <n v="0"/>
    <m/>
    <m/>
    <n v="1500000"/>
    <n v="-502041"/>
    <n v="997959"/>
    <n v="1.1343151371950151"/>
    <n v="-134041"/>
    <n v="-134041"/>
    <n v="0"/>
    <n v="112500"/>
    <n v="-37478"/>
    <n v="75022"/>
    <n v="0"/>
    <n v="1132000"/>
    <n v="0"/>
    <m/>
    <n v="75022"/>
    <n v="0"/>
    <m/>
    <m/>
    <m/>
    <d v="2020-12-01T00:00:00"/>
    <s v="No more activity"/>
    <m/>
    <m/>
    <m/>
    <x v="1"/>
    <n v="0"/>
    <n v="1"/>
    <n v="29"/>
    <n v="20"/>
    <n v="0"/>
    <n v="0"/>
    <n v="18900"/>
    <n v="2011"/>
  </r>
  <r>
    <m/>
    <m/>
    <s v="LEB/PHA/64/INV/76"/>
    <s v="UNDP"/>
    <m/>
    <x v="2"/>
    <s v="LEB"/>
    <x v="0"/>
    <s v="PHA"/>
    <s v="HCFC phase-out management plan (foam sector plan) (stage I, first tranche)"/>
    <d v="2011-07-01T00:00:00"/>
    <d v="2013-07-01T00:00:00"/>
    <s v="FIN"/>
    <d v="2012-04-01T00:00:00"/>
    <m/>
    <d v="2013-07-01T00:00:00"/>
    <d v="2013-12-01T00:00:00"/>
    <n v="9.1"/>
    <m/>
    <m/>
    <m/>
    <m/>
    <m/>
    <n v="9.1"/>
    <m/>
    <m/>
    <m/>
    <m/>
    <m/>
    <n v="810000"/>
    <n v="0"/>
    <n v="810000"/>
    <n v="1"/>
    <n v="0"/>
    <n v="0"/>
    <n v="0"/>
    <n v="60750"/>
    <n v="0"/>
    <n v="60750"/>
    <n v="0"/>
    <n v="810000"/>
    <n v="0"/>
    <n v="0"/>
    <n v="60750"/>
    <n v="0"/>
    <m/>
    <m/>
    <m/>
    <d v="2018-12-01T00:00:00"/>
    <s v="Financially completed in 2013."/>
    <m/>
    <m/>
    <m/>
    <x v="1"/>
    <n v="0"/>
    <n v="1"/>
    <n v="9"/>
    <n v="24"/>
    <n v="0"/>
    <n v="0"/>
    <n v="9100"/>
    <n v="2011"/>
  </r>
  <r>
    <m/>
    <m/>
    <s v="IDS/PHA/71/INV/202"/>
    <s v="IBRD"/>
    <m/>
    <x v="2"/>
    <s v="IDS"/>
    <x v="0"/>
    <s v="PHA"/>
    <s v="HCFC phase-out management plan (foam sector plan) (stage I, second tranche)"/>
    <d v="2013-12-01T00:00:00"/>
    <d v="2015-12-01T00:00:00"/>
    <s v="FIN"/>
    <d v="2015-12-01T00:00:00"/>
    <m/>
    <d v="2019-12-01T00:00:00"/>
    <d v="2020-11-01T00:00:00"/>
    <n v="11.9"/>
    <m/>
    <m/>
    <n v="0"/>
    <m/>
    <m/>
    <n v="11.9"/>
    <m/>
    <m/>
    <n v="0"/>
    <m/>
    <m/>
    <n v="942767"/>
    <n v="-47231.4"/>
    <n v="895535.6"/>
    <n v="0.85032353822673268"/>
    <n v="134040.59999999998"/>
    <n v="134040.59999999998"/>
    <n v="0"/>
    <n v="70708"/>
    <n v="-3542.52"/>
    <n v="67165.48"/>
    <n v="10053.479999999996"/>
    <n v="761495"/>
    <n v="0"/>
    <m/>
    <n v="57112"/>
    <n v="0"/>
    <m/>
    <m/>
    <m/>
    <d v="2020-12-01T00:00:00"/>
    <s v="No more activity"/>
    <m/>
    <m/>
    <m/>
    <x v="1"/>
    <n v="0"/>
    <n v="1"/>
    <n v="24"/>
    <n v="24"/>
    <n v="0"/>
    <n v="0"/>
    <n v="11900"/>
    <n v="2013"/>
  </r>
  <r>
    <m/>
    <m/>
    <s v="COS/PHA/64/INV/45"/>
    <s v="UNDP"/>
    <m/>
    <x v="1"/>
    <s v="COS"/>
    <x v="0"/>
    <s v="PHA"/>
    <s v="HCFC phase-out management plan (foam sector) (stage I, first tranche)"/>
    <d v="2011-07-01T00:00:00"/>
    <d v="2013-07-01T00:00:00"/>
    <s v="FIN"/>
    <d v="2012-04-01T00:00:00"/>
    <m/>
    <d v="2013-07-01T00:00:00"/>
    <d v="2014-03-01T00:00:00"/>
    <n v="14"/>
    <m/>
    <m/>
    <m/>
    <m/>
    <m/>
    <n v="14"/>
    <m/>
    <m/>
    <m/>
    <m/>
    <m/>
    <n v="593523"/>
    <n v="-1"/>
    <n v="593522"/>
    <n v="1"/>
    <n v="0"/>
    <n v="0"/>
    <n v="0"/>
    <n v="44514"/>
    <n v="0"/>
    <n v="44514"/>
    <n v="7.4999999997089617E-2"/>
    <n v="593522"/>
    <n v="0"/>
    <n v="0"/>
    <n v="44513.925000000003"/>
    <n v="0"/>
    <m/>
    <m/>
    <m/>
    <d v="2021-12-01T00:00:00"/>
    <s v="Financially Completed in 2014."/>
    <m/>
    <m/>
    <m/>
    <x v="1"/>
    <n v="0"/>
    <n v="1"/>
    <n v="9"/>
    <n v="24"/>
    <n v="0"/>
    <n v="0"/>
    <n v="14000"/>
    <n v="2011"/>
  </r>
  <r>
    <m/>
    <m/>
    <s v="GUA/PHA/64/INV/43"/>
    <s v="UNIDO"/>
    <m/>
    <x v="1"/>
    <s v="GUA"/>
    <x v="0"/>
    <s v="PHA"/>
    <s v="HCFC phase-out management plan (foam sector) (stage I, first tranche)"/>
    <d v="2011-07-01T00:00:00"/>
    <d v="2013-07-01T00:00:00"/>
    <s v="FIN"/>
    <d v="2012-10-01T00:00:00"/>
    <m/>
    <d v="2013-07-01T00:00:00"/>
    <d v="2014-07-01T00:00:00"/>
    <n v="1.7"/>
    <m/>
    <m/>
    <n v="0"/>
    <m/>
    <m/>
    <n v="1.7"/>
    <m/>
    <m/>
    <n v="0"/>
    <m/>
    <m/>
    <n v="109637"/>
    <n v="-348"/>
    <n v="109289"/>
    <n v="1"/>
    <n v="0"/>
    <n v="0"/>
    <n v="0"/>
    <n v="8223"/>
    <n v="-26"/>
    <n v="8197"/>
    <n v="0"/>
    <n v="109289"/>
    <n v="0"/>
    <m/>
    <n v="8197"/>
    <n v="0"/>
    <m/>
    <m/>
    <m/>
    <d v="2021-12-01T00:00:00"/>
    <m/>
    <m/>
    <m/>
    <m/>
    <x v="1"/>
    <n v="0"/>
    <n v="1"/>
    <n v="15"/>
    <n v="24"/>
    <n v="0"/>
    <n v="0"/>
    <n v="1700"/>
    <n v="2011"/>
  </r>
  <r>
    <m/>
    <m/>
    <s v="JAM/PHA/64/INV/28"/>
    <s v="UNDP"/>
    <m/>
    <x v="1"/>
    <s v="JAM"/>
    <x v="0"/>
    <s v="PHA"/>
    <s v="HCFC phase-out management plan (foam sector) (stage I, first tranche)"/>
    <d v="2011-07-01T00:00:00"/>
    <d v="2013-07-01T00:00:00"/>
    <s v="FIN"/>
    <d v="2012-07-01T00:00:00"/>
    <m/>
    <d v="2014-12-01T00:00:00"/>
    <d v="2019-01-01T00:00:00"/>
    <n v="3.6"/>
    <m/>
    <m/>
    <m/>
    <m/>
    <m/>
    <n v="3.6"/>
    <m/>
    <m/>
    <m/>
    <m/>
    <m/>
    <n v="95450"/>
    <n v="-5913"/>
    <n v="89537"/>
    <n v="1"/>
    <n v="0"/>
    <n v="0"/>
    <n v="0"/>
    <n v="7159"/>
    <n v="-443"/>
    <n v="6716"/>
    <n v="0.49050104761045077"/>
    <n v="89537"/>
    <n v="0"/>
    <n v="0"/>
    <n v="6715.5094989523895"/>
    <n v="0"/>
    <m/>
    <m/>
    <m/>
    <d v="2021-12-01T00:00:00"/>
    <s v="Financially completed in 2019."/>
    <m/>
    <m/>
    <m/>
    <x v="1"/>
    <n v="0"/>
    <n v="1"/>
    <n v="12"/>
    <n v="24"/>
    <n v="0"/>
    <n v="0"/>
    <n v="3600"/>
    <n v="2011"/>
  </r>
  <r>
    <m/>
    <m/>
    <s v="TRI/PHA/64/INV/26"/>
    <s v="UNDP"/>
    <m/>
    <x v="1"/>
    <s v="TRI"/>
    <x v="0"/>
    <s v="PHA"/>
    <s v="HCFC phase-out management plan (foam sector) (stage I, first tranche)"/>
    <d v="2011-07-01T00:00:00"/>
    <d v="2013-07-01T00:00:00"/>
    <s v="FIN"/>
    <d v="2013-08-01T00:00:00"/>
    <m/>
    <d v="2017-12-01T00:00:00"/>
    <d v="2020-01-01T00:00:00"/>
    <n v="2.5"/>
    <m/>
    <m/>
    <m/>
    <m/>
    <m/>
    <n v="2.5"/>
    <m/>
    <m/>
    <m/>
    <m/>
    <m/>
    <n v="173800"/>
    <n v="-30053"/>
    <n v="143747"/>
    <n v="1"/>
    <n v="0"/>
    <n v="0"/>
    <n v="0"/>
    <n v="13035"/>
    <n v="-2254"/>
    <n v="10781"/>
    <n v="-2.0000000000436557E-2"/>
    <n v="143747"/>
    <n v="0"/>
    <n v="0"/>
    <n v="10781.02"/>
    <n v="0"/>
    <m/>
    <m/>
    <m/>
    <d v="2021-12-01T00:00:00"/>
    <s v="Remarks1 - upto 31 Dec 2017 (Short narrative description of progress made (actual/planned)): International consultant visited the beneficiary companies. Trials conducted for adjustment formulations. Prodoc signed (actual/planned, yes/no and date): Signed earlier. Missions undertaken (actual/planned): 0 of 0. TOR for consultants/subcontracts completed (actual/planned): TOR completed earlier. Contract/PO/MOA agreements signed: N/A. First disbursement date (actual/planned): Aug 2013. Any delays/problems (yes/no): No. If Yes, reasons for delay &amp; action plan to resolve:  N/A"/>
    <m/>
    <m/>
    <m/>
    <x v="1"/>
    <n v="0"/>
    <n v="1"/>
    <n v="25"/>
    <n v="24"/>
    <n v="0"/>
    <n v="0"/>
    <n v="2500"/>
    <n v="2011"/>
  </r>
  <r>
    <m/>
    <m/>
    <s v="KAM/PHA/83/INV/36"/>
    <s v="UNDP"/>
    <m/>
    <x v="2"/>
    <s v="KAM"/>
    <x v="0"/>
    <s v="PHA"/>
    <s v="HCFC phase-out management plan (fourth tranche)"/>
    <d v="2019-05-01T00:00:00"/>
    <d v="2022-06-01T00:00:00"/>
    <s v="ONG"/>
    <d v="2020-05-01T00:00:00"/>
    <d v="2024-12-01T00:00:00"/>
    <m/>
    <m/>
    <n v="1.4"/>
    <m/>
    <m/>
    <m/>
    <m/>
    <m/>
    <n v="1"/>
    <m/>
    <m/>
    <m/>
    <m/>
    <m/>
    <n v="150000"/>
    <n v="0"/>
    <n v="150000"/>
    <n v="0.76144000000000001"/>
    <n v="35784"/>
    <n v="35784"/>
    <n v="0"/>
    <n v="11250"/>
    <n v="0"/>
    <n v="11250"/>
    <n v="2683.7999999999993"/>
    <n v="114216"/>
    <n v="30000"/>
    <n v="8230.32"/>
    <n v="8566.2000000000007"/>
    <n v="2250"/>
    <m/>
    <m/>
    <m/>
    <d v="2032-12-01T00:00:00"/>
    <s v="Replacemet programme is ongoing. "/>
    <s v="Replacement programme ongoing"/>
    <s v="Yes"/>
    <m/>
    <x v="0"/>
    <n v="1"/>
    <n v="1"/>
    <n v="12"/>
    <n v="37"/>
    <n v="30"/>
    <n v="67"/>
    <n v="1400"/>
    <n v="2019"/>
  </r>
  <r>
    <m/>
    <m/>
    <s v="KAM/PHA/83/TAS/35"/>
    <s v="UNEP"/>
    <m/>
    <x v="2"/>
    <s v="KAM"/>
    <x v="3"/>
    <s v="PHA"/>
    <s v="HCFC phase-out management plan (fourth tranche)"/>
    <d v="2019-05-01T00:00:00"/>
    <d v="2022-06-01T00:00:00"/>
    <s v="COM"/>
    <d v="2020-02-01T00:00:00"/>
    <m/>
    <d v="2023-12-01T00:00:00"/>
    <m/>
    <n v="0"/>
    <m/>
    <m/>
    <n v="0"/>
    <m/>
    <m/>
    <m/>
    <m/>
    <m/>
    <m/>
    <m/>
    <m/>
    <n v="100000"/>
    <n v="0"/>
    <n v="100000"/>
    <n v="0.94675619999999994"/>
    <n v="5324.3800000000047"/>
    <n v="5324.3800000000047"/>
    <n v="0"/>
    <n v="13000"/>
    <n v="0"/>
    <n v="13000"/>
    <n v="692.16940000000068"/>
    <n v="94675.62"/>
    <n v="3999.9999999999964"/>
    <n v="3999.9999999999964"/>
    <n v="12307.830599999999"/>
    <n v="519.99999999999955"/>
    <m/>
    <n v="0"/>
    <m/>
    <d v="2032-12-01T00:00:00"/>
    <s v="The final payment of US$ 2,000 was released to the country in April 2023.  The media agency engaged by UNEP assisted the NOU to enhance awareness and communication through social media.  The project was completed in December 2023. "/>
    <s v="The project was completed in December 2023.  UNEP is working on financial closure of the project"/>
    <s v="N/a"/>
    <m/>
    <x v="1"/>
    <n v="0"/>
    <n v="1"/>
    <n v="9"/>
    <n v="37"/>
    <n v="0"/>
    <n v="0"/>
    <n v="0"/>
    <n v="2019"/>
  </r>
  <r>
    <m/>
    <m/>
    <s v="CRO/PHA/71/INV/40"/>
    <s v="UNIDO"/>
    <m/>
    <x v="4"/>
    <s v="CRO"/>
    <x v="0"/>
    <s v="PHA"/>
    <s v="HCFC phase-out management plan (fourth tranche)"/>
    <d v="2013-12-01T00:00:00"/>
    <d v="2014-12-01T00:00:00"/>
    <s v="FIN"/>
    <d v="2015-12-01T00:00:00"/>
    <m/>
    <d v="2015-12-01T00:00:00"/>
    <d v="2016-03-01T00:00:00"/>
    <n v="0"/>
    <m/>
    <m/>
    <n v="0"/>
    <m/>
    <m/>
    <n v="0"/>
    <m/>
    <m/>
    <n v="0"/>
    <m/>
    <m/>
    <n v="60000"/>
    <n v="0"/>
    <n v="60000"/>
    <n v="1"/>
    <n v="0"/>
    <n v="0"/>
    <n v="0"/>
    <n v="4500"/>
    <n v="0"/>
    <n v="4500"/>
    <n v="0"/>
    <n v="60000"/>
    <n v="0"/>
    <m/>
    <n v="4500"/>
    <n v="0"/>
    <m/>
    <m/>
    <m/>
    <d v="2016-12-01T00:00:00"/>
    <m/>
    <m/>
    <m/>
    <m/>
    <x v="1"/>
    <n v="0"/>
    <n v="1"/>
    <n v="24"/>
    <n v="12"/>
    <n v="0"/>
    <n v="0"/>
    <n v="0"/>
    <n v="2013"/>
  </r>
  <r>
    <m/>
    <m/>
    <s v="CPR/PHA/64/INV/512"/>
    <s v="UNDP"/>
    <m/>
    <x v="2"/>
    <s v="CPR"/>
    <x v="0"/>
    <s v="PHA"/>
    <s v="HCFC phase-out management plan (industrial and commercial refrigeration and air conditioning sector plan) (stage I, first tranche)"/>
    <d v="2011-07-01T00:00:00"/>
    <d v="2012-07-01T00:00:00"/>
    <s v="FIN"/>
    <d v="2011-12-01T00:00:00"/>
    <m/>
    <d v="2013-12-01T00:00:00"/>
    <d v="2013-12-01T00:00:00"/>
    <n v="0"/>
    <m/>
    <m/>
    <m/>
    <m/>
    <m/>
    <n v="0"/>
    <m/>
    <m/>
    <m/>
    <m/>
    <m/>
    <n v="25380000"/>
    <n v="0"/>
    <n v="25380000"/>
    <n v="1"/>
    <n v="0"/>
    <n v="0"/>
    <n v="0"/>
    <n v="1903500"/>
    <n v="0"/>
    <n v="1903500"/>
    <n v="0"/>
    <n v="25380000"/>
    <n v="0"/>
    <n v="0"/>
    <n v="1903500"/>
    <n v="0"/>
    <n v="12431236"/>
    <m/>
    <m/>
    <d v="2019-12-01T00:00:00"/>
    <s v="Financially completed in 2013."/>
    <m/>
    <m/>
    <m/>
    <x v="1"/>
    <n v="0"/>
    <n v="1"/>
    <n v="5"/>
    <n v="12"/>
    <n v="0"/>
    <n v="0"/>
    <n v="0"/>
    <n v="2011"/>
  </r>
  <r>
    <m/>
    <m/>
    <s v="MEX/PHA/64/TAS/158"/>
    <s v="UNIDO"/>
    <m/>
    <x v="1"/>
    <s v="MEX"/>
    <x v="3"/>
    <s v="PHA"/>
    <s v="HCFC phase-out management plan (legislation customs training and monitoring) (stage I, first tranche)"/>
    <d v="2011-07-01T00:00:00"/>
    <d v="2012-07-01T00:00:00"/>
    <s v="FIN"/>
    <d v="2011-12-01T00:00:00"/>
    <m/>
    <d v="2013-03-01T00:00:00"/>
    <d v="2015-09-01T00:00:00"/>
    <n v="1.1000000000000001"/>
    <m/>
    <m/>
    <n v="0"/>
    <m/>
    <m/>
    <n v="1.1000000000000001"/>
    <m/>
    <m/>
    <n v="0"/>
    <m/>
    <m/>
    <n v="125500"/>
    <n v="-267.41000000000003"/>
    <n v="125232.59"/>
    <n v="1.0000032739081737"/>
    <n v="-0.41000000000349246"/>
    <n v="-0.41000000000349246"/>
    <n v="0"/>
    <n v="9413"/>
    <n v="-21"/>
    <n v="9392"/>
    <n v="0"/>
    <n v="125233"/>
    <n v="0"/>
    <m/>
    <n v="9392"/>
    <n v="0"/>
    <m/>
    <m/>
    <m/>
    <d v="2019-12-01T00:00:00"/>
    <m/>
    <m/>
    <m/>
    <m/>
    <x v="1"/>
    <n v="0"/>
    <n v="1"/>
    <n v="5"/>
    <n v="12"/>
    <n v="0"/>
    <n v="0"/>
    <n v="1100"/>
    <n v="2011"/>
  </r>
  <r>
    <m/>
    <m/>
    <s v="CPR/PHA/64/INV/515"/>
    <s v="UNDP"/>
    <m/>
    <x v="2"/>
    <s v="CPR"/>
    <x v="0"/>
    <s v="PHA"/>
    <s v="HCFC phase-out management plan (national coordination) (stage I, first tranche)"/>
    <d v="2011-07-01T00:00:00"/>
    <d v="2013-07-01T00:00:00"/>
    <s v="FIN"/>
    <d v="2012-02-01T00:00:00"/>
    <m/>
    <d v="2015-05-01T00:00:00"/>
    <d v="2016-05-01T00:00:00"/>
    <n v="0"/>
    <m/>
    <m/>
    <m/>
    <m/>
    <m/>
    <n v="0"/>
    <m/>
    <m/>
    <m/>
    <m/>
    <m/>
    <n v="360000"/>
    <n v="0"/>
    <n v="360000"/>
    <n v="1"/>
    <n v="0"/>
    <n v="0"/>
    <n v="0"/>
    <n v="27000"/>
    <n v="0"/>
    <n v="27000"/>
    <n v="0"/>
    <n v="360000"/>
    <n v="0"/>
    <n v="0"/>
    <n v="27000"/>
    <n v="0"/>
    <m/>
    <m/>
    <m/>
    <d v="2016-12-01T00:00:00"/>
    <s v="Financially completed in 2016."/>
    <m/>
    <m/>
    <m/>
    <x v="1"/>
    <n v="0"/>
    <n v="1"/>
    <n v="7"/>
    <n v="24"/>
    <n v="0"/>
    <n v="0"/>
    <n v="0"/>
    <n v="2011"/>
  </r>
  <r>
    <m/>
    <m/>
    <s v="MDN/PHA/82/INV/41"/>
    <s v="UNIDO"/>
    <m/>
    <x v="4"/>
    <s v="MDN"/>
    <x v="0"/>
    <s v="PHA"/>
    <s v="HCFC phase-out management plan (phase I, eighth tranche)"/>
    <d v="2018-12-01T00:00:00"/>
    <d v="2021-12-01T00:00:00"/>
    <s v="FIN"/>
    <d v="2019-05-01T00:00:00"/>
    <m/>
    <d v="2020-12-01T00:00:00"/>
    <d v="2022-02-01T00:00:00"/>
    <n v="0.1"/>
    <m/>
    <m/>
    <n v="0"/>
    <m/>
    <m/>
    <n v="0.1"/>
    <m/>
    <m/>
    <n v="0"/>
    <m/>
    <m/>
    <n v="131000"/>
    <n v="-30000"/>
    <n v="101000"/>
    <n v="1"/>
    <n v="0"/>
    <n v="0"/>
    <n v="0"/>
    <n v="9825"/>
    <n v="-2250"/>
    <n v="7575"/>
    <n v="0"/>
    <n v="101000"/>
    <n v="0"/>
    <m/>
    <n v="7575"/>
    <n v="0"/>
    <m/>
    <m/>
    <m/>
    <d v="2023-12-01T00:00:00"/>
    <m/>
    <m/>
    <m/>
    <m/>
    <x v="1"/>
    <n v="0"/>
    <n v="1"/>
    <n v="5"/>
    <n v="36"/>
    <n v="0"/>
    <n v="0"/>
    <n v="100"/>
    <n v="2018"/>
  </r>
  <r>
    <m/>
    <m/>
    <s v="MDN/PHA/72/INV/35"/>
    <s v="UNIDO"/>
    <m/>
    <x v="4"/>
    <s v="MDN"/>
    <x v="0"/>
    <s v="PHA"/>
    <s v="HCFC phase-out management plan (phase I, fifth tranche)"/>
    <d v="2014-05-01T00:00:00"/>
    <d v="2016-05-01T00:00:00"/>
    <s v="FIN"/>
    <d v="2014-12-01T00:00:00"/>
    <m/>
    <d v="2015-12-01T00:00:00"/>
    <d v="2017-05-01T00:00:00"/>
    <n v="0.2"/>
    <m/>
    <m/>
    <n v="0"/>
    <m/>
    <m/>
    <n v="0.2"/>
    <m/>
    <m/>
    <n v="0"/>
    <m/>
    <m/>
    <n v="82000"/>
    <n v="-279"/>
    <n v="81721"/>
    <n v="1"/>
    <n v="0"/>
    <n v="0"/>
    <n v="0"/>
    <n v="6150"/>
    <n v="-21"/>
    <n v="6129"/>
    <n v="0"/>
    <n v="81721"/>
    <n v="0"/>
    <m/>
    <n v="6129"/>
    <n v="0"/>
    <m/>
    <m/>
    <m/>
    <d v="2023-12-01T00:00:00"/>
    <m/>
    <m/>
    <m/>
    <m/>
    <x v="1"/>
    <n v="0"/>
    <n v="1"/>
    <n v="7"/>
    <n v="24"/>
    <n v="0"/>
    <n v="0"/>
    <n v="200"/>
    <n v="2014"/>
  </r>
  <r>
    <m/>
    <m/>
    <s v="KAM/PHA/61/INV/24"/>
    <s v="UNDP"/>
    <m/>
    <x v="2"/>
    <s v="KAM"/>
    <x v="0"/>
    <s v="PHA"/>
    <s v="HCFC phase-out management plan (phase I, first tranche)"/>
    <d v="2010-07-01T00:00:00"/>
    <d v="2019-12-01T00:00:00"/>
    <s v="FIN"/>
    <d v="2012-05-01T00:00:00"/>
    <m/>
    <d v="2015-12-01T00:00:00"/>
    <d v="2016-12-01T00:00:00"/>
    <n v="0"/>
    <m/>
    <m/>
    <m/>
    <m/>
    <m/>
    <n v="0"/>
    <m/>
    <m/>
    <m/>
    <m/>
    <m/>
    <n v="200000"/>
    <n v="0"/>
    <n v="200000"/>
    <n v="1"/>
    <n v="0"/>
    <n v="0"/>
    <n v="0"/>
    <n v="15000"/>
    <n v="0"/>
    <n v="15000"/>
    <n v="0"/>
    <n v="200000"/>
    <n v="0"/>
    <n v="0"/>
    <n v="15000"/>
    <n v="0"/>
    <m/>
    <m/>
    <m/>
    <d v="2032-12-01T00:00:00"/>
    <s v="Financially completed in 2016."/>
    <m/>
    <m/>
    <m/>
    <x v="1"/>
    <n v="0"/>
    <n v="1"/>
    <n v="22"/>
    <n v="113"/>
    <n v="0"/>
    <n v="0"/>
    <n v="0"/>
    <n v="2010"/>
  </r>
  <r>
    <m/>
    <m/>
    <s v="KAM/PHA/61/TAS/23"/>
    <s v="UNEP"/>
    <m/>
    <x v="2"/>
    <s v="KAM"/>
    <x v="3"/>
    <s v="PHA"/>
    <s v="HCFC phase-out management plan (phase I, first tranche)"/>
    <d v="2010-07-01T00:00:00"/>
    <d v="2019-12-01T00:00:00"/>
    <s v="FIN"/>
    <d v="2010-12-01T00:00:00"/>
    <m/>
    <d v="2013-12-01T00:00:00"/>
    <d v="2019-12-01T00:00:00"/>
    <n v="0"/>
    <m/>
    <m/>
    <n v="0"/>
    <m/>
    <m/>
    <n v="0"/>
    <m/>
    <m/>
    <n v="0"/>
    <m/>
    <m/>
    <n v="150000"/>
    <n v="-0.48000000000001819"/>
    <n v="149999.51999999999"/>
    <n v="1.0000032000102401"/>
    <n v="-0.48000000001047738"/>
    <n v="-0.48000000001047738"/>
    <n v="0"/>
    <n v="19500"/>
    <n v="0.20999999999999375"/>
    <n v="19500.21"/>
    <n v="-6.2400871684076265E-2"/>
    <n v="150000"/>
    <n v="0"/>
    <n v="0"/>
    <n v="19500.272400871683"/>
    <n v="0"/>
    <m/>
    <n v="0"/>
    <m/>
    <d v="2032-12-01T00:00:00"/>
    <m/>
    <m/>
    <m/>
    <m/>
    <x v="1"/>
    <n v="0"/>
    <n v="1"/>
    <n v="5"/>
    <n v="113"/>
    <n v="0"/>
    <n v="0"/>
    <n v="0"/>
    <n v="2010"/>
  </r>
  <r>
    <m/>
    <m/>
    <s v="CRO/PHA/61/INV/36"/>
    <s v="UNIDO"/>
    <m/>
    <x v="4"/>
    <s v="CRO"/>
    <x v="0"/>
    <s v="PHA"/>
    <s v="HCFC phase-out management plan (phase I, first tranche)"/>
    <d v="2010-07-01T00:00:00"/>
    <d v="2014-12-01T00:00:00"/>
    <s v="FIN"/>
    <d v="2010-12-01T00:00:00"/>
    <m/>
    <d v="2015-12-01T00:00:00"/>
    <d v="2016-05-01T00:00:00"/>
    <n v="0"/>
    <m/>
    <m/>
    <n v="0"/>
    <m/>
    <m/>
    <n v="0"/>
    <m/>
    <m/>
    <n v="0"/>
    <m/>
    <m/>
    <n v="180000"/>
    <n v="-533"/>
    <n v="179467"/>
    <n v="1"/>
    <n v="0"/>
    <n v="0"/>
    <n v="0"/>
    <n v="13500"/>
    <n v="-40"/>
    <n v="13460"/>
    <n v="0"/>
    <n v="179467"/>
    <n v="0"/>
    <m/>
    <n v="13460"/>
    <n v="0"/>
    <m/>
    <m/>
    <m/>
    <d v="2016-12-01T00:00:00"/>
    <m/>
    <m/>
    <m/>
    <m/>
    <x v="1"/>
    <n v="0"/>
    <n v="1"/>
    <n v="5"/>
    <n v="53"/>
    <n v="0"/>
    <n v="0"/>
    <n v="0"/>
    <n v="2010"/>
  </r>
  <r>
    <m/>
    <m/>
    <s v="GHA/PHA/61/TAS/31"/>
    <s v="Italy"/>
    <m/>
    <x v="0"/>
    <s v="GHA"/>
    <x v="3"/>
    <s v="PHA"/>
    <s v="HCFC phase-out management plan (phase I, first tranche)"/>
    <d v="2010-07-01T00:00:00"/>
    <d v="2014-12-01T00:00:00"/>
    <s v="FIN"/>
    <d v="2012-04-01T00:00:00"/>
    <m/>
    <d v="2012-12-01T00:00:00"/>
    <d v="2015-08-01T00:00:00"/>
    <n v="0"/>
    <m/>
    <m/>
    <n v="0"/>
    <m/>
    <m/>
    <n v="0"/>
    <m/>
    <m/>
    <n v="0"/>
    <m/>
    <m/>
    <n v="70000"/>
    <n v="0"/>
    <n v="70000"/>
    <n v="1"/>
    <n v="0"/>
    <n v="0"/>
    <n v="0"/>
    <n v="9100"/>
    <n v="0"/>
    <n v="9100"/>
    <n v="0"/>
    <n v="70000"/>
    <n v="0"/>
    <n v="0"/>
    <n v="9100"/>
    <n v="0"/>
    <m/>
    <m/>
    <m/>
    <d v="2022-06-01T00:00:00"/>
    <s v="Financially completed in 2015."/>
    <s v="Financially completed in 2015."/>
    <m/>
    <m/>
    <x v="1"/>
    <n v="0"/>
    <n v="1"/>
    <n v="21"/>
    <n v="53"/>
    <n v="0"/>
    <n v="0"/>
    <n v="0"/>
    <n v="2010"/>
  </r>
  <r>
    <m/>
    <m/>
    <s v="GHA/PHA/61/INV/30"/>
    <s v="UNDP"/>
    <m/>
    <x v="0"/>
    <s v="GHA"/>
    <x v="0"/>
    <s v="PHA"/>
    <s v="HCFC phase-out management plan (phase I, first tranche)"/>
    <d v="2010-07-01T00:00:00"/>
    <d v="2014-12-01T00:00:00"/>
    <s v="FIN"/>
    <d v="2011-01-01T00:00:00"/>
    <m/>
    <d v="2012-12-01T00:00:00"/>
    <d v="2013-07-01T00:00:00"/>
    <n v="0"/>
    <m/>
    <m/>
    <m/>
    <m/>
    <m/>
    <n v="0"/>
    <m/>
    <m/>
    <m/>
    <m/>
    <m/>
    <n v="200000"/>
    <n v="0"/>
    <n v="200000"/>
    <n v="1"/>
    <n v="0"/>
    <n v="0"/>
    <n v="0"/>
    <n v="15000"/>
    <n v="0"/>
    <n v="15000"/>
    <n v="0"/>
    <n v="200000"/>
    <n v="0"/>
    <n v="0"/>
    <n v="15000"/>
    <n v="0"/>
    <m/>
    <m/>
    <m/>
    <d v="2022-06-01T00:00:00"/>
    <s v="Financially completed in 2013."/>
    <m/>
    <m/>
    <m/>
    <x v="1"/>
    <n v="0"/>
    <n v="1"/>
    <n v="6"/>
    <n v="53"/>
    <n v="0"/>
    <n v="0"/>
    <n v="0"/>
    <n v="2010"/>
  </r>
  <r>
    <m/>
    <m/>
    <s v="MDN/PHA/60/INV/29"/>
    <s v="UNIDO"/>
    <m/>
    <x v="4"/>
    <s v="MDN"/>
    <x v="0"/>
    <s v="PHA"/>
    <s v="HCFC phase-out management plan (phase I, first tranche)"/>
    <d v="2010-04-01T00:00:00"/>
    <d v="2015-12-01T00:00:00"/>
    <s v="FIN"/>
    <d v="2010-12-01T00:00:00"/>
    <m/>
    <d v="2011-03-01T00:00:00"/>
    <d v="2012-05-01T00:00:00"/>
    <n v="0"/>
    <m/>
    <m/>
    <n v="0"/>
    <m/>
    <m/>
    <n v="0"/>
    <m/>
    <m/>
    <n v="0"/>
    <m/>
    <m/>
    <n v="15000"/>
    <n v="0"/>
    <n v="15000"/>
    <n v="1"/>
    <n v="0"/>
    <n v="0"/>
    <n v="0"/>
    <n v="1125"/>
    <n v="0"/>
    <n v="1125"/>
    <n v="0"/>
    <n v="15000"/>
    <n v="0"/>
    <m/>
    <n v="1125"/>
    <n v="0"/>
    <m/>
    <m/>
    <m/>
    <d v="2023-12-01T00:00:00"/>
    <m/>
    <m/>
    <m/>
    <m/>
    <x v="1"/>
    <n v="0"/>
    <n v="1"/>
    <n v="8"/>
    <n v="68"/>
    <n v="0"/>
    <n v="0"/>
    <n v="0"/>
    <n v="2010"/>
  </r>
  <r>
    <m/>
    <m/>
    <s v="MDN/PHA/70/INV/34"/>
    <s v="UNIDO"/>
    <m/>
    <x v="4"/>
    <s v="MDN"/>
    <x v="0"/>
    <s v="PHA"/>
    <s v="HCFC phase-out management plan (phase I, fourth tranche)"/>
    <d v="2013-07-01T00:00:00"/>
    <d v="2014-07-01T00:00:00"/>
    <s v="FIN"/>
    <d v="2013-12-01T00:00:00"/>
    <m/>
    <d v="2016-12-01T00:00:00"/>
    <d v="2017-09-01T00:00:00"/>
    <n v="0"/>
    <m/>
    <m/>
    <n v="0"/>
    <m/>
    <m/>
    <n v="0"/>
    <m/>
    <m/>
    <n v="0"/>
    <m/>
    <m/>
    <n v="148000"/>
    <n v="-240.93"/>
    <n v="147759.07"/>
    <n v="0.99999952625581623"/>
    <n v="7.0000000006984919E-2"/>
    <n v="7.0000000006984919E-2"/>
    <n v="0"/>
    <n v="11100"/>
    <n v="-18"/>
    <n v="11082"/>
    <n v="0"/>
    <n v="147759"/>
    <n v="0"/>
    <m/>
    <n v="11082"/>
    <n v="0"/>
    <m/>
    <m/>
    <m/>
    <d v="2023-12-01T00:00:00"/>
    <m/>
    <m/>
    <m/>
    <m/>
    <x v="1"/>
    <n v="0"/>
    <n v="1"/>
    <n v="5"/>
    <n v="12"/>
    <n v="0"/>
    <n v="0"/>
    <n v="0"/>
    <n v="2013"/>
  </r>
  <r>
    <m/>
    <m/>
    <s v="MDN/PHA/84/INV/42"/>
    <s v="UNIDO"/>
    <m/>
    <x v="4"/>
    <s v="MDN"/>
    <x v="0"/>
    <s v="PHA"/>
    <s v="HCFC phase-out management plan (phase I, ninth tranche)"/>
    <d v="2019-12-01T00:00:00"/>
    <d v="2021-12-01T00:00:00"/>
    <s v="FIN"/>
    <d v="2020-02-01T00:00:00"/>
    <m/>
    <d v="2021-12-01T00:00:00"/>
    <d v="2022-04-01T00:00:00"/>
    <n v="0"/>
    <m/>
    <m/>
    <n v="0"/>
    <m/>
    <m/>
    <n v="0"/>
    <m/>
    <m/>
    <n v="0"/>
    <m/>
    <m/>
    <n v="75000"/>
    <n v="-37.89"/>
    <n v="74962.11"/>
    <n v="0.99999853259199878"/>
    <n v="0.11000000000058208"/>
    <n v="0.11000000000058208"/>
    <n v="0"/>
    <n v="5625"/>
    <n v="-2.84"/>
    <n v="5622.16"/>
    <n v="0.15999999999985448"/>
    <n v="74962"/>
    <n v="0"/>
    <m/>
    <n v="5622"/>
    <n v="0"/>
    <m/>
    <m/>
    <m/>
    <d v="2023-12-01T00:00:00"/>
    <m/>
    <m/>
    <m/>
    <m/>
    <x v="1"/>
    <n v="0"/>
    <n v="1"/>
    <n v="2"/>
    <n v="24"/>
    <n v="0"/>
    <n v="0"/>
    <n v="0"/>
    <n v="2019"/>
  </r>
  <r>
    <m/>
    <m/>
    <s v="MDN/PHA/64/INV/31"/>
    <s v="UNIDO"/>
    <m/>
    <x v="4"/>
    <s v="MDN"/>
    <x v="0"/>
    <s v="PHA"/>
    <s v="HCFC phase-out management plan (phase I, remainder of second tranche)"/>
    <d v="2011-07-01T00:00:00"/>
    <d v="2012-07-01T00:00:00"/>
    <s v="FIN"/>
    <d v="2011-10-01T00:00:00"/>
    <m/>
    <d v="2013-12-01T00:00:00"/>
    <d v="2015-09-01T00:00:00"/>
    <n v="0"/>
    <m/>
    <m/>
    <n v="0"/>
    <m/>
    <m/>
    <n v="0"/>
    <m/>
    <m/>
    <n v="0"/>
    <m/>
    <m/>
    <n v="81000"/>
    <n v="-1.28"/>
    <n v="80998.720000000001"/>
    <n v="1.0000034568447502"/>
    <n v="-0.27999999999883585"/>
    <n v="-0.27999999999883585"/>
    <n v="0"/>
    <n v="6075"/>
    <n v="0"/>
    <n v="6075"/>
    <n v="0"/>
    <n v="80999"/>
    <n v="0"/>
    <m/>
    <n v="6075"/>
    <n v="0"/>
    <m/>
    <m/>
    <m/>
    <d v="2023-12-01T00:00:00"/>
    <m/>
    <m/>
    <m/>
    <m/>
    <x v="1"/>
    <n v="0"/>
    <n v="1"/>
    <n v="3"/>
    <n v="12"/>
    <n v="0"/>
    <n v="0"/>
    <n v="0"/>
    <n v="2011"/>
  </r>
  <r>
    <m/>
    <m/>
    <s v="MDN/PHA/79/INV/39"/>
    <s v="UNIDO"/>
    <m/>
    <x v="4"/>
    <s v="MDN"/>
    <x v="0"/>
    <s v="PHA"/>
    <s v="HCFC phase-out management plan (phase I, seventh tranche)"/>
    <d v="2017-07-01T00:00:00"/>
    <d v="2019-12-01T00:00:00"/>
    <s v="FIN"/>
    <d v="2017-11-01T00:00:00"/>
    <m/>
    <d v="2019-12-01T00:00:00"/>
    <d v="2020-10-01T00:00:00"/>
    <n v="0.1"/>
    <m/>
    <m/>
    <n v="0"/>
    <m/>
    <m/>
    <n v="0.1"/>
    <m/>
    <m/>
    <n v="0"/>
    <m/>
    <m/>
    <n v="82000"/>
    <n v="-70.28"/>
    <n v="81929.72"/>
    <n v="1.0000034175632482"/>
    <n v="-0.27999999999883585"/>
    <n v="-0.27999999999883585"/>
    <n v="0"/>
    <n v="6150"/>
    <n v="-5.18"/>
    <n v="6144.82"/>
    <n v="-0.18000000000029104"/>
    <n v="81930"/>
    <n v="0"/>
    <m/>
    <n v="6145"/>
    <n v="0"/>
    <m/>
    <m/>
    <m/>
    <d v="2023-12-01T00:00:00"/>
    <m/>
    <m/>
    <m/>
    <m/>
    <x v="1"/>
    <n v="0"/>
    <n v="1"/>
    <n v="4"/>
    <n v="29"/>
    <n v="0"/>
    <n v="0"/>
    <n v="100"/>
    <n v="2017"/>
  </r>
  <r>
    <m/>
    <m/>
    <s v="MDN/PHA/75/INV/37"/>
    <s v="UNIDO"/>
    <m/>
    <x v="4"/>
    <s v="MDN"/>
    <x v="0"/>
    <s v="PHA"/>
    <s v="HCFC phase-out management plan (phase I, sixth tranche)"/>
    <d v="2015-11-01T00:00:00"/>
    <d v="2017-12-01T00:00:00"/>
    <s v="FIN"/>
    <d v="2016-09-01T00:00:00"/>
    <m/>
    <d v="2018-03-01T00:00:00"/>
    <d v="2019-03-01T00:00:00"/>
    <n v="0.1"/>
    <m/>
    <m/>
    <n v="0"/>
    <m/>
    <m/>
    <n v="0.1"/>
    <m/>
    <m/>
    <n v="0"/>
    <m/>
    <m/>
    <n v="82000"/>
    <n v="0"/>
    <n v="82000"/>
    <n v="1"/>
    <n v="0"/>
    <n v="0"/>
    <n v="0"/>
    <n v="6150"/>
    <n v="0"/>
    <n v="6150"/>
    <n v="0"/>
    <n v="82000"/>
    <n v="0"/>
    <m/>
    <n v="6150"/>
    <n v="0"/>
    <m/>
    <m/>
    <m/>
    <d v="2023-12-01T00:00:00"/>
    <m/>
    <m/>
    <m/>
    <m/>
    <x v="1"/>
    <n v="0"/>
    <n v="1"/>
    <n v="10"/>
    <n v="25"/>
    <n v="0"/>
    <n v="0"/>
    <n v="100"/>
    <n v="2015"/>
  </r>
  <r>
    <m/>
    <m/>
    <s v="MDN/PHA/67/INV/33"/>
    <s v="UNIDO"/>
    <m/>
    <x v="4"/>
    <s v="MDN"/>
    <x v="0"/>
    <s v="PHA"/>
    <s v="HCFC phase-out management plan (phase I, third tranche)"/>
    <d v="2012-07-01T00:00:00"/>
    <d v="2013-07-01T00:00:00"/>
    <s v="FIN"/>
    <d v="2012-11-01T00:00:00"/>
    <m/>
    <d v="2014-12-01T00:00:00"/>
    <d v="2016-12-01T00:00:00"/>
    <n v="0"/>
    <m/>
    <m/>
    <n v="0"/>
    <m/>
    <m/>
    <n v="0"/>
    <m/>
    <m/>
    <n v="0"/>
    <m/>
    <m/>
    <n v="158000"/>
    <n v="-7036.39"/>
    <n v="150963.60999999999"/>
    <n v="1.0000025834040402"/>
    <n v="-0.39000000001396984"/>
    <n v="-0.39000000001396984"/>
    <n v="0"/>
    <n v="11850"/>
    <n v="-528"/>
    <n v="11322"/>
    <n v="0"/>
    <n v="150964"/>
    <n v="0"/>
    <m/>
    <n v="11322"/>
    <n v="0"/>
    <m/>
    <m/>
    <m/>
    <d v="2023-12-01T00:00:00"/>
    <m/>
    <m/>
    <m/>
    <m/>
    <x v="1"/>
    <n v="0"/>
    <n v="1"/>
    <n v="4"/>
    <n v="12"/>
    <n v="0"/>
    <n v="0"/>
    <n v="0"/>
    <n v="2012"/>
  </r>
  <r>
    <m/>
    <m/>
    <s v="MDN/PHA/67/INV/32"/>
    <s v="UNIDO"/>
    <m/>
    <x v="4"/>
    <s v="MDN"/>
    <x v="0"/>
    <s v="PHA"/>
    <s v="HCFC phase-out management plan (phase I, third tranche) (conversion from HCFC-141b to HFCs in the manufacture of polyurethane foam for the commercial refrigeration units, sandwich panels and insulated doors)"/>
    <d v="2012-07-01T00:00:00"/>
    <d v="2014-07-01T00:00:00"/>
    <s v="FIN"/>
    <d v="2012-11-01T00:00:00"/>
    <m/>
    <d v="2014-12-01T00:00:00"/>
    <d v="2017-05-01T00:00:00"/>
    <n v="1.6"/>
    <m/>
    <m/>
    <n v="0"/>
    <m/>
    <m/>
    <n v="1.6"/>
    <m/>
    <m/>
    <n v="0"/>
    <m/>
    <m/>
    <n v="136955"/>
    <n v="-7267"/>
    <n v="129688"/>
    <n v="1"/>
    <n v="0"/>
    <n v="0"/>
    <n v="0"/>
    <n v="10272"/>
    <n v="-545"/>
    <n v="9727"/>
    <n v="0"/>
    <n v="129688"/>
    <n v="0"/>
    <m/>
    <n v="9727"/>
    <n v="0"/>
    <m/>
    <m/>
    <m/>
    <d v="2023-12-01T00:00:00"/>
    <m/>
    <m/>
    <m/>
    <m/>
    <x v="1"/>
    <n v="0"/>
    <n v="1"/>
    <n v="4"/>
    <n v="24"/>
    <n v="0"/>
    <n v="0"/>
    <n v="1600"/>
    <n v="2012"/>
  </r>
  <r>
    <m/>
    <m/>
    <s v="MEX/PHA/64/INV/160"/>
    <s v="UNIDO"/>
    <m/>
    <x v="1"/>
    <s v="MEX"/>
    <x v="0"/>
    <s v="PHA"/>
    <s v="HCFC phase-out management plan (phase-out of HCFC-141b as a cleaning agent in refrigeration servicing) (stage I, first tranche)"/>
    <d v="2011-07-01T00:00:00"/>
    <d v="2012-07-01T00:00:00"/>
    <s v="FIN"/>
    <d v="2012-06-01T00:00:00"/>
    <m/>
    <d v="2013-03-01T00:00:00"/>
    <d v="2014-07-01T00:00:00"/>
    <n v="4.3"/>
    <m/>
    <m/>
    <n v="0"/>
    <m/>
    <m/>
    <n v="4.3"/>
    <m/>
    <m/>
    <n v="0"/>
    <m/>
    <m/>
    <n v="100000"/>
    <n v="-822.62"/>
    <n v="99177.38"/>
    <n v="0.99999616848115969"/>
    <n v="0.38000000000465661"/>
    <n v="0.38000000000465661"/>
    <n v="0"/>
    <n v="7500"/>
    <n v="-62.01"/>
    <n v="7437.99"/>
    <n v="-1.0000000000218279E-2"/>
    <n v="99177"/>
    <n v="0"/>
    <m/>
    <n v="7438"/>
    <n v="0"/>
    <m/>
    <m/>
    <m/>
    <d v="2019-12-01T00:00:00"/>
    <m/>
    <m/>
    <m/>
    <m/>
    <x v="1"/>
    <n v="0"/>
    <n v="1"/>
    <n v="11"/>
    <n v="12"/>
    <n v="0"/>
    <n v="0"/>
    <n v="4300"/>
    <n v="2011"/>
  </r>
  <r>
    <m/>
    <m/>
    <s v="CPR/PHA/64/INV/508"/>
    <s v="IBRD"/>
    <m/>
    <x v="2"/>
    <s v="CPR"/>
    <x v="0"/>
    <s v="PHA"/>
    <s v="HCFC phase-out management plan (polyurethane rigid foam sector plan) (stage I, first tranche)"/>
    <d v="2011-07-01T00:00:00"/>
    <d v="2012-07-01T00:00:00"/>
    <s v="FIN"/>
    <d v="2013-11-01T00:00:00"/>
    <m/>
    <d v="2019-06-01T00:00:00"/>
    <d v="2019-12-01T00:00:00"/>
    <n v="0"/>
    <m/>
    <m/>
    <n v="0"/>
    <m/>
    <m/>
    <n v="730.8"/>
    <m/>
    <m/>
    <n v="0"/>
    <m/>
    <m/>
    <n v="38859000"/>
    <n v="0"/>
    <n v="38859000"/>
    <n v="1"/>
    <n v="0"/>
    <n v="0"/>
    <n v="0"/>
    <n v="2914000"/>
    <n v="0"/>
    <n v="2914000"/>
    <n v="0"/>
    <n v="38859000"/>
    <n v="0"/>
    <n v="0"/>
    <n v="2914000"/>
    <n v="0"/>
    <n v="38859000"/>
    <m/>
    <m/>
    <d v="2019-06-01T00:00:00"/>
    <s v="The China HPMP Stage I Project (PU Foam) physically completed by end of Jun 19.  Savings returned to the 84th ExCom in Dec 19."/>
    <s v="Stage I HPMP-PU Foam is physically and financially completed."/>
    <m/>
    <m/>
    <x v="1"/>
    <n v="0"/>
    <n v="1"/>
    <n v="28"/>
    <n v="12"/>
    <n v="0"/>
    <n v="0"/>
    <n v="0"/>
    <n v="2011"/>
  </r>
  <r>
    <m/>
    <m/>
    <s v="IDS/PHA/64/TAS/192"/>
    <s v="UNDP"/>
    <m/>
    <x v="2"/>
    <s v="IDS"/>
    <x v="3"/>
    <s v="PHA"/>
    <s v="HCFC phase-out management plan (project management and coordination) (stage I, first tranche)"/>
    <d v="2011-07-01T00:00:00"/>
    <d v="2013-03-01T00:00:00"/>
    <s v="FIN"/>
    <d v="2012-11-01T00:00:00"/>
    <m/>
    <d v="2015-05-01T00:00:00"/>
    <d v="2016-05-01T00:00:00"/>
    <n v="0"/>
    <m/>
    <m/>
    <m/>
    <m/>
    <m/>
    <n v="0"/>
    <m/>
    <m/>
    <m/>
    <m/>
    <m/>
    <n v="201674"/>
    <n v="0"/>
    <n v="201674"/>
    <n v="1"/>
    <n v="0"/>
    <n v="0"/>
    <n v="0"/>
    <n v="15126"/>
    <n v="0"/>
    <n v="15126"/>
    <n v="0"/>
    <n v="201674"/>
    <n v="0"/>
    <n v="0"/>
    <n v="15126"/>
    <n v="0"/>
    <m/>
    <m/>
    <m/>
    <d v="2020-12-01T00:00:00"/>
    <s v="Financially completed in 2016."/>
    <m/>
    <m/>
    <m/>
    <x v="1"/>
    <n v="0"/>
    <n v="1"/>
    <n v="16"/>
    <n v="20"/>
    <n v="0"/>
    <n v="0"/>
    <n v="0"/>
    <n v="2011"/>
  </r>
  <r>
    <m/>
    <m/>
    <s v="IDS/PHA/71/TAS/200"/>
    <s v="UNDP"/>
    <m/>
    <x v="2"/>
    <s v="IDS"/>
    <x v="3"/>
    <s v="PHA"/>
    <s v="HCFC phase-out management plan (project management and coordination) (stage I, second tranche)"/>
    <d v="2013-12-01T00:00:00"/>
    <d v="2015-12-01T00:00:00"/>
    <s v="FIN"/>
    <d v="2014-06-01T00:00:00"/>
    <m/>
    <d v="2020-06-01T00:00:00"/>
    <d v="2021-06-01T00:00:00"/>
    <n v="0"/>
    <m/>
    <m/>
    <m/>
    <m/>
    <m/>
    <n v="0"/>
    <m/>
    <m/>
    <m/>
    <m/>
    <m/>
    <n v="201674"/>
    <n v="-159291"/>
    <n v="42383"/>
    <n v="1"/>
    <n v="0"/>
    <n v="0"/>
    <n v="0"/>
    <n v="15126"/>
    <n v="-11947"/>
    <n v="3179"/>
    <n v="0.17999999999983629"/>
    <n v="42383"/>
    <n v="0"/>
    <n v="0"/>
    <n v="3178.82"/>
    <n v="0"/>
    <m/>
    <m/>
    <m/>
    <d v="2020-12-01T00:00:00"/>
    <s v="Financially completed in 2021."/>
    <m/>
    <m/>
    <m/>
    <x v="1"/>
    <n v="0"/>
    <n v="1"/>
    <n v="6"/>
    <n v="24"/>
    <n v="0"/>
    <n v="0"/>
    <n v="0"/>
    <n v="2013"/>
  </r>
  <r>
    <m/>
    <m/>
    <s v="IDS/PHA/64/INV/193"/>
    <s v="UNDP"/>
    <m/>
    <x v="2"/>
    <s v="IDS"/>
    <x v="0"/>
    <s v="PHA"/>
    <s v="HCFC phase-out management plan (refrigeration sector plan) (stage I, first tranche)"/>
    <d v="2011-07-01T00:00:00"/>
    <d v="2013-03-01T00:00:00"/>
    <s v="FIN"/>
    <d v="2012-05-01T00:00:00"/>
    <m/>
    <d v="2014-12-01T00:00:00"/>
    <d v="2015-03-01T00:00:00"/>
    <n v="24.4"/>
    <m/>
    <m/>
    <m/>
    <m/>
    <m/>
    <n v="24.4"/>
    <m/>
    <m/>
    <m/>
    <m/>
    <m/>
    <n v="1802807"/>
    <n v="-1211416"/>
    <n v="591391"/>
    <n v="1"/>
    <n v="0"/>
    <n v="0"/>
    <n v="0"/>
    <n v="135210"/>
    <n v="-90856"/>
    <n v="44354"/>
    <n v="0"/>
    <n v="591391"/>
    <n v="0"/>
    <n v="0"/>
    <n v="44354"/>
    <n v="0"/>
    <m/>
    <m/>
    <m/>
    <d v="2020-12-01T00:00:00"/>
    <s v="Financially completed in 2015."/>
    <m/>
    <m/>
    <m/>
    <x v="1"/>
    <n v="0"/>
    <n v="1"/>
    <n v="10"/>
    <n v="20"/>
    <n v="0"/>
    <n v="0"/>
    <n v="24400"/>
    <n v="2011"/>
  </r>
  <r>
    <m/>
    <m/>
    <s v="IDS/PHA/71/INV/198"/>
    <s v="UNDP"/>
    <m/>
    <x v="2"/>
    <s v="IDS"/>
    <x v="0"/>
    <s v="PHA"/>
    <s v="HCFC phase-out management plan (refrigeration sector plan) (stage I, second tranche)"/>
    <d v="2013-12-01T00:00:00"/>
    <d v="2015-12-01T00:00:00"/>
    <s v="FIN"/>
    <d v="2015-05-01T00:00:00"/>
    <m/>
    <d v="2017-12-01T00:00:00"/>
    <d v="2018-12-01T00:00:00"/>
    <n v="24.4"/>
    <m/>
    <m/>
    <m/>
    <m/>
    <m/>
    <n v="24.4"/>
    <m/>
    <m/>
    <m/>
    <m/>
    <m/>
    <n v="1802807"/>
    <n v="0"/>
    <n v="1802807"/>
    <n v="1"/>
    <n v="0"/>
    <n v="0"/>
    <n v="0"/>
    <n v="135210"/>
    <n v="0"/>
    <n v="135210"/>
    <n v="0"/>
    <n v="1802807"/>
    <n v="0"/>
    <n v="0"/>
    <n v="135210"/>
    <n v="0"/>
    <m/>
    <m/>
    <m/>
    <d v="2020-12-01T00:00:00"/>
    <s v="Financially completed in 2018."/>
    <m/>
    <m/>
    <m/>
    <x v="1"/>
    <n v="0"/>
    <n v="1"/>
    <n v="17"/>
    <n v="24"/>
    <n v="0"/>
    <n v="0"/>
    <n v="24400"/>
    <n v="2013"/>
  </r>
  <r>
    <m/>
    <m/>
    <s v="CPR/PHA/64/INV/516"/>
    <s v="Japan"/>
    <m/>
    <x v="2"/>
    <s v="CPR"/>
    <x v="0"/>
    <s v="PHA"/>
    <s v="HCFC phase-out management plan (refrigeration servicing sector including enabling programme) (stage I, first tranche)"/>
    <d v="2011-07-01T00:00:00"/>
    <d v="2013-07-01T00:00:00"/>
    <s v="FIN"/>
    <d v="2012-11-01T00:00:00"/>
    <m/>
    <d v="2013-12-01T00:00:00"/>
    <d v="2017-12-01T00:00:00"/>
    <n v="0"/>
    <m/>
    <m/>
    <n v="0"/>
    <m/>
    <m/>
    <m/>
    <m/>
    <m/>
    <m/>
    <m/>
    <m/>
    <n v="80000"/>
    <n v="0"/>
    <n v="80000"/>
    <n v="1"/>
    <n v="0"/>
    <n v="0"/>
    <n v="0"/>
    <n v="10400"/>
    <n v="0"/>
    <n v="10400"/>
    <n v="0"/>
    <n v="80000"/>
    <n v="0"/>
    <n v="0"/>
    <n v="10400"/>
    <n v="0"/>
    <m/>
    <m/>
    <m/>
    <d v="2018-12-01T00:00:00"/>
    <s v="Project fiancially completed. "/>
    <s v="Project fiancially completed. "/>
    <m/>
    <m/>
    <x v="1"/>
    <n v="0"/>
    <n v="1"/>
    <n v="16"/>
    <n v="24"/>
    <n v="0"/>
    <n v="0"/>
    <n v="0"/>
    <n v="2011"/>
  </r>
  <r>
    <m/>
    <m/>
    <s v="CPR/PHA/64/TAS/517"/>
    <s v="UNEP"/>
    <m/>
    <x v="2"/>
    <s v="CPR"/>
    <x v="3"/>
    <s v="PHA"/>
    <s v="HCFC phase-out management plan (refrigeration servicing sector including enabling programme) (stage I, first tranche)"/>
    <d v="2011-07-01T00:00:00"/>
    <d v="2013-07-01T00:00:00"/>
    <s v="FIN"/>
    <d v="2012-05-01T00:00:00"/>
    <m/>
    <d v="2014-12-01T00:00:00"/>
    <d v="2017-12-01T00:00:00"/>
    <n v="0"/>
    <m/>
    <m/>
    <n v="0"/>
    <m/>
    <m/>
    <n v="0"/>
    <m/>
    <m/>
    <n v="0"/>
    <m/>
    <m/>
    <n v="1579000"/>
    <n v="0"/>
    <n v="1579000"/>
    <n v="1"/>
    <n v="0"/>
    <n v="0"/>
    <n v="0"/>
    <n v="176703"/>
    <n v="0"/>
    <n v="176703"/>
    <n v="0"/>
    <n v="1579000"/>
    <n v="0"/>
    <n v="0"/>
    <n v="176703"/>
    <n v="0"/>
    <m/>
    <n v="0"/>
    <m/>
    <d v="2018-12-01T00:00:00"/>
    <m/>
    <m/>
    <m/>
    <m/>
    <x v="1"/>
    <n v="0"/>
    <n v="1"/>
    <n v="10"/>
    <n v="24"/>
    <n v="0"/>
    <n v="0"/>
    <n v="0"/>
    <n v="2011"/>
  </r>
  <r>
    <m/>
    <m/>
    <s v="CMR/PHA/64/INV/35"/>
    <s v="UNIDO"/>
    <m/>
    <x v="0"/>
    <s v="CMR"/>
    <x v="0"/>
    <s v="PHA"/>
    <s v="HCFC phase-out management plan (refrigeration servicing sector plan) (stage I, first tranche)"/>
    <d v="2011-07-01T00:00:00"/>
    <d v="2015-07-01T00:00:00"/>
    <s v="FIN"/>
    <d v="2011-12-01T00:00:00"/>
    <m/>
    <d v="2017-12-01T00:00:00"/>
    <d v="2020-04-01T00:00:00"/>
    <n v="6.4"/>
    <m/>
    <m/>
    <n v="0"/>
    <m/>
    <m/>
    <n v="6.4"/>
    <m/>
    <m/>
    <n v="0"/>
    <m/>
    <m/>
    <n v="573553"/>
    <n v="-20332"/>
    <n v="553221"/>
    <n v="1"/>
    <n v="0"/>
    <n v="0"/>
    <n v="0"/>
    <n v="43016"/>
    <n v="-1524"/>
    <n v="41492"/>
    <n v="0"/>
    <n v="553221"/>
    <n v="0"/>
    <m/>
    <n v="41492"/>
    <n v="0"/>
    <m/>
    <m/>
    <m/>
    <d v="2018-12-01T00:00:00"/>
    <m/>
    <m/>
    <m/>
    <m/>
    <x v="1"/>
    <n v="0"/>
    <n v="1"/>
    <n v="5"/>
    <n v="48"/>
    <n v="0"/>
    <n v="0"/>
    <n v="6400"/>
    <n v="2011"/>
  </r>
  <r>
    <m/>
    <m/>
    <s v="CMR/PHA/80/INV/44"/>
    <s v="UNIDO"/>
    <m/>
    <x v="0"/>
    <s v="CMR"/>
    <x v="0"/>
    <s v="PHA"/>
    <s v="HCFC phase-out management plan (refrigeration servicing sector plan) (stage I, fourth tranche)"/>
    <d v="2017-11-01T00:00:00"/>
    <d v="2018-12-01T00:00:00"/>
    <s v="FIN"/>
    <d v="2019-06-01T00:00:00"/>
    <m/>
    <d v="2019-12-01T00:00:00"/>
    <d v="2020-08-01T00:00:00"/>
    <n v="0"/>
    <m/>
    <m/>
    <n v="0"/>
    <m/>
    <m/>
    <n v="0"/>
    <m/>
    <m/>
    <n v="0"/>
    <m/>
    <m/>
    <n v="59136"/>
    <n v="-9136"/>
    <n v="50000"/>
    <n v="1"/>
    <n v="0"/>
    <n v="0"/>
    <n v="0"/>
    <n v="4435"/>
    <n v="-685"/>
    <n v="3750"/>
    <n v="0"/>
    <n v="50000"/>
    <n v="0"/>
    <m/>
    <n v="3750"/>
    <n v="0"/>
    <m/>
    <m/>
    <m/>
    <d v="2019-12-01T00:00:00"/>
    <m/>
    <m/>
    <m/>
    <m/>
    <x v="1"/>
    <n v="0"/>
    <n v="1"/>
    <n v="19"/>
    <n v="13"/>
    <n v="0"/>
    <n v="0"/>
    <n v="0"/>
    <n v="2017"/>
  </r>
  <r>
    <m/>
    <m/>
    <s v="CMR/PHA/71/INV/38"/>
    <s v="UNIDO"/>
    <m/>
    <x v="0"/>
    <s v="CMR"/>
    <x v="0"/>
    <s v="PHA"/>
    <s v="HCFC phase-out management plan (refrigeration servicing sector plan) (stage I, second tranche)"/>
    <d v="2013-12-01T00:00:00"/>
    <d v="2015-12-01T00:00:00"/>
    <s v="FIN"/>
    <d v="2014-11-01T00:00:00"/>
    <m/>
    <d v="2017-12-01T00:00:00"/>
    <d v="2019-03-01T00:00:00"/>
    <n v="2"/>
    <m/>
    <m/>
    <n v="0"/>
    <m/>
    <m/>
    <n v="2"/>
    <m/>
    <m/>
    <n v="0"/>
    <m/>
    <m/>
    <n v="180000"/>
    <n v="0"/>
    <n v="180000"/>
    <n v="1"/>
    <n v="0"/>
    <n v="0"/>
    <n v="0"/>
    <n v="13500"/>
    <n v="0"/>
    <n v="13500"/>
    <n v="0"/>
    <n v="180000"/>
    <n v="0"/>
    <m/>
    <n v="13500"/>
    <n v="0"/>
    <m/>
    <m/>
    <m/>
    <d v="2018-12-01T00:00:00"/>
    <m/>
    <m/>
    <m/>
    <m/>
    <x v="1"/>
    <n v="0"/>
    <n v="1"/>
    <n v="11"/>
    <n v="24"/>
    <n v="0"/>
    <n v="0"/>
    <n v="2000"/>
    <n v="2013"/>
  </r>
  <r>
    <m/>
    <m/>
    <s v="CMR/PHA/76/INV/42"/>
    <s v="UNIDO"/>
    <m/>
    <x v="0"/>
    <s v="CMR"/>
    <x v="0"/>
    <s v="PHA"/>
    <s v="HCFC phase-out management plan (refrigeration servicing sector plan) (stage I, third tranche)"/>
    <d v="2016-05-01T00:00:00"/>
    <d v="2019-05-01T00:00:00"/>
    <s v="FIN"/>
    <d v="2017-04-01T00:00:00"/>
    <m/>
    <d v="2018-12-01T00:00:00"/>
    <d v="2019-12-01T00:00:00"/>
    <n v="0"/>
    <m/>
    <m/>
    <n v="0"/>
    <m/>
    <m/>
    <n v="0"/>
    <m/>
    <m/>
    <n v="0"/>
    <m/>
    <m/>
    <n v="59136"/>
    <n v="-5775"/>
    <n v="53361"/>
    <n v="1"/>
    <n v="0"/>
    <n v="0"/>
    <n v="0"/>
    <n v="4435"/>
    <n v="-433"/>
    <n v="4002"/>
    <n v="0"/>
    <n v="53361"/>
    <n v="0"/>
    <m/>
    <n v="4002"/>
    <n v="0"/>
    <m/>
    <m/>
    <m/>
    <d v="2018-12-01T00:00:00"/>
    <m/>
    <m/>
    <m/>
    <m/>
    <x v="1"/>
    <n v="0"/>
    <n v="1"/>
    <n v="11"/>
    <n v="36"/>
    <n v="0"/>
    <n v="0"/>
    <n v="0"/>
    <n v="2016"/>
  </r>
  <r>
    <m/>
    <m/>
    <s v="BRA/PHA/64/INV/296"/>
    <s v="Germany"/>
    <m/>
    <x v="1"/>
    <s v="BRA"/>
    <x v="0"/>
    <s v="PHA"/>
    <s v="HCFC phase-out management plan (refrigeration servicing sector) (stage I, first tranche)"/>
    <d v="2011-07-01T00:00:00"/>
    <d v="2012-07-01T00:00:00"/>
    <s v="FIN"/>
    <d v="2011-10-01T00:00:00"/>
    <m/>
    <d v="2015-09-01T00:00:00"/>
    <d v="2016-01-01T00:00:00"/>
    <n v="14.8"/>
    <m/>
    <m/>
    <n v="0"/>
    <m/>
    <m/>
    <n v="2"/>
    <m/>
    <m/>
    <m/>
    <m/>
    <m/>
    <n v="1209091"/>
    <n v="0"/>
    <n v="1209091"/>
    <n v="1"/>
    <n v="0"/>
    <n v="0"/>
    <n v="0"/>
    <n v="153000"/>
    <n v="0"/>
    <n v="153000"/>
    <n v="0"/>
    <n v="1209091"/>
    <n v="0"/>
    <n v="0"/>
    <n v="153000"/>
    <n v="0"/>
    <m/>
    <m/>
    <m/>
    <d v="2019-12-01T00:00:00"/>
    <s v="Best practice Handbook for technician training developed &amp; designed, training institutions selected and contracted, mobile training units assembled and distributed, technical standards elaborated, technical assistance programme for end users established, website and facebook fanpage published, regional outreach, 24 technical visits to supermarkets conducted, 4 case studies selected"/>
    <m/>
    <m/>
    <m/>
    <x v="1"/>
    <n v="0"/>
    <n v="1"/>
    <n v="3"/>
    <n v="12"/>
    <n v="0"/>
    <n v="0"/>
    <n v="14800"/>
    <n v="2011"/>
  </r>
  <r>
    <m/>
    <m/>
    <s v="CPR/PHA/64/INV/513"/>
    <s v="UNIDO"/>
    <m/>
    <x v="2"/>
    <s v="CPR"/>
    <x v="0"/>
    <s v="PHA"/>
    <s v="HCFC phase-out management plan (room air-conditioner manufacturing sector plan) (stage I, first tranche)"/>
    <d v="2011-07-01T00:00:00"/>
    <d v="2012-07-01T00:00:00"/>
    <s v="FIN"/>
    <d v="2012-01-01T00:00:00"/>
    <m/>
    <d v="2021-12-01T00:00:00"/>
    <d v="2023-03-31T00:00:00"/>
    <n v="0"/>
    <m/>
    <m/>
    <n v="0"/>
    <m/>
    <m/>
    <n v="0"/>
    <m/>
    <m/>
    <n v="0"/>
    <m/>
    <m/>
    <n v="36430000"/>
    <n v="-83.25"/>
    <n v="36429916.75"/>
    <n v="1"/>
    <n v="0"/>
    <n v="0"/>
    <n v="0"/>
    <n v="2732250"/>
    <n v="-6.24"/>
    <n v="2732243.76"/>
    <n v="3.7500001490116119E-3"/>
    <n v="36429916.75"/>
    <n v="0"/>
    <m/>
    <n v="2732243.7562499996"/>
    <n v="0"/>
    <n v="36429917"/>
    <m/>
    <m/>
    <d v="2021-12-01T00:00:00"/>
    <e v="#N/A"/>
    <e v="#N/A"/>
    <s v="n.a."/>
    <m/>
    <x v="1"/>
    <n v="0"/>
    <n v="1"/>
    <n v="6"/>
    <n v="12"/>
    <n v="0"/>
    <n v="0"/>
    <n v="0"/>
    <n v="2011"/>
  </r>
  <r>
    <m/>
    <m/>
    <s v="SEY/PHA/70/INV/19"/>
    <s v="Germany"/>
    <m/>
    <x v="0"/>
    <s v="SEY"/>
    <x v="0"/>
    <s v="PHA"/>
    <s v="HCFC phase-out management plan (second tranche)"/>
    <d v="2013-07-01T00:00:00"/>
    <d v="2015-07-01T00:00:00"/>
    <s v="COM"/>
    <d v="2014-10-01T00:00:00"/>
    <m/>
    <d v="2023-12-01T00:00:00"/>
    <m/>
    <n v="0.4"/>
    <m/>
    <m/>
    <n v="0"/>
    <m/>
    <m/>
    <n v="0.4"/>
    <m/>
    <m/>
    <m/>
    <m/>
    <m/>
    <n v="160000"/>
    <n v="0"/>
    <n v="160000"/>
    <n v="1"/>
    <n v="0"/>
    <n v="0"/>
    <n v="0"/>
    <n v="20267"/>
    <n v="0"/>
    <n v="20267"/>
    <n v="0"/>
    <n v="160000"/>
    <n v="0"/>
    <n v="0"/>
    <n v="20267"/>
    <n v="0"/>
    <m/>
    <m/>
    <s v="No Progress - Continued Monitoring"/>
    <d v="2026-12-01T00:00:00"/>
    <s v="The implementation in Seychelles has been slow. "/>
    <s v="Training on safe handling of HCs was conducted at SIT in 2023 for the local industry. The tranche was completed in 2023."/>
    <s v="Yes"/>
    <m/>
    <x v="1"/>
    <n v="0"/>
    <n v="1"/>
    <n v="15"/>
    <n v="24"/>
    <n v="0"/>
    <n v="0"/>
    <n v="400"/>
    <n v="2013"/>
  </r>
  <r>
    <m/>
    <m/>
    <s v="BHU/PHA/70/INV/19"/>
    <s v="UNDP"/>
    <m/>
    <x v="2"/>
    <s v="BHU"/>
    <x v="0"/>
    <s v="PHA"/>
    <s v="HCFC phase-out management plan (second tranche)"/>
    <d v="2013-07-01T00:00:00"/>
    <d v="2016-07-01T00:00:00"/>
    <s v="FIN"/>
    <d v="2013-12-01T00:00:00"/>
    <m/>
    <d v="2015-09-01T00:00:00"/>
    <d v="2017-09-01T00:00:00"/>
    <n v="0"/>
    <m/>
    <m/>
    <m/>
    <m/>
    <m/>
    <n v="0"/>
    <m/>
    <m/>
    <m/>
    <m/>
    <m/>
    <n v="42000"/>
    <n v="0"/>
    <n v="42000"/>
    <n v="1"/>
    <n v="0"/>
    <n v="0"/>
    <n v="0"/>
    <n v="3780"/>
    <n v="0"/>
    <n v="3780"/>
    <n v="0"/>
    <n v="42000"/>
    <n v="0"/>
    <n v="0"/>
    <n v="3780"/>
    <n v="0"/>
    <m/>
    <m/>
    <m/>
    <d v="2026-12-01T00:00:00"/>
    <s v="Financially completed in 2017."/>
    <m/>
    <m/>
    <m/>
    <x v="1"/>
    <n v="0"/>
    <n v="1"/>
    <n v="5"/>
    <n v="36"/>
    <n v="0"/>
    <n v="0"/>
    <n v="0"/>
    <n v="2013"/>
  </r>
  <r>
    <m/>
    <m/>
    <s v="BHU/PHA/70/TAS/20"/>
    <s v="UNEP"/>
    <m/>
    <x v="2"/>
    <s v="BHU"/>
    <x v="3"/>
    <s v="PHA"/>
    <s v="HCFC phase-out management plan (second tranche)"/>
    <d v="2013-07-01T00:00:00"/>
    <d v="2016-07-01T00:00:00"/>
    <s v="FIN"/>
    <d v="2014-06-01T00:00:00"/>
    <m/>
    <d v="2016-06-01T00:00:00"/>
    <d v="2016-12-01T00:00:00"/>
    <n v="0"/>
    <m/>
    <m/>
    <n v="0"/>
    <m/>
    <m/>
    <m/>
    <m/>
    <m/>
    <m/>
    <m/>
    <m/>
    <n v="70000"/>
    <n v="0"/>
    <n v="70000"/>
    <n v="1"/>
    <n v="0"/>
    <n v="0"/>
    <n v="0"/>
    <n v="9100"/>
    <n v="0"/>
    <n v="9100"/>
    <n v="0"/>
    <n v="70000"/>
    <n v="0"/>
    <n v="0"/>
    <n v="9100"/>
    <n v="0"/>
    <m/>
    <n v="0"/>
    <m/>
    <d v="2026-12-01T00:00:00"/>
    <m/>
    <m/>
    <m/>
    <m/>
    <x v="1"/>
    <n v="0"/>
    <n v="1"/>
    <n v="11"/>
    <n v="36"/>
    <n v="0"/>
    <n v="0"/>
    <n v="0"/>
    <n v="2013"/>
  </r>
  <r>
    <m/>
    <m/>
    <s v="KAM/PHA/70/INV/28"/>
    <s v="UNDP"/>
    <m/>
    <x v="2"/>
    <s v="KAM"/>
    <x v="0"/>
    <s v="PHA"/>
    <s v="HCFC phase-out management plan (second tranche)"/>
    <d v="2013-07-01T00:00:00"/>
    <d v="2016-07-01T00:00:00"/>
    <s v="FIN"/>
    <d v="2014-05-01T00:00:00"/>
    <m/>
    <d v="2017-12-01T00:00:00"/>
    <d v="2018-12-01T00:00:00"/>
    <n v="0.6"/>
    <m/>
    <m/>
    <m/>
    <m/>
    <m/>
    <n v="0.6"/>
    <m/>
    <m/>
    <m/>
    <m/>
    <m/>
    <n v="200000"/>
    <n v="0"/>
    <n v="200000"/>
    <n v="1"/>
    <n v="0"/>
    <n v="0"/>
    <n v="0"/>
    <n v="15000"/>
    <n v="0"/>
    <n v="15000"/>
    <n v="0"/>
    <n v="200000"/>
    <n v="0"/>
    <n v="0"/>
    <n v="15000"/>
    <n v="0"/>
    <m/>
    <m/>
    <m/>
    <d v="2032-12-01T00:00:00"/>
    <s v="Financially completed in 2018."/>
    <m/>
    <m/>
    <m/>
    <x v="1"/>
    <n v="0"/>
    <n v="1"/>
    <n v="10"/>
    <n v="36"/>
    <n v="0"/>
    <n v="0"/>
    <n v="600"/>
    <n v="2013"/>
  </r>
  <r>
    <m/>
    <m/>
    <s v="KAM/PHA/70/TAS/26"/>
    <s v="UNEP"/>
    <m/>
    <x v="2"/>
    <s v="KAM"/>
    <x v="3"/>
    <s v="PHA"/>
    <s v="HCFC phase-out management plan (second tranche)"/>
    <d v="2013-07-01T00:00:00"/>
    <d v="2016-07-01T00:00:00"/>
    <s v="FIN"/>
    <d v="2014-03-01T00:00:00"/>
    <m/>
    <d v="2016-12-01T00:00:00"/>
    <d v="2017-12-01T00:00:00"/>
    <n v="0.9"/>
    <m/>
    <m/>
    <n v="0"/>
    <m/>
    <m/>
    <m/>
    <m/>
    <m/>
    <m/>
    <m/>
    <m/>
    <n v="100000"/>
    <n v="0"/>
    <n v="100000"/>
    <n v="1"/>
    <n v="0"/>
    <n v="0"/>
    <n v="0"/>
    <n v="13000"/>
    <n v="0"/>
    <n v="13000"/>
    <n v="0"/>
    <n v="100000"/>
    <n v="0"/>
    <n v="0"/>
    <n v="13000"/>
    <n v="0"/>
    <m/>
    <n v="0"/>
    <m/>
    <d v="2032-12-01T00:00:00"/>
    <m/>
    <m/>
    <m/>
    <m/>
    <x v="1"/>
    <n v="0"/>
    <n v="1"/>
    <n v="8"/>
    <n v="36"/>
    <n v="0"/>
    <n v="0"/>
    <n v="900"/>
    <n v="2013"/>
  </r>
  <r>
    <m/>
    <m/>
    <s v="MDV/PHA/69/INV/24"/>
    <s v="UNDP"/>
    <m/>
    <x v="2"/>
    <s v="MDV"/>
    <x v="0"/>
    <s v="PHA"/>
    <s v="HCFC phase-out management plan (second tranche)"/>
    <d v="2013-04-01T00:00:00"/>
    <d v="2015-04-01T00:00:00"/>
    <s v="FIN"/>
    <d v="2013-08-01T00:00:00"/>
    <m/>
    <d v="2019-12-01T00:00:00"/>
    <d v="2020-12-01T00:00:00"/>
    <n v="0"/>
    <m/>
    <m/>
    <m/>
    <m/>
    <m/>
    <n v="0"/>
    <m/>
    <m/>
    <m/>
    <m/>
    <m/>
    <n v="20000"/>
    <n v="-3"/>
    <n v="19997"/>
    <n v="1"/>
    <n v="0"/>
    <n v="0"/>
    <n v="0"/>
    <n v="1500"/>
    <n v="0"/>
    <n v="1500"/>
    <n v="0.23000000000001819"/>
    <n v="19997"/>
    <n v="0"/>
    <n v="0"/>
    <n v="1499.77"/>
    <n v="0"/>
    <m/>
    <m/>
    <m/>
    <d v="2021-06-01T00:00:00"/>
    <s v="Financially completed in 2020."/>
    <m/>
    <m/>
    <m/>
    <x v="1"/>
    <n v="0"/>
    <n v="1"/>
    <n v="4"/>
    <n v="24"/>
    <n v="0"/>
    <n v="0"/>
    <n v="0"/>
    <n v="2013"/>
  </r>
  <r>
    <m/>
    <m/>
    <s v="MDV/PHA/69/TAS/23"/>
    <s v="UNEP"/>
    <m/>
    <x v="2"/>
    <s v="MDV"/>
    <x v="3"/>
    <s v="PHA"/>
    <s v="HCFC phase-out management plan (second tranche)"/>
    <d v="2013-04-01T00:00:00"/>
    <d v="2015-04-01T00:00:00"/>
    <s v="FIN"/>
    <d v="2014-11-01T00:00:00"/>
    <m/>
    <d v="2017-12-01T00:00:00"/>
    <d v="2018-12-01T00:00:00"/>
    <n v="0"/>
    <m/>
    <m/>
    <n v="0"/>
    <m/>
    <m/>
    <m/>
    <m/>
    <m/>
    <m/>
    <m/>
    <m/>
    <n v="173400"/>
    <n v="0"/>
    <n v="173400"/>
    <n v="1"/>
    <n v="0"/>
    <n v="0"/>
    <n v="0"/>
    <n v="22542"/>
    <n v="0"/>
    <n v="22542"/>
    <n v="0"/>
    <n v="173400"/>
    <n v="0"/>
    <n v="0"/>
    <n v="22542"/>
    <n v="0"/>
    <m/>
    <n v="0"/>
    <m/>
    <d v="2021-06-01T00:00:00"/>
    <m/>
    <m/>
    <m/>
    <m/>
    <x v="1"/>
    <n v="0"/>
    <n v="1"/>
    <n v="19"/>
    <n v="24"/>
    <n v="0"/>
    <n v="0"/>
    <n v="0"/>
    <n v="2013"/>
  </r>
  <r>
    <m/>
    <m/>
    <s v="MAR/PHA/72/INV/22"/>
    <s v="Germany"/>
    <m/>
    <x v="0"/>
    <s v="MAR"/>
    <x v="0"/>
    <s v="PHA"/>
    <s v="HCFC phase-out management plan (second tranche)"/>
    <d v="2014-05-01T00:00:00"/>
    <d v="2017-05-01T00:00:00"/>
    <s v="FIN"/>
    <d v="2014-06-01T00:00:00"/>
    <m/>
    <d v="2017-03-01T00:00:00"/>
    <d v="2017-09-01T00:00:00"/>
    <n v="0"/>
    <m/>
    <m/>
    <n v="0"/>
    <m/>
    <m/>
    <m/>
    <m/>
    <m/>
    <m/>
    <m/>
    <m/>
    <n v="131400"/>
    <n v="0"/>
    <n v="131400"/>
    <n v="1"/>
    <n v="0"/>
    <n v="0"/>
    <n v="0"/>
    <n v="15851"/>
    <n v="0"/>
    <n v="15851"/>
    <n v="0"/>
    <n v="131400"/>
    <n v="0"/>
    <n v="0"/>
    <n v="15851"/>
    <n v="0"/>
    <m/>
    <m/>
    <m/>
    <d v="2031-12-01T00:00:00"/>
    <s v="Two technician trainings were conducted, one each on HC and CO2. NOU-Officer also attended the Cool training in Germany to gain better understanding of natural refrigerants. 3rd tranche was approved in 2017."/>
    <m/>
    <m/>
    <m/>
    <x v="1"/>
    <n v="0"/>
    <n v="1"/>
    <n v="1"/>
    <n v="36"/>
    <n v="0"/>
    <n v="0"/>
    <n v="0"/>
    <n v="2014"/>
  </r>
  <r>
    <m/>
    <m/>
    <s v="NAM/PHA/71/INV/19"/>
    <s v="Germany"/>
    <m/>
    <x v="0"/>
    <s v="NAM"/>
    <x v="0"/>
    <s v="PHA"/>
    <s v="HCFC phase-out management plan (second tranche)"/>
    <d v="2013-12-01T00:00:00"/>
    <d v="2017-12-01T00:00:00"/>
    <s v="FIN"/>
    <d v="2015-05-01T00:00:00"/>
    <m/>
    <d v="2021-12-01T00:00:00"/>
    <d v="2022-12-01T00:00:00"/>
    <n v="4.5999999999999996"/>
    <m/>
    <m/>
    <n v="0"/>
    <m/>
    <m/>
    <m/>
    <m/>
    <m/>
    <m/>
    <m/>
    <m/>
    <n v="240000"/>
    <n v="0"/>
    <n v="240000"/>
    <n v="1"/>
    <n v="0"/>
    <n v="0"/>
    <n v="0"/>
    <n v="29067"/>
    <n v="0"/>
    <n v="29067"/>
    <n v="0"/>
    <n v="240000"/>
    <n v="0"/>
    <n v="0"/>
    <n v="29067"/>
    <n v="0"/>
    <m/>
    <m/>
    <m/>
    <d v="2026-12-01T00:00:00"/>
    <s v="Namibia was severly affected by Covid in 2021 and activities were very limited, as there were series of shut downs. A gap analysis was conducted at the training institutes for tools and equipment. Also, NOU was supported at monitoring activities at the borders to discuss the further process in regards to seized substances and equipment. Furthermore, the RAC association was supported."/>
    <s v="Activities were completed by December 2021 but final payments could only be effected in 2022."/>
    <m/>
    <m/>
    <x v="1"/>
    <n v="0"/>
    <n v="1"/>
    <n v="17"/>
    <n v="48"/>
    <n v="0"/>
    <n v="0"/>
    <n v="4600"/>
    <n v="2013"/>
  </r>
  <r>
    <m/>
    <m/>
    <s v="PNG/PHA/71/INV/12"/>
    <s v="Germany"/>
    <m/>
    <x v="2"/>
    <s v="PNG"/>
    <x v="0"/>
    <s v="PHA"/>
    <s v="HCFC phase-out management plan (second tranche)"/>
    <d v="2013-12-01T00:00:00"/>
    <d v="2016-12-01T00:00:00"/>
    <s v="FIN"/>
    <d v="2016-02-01T00:00:00"/>
    <m/>
    <d v="2021-12-01T00:00:00"/>
    <d v="2023-01-01T00:00:00"/>
    <n v="0.6"/>
    <m/>
    <m/>
    <n v="0"/>
    <m/>
    <m/>
    <m/>
    <m/>
    <m/>
    <m/>
    <m/>
    <m/>
    <n v="340000"/>
    <n v="0"/>
    <n v="340000"/>
    <n v="1"/>
    <n v="0"/>
    <n v="0"/>
    <n v="0"/>
    <n v="40120"/>
    <n v="0"/>
    <n v="40120"/>
    <n v="0"/>
    <n v="340000"/>
    <n v="0"/>
    <n v="0"/>
    <n v="40120"/>
    <n v="0"/>
    <m/>
    <m/>
    <m/>
    <d v="2026-12-01T00:00:00"/>
    <s v="Financial completion 2023."/>
    <m/>
    <s v="No"/>
    <m/>
    <x v="1"/>
    <n v="0"/>
    <n v="1"/>
    <n v="26"/>
    <n v="36"/>
    <n v="0"/>
    <n v="0"/>
    <n v="600"/>
    <n v="2013"/>
  </r>
  <r>
    <m/>
    <m/>
    <s v="MAR/EEF/93/TAS/35"/>
    <s v="Germany"/>
    <m/>
    <x v="0"/>
    <s v="MAR"/>
    <x v="3"/>
    <s v="EEF"/>
    <s v="HCFC phase-out management plan (stage I) (Additional activities to maintain energy efficiency for the servicing sector under decision 89/6(b))"/>
    <d v="2023-12-01T00:00:00"/>
    <d v="2026-12-01T00:00:00"/>
    <s v="ONG"/>
    <m/>
    <d v="2026-12-01T00:00:00"/>
    <m/>
    <m/>
    <n v="0"/>
    <m/>
    <m/>
    <n v="0"/>
    <m/>
    <m/>
    <m/>
    <m/>
    <m/>
    <m/>
    <m/>
    <m/>
    <n v="120000"/>
    <n v="0"/>
    <n v="120000"/>
    <n v="0"/>
    <n v="120000"/>
    <n v="120000"/>
    <n v="0"/>
    <n v="13943"/>
    <n v="0"/>
    <n v="13943"/>
    <n v="13943"/>
    <m/>
    <m/>
    <n v="9771"/>
    <n v="0"/>
    <n v="0"/>
    <m/>
    <m/>
    <m/>
    <d v="2031-12-01T00:00:00"/>
    <s v="Initial discussions with Nou and the Energy Efficiency Management Office have been held  and the identification of a consultant is ongoing."/>
    <m/>
    <s v="Yes"/>
    <m/>
    <x v="0"/>
    <n v="1"/>
    <n v="0"/>
    <s v=""/>
    <n v="36"/>
    <n v="0"/>
    <n v="36"/>
    <n v="0"/>
    <n v="2023"/>
  </r>
  <r>
    <m/>
    <m/>
    <s v="NAM/EEF/93/TAS/31"/>
    <s v="Germany"/>
    <m/>
    <x v="0"/>
    <s v="NAM"/>
    <x v="3"/>
    <s v="EEF"/>
    <s v="HCFC phase-out management plan (stage I) (Additional activities to maintain energy efficiency for the servicing sector under decision 89/6(b))"/>
    <d v="2023-12-01T00:00:00"/>
    <d v="2026-12-01T00:00:00"/>
    <s v="ONG"/>
    <m/>
    <d v="2026-12-01T00:00:00"/>
    <m/>
    <m/>
    <n v="0"/>
    <m/>
    <m/>
    <n v="0"/>
    <m/>
    <m/>
    <m/>
    <m/>
    <m/>
    <m/>
    <m/>
    <m/>
    <n v="120000"/>
    <n v="0"/>
    <n v="120000"/>
    <n v="0"/>
    <n v="120000"/>
    <n v="120000"/>
    <n v="0"/>
    <n v="13771"/>
    <n v="0"/>
    <n v="13771"/>
    <n v="13771"/>
    <m/>
    <m/>
    <n v="30398"/>
    <n v="0"/>
    <n v="0"/>
    <m/>
    <m/>
    <m/>
    <d v="2026-12-01T00:00:00"/>
    <s v="Identification of a consultant is ongoing."/>
    <m/>
    <s v="Yes"/>
    <m/>
    <x v="0"/>
    <n v="1"/>
    <n v="0"/>
    <s v=""/>
    <n v="36"/>
    <n v="0"/>
    <n v="36"/>
    <n v="0"/>
    <n v="2023"/>
  </r>
  <r>
    <m/>
    <m/>
    <s v="SEY/EEF/93/TAS/32"/>
    <s v="Germany"/>
    <m/>
    <x v="0"/>
    <s v="SEY"/>
    <x v="3"/>
    <s v="EEF"/>
    <s v="HCFC phase-out management plan (stage I) (Additional activities to maintain energy efficiency in the servicing sector under decision 89/6(b))"/>
    <d v="2023-12-01T00:00:00"/>
    <d v="2026-12-01T00:00:00"/>
    <s v="ONG"/>
    <m/>
    <d v="2026-12-01T00:00:00"/>
    <m/>
    <m/>
    <n v="0"/>
    <m/>
    <m/>
    <n v="0"/>
    <m/>
    <m/>
    <m/>
    <m/>
    <m/>
    <m/>
    <m/>
    <m/>
    <n v="100000"/>
    <n v="0"/>
    <n v="100000"/>
    <n v="0"/>
    <n v="100000"/>
    <n v="100000"/>
    <n v="0"/>
    <n v="11625"/>
    <n v="0"/>
    <n v="11625"/>
    <n v="11625"/>
    <m/>
    <m/>
    <n v="38541"/>
    <n v="0"/>
    <n v="0"/>
    <m/>
    <m/>
    <m/>
    <d v="2026-12-01T00:00:00"/>
    <s v="A local consultant was hired to collect data on import of RAC equipment and ist energy efficiency. The identification of an international consultant is ongoing."/>
    <m/>
    <s v="Yes"/>
    <m/>
    <x v="0"/>
    <n v="1"/>
    <n v="0"/>
    <s v=""/>
    <n v="36"/>
    <n v="0"/>
    <n v="36"/>
    <n v="0"/>
    <n v="2023"/>
  </r>
  <r>
    <m/>
    <m/>
    <s v="ECU/PHA/81/INV/65"/>
    <s v="UNIDO"/>
    <m/>
    <x v="1"/>
    <s v="ECU"/>
    <x v="0"/>
    <s v="PHA"/>
    <s v="HCFC phase-out management plan (stage I) (foam sector plan)"/>
    <d v="2018-06-01T00:00:00"/>
    <d v="2021-07-01T00:00:00"/>
    <s v="FIN"/>
    <d v="2018-10-01T00:00:00"/>
    <m/>
    <d v="2021-12-01T00:00:00"/>
    <d v="2022-09-01T00:00:00"/>
    <n v="4.8"/>
    <m/>
    <m/>
    <n v="0"/>
    <m/>
    <m/>
    <n v="3.3"/>
    <m/>
    <m/>
    <n v="0"/>
    <m/>
    <m/>
    <n v="431719"/>
    <n v="-114549.67"/>
    <n v="317169.33"/>
    <n v="0.99999895954630913"/>
    <n v="0.33000000001629815"/>
    <n v="0.33000000001629815"/>
    <n v="0"/>
    <n v="30220"/>
    <n v="-8018.13"/>
    <n v="22201.87"/>
    <n v="-0.13000000000101863"/>
    <n v="317169"/>
    <n v="0"/>
    <m/>
    <n v="22202"/>
    <n v="0"/>
    <m/>
    <m/>
    <m/>
    <d v="2021-12-01T00:00:00"/>
    <m/>
    <m/>
    <m/>
    <m/>
    <x v="1"/>
    <n v="0"/>
    <n v="1"/>
    <n v="4"/>
    <n v="37"/>
    <n v="0"/>
    <n v="0"/>
    <n v="4800"/>
    <n v="2018"/>
  </r>
  <r>
    <m/>
    <m/>
    <s v="MDN/PHA/88/INV/47"/>
    <s v="UNIDO"/>
    <m/>
    <x v="4"/>
    <s v="MDN"/>
    <x v="0"/>
    <s v="PHA"/>
    <s v="HCFC phase-out management plan (stage I, eleventh tranche)"/>
    <d v="2021-11-01T00:00:00"/>
    <d v="2023-12-01T00:00:00"/>
    <s v="COM"/>
    <d v="2021-12-01T00:00:00"/>
    <m/>
    <d v="2023-12-31T00:00:00"/>
    <m/>
    <n v="0"/>
    <m/>
    <m/>
    <n v="0"/>
    <m/>
    <m/>
    <n v="0"/>
    <m/>
    <m/>
    <n v="0"/>
    <m/>
    <m/>
    <n v="75000"/>
    <n v="0"/>
    <n v="75000"/>
    <n v="0.95885333333333334"/>
    <n v="3086"/>
    <n v="3086"/>
    <n v="0"/>
    <n v="5625"/>
    <n v="0"/>
    <n v="5625"/>
    <n v="231.44999999999982"/>
    <n v="71914"/>
    <n v="0"/>
    <n v="1"/>
    <n v="5393.55"/>
    <n v="0"/>
    <m/>
    <m/>
    <m/>
    <d v="2023-12-01T00:00:00"/>
    <s v="Financial closure has been initiated."/>
    <s v="Grant was financially closed in February 2024."/>
    <s v="Yes"/>
    <m/>
    <x v="1"/>
    <n v="0"/>
    <n v="1"/>
    <n v="1"/>
    <n v="25"/>
    <n v="0"/>
    <n v="0"/>
    <n v="0"/>
    <n v="2021"/>
  </r>
  <r>
    <m/>
    <m/>
    <s v="ALB/PHA/85/TAS/40"/>
    <s v="UNEP"/>
    <m/>
    <x v="4"/>
    <s v="ALB"/>
    <x v="3"/>
    <s v="PHA"/>
    <s v="HCFC phase-out management plan (stage I, fifth tranche)"/>
    <d v="2020-06-01T00:00:00"/>
    <d v="2021-12-01T00:00:00"/>
    <s v="FIN"/>
    <d v="2020-09-01T00:00:00"/>
    <m/>
    <d v="2021-12-01T00:00:00"/>
    <d v="2021-12-01T00:00:00"/>
    <n v="0"/>
    <m/>
    <m/>
    <n v="0"/>
    <m/>
    <m/>
    <m/>
    <m/>
    <m/>
    <m/>
    <m/>
    <m/>
    <n v="8500"/>
    <n v="-150"/>
    <n v="8350"/>
    <n v="1"/>
    <n v="0"/>
    <n v="0"/>
    <n v="0"/>
    <n v="1105"/>
    <n v="-19.5"/>
    <n v="1085.5"/>
    <n v="0"/>
    <n v="8350"/>
    <n v="0"/>
    <n v="0"/>
    <n v="1085.5"/>
    <n v="0"/>
    <m/>
    <n v="0"/>
    <m/>
    <d v="2021-12-01T00:00:00"/>
    <m/>
    <m/>
    <s v="Yes"/>
    <m/>
    <x v="1"/>
    <n v="0"/>
    <n v="1"/>
    <n v="3"/>
    <n v="18"/>
    <n v="0"/>
    <n v="0"/>
    <n v="0"/>
    <n v="2020"/>
  </r>
  <r>
    <m/>
    <m/>
    <s v="ALB/PHA/85/INV/39"/>
    <s v="UNIDO"/>
    <m/>
    <x v="4"/>
    <s v="ALB"/>
    <x v="0"/>
    <s v="PHA"/>
    <s v="HCFC phase-out management plan (stage I, fifth tranche)"/>
    <d v="2020-06-01T00:00:00"/>
    <d v="2021-12-01T00:00:00"/>
    <s v="FIN"/>
    <d v="2020-09-01T00:00:00"/>
    <m/>
    <d v="2021-12-01T00:00:00"/>
    <d v="2022-09-01T00:00:00"/>
    <n v="0"/>
    <m/>
    <m/>
    <n v="0"/>
    <m/>
    <m/>
    <n v="0"/>
    <m/>
    <m/>
    <n v="0"/>
    <m/>
    <m/>
    <n v="23000"/>
    <n v="0"/>
    <n v="23000"/>
    <n v="1"/>
    <n v="0"/>
    <n v="0"/>
    <n v="0"/>
    <n v="2070"/>
    <n v="0"/>
    <n v="2070"/>
    <n v="0"/>
    <n v="23000"/>
    <n v="0"/>
    <m/>
    <n v="2070"/>
    <n v="0"/>
    <m/>
    <m/>
    <m/>
    <d v="2021-12-01T00:00:00"/>
    <m/>
    <m/>
    <m/>
    <m/>
    <x v="1"/>
    <n v="0"/>
    <n v="1"/>
    <n v="3"/>
    <n v="18"/>
    <n v="0"/>
    <n v="0"/>
    <n v="0"/>
    <n v="2020"/>
  </r>
  <r>
    <m/>
    <m/>
    <s v="BEN/PHA/87/TAS/40"/>
    <s v="UNEP"/>
    <m/>
    <x v="0"/>
    <s v="BEN"/>
    <x v="3"/>
    <s v="PHA"/>
    <s v="HCFC phase-out management plan (stage I, fifth tranche)"/>
    <d v="2021-07-01T00:00:00"/>
    <d v="2022-12-01T00:00:00"/>
    <s v="FIN"/>
    <d v="2022-06-01T00:00:00"/>
    <m/>
    <d v="2022-12-01T00:00:00"/>
    <d v="2022-12-01T00:00:00"/>
    <n v="0"/>
    <m/>
    <m/>
    <n v="0"/>
    <m/>
    <m/>
    <m/>
    <m/>
    <m/>
    <m/>
    <m/>
    <m/>
    <n v="60000"/>
    <n v="0"/>
    <n v="60000"/>
    <n v="1"/>
    <n v="0"/>
    <n v="0"/>
    <n v="0"/>
    <n v="7800"/>
    <n v="0"/>
    <n v="7800"/>
    <n v="0"/>
    <n v="60000"/>
    <n v="0"/>
    <n v="0"/>
    <n v="7800"/>
    <n v="0"/>
    <m/>
    <n v="0"/>
    <m/>
    <d v="2022-12-01T00:00:00"/>
    <m/>
    <m/>
    <s v="Yes"/>
    <m/>
    <x v="1"/>
    <n v="0"/>
    <n v="1"/>
    <n v="11"/>
    <n v="17"/>
    <n v="0"/>
    <n v="0"/>
    <n v="0"/>
    <n v="2021"/>
  </r>
  <r>
    <m/>
    <m/>
    <s v="BOL/PHA/86/INV/49"/>
    <s v="UNIDO"/>
    <m/>
    <x v="1"/>
    <s v="BOL"/>
    <x v="0"/>
    <s v="PHA"/>
    <s v="HCFC phase-out management plan (stage I, fifth tranche)"/>
    <d v="2020-12-01T00:00:00"/>
    <d v="2021-12-01T00:00:00"/>
    <s v="FIN"/>
    <d v="2021-02-01T00:00:00"/>
    <m/>
    <d v="2021-12-01T00:00:00"/>
    <d v="2022-02-01T00:00:00"/>
    <n v="0"/>
    <m/>
    <m/>
    <n v="0"/>
    <m/>
    <m/>
    <n v="0"/>
    <m/>
    <m/>
    <n v="0"/>
    <m/>
    <m/>
    <n v="31500"/>
    <n v="-57.6"/>
    <n v="31442.400000000001"/>
    <n v="0.99998727832480971"/>
    <n v="0.40000000000145519"/>
    <n v="0.40000000000145519"/>
    <n v="0"/>
    <n v="2835"/>
    <n v="-5.22"/>
    <n v="2829.78"/>
    <n v="-0.21999999999979991"/>
    <n v="31442"/>
    <n v="0"/>
    <m/>
    <n v="2830"/>
    <n v="0"/>
    <m/>
    <m/>
    <m/>
    <d v="2021-12-01T00:00:00"/>
    <m/>
    <m/>
    <m/>
    <m/>
    <x v="1"/>
    <n v="0"/>
    <n v="1"/>
    <n v="2"/>
    <n v="12"/>
    <n v="0"/>
    <n v="0"/>
    <n v="0"/>
    <n v="2020"/>
  </r>
  <r>
    <m/>
    <m/>
    <s v="BHE/PHA/87/INV/40"/>
    <s v="UNIDO"/>
    <m/>
    <x v="4"/>
    <s v="BHE"/>
    <x v="0"/>
    <s v="PHA"/>
    <s v="HCFC phase-out management plan (stage I, fifth tranche)"/>
    <d v="2021-07-01T00:00:00"/>
    <d v="2022-12-01T00:00:00"/>
    <s v="FIN"/>
    <d v="2022-10-01T00:00:00"/>
    <m/>
    <d v="2022-12-01T00:00:00"/>
    <d v="2023-08-24T00:00:00"/>
    <n v="0"/>
    <m/>
    <m/>
    <n v="0"/>
    <m/>
    <m/>
    <n v="0"/>
    <m/>
    <m/>
    <n v="0"/>
    <m/>
    <m/>
    <n v="30000"/>
    <n v="-6105.03"/>
    <n v="23894.97"/>
    <n v="1"/>
    <n v="0"/>
    <n v="0"/>
    <n v="0"/>
    <n v="2100"/>
    <n v="-427.41"/>
    <n v="1672.59"/>
    <n v="-5.79000000002452E-2"/>
    <n v="23894.97"/>
    <n v="0"/>
    <m/>
    <n v="1672.6479000000002"/>
    <n v="0"/>
    <m/>
    <m/>
    <m/>
    <d v="2022-12-01T00:00:00"/>
    <e v="#N/A"/>
    <e v="#N/A"/>
    <m/>
    <m/>
    <x v="1"/>
    <n v="0"/>
    <n v="1"/>
    <n v="15"/>
    <n v="17"/>
    <n v="0"/>
    <n v="0"/>
    <n v="0"/>
    <n v="2021"/>
  </r>
  <r>
    <m/>
    <m/>
    <s v="BDI/PHA/93/TAS/45"/>
    <s v="UNEP"/>
    <m/>
    <x v="0"/>
    <s v="BDI"/>
    <x v="3"/>
    <s v="PHA"/>
    <s v="HCFC phase-out management plan (stage I, fifth tranche)"/>
    <d v="2023-12-01T00:00:00"/>
    <d v="2024-12-01T00:00:00"/>
    <s v="ONG"/>
    <m/>
    <d v="2024-12-01T00:00:00"/>
    <m/>
    <m/>
    <n v="0"/>
    <m/>
    <m/>
    <n v="0"/>
    <m/>
    <m/>
    <m/>
    <m/>
    <m/>
    <m/>
    <m/>
    <m/>
    <n v="33200"/>
    <n v="0"/>
    <n v="33200"/>
    <n v="0"/>
    <n v="33200"/>
    <n v="33200"/>
    <n v="0"/>
    <n v="4316"/>
    <n v="0"/>
    <n v="4316"/>
    <n v="4316"/>
    <n v="0"/>
    <n v="0"/>
    <n v="8300"/>
    <n v="0"/>
    <n v="0"/>
    <m/>
    <n v="0"/>
    <m/>
    <d v="2024-12-01T00:00:00"/>
    <s v="SSFA was signed in March 26th 2024. The first payment was sent to the NOU in April 2024. "/>
    <s v="SSFA was signed in March 26th 2024. The first payment was sent to the NOU in April 2024. "/>
    <s v="Yes"/>
    <m/>
    <x v="0"/>
    <n v="1"/>
    <n v="0"/>
    <s v=""/>
    <n v="12"/>
    <n v="0"/>
    <n v="12"/>
    <n v="0"/>
    <n v="2023"/>
  </r>
  <r>
    <m/>
    <m/>
    <s v="KAM/PHA/90/TAS/42"/>
    <s v="UNEP"/>
    <m/>
    <x v="2"/>
    <s v="KAM"/>
    <x v="3"/>
    <s v="PHA"/>
    <s v="HCFC phase-out management plan (stage I, fifth tranche)"/>
    <d v="2022-06-01T00:00:00"/>
    <d v="2025-12-01T00:00:00"/>
    <s v="ONG"/>
    <d v="2023-09-19T00:00:00"/>
    <d v="2025-12-01T00:00:00"/>
    <m/>
    <m/>
    <n v="4.9000000000000004"/>
    <m/>
    <m/>
    <n v="0"/>
    <m/>
    <m/>
    <m/>
    <m/>
    <m/>
    <m/>
    <m/>
    <m/>
    <n v="200000"/>
    <n v="0"/>
    <n v="200000"/>
    <n v="0.33962094999999992"/>
    <n v="132075.81"/>
    <n v="132075.81"/>
    <n v="0"/>
    <n v="26000"/>
    <n v="0"/>
    <n v="26000"/>
    <n v="17169.855300000003"/>
    <n v="67924.189999999988"/>
    <n v="121665.48"/>
    <n v="66037.904999999999"/>
    <n v="8830.1446999999989"/>
    <n v="15816.5124"/>
    <m/>
    <n v="6256.48"/>
    <m/>
    <d v="2032-12-01T00:00:00"/>
    <s v="The project was approved at the Excom-90 in June 2022.  The SSFA was signed in January 2023.  The first payment of US$ 70,000 was released in February 2023.  UNEP conducted a country mission in March 2023 to discuss workplan of the tranche.  NOU continued to inspect type of HCFC-22 and apply sticker before allowing importers to release HCFC-22 to domestic market as part of mandatory labeling requirement.  NOU conducted 3 customs training workshops with total 70 participants (45 M/25 F), 1 train-the-trainer for RAC GSP and 4 training workshops for RAC technicians with total 191 participants.   NOU worked closely with the IT consultant to design the mobile application for certified RAC technicians based on experience of other countries presented during the Network Meeting in October 2022.  The mobile application will facilitate owners of air-conditioner to assess the information on contact detail and rating of certified RAC technicians for the installation and servicing of appliance. NOU followed up with the Department of Standard and Curriculum, Ministry of Labor and Vocational Training, Vocational Training School on agreement/MOU as well as the launching of competency-based certification.  NOU and relevant stakeholders attended the study visit on establishment and implementation of competency-based certification of RAC servicing sector in Indonesia in October 2023.  2 identified master assessors from Cambodia also attended training of master assessors on competency-based certification in Kuala Lumpur in November 2023.  The following gender activities were implemented: encouraging female participants in the meetings/training under the project and collection of gender-disaggregation data in project activities."/>
    <s v="The second payment of US$ 63,000 was released in April 2024. NOU plans for training of Customs and RAC technicians.  NOU held discussion with the Ministry of Labor and Vocational Training and training centers to identify the assessment centers and establish mechanism to assess and certify RAC technician.  The mobile application is being developed and planned to be completed by end of 2024.   "/>
    <s v="Yes"/>
    <m/>
    <x v="0"/>
    <n v="1"/>
    <n v="1"/>
    <n v="15"/>
    <n v="42"/>
    <n v="0"/>
    <n v="42"/>
    <n v="4900"/>
    <n v="2022"/>
  </r>
  <r>
    <m/>
    <m/>
    <s v="CBI/PHA/86/TAS/27"/>
    <s v="UNEP"/>
    <m/>
    <x v="0"/>
    <s v="CBI"/>
    <x v="3"/>
    <s v="PHA"/>
    <s v="HCFC phase-out management plan (stage I, fifth tranche)"/>
    <d v="2020-12-01T00:00:00"/>
    <d v="2021-12-01T00:00:00"/>
    <s v="FIN"/>
    <d v="2021-12-01T00:00:00"/>
    <m/>
    <d v="2021-12-01T00:00:00"/>
    <d v="2022-12-01T00:00:00"/>
    <n v="0"/>
    <m/>
    <m/>
    <n v="0"/>
    <m/>
    <m/>
    <m/>
    <m/>
    <m/>
    <m/>
    <m/>
    <m/>
    <n v="16000"/>
    <n v="0"/>
    <n v="16000"/>
    <n v="1"/>
    <n v="0"/>
    <n v="0"/>
    <n v="0"/>
    <n v="2080"/>
    <n v="0"/>
    <n v="2080"/>
    <n v="0"/>
    <n v="16000"/>
    <n v="0"/>
    <n v="0"/>
    <n v="2080"/>
    <n v="0"/>
    <m/>
    <n v="0"/>
    <m/>
    <d v="2021-12-01T00:00:00"/>
    <m/>
    <m/>
    <s v="Yes"/>
    <m/>
    <x v="1"/>
    <n v="0"/>
    <n v="1"/>
    <n v="12"/>
    <n v="12"/>
    <n v="0"/>
    <n v="0"/>
    <n v="0"/>
    <n v="2020"/>
  </r>
  <r>
    <m/>
    <m/>
    <s v="CHD/PHA/87/TAS/37"/>
    <s v="UNEP"/>
    <m/>
    <x v="0"/>
    <s v="CHD"/>
    <x v="3"/>
    <s v="PHA"/>
    <s v="HCFC phase-out management plan (stage I, fifth tranche)"/>
    <d v="2021-07-01T00:00:00"/>
    <d v="2022-12-01T00:00:00"/>
    <s v="FIN"/>
    <d v="2022-01-01T00:00:00"/>
    <m/>
    <d v="2022-12-01T00:00:00"/>
    <d v="2022-12-01T00:00:00"/>
    <n v="0"/>
    <m/>
    <m/>
    <n v="0"/>
    <m/>
    <m/>
    <m/>
    <m/>
    <m/>
    <m/>
    <m/>
    <m/>
    <n v="65000"/>
    <n v="0"/>
    <n v="65000"/>
    <n v="1"/>
    <n v="0"/>
    <n v="0"/>
    <n v="0"/>
    <n v="8450"/>
    <n v="0"/>
    <n v="8450"/>
    <n v="0"/>
    <n v="65000"/>
    <n v="0"/>
    <n v="0"/>
    <n v="8450"/>
    <n v="0"/>
    <m/>
    <n v="0"/>
    <m/>
    <d v="2022-12-01T00:00:00"/>
    <m/>
    <m/>
    <s v="Yes"/>
    <m/>
    <x v="1"/>
    <n v="0"/>
    <n v="1"/>
    <n v="6"/>
    <n v="17"/>
    <n v="0"/>
    <n v="0"/>
    <n v="0"/>
    <n v="2021"/>
  </r>
  <r>
    <m/>
    <m/>
    <s v="COI/PHA/87/TAS/31"/>
    <s v="UNEP"/>
    <m/>
    <x v="0"/>
    <s v="COI"/>
    <x v="3"/>
    <s v="PHA"/>
    <s v="HCFC phase-out management plan (stage I, fifth tranche)"/>
    <d v="2021-07-01T00:00:00"/>
    <d v="2022-12-01T00:00:00"/>
    <s v="FIN"/>
    <d v="2022-12-01T00:00:00"/>
    <m/>
    <d v="2022-12-01T00:00:00"/>
    <d v="2022-12-01T00:00:00"/>
    <n v="0"/>
    <m/>
    <m/>
    <n v="0"/>
    <m/>
    <m/>
    <m/>
    <m/>
    <m/>
    <m/>
    <m/>
    <m/>
    <n v="16000"/>
    <n v="0"/>
    <n v="16000"/>
    <n v="1"/>
    <n v="0"/>
    <n v="0"/>
    <n v="0"/>
    <n v="2080"/>
    <n v="0"/>
    <n v="2080"/>
    <n v="0"/>
    <n v="16000"/>
    <n v="0"/>
    <n v="0"/>
    <n v="2080"/>
    <n v="0"/>
    <m/>
    <n v="0"/>
    <m/>
    <d v="2022-12-01T00:00:00"/>
    <m/>
    <m/>
    <s v="Yes"/>
    <m/>
    <x v="1"/>
    <n v="0"/>
    <n v="1"/>
    <n v="17"/>
    <n v="17"/>
    <n v="0"/>
    <n v="0"/>
    <n v="0"/>
    <n v="2021"/>
  </r>
  <r>
    <m/>
    <m/>
    <s v="PRC/PHA/91/TAS/39"/>
    <s v="UNEP"/>
    <m/>
    <x v="0"/>
    <s v="PRC"/>
    <x v="3"/>
    <s v="PHA"/>
    <s v="HCFC phase-out management plan (stage I, fifth tranche)"/>
    <d v="2022-12-01T00:00:00"/>
    <d v="2023-12-01T00:00:00"/>
    <s v="COM"/>
    <m/>
    <m/>
    <d v="2023-12-01T00:00:00"/>
    <m/>
    <n v="0"/>
    <m/>
    <m/>
    <n v="0"/>
    <m/>
    <m/>
    <m/>
    <m/>
    <m/>
    <m/>
    <m/>
    <m/>
    <n v="35000"/>
    <n v="0"/>
    <n v="35000"/>
    <n v="0"/>
    <n v="35000"/>
    <n v="35000"/>
    <n v="0"/>
    <n v="4550"/>
    <n v="0"/>
    <n v="4550"/>
    <n v="4550"/>
    <n v="0"/>
    <n v="35000"/>
    <n v="35000"/>
    <n v="0"/>
    <n v="4550"/>
    <m/>
    <n v="17500"/>
    <m/>
    <d v="2023-12-01T00:00:00"/>
    <s v="The SSFA was signed in May 2023. The first payment has been released to the country in May 2023. A workshop training for 19 refrigeration technicians participated on the first day and 19 on the second day, making 38 participants, including two females. Refrigeration specialists received training on R-22 recovery and recycling methods"/>
    <s v="The second and final payment has been disbursed in June 2024. The project is completed. "/>
    <s v="Yes"/>
    <m/>
    <x v="1"/>
    <n v="0"/>
    <n v="0"/>
    <s v=""/>
    <n v="12"/>
    <n v="0"/>
    <n v="0"/>
    <n v="0"/>
    <n v="2022"/>
  </r>
  <r>
    <m/>
    <m/>
    <s v="COS/PHA/83/INV/59"/>
    <s v="UNDP"/>
    <m/>
    <x v="1"/>
    <s v="COS"/>
    <x v="0"/>
    <s v="PHA"/>
    <s v="HCFC phase-out management plan (stage I, fifth tranche)"/>
    <d v="2019-05-01T00:00:00"/>
    <d v="2021-12-01T00:00:00"/>
    <s v="FIN"/>
    <d v="2020-03-01T00:00:00"/>
    <m/>
    <d v="2020-12-01T00:00:00"/>
    <d v="2022-01-01T00:00:00"/>
    <n v="3.5"/>
    <m/>
    <m/>
    <m/>
    <m/>
    <m/>
    <n v="3.5"/>
    <m/>
    <m/>
    <m/>
    <m/>
    <m/>
    <n v="56000"/>
    <n v="-45"/>
    <n v="55955"/>
    <n v="1"/>
    <n v="0"/>
    <n v="0"/>
    <n v="0"/>
    <n v="4200"/>
    <n v="-3"/>
    <n v="4197"/>
    <n v="0.37549999695966108"/>
    <n v="55955"/>
    <n v="0"/>
    <n v="0"/>
    <n v="4196.6245000030403"/>
    <n v="0"/>
    <m/>
    <m/>
    <m/>
    <d v="2021-12-01T00:00:00"/>
    <s v="Training of technicians in good refrigeration practices. Virtual meetings with government and private sector institutions. Additional work with customs in Costa Rica. Work with training schools to review the curriculum for the technicians."/>
    <m/>
    <m/>
    <m/>
    <x v="1"/>
    <n v="0"/>
    <n v="1"/>
    <n v="10"/>
    <n v="31"/>
    <n v="0"/>
    <n v="0"/>
    <n v="3500"/>
    <n v="2019"/>
  </r>
  <r>
    <m/>
    <m/>
    <s v="IVC/PHA/90/TAS/48"/>
    <s v="UNEP"/>
    <m/>
    <x v="0"/>
    <s v="IVC"/>
    <x v="3"/>
    <s v="PHA"/>
    <s v="HCFC phase-out management plan (stage I, fifth tranche)"/>
    <d v="2022-06-01T00:00:00"/>
    <d v="2022-12-01T00:00:00"/>
    <s v="FIN"/>
    <d v="2022-11-01T00:00:00"/>
    <m/>
    <d v="2022-12-01T00:00:00"/>
    <d v="2023-12-01T00:00:00"/>
    <n v="0"/>
    <m/>
    <m/>
    <n v="0"/>
    <m/>
    <m/>
    <m/>
    <m/>
    <m/>
    <m/>
    <m/>
    <m/>
    <n v="185740"/>
    <n v="-380"/>
    <n v="185360"/>
    <n v="1"/>
    <n v="0"/>
    <n v="0"/>
    <n v="0"/>
    <n v="22482"/>
    <n v="-46"/>
    <n v="22436"/>
    <n v="0"/>
    <n v="185360"/>
    <n v="0"/>
    <n v="0"/>
    <n v="22436"/>
    <n v="0"/>
    <m/>
    <n v="0"/>
    <m/>
    <d v="2022-12-01T00:00:00"/>
    <s v="The project is completed and operationnaly closed."/>
    <s v="The project is financialy completed "/>
    <s v="Yes"/>
    <m/>
    <x v="1"/>
    <n v="0"/>
    <n v="1"/>
    <n v="5"/>
    <n v="6"/>
    <n v="0"/>
    <n v="0"/>
    <n v="0"/>
    <n v="2022"/>
  </r>
  <r>
    <m/>
    <m/>
    <s v="CUB/PHA/85/TAS/63"/>
    <s v="UNDP"/>
    <m/>
    <x v="1"/>
    <s v="CUB"/>
    <x v="3"/>
    <s v="PHA"/>
    <s v="HCFC phase-out management plan (stage I, fifth tranche)"/>
    <d v="2020-06-01T00:00:00"/>
    <d v="2021-12-01T00:00:00"/>
    <s v="FIN"/>
    <d v="2020-10-01T00:00:00"/>
    <m/>
    <d v="2021-12-01T00:00:00"/>
    <d v="2022-12-01T00:00:00"/>
    <n v="0"/>
    <m/>
    <m/>
    <m/>
    <m/>
    <m/>
    <n v="0"/>
    <m/>
    <m/>
    <m/>
    <m/>
    <m/>
    <n v="56000"/>
    <n v="-207"/>
    <n v="55793"/>
    <n v="1"/>
    <n v="0"/>
    <n v="0"/>
    <n v="0"/>
    <n v="4200"/>
    <n v="-16"/>
    <n v="4184"/>
    <n v="-0.47000000000025466"/>
    <n v="55793"/>
    <n v="0"/>
    <n v="0"/>
    <n v="4184.47"/>
    <n v="0"/>
    <m/>
    <m/>
    <m/>
    <d v="2021-12-01T00:00:00"/>
    <s v="Tools and goods acquired and distributed to the training centres. Technical brochures designed and printed. Awareness material designed, produced and distributed."/>
    <m/>
    <s v="Yes. Gender mainstreaming activities have been included into the project, e.g. advertised TORs include a specific clause encouraging men and women to apply and the gender composition of meeting participants is tracked. "/>
    <m/>
    <x v="1"/>
    <n v="0"/>
    <n v="1"/>
    <n v="4"/>
    <n v="18"/>
    <n v="0"/>
    <n v="0"/>
    <n v="0"/>
    <n v="2020"/>
  </r>
  <r>
    <m/>
    <m/>
    <s v="ECU/PHA/85/TAS/73"/>
    <s v="UNEP"/>
    <m/>
    <x v="1"/>
    <s v="ECU"/>
    <x v="3"/>
    <s v="PHA"/>
    <s v="HCFC phase-out management plan (stage I, fifth tranche)"/>
    <d v="2020-06-01T00:00:00"/>
    <d v="2021-12-01T00:00:00"/>
    <s v="TRF"/>
    <m/>
    <m/>
    <m/>
    <d v="2020-12-01T00:00:00"/>
    <n v="0"/>
    <m/>
    <m/>
    <n v="0"/>
    <m/>
    <m/>
    <m/>
    <m/>
    <m/>
    <m/>
    <m/>
    <m/>
    <n v="10000"/>
    <n v="-10000"/>
    <n v="0"/>
    <n v="0"/>
    <n v="0"/>
    <n v="0"/>
    <n v="0"/>
    <n v="1300"/>
    <n v="-1300"/>
    <n v="0"/>
    <n v="0"/>
    <n v="0"/>
    <n v="0"/>
    <n v="0"/>
    <n v="0"/>
    <n v="0"/>
    <m/>
    <n v="0"/>
    <m/>
    <d v="2021-12-01T00:00:00"/>
    <m/>
    <m/>
    <s v="Yes"/>
    <m/>
    <x v="0"/>
    <n v="0"/>
    <n v="0"/>
    <s v=""/>
    <n v="18"/>
    <n v="0"/>
    <n v="0"/>
    <n v="0"/>
    <n v="2020"/>
  </r>
  <r>
    <m/>
    <m/>
    <s v="ECU/PHA/85/INV/72"/>
    <s v="UNIDO"/>
    <m/>
    <x v="1"/>
    <s v="ECU"/>
    <x v="0"/>
    <s v="PHA"/>
    <s v="HCFC phase-out management plan (stage I, fifth tranche)"/>
    <d v="2020-06-01T00:00:00"/>
    <d v="2021-12-01T00:00:00"/>
    <s v="FIN"/>
    <d v="2020-09-01T00:00:00"/>
    <m/>
    <d v="2021-03-01T00:00:00"/>
    <d v="2021-12-01T00:00:00"/>
    <n v="0"/>
    <m/>
    <m/>
    <n v="0"/>
    <m/>
    <m/>
    <n v="0"/>
    <m/>
    <m/>
    <n v="0"/>
    <m/>
    <m/>
    <n v="55000"/>
    <n v="-1685.61"/>
    <n v="53314.39"/>
    <n v="0.99999268490176851"/>
    <n v="0.38999999999941792"/>
    <n v="0.38999999999941792"/>
    <n v="0"/>
    <n v="4125"/>
    <n v="-126.5"/>
    <n v="3998.5"/>
    <n v="-0.5"/>
    <n v="53314"/>
    <n v="0"/>
    <m/>
    <n v="3999"/>
    <n v="0"/>
    <m/>
    <m/>
    <m/>
    <d v="2021-12-01T00:00:00"/>
    <m/>
    <m/>
    <m/>
    <m/>
    <x v="1"/>
    <n v="0"/>
    <n v="1"/>
    <n v="3"/>
    <n v="18"/>
    <n v="0"/>
    <n v="0"/>
    <n v="0"/>
    <n v="2020"/>
  </r>
  <r>
    <m/>
    <m/>
    <s v="ECU/PHA/87/TAS/78"/>
    <s v="UNIDO"/>
    <m/>
    <x v="1"/>
    <s v="ECU"/>
    <x v="3"/>
    <s v="PHA"/>
    <s v="HCFC phase-out management plan (stage I, fifth tranche)"/>
    <d v="2021-07-01T00:00:00"/>
    <d v="2021-12-01T00:00:00"/>
    <s v="FIN"/>
    <d v="2023-01-01T00:00:00"/>
    <m/>
    <d v="2021-12-01T00:00:00"/>
    <d v="2023-02-28T00:00:00"/>
    <n v="0"/>
    <m/>
    <m/>
    <n v="0"/>
    <m/>
    <m/>
    <n v="0"/>
    <m/>
    <m/>
    <n v="0"/>
    <m/>
    <m/>
    <n v="10000"/>
    <n v="0"/>
    <n v="10000"/>
    <n v="1"/>
    <n v="0"/>
    <n v="0"/>
    <n v="0"/>
    <n v="700"/>
    <n v="0"/>
    <n v="700"/>
    <n v="0"/>
    <n v="10000"/>
    <n v="0"/>
    <m/>
    <n v="700.00000000000011"/>
    <n v="0"/>
    <m/>
    <m/>
    <m/>
    <d v="2021-12-01T00:00:00"/>
    <e v="#N/A"/>
    <e v="#N/A"/>
    <m/>
    <m/>
    <x v="1"/>
    <n v="0"/>
    <n v="1"/>
    <n v="18"/>
    <n v="5"/>
    <n v="0"/>
    <n v="0"/>
    <n v="0"/>
    <n v="2021"/>
  </r>
  <r>
    <m/>
    <m/>
    <s v="EQG/PHA/90/TAS/19"/>
    <s v="UNEP"/>
    <m/>
    <x v="0"/>
    <s v="EQG"/>
    <x v="3"/>
    <s v="PHA"/>
    <s v="HCFC phase-out management plan (stage I, fifth tranche)"/>
    <d v="2022-06-01T00:00:00"/>
    <d v="2023-12-01T00:00:00"/>
    <s v="COM"/>
    <m/>
    <m/>
    <d v="2023-12-01T00:00:00"/>
    <m/>
    <n v="0"/>
    <m/>
    <m/>
    <n v="0"/>
    <m/>
    <m/>
    <m/>
    <m/>
    <m/>
    <m/>
    <m/>
    <m/>
    <n v="30000"/>
    <n v="0"/>
    <n v="30000"/>
    <n v="0"/>
    <n v="30000"/>
    <n v="30000"/>
    <n v="0"/>
    <n v="3900"/>
    <n v="0"/>
    <n v="3900"/>
    <n v="3900"/>
    <n v="0"/>
    <n v="30000"/>
    <n v="30000"/>
    <n v="0"/>
    <n v="3900"/>
    <m/>
    <n v="15000"/>
    <m/>
    <d v="2023-12-01T00:00:00"/>
    <s v="SSFA was signed by both in June 2023. First payment disbursed  in September 2023. From 20 to 23 September and 09 to 12 October 2023, 15 customs officers trained at the workshop for customs inspectors, enabling them to identify controlled refrigerants, understand the characteristics of licenses, and the authorized HCFC import quota for each importer. From 22 to 28 october 2023, Conducting surveys to gather information on HCFCs used in the service sector, gathering information on policy initiatives related to the elimination of HCFCs."/>
    <s v="The second and final payment has been released to the country in April 2024, due to delayed reporting from the NOO. The project is completed "/>
    <s v="Yes"/>
    <m/>
    <x v="1"/>
    <n v="0"/>
    <n v="0"/>
    <s v=""/>
    <n v="18"/>
    <n v="0"/>
    <n v="0"/>
    <n v="0"/>
    <n v="2022"/>
  </r>
  <r>
    <m/>
    <m/>
    <s v="GAB/PHA/87/TAS/41"/>
    <s v="UNEP"/>
    <m/>
    <x v="0"/>
    <s v="GAB"/>
    <x v="3"/>
    <s v="PHA"/>
    <s v="HCFC phase-out management plan (stage I, fifth tranche)"/>
    <d v="2021-07-01T00:00:00"/>
    <d v="2022-12-01T00:00:00"/>
    <s v="FIN"/>
    <d v="2022-06-01T00:00:00"/>
    <m/>
    <d v="2022-12-01T00:00:00"/>
    <d v="2023-12-01T00:00:00"/>
    <n v="0"/>
    <m/>
    <m/>
    <n v="0"/>
    <m/>
    <m/>
    <m/>
    <m/>
    <m/>
    <m/>
    <m/>
    <m/>
    <n v="54000"/>
    <n v="-200"/>
    <n v="53800"/>
    <n v="1"/>
    <n v="0"/>
    <n v="0"/>
    <n v="0"/>
    <n v="7020"/>
    <n v="-26"/>
    <n v="6994"/>
    <n v="0"/>
    <n v="53800"/>
    <n v="0"/>
    <n v="0"/>
    <n v="6994"/>
    <n v="0"/>
    <m/>
    <n v="0"/>
    <m/>
    <d v="2022-12-01T00:00:00"/>
    <s v="The project is completed and operationnaly closed. "/>
    <s v="The project is financialy completed "/>
    <s v="Yes"/>
    <m/>
    <x v="1"/>
    <n v="0"/>
    <n v="1"/>
    <n v="11"/>
    <n v="17"/>
    <n v="0"/>
    <n v="0"/>
    <n v="0"/>
    <n v="2021"/>
  </r>
  <r>
    <m/>
    <m/>
    <s v="GAM/PHA/86/TAS/39"/>
    <s v="UNEP"/>
    <m/>
    <x v="0"/>
    <s v="GAM"/>
    <x v="3"/>
    <s v="PHA"/>
    <s v="HCFC phase-out management plan (stage I, fifth tranche)"/>
    <d v="2020-12-01T00:00:00"/>
    <d v="2021-12-01T00:00:00"/>
    <s v="FIN"/>
    <d v="2022-08-01T00:00:00"/>
    <m/>
    <d v="2021-12-01T00:00:00"/>
    <d v="2022-12-01T00:00:00"/>
    <n v="0"/>
    <m/>
    <m/>
    <n v="0"/>
    <m/>
    <m/>
    <m/>
    <m/>
    <m/>
    <m/>
    <m/>
    <m/>
    <n v="21000"/>
    <n v="0"/>
    <n v="21000"/>
    <n v="1"/>
    <n v="0"/>
    <n v="0"/>
    <n v="0"/>
    <n v="2730"/>
    <n v="0"/>
    <n v="2730"/>
    <n v="0"/>
    <n v="21000"/>
    <n v="0"/>
    <n v="0"/>
    <n v="2730"/>
    <n v="0"/>
    <m/>
    <n v="0"/>
    <m/>
    <d v="2021-12-01T00:00:00"/>
    <m/>
    <m/>
    <s v="Yes"/>
    <m/>
    <x v="1"/>
    <n v="0"/>
    <n v="1"/>
    <n v="20"/>
    <n v="12"/>
    <n v="0"/>
    <n v="0"/>
    <n v="0"/>
    <n v="2020"/>
  </r>
  <r>
    <m/>
    <m/>
    <s v="GHA/PHA/81/TAS/45"/>
    <s v="Italy"/>
    <m/>
    <x v="0"/>
    <s v="GHA"/>
    <x v="3"/>
    <s v="PHA"/>
    <s v="HCFC phase-out management plan (stage I, fifth tranche)"/>
    <d v="2018-06-01T00:00:00"/>
    <d v="2021-12-01T00:00:00"/>
    <s v="FIN"/>
    <d v="2019-08-01T00:00:00"/>
    <m/>
    <d v="2021-12-01T00:00:00"/>
    <d v="2022-06-01T00:00:00"/>
    <n v="4.9000000000000004"/>
    <m/>
    <m/>
    <n v="0"/>
    <m/>
    <m/>
    <n v="4.9000000000000004"/>
    <m/>
    <m/>
    <n v="0"/>
    <m/>
    <m/>
    <n v="60000"/>
    <n v="0"/>
    <n v="60000"/>
    <n v="1"/>
    <n v="0"/>
    <n v="0"/>
    <n v="0"/>
    <n v="7800"/>
    <n v="0"/>
    <n v="7800"/>
    <n v="0"/>
    <n v="60000"/>
    <n v="0"/>
    <n v="0"/>
    <n v="7800"/>
    <n v="0"/>
    <m/>
    <m/>
    <m/>
    <d v="2022-06-01T00:00:00"/>
    <s v="A total available resource of 36.000 USD has been budgeted for the procurement of two circuit boards. EPA is leading the process and has signed a contract with the vendor, who has begun the shipment process. Expecting to take delivery by end of year."/>
    <s v="The procurement/delivery of circuit boards was completed by the end of 2021. The project ws financially completed in December 2021."/>
    <m/>
    <m/>
    <x v="1"/>
    <n v="0"/>
    <n v="1"/>
    <n v="14"/>
    <n v="42"/>
    <n v="0"/>
    <n v="0"/>
    <n v="4900"/>
    <n v="2018"/>
  </r>
  <r>
    <m/>
    <m/>
    <s v="GHA/PHA/81/INV/46"/>
    <s v="UNDP"/>
    <m/>
    <x v="0"/>
    <s v="GHA"/>
    <x v="0"/>
    <s v="PHA"/>
    <s v="HCFC phase-out management plan (stage I, fifth tranche)"/>
    <d v="2018-06-01T00:00:00"/>
    <d v="2019-07-01T00:00:00"/>
    <s v="FIN"/>
    <d v="2019-03-01T00:00:00"/>
    <m/>
    <d v="2020-12-01T00:00:00"/>
    <d v="2021-12-01T00:00:00"/>
    <n v="0"/>
    <m/>
    <m/>
    <m/>
    <m/>
    <m/>
    <n v="0"/>
    <m/>
    <m/>
    <m/>
    <m/>
    <m/>
    <n v="125000"/>
    <n v="0"/>
    <n v="125000"/>
    <n v="1"/>
    <n v="0"/>
    <n v="0"/>
    <n v="0"/>
    <n v="9375"/>
    <n v="0"/>
    <n v="9375"/>
    <n v="0"/>
    <n v="125000"/>
    <n v="0"/>
    <n v="0"/>
    <n v="9375"/>
    <n v="0"/>
    <m/>
    <m/>
    <m/>
    <d v="2022-06-01T00:00:00"/>
    <s v="Financially completed in 2021."/>
    <m/>
    <m/>
    <m/>
    <x v="1"/>
    <n v="0"/>
    <n v="1"/>
    <n v="9"/>
    <n v="13"/>
    <n v="0"/>
    <n v="0"/>
    <n v="0"/>
    <n v="2018"/>
  </r>
  <r>
    <m/>
    <m/>
    <s v="GUA/PHA/85/TAS/59"/>
    <s v="UNIDO"/>
    <m/>
    <x v="1"/>
    <s v="GUA"/>
    <x v="3"/>
    <s v="PHA"/>
    <s v="HCFC phase-out management plan (stage I, fifth tranche)"/>
    <d v="2020-06-01T00:00:00"/>
    <d v="2021-12-01T00:00:00"/>
    <s v="FIN"/>
    <d v="2020-09-01T00:00:00"/>
    <m/>
    <d v="2021-12-01T00:00:00"/>
    <d v="2023-03-23T00:00:00"/>
    <n v="0"/>
    <m/>
    <m/>
    <n v="0"/>
    <m/>
    <m/>
    <n v="0"/>
    <m/>
    <m/>
    <n v="0"/>
    <m/>
    <m/>
    <n v="33000"/>
    <n v="-21.41"/>
    <n v="32978.589999999997"/>
    <n v="1"/>
    <n v="0"/>
    <n v="0"/>
    <n v="0"/>
    <n v="2475"/>
    <n v="-1.61"/>
    <n v="2473.39"/>
    <n v="-4.2499999999563443E-3"/>
    <n v="32978.589999999997"/>
    <n v="0"/>
    <m/>
    <n v="2473.3942499999998"/>
    <n v="0"/>
    <m/>
    <m/>
    <m/>
    <d v="2021-12-01T00:00:00"/>
    <e v="#N/A"/>
    <e v="#N/A"/>
    <m/>
    <m/>
    <x v="1"/>
    <n v="0"/>
    <n v="1"/>
    <n v="3"/>
    <n v="18"/>
    <n v="0"/>
    <n v="0"/>
    <n v="0"/>
    <n v="2020"/>
  </r>
  <r>
    <m/>
    <m/>
    <s v="HON/PHA/86/TAS/51"/>
    <s v="UNEP"/>
    <m/>
    <x v="1"/>
    <s v="HON"/>
    <x v="3"/>
    <s v="PHA"/>
    <s v="HCFC phase-out management plan (stage I, fifth tranche)"/>
    <d v="2020-12-01T00:00:00"/>
    <d v="2021-12-01T00:00:00"/>
    <s v="FIN"/>
    <d v="2022-06-01T00:00:00"/>
    <m/>
    <d v="2022-07-01T00:00:00"/>
    <d v="2022-12-01T00:00:00"/>
    <n v="0"/>
    <m/>
    <m/>
    <n v="0"/>
    <m/>
    <m/>
    <m/>
    <m/>
    <m/>
    <m/>
    <m/>
    <m/>
    <n v="25000"/>
    <n v="-255"/>
    <n v="24745"/>
    <n v="1"/>
    <n v="0"/>
    <n v="0"/>
    <n v="0"/>
    <n v="3250"/>
    <n v="-33.15"/>
    <n v="3216.85"/>
    <n v="0"/>
    <n v="24745"/>
    <n v="0"/>
    <n v="0"/>
    <n v="3216.85"/>
    <n v="0"/>
    <m/>
    <n v="0"/>
    <m/>
    <d v="2022-09-01T00:00:00"/>
    <m/>
    <m/>
    <s v="Yes"/>
    <m/>
    <x v="1"/>
    <n v="0"/>
    <n v="1"/>
    <n v="18"/>
    <n v="12"/>
    <n v="0"/>
    <n v="0"/>
    <n v="0"/>
    <n v="2020"/>
  </r>
  <r>
    <m/>
    <m/>
    <s v="HON/PHA/86/INV/53"/>
    <s v="UNIDO"/>
    <m/>
    <x v="1"/>
    <s v="HON"/>
    <x v="0"/>
    <s v="PHA"/>
    <s v="HCFC phase-out management plan (stage I, fifth tranche)"/>
    <d v="2020-12-01T00:00:00"/>
    <d v="2021-12-01T00:00:00"/>
    <s v="FIN"/>
    <d v="2021-08-01T00:00:00"/>
    <m/>
    <d v="2021-12-01T00:00:00"/>
    <d v="2022-04-01T00:00:00"/>
    <n v="0"/>
    <m/>
    <m/>
    <n v="0"/>
    <m/>
    <m/>
    <n v="0"/>
    <m/>
    <m/>
    <n v="0"/>
    <m/>
    <m/>
    <n v="40000"/>
    <n v="0"/>
    <n v="40000"/>
    <n v="1"/>
    <n v="0"/>
    <n v="0"/>
    <n v="0"/>
    <n v="3000"/>
    <n v="0"/>
    <n v="3000"/>
    <n v="0"/>
    <n v="40000"/>
    <n v="0"/>
    <m/>
    <n v="3000"/>
    <n v="0"/>
    <m/>
    <m/>
    <m/>
    <d v="2021-12-01T00:00:00"/>
    <m/>
    <m/>
    <m/>
    <m/>
    <x v="1"/>
    <n v="0"/>
    <n v="1"/>
    <n v="8"/>
    <n v="12"/>
    <n v="0"/>
    <n v="0"/>
    <n v="0"/>
    <n v="2020"/>
  </r>
  <r>
    <m/>
    <m/>
    <s v="KEN/PHA/80/INV/61"/>
    <s v="France"/>
    <m/>
    <x v="0"/>
    <s v="KEN"/>
    <x v="0"/>
    <s v="PHA"/>
    <s v="HCFC phase-out management plan (stage I, fifth tranche)"/>
    <d v="2017-11-01T00:00:00"/>
    <d v="2018-12-01T00:00:00"/>
    <s v="COM"/>
    <d v="2018-01-01T00:00:00"/>
    <m/>
    <d v="2018-12-01T00:00:00"/>
    <m/>
    <n v="0"/>
    <m/>
    <m/>
    <n v="0"/>
    <m/>
    <m/>
    <m/>
    <m/>
    <m/>
    <m/>
    <m/>
    <m/>
    <n v="90000"/>
    <n v="0"/>
    <n v="90000"/>
    <n v="1"/>
    <n v="0"/>
    <n v="0"/>
    <n v="0"/>
    <n v="10900"/>
    <n v="0"/>
    <n v="10900"/>
    <n v="0"/>
    <n v="90000"/>
    <m/>
    <n v="0"/>
    <n v="10900"/>
    <m/>
    <m/>
    <m/>
    <m/>
    <d v="2018-12-01T00:00:00"/>
    <s v="Six training of technicians and one stakeholder workshop were conducted. support for ozone day was provided. Support for KEBS in drafting and adopting relevant RAC standards, such as ISO 5149, was provided. "/>
    <m/>
    <m/>
    <m/>
    <x v="1"/>
    <n v="0"/>
    <n v="1"/>
    <n v="2"/>
    <n v="13"/>
    <n v="0"/>
    <n v="0"/>
    <n v="0"/>
    <n v="2017"/>
  </r>
  <r>
    <m/>
    <m/>
    <s v="MAG/PHA/85/TAS/35"/>
    <s v="UNEP"/>
    <m/>
    <x v="0"/>
    <s v="MAG"/>
    <x v="3"/>
    <s v="PHA"/>
    <s v="HCFC phase-out management plan (stage I, fifth tranche)"/>
    <d v="2020-06-01T00:00:00"/>
    <d v="2021-12-01T00:00:00"/>
    <s v="FIN"/>
    <d v="2021-11-01T00:00:00"/>
    <m/>
    <d v="2021-12-01T00:00:00"/>
    <d v="2021-12-01T00:00:00"/>
    <n v="0"/>
    <m/>
    <m/>
    <n v="0"/>
    <m/>
    <m/>
    <m/>
    <m/>
    <m/>
    <m/>
    <m/>
    <m/>
    <n v="56000"/>
    <n v="0"/>
    <n v="56000"/>
    <n v="1"/>
    <n v="0"/>
    <n v="0"/>
    <n v="0"/>
    <n v="7280"/>
    <n v="0"/>
    <n v="7280"/>
    <n v="0"/>
    <n v="56000"/>
    <n v="0"/>
    <n v="0"/>
    <n v="7280"/>
    <n v="0"/>
    <m/>
    <n v="0"/>
    <m/>
    <d v="2021-12-01T00:00:00"/>
    <m/>
    <m/>
    <s v="Yes"/>
    <m/>
    <x v="1"/>
    <n v="0"/>
    <n v="1"/>
    <n v="17"/>
    <n v="18"/>
    <n v="0"/>
    <n v="0"/>
    <n v="0"/>
    <n v="2020"/>
  </r>
  <r>
    <m/>
    <m/>
    <s v="MLW/PHA/85/TAS/46"/>
    <s v="UNEP"/>
    <m/>
    <x v="0"/>
    <s v="MLW"/>
    <x v="3"/>
    <s v="PHA"/>
    <s v="HCFC phase-out management plan (stage I, fifth tranche)"/>
    <d v="2020-06-01T00:00:00"/>
    <d v="2021-12-01T00:00:00"/>
    <s v="FIN"/>
    <d v="2021-03-01T00:00:00"/>
    <m/>
    <d v="2021-06-01T00:00:00"/>
    <d v="2021-12-01T00:00:00"/>
    <n v="0"/>
    <m/>
    <m/>
    <n v="0"/>
    <m/>
    <m/>
    <m/>
    <m/>
    <m/>
    <m/>
    <m/>
    <m/>
    <n v="35000"/>
    <n v="0"/>
    <n v="35000"/>
    <n v="1"/>
    <n v="0"/>
    <n v="0"/>
    <n v="0"/>
    <n v="4550"/>
    <n v="0"/>
    <n v="4550"/>
    <n v="0"/>
    <n v="35000"/>
    <n v="0"/>
    <n v="0"/>
    <n v="4550"/>
    <n v="0"/>
    <m/>
    <n v="0"/>
    <m/>
    <d v="2021-12-01T00:00:00"/>
    <m/>
    <m/>
    <s v="Yes"/>
    <m/>
    <x v="1"/>
    <n v="0"/>
    <n v="1"/>
    <n v="9"/>
    <n v="18"/>
    <n v="0"/>
    <n v="0"/>
    <n v="0"/>
    <n v="2020"/>
  </r>
  <r>
    <m/>
    <m/>
    <s v="MLI/PHA/92/INV/46"/>
    <s v="UNDP"/>
    <m/>
    <x v="0"/>
    <s v="MLI"/>
    <x v="0"/>
    <s v="PHA"/>
    <s v="HCFC phase-out management plan (stage I, fifth tranche)"/>
    <d v="2023-06-01T00:00:00"/>
    <d v="2024-12-01T00:00:00"/>
    <s v="ONG"/>
    <m/>
    <d v="2024-12-01T00:00:00"/>
    <m/>
    <m/>
    <n v="0"/>
    <m/>
    <m/>
    <n v="0"/>
    <m/>
    <m/>
    <m/>
    <m/>
    <m/>
    <n v="0"/>
    <m/>
    <m/>
    <n v="28000"/>
    <n v="0"/>
    <n v="28000"/>
    <n v="0"/>
    <n v="28000"/>
    <n v="28000"/>
    <n v="0"/>
    <n v="2100"/>
    <n v="0"/>
    <n v="2100"/>
    <n v="2100"/>
    <n v="0"/>
    <m/>
    <n v="6440"/>
    <n v="0"/>
    <m/>
    <m/>
    <m/>
    <m/>
    <d v="2024-12-01T00:00:00"/>
    <s v="The implementation has been delayed due to administratove challenges. These challenges have been overcome and the project is under implementation. The empahsis is to expedite the implementation so as to catch up with the delay caused by the administrative challenges."/>
    <s v="The project implementation is in its initial stage with funds being allocated to the project."/>
    <s v="No"/>
    <m/>
    <x v="0"/>
    <n v="1"/>
    <n v="0"/>
    <s v=""/>
    <n v="18"/>
    <n v="0"/>
    <n v="18"/>
    <n v="0"/>
    <n v="2023"/>
  </r>
  <r>
    <m/>
    <m/>
    <s v="MLI/PHA/92/TAS/45"/>
    <s v="UNEP"/>
    <m/>
    <x v="0"/>
    <s v="MLI"/>
    <x v="3"/>
    <s v="PHA"/>
    <s v="HCFC phase-out management plan (stage I, fifth tranche)"/>
    <d v="2023-06-01T00:00:00"/>
    <d v="2024-12-01T00:00:00"/>
    <s v="ONG"/>
    <m/>
    <d v="2024-12-01T00:00:00"/>
    <m/>
    <m/>
    <n v="0"/>
    <m/>
    <m/>
    <n v="0"/>
    <m/>
    <m/>
    <m/>
    <m/>
    <m/>
    <m/>
    <m/>
    <m/>
    <n v="28000"/>
    <n v="0"/>
    <n v="28000"/>
    <n v="0"/>
    <n v="28000"/>
    <n v="28000"/>
    <n v="0"/>
    <n v="3640"/>
    <n v="0"/>
    <n v="3640"/>
    <n v="3640"/>
    <n v="0"/>
    <n v="28000"/>
    <n v="9800"/>
    <n v="0"/>
    <n v="3640"/>
    <m/>
    <n v="14000"/>
    <m/>
    <d v="2024-12-01T00:00:00"/>
    <s v="Newly approved project"/>
    <s v="The SSFA was signed in November 2023. The first payment was released to the country in December 2023. Licensing system is fully operational"/>
    <s v="Yes"/>
    <m/>
    <x v="0"/>
    <n v="1"/>
    <n v="0"/>
    <s v=""/>
    <n v="18"/>
    <n v="0"/>
    <n v="18"/>
    <n v="0"/>
    <n v="2023"/>
  </r>
  <r>
    <m/>
    <m/>
    <s v="MOG/PHA/85/INV/15"/>
    <s v="UNIDO"/>
    <m/>
    <x v="4"/>
    <s v="MOG"/>
    <x v="0"/>
    <s v="PHA"/>
    <s v="HCFC phase-out management plan (stage I, fifth tranche)"/>
    <d v="2020-06-01T00:00:00"/>
    <d v="2021-12-01T00:00:00"/>
    <s v="FIN"/>
    <d v="2021-01-01T00:00:00"/>
    <m/>
    <d v="2021-12-01T00:00:00"/>
    <d v="2023-02-23T00:00:00"/>
    <n v="0"/>
    <m/>
    <m/>
    <n v="0"/>
    <m/>
    <m/>
    <n v="0"/>
    <m/>
    <m/>
    <n v="0"/>
    <m/>
    <m/>
    <n v="21000"/>
    <n v="-295.66000000000003"/>
    <n v="20704.34"/>
    <n v="1"/>
    <n v="0"/>
    <n v="0"/>
    <n v="0"/>
    <n v="1575"/>
    <n v="-22.2"/>
    <n v="1552.8"/>
    <n v="-2.5499999999965439E-2"/>
    <n v="20704.34"/>
    <n v="0"/>
    <m/>
    <n v="1552.8254999999999"/>
    <n v="0"/>
    <m/>
    <m/>
    <m/>
    <d v="2021-12-01T00:00:00"/>
    <e v="#N/A"/>
    <e v="#N/A"/>
    <m/>
    <m/>
    <x v="1"/>
    <n v="0"/>
    <n v="1"/>
    <n v="7"/>
    <n v="18"/>
    <n v="0"/>
    <n v="0"/>
    <n v="0"/>
    <n v="2020"/>
  </r>
  <r>
    <m/>
    <m/>
    <s v="MOZ/PHA/90/TAS/38"/>
    <s v="UNEP"/>
    <m/>
    <x v="0"/>
    <s v="MOZ"/>
    <x v="3"/>
    <s v="PHA"/>
    <s v="HCFC phase-out management plan (stage I, fifth tranche)"/>
    <d v="2022-06-01T00:00:00"/>
    <d v="2023-06-01T00:00:00"/>
    <s v="FIN"/>
    <d v="2023-07-11T00:00:00"/>
    <m/>
    <d v="2023-06-01T00:00:00"/>
    <d v="2023-12-01T00:00:00"/>
    <n v="0"/>
    <m/>
    <m/>
    <n v="0"/>
    <m/>
    <m/>
    <m/>
    <m/>
    <m/>
    <m/>
    <m/>
    <m/>
    <n v="30000"/>
    <n v="0"/>
    <n v="30000"/>
    <n v="1"/>
    <n v="0"/>
    <n v="0"/>
    <n v="0"/>
    <n v="3900"/>
    <n v="0"/>
    <n v="3900"/>
    <n v="0"/>
    <n v="30000"/>
    <n v="0"/>
    <n v="0"/>
    <n v="3900"/>
    <n v="0"/>
    <m/>
    <n v="0"/>
    <m/>
    <d v="2023-06-01T00:00:00"/>
    <s v="The final payment of USD 5,000 was released to the country in August 2023. The NOU participated at the Network Meeting for Anglophone Ozone Officers in Rwanda from 8th to 12th May 2023. The NOU participated at the 45th OEWG meeting held in Bangkok, Thailand from 3rd to 7th July 2023 and the 35th meeting of the parties to the Montreal Protocol in Nairobi, Kenya from 23rd to 24th October 2023. The project impact is the reduced consumption of controlled substances in the country. The project is completed satisfactorily."/>
    <s v="The project is financially completed"/>
    <s v="Yes"/>
    <m/>
    <x v="1"/>
    <n v="0"/>
    <n v="1"/>
    <n v="13"/>
    <n v="12"/>
    <n v="0"/>
    <n v="0"/>
    <n v="0"/>
    <n v="2022"/>
  </r>
  <r>
    <m/>
    <m/>
    <s v="RWA/PHA/85/TAS/33"/>
    <s v="UNEP"/>
    <m/>
    <x v="0"/>
    <s v="RWA"/>
    <x v="3"/>
    <s v="PHA"/>
    <s v="HCFC phase-out management plan (stage I, fifth tranche)"/>
    <d v="2020-06-01T00:00:00"/>
    <d v="2021-12-01T00:00:00"/>
    <s v="FIN"/>
    <d v="2021-08-01T00:00:00"/>
    <m/>
    <d v="2021-09-01T00:00:00"/>
    <d v="2021-12-01T00:00:00"/>
    <n v="0"/>
    <m/>
    <m/>
    <n v="0"/>
    <m/>
    <m/>
    <m/>
    <m/>
    <m/>
    <m/>
    <m/>
    <m/>
    <n v="28000"/>
    <n v="0"/>
    <n v="28000"/>
    <n v="1"/>
    <n v="0"/>
    <n v="0"/>
    <n v="0"/>
    <n v="3640"/>
    <n v="0"/>
    <n v="3640"/>
    <n v="0"/>
    <n v="28000"/>
    <n v="0"/>
    <n v="0"/>
    <n v="3640"/>
    <n v="0"/>
    <m/>
    <n v="0"/>
    <m/>
    <d v="2021-12-01T00:00:00"/>
    <m/>
    <m/>
    <s v="Yes"/>
    <m/>
    <x v="1"/>
    <n v="0"/>
    <n v="1"/>
    <n v="14"/>
    <n v="18"/>
    <n v="0"/>
    <n v="0"/>
    <n v="0"/>
    <n v="2020"/>
  </r>
  <r>
    <m/>
    <m/>
    <s v="STL/PHA/87/TAS/33"/>
    <s v="UNEP"/>
    <m/>
    <x v="1"/>
    <s v="STL"/>
    <x v="3"/>
    <s v="PHA"/>
    <s v="HCFC phase-out management plan (stage I, fifth tranche)"/>
    <d v="2021-07-01T00:00:00"/>
    <d v="2022-12-01T00:00:00"/>
    <s v="COM"/>
    <d v="2023-03-19T00:00:00"/>
    <m/>
    <d v="2022-12-01T00:00:00"/>
    <m/>
    <n v="0"/>
    <m/>
    <m/>
    <n v="0"/>
    <m/>
    <m/>
    <m/>
    <m/>
    <m/>
    <m/>
    <m/>
    <m/>
    <n v="21000"/>
    <n v="0"/>
    <n v="21000"/>
    <n v="0.5"/>
    <n v="10500"/>
    <n v="10500"/>
    <n v="0"/>
    <n v="2730"/>
    <n v="0"/>
    <n v="2730"/>
    <n v="1365"/>
    <n v="10500"/>
    <n v="10500"/>
    <n v="10500"/>
    <n v="1365"/>
    <n v="1365"/>
    <m/>
    <n v="2246.54"/>
    <m/>
    <d v="2022-12-01T00:00:00"/>
    <s v="Project activities completed. Country to submit final progress and financial to allow for FIN the project and SSFA."/>
    <s v="Country reported extreme delays with gaining signatures on reports.  UNEP awaiting the submission of the final progress and financial report to financially close the project"/>
    <s v="Yes"/>
    <m/>
    <x v="1"/>
    <n v="0"/>
    <n v="1"/>
    <n v="20"/>
    <n v="17"/>
    <n v="0"/>
    <n v="0"/>
    <n v="0"/>
    <n v="2021"/>
  </r>
  <r>
    <m/>
    <m/>
    <s v="STP/PHA/85/TAS/31"/>
    <s v="UNEP"/>
    <m/>
    <x v="0"/>
    <s v="STP"/>
    <x v="3"/>
    <s v="PHA"/>
    <s v="HCFC phase-out management plan (stage I, fifth tranche)"/>
    <d v="2020-06-01T00:00:00"/>
    <d v="2021-12-01T00:00:00"/>
    <s v="FIN"/>
    <d v="2020-10-01T00:00:00"/>
    <m/>
    <d v="2021-12-01T00:00:00"/>
    <d v="2022-12-01T00:00:00"/>
    <n v="0"/>
    <m/>
    <m/>
    <n v="0"/>
    <m/>
    <m/>
    <m/>
    <m/>
    <m/>
    <m/>
    <m/>
    <m/>
    <n v="16000"/>
    <n v="-122.98"/>
    <n v="15877.02"/>
    <n v="0.99999874031776737"/>
    <n v="2.0000000000436557E-2"/>
    <n v="2.0000000000436557E-2"/>
    <n v="0"/>
    <n v="2080"/>
    <n v="-15.99"/>
    <n v="2064.0100000000002"/>
    <n v="2.5999967247116729E-3"/>
    <n v="15877"/>
    <n v="0"/>
    <n v="0"/>
    <n v="2064.0074000032755"/>
    <n v="0"/>
    <m/>
    <n v="0"/>
    <m/>
    <d v="2021-12-01T00:00:00"/>
    <m/>
    <m/>
    <s v="Yes"/>
    <m/>
    <x v="1"/>
    <n v="0"/>
    <n v="1"/>
    <n v="4"/>
    <n v="18"/>
    <n v="0"/>
    <n v="0"/>
    <n v="0"/>
    <n v="2020"/>
  </r>
  <r>
    <m/>
    <m/>
    <s v="SIL/PHA/85/TAS/37"/>
    <s v="UNEP"/>
    <m/>
    <x v="0"/>
    <s v="SIL"/>
    <x v="3"/>
    <s v="PHA"/>
    <s v="HCFC phase-out management plan (stage I, fifth tranche)"/>
    <d v="2020-06-01T00:00:00"/>
    <d v="2021-12-01T00:00:00"/>
    <s v="FIN"/>
    <d v="2021-10-01T00:00:00"/>
    <m/>
    <d v="2021-10-01T00:00:00"/>
    <d v="2021-12-01T00:00:00"/>
    <n v="0"/>
    <m/>
    <m/>
    <n v="0"/>
    <m/>
    <m/>
    <m/>
    <m/>
    <m/>
    <m/>
    <m/>
    <m/>
    <n v="21000"/>
    <n v="0"/>
    <n v="21000"/>
    <n v="1"/>
    <n v="0"/>
    <n v="0"/>
    <n v="0"/>
    <n v="2730"/>
    <n v="0"/>
    <n v="2730"/>
    <n v="0"/>
    <n v="21000"/>
    <n v="0"/>
    <n v="0"/>
    <n v="2730"/>
    <n v="0"/>
    <m/>
    <n v="0"/>
    <m/>
    <d v="2021-12-01T00:00:00"/>
    <m/>
    <m/>
    <s v="Yes"/>
    <m/>
    <x v="1"/>
    <n v="0"/>
    <n v="1"/>
    <n v="16"/>
    <n v="18"/>
    <n v="0"/>
    <n v="0"/>
    <n v="0"/>
    <n v="2020"/>
  </r>
  <r>
    <m/>
    <m/>
    <s v="TOG/PHA/87/TAS/36"/>
    <s v="UNEP"/>
    <m/>
    <x v="0"/>
    <s v="TOG"/>
    <x v="3"/>
    <s v="PHA"/>
    <s v="HCFC phase-out management plan (stage I, fifth tranche)"/>
    <d v="2021-07-01T00:00:00"/>
    <d v="2023-12-01T00:00:00"/>
    <s v="FIN"/>
    <d v="2022-06-01T00:00:00"/>
    <m/>
    <d v="2022-12-01T00:00:00"/>
    <d v="2022-12-01T00:00:00"/>
    <n v="0"/>
    <m/>
    <m/>
    <n v="0"/>
    <m/>
    <m/>
    <m/>
    <m/>
    <m/>
    <m/>
    <m/>
    <m/>
    <n v="63000"/>
    <n v="-120"/>
    <n v="62880"/>
    <n v="1"/>
    <n v="0"/>
    <n v="0"/>
    <n v="0"/>
    <n v="8190"/>
    <n v="-15.6"/>
    <n v="8174.4"/>
    <n v="0"/>
    <n v="62880"/>
    <n v="0"/>
    <n v="0"/>
    <n v="8174.4000000000005"/>
    <n v="0"/>
    <m/>
    <n v="0"/>
    <m/>
    <d v="2023-12-01T00:00:00"/>
    <m/>
    <m/>
    <s v="Yes"/>
    <m/>
    <x v="1"/>
    <n v="0"/>
    <n v="1"/>
    <n v="11"/>
    <n v="29"/>
    <n v="0"/>
    <n v="0"/>
    <n v="0"/>
    <n v="2021"/>
  </r>
  <r>
    <m/>
    <m/>
    <s v="TRI/PHA/86/INV/39"/>
    <s v="UNDP"/>
    <m/>
    <x v="1"/>
    <s v="TRI"/>
    <x v="0"/>
    <s v="PHA"/>
    <s v="HCFC phase-out management plan (stage I, fifth tranche)"/>
    <d v="2020-12-01T00:00:00"/>
    <d v="2021-12-01T00:00:00"/>
    <s v="FIN"/>
    <d v="2021-02-01T00:00:00"/>
    <m/>
    <d v="2021-12-01T00:00:00"/>
    <d v="2022-12-01T00:00:00"/>
    <n v="0"/>
    <m/>
    <m/>
    <m/>
    <m/>
    <m/>
    <n v="0"/>
    <m/>
    <m/>
    <m/>
    <m/>
    <m/>
    <n v="88000"/>
    <n v="0"/>
    <n v="88000"/>
    <n v="1"/>
    <n v="0"/>
    <n v="0"/>
    <n v="0"/>
    <n v="6600"/>
    <n v="0"/>
    <n v="6600"/>
    <n v="0"/>
    <n v="88000"/>
    <n v="0"/>
    <n v="0"/>
    <n v="6600"/>
    <n v="0"/>
    <m/>
    <m/>
    <m/>
    <d v="2021-12-01T00:00:00"/>
    <s v="Financially completed in 2022."/>
    <m/>
    <s v="Yes. Gender mainstreaming activities have been included into the project, e.g. advertised TORs include a specific clause encouraging men and women to apply and the gender composition of meeting participants is tracked. "/>
    <m/>
    <x v="1"/>
    <n v="0"/>
    <n v="1"/>
    <n v="2"/>
    <n v="12"/>
    <n v="0"/>
    <n v="0"/>
    <n v="0"/>
    <n v="2020"/>
  </r>
  <r>
    <m/>
    <m/>
    <s v="URU/PHA/75/INV/66"/>
    <s v="UNDP"/>
    <m/>
    <x v="1"/>
    <s v="URU"/>
    <x v="0"/>
    <s v="PHA"/>
    <s v="HCFC phase-out management plan (stage I, fifth tranche)"/>
    <d v="2015-11-01T00:00:00"/>
    <d v="2016-12-01T00:00:00"/>
    <s v="FIN"/>
    <d v="2015-12-01T00:00:00"/>
    <m/>
    <d v="2016-12-01T00:00:00"/>
    <d v="2017-12-01T00:00:00"/>
    <n v="1.9"/>
    <m/>
    <m/>
    <m/>
    <m/>
    <m/>
    <n v="1.9"/>
    <m/>
    <m/>
    <m/>
    <m/>
    <m/>
    <n v="45004"/>
    <n v="0"/>
    <n v="45004"/>
    <n v="1"/>
    <n v="0"/>
    <n v="0"/>
    <n v="0"/>
    <n v="3375"/>
    <n v="0"/>
    <n v="3375"/>
    <n v="0"/>
    <n v="45004"/>
    <n v="0"/>
    <n v="0"/>
    <n v="3375"/>
    <n v="0"/>
    <m/>
    <m/>
    <m/>
    <d v="2016-12-01T00:00:00"/>
    <s v="Financially completed in 2017."/>
    <m/>
    <m/>
    <m/>
    <x v="1"/>
    <n v="0"/>
    <n v="1"/>
    <n v="1"/>
    <n v="13"/>
    <n v="0"/>
    <n v="0"/>
    <n v="1900"/>
    <n v="2015"/>
  </r>
  <r>
    <m/>
    <m/>
    <s v="ZAM/PHA/85/TAS/39"/>
    <s v="UNEP"/>
    <m/>
    <x v="0"/>
    <s v="ZAM"/>
    <x v="3"/>
    <s v="PHA"/>
    <s v="HCFC phase-out management plan (stage I, fifth tranche)"/>
    <d v="2020-06-01T00:00:00"/>
    <d v="2021-12-01T00:00:00"/>
    <s v="FIN"/>
    <d v="2021-03-01T00:00:00"/>
    <m/>
    <d v="2021-12-01T00:00:00"/>
    <d v="2021-12-01T00:00:00"/>
    <n v="0"/>
    <m/>
    <m/>
    <n v="0"/>
    <m/>
    <m/>
    <m/>
    <m/>
    <m/>
    <m/>
    <m/>
    <m/>
    <n v="30000"/>
    <n v="0"/>
    <n v="30000"/>
    <n v="1"/>
    <n v="0"/>
    <n v="0"/>
    <n v="0"/>
    <n v="3900"/>
    <n v="0"/>
    <n v="3900"/>
    <n v="0"/>
    <n v="30000"/>
    <n v="0"/>
    <n v="0"/>
    <n v="3900"/>
    <n v="0"/>
    <m/>
    <n v="0"/>
    <m/>
    <d v="2023-06-01T00:00:00"/>
    <m/>
    <m/>
    <s v="Yes"/>
    <m/>
    <x v="1"/>
    <n v="0"/>
    <n v="1"/>
    <n v="9"/>
    <n v="18"/>
    <n v="0"/>
    <n v="0"/>
    <n v="0"/>
    <n v="2020"/>
  </r>
  <r>
    <m/>
    <m/>
    <s v="ZIM/PHA/86/INV/62"/>
    <s v="Germany"/>
    <m/>
    <x v="0"/>
    <s v="ZIM"/>
    <x v="0"/>
    <s v="PHA"/>
    <s v="HCFC phase-out management plan (stage I, fifth tranche)"/>
    <d v="2020-12-01T00:00:00"/>
    <d v="2021-12-01T00:00:00"/>
    <s v="COM"/>
    <d v="2022-11-01T00:00:00"/>
    <m/>
    <d v="2023-07-01T00:00:00"/>
    <m/>
    <n v="0"/>
    <m/>
    <m/>
    <n v="0"/>
    <m/>
    <m/>
    <m/>
    <m/>
    <m/>
    <m/>
    <m/>
    <m/>
    <n v="56000"/>
    <n v="0"/>
    <n v="56000"/>
    <n v="0.87135714285714283"/>
    <n v="7204"/>
    <n v="7204"/>
    <n v="0"/>
    <n v="6699"/>
    <n v="0"/>
    <n v="6699"/>
    <n v="861.77850000000035"/>
    <n v="48796"/>
    <m/>
    <n v="7204"/>
    <n v="5837.2214999999997"/>
    <n v="0"/>
    <m/>
    <m/>
    <m/>
    <d v="2023-06-01T00:00:00"/>
    <s v="2 trainers from Zimbabwe attended the ACRA training on basic refriegration spanning 4 weeks. N2 regulators were purchased for training institutes to show how N2 needs to be used for flushing of systems. "/>
    <s v="The project is completed"/>
    <s v="No"/>
    <m/>
    <x v="1"/>
    <n v="0"/>
    <n v="1"/>
    <n v="23"/>
    <n v="12"/>
    <n v="0"/>
    <n v="0"/>
    <n v="0"/>
    <n v="2020"/>
  </r>
  <r>
    <m/>
    <m/>
    <s v="CPR/PHA/75/INV/566"/>
    <s v="Germany"/>
    <m/>
    <x v="2"/>
    <s v="CPR"/>
    <x v="0"/>
    <s v="PHA"/>
    <s v="HCFC phase-out management plan (stage I, fifth tranche) (extruded polystyrene foam sector plan)"/>
    <d v="2015-11-01T00:00:00"/>
    <d v="2017-12-01T00:00:00"/>
    <s v="FIN"/>
    <d v="2016-01-01T00:00:00"/>
    <m/>
    <d v="2017-12-01T00:00:00"/>
    <d v="2017-12-01T00:00:00"/>
    <n v="0"/>
    <m/>
    <m/>
    <n v="0"/>
    <m/>
    <m/>
    <m/>
    <m/>
    <m/>
    <m/>
    <m/>
    <m/>
    <n v="500000"/>
    <n v="0"/>
    <n v="500000"/>
    <n v="1"/>
    <n v="0"/>
    <n v="0"/>
    <n v="0"/>
    <n v="60181"/>
    <n v="0"/>
    <n v="60181"/>
    <n v="0"/>
    <n v="500000"/>
    <n v="0"/>
    <n v="0"/>
    <n v="60181"/>
    <n v="0"/>
    <m/>
    <m/>
    <m/>
    <d v="2018-12-01T00:00:00"/>
    <s v="Site visit in January 2017, monitoring of verfication of technology conversion was done"/>
    <m/>
    <m/>
    <m/>
    <x v="1"/>
    <n v="0"/>
    <n v="1"/>
    <n v="2"/>
    <n v="25"/>
    <n v="0"/>
    <n v="0"/>
    <n v="0"/>
    <n v="2015"/>
  </r>
  <r>
    <m/>
    <m/>
    <s v="CPR/PHA/75/INV/565"/>
    <s v="UNIDO"/>
    <m/>
    <x v="2"/>
    <s v="CPR"/>
    <x v="0"/>
    <s v="PHA"/>
    <s v="HCFC phase-out management plan (stage I, fifth tranche) (extruded polystyrene foam sector plan)"/>
    <d v="2015-11-01T00:00:00"/>
    <d v="2018-12-01T00:00:00"/>
    <s v="FIN"/>
    <d v="2017-01-01T00:00:00"/>
    <m/>
    <d v="2018-09-01T00:00:00"/>
    <d v="2019-06-01T00:00:00"/>
    <n v="88.4"/>
    <m/>
    <m/>
    <n v="0"/>
    <m/>
    <m/>
    <n v="88.5"/>
    <m/>
    <m/>
    <n v="0"/>
    <m/>
    <m/>
    <n v="6733000"/>
    <n v="0"/>
    <n v="6733000"/>
    <n v="1"/>
    <n v="0"/>
    <n v="0"/>
    <n v="0"/>
    <n v="471310"/>
    <n v="0"/>
    <n v="471310"/>
    <n v="0"/>
    <n v="6733000"/>
    <n v="0"/>
    <m/>
    <n v="471310"/>
    <n v="0"/>
    <n v="6733000"/>
    <m/>
    <m/>
    <d v="2018-12-01T00:00:00"/>
    <m/>
    <m/>
    <m/>
    <m/>
    <x v="1"/>
    <n v="0"/>
    <n v="1"/>
    <n v="14"/>
    <n v="37"/>
    <n v="0"/>
    <n v="0"/>
    <n v="88400"/>
    <n v="2015"/>
  </r>
  <r>
    <m/>
    <m/>
    <s v="NIR/PHA/75/INV/143"/>
    <s v="UNDP"/>
    <m/>
    <x v="0"/>
    <s v="NIR"/>
    <x v="0"/>
    <s v="PHA"/>
    <s v="HCFC phase-out management plan (stage I, fifth tranche) (foam sector and refrigeration servicing)"/>
    <d v="2015-11-01T00:00:00"/>
    <d v="2017-11-01T00:00:00"/>
    <s v="FIN"/>
    <d v="2018-02-01T00:00:00"/>
    <m/>
    <d v="2018-12-01T00:00:00"/>
    <d v="2021-02-01T00:00:00"/>
    <n v="56"/>
    <m/>
    <m/>
    <m/>
    <m/>
    <m/>
    <n v="56"/>
    <m/>
    <m/>
    <m/>
    <m/>
    <m/>
    <n v="299974"/>
    <n v="-1511"/>
    <n v="298463"/>
    <n v="1"/>
    <n v="0"/>
    <n v="0"/>
    <n v="0"/>
    <n v="22498"/>
    <n v="-113"/>
    <n v="22385"/>
    <n v="0.31999999999970896"/>
    <n v="298463"/>
    <n v="0"/>
    <n v="0"/>
    <n v="22384.68"/>
    <n v="0"/>
    <m/>
    <m/>
    <m/>
    <d v="2018-12-01T00:00:00"/>
    <s v="Financially completed in 2021."/>
    <m/>
    <m/>
    <m/>
    <x v="1"/>
    <n v="0"/>
    <n v="1"/>
    <n v="27"/>
    <n v="24"/>
    <n v="0"/>
    <n v="0"/>
    <n v="56000"/>
    <n v="2015"/>
  </r>
  <r>
    <m/>
    <m/>
    <s v="MEX/PHA/75/INV/178"/>
    <s v="UNDP"/>
    <m/>
    <x v="1"/>
    <s v="MEX"/>
    <x v="0"/>
    <s v="PHA"/>
    <s v="HCFC phase-out management plan (stage I, fifth tranche) (foam sector plan for systems houses and local customers)"/>
    <d v="2015-11-01T00:00:00"/>
    <d v="2017-12-01T00:00:00"/>
    <s v="FIN"/>
    <m/>
    <m/>
    <d v="2019-12-01T00:00:00"/>
    <d v="2021-02-01T00:00:00"/>
    <n v="30"/>
    <m/>
    <m/>
    <m/>
    <m/>
    <m/>
    <n v="30"/>
    <m/>
    <m/>
    <m/>
    <m/>
    <m/>
    <n v="1122503"/>
    <n v="-1122503"/>
    <n v="0"/>
    <n v="0"/>
    <n v="0"/>
    <n v="0"/>
    <n v="0"/>
    <n v="84188"/>
    <n v="-84188"/>
    <n v="0"/>
    <n v="0"/>
    <n v="0"/>
    <n v="0"/>
    <n v="0"/>
    <n v="0"/>
    <n v="0"/>
    <m/>
    <m/>
    <m/>
    <d v="2019-12-01T00:00:00"/>
    <s v="Financially completed in 2021."/>
    <m/>
    <m/>
    <m/>
    <x v="1"/>
    <n v="0"/>
    <n v="0"/>
    <s v=""/>
    <n v="25"/>
    <n v="0"/>
    <n v="0"/>
    <n v="30000"/>
    <n v="2015"/>
  </r>
  <r>
    <m/>
    <m/>
    <s v="BRA/PHA/75/INV/315"/>
    <s v="UNDP"/>
    <m/>
    <x v="1"/>
    <s v="BRA"/>
    <x v="0"/>
    <s v="PHA"/>
    <s v="HCFC phase-out management plan (stage I, fifth tranche) (foam sector)"/>
    <d v="2015-11-01T00:00:00"/>
    <d v="2018-11-01T00:00:00"/>
    <s v="FIN"/>
    <d v="2019-03-01T00:00:00"/>
    <m/>
    <d v="2019-12-01T00:00:00"/>
    <d v="2021-02-01T00:00:00"/>
    <n v="54.5"/>
    <m/>
    <m/>
    <m/>
    <m/>
    <m/>
    <n v="54.5"/>
    <m/>
    <m/>
    <m/>
    <m/>
    <m/>
    <n v="1470700"/>
    <n v="-1032897"/>
    <n v="437803"/>
    <n v="1"/>
    <n v="0"/>
    <n v="0"/>
    <n v="0"/>
    <n v="110303"/>
    <n v="-77468"/>
    <n v="32835"/>
    <n v="-0.37000000000261934"/>
    <n v="437803"/>
    <n v="0"/>
    <n v="0"/>
    <n v="32835.370000000003"/>
    <n v="0"/>
    <m/>
    <m/>
    <m/>
    <d v="2019-12-01T00:00:00"/>
    <s v="Financially completed in 2021."/>
    <m/>
    <m/>
    <m/>
    <x v="1"/>
    <n v="0"/>
    <n v="1"/>
    <n v="40"/>
    <n v="36"/>
    <n v="0"/>
    <n v="0"/>
    <n v="54500"/>
    <n v="2015"/>
  </r>
  <r>
    <m/>
    <m/>
    <s v="CPR/PHA/75/INV/567"/>
    <s v="UNDP"/>
    <m/>
    <x v="2"/>
    <s v="CPR"/>
    <x v="0"/>
    <s v="PHA"/>
    <s v="HCFC phase-out management plan (stage I, fifth tranche) (industrial and commercial refrigeration and air conditioning sector plan)"/>
    <d v="2015-11-01T00:00:00"/>
    <d v="2019-12-01T00:00:00"/>
    <s v="FIN"/>
    <d v="2016-05-01T00:00:00"/>
    <m/>
    <d v="2019-12-01T00:00:00"/>
    <d v="2020-12-01T00:00:00"/>
    <n v="38.200000000000003"/>
    <m/>
    <m/>
    <m/>
    <m/>
    <m/>
    <n v="38.200000000000003"/>
    <m/>
    <m/>
    <m/>
    <m/>
    <m/>
    <n v="9150000"/>
    <n v="0"/>
    <n v="9150000"/>
    <n v="1"/>
    <n v="0"/>
    <n v="0"/>
    <n v="0"/>
    <n v="640500"/>
    <n v="0"/>
    <n v="640500"/>
    <n v="0"/>
    <n v="9150000"/>
    <n v="0"/>
    <n v="0"/>
    <n v="640500"/>
    <n v="0"/>
    <n v="7855678"/>
    <m/>
    <m/>
    <d v="2019-12-01T00:00:00"/>
    <s v="Financially completed in 2020."/>
    <m/>
    <m/>
    <m/>
    <x v="1"/>
    <n v="0"/>
    <n v="1"/>
    <n v="6"/>
    <n v="49"/>
    <n v="0"/>
    <n v="0"/>
    <n v="38200"/>
    <n v="2015"/>
  </r>
  <r>
    <m/>
    <m/>
    <s v="CPR/PHA/75/INV/563"/>
    <s v="IBRD"/>
    <m/>
    <x v="2"/>
    <s v="CPR"/>
    <x v="0"/>
    <s v="PHA"/>
    <s v="HCFC phase-out management plan (stage I, fifth tranche) (polyurethane rigid foam sector plan)"/>
    <d v="2015-11-01T00:00:00"/>
    <d v="2016-12-01T00:00:00"/>
    <s v="FIN"/>
    <d v="2016-04-01T00:00:00"/>
    <m/>
    <d v="2019-06-01T00:00:00"/>
    <d v="2019-12-01T00:00:00"/>
    <n v="448.4"/>
    <m/>
    <m/>
    <n v="0"/>
    <m/>
    <m/>
    <n v="448.4"/>
    <m/>
    <m/>
    <n v="0"/>
    <m/>
    <m/>
    <n v="10950000"/>
    <n v="-2560576"/>
    <n v="8389424"/>
    <n v="1"/>
    <n v="0"/>
    <n v="0"/>
    <n v="0"/>
    <n v="766500"/>
    <n v="-179240"/>
    <n v="587260"/>
    <n v="0"/>
    <n v="8389424"/>
    <n v="0"/>
    <n v="0"/>
    <n v="587260"/>
    <n v="0"/>
    <n v="8389424"/>
    <m/>
    <m/>
    <d v="2019-06-01T00:00:00"/>
    <s v="The China HPMP Stage I Project (PU Foam) physically completed by end of Jun 19.  Savings returned to the 84th ExCom in Dec 19."/>
    <s v="Stage I HPMP-PU Foam is physically and financially completed."/>
    <m/>
    <m/>
    <x v="1"/>
    <n v="0"/>
    <n v="1"/>
    <n v="5"/>
    <n v="13"/>
    <n v="0"/>
    <n v="0"/>
    <n v="448400"/>
    <n v="2015"/>
  </r>
  <r>
    <m/>
    <m/>
    <s v="NIR/PHA/75/TAS/144"/>
    <s v="UNIDO"/>
    <m/>
    <x v="0"/>
    <s v="NIR"/>
    <x v="3"/>
    <s v="PHA"/>
    <s v="HCFC phase-out management plan (stage I, fifth tranche) (refrigeration air-conditioning manufacturing sector)"/>
    <d v="2015-11-01T00:00:00"/>
    <d v="2018-12-01T00:00:00"/>
    <s v="FIN"/>
    <d v="2017-02-01T00:00:00"/>
    <m/>
    <d v="2018-12-01T00:00:00"/>
    <d v="2020-08-01T00:00:00"/>
    <n v="34.1"/>
    <m/>
    <m/>
    <n v="0"/>
    <m/>
    <m/>
    <n v="34.1"/>
    <m/>
    <m/>
    <n v="0"/>
    <m/>
    <m/>
    <n v="193908"/>
    <n v="-6948"/>
    <n v="186960"/>
    <n v="1"/>
    <n v="0"/>
    <n v="0"/>
    <n v="0"/>
    <n v="14543"/>
    <n v="-521"/>
    <n v="14022"/>
    <n v="0"/>
    <n v="186960"/>
    <n v="0"/>
    <m/>
    <n v="14022"/>
    <n v="0"/>
    <m/>
    <m/>
    <m/>
    <d v="2018-12-01T00:00:00"/>
    <m/>
    <m/>
    <m/>
    <m/>
    <x v="1"/>
    <n v="0"/>
    <n v="1"/>
    <n v="15"/>
    <n v="37"/>
    <n v="0"/>
    <n v="0"/>
    <n v="34100"/>
    <n v="2015"/>
  </r>
  <r>
    <m/>
    <m/>
    <s v="CPR/PHA/75/INV/572"/>
    <s v="Japan"/>
    <m/>
    <x v="2"/>
    <s v="CPR"/>
    <x v="0"/>
    <s v="PHA"/>
    <s v="HCFC phase-out management plan (stage I, fifth tranche) (refrigeration servicing sector including enabling programme)"/>
    <d v="2015-11-01T00:00:00"/>
    <d v="2017-12-01T00:00:00"/>
    <s v="FIN"/>
    <d v="2016-05-01T00:00:00"/>
    <m/>
    <d v="2017-12-01T00:00:00"/>
    <d v="2019-12-01T00:00:00"/>
    <n v="0"/>
    <m/>
    <m/>
    <n v="0"/>
    <m/>
    <m/>
    <m/>
    <m/>
    <m/>
    <m/>
    <m/>
    <m/>
    <n v="80000"/>
    <n v="0"/>
    <n v="80000"/>
    <n v="1"/>
    <n v="0"/>
    <n v="0"/>
    <n v="0"/>
    <n v="10400"/>
    <n v="0"/>
    <n v="10400"/>
    <n v="0"/>
    <n v="80000"/>
    <n v="0"/>
    <n v="0"/>
    <n v="10400"/>
    <n v="0"/>
    <m/>
    <m/>
    <m/>
    <d v="2018-12-01T00:00:00"/>
    <s v="The project is completed fiancially. "/>
    <m/>
    <m/>
    <m/>
    <x v="1"/>
    <n v="0"/>
    <n v="1"/>
    <n v="6"/>
    <n v="25"/>
    <n v="0"/>
    <n v="0"/>
    <n v="0"/>
    <n v="2015"/>
  </r>
  <r>
    <m/>
    <m/>
    <s v="CPR/PHA/75/TAS/571"/>
    <s v="UNEP"/>
    <m/>
    <x v="2"/>
    <s v="CPR"/>
    <x v="3"/>
    <s v="PHA"/>
    <s v="HCFC phase-out management plan (stage I, fifth tranche) (refrigeration servicing sector including enabling programme)"/>
    <d v="2015-11-01T00:00:00"/>
    <d v="2017-12-01T00:00:00"/>
    <s v="FIN"/>
    <d v="2016-05-01T00:00:00"/>
    <m/>
    <d v="2018-12-01T00:00:00"/>
    <d v="2019-12-01T00:00:00"/>
    <n v="0"/>
    <m/>
    <m/>
    <n v="0"/>
    <m/>
    <m/>
    <m/>
    <m/>
    <m/>
    <m/>
    <m/>
    <m/>
    <n v="786000"/>
    <n v="0"/>
    <n v="786000"/>
    <n v="1"/>
    <n v="0"/>
    <n v="0"/>
    <n v="0"/>
    <n v="87960"/>
    <n v="0"/>
    <n v="87960"/>
    <n v="0"/>
    <n v="786000"/>
    <n v="0"/>
    <n v="0"/>
    <n v="87960"/>
    <n v="0"/>
    <m/>
    <n v="0"/>
    <m/>
    <d v="2018-12-01T00:00:00"/>
    <m/>
    <m/>
    <m/>
    <m/>
    <x v="1"/>
    <n v="0"/>
    <n v="1"/>
    <n v="6"/>
    <n v="25"/>
    <n v="0"/>
    <n v="0"/>
    <n v="0"/>
    <n v="2015"/>
  </r>
  <r>
    <m/>
    <m/>
    <s v="BRA/PHA/75/INV/316"/>
    <s v="Germany"/>
    <m/>
    <x v="1"/>
    <s v="BRA"/>
    <x v="0"/>
    <s v="PHA"/>
    <s v="HCFC phase-out management plan (stage I, fifth tranche) (refrigeration servicing sector)"/>
    <d v="2015-11-01T00:00:00"/>
    <d v="2016-12-01T00:00:00"/>
    <s v="FIN"/>
    <d v="2016-01-01T00:00:00"/>
    <m/>
    <d v="2019-12-01T00:00:00"/>
    <d v="2020-05-01T00:00:00"/>
    <n v="36.700000000000003"/>
    <m/>
    <m/>
    <n v="0"/>
    <m/>
    <m/>
    <n v="36.700000000000003"/>
    <m/>
    <m/>
    <n v="0"/>
    <m/>
    <m/>
    <n v="409091"/>
    <n v="0"/>
    <n v="409091"/>
    <n v="1"/>
    <n v="0"/>
    <n v="0"/>
    <n v="0"/>
    <n v="45000"/>
    <n v="0"/>
    <n v="45000"/>
    <n v="0"/>
    <n v="409091"/>
    <n v="0"/>
    <n v="0"/>
    <n v="45000"/>
    <n v="0"/>
    <m/>
    <m/>
    <m/>
    <d v="2019-12-01T00:00:00"/>
    <s v="663 technicians trained, discussion and development of technical standards for the servicing sector, with participation of experts from the Brazilian Association of Technical Standards - ABNT in monthly meetings, technical assistance for users of the online documentation system,  stakeholder meetings, evaluation report of best practice training courses, development, three supermarket demo-projects implemented and supermarket technicians trained, results of HCFC-22 better containment project published and disseminated in case studies and fact sheets, video about results of the supermarket demonstration projects produced and published, design of mobile application tool (app) for use of documentation system Pró-Ozônio."/>
    <m/>
    <m/>
    <m/>
    <x v="1"/>
    <n v="0"/>
    <n v="1"/>
    <n v="2"/>
    <n v="13"/>
    <n v="0"/>
    <n v="0"/>
    <n v="36700"/>
    <n v="2015"/>
  </r>
  <r>
    <m/>
    <m/>
    <s v="SOA/PHA/91/INV/16"/>
    <s v="UNIDO"/>
    <m/>
    <x v="0"/>
    <s v="SOA"/>
    <x v="0"/>
    <s v="PHA"/>
    <s v="HCFC phase-out management plan (stage I, fifth tranche) (refrigeration servicing, custom training and monitoring)"/>
    <d v="2022-12-01T00:00:00"/>
    <d v="2023-12-01T00:00:00"/>
    <s v="COM"/>
    <d v="2023-08-01T00:00:00"/>
    <m/>
    <d v="2023-12-31T00:00:00"/>
    <m/>
    <n v="76.400000000000006"/>
    <m/>
    <m/>
    <n v="0"/>
    <m/>
    <m/>
    <n v="76.400000000000006"/>
    <m/>
    <m/>
    <n v="0"/>
    <m/>
    <m/>
    <n v="178760"/>
    <n v="0"/>
    <n v="178760"/>
    <n v="0.20242727679570374"/>
    <n v="142574.1"/>
    <n v="142574.1"/>
    <n v="0"/>
    <n v="12513"/>
    <n v="0"/>
    <n v="12513"/>
    <n v="9980.0274854553591"/>
    <n v="36185.9"/>
    <n v="118693.79"/>
    <n v="110000"/>
    <n v="2532.9725145446409"/>
    <n v="8308.432503188631"/>
    <m/>
    <m/>
    <m/>
    <d v="2023-12-01T00:00:00"/>
    <s v="Final report submitted to MLFS. HPMP Stage I completed in line with ExCom decision."/>
    <s v="Grant is being financially closed."/>
    <s v="Yes"/>
    <m/>
    <x v="1"/>
    <n v="0"/>
    <n v="1"/>
    <n v="8"/>
    <n v="12"/>
    <n v="0"/>
    <n v="0"/>
    <n v="76400"/>
    <n v="2022"/>
  </r>
  <r>
    <m/>
    <m/>
    <s v="MEX/PHA/75/INV/177"/>
    <s v="UNIDO"/>
    <m/>
    <x v="1"/>
    <s v="MEX"/>
    <x v="0"/>
    <s v="PHA"/>
    <s v="HCFC phase-out management plan (stage I, fifth tranche) (refrigeration servicing, technical assistance and monitoring)"/>
    <d v="2015-11-01T00:00:00"/>
    <d v="2018-12-01T00:00:00"/>
    <s v="FIN"/>
    <d v="2016-01-01T00:00:00"/>
    <m/>
    <d v="2018-08-01T00:00:00"/>
    <d v="2020-04-01T00:00:00"/>
    <n v="1.4"/>
    <m/>
    <m/>
    <n v="0"/>
    <m/>
    <m/>
    <n v="1.4"/>
    <m/>
    <m/>
    <n v="0"/>
    <m/>
    <m/>
    <n v="226317"/>
    <n v="-11701"/>
    <n v="214616"/>
    <n v="1"/>
    <n v="0"/>
    <n v="0"/>
    <n v="0"/>
    <n v="16974"/>
    <n v="-878"/>
    <n v="16096"/>
    <n v="0"/>
    <n v="214616"/>
    <n v="0"/>
    <m/>
    <n v="16096"/>
    <n v="0"/>
    <m/>
    <m/>
    <m/>
    <d v="2019-12-01T00:00:00"/>
    <m/>
    <m/>
    <m/>
    <m/>
    <x v="1"/>
    <n v="0"/>
    <n v="1"/>
    <n v="2"/>
    <n v="37"/>
    <n v="0"/>
    <n v="0"/>
    <n v="1400"/>
    <n v="2015"/>
  </r>
  <r>
    <m/>
    <m/>
    <s v="CPR/PHA/75/INV/564"/>
    <s v="UNIDO"/>
    <m/>
    <x v="2"/>
    <s v="CPR"/>
    <x v="0"/>
    <s v="PHA"/>
    <s v="HCFC phase-out management plan (stage I, fifth tranche) (room air-conditioner manufacturing sector plan)"/>
    <d v="2015-11-01T00:00:00"/>
    <d v="2018-12-01T00:00:00"/>
    <s v="FIN"/>
    <d v="2016-06-01T00:00:00"/>
    <m/>
    <d v="2021-12-01T00:00:00"/>
    <d v="2023-10-12T00:00:00"/>
    <n v="0"/>
    <m/>
    <m/>
    <n v="0"/>
    <m/>
    <m/>
    <n v="0"/>
    <m/>
    <m/>
    <n v="0"/>
    <m/>
    <m/>
    <n v="11250000"/>
    <n v="-22180.01"/>
    <n v="11227819.99"/>
    <n v="1"/>
    <n v="0"/>
    <n v="0"/>
    <n v="0"/>
    <n v="787500"/>
    <n v="-1552.58"/>
    <n v="785947.42"/>
    <n v="2.0699999877251685E-2"/>
    <n v="11227819.99"/>
    <n v="0"/>
    <m/>
    <n v="785947.39930000016"/>
    <n v="0"/>
    <n v="9154485"/>
    <m/>
    <m/>
    <d v="2021-12-01T00:00:00"/>
    <e v="#N/A"/>
    <e v="#N/A"/>
    <s v="n.a."/>
    <m/>
    <x v="1"/>
    <n v="0"/>
    <n v="1"/>
    <n v="7"/>
    <n v="37"/>
    <n v="0"/>
    <n v="0"/>
    <n v="0"/>
    <n v="2015"/>
  </r>
  <r>
    <m/>
    <m/>
    <s v="DMI/PHA/62/TAS/19"/>
    <s v="UNEP"/>
    <m/>
    <x v="1"/>
    <s v="DMI"/>
    <x v="3"/>
    <s v="PHA"/>
    <s v="HCFC phase-out management plan (stage I, first tranche)"/>
    <d v="2010-12-01T00:00:00"/>
    <d v="2014-12-01T00:00:00"/>
    <s v="ONG"/>
    <d v="2013-04-01T00:00:00"/>
    <d v="2024-12-01T00:00:00"/>
    <m/>
    <m/>
    <n v="0"/>
    <m/>
    <m/>
    <n v="0"/>
    <m/>
    <m/>
    <n v="0"/>
    <m/>
    <m/>
    <n v="0"/>
    <m/>
    <m/>
    <n v="82250"/>
    <n v="0"/>
    <n v="82250"/>
    <n v="0.4330820668693009"/>
    <n v="46629"/>
    <n v="46629"/>
    <n v="0"/>
    <n v="10693"/>
    <n v="0"/>
    <n v="10693"/>
    <n v="6062.0534589665658"/>
    <n v="35621"/>
    <n v="25595"/>
    <n v="46629"/>
    <n v="4630.9465410334342"/>
    <n v="3327.5055927051671"/>
    <m/>
    <n v="20476"/>
    <s v="Some Progress - Continued Monitoring"/>
    <d v="2024-12-01T00:00:00"/>
    <s v="New SSFA for balance of funds signed Sept 2023.  First cash advance disbursed 29 Nov  2023. Country Mission held June 17-21 during which UNEP met with NOU staff, PS, Hon Minister, and other colleagues in Budget and Finance.  There was support for the Montreal Protocol's portflio of projects and committment to fast track delayed requests and processes such as the approval of consultants and processing of payments, in order to advance delayed activities.   During the Mission, consultations was also held with the RAC Technicians, Importers, Customs Department and Ministry of Trade on the implemenation of various aspects of the HPMP including the training activities and enhancing implementation of the licensing and quota system.  The NOU recommenced planning of the training for Customs Officers and Customs Brokers including the procurement of training material; NOU identifed a training  opprotunity for 2 RAC technicians in Grenada and Trinidad and Tobago in Aug 2023."/>
    <s v="New SSFA for balance of funds signed Sept 2023.  First cash advance disbursed 29 Nov  2023.   Since the Country Mission held June 17-21 2023 during which UNEP met with key Ministry officials and stakeholders, in order to address implementation delays, the NOU has been progressing, though there has been a set back.  In Feb 2023, there was a change to the PS (that UNEP met in June 2023) and the NOU lost a key Technical Senior Officer.   This has resulted in delays that the NOO has been addressing throught the orientation of the new PS.  The NOU  has programmed Customs Officers and Brokers training for Q2 of 2024;  NOU shared the recommendations of the Verification Report to key stakeholders.  NOU shared information on alternatives to stakeholders in support of the transition to low GWP, energy efficient alternatives. "/>
    <s v="N/a"/>
    <m/>
    <x v="0"/>
    <n v="1"/>
    <n v="1"/>
    <n v="28"/>
    <n v="48"/>
    <n v="120"/>
    <n v="168"/>
    <n v="0"/>
    <n v="2010"/>
  </r>
  <r>
    <m/>
    <m/>
    <s v="AFG/PHA/63/INV/13"/>
    <s v="Germany"/>
    <m/>
    <x v="2"/>
    <s v="AFG"/>
    <x v="0"/>
    <s v="PHA"/>
    <s v="HCFC phase-out management plan (stage I, first tranche)"/>
    <d v="2011-04-01T00:00:00"/>
    <d v="2012-03-01T00:00:00"/>
    <s v="TRF"/>
    <d v="2011-10-01T00:00:00"/>
    <m/>
    <m/>
    <d v="2016-12-01T00:00:00"/>
    <n v="0"/>
    <m/>
    <m/>
    <n v="0"/>
    <m/>
    <m/>
    <n v="0"/>
    <m/>
    <m/>
    <m/>
    <m/>
    <m/>
    <n v="85000"/>
    <n v="-53213"/>
    <n v="31787"/>
    <n v="1"/>
    <n v="0"/>
    <n v="0"/>
    <n v="0"/>
    <n v="11050"/>
    <n v="-6917.75"/>
    <n v="4132.25"/>
    <n v="0.25"/>
    <n v="31787"/>
    <n v="0"/>
    <n v="0"/>
    <n v="4132"/>
    <n v="0"/>
    <m/>
    <m/>
    <m/>
    <m/>
    <s v="transferred to UNIDO at 77th Excom (November 2017)"/>
    <m/>
    <m/>
    <m/>
    <x v="0"/>
    <n v="0"/>
    <n v="1"/>
    <n v="6"/>
    <n v="11"/>
    <n v="0"/>
    <n v="0"/>
    <n v="0"/>
    <n v="2011"/>
  </r>
  <r>
    <m/>
    <m/>
    <s v="AFG/PHA/63/TAS/12"/>
    <s v="UNEP"/>
    <m/>
    <x v="2"/>
    <s v="AFG"/>
    <x v="3"/>
    <s v="PHA"/>
    <s v="HCFC phase-out management plan (stage I, first tranche)"/>
    <d v="2011-04-01T00:00:00"/>
    <d v="2012-03-01T00:00:00"/>
    <s v="FIN"/>
    <d v="2011-12-01T00:00:00"/>
    <m/>
    <d v="2015-12-01T00:00:00"/>
    <d v="2019-12-01T00:00:00"/>
    <n v="0"/>
    <m/>
    <m/>
    <n v="0"/>
    <m/>
    <m/>
    <n v="0"/>
    <m/>
    <m/>
    <n v="0"/>
    <m/>
    <m/>
    <n v="120000"/>
    <n v="0"/>
    <n v="120000"/>
    <n v="1"/>
    <n v="0"/>
    <n v="0"/>
    <n v="0"/>
    <n v="15600"/>
    <n v="0"/>
    <n v="15600"/>
    <n v="0"/>
    <n v="120000"/>
    <n v="0"/>
    <n v="0"/>
    <n v="15600"/>
    <n v="0"/>
    <m/>
    <n v="0"/>
    <m/>
    <d v="2022-12-01T00:00:00"/>
    <m/>
    <m/>
    <m/>
    <m/>
    <x v="1"/>
    <n v="0"/>
    <n v="1"/>
    <n v="8"/>
    <n v="11"/>
    <n v="0"/>
    <n v="0"/>
    <n v="0"/>
    <n v="2011"/>
  </r>
  <r>
    <m/>
    <m/>
    <s v="ALB/PHA/64/TAS/23"/>
    <s v="UNEP"/>
    <m/>
    <x v="4"/>
    <s v="ALB"/>
    <x v="3"/>
    <s v="PHA"/>
    <s v="HCFC phase-out management plan (stage I, first tranche)"/>
    <d v="2011-07-01T00:00:00"/>
    <d v="2013-07-01T00:00:00"/>
    <s v="FIN"/>
    <d v="2012-01-01T00:00:00"/>
    <m/>
    <d v="2013-07-01T00:00:00"/>
    <d v="2014-07-01T00:00:00"/>
    <n v="0"/>
    <m/>
    <m/>
    <n v="0"/>
    <m/>
    <m/>
    <n v="0"/>
    <m/>
    <m/>
    <n v="0"/>
    <m/>
    <m/>
    <n v="25000"/>
    <n v="-46"/>
    <n v="24954"/>
    <n v="1"/>
    <n v="0"/>
    <n v="0"/>
    <n v="0"/>
    <n v="3250"/>
    <n v="-6"/>
    <n v="3244"/>
    <n v="0"/>
    <n v="24954"/>
    <n v="0"/>
    <n v="0"/>
    <n v="3244"/>
    <n v="0"/>
    <m/>
    <n v="0"/>
    <m/>
    <d v="2021-12-01T00:00:00"/>
    <m/>
    <m/>
    <m/>
    <m/>
    <x v="1"/>
    <n v="0"/>
    <n v="1"/>
    <n v="6"/>
    <n v="24"/>
    <n v="0"/>
    <n v="0"/>
    <n v="0"/>
    <n v="2011"/>
  </r>
  <r>
    <m/>
    <m/>
    <s v="ALB/PHA/64/INV/22"/>
    <s v="UNIDO"/>
    <m/>
    <x v="4"/>
    <s v="ALB"/>
    <x v="0"/>
    <s v="PHA"/>
    <s v="HCFC phase-out management plan (stage I, first tranche)"/>
    <d v="2011-07-01T00:00:00"/>
    <d v="2013-07-01T00:00:00"/>
    <s v="FIN"/>
    <d v="2012-03-01T00:00:00"/>
    <m/>
    <d v="2015-03-01T00:00:00"/>
    <d v="2016-10-01T00:00:00"/>
    <n v="0"/>
    <m/>
    <m/>
    <n v="0"/>
    <m/>
    <m/>
    <n v="0"/>
    <m/>
    <m/>
    <n v="0"/>
    <m/>
    <m/>
    <n v="45000"/>
    <n v="-989"/>
    <n v="44011"/>
    <n v="1"/>
    <n v="0"/>
    <n v="0"/>
    <n v="0"/>
    <n v="4050"/>
    <n v="-89"/>
    <n v="3961"/>
    <n v="0"/>
    <n v="44011"/>
    <n v="0"/>
    <m/>
    <n v="3961"/>
    <n v="0"/>
    <m/>
    <m/>
    <m/>
    <d v="2021-12-01T00:00:00"/>
    <m/>
    <m/>
    <m/>
    <m/>
    <x v="1"/>
    <n v="0"/>
    <n v="1"/>
    <n v="8"/>
    <n v="24"/>
    <n v="0"/>
    <n v="0"/>
    <n v="0"/>
    <n v="2011"/>
  </r>
  <r>
    <m/>
    <m/>
    <s v="ANG/PHA/65/INV/10"/>
    <s v="UNDP"/>
    <m/>
    <x v="0"/>
    <s v="ANG"/>
    <x v="0"/>
    <s v="PHA"/>
    <s v="HCFC phase-out management plan (stage I, first tranche)"/>
    <d v="2011-11-01T00:00:00"/>
    <d v="2015-11-01T00:00:00"/>
    <s v="FIN"/>
    <d v="2012-06-01T00:00:00"/>
    <m/>
    <d v="2015-12-01T00:00:00"/>
    <d v="2016-12-01T00:00:00"/>
    <n v="0"/>
    <m/>
    <m/>
    <m/>
    <m/>
    <m/>
    <n v="0"/>
    <m/>
    <m/>
    <m/>
    <m/>
    <m/>
    <n v="86222"/>
    <n v="0"/>
    <n v="86222"/>
    <n v="1"/>
    <n v="0"/>
    <n v="0"/>
    <n v="0"/>
    <n v="7760"/>
    <n v="0"/>
    <n v="7760"/>
    <n v="0"/>
    <n v="86222"/>
    <n v="0"/>
    <n v="0"/>
    <n v="7760"/>
    <n v="0"/>
    <m/>
    <m/>
    <m/>
    <d v="2016-12-01T00:00:00"/>
    <s v="Financially completed in 2016."/>
    <m/>
    <m/>
    <m/>
    <x v="1"/>
    <n v="0"/>
    <n v="1"/>
    <n v="7"/>
    <n v="48"/>
    <n v="0"/>
    <n v="0"/>
    <n v="0"/>
    <n v="2011"/>
  </r>
  <r>
    <m/>
    <m/>
    <s v="ANT/PHA/66/TAS/14"/>
    <s v="UNEP"/>
    <m/>
    <x v="1"/>
    <s v="ANT"/>
    <x v="3"/>
    <s v="PHA"/>
    <s v="HCFC phase-out management plan (stage I, first tranche)"/>
    <d v="2012-04-01T00:00:00"/>
    <d v="2015-04-01T00:00:00"/>
    <s v="FIN"/>
    <d v="2012-11-01T00:00:00"/>
    <m/>
    <d v="2018-12-01T00:00:00"/>
    <d v="2019-12-01T00:00:00"/>
    <n v="0"/>
    <m/>
    <m/>
    <n v="0"/>
    <m/>
    <m/>
    <n v="0"/>
    <m/>
    <m/>
    <n v="0"/>
    <m/>
    <m/>
    <n v="45850"/>
    <n v="-18615"/>
    <n v="27235"/>
    <n v="1"/>
    <n v="0"/>
    <n v="0"/>
    <n v="0"/>
    <n v="5961"/>
    <n v="-2420.15"/>
    <n v="3540.85"/>
    <n v="0"/>
    <n v="27235"/>
    <n v="0"/>
    <n v="0"/>
    <n v="3540.8500000000004"/>
    <n v="0"/>
    <m/>
    <n v="0"/>
    <m/>
    <m/>
    <m/>
    <m/>
    <m/>
    <m/>
    <x v="1"/>
    <n v="0"/>
    <n v="1"/>
    <n v="7"/>
    <n v="36"/>
    <n v="0"/>
    <n v="0"/>
    <n v="0"/>
    <n v="2012"/>
  </r>
  <r>
    <m/>
    <m/>
    <s v="ARM/PHA/62/INV/06"/>
    <s v="UNDP"/>
    <m/>
    <x v="4"/>
    <s v="ARM"/>
    <x v="0"/>
    <s v="PHA"/>
    <s v="HCFC phase-out management plan (stage I, first tranche)"/>
    <d v="2010-12-01T00:00:00"/>
    <d v="2012-12-01T00:00:00"/>
    <s v="FIN"/>
    <d v="2011-04-01T00:00:00"/>
    <m/>
    <d v="2013-12-01T00:00:00"/>
    <d v="2014-08-01T00:00:00"/>
    <n v="2.2000000000000002"/>
    <m/>
    <m/>
    <m/>
    <m/>
    <m/>
    <n v="2.2000000000000002"/>
    <m/>
    <m/>
    <m/>
    <m/>
    <m/>
    <n v="265661"/>
    <n v="-95479"/>
    <n v="170182"/>
    <n v="1"/>
    <n v="0"/>
    <n v="0"/>
    <n v="0"/>
    <n v="19925"/>
    <n v="-7161"/>
    <n v="12764"/>
    <n v="0"/>
    <n v="170182"/>
    <n v="0"/>
    <n v="0"/>
    <n v="12764"/>
    <n v="0"/>
    <m/>
    <m/>
    <m/>
    <d v="2016-12-01T00:00:00"/>
    <s v="Financially completed in 2014."/>
    <m/>
    <m/>
    <m/>
    <x v="1"/>
    <n v="0"/>
    <n v="1"/>
    <n v="4"/>
    <n v="24"/>
    <n v="0"/>
    <n v="0"/>
    <n v="2200"/>
    <n v="2010"/>
  </r>
  <r>
    <m/>
    <m/>
    <s v="ARM/PHA/62/TAS/07"/>
    <s v="UNEP"/>
    <m/>
    <x v="4"/>
    <s v="ARM"/>
    <x v="3"/>
    <s v="PHA"/>
    <s v="HCFC phase-out management plan (stage I, first tranche)"/>
    <d v="2010-12-01T00:00:00"/>
    <d v="2011-12-01T00:00:00"/>
    <s v="FIN"/>
    <d v="2011-05-01T00:00:00"/>
    <m/>
    <d v="2013-12-01T00:00:00"/>
    <d v="2014-12-01T00:00:00"/>
    <n v="0"/>
    <m/>
    <m/>
    <n v="0"/>
    <m/>
    <m/>
    <n v="0"/>
    <m/>
    <m/>
    <n v="0"/>
    <m/>
    <m/>
    <n v="31515"/>
    <n v="0"/>
    <n v="31515"/>
    <n v="1"/>
    <n v="0"/>
    <n v="0"/>
    <n v="0"/>
    <n v="4097"/>
    <n v="0"/>
    <n v="4097"/>
    <n v="0"/>
    <n v="31515"/>
    <n v="0"/>
    <n v="0"/>
    <n v="4097"/>
    <n v="0"/>
    <m/>
    <n v="0"/>
    <m/>
    <d v="2016-12-01T00:00:00"/>
    <m/>
    <m/>
    <m/>
    <m/>
    <x v="1"/>
    <n v="0"/>
    <n v="1"/>
    <n v="5"/>
    <n v="12"/>
    <n v="0"/>
    <n v="0"/>
    <n v="0"/>
    <n v="2010"/>
  </r>
  <r>
    <m/>
    <m/>
    <s v="BHA/PHA/65/TAS/17"/>
    <s v="UNEP"/>
    <m/>
    <x v="1"/>
    <s v="BHA"/>
    <x v="3"/>
    <s v="PHA"/>
    <s v="HCFC phase-out management plan (stage I, first tranche)"/>
    <d v="2011-11-01T00:00:00"/>
    <d v="2013-11-01T00:00:00"/>
    <s v="FIN"/>
    <d v="2012-06-01T00:00:00"/>
    <m/>
    <d v="2013-12-01T00:00:00"/>
    <d v="2014-01-01T00:00:00"/>
    <n v="0"/>
    <m/>
    <m/>
    <n v="0"/>
    <m/>
    <m/>
    <n v="0"/>
    <m/>
    <m/>
    <n v="0"/>
    <m/>
    <m/>
    <n v="18200"/>
    <n v="0"/>
    <n v="18200"/>
    <n v="1"/>
    <n v="0"/>
    <n v="0"/>
    <n v="0"/>
    <n v="2366"/>
    <n v="0"/>
    <n v="2366"/>
    <n v="0"/>
    <n v="18200"/>
    <n v="0"/>
    <n v="0"/>
    <n v="2366"/>
    <n v="0"/>
    <m/>
    <n v="0"/>
    <m/>
    <d v="2023-06-01T00:00:00"/>
    <m/>
    <m/>
    <m/>
    <m/>
    <x v="1"/>
    <n v="0"/>
    <n v="1"/>
    <n v="7"/>
    <n v="24"/>
    <n v="0"/>
    <n v="0"/>
    <n v="0"/>
    <n v="2011"/>
  </r>
  <r>
    <m/>
    <m/>
    <s v="BHA/PHA/65/INV/18"/>
    <s v="UNIDO"/>
    <m/>
    <x v="1"/>
    <s v="BHA"/>
    <x v="0"/>
    <s v="PHA"/>
    <s v="HCFC phase-out management plan (stage I, first tranche)"/>
    <d v="2011-11-01T00:00:00"/>
    <d v="2013-11-01T00:00:00"/>
    <s v="FIN"/>
    <d v="2013-05-01T00:00:00"/>
    <m/>
    <d v="2015-12-01T00:00:00"/>
    <d v="2017-02-01T00:00:00"/>
    <n v="0"/>
    <m/>
    <m/>
    <n v="0"/>
    <m/>
    <m/>
    <n v="0"/>
    <m/>
    <m/>
    <n v="0"/>
    <m/>
    <m/>
    <n v="105128"/>
    <n v="-40"/>
    <n v="105088"/>
    <n v="1"/>
    <n v="0"/>
    <n v="0"/>
    <n v="0"/>
    <n v="9462"/>
    <n v="-4"/>
    <n v="9458"/>
    <n v="0"/>
    <n v="105088"/>
    <n v="0"/>
    <m/>
    <n v="9458"/>
    <n v="0"/>
    <m/>
    <m/>
    <m/>
    <d v="2023-06-01T00:00:00"/>
    <m/>
    <m/>
    <m/>
    <m/>
    <x v="1"/>
    <n v="0"/>
    <n v="1"/>
    <n v="18"/>
    <n v="24"/>
    <n v="0"/>
    <n v="0"/>
    <n v="0"/>
    <n v="2011"/>
  </r>
  <r>
    <m/>
    <m/>
    <s v="BAR/PHA/69/INV/21"/>
    <s v="UNDP"/>
    <m/>
    <x v="1"/>
    <s v="BAR"/>
    <x v="0"/>
    <s v="PHA"/>
    <s v="HCFC phase-out management plan (stage I, first tranche)"/>
    <d v="2013-04-01T00:00:00"/>
    <d v="2016-04-01T00:00:00"/>
    <s v="FIN"/>
    <d v="2017-11-01T00:00:00"/>
    <m/>
    <d v="2017-12-01T00:00:00"/>
    <d v="2019-01-01T00:00:00"/>
    <n v="0"/>
    <m/>
    <m/>
    <m/>
    <m/>
    <m/>
    <n v="0"/>
    <m/>
    <m/>
    <m/>
    <m/>
    <m/>
    <n v="50000"/>
    <n v="0"/>
    <n v="50000"/>
    <n v="1"/>
    <n v="0"/>
    <n v="0"/>
    <n v="0"/>
    <n v="4500"/>
    <n v="0"/>
    <n v="4500"/>
    <n v="0"/>
    <n v="50000"/>
    <n v="0"/>
    <n v="0"/>
    <n v="4500"/>
    <n v="0"/>
    <m/>
    <m/>
    <m/>
    <d v="2023-12-01T00:00:00"/>
    <s v="Financially completed in 2019."/>
    <m/>
    <m/>
    <m/>
    <x v="1"/>
    <n v="0"/>
    <n v="1"/>
    <n v="55"/>
    <n v="36"/>
    <n v="0"/>
    <n v="0"/>
    <n v="0"/>
    <n v="2013"/>
  </r>
  <r>
    <m/>
    <m/>
    <s v="BAR/PHA/69/TAS/22"/>
    <s v="UNEP"/>
    <m/>
    <x v="1"/>
    <s v="BAR"/>
    <x v="3"/>
    <s v="PHA"/>
    <s v="HCFC phase-out management plan (stage I, first tranche)"/>
    <d v="2013-04-01T00:00:00"/>
    <d v="2016-04-01T00:00:00"/>
    <s v="FIN"/>
    <d v="2013-12-01T00:00:00"/>
    <m/>
    <d v="2018-12-01T00:00:00"/>
    <d v="2019-12-01T00:00:00"/>
    <n v="0"/>
    <m/>
    <m/>
    <n v="0"/>
    <m/>
    <m/>
    <m/>
    <m/>
    <m/>
    <m/>
    <m/>
    <m/>
    <n v="74000"/>
    <n v="0"/>
    <n v="74000"/>
    <n v="1"/>
    <n v="0"/>
    <n v="0"/>
    <n v="0"/>
    <n v="9620"/>
    <n v="0"/>
    <n v="9620"/>
    <n v="0"/>
    <n v="74000"/>
    <n v="0"/>
    <n v="0"/>
    <n v="9620"/>
    <n v="0"/>
    <m/>
    <n v="0"/>
    <m/>
    <d v="2023-12-01T00:00:00"/>
    <m/>
    <m/>
    <m/>
    <m/>
    <x v="1"/>
    <n v="0"/>
    <n v="1"/>
    <n v="8"/>
    <n v="36"/>
    <n v="0"/>
    <n v="0"/>
    <n v="0"/>
    <n v="2013"/>
  </r>
  <r>
    <m/>
    <m/>
    <s v="BZE/PHA/62/INV/26"/>
    <s v="UNDP"/>
    <m/>
    <x v="1"/>
    <s v="BZE"/>
    <x v="0"/>
    <s v="PHA"/>
    <s v="HCFC phase-out management plan (stage I, first tranche)"/>
    <d v="2010-12-01T00:00:00"/>
    <d v="2015-12-01T00:00:00"/>
    <s v="FIN"/>
    <d v="2012-07-01T00:00:00"/>
    <m/>
    <d v="2015-01-01T00:00:00"/>
    <d v="2016-01-01T00:00:00"/>
    <n v="0"/>
    <m/>
    <m/>
    <m/>
    <m/>
    <m/>
    <n v="0"/>
    <m/>
    <m/>
    <m/>
    <m/>
    <m/>
    <n v="60000"/>
    <n v="0"/>
    <n v="60000"/>
    <n v="1"/>
    <n v="0"/>
    <n v="0"/>
    <n v="0"/>
    <n v="5400"/>
    <n v="0"/>
    <n v="5400"/>
    <n v="0"/>
    <n v="60000"/>
    <n v="0"/>
    <n v="0"/>
    <n v="5400"/>
    <n v="0"/>
    <m/>
    <m/>
    <m/>
    <d v="2022-12-01T00:00:00"/>
    <s v="Financially completed in 2016."/>
    <m/>
    <m/>
    <m/>
    <x v="1"/>
    <n v="0"/>
    <n v="1"/>
    <n v="19"/>
    <n v="60"/>
    <n v="0"/>
    <n v="0"/>
    <n v="0"/>
    <n v="2010"/>
  </r>
  <r>
    <m/>
    <m/>
    <s v="BZE/PHA/62/TAS/25"/>
    <s v="UNEP"/>
    <m/>
    <x v="1"/>
    <s v="BZE"/>
    <x v="3"/>
    <s v="PHA"/>
    <s v="HCFC phase-out management plan (stage I, first tranche)"/>
    <d v="2010-12-01T00:00:00"/>
    <d v="2015-12-01T00:00:00"/>
    <s v="FIN"/>
    <d v="2011-06-01T00:00:00"/>
    <m/>
    <d v="2014-05-01T00:00:00"/>
    <d v="2014-12-01T00:00:00"/>
    <n v="0"/>
    <m/>
    <m/>
    <n v="0"/>
    <m/>
    <m/>
    <n v="0"/>
    <m/>
    <m/>
    <n v="0"/>
    <m/>
    <m/>
    <n v="80000"/>
    <n v="0"/>
    <n v="80000"/>
    <n v="1"/>
    <n v="0"/>
    <n v="0"/>
    <n v="0"/>
    <n v="10400"/>
    <n v="0"/>
    <n v="10400"/>
    <n v="0"/>
    <n v="80000"/>
    <n v="0"/>
    <n v="0"/>
    <n v="10400"/>
    <n v="0"/>
    <m/>
    <n v="0"/>
    <m/>
    <d v="2022-12-01T00:00:00"/>
    <m/>
    <m/>
    <m/>
    <m/>
    <x v="1"/>
    <n v="0"/>
    <n v="1"/>
    <n v="6"/>
    <n v="60"/>
    <n v="0"/>
    <n v="0"/>
    <n v="0"/>
    <n v="2010"/>
  </r>
  <r>
    <m/>
    <m/>
    <s v="BEN/PHA/63/TAS/25"/>
    <s v="UNEP"/>
    <m/>
    <x v="0"/>
    <s v="BEN"/>
    <x v="3"/>
    <s v="PHA"/>
    <s v="HCFC phase-out management plan (stage I, first tranche)"/>
    <d v="2011-04-01T00:00:00"/>
    <d v="2013-03-01T00:00:00"/>
    <s v="FIN"/>
    <d v="2011-12-01T00:00:00"/>
    <m/>
    <d v="2013-03-01T00:00:00"/>
    <d v="2014-03-01T00:00:00"/>
    <n v="0"/>
    <m/>
    <m/>
    <n v="0"/>
    <m/>
    <m/>
    <n v="0"/>
    <m/>
    <m/>
    <n v="0"/>
    <m/>
    <m/>
    <n v="85000"/>
    <n v="-3686"/>
    <n v="81314"/>
    <n v="1"/>
    <n v="0"/>
    <n v="0"/>
    <n v="0"/>
    <n v="11050"/>
    <n v="-479.18"/>
    <n v="10570.82"/>
    <n v="0"/>
    <n v="81314"/>
    <n v="0"/>
    <n v="0"/>
    <n v="10570.82"/>
    <n v="0"/>
    <m/>
    <n v="0"/>
    <m/>
    <d v="2022-12-01T00:00:00"/>
    <m/>
    <m/>
    <m/>
    <m/>
    <x v="1"/>
    <n v="0"/>
    <n v="1"/>
    <n v="8"/>
    <n v="23"/>
    <n v="0"/>
    <n v="0"/>
    <n v="0"/>
    <n v="2011"/>
  </r>
  <r>
    <m/>
    <m/>
    <s v="BEN/PHA/63/INV/26"/>
    <s v="UNIDO"/>
    <m/>
    <x v="0"/>
    <s v="BEN"/>
    <x v="0"/>
    <s v="PHA"/>
    <s v="HCFC phase-out management plan (stage I, first tranche)"/>
    <d v="2011-04-01T00:00:00"/>
    <d v="2013-03-01T00:00:00"/>
    <s v="FIN"/>
    <d v="2012-04-01T00:00:00"/>
    <m/>
    <d v="2014-12-01T00:00:00"/>
    <d v="2016-03-01T00:00:00"/>
    <n v="0"/>
    <m/>
    <m/>
    <n v="0"/>
    <m/>
    <m/>
    <n v="0"/>
    <m/>
    <m/>
    <n v="0"/>
    <m/>
    <m/>
    <n v="100000"/>
    <n v="-89.66"/>
    <n v="99910.34"/>
    <n v="0.99999659694882437"/>
    <n v="0.33999999999650754"/>
    <n v="0.33999999999650754"/>
    <n v="0"/>
    <n v="7500"/>
    <n v="-7"/>
    <n v="7493"/>
    <n v="0"/>
    <n v="99910"/>
    <n v="0"/>
    <m/>
    <n v="7493"/>
    <n v="0"/>
    <m/>
    <m/>
    <m/>
    <d v="2022-12-01T00:00:00"/>
    <m/>
    <m/>
    <m/>
    <m/>
    <x v="1"/>
    <n v="0"/>
    <n v="1"/>
    <n v="12"/>
    <n v="23"/>
    <n v="0"/>
    <n v="0"/>
    <n v="0"/>
    <n v="2011"/>
  </r>
  <r>
    <m/>
    <m/>
    <s v="BOL/PHA/64/INV/36"/>
    <s v="Germany"/>
    <m/>
    <x v="1"/>
    <s v="BOL"/>
    <x v="0"/>
    <s v="PHA"/>
    <s v="HCFC phase-out management plan (stage I, first tranche)"/>
    <d v="2011-07-01T00:00:00"/>
    <d v="2015-07-01T00:00:00"/>
    <s v="FIN"/>
    <d v="2011-10-01T00:00:00"/>
    <m/>
    <d v="2015-05-01T00:00:00"/>
    <d v="2015-06-01T00:00:00"/>
    <n v="0"/>
    <m/>
    <m/>
    <n v="0"/>
    <m/>
    <m/>
    <n v="0"/>
    <m/>
    <m/>
    <m/>
    <m/>
    <m/>
    <n v="94500"/>
    <n v="0"/>
    <n v="94500"/>
    <n v="1"/>
    <n v="0"/>
    <n v="0"/>
    <n v="0"/>
    <n v="12285"/>
    <n v="0"/>
    <n v="12285"/>
    <n v="0"/>
    <n v="94500"/>
    <n v="0"/>
    <n v="0"/>
    <n v="12285"/>
    <n v="0"/>
    <m/>
    <m/>
    <m/>
    <d v="2021-12-01T00:00:00"/>
    <s v="Implementation of train the trainer and RAC training as well as dissemination activities."/>
    <s v="financially completed"/>
    <m/>
    <m/>
    <x v="1"/>
    <n v="0"/>
    <n v="1"/>
    <n v="3"/>
    <n v="48"/>
    <n v="0"/>
    <n v="0"/>
    <n v="0"/>
    <n v="2011"/>
  </r>
  <r>
    <m/>
    <m/>
    <s v="BOT/PHA/75/INV/17"/>
    <s v="UNEP"/>
    <m/>
    <x v="0"/>
    <s v="BOT"/>
    <x v="0"/>
    <s v="PHA"/>
    <s v="HCFC phase-out management plan (stage I, first tranche)"/>
    <d v="2015-11-01T00:00:00"/>
    <d v="2018-12-01T00:00:00"/>
    <s v="FIN"/>
    <d v="2016-09-01T00:00:00"/>
    <m/>
    <d v="2018-10-01T00:00:00"/>
    <d v="2018-12-01T00:00:00"/>
    <n v="0.5"/>
    <m/>
    <m/>
    <n v="0"/>
    <m/>
    <m/>
    <n v="0.5"/>
    <m/>
    <m/>
    <m/>
    <m/>
    <m/>
    <n v="135000"/>
    <n v="0"/>
    <n v="135000"/>
    <n v="1"/>
    <n v="0"/>
    <n v="0"/>
    <n v="0"/>
    <n v="17550"/>
    <n v="0"/>
    <n v="17550"/>
    <n v="0"/>
    <n v="135000"/>
    <n v="0"/>
    <n v="0"/>
    <n v="17550"/>
    <n v="0"/>
    <m/>
    <n v="0"/>
    <m/>
    <d v="2023-06-01T00:00:00"/>
    <m/>
    <m/>
    <m/>
    <m/>
    <x v="1"/>
    <n v="0"/>
    <n v="1"/>
    <n v="10"/>
    <n v="37"/>
    <n v="0"/>
    <n v="0"/>
    <n v="500"/>
    <n v="2015"/>
  </r>
  <r>
    <m/>
    <m/>
    <s v="BOT/PHA/75/INV/18"/>
    <s v="UNIDO"/>
    <m/>
    <x v="0"/>
    <s v="BOT"/>
    <x v="0"/>
    <s v="PHA"/>
    <s v="HCFC phase-out management plan (stage I, first tranche)"/>
    <d v="2015-11-01T00:00:00"/>
    <d v="2018-12-01T00:00:00"/>
    <s v="COM"/>
    <d v="2016-10-01T00:00:00"/>
    <m/>
    <d v="2022-12-01T00:00:00"/>
    <m/>
    <n v="0.6"/>
    <m/>
    <m/>
    <n v="0"/>
    <m/>
    <m/>
    <n v="0.6"/>
    <m/>
    <m/>
    <n v="0"/>
    <m/>
    <m/>
    <n v="140000"/>
    <n v="0"/>
    <n v="140000"/>
    <n v="0.9298467857142857"/>
    <n v="9821.4499999999971"/>
    <n v="9821.4499999999971"/>
    <n v="0"/>
    <n v="9800"/>
    <n v="0"/>
    <n v="9800"/>
    <n v="687.50149999999849"/>
    <n v="130178.55"/>
    <n v="2093.02"/>
    <n v="1"/>
    <n v="9112.4985000000015"/>
    <n v="146.51140000000001"/>
    <m/>
    <m/>
    <m/>
    <d v="2023-06-01T00:00:00"/>
    <s v="Financial closure is being initiated."/>
    <s v="Financial closure is being processed."/>
    <s v="n.a."/>
    <m/>
    <x v="1"/>
    <n v="0"/>
    <n v="1"/>
    <n v="11"/>
    <n v="37"/>
    <n v="0"/>
    <n v="0"/>
    <n v="600"/>
    <n v="2015"/>
  </r>
  <r>
    <m/>
    <m/>
    <s v="BRU/PHA/66/INV/13"/>
    <s v="UNDP"/>
    <m/>
    <x v="2"/>
    <s v="BRU"/>
    <x v="0"/>
    <s v="PHA"/>
    <s v="HCFC phase-out management plan (stage I, first tranche)"/>
    <d v="2012-04-01T00:00:00"/>
    <d v="2014-04-01T00:00:00"/>
    <s v="FIN"/>
    <d v="2013-03-01T00:00:00"/>
    <m/>
    <d v="2015-05-01T00:00:00"/>
    <d v="2016-05-01T00:00:00"/>
    <n v="0.2"/>
    <m/>
    <m/>
    <m/>
    <m/>
    <m/>
    <n v="0.2"/>
    <m/>
    <m/>
    <m/>
    <m/>
    <m/>
    <n v="52800"/>
    <n v="0"/>
    <n v="52800"/>
    <n v="1"/>
    <n v="0"/>
    <n v="0"/>
    <n v="0"/>
    <n v="4752"/>
    <n v="0"/>
    <n v="4752"/>
    <n v="0"/>
    <n v="52800"/>
    <n v="0"/>
    <n v="0"/>
    <n v="4752"/>
    <n v="0"/>
    <m/>
    <m/>
    <m/>
    <d v="2022-12-01T00:00:00"/>
    <s v="Financially completed in 2016."/>
    <m/>
    <m/>
    <m/>
    <x v="1"/>
    <n v="0"/>
    <n v="1"/>
    <n v="11"/>
    <n v="24"/>
    <n v="0"/>
    <n v="0"/>
    <n v="200"/>
    <n v="2012"/>
  </r>
  <r>
    <m/>
    <m/>
    <s v="BRU/PHA/66/TAS/12"/>
    <s v="UNEP"/>
    <m/>
    <x v="2"/>
    <s v="BRU"/>
    <x v="3"/>
    <s v="PHA"/>
    <s v="HCFC phase-out management plan (stage I, first tranche)"/>
    <d v="2012-04-01T00:00:00"/>
    <d v="2014-04-01T00:00:00"/>
    <s v="FIN"/>
    <d v="2012-12-01T00:00:00"/>
    <m/>
    <d v="2018-12-01T00:00:00"/>
    <d v="2019-12-01T00:00:00"/>
    <n v="0.4"/>
    <m/>
    <m/>
    <n v="0"/>
    <m/>
    <m/>
    <n v="0.4"/>
    <m/>
    <m/>
    <n v="0"/>
    <m/>
    <m/>
    <n v="123000"/>
    <n v="0"/>
    <n v="123000"/>
    <n v="1"/>
    <n v="0"/>
    <n v="0"/>
    <n v="0"/>
    <n v="15990"/>
    <n v="0"/>
    <n v="15990"/>
    <n v="0"/>
    <n v="123000"/>
    <n v="0"/>
    <n v="0"/>
    <n v="15990"/>
    <n v="0"/>
    <m/>
    <n v="0"/>
    <m/>
    <d v="2022-12-01T00:00:00"/>
    <m/>
    <m/>
    <m/>
    <m/>
    <x v="1"/>
    <n v="0"/>
    <n v="1"/>
    <n v="8"/>
    <n v="24"/>
    <n v="0"/>
    <n v="0"/>
    <n v="400"/>
    <n v="2012"/>
  </r>
  <r>
    <m/>
    <m/>
    <s v="BKF/PHA/62/TAS/29"/>
    <s v="UNEP"/>
    <m/>
    <x v="0"/>
    <s v="BKF"/>
    <x v="3"/>
    <s v="PHA"/>
    <s v="HCFC phase-out management plan (stage I, first tranche)"/>
    <d v="2010-12-01T00:00:00"/>
    <d v="2013-12-01T00:00:00"/>
    <s v="FIN"/>
    <d v="2011-04-01T00:00:00"/>
    <m/>
    <d v="2013-12-01T00:00:00"/>
    <d v="2015-12-01T00:00:00"/>
    <n v="0"/>
    <m/>
    <m/>
    <n v="0"/>
    <m/>
    <m/>
    <n v="0"/>
    <m/>
    <m/>
    <n v="0"/>
    <m/>
    <m/>
    <n v="120000"/>
    <n v="0"/>
    <n v="120000"/>
    <n v="1"/>
    <n v="0"/>
    <n v="0"/>
    <n v="0"/>
    <n v="15600"/>
    <n v="0"/>
    <n v="15600"/>
    <n v="0"/>
    <n v="120000"/>
    <n v="0"/>
    <n v="0"/>
    <n v="15600"/>
    <n v="0"/>
    <m/>
    <n v="0"/>
    <m/>
    <d v="2021-12-01T00:00:00"/>
    <m/>
    <m/>
    <m/>
    <m/>
    <x v="1"/>
    <n v="0"/>
    <n v="1"/>
    <n v="4"/>
    <n v="36"/>
    <n v="0"/>
    <n v="0"/>
    <n v="0"/>
    <n v="2010"/>
  </r>
  <r>
    <m/>
    <m/>
    <s v="BKF/PHA/62/INV/30"/>
    <s v="UNIDO"/>
    <m/>
    <x v="0"/>
    <s v="BKF"/>
    <x v="0"/>
    <s v="PHA"/>
    <s v="HCFC phase-out management plan (stage I, first tranche)"/>
    <d v="2010-12-01T00:00:00"/>
    <d v="2013-12-01T00:00:00"/>
    <s v="FIN"/>
    <d v="2010-12-01T00:00:00"/>
    <m/>
    <d v="2015-11-01T00:00:00"/>
    <d v="2017-09-01T00:00:00"/>
    <n v="0"/>
    <m/>
    <m/>
    <n v="0"/>
    <m/>
    <m/>
    <n v="0"/>
    <m/>
    <m/>
    <n v="0"/>
    <m/>
    <m/>
    <n v="150000"/>
    <n v="-1369.82"/>
    <n v="148630.18"/>
    <n v="0.9999987889404427"/>
    <n v="0.17999999999301508"/>
    <n v="0.17999999999301508"/>
    <n v="0"/>
    <n v="13500"/>
    <n v="-123"/>
    <n v="13377"/>
    <n v="0"/>
    <n v="148630"/>
    <n v="0"/>
    <m/>
    <n v="13377"/>
    <n v="0"/>
    <m/>
    <m/>
    <m/>
    <d v="2021-12-01T00:00:00"/>
    <m/>
    <m/>
    <m/>
    <m/>
    <x v="1"/>
    <n v="0"/>
    <n v="1"/>
    <n v="0"/>
    <n v="36"/>
    <n v="0"/>
    <n v="0"/>
    <n v="0"/>
    <n v="2010"/>
  </r>
  <r>
    <m/>
    <m/>
    <s v="BDI/PHA/65/TAS/28"/>
    <s v="UNEP"/>
    <m/>
    <x v="0"/>
    <s v="BDI"/>
    <x v="3"/>
    <s v="PHA"/>
    <s v="HCFC phase-out management plan (stage I, first tranche)"/>
    <d v="2011-11-01T00:00:00"/>
    <d v="2013-11-01T00:00:00"/>
    <s v="FIN"/>
    <d v="2012-06-01T00:00:00"/>
    <m/>
    <d v="2013-11-01T00:00:00"/>
    <d v="2017-12-01T00:00:00"/>
    <n v="0"/>
    <m/>
    <m/>
    <n v="0"/>
    <m/>
    <m/>
    <n v="0"/>
    <m/>
    <m/>
    <n v="0"/>
    <m/>
    <m/>
    <n v="45000"/>
    <n v="-1956"/>
    <n v="43044"/>
    <n v="1"/>
    <n v="0"/>
    <n v="0"/>
    <n v="0"/>
    <n v="5850"/>
    <n v="-254"/>
    <n v="5596"/>
    <n v="0"/>
    <n v="43044"/>
    <n v="0"/>
    <n v="0"/>
    <n v="5596"/>
    <n v="0"/>
    <m/>
    <n v="0"/>
    <m/>
    <d v="2024-12-01T00:00:00"/>
    <m/>
    <m/>
    <m/>
    <m/>
    <x v="1"/>
    <n v="0"/>
    <n v="1"/>
    <n v="7"/>
    <n v="24"/>
    <n v="0"/>
    <n v="0"/>
    <n v="0"/>
    <n v="2011"/>
  </r>
  <r>
    <m/>
    <m/>
    <s v="BDI/PHA/65/INV/29"/>
    <s v="UNIDO"/>
    <m/>
    <x v="0"/>
    <s v="BDI"/>
    <x v="0"/>
    <s v="PHA"/>
    <s v="HCFC phase-out management plan (stage I, first tranche)"/>
    <d v="2011-11-01T00:00:00"/>
    <d v="2016-11-01T00:00:00"/>
    <s v="FIN"/>
    <d v="2012-02-01T00:00:00"/>
    <m/>
    <d v="2019-12-01T00:00:00"/>
    <d v="2020-10-01T00:00:00"/>
    <n v="0.4"/>
    <m/>
    <m/>
    <n v="0"/>
    <m/>
    <m/>
    <n v="0.4"/>
    <m/>
    <m/>
    <n v="0"/>
    <m/>
    <m/>
    <n v="80000"/>
    <n v="-152.31"/>
    <n v="79847.69"/>
    <n v="1.0000038823915882"/>
    <n v="-0.30999999999767169"/>
    <n v="-0.30999999999767169"/>
    <n v="0"/>
    <n v="7200"/>
    <n v="-13.71"/>
    <n v="7186.29"/>
    <n v="0.28999999999996362"/>
    <n v="79848"/>
    <n v="0"/>
    <m/>
    <n v="7186"/>
    <n v="0"/>
    <m/>
    <m/>
    <m/>
    <d v="2024-12-01T00:00:00"/>
    <m/>
    <m/>
    <m/>
    <m/>
    <x v="1"/>
    <n v="0"/>
    <n v="1"/>
    <n v="3"/>
    <n v="60"/>
    <n v="0"/>
    <n v="0"/>
    <n v="400"/>
    <n v="2011"/>
  </r>
  <r>
    <m/>
    <m/>
    <s v="CBI/PHA/64/TAS/16"/>
    <s v="UNEP"/>
    <m/>
    <x v="0"/>
    <s v="CBI"/>
    <x v="3"/>
    <s v="PHA"/>
    <s v="HCFC phase-out management plan (stage I, first tranche)"/>
    <d v="2011-07-01T00:00:00"/>
    <d v="2013-07-01T00:00:00"/>
    <s v="FIN"/>
    <d v="2012-04-01T00:00:00"/>
    <m/>
    <d v="2016-12-01T00:00:00"/>
    <d v="2019-12-01T00:00:00"/>
    <n v="0"/>
    <m/>
    <m/>
    <n v="0"/>
    <m/>
    <m/>
    <n v="0"/>
    <m/>
    <m/>
    <n v="0"/>
    <m/>
    <m/>
    <n v="44000"/>
    <n v="-0.36000000000012733"/>
    <n v="43999.64"/>
    <n v="1.0000081818851245"/>
    <n v="-0.36000000000058208"/>
    <n v="-0.36000000000058208"/>
    <n v="0"/>
    <n v="5720"/>
    <n v="-5.0000000000011369E-2"/>
    <n v="5719.95"/>
    <n v="-4.6799973817542195E-2"/>
    <n v="44000"/>
    <n v="0"/>
    <n v="0"/>
    <n v="5719.9967999738174"/>
    <n v="0"/>
    <m/>
    <n v="0"/>
    <m/>
    <d v="2021-12-01T00:00:00"/>
    <m/>
    <m/>
    <m/>
    <m/>
    <x v="1"/>
    <n v="0"/>
    <n v="1"/>
    <n v="9"/>
    <n v="24"/>
    <n v="0"/>
    <n v="0"/>
    <n v="0"/>
    <n v="2011"/>
  </r>
  <r>
    <m/>
    <m/>
    <s v="CAF/PHA/64/TAS/22"/>
    <s v="UNEP"/>
    <m/>
    <x v="0"/>
    <s v="CAF"/>
    <x v="3"/>
    <s v="PHA"/>
    <s v="HCFC phase-out management plan (stage I, first tranche)"/>
    <d v="2011-07-01T00:00:00"/>
    <d v="2013-07-01T00:00:00"/>
    <s v="FIN"/>
    <d v="2012-04-01T00:00:00"/>
    <m/>
    <d v="2018-12-01T00:00:00"/>
    <d v="2019-12-01T00:00:00"/>
    <n v="0"/>
    <m/>
    <m/>
    <n v="0"/>
    <m/>
    <m/>
    <n v="0"/>
    <m/>
    <m/>
    <n v="0"/>
    <m/>
    <m/>
    <n v="75000"/>
    <n v="-30000.39"/>
    <n v="44999.61"/>
    <n v="1.0000086667417785"/>
    <n v="-0.38999999999941792"/>
    <n v="-0.38999999999941792"/>
    <n v="0"/>
    <n v="9750"/>
    <n v="-3900.05"/>
    <n v="5849.95"/>
    <n v="-5.0700006067017966E-2"/>
    <n v="45000"/>
    <n v="0"/>
    <n v="0"/>
    <n v="5850.0007000060668"/>
    <n v="0"/>
    <m/>
    <n v="0"/>
    <m/>
    <m/>
    <m/>
    <m/>
    <m/>
    <m/>
    <x v="1"/>
    <n v="0"/>
    <n v="1"/>
    <n v="9"/>
    <n v="24"/>
    <n v="0"/>
    <n v="0"/>
    <n v="0"/>
    <n v="2011"/>
  </r>
  <r>
    <m/>
    <m/>
    <s v="CAF/PHA/64/INV/21"/>
    <s v="UNIDO"/>
    <m/>
    <x v="0"/>
    <s v="CAF"/>
    <x v="0"/>
    <s v="PHA"/>
    <s v="HCFC phase-out management plan (stage I, first tranche)"/>
    <d v="2011-07-01T00:00:00"/>
    <d v="2016-07-01T00:00:00"/>
    <s v="CLO"/>
    <d v="2012-09-01T00:00:00"/>
    <m/>
    <m/>
    <d v="2019-06-01T00:00:00"/>
    <n v="0.5"/>
    <m/>
    <m/>
    <n v="0"/>
    <m/>
    <m/>
    <n v="0"/>
    <m/>
    <m/>
    <n v="0"/>
    <m/>
    <m/>
    <n v="125000"/>
    <n v="-105999"/>
    <n v="19001"/>
    <n v="1"/>
    <n v="0"/>
    <n v="0"/>
    <n v="0"/>
    <n v="9375"/>
    <n v="-7950"/>
    <n v="1425"/>
    <n v="0"/>
    <n v="19001"/>
    <n v="0"/>
    <m/>
    <n v="1425"/>
    <n v="0"/>
    <m/>
    <m/>
    <m/>
    <m/>
    <e v="#N/A"/>
    <e v="#N/A"/>
    <m/>
    <m/>
    <x v="0"/>
    <n v="0"/>
    <n v="1"/>
    <n v="14"/>
    <n v="60"/>
    <n v="0"/>
    <n v="0"/>
    <n v="500"/>
    <n v="2011"/>
  </r>
  <r>
    <m/>
    <m/>
    <s v="CHD/PHA/62/TAS/21"/>
    <s v="UNEP"/>
    <m/>
    <x v="0"/>
    <s v="CHD"/>
    <x v="3"/>
    <s v="PHA"/>
    <s v="HCFC phase-out management plan (stage I, first tranche)"/>
    <d v="2010-12-01T00:00:00"/>
    <d v="2013-12-01T00:00:00"/>
    <s v="FIN"/>
    <d v="2011-06-01T00:00:00"/>
    <m/>
    <d v="2013-06-01T00:00:00"/>
    <d v="2014-06-01T00:00:00"/>
    <n v="0"/>
    <m/>
    <m/>
    <n v="0"/>
    <m/>
    <m/>
    <n v="0"/>
    <m/>
    <m/>
    <n v="0"/>
    <m/>
    <m/>
    <n v="100000"/>
    <n v="-5000"/>
    <n v="95000"/>
    <n v="1"/>
    <n v="0"/>
    <n v="0"/>
    <n v="0"/>
    <n v="13000"/>
    <n v="-650"/>
    <n v="12350"/>
    <n v="0"/>
    <n v="95000"/>
    <n v="0"/>
    <n v="0"/>
    <n v="12350"/>
    <n v="0"/>
    <m/>
    <n v="0"/>
    <m/>
    <d v="2022-12-01T00:00:00"/>
    <m/>
    <m/>
    <m/>
    <m/>
    <x v="1"/>
    <n v="0"/>
    <n v="1"/>
    <n v="6"/>
    <n v="36"/>
    <n v="0"/>
    <n v="0"/>
    <n v="0"/>
    <n v="2010"/>
  </r>
  <r>
    <m/>
    <m/>
    <s v="CHD/PHA/62/INV/22"/>
    <s v="UNIDO"/>
    <m/>
    <x v="0"/>
    <s v="CHD"/>
    <x v="0"/>
    <s v="PHA"/>
    <s v="HCFC phase-out management plan (stage I, first tranche)"/>
    <d v="2010-12-01T00:00:00"/>
    <d v="2013-12-01T00:00:00"/>
    <s v="FIN"/>
    <d v="2010-12-01T00:00:00"/>
    <m/>
    <d v="2015-12-01T00:00:00"/>
    <d v="2016-09-01T00:00:00"/>
    <n v="0"/>
    <m/>
    <m/>
    <n v="0"/>
    <m/>
    <m/>
    <n v="0"/>
    <m/>
    <m/>
    <n v="0"/>
    <m/>
    <m/>
    <n v="135000"/>
    <n v="-458"/>
    <n v="134542"/>
    <n v="1"/>
    <n v="0"/>
    <n v="0"/>
    <n v="0"/>
    <n v="10125"/>
    <n v="-34"/>
    <n v="10091"/>
    <n v="0"/>
    <n v="134542"/>
    <n v="0"/>
    <m/>
    <n v="10091"/>
    <n v="0"/>
    <m/>
    <m/>
    <m/>
    <d v="2022-12-01T00:00:00"/>
    <m/>
    <m/>
    <m/>
    <m/>
    <x v="1"/>
    <n v="0"/>
    <n v="1"/>
    <n v="0"/>
    <n v="36"/>
    <n v="0"/>
    <n v="0"/>
    <n v="0"/>
    <n v="2010"/>
  </r>
  <r>
    <m/>
    <m/>
    <s v="CHI/PHA/63/INV/174"/>
    <s v="UNDP"/>
    <m/>
    <x v="1"/>
    <s v="CHI"/>
    <x v="0"/>
    <s v="PHA"/>
    <s v="HCFC phase-out management plan (stage I, first tranche)"/>
    <d v="2011-04-01T00:00:00"/>
    <d v="2012-03-01T00:00:00"/>
    <s v="FIN"/>
    <d v="2012-12-01T00:00:00"/>
    <m/>
    <d v="2015-11-01T00:00:00"/>
    <d v="2016-10-01T00:00:00"/>
    <n v="5.7"/>
    <m/>
    <m/>
    <m/>
    <m/>
    <m/>
    <n v="5.7"/>
    <m/>
    <m/>
    <m/>
    <m/>
    <m/>
    <n v="465566"/>
    <n v="0"/>
    <n v="465566"/>
    <n v="1"/>
    <n v="0"/>
    <n v="0"/>
    <n v="0"/>
    <n v="34917"/>
    <n v="0"/>
    <n v="34917"/>
    <n v="0"/>
    <n v="465566"/>
    <n v="0"/>
    <n v="0"/>
    <n v="34917"/>
    <n v="0"/>
    <m/>
    <m/>
    <m/>
    <d v="2017-12-01T00:00:00"/>
    <s v="Financially completed in 2016."/>
    <m/>
    <m/>
    <m/>
    <x v="1"/>
    <n v="0"/>
    <n v="1"/>
    <n v="20"/>
    <n v="11"/>
    <n v="0"/>
    <n v="0"/>
    <n v="5700"/>
    <n v="2011"/>
  </r>
  <r>
    <m/>
    <m/>
    <s v="CHI/PHA/63/TAS/175"/>
    <s v="UNEP"/>
    <m/>
    <x v="1"/>
    <s v="CHI"/>
    <x v="3"/>
    <s v="PHA"/>
    <s v="HCFC phase-out management plan (stage I, first tranche)"/>
    <d v="2011-04-01T00:00:00"/>
    <d v="2012-03-01T00:00:00"/>
    <s v="FIN"/>
    <d v="2013-08-01T00:00:00"/>
    <m/>
    <d v="2016-12-01T00:00:00"/>
    <d v="2019-12-01T00:00:00"/>
    <n v="1.9"/>
    <m/>
    <m/>
    <n v="0"/>
    <m/>
    <m/>
    <n v="0"/>
    <m/>
    <m/>
    <n v="0"/>
    <m/>
    <m/>
    <n v="153217"/>
    <n v="-19422.91"/>
    <n v="133794.09"/>
    <n v="0.99999932732454777"/>
    <n v="8.999999999650754E-2"/>
    <n v="8.999999999650754E-2"/>
    <n v="0"/>
    <n v="19918"/>
    <n v="-2524.96"/>
    <n v="17393.04"/>
    <n v="1.1699871050950605E-2"/>
    <n v="133794"/>
    <n v="0"/>
    <n v="0"/>
    <n v="17393.02830012895"/>
    <n v="0"/>
    <m/>
    <n v="0"/>
    <m/>
    <d v="2017-12-01T00:00:00"/>
    <m/>
    <m/>
    <m/>
    <m/>
    <x v="1"/>
    <n v="0"/>
    <n v="1"/>
    <n v="28"/>
    <n v="11"/>
    <n v="0"/>
    <n v="0"/>
    <n v="1900"/>
    <n v="2011"/>
  </r>
  <r>
    <m/>
    <m/>
    <s v="COL/PHA/62/INV/77"/>
    <s v="UNDP"/>
    <m/>
    <x v="1"/>
    <s v="COL"/>
    <x v="0"/>
    <s v="PHA"/>
    <s v="HCFC phase-out management plan (stage I, first tranche)"/>
    <d v="2010-12-01T00:00:00"/>
    <d v="2012-12-01T00:00:00"/>
    <s v="FIN"/>
    <d v="2011-04-01T00:00:00"/>
    <m/>
    <d v="2012-12-01T00:00:00"/>
    <d v="2013-05-01T00:00:00"/>
    <n v="7.7"/>
    <m/>
    <m/>
    <m/>
    <m/>
    <m/>
    <n v="7.7"/>
    <m/>
    <m/>
    <m/>
    <m/>
    <m/>
    <n v="400000"/>
    <n v="0"/>
    <n v="400000"/>
    <n v="1"/>
    <n v="0"/>
    <n v="0"/>
    <n v="0"/>
    <n v="30000"/>
    <n v="0"/>
    <n v="30000"/>
    <n v="0"/>
    <n v="400000"/>
    <n v="0"/>
    <n v="0"/>
    <n v="30000"/>
    <n v="0"/>
    <m/>
    <m/>
    <m/>
    <d v="2016-12-01T00:00:00"/>
    <s v="Financially completed in 2013."/>
    <m/>
    <m/>
    <m/>
    <x v="1"/>
    <n v="0"/>
    <n v="1"/>
    <n v="4"/>
    <n v="24"/>
    <n v="0"/>
    <n v="0"/>
    <n v="7700"/>
    <n v="2010"/>
  </r>
  <r>
    <m/>
    <m/>
    <s v="COL/PHA/62/TAS/78"/>
    <s v="UNEP"/>
    <m/>
    <x v="1"/>
    <s v="COL"/>
    <x v="3"/>
    <s v="PHA"/>
    <s v="HCFC phase-out management plan (stage I, first tranche)"/>
    <d v="2010-12-01T00:00:00"/>
    <d v="2012-12-01T00:00:00"/>
    <s v="FIN"/>
    <d v="2012-06-01T00:00:00"/>
    <m/>
    <d v="2014-12-01T00:00:00"/>
    <d v="2014-12-01T00:00:00"/>
    <n v="0"/>
    <m/>
    <m/>
    <n v="0"/>
    <m/>
    <m/>
    <n v="0"/>
    <m/>
    <m/>
    <n v="0"/>
    <m/>
    <m/>
    <n v="50000"/>
    <n v="0"/>
    <n v="50000"/>
    <n v="1"/>
    <n v="0"/>
    <n v="0"/>
    <n v="0"/>
    <n v="6500"/>
    <n v="0"/>
    <n v="6500"/>
    <n v="0"/>
    <n v="50000"/>
    <n v="0"/>
    <n v="0"/>
    <n v="6500"/>
    <n v="0"/>
    <m/>
    <n v="0"/>
    <m/>
    <d v="2016-12-01T00:00:00"/>
    <m/>
    <m/>
    <m/>
    <m/>
    <x v="1"/>
    <n v="0"/>
    <n v="1"/>
    <n v="18"/>
    <n v="24"/>
    <n v="0"/>
    <n v="0"/>
    <n v="0"/>
    <n v="2010"/>
  </r>
  <r>
    <m/>
    <m/>
    <s v="COI/PHA/64/TAS/19"/>
    <s v="UNEP"/>
    <m/>
    <x v="0"/>
    <s v="COI"/>
    <x v="3"/>
    <s v="PHA"/>
    <s v="HCFC phase-out management plan (stage I, first tranche)"/>
    <d v="2011-07-01T00:00:00"/>
    <d v="2013-07-01T00:00:00"/>
    <s v="FIN"/>
    <d v="2012-07-01T00:00:00"/>
    <m/>
    <d v="2013-09-01T00:00:00"/>
    <d v="2014-12-01T00:00:00"/>
    <n v="0"/>
    <m/>
    <m/>
    <n v="0"/>
    <m/>
    <m/>
    <n v="0"/>
    <m/>
    <m/>
    <n v="0"/>
    <m/>
    <m/>
    <n v="44000"/>
    <n v="0"/>
    <n v="44000"/>
    <n v="1"/>
    <n v="0"/>
    <n v="0"/>
    <n v="0"/>
    <n v="5720"/>
    <n v="0"/>
    <n v="5720"/>
    <n v="0"/>
    <n v="44000"/>
    <n v="0"/>
    <n v="0"/>
    <n v="5720"/>
    <n v="0"/>
    <m/>
    <n v="0"/>
    <m/>
    <d v="2022-12-01T00:00:00"/>
    <m/>
    <m/>
    <m/>
    <m/>
    <x v="1"/>
    <n v="0"/>
    <n v="1"/>
    <n v="12"/>
    <n v="24"/>
    <n v="0"/>
    <n v="0"/>
    <n v="0"/>
    <n v="2011"/>
  </r>
  <r>
    <m/>
    <m/>
    <s v="PRC/PHA/63/TAS/22"/>
    <s v="UNEP"/>
    <m/>
    <x v="0"/>
    <s v="PRC"/>
    <x v="3"/>
    <s v="PHA"/>
    <s v="HCFC phase-out management plan (stage I, first tranche)"/>
    <d v="2011-04-01T00:00:00"/>
    <d v="2013-03-01T00:00:00"/>
    <s v="FIN"/>
    <d v="2011-09-01T00:00:00"/>
    <m/>
    <d v="2014-03-01T00:00:00"/>
    <d v="2016-12-01T00:00:00"/>
    <n v="0"/>
    <m/>
    <m/>
    <n v="0"/>
    <m/>
    <m/>
    <n v="0"/>
    <m/>
    <m/>
    <n v="0"/>
    <m/>
    <m/>
    <n v="45000"/>
    <n v="0"/>
    <n v="45000"/>
    <n v="1"/>
    <n v="0"/>
    <n v="0"/>
    <n v="0"/>
    <n v="5850"/>
    <n v="0"/>
    <n v="5850"/>
    <n v="0"/>
    <n v="45000"/>
    <n v="0"/>
    <n v="0"/>
    <n v="5850"/>
    <n v="0"/>
    <m/>
    <n v="0"/>
    <m/>
    <d v="2023-12-01T00:00:00"/>
    <m/>
    <m/>
    <m/>
    <m/>
    <x v="1"/>
    <n v="0"/>
    <n v="1"/>
    <n v="5"/>
    <n v="23"/>
    <n v="0"/>
    <n v="0"/>
    <n v="0"/>
    <n v="2011"/>
  </r>
  <r>
    <m/>
    <m/>
    <s v="PRC/PHA/63/INV/23"/>
    <s v="UNIDO"/>
    <m/>
    <x v="0"/>
    <s v="PRC"/>
    <x v="0"/>
    <s v="PHA"/>
    <s v="HCFC phase-out management plan (stage I, first tranche)"/>
    <d v="2011-04-01T00:00:00"/>
    <d v="2013-03-01T00:00:00"/>
    <s v="FIN"/>
    <d v="2013-03-01T00:00:00"/>
    <m/>
    <d v="2015-12-01T00:00:00"/>
    <d v="2017-05-01T00:00:00"/>
    <n v="0"/>
    <m/>
    <m/>
    <n v="0"/>
    <m/>
    <m/>
    <n v="0"/>
    <m/>
    <m/>
    <n v="0"/>
    <m/>
    <m/>
    <n v="100000"/>
    <n v="-1374"/>
    <n v="98626"/>
    <n v="1"/>
    <n v="0"/>
    <n v="0"/>
    <n v="0"/>
    <n v="9000"/>
    <n v="-124"/>
    <n v="8876"/>
    <n v="0"/>
    <n v="98626"/>
    <n v="0"/>
    <m/>
    <n v="8876"/>
    <n v="0"/>
    <m/>
    <m/>
    <m/>
    <d v="2023-12-01T00:00:00"/>
    <m/>
    <m/>
    <m/>
    <m/>
    <x v="1"/>
    <n v="0"/>
    <n v="1"/>
    <n v="23"/>
    <n v="23"/>
    <n v="0"/>
    <n v="0"/>
    <n v="0"/>
    <n v="2011"/>
  </r>
  <r>
    <m/>
    <m/>
    <s v="DRC/PHA/63/INV/36"/>
    <s v="UNDP"/>
    <m/>
    <x v="0"/>
    <s v="DRC"/>
    <x v="0"/>
    <s v="PHA"/>
    <s v="HCFC phase-out management plan (stage I, first tranche)"/>
    <d v="2011-04-01T00:00:00"/>
    <d v="2013-03-01T00:00:00"/>
    <s v="FIN"/>
    <d v="2011-08-01T00:00:00"/>
    <m/>
    <d v="2013-12-01T00:00:00"/>
    <d v="2014-08-01T00:00:00"/>
    <n v="0"/>
    <m/>
    <m/>
    <m/>
    <m/>
    <m/>
    <n v="0"/>
    <m/>
    <m/>
    <m/>
    <m/>
    <m/>
    <n v="100000"/>
    <n v="0"/>
    <n v="100000"/>
    <n v="1"/>
    <n v="0"/>
    <n v="0"/>
    <n v="0"/>
    <n v="9000"/>
    <n v="0"/>
    <n v="9000"/>
    <n v="0"/>
    <n v="100000"/>
    <n v="0"/>
    <n v="0"/>
    <n v="9000"/>
    <n v="0"/>
    <m/>
    <m/>
    <m/>
    <d v="2018-12-01T00:00:00"/>
    <s v="Financially completed in 2014."/>
    <m/>
    <m/>
    <m/>
    <x v="1"/>
    <n v="0"/>
    <n v="1"/>
    <n v="4"/>
    <n v="23"/>
    <n v="0"/>
    <n v="0"/>
    <n v="0"/>
    <n v="2011"/>
  </r>
  <r>
    <m/>
    <m/>
    <s v="DRC/PHA/63/TAS/35"/>
    <s v="UNEP"/>
    <m/>
    <x v="0"/>
    <s v="DRC"/>
    <x v="3"/>
    <s v="PHA"/>
    <s v="HCFC phase-out management plan (stage I, first tranche)"/>
    <d v="2011-04-01T00:00:00"/>
    <d v="2013-03-01T00:00:00"/>
    <s v="FIN"/>
    <d v="2011-09-01T00:00:00"/>
    <m/>
    <d v="2013-03-01T00:00:00"/>
    <d v="2017-12-01T00:00:00"/>
    <n v="0"/>
    <m/>
    <m/>
    <n v="0"/>
    <m/>
    <m/>
    <n v="0"/>
    <m/>
    <m/>
    <n v="0"/>
    <m/>
    <m/>
    <n v="95000"/>
    <n v="0"/>
    <n v="95000"/>
    <n v="1"/>
    <n v="0"/>
    <n v="0"/>
    <n v="0"/>
    <n v="12350"/>
    <n v="0"/>
    <n v="12350"/>
    <n v="0"/>
    <n v="95000"/>
    <n v="0"/>
    <n v="0"/>
    <n v="12350"/>
    <n v="0"/>
    <m/>
    <n v="0"/>
    <m/>
    <d v="2018-12-01T00:00:00"/>
    <m/>
    <m/>
    <m/>
    <m/>
    <x v="1"/>
    <n v="0"/>
    <n v="1"/>
    <n v="5"/>
    <n v="23"/>
    <n v="0"/>
    <n v="0"/>
    <n v="0"/>
    <n v="2011"/>
  </r>
  <r>
    <m/>
    <m/>
    <s v="COS/PHA/64/INV/46"/>
    <s v="UNDP"/>
    <m/>
    <x v="1"/>
    <s v="COS"/>
    <x v="0"/>
    <s v="PHA"/>
    <s v="HCFC phase-out management plan (stage I, first tranche)"/>
    <d v="2011-07-01T00:00:00"/>
    <d v="2013-07-01T00:00:00"/>
    <s v="FIN"/>
    <d v="2012-04-01T00:00:00"/>
    <m/>
    <d v="2014-06-01T00:00:00"/>
    <d v="2015-02-01T00:00:00"/>
    <n v="0"/>
    <m/>
    <m/>
    <m/>
    <m/>
    <m/>
    <n v="0"/>
    <m/>
    <m/>
    <m/>
    <m/>
    <m/>
    <n v="168000"/>
    <n v="0"/>
    <n v="168000"/>
    <n v="1"/>
    <n v="0"/>
    <n v="0"/>
    <n v="0"/>
    <n v="12600"/>
    <n v="0"/>
    <n v="12600"/>
    <n v="0"/>
    <n v="168000"/>
    <n v="0"/>
    <n v="0"/>
    <n v="12600"/>
    <n v="0"/>
    <m/>
    <m/>
    <m/>
    <d v="2021-12-01T00:00:00"/>
    <s v="Financially Completed in 2015."/>
    <m/>
    <m/>
    <m/>
    <x v="1"/>
    <n v="0"/>
    <n v="1"/>
    <n v="9"/>
    <n v="24"/>
    <n v="0"/>
    <n v="0"/>
    <n v="0"/>
    <n v="2011"/>
  </r>
  <r>
    <m/>
    <m/>
    <s v="IVC/PHA/66/TAS/37"/>
    <s v="UNEP"/>
    <m/>
    <x v="0"/>
    <s v="IVC"/>
    <x v="3"/>
    <s v="PHA"/>
    <s v="HCFC phase-out management plan (stage I, first tranche)"/>
    <d v="2012-04-01T00:00:00"/>
    <d v="2014-04-01T00:00:00"/>
    <s v="FIN"/>
    <d v="2012-10-01T00:00:00"/>
    <m/>
    <d v="2017-12-01T00:00:00"/>
    <d v="2019-12-01T00:00:00"/>
    <n v="0"/>
    <m/>
    <m/>
    <n v="0"/>
    <m/>
    <m/>
    <n v="0"/>
    <m/>
    <m/>
    <n v="0"/>
    <m/>
    <m/>
    <n v="250000"/>
    <n v="-1638.29"/>
    <n v="248361.71"/>
    <n v="1.0000011676518092"/>
    <n v="-0.29000000000814907"/>
    <n v="-0.29000000000814907"/>
    <n v="0"/>
    <n v="30260"/>
    <n v="-198.3"/>
    <n v="30061.7"/>
    <n v="-3.5101598390610889E-2"/>
    <n v="248362"/>
    <n v="0"/>
    <n v="0"/>
    <n v="30061.735101598391"/>
    <n v="0"/>
    <m/>
    <n v="0"/>
    <m/>
    <d v="2022-12-01T00:00:00"/>
    <m/>
    <m/>
    <m/>
    <m/>
    <x v="1"/>
    <n v="0"/>
    <n v="1"/>
    <n v="6"/>
    <n v="24"/>
    <n v="0"/>
    <n v="0"/>
    <n v="0"/>
    <n v="2012"/>
  </r>
  <r>
    <m/>
    <m/>
    <s v="IVC/PHA/66/INV/36"/>
    <s v="UNIDO"/>
    <m/>
    <x v="0"/>
    <s v="IVC"/>
    <x v="0"/>
    <s v="PHA"/>
    <s v="HCFC phase-out management plan (stage I, first tranche)"/>
    <d v="2012-04-01T00:00:00"/>
    <d v="2016-04-01T00:00:00"/>
    <s v="FIN"/>
    <d v="2013-11-01T00:00:00"/>
    <m/>
    <d v="2022-12-01T00:00:00"/>
    <d v="2023-10-16T00:00:00"/>
    <n v="3.3"/>
    <m/>
    <m/>
    <n v="0"/>
    <m/>
    <m/>
    <n v="3.3"/>
    <m/>
    <m/>
    <n v="0"/>
    <m/>
    <m/>
    <n v="460000"/>
    <n v="0"/>
    <n v="460000"/>
    <n v="1"/>
    <n v="0"/>
    <n v="0"/>
    <n v="0"/>
    <n v="34500"/>
    <n v="0"/>
    <n v="34500"/>
    <n v="0"/>
    <n v="460000"/>
    <n v="0"/>
    <m/>
    <n v="34500"/>
    <n v="0"/>
    <m/>
    <m/>
    <m/>
    <d v="2022-12-01T00:00:00"/>
    <e v="#N/A"/>
    <e v="#N/A"/>
    <s v="n.a."/>
    <m/>
    <x v="1"/>
    <n v="0"/>
    <n v="1"/>
    <n v="19"/>
    <n v="48"/>
    <n v="0"/>
    <n v="0"/>
    <n v="3300"/>
    <n v="2012"/>
  </r>
  <r>
    <m/>
    <m/>
    <s v="CUB/PHA/65/TAS/48"/>
    <s v="UNDP"/>
    <m/>
    <x v="1"/>
    <s v="CUB"/>
    <x v="3"/>
    <s v="PHA"/>
    <s v="HCFC phase-out management plan (stage I, first tranche)"/>
    <d v="2011-11-01T00:00:00"/>
    <d v="2016-10-01T00:00:00"/>
    <s v="FIN"/>
    <d v="2013-05-01T00:00:00"/>
    <m/>
    <d v="2014-12-01T00:00:00"/>
    <d v="2015-06-01T00:00:00"/>
    <n v="1.7"/>
    <m/>
    <m/>
    <m/>
    <m/>
    <m/>
    <n v="1.7"/>
    <m/>
    <m/>
    <m/>
    <m/>
    <m/>
    <n v="100000"/>
    <n v="0"/>
    <n v="100000"/>
    <n v="1"/>
    <n v="0"/>
    <n v="0"/>
    <n v="0"/>
    <n v="7500"/>
    <n v="0"/>
    <n v="7500"/>
    <n v="0"/>
    <n v="100000"/>
    <n v="0"/>
    <n v="0"/>
    <n v="7500"/>
    <n v="0"/>
    <m/>
    <m/>
    <m/>
    <d v="2021-12-01T00:00:00"/>
    <s v="Financially Completed in 2015."/>
    <m/>
    <m/>
    <m/>
    <x v="1"/>
    <n v="0"/>
    <n v="1"/>
    <n v="18"/>
    <n v="59"/>
    <n v="0"/>
    <n v="0"/>
    <n v="1700"/>
    <n v="2011"/>
  </r>
  <r>
    <m/>
    <m/>
    <s v="DJI/PHA/66/TAS/19"/>
    <s v="UNEP"/>
    <m/>
    <x v="0"/>
    <s v="DJI"/>
    <x v="3"/>
    <s v="PHA"/>
    <s v="HCFC phase-out management plan (stage I, first tranche)"/>
    <d v="2012-04-01T00:00:00"/>
    <d v="2016-04-01T00:00:00"/>
    <s v="FIN"/>
    <d v="2012-12-01T00:00:00"/>
    <m/>
    <d v="2017-12-01T00:00:00"/>
    <d v="2018-12-01T00:00:00"/>
    <n v="0"/>
    <m/>
    <m/>
    <n v="0"/>
    <m/>
    <m/>
    <n v="0"/>
    <m/>
    <m/>
    <n v="0"/>
    <m/>
    <m/>
    <n v="81000"/>
    <n v="0"/>
    <n v="81000"/>
    <n v="1"/>
    <n v="0"/>
    <n v="0"/>
    <n v="0"/>
    <n v="10530"/>
    <n v="0"/>
    <n v="10530"/>
    <n v="0"/>
    <n v="81000"/>
    <n v="0"/>
    <n v="0"/>
    <n v="10530"/>
    <n v="0"/>
    <m/>
    <n v="0"/>
    <m/>
    <d v="2022-12-01T00:00:00"/>
    <m/>
    <m/>
    <m/>
    <m/>
    <x v="1"/>
    <n v="0"/>
    <n v="1"/>
    <n v="8"/>
    <n v="48"/>
    <n v="0"/>
    <n v="0"/>
    <n v="0"/>
    <n v="2012"/>
  </r>
  <r>
    <m/>
    <m/>
    <s v="ECU/PHA/65/TAS/54"/>
    <s v="UNEP"/>
    <m/>
    <x v="1"/>
    <s v="ECU"/>
    <x v="3"/>
    <s v="PHA"/>
    <s v="HCFC phase-out management plan (stage I, first tranche)"/>
    <d v="2011-11-01T00:00:00"/>
    <d v="2013-11-01T00:00:00"/>
    <s v="FIN"/>
    <d v="2012-06-01T00:00:00"/>
    <m/>
    <d v="2012-12-01T00:00:00"/>
    <d v="2013-12-01T00:00:00"/>
    <n v="0"/>
    <m/>
    <m/>
    <n v="0"/>
    <m/>
    <m/>
    <n v="0"/>
    <m/>
    <m/>
    <n v="0"/>
    <m/>
    <m/>
    <n v="30000"/>
    <n v="0"/>
    <n v="30000"/>
    <n v="1"/>
    <n v="0"/>
    <n v="0"/>
    <n v="0"/>
    <n v="3900"/>
    <n v="0"/>
    <n v="3900"/>
    <n v="0"/>
    <n v="30000"/>
    <n v="0"/>
    <n v="0"/>
    <n v="3900"/>
    <n v="0"/>
    <m/>
    <n v="0"/>
    <m/>
    <d v="2021-12-01T00:00:00"/>
    <m/>
    <m/>
    <m/>
    <m/>
    <x v="1"/>
    <n v="0"/>
    <n v="1"/>
    <n v="7"/>
    <n v="24"/>
    <n v="0"/>
    <n v="0"/>
    <n v="0"/>
    <n v="2011"/>
  </r>
  <r>
    <m/>
    <m/>
    <s v="ECU/PHA/65/INV/58"/>
    <s v="UNIDO"/>
    <m/>
    <x v="1"/>
    <s v="ECU"/>
    <x v="0"/>
    <s v="PHA"/>
    <s v="HCFC phase-out management plan (stage I, first tranche)"/>
    <d v="2011-11-01T00:00:00"/>
    <d v="2013-11-01T00:00:00"/>
    <s v="FIN"/>
    <d v="2012-08-01T00:00:00"/>
    <m/>
    <d v="2014-08-01T00:00:00"/>
    <d v="2016-04-01T00:00:00"/>
    <n v="0"/>
    <m/>
    <m/>
    <n v="0"/>
    <m/>
    <m/>
    <n v="0"/>
    <m/>
    <m/>
    <n v="0"/>
    <m/>
    <m/>
    <n v="200500"/>
    <n v="-31.21"/>
    <n v="200468.79"/>
    <n v="1.0000010475446077"/>
    <n v="-0.20999999999185093"/>
    <n v="-0.20999999999185093"/>
    <n v="0"/>
    <n v="15038"/>
    <n v="-3"/>
    <n v="15035"/>
    <n v="0"/>
    <n v="200469"/>
    <n v="0"/>
    <m/>
    <n v="15035"/>
    <n v="0"/>
    <m/>
    <m/>
    <m/>
    <d v="2021-12-01T00:00:00"/>
    <m/>
    <m/>
    <m/>
    <m/>
    <x v="1"/>
    <n v="0"/>
    <n v="1"/>
    <n v="9"/>
    <n v="24"/>
    <n v="0"/>
    <n v="0"/>
    <n v="0"/>
    <n v="2011"/>
  </r>
  <r>
    <m/>
    <m/>
    <s v="ELS/PHA/65/INV/30"/>
    <s v="UNDP"/>
    <m/>
    <x v="1"/>
    <s v="ELS"/>
    <x v="0"/>
    <s v="PHA"/>
    <s v="HCFC phase-out management plan (stage I, first tranche)"/>
    <d v="2011-11-01T00:00:00"/>
    <d v="2015-11-01T00:00:00"/>
    <s v="FIN"/>
    <d v="2013-03-01T00:00:00"/>
    <m/>
    <d v="2015-11-01T00:00:00"/>
    <d v="2016-11-01T00:00:00"/>
    <n v="0.9"/>
    <m/>
    <m/>
    <m/>
    <m/>
    <m/>
    <n v="0.9"/>
    <m/>
    <m/>
    <m/>
    <m/>
    <m/>
    <n v="91072"/>
    <n v="0"/>
    <n v="91072"/>
    <n v="1"/>
    <n v="0"/>
    <n v="0"/>
    <n v="0"/>
    <n v="6830"/>
    <n v="0"/>
    <n v="6830"/>
    <n v="0"/>
    <n v="91072"/>
    <n v="0"/>
    <n v="0"/>
    <n v="6830"/>
    <n v="0"/>
    <m/>
    <m/>
    <m/>
    <d v="2021-12-01T00:00:00"/>
    <s v="Financially completed in 2016."/>
    <m/>
    <m/>
    <m/>
    <x v="1"/>
    <n v="0"/>
    <n v="1"/>
    <n v="16"/>
    <n v="48"/>
    <n v="0"/>
    <n v="0"/>
    <n v="900"/>
    <n v="2011"/>
  </r>
  <r>
    <m/>
    <m/>
    <s v="ELS/PHA/65/TAS/28"/>
    <s v="UNEP"/>
    <m/>
    <x v="1"/>
    <s v="ELS"/>
    <x v="3"/>
    <s v="PHA"/>
    <s v="HCFC phase-out management plan (stage I, first tranche)"/>
    <d v="2011-11-01T00:00:00"/>
    <d v="2015-11-01T00:00:00"/>
    <s v="FIN"/>
    <d v="2012-06-01T00:00:00"/>
    <m/>
    <d v="2020-12-01T00:00:00"/>
    <d v="2021-12-01T00:00:00"/>
    <n v="0.7"/>
    <m/>
    <m/>
    <n v="0"/>
    <m/>
    <m/>
    <n v="0"/>
    <m/>
    <m/>
    <n v="0"/>
    <m/>
    <m/>
    <n v="166500"/>
    <n v="-14789.11"/>
    <n v="151710.89000000001"/>
    <n v="1.0000007250633094"/>
    <n v="-0.10999999998603016"/>
    <n v="-0.10999999998603016"/>
    <n v="0"/>
    <n v="5850"/>
    <n v="-519.62"/>
    <n v="5330.38"/>
    <n v="-3.8648629633826204E-3"/>
    <n v="151711"/>
    <n v="0"/>
    <n v="0"/>
    <n v="5330.3838648629635"/>
    <n v="0"/>
    <m/>
    <n v="0"/>
    <m/>
    <d v="2021-12-01T00:00:00"/>
    <m/>
    <m/>
    <m/>
    <m/>
    <x v="1"/>
    <n v="0"/>
    <n v="1"/>
    <n v="7"/>
    <n v="48"/>
    <n v="0"/>
    <n v="0"/>
    <n v="700"/>
    <n v="2011"/>
  </r>
  <r>
    <m/>
    <m/>
    <s v="EQG/PHA/65/TAS/07"/>
    <s v="UNEP"/>
    <m/>
    <x v="0"/>
    <s v="EQG"/>
    <x v="3"/>
    <s v="PHA"/>
    <s v="HCFC phase-out management plan (stage I, first tranche)"/>
    <d v="2011-11-01T00:00:00"/>
    <d v="2013-11-01T00:00:00"/>
    <s v="FIN"/>
    <d v="2012-06-01T00:00:00"/>
    <m/>
    <d v="2017-06-01T00:00:00"/>
    <d v="2018-12-01T00:00:00"/>
    <n v="0"/>
    <m/>
    <m/>
    <n v="0"/>
    <m/>
    <m/>
    <n v="0"/>
    <m/>
    <m/>
    <n v="0"/>
    <m/>
    <m/>
    <n v="40000"/>
    <n v="0"/>
    <n v="40000"/>
    <n v="1"/>
    <n v="0"/>
    <n v="0"/>
    <n v="0"/>
    <n v="5200"/>
    <n v="0"/>
    <n v="5200"/>
    <n v="0"/>
    <n v="40000"/>
    <n v="0"/>
    <n v="0"/>
    <n v="5200"/>
    <n v="0"/>
    <m/>
    <n v="0"/>
    <m/>
    <d v="2023-12-01T00:00:00"/>
    <m/>
    <m/>
    <m/>
    <m/>
    <x v="1"/>
    <n v="0"/>
    <n v="1"/>
    <n v="7"/>
    <n v="24"/>
    <n v="0"/>
    <n v="0"/>
    <n v="0"/>
    <n v="2011"/>
  </r>
  <r>
    <m/>
    <m/>
    <s v="EQG/PHA/65/INV/06"/>
    <s v="UNIDO"/>
    <m/>
    <x v="0"/>
    <s v="EQG"/>
    <x v="0"/>
    <s v="PHA"/>
    <s v="HCFC phase-out management plan (stage I, first tranche)"/>
    <d v="2011-11-01T00:00:00"/>
    <d v="2016-11-01T00:00:00"/>
    <s v="FIN"/>
    <d v="2012-09-01T00:00:00"/>
    <m/>
    <d v="2014-12-01T00:00:00"/>
    <d v="2016-03-01T00:00:00"/>
    <n v="0.3"/>
    <m/>
    <m/>
    <n v="0"/>
    <m/>
    <m/>
    <n v="0.3"/>
    <m/>
    <m/>
    <n v="0"/>
    <m/>
    <m/>
    <n v="75000"/>
    <n v="-38.31"/>
    <n v="74961.69"/>
    <n v="1.000004135445719"/>
    <n v="-0.30999999999767169"/>
    <n v="-0.30999999999767169"/>
    <n v="0"/>
    <n v="6750"/>
    <n v="-3"/>
    <n v="6747"/>
    <n v="0"/>
    <n v="74962"/>
    <n v="0"/>
    <m/>
    <n v="6747"/>
    <n v="0"/>
    <m/>
    <m/>
    <m/>
    <d v="2023-12-01T00:00:00"/>
    <m/>
    <m/>
    <m/>
    <m/>
    <x v="1"/>
    <n v="0"/>
    <n v="1"/>
    <n v="10"/>
    <n v="60"/>
    <n v="0"/>
    <n v="0"/>
    <n v="300"/>
    <n v="2011"/>
  </r>
  <r>
    <m/>
    <m/>
    <s v="ERI/PHA/67/TAS/11"/>
    <s v="UNEP"/>
    <m/>
    <x v="0"/>
    <s v="ERI"/>
    <x v="3"/>
    <s v="PHA"/>
    <s v="HCFC phase-out management plan (stage I, first tranche)"/>
    <d v="2012-07-01T00:00:00"/>
    <d v="2016-07-01T00:00:00"/>
    <s v="FIN"/>
    <d v="2014-12-01T00:00:00"/>
    <m/>
    <d v="2018-12-01T00:00:00"/>
    <d v="2018-12-01T00:00:00"/>
    <n v="0"/>
    <m/>
    <m/>
    <n v="0"/>
    <m/>
    <m/>
    <n v="0"/>
    <m/>
    <m/>
    <n v="0"/>
    <m/>
    <m/>
    <n v="40000"/>
    <n v="0"/>
    <n v="40000"/>
    <n v="1"/>
    <n v="0"/>
    <n v="0"/>
    <n v="0"/>
    <n v="5200"/>
    <n v="0"/>
    <n v="5200"/>
    <n v="0"/>
    <n v="40000"/>
    <n v="0"/>
    <n v="0"/>
    <n v="5200"/>
    <n v="0"/>
    <m/>
    <n v="0"/>
    <m/>
    <d v="2021-12-01T00:00:00"/>
    <m/>
    <m/>
    <m/>
    <m/>
    <x v="1"/>
    <n v="0"/>
    <n v="1"/>
    <n v="29"/>
    <n v="48"/>
    <n v="0"/>
    <n v="0"/>
    <n v="0"/>
    <n v="2012"/>
  </r>
  <r>
    <m/>
    <m/>
    <s v="ERI/PHA/67/INV/10"/>
    <s v="UNIDO"/>
    <m/>
    <x v="0"/>
    <s v="ERI"/>
    <x v="0"/>
    <s v="PHA"/>
    <s v="HCFC phase-out management plan (stage I, first tranche)"/>
    <d v="2012-07-01T00:00:00"/>
    <d v="2016-07-01T00:00:00"/>
    <s v="FIN"/>
    <d v="2014-04-01T00:00:00"/>
    <m/>
    <d v="2017-06-01T00:00:00"/>
    <d v="2018-04-01T00:00:00"/>
    <n v="0"/>
    <m/>
    <m/>
    <n v="0"/>
    <m/>
    <m/>
    <n v="0"/>
    <m/>
    <m/>
    <n v="0"/>
    <m/>
    <m/>
    <n v="40000"/>
    <n v="-179"/>
    <n v="39821"/>
    <n v="1"/>
    <n v="0"/>
    <n v="0"/>
    <n v="0"/>
    <n v="3600"/>
    <n v="-16"/>
    <n v="3584"/>
    <n v="0"/>
    <n v="39821"/>
    <n v="0"/>
    <m/>
    <n v="3584"/>
    <n v="0"/>
    <m/>
    <m/>
    <m/>
    <d v="2021-12-01T00:00:00"/>
    <m/>
    <m/>
    <m/>
    <m/>
    <x v="1"/>
    <n v="0"/>
    <n v="1"/>
    <n v="21"/>
    <n v="48"/>
    <n v="0"/>
    <n v="0"/>
    <n v="0"/>
    <n v="2012"/>
  </r>
  <r>
    <m/>
    <m/>
    <s v="SWA/PHA/63/INV/19"/>
    <s v="UNDP"/>
    <m/>
    <x v="0"/>
    <s v="SWA"/>
    <x v="0"/>
    <s v="PHA"/>
    <s v="HCFC phase-out management plan (stage I, first tranche)"/>
    <d v="2011-04-01T00:00:00"/>
    <d v="2013-09-01T00:00:00"/>
    <s v="FIN"/>
    <d v="2011-12-01T00:00:00"/>
    <m/>
    <d v="2013-11-01T00:00:00"/>
    <d v="2014-03-01T00:00:00"/>
    <n v="7.7"/>
    <m/>
    <m/>
    <m/>
    <m/>
    <m/>
    <n v="7.7"/>
    <m/>
    <m/>
    <m/>
    <m/>
    <m/>
    <n v="667948"/>
    <n v="-28"/>
    <n v="667920"/>
    <n v="1"/>
    <n v="0"/>
    <n v="0"/>
    <n v="0"/>
    <n v="50096"/>
    <n v="-2"/>
    <n v="50094"/>
    <n v="0.13749999999708962"/>
    <n v="667920"/>
    <n v="0"/>
    <n v="0"/>
    <n v="50093.862500000003"/>
    <n v="0"/>
    <m/>
    <m/>
    <m/>
    <d v="2021-12-01T00:00:00"/>
    <s v="Financially Completed in 2014."/>
    <m/>
    <m/>
    <m/>
    <x v="1"/>
    <n v="0"/>
    <n v="1"/>
    <n v="8"/>
    <n v="29"/>
    <n v="0"/>
    <n v="0"/>
    <n v="7700"/>
    <n v="2011"/>
  </r>
  <r>
    <m/>
    <m/>
    <s v="SWA/PHA/63/TAS/18"/>
    <s v="UNEP"/>
    <m/>
    <x v="0"/>
    <s v="SWA"/>
    <x v="3"/>
    <s v="PHA"/>
    <s v="HCFC phase-out management plan (stage I, first tranche)"/>
    <d v="2011-04-01T00:00:00"/>
    <d v="2013-03-01T00:00:00"/>
    <s v="FIN"/>
    <d v="2012-05-01T00:00:00"/>
    <m/>
    <d v="2016-12-01T00:00:00"/>
    <d v="2018-12-01T00:00:00"/>
    <n v="0"/>
    <m/>
    <m/>
    <n v="0"/>
    <m/>
    <m/>
    <n v="0"/>
    <m/>
    <m/>
    <n v="0"/>
    <m/>
    <m/>
    <n v="75000"/>
    <n v="-25821"/>
    <n v="49179"/>
    <n v="1"/>
    <n v="0"/>
    <n v="0"/>
    <n v="0"/>
    <n v="9750"/>
    <n v="-3356.73"/>
    <n v="6393.27"/>
    <n v="0"/>
    <n v="49179"/>
    <n v="0"/>
    <n v="0"/>
    <n v="6393.27"/>
    <n v="0"/>
    <m/>
    <n v="0"/>
    <m/>
    <d v="2021-12-01T00:00:00"/>
    <m/>
    <m/>
    <m/>
    <m/>
    <x v="1"/>
    <n v="0"/>
    <n v="1"/>
    <n v="13"/>
    <n v="23"/>
    <n v="0"/>
    <n v="0"/>
    <n v="0"/>
    <n v="2011"/>
  </r>
  <r>
    <m/>
    <m/>
    <s v="ETH/PHA/68/TAS/21"/>
    <s v="UNEP"/>
    <m/>
    <x v="0"/>
    <s v="ETH"/>
    <x v="3"/>
    <s v="PHA"/>
    <s v="HCFC phase-out management plan (stage I, first tranche)"/>
    <d v="2012-12-01T00:00:00"/>
    <d v="2016-12-01T00:00:00"/>
    <s v="FIN"/>
    <d v="2013-06-01T00:00:00"/>
    <m/>
    <d v="2018-12-01T00:00:00"/>
    <d v="2019-12-01T00:00:00"/>
    <n v="0.3"/>
    <m/>
    <m/>
    <n v="0"/>
    <m/>
    <m/>
    <n v="0.3"/>
    <m/>
    <m/>
    <n v="0"/>
    <m/>
    <m/>
    <n v="85000"/>
    <n v="0"/>
    <n v="85000"/>
    <n v="1"/>
    <n v="0"/>
    <n v="0"/>
    <n v="0"/>
    <n v="11050"/>
    <n v="0"/>
    <n v="11050"/>
    <n v="0"/>
    <n v="85000"/>
    <n v="0"/>
    <n v="0"/>
    <n v="11050"/>
    <n v="0"/>
    <m/>
    <n v="0"/>
    <m/>
    <d v="2022-12-01T00:00:00"/>
    <m/>
    <m/>
    <m/>
    <m/>
    <x v="1"/>
    <n v="0"/>
    <n v="1"/>
    <n v="6"/>
    <n v="48"/>
    <n v="0"/>
    <n v="0"/>
    <n v="300"/>
    <n v="2012"/>
  </r>
  <r>
    <m/>
    <m/>
    <s v="ETH/PHA/68/INV/22"/>
    <s v="UNIDO"/>
    <m/>
    <x v="0"/>
    <s v="ETH"/>
    <x v="0"/>
    <s v="PHA"/>
    <s v="HCFC phase-out management plan (stage I, first tranche)"/>
    <d v="2012-12-01T00:00:00"/>
    <d v="2016-12-01T00:00:00"/>
    <s v="FIN"/>
    <d v="2017-05-01T00:00:00"/>
    <m/>
    <d v="2017-12-01T00:00:00"/>
    <d v="2018-06-01T00:00:00"/>
    <n v="0.2"/>
    <m/>
    <m/>
    <n v="0"/>
    <m/>
    <m/>
    <n v="0.2"/>
    <m/>
    <m/>
    <n v="0"/>
    <m/>
    <m/>
    <n v="70000"/>
    <n v="-229"/>
    <n v="69771"/>
    <n v="1"/>
    <n v="0"/>
    <n v="0"/>
    <n v="0"/>
    <n v="6300"/>
    <n v="-21"/>
    <n v="6279"/>
    <n v="0"/>
    <n v="69771"/>
    <n v="0"/>
    <m/>
    <n v="6279"/>
    <n v="0"/>
    <m/>
    <m/>
    <m/>
    <d v="2022-12-01T00:00:00"/>
    <m/>
    <m/>
    <m/>
    <m/>
    <x v="1"/>
    <n v="0"/>
    <n v="1"/>
    <n v="53"/>
    <n v="48"/>
    <n v="0"/>
    <n v="0"/>
    <n v="200"/>
    <n v="2012"/>
  </r>
  <r>
    <m/>
    <m/>
    <s v="FIJ/PHA/65/INV/23"/>
    <s v="UNDP"/>
    <m/>
    <x v="2"/>
    <s v="FIJ"/>
    <x v="0"/>
    <s v="PHA"/>
    <s v="HCFC phase-out management plan (stage I, first tranche)"/>
    <d v="2011-11-01T00:00:00"/>
    <d v="2014-11-01T00:00:00"/>
    <s v="FIN"/>
    <d v="2012-10-01T00:00:00"/>
    <m/>
    <d v="2014-12-01T00:00:00"/>
    <d v="2015-06-01T00:00:00"/>
    <n v="0"/>
    <m/>
    <m/>
    <m/>
    <m/>
    <m/>
    <n v="0"/>
    <m/>
    <m/>
    <m/>
    <m/>
    <m/>
    <n v="71800"/>
    <n v="0"/>
    <n v="71800"/>
    <n v="1"/>
    <n v="0"/>
    <n v="0"/>
    <n v="0"/>
    <n v="6462"/>
    <n v="0"/>
    <n v="6462"/>
    <n v="0"/>
    <n v="71800"/>
    <n v="0"/>
    <n v="0"/>
    <n v="6462"/>
    <n v="0"/>
    <m/>
    <m/>
    <m/>
    <d v="2022-12-01T00:00:00"/>
    <s v="Financially Completed in 2015."/>
    <m/>
    <m/>
    <m/>
    <x v="1"/>
    <n v="0"/>
    <n v="1"/>
    <n v="11"/>
    <n v="36"/>
    <n v="0"/>
    <n v="0"/>
    <n v="0"/>
    <n v="2011"/>
  </r>
  <r>
    <m/>
    <m/>
    <s v="FIJ/PHA/65/TAS/22"/>
    <s v="UNEP"/>
    <m/>
    <x v="2"/>
    <s v="FIJ"/>
    <x v="3"/>
    <s v="PHA"/>
    <s v="HCFC phase-out management plan (stage I, first tranche)"/>
    <d v="2011-11-01T00:00:00"/>
    <d v="2014-11-01T00:00:00"/>
    <s v="FIN"/>
    <d v="2012-09-01T00:00:00"/>
    <m/>
    <d v="2014-12-01T00:00:00"/>
    <d v="2016-12-01T00:00:00"/>
    <n v="0"/>
    <m/>
    <m/>
    <n v="0"/>
    <m/>
    <m/>
    <n v="0"/>
    <m/>
    <m/>
    <n v="0"/>
    <m/>
    <m/>
    <n v="47900"/>
    <n v="0"/>
    <n v="47900"/>
    <n v="1"/>
    <n v="0"/>
    <n v="0"/>
    <n v="0"/>
    <n v="6227"/>
    <n v="0"/>
    <n v="6227"/>
    <n v="0"/>
    <n v="47900"/>
    <n v="0"/>
    <n v="0"/>
    <n v="6227"/>
    <n v="0"/>
    <m/>
    <n v="0"/>
    <m/>
    <d v="2022-12-01T00:00:00"/>
    <m/>
    <m/>
    <m/>
    <m/>
    <x v="1"/>
    <n v="0"/>
    <n v="1"/>
    <n v="10"/>
    <n v="36"/>
    <n v="0"/>
    <n v="0"/>
    <n v="0"/>
    <n v="2011"/>
  </r>
  <r>
    <m/>
    <m/>
    <s v="GAB/PHA/62/TAS/26"/>
    <s v="UNEP"/>
    <m/>
    <x v="0"/>
    <s v="GAB"/>
    <x v="3"/>
    <s v="PHA"/>
    <s v="HCFC phase-out management plan (stage I, first tranche)"/>
    <d v="2010-12-01T00:00:00"/>
    <d v="2013-12-01T00:00:00"/>
    <s v="FIN"/>
    <d v="2013-01-01T00:00:00"/>
    <m/>
    <d v="2015-12-01T00:00:00"/>
    <d v="2018-12-01T00:00:00"/>
    <n v="0"/>
    <m/>
    <m/>
    <n v="0"/>
    <m/>
    <m/>
    <n v="0"/>
    <m/>
    <m/>
    <n v="0"/>
    <m/>
    <m/>
    <n v="90000"/>
    <n v="-5000"/>
    <n v="85000"/>
    <n v="1"/>
    <n v="0"/>
    <n v="0"/>
    <n v="0"/>
    <n v="11700"/>
    <n v="-650"/>
    <n v="11050"/>
    <n v="0"/>
    <n v="85000"/>
    <n v="0"/>
    <n v="0"/>
    <n v="11050"/>
    <n v="0"/>
    <m/>
    <n v="0"/>
    <m/>
    <d v="2022-12-01T00:00:00"/>
    <m/>
    <m/>
    <m/>
    <m/>
    <x v="1"/>
    <n v="0"/>
    <n v="1"/>
    <n v="25"/>
    <n v="36"/>
    <n v="0"/>
    <n v="0"/>
    <n v="0"/>
    <n v="2010"/>
  </r>
  <r>
    <m/>
    <m/>
    <s v="GAB/PHA/62/INV/27"/>
    <s v="UNIDO"/>
    <m/>
    <x v="0"/>
    <s v="GAB"/>
    <x v="0"/>
    <s v="PHA"/>
    <s v="HCFC phase-out management plan (stage I, first tranche)"/>
    <d v="2010-12-01T00:00:00"/>
    <d v="2013-12-01T00:00:00"/>
    <s v="FIN"/>
    <d v="2010-12-01T00:00:00"/>
    <m/>
    <d v="2019-12-01T00:00:00"/>
    <d v="2021-07-01T00:00:00"/>
    <n v="0"/>
    <m/>
    <m/>
    <n v="0"/>
    <m/>
    <m/>
    <n v="0"/>
    <m/>
    <m/>
    <n v="0"/>
    <m/>
    <m/>
    <n v="130000"/>
    <n v="-41.74"/>
    <n v="129958.26"/>
    <n v="0.99999799935764"/>
    <n v="0.25999999999476131"/>
    <n v="0.25999999999476131"/>
    <n v="0"/>
    <n v="11700"/>
    <n v="-3.73"/>
    <n v="11696.27"/>
    <n v="0.27000000000043656"/>
    <n v="129958"/>
    <n v="0"/>
    <m/>
    <n v="11696"/>
    <n v="0"/>
    <m/>
    <m/>
    <m/>
    <d v="2022-12-01T00:00:00"/>
    <m/>
    <m/>
    <m/>
    <m/>
    <x v="1"/>
    <n v="0"/>
    <n v="1"/>
    <n v="0"/>
    <n v="36"/>
    <n v="0"/>
    <n v="0"/>
    <n v="0"/>
    <n v="2010"/>
  </r>
  <r>
    <m/>
    <m/>
    <s v="GAM/PHA/65/TAS/25"/>
    <s v="UNEP"/>
    <m/>
    <x v="0"/>
    <s v="GAM"/>
    <x v="3"/>
    <s v="PHA"/>
    <s v="HCFC phase-out management plan (stage I, first tranche)"/>
    <d v="2011-11-01T00:00:00"/>
    <d v="2013-11-01T00:00:00"/>
    <s v="FIN"/>
    <d v="2012-08-01T00:00:00"/>
    <m/>
    <d v="2014-12-01T00:00:00"/>
    <d v="2019-12-01T00:00:00"/>
    <n v="0"/>
    <m/>
    <m/>
    <n v="0"/>
    <m/>
    <m/>
    <n v="0"/>
    <m/>
    <m/>
    <n v="0"/>
    <m/>
    <m/>
    <n v="25000"/>
    <n v="0"/>
    <n v="25000"/>
    <n v="1"/>
    <n v="0"/>
    <n v="0"/>
    <n v="0"/>
    <n v="3250"/>
    <n v="0"/>
    <n v="3250"/>
    <n v="0"/>
    <n v="25000"/>
    <n v="0"/>
    <n v="0"/>
    <n v="3250"/>
    <n v="0"/>
    <m/>
    <n v="0"/>
    <m/>
    <d v="2021-12-01T00:00:00"/>
    <m/>
    <m/>
    <m/>
    <m/>
    <x v="1"/>
    <n v="0"/>
    <n v="1"/>
    <n v="9"/>
    <n v="24"/>
    <n v="0"/>
    <n v="0"/>
    <n v="0"/>
    <n v="2011"/>
  </r>
  <r>
    <m/>
    <m/>
    <s v="GAM/PHA/65/INV/24"/>
    <s v="UNIDO"/>
    <m/>
    <x v="0"/>
    <s v="GAM"/>
    <x v="0"/>
    <s v="PHA"/>
    <s v="HCFC phase-out management plan (stage I, first tranche)"/>
    <d v="2011-11-01T00:00:00"/>
    <d v="2016-11-01T00:00:00"/>
    <s v="FIN"/>
    <d v="2012-07-01T00:00:00"/>
    <m/>
    <d v="2016-02-01T00:00:00"/>
    <d v="2017-02-01T00:00:00"/>
    <n v="0.1"/>
    <m/>
    <m/>
    <n v="0"/>
    <m/>
    <m/>
    <n v="0.1"/>
    <m/>
    <m/>
    <n v="0"/>
    <m/>
    <m/>
    <n v="50000"/>
    <n v="-503"/>
    <n v="49497"/>
    <n v="1"/>
    <n v="0"/>
    <n v="0"/>
    <n v="0"/>
    <n v="4500"/>
    <n v="-45"/>
    <n v="4455"/>
    <n v="0"/>
    <n v="49497"/>
    <n v="0"/>
    <m/>
    <n v="4455"/>
    <n v="0"/>
    <m/>
    <m/>
    <m/>
    <d v="2021-12-01T00:00:00"/>
    <m/>
    <m/>
    <m/>
    <m/>
    <x v="1"/>
    <n v="0"/>
    <n v="1"/>
    <n v="8"/>
    <n v="60"/>
    <n v="0"/>
    <n v="0"/>
    <n v="100"/>
    <n v="2011"/>
  </r>
  <r>
    <m/>
    <m/>
    <s v="GEO/PHA/63/INV/30"/>
    <s v="UNDP"/>
    <m/>
    <x v="4"/>
    <s v="GEO"/>
    <x v="0"/>
    <s v="PHA"/>
    <s v="HCFC phase-out management plan (stage I, first tranche)"/>
    <d v="2011-04-01T00:00:00"/>
    <d v="2014-03-01T00:00:00"/>
    <s v="FIN"/>
    <d v="2013-04-01T00:00:00"/>
    <m/>
    <d v="2015-03-01T00:00:00"/>
    <d v="2016-03-01T00:00:00"/>
    <n v="0.7"/>
    <m/>
    <m/>
    <m/>
    <m/>
    <m/>
    <n v="0.7"/>
    <m/>
    <m/>
    <m/>
    <m/>
    <m/>
    <n v="200000"/>
    <n v="0"/>
    <n v="200000"/>
    <n v="1"/>
    <n v="0"/>
    <n v="0"/>
    <n v="0"/>
    <n v="15000"/>
    <n v="0"/>
    <n v="15000"/>
    <n v="0"/>
    <n v="200000"/>
    <n v="0"/>
    <n v="0"/>
    <n v="15000"/>
    <n v="0"/>
    <m/>
    <m/>
    <m/>
    <d v="2021-12-01T00:00:00"/>
    <s v="Financially completed in 2016."/>
    <m/>
    <m/>
    <m/>
    <x v="1"/>
    <n v="0"/>
    <n v="1"/>
    <n v="24"/>
    <n v="35"/>
    <n v="0"/>
    <n v="0"/>
    <n v="700"/>
    <n v="2011"/>
  </r>
  <r>
    <m/>
    <m/>
    <s v="GRN/PHA/62/TAS/18"/>
    <s v="UNEP"/>
    <m/>
    <x v="1"/>
    <s v="GRN"/>
    <x v="3"/>
    <s v="PHA"/>
    <s v="HCFC phase-out management plan (stage I, first tranche)"/>
    <d v="2010-12-01T00:00:00"/>
    <d v="2013-12-01T00:00:00"/>
    <s v="FIN"/>
    <d v="2011-06-01T00:00:00"/>
    <m/>
    <d v="2019-12-01T00:00:00"/>
    <d v="2019-12-01T00:00:00"/>
    <n v="0"/>
    <m/>
    <m/>
    <n v="0"/>
    <m/>
    <m/>
    <n v="0"/>
    <m/>
    <m/>
    <n v="0"/>
    <m/>
    <m/>
    <n v="105000"/>
    <n v="0"/>
    <n v="105000"/>
    <n v="1"/>
    <n v="0"/>
    <n v="0"/>
    <n v="0"/>
    <n v="13650"/>
    <n v="0"/>
    <n v="13650"/>
    <n v="0"/>
    <n v="105000"/>
    <n v="0"/>
    <n v="0"/>
    <n v="13650"/>
    <n v="0"/>
    <m/>
    <n v="0"/>
    <m/>
    <d v="2023-12-01T00:00:00"/>
    <m/>
    <m/>
    <m/>
    <m/>
    <x v="1"/>
    <n v="0"/>
    <n v="1"/>
    <n v="6"/>
    <n v="36"/>
    <n v="0"/>
    <n v="0"/>
    <n v="0"/>
    <n v="2010"/>
  </r>
  <r>
    <m/>
    <m/>
    <s v="GUA/PHA/64/TAS/42"/>
    <s v="UNEP"/>
    <m/>
    <x v="1"/>
    <s v="GUA"/>
    <x v="3"/>
    <s v="PHA"/>
    <s v="HCFC phase-out management plan (stage I, first tranche)"/>
    <d v="2011-07-01T00:00:00"/>
    <d v="2013-07-01T00:00:00"/>
    <s v="FIN"/>
    <d v="2017-07-01T00:00:00"/>
    <m/>
    <d v="2018-12-01T00:00:00"/>
    <d v="2018-12-01T00:00:00"/>
    <n v="0"/>
    <m/>
    <m/>
    <n v="0"/>
    <m/>
    <m/>
    <n v="0"/>
    <m/>
    <m/>
    <n v="0"/>
    <m/>
    <m/>
    <n v="28250"/>
    <n v="0"/>
    <n v="28250"/>
    <n v="1"/>
    <n v="0"/>
    <n v="0"/>
    <n v="0"/>
    <n v="3673"/>
    <n v="0"/>
    <n v="3673"/>
    <n v="0"/>
    <n v="28250"/>
    <n v="0"/>
    <n v="0"/>
    <n v="3672.9999999999995"/>
    <n v="0"/>
    <m/>
    <n v="0"/>
    <m/>
    <d v="2021-12-01T00:00:00"/>
    <m/>
    <m/>
    <m/>
    <m/>
    <x v="1"/>
    <n v="0"/>
    <n v="1"/>
    <n v="72"/>
    <n v="24"/>
    <n v="0"/>
    <n v="0"/>
    <n v="0"/>
    <n v="2011"/>
  </r>
  <r>
    <m/>
    <m/>
    <s v="GUA/PHA/64/INV/44"/>
    <s v="UNIDO"/>
    <m/>
    <x v="1"/>
    <s v="GUA"/>
    <x v="0"/>
    <s v="PHA"/>
    <s v="HCFC phase-out management plan (stage I, first tranche)"/>
    <d v="2011-07-01T00:00:00"/>
    <d v="2013-07-01T00:00:00"/>
    <s v="FIN"/>
    <d v="2012-06-01T00:00:00"/>
    <m/>
    <d v="2013-07-01T00:00:00"/>
    <d v="2014-07-01T00:00:00"/>
    <n v="0"/>
    <m/>
    <m/>
    <n v="0"/>
    <m/>
    <m/>
    <n v="0"/>
    <m/>
    <m/>
    <n v="0"/>
    <m/>
    <m/>
    <n v="8450"/>
    <n v="-18.37"/>
    <n v="8431.6299999999992"/>
    <n v="1.000043882380987"/>
    <n v="-0.37000000000080036"/>
    <n v="-0.37000000000080036"/>
    <n v="0"/>
    <n v="634"/>
    <n v="-2"/>
    <n v="632"/>
    <n v="0"/>
    <n v="8432"/>
    <n v="0"/>
    <m/>
    <n v="632"/>
    <n v="0"/>
    <m/>
    <m/>
    <m/>
    <d v="2021-12-01T00:00:00"/>
    <m/>
    <m/>
    <m/>
    <m/>
    <x v="1"/>
    <n v="0"/>
    <n v="1"/>
    <n v="11"/>
    <n v="24"/>
    <n v="0"/>
    <n v="0"/>
    <n v="0"/>
    <n v="2011"/>
  </r>
  <r>
    <m/>
    <m/>
    <s v="GUI/PHA/66/TAS/27"/>
    <s v="UNEP"/>
    <m/>
    <x v="0"/>
    <s v="GUI"/>
    <x v="3"/>
    <s v="PHA"/>
    <s v="HCFC phase-out management plan (stage I, first tranche)"/>
    <d v="2012-04-01T00:00:00"/>
    <d v="2014-04-01T00:00:00"/>
    <s v="FIN"/>
    <d v="2012-12-01T00:00:00"/>
    <m/>
    <d v="2015-12-01T00:00:00"/>
    <d v="2019-12-01T00:00:00"/>
    <n v="0"/>
    <m/>
    <m/>
    <n v="0"/>
    <m/>
    <m/>
    <n v="0"/>
    <m/>
    <m/>
    <n v="0"/>
    <m/>
    <m/>
    <n v="85000"/>
    <n v="-5928"/>
    <n v="79072"/>
    <n v="1"/>
    <n v="0"/>
    <n v="0"/>
    <n v="0"/>
    <n v="11050"/>
    <n v="-770.64"/>
    <n v="10279.36"/>
    <n v="0"/>
    <n v="79072"/>
    <n v="0"/>
    <n v="0"/>
    <n v="10279.36"/>
    <n v="0"/>
    <m/>
    <n v="0"/>
    <m/>
    <d v="2022-07-01T00:00:00"/>
    <m/>
    <m/>
    <m/>
    <m/>
    <x v="1"/>
    <n v="0"/>
    <n v="1"/>
    <n v="8"/>
    <n v="24"/>
    <n v="0"/>
    <n v="0"/>
    <n v="0"/>
    <n v="2012"/>
  </r>
  <r>
    <m/>
    <m/>
    <s v="GUI/PHA/66/INV/26"/>
    <s v="UNIDO"/>
    <m/>
    <x v="0"/>
    <s v="GUI"/>
    <x v="0"/>
    <s v="PHA"/>
    <s v="HCFC phase-out management plan (stage I, first tranche)"/>
    <d v="2012-04-01T00:00:00"/>
    <d v="2016-04-01T00:00:00"/>
    <s v="FIN"/>
    <d v="2013-05-01T00:00:00"/>
    <m/>
    <d v="2016-12-01T00:00:00"/>
    <d v="2017-05-01T00:00:00"/>
    <n v="1.2"/>
    <m/>
    <m/>
    <n v="0"/>
    <m/>
    <m/>
    <n v="1.2"/>
    <m/>
    <m/>
    <n v="0"/>
    <m/>
    <m/>
    <n v="160000"/>
    <n v="-1019.43"/>
    <n v="158980.57"/>
    <n v="1.0000027047330375"/>
    <n v="-0.42999999999301508"/>
    <n v="-0.42999999999301508"/>
    <n v="0"/>
    <n v="12000"/>
    <n v="-76"/>
    <n v="11924"/>
    <n v="0"/>
    <n v="158981"/>
    <n v="0"/>
    <m/>
    <n v="11924"/>
    <n v="0"/>
    <m/>
    <m/>
    <m/>
    <d v="2022-07-01T00:00:00"/>
    <m/>
    <m/>
    <m/>
    <m/>
    <x v="1"/>
    <n v="0"/>
    <n v="1"/>
    <n v="13"/>
    <n v="48"/>
    <n v="0"/>
    <n v="0"/>
    <n v="1200"/>
    <n v="2012"/>
  </r>
  <r>
    <m/>
    <m/>
    <s v="GBS/PHA/65/TAS/14"/>
    <s v="UNEP"/>
    <m/>
    <x v="0"/>
    <s v="GBS"/>
    <x v="3"/>
    <s v="PHA"/>
    <s v="HCFC phase-out management plan (stage I, first tranche)"/>
    <d v="2011-11-01T00:00:00"/>
    <d v="2013-11-01T00:00:00"/>
    <s v="FIN"/>
    <d v="2012-08-01T00:00:00"/>
    <m/>
    <d v="2017-12-01T00:00:00"/>
    <d v="2018-12-01T00:00:00"/>
    <n v="0"/>
    <m/>
    <m/>
    <n v="0"/>
    <m/>
    <m/>
    <n v="0"/>
    <m/>
    <m/>
    <n v="0"/>
    <m/>
    <m/>
    <n v="35000"/>
    <n v="0"/>
    <n v="35000"/>
    <n v="1"/>
    <n v="0"/>
    <n v="0"/>
    <n v="0"/>
    <n v="4550"/>
    <n v="0"/>
    <n v="4550"/>
    <n v="0"/>
    <n v="35000"/>
    <n v="0"/>
    <n v="0"/>
    <n v="4550"/>
    <n v="0"/>
    <m/>
    <n v="0"/>
    <m/>
    <d v="2021-12-01T00:00:00"/>
    <m/>
    <m/>
    <m/>
    <m/>
    <x v="1"/>
    <n v="0"/>
    <n v="1"/>
    <n v="9"/>
    <n v="24"/>
    <n v="0"/>
    <n v="0"/>
    <n v="0"/>
    <n v="2011"/>
  </r>
  <r>
    <m/>
    <m/>
    <s v="GBS/PHA/65/INV/15"/>
    <s v="UNIDO"/>
    <m/>
    <x v="0"/>
    <s v="GBS"/>
    <x v="0"/>
    <s v="PHA"/>
    <s v="HCFC phase-out management plan (stage I, first tranche)"/>
    <d v="2011-11-01T00:00:00"/>
    <d v="2016-11-01T00:00:00"/>
    <s v="FIN"/>
    <d v="2013-05-01T00:00:00"/>
    <m/>
    <d v="2015-12-01T00:00:00"/>
    <d v="2017-08-01T00:00:00"/>
    <n v="0.1"/>
    <m/>
    <m/>
    <n v="0"/>
    <m/>
    <m/>
    <n v="0.1"/>
    <m/>
    <m/>
    <n v="0"/>
    <m/>
    <m/>
    <n v="40000"/>
    <n v="-861.81"/>
    <n v="39138.19"/>
    <n v="0.99999514540657086"/>
    <n v="0.19000000000232831"/>
    <n v="0.19000000000232831"/>
    <n v="0"/>
    <n v="3600"/>
    <n v="-78"/>
    <n v="3522"/>
    <n v="0"/>
    <n v="39138"/>
    <n v="0"/>
    <m/>
    <n v="3522"/>
    <n v="0"/>
    <m/>
    <m/>
    <m/>
    <d v="2021-12-01T00:00:00"/>
    <m/>
    <m/>
    <m/>
    <m/>
    <x v="1"/>
    <n v="0"/>
    <n v="1"/>
    <n v="18"/>
    <n v="60"/>
    <n v="0"/>
    <n v="0"/>
    <n v="100"/>
    <n v="2011"/>
  </r>
  <r>
    <m/>
    <m/>
    <s v="GUY/PHA/63/INV/21"/>
    <s v="UNDP"/>
    <m/>
    <x v="1"/>
    <s v="GUY"/>
    <x v="0"/>
    <s v="PHA"/>
    <s v="HCFC phase-out management plan (stage I, first tranche)"/>
    <d v="2011-04-01T00:00:00"/>
    <d v="2012-03-01T00:00:00"/>
    <s v="FIN"/>
    <d v="2012-08-01T00:00:00"/>
    <m/>
    <d v="2014-12-01T00:00:00"/>
    <d v="2015-12-01T00:00:00"/>
    <n v="0"/>
    <m/>
    <m/>
    <m/>
    <m/>
    <m/>
    <n v="0"/>
    <m/>
    <m/>
    <m/>
    <m/>
    <m/>
    <n v="48000"/>
    <n v="-2"/>
    <n v="47998"/>
    <n v="1"/>
    <n v="0"/>
    <n v="0"/>
    <n v="0"/>
    <n v="4320"/>
    <n v="0"/>
    <n v="4320"/>
    <n v="0.18000000000029104"/>
    <n v="47998"/>
    <n v="0"/>
    <n v="0"/>
    <n v="4319.82"/>
    <n v="0"/>
    <m/>
    <m/>
    <m/>
    <d v="2016-12-01T00:00:00"/>
    <s v="Financially Completed in 2015."/>
    <m/>
    <m/>
    <m/>
    <x v="1"/>
    <n v="0"/>
    <n v="1"/>
    <n v="16"/>
    <n v="11"/>
    <n v="0"/>
    <n v="0"/>
    <n v="0"/>
    <n v="2011"/>
  </r>
  <r>
    <m/>
    <m/>
    <s v="GUY/PHA/63/TAS/20"/>
    <s v="UNEP"/>
    <m/>
    <x v="1"/>
    <s v="GUY"/>
    <x v="3"/>
    <s v="PHA"/>
    <s v="HCFC phase-out management plan (stage I, first tranche)"/>
    <d v="2011-04-01T00:00:00"/>
    <d v="2012-03-01T00:00:00"/>
    <s v="FIN"/>
    <d v="2013-03-01T00:00:00"/>
    <m/>
    <d v="2014-12-01T00:00:00"/>
    <d v="2014-12-01T00:00:00"/>
    <n v="0"/>
    <m/>
    <m/>
    <n v="0"/>
    <m/>
    <m/>
    <n v="0"/>
    <m/>
    <m/>
    <n v="0"/>
    <m/>
    <m/>
    <n v="11000"/>
    <n v="-68"/>
    <n v="10932"/>
    <n v="1"/>
    <n v="0"/>
    <n v="0"/>
    <n v="0"/>
    <n v="1430"/>
    <n v="-9"/>
    <n v="1421"/>
    <n v="0"/>
    <n v="10932"/>
    <n v="0"/>
    <n v="0"/>
    <n v="1421"/>
    <n v="0"/>
    <m/>
    <n v="0"/>
    <m/>
    <d v="2016-12-01T00:00:00"/>
    <m/>
    <m/>
    <m/>
    <m/>
    <x v="1"/>
    <n v="0"/>
    <n v="1"/>
    <n v="23"/>
    <n v="11"/>
    <n v="0"/>
    <n v="0"/>
    <n v="0"/>
    <n v="2011"/>
  </r>
  <r>
    <m/>
    <m/>
    <s v="HAI/PHA/68/TAS/18"/>
    <s v="UNEP"/>
    <m/>
    <x v="1"/>
    <s v="HAI"/>
    <x v="3"/>
    <s v="PHA"/>
    <s v="HCFC phase-out management plan (stage I, first tranche)"/>
    <d v="2012-12-01T00:00:00"/>
    <d v="2015-12-01T00:00:00"/>
    <s v="FIN"/>
    <d v="2014-06-01T00:00:00"/>
    <m/>
    <d v="2019-12-01T00:00:00"/>
    <d v="2020-12-01T00:00:00"/>
    <n v="0"/>
    <m/>
    <m/>
    <n v="0"/>
    <m/>
    <m/>
    <n v="0"/>
    <m/>
    <m/>
    <n v="0"/>
    <m/>
    <m/>
    <n v="40000"/>
    <n v="-20109"/>
    <n v="19891"/>
    <n v="1"/>
    <n v="0"/>
    <n v="0"/>
    <n v="0"/>
    <n v="5200"/>
    <n v="-2614.17"/>
    <n v="2585.83"/>
    <n v="0"/>
    <n v="19891"/>
    <n v="0"/>
    <n v="0"/>
    <n v="2585.83"/>
    <n v="0"/>
    <m/>
    <n v="0"/>
    <m/>
    <m/>
    <m/>
    <m/>
    <m/>
    <m/>
    <x v="1"/>
    <n v="0"/>
    <n v="1"/>
    <n v="18"/>
    <n v="36"/>
    <n v="0"/>
    <n v="0"/>
    <n v="0"/>
    <n v="2012"/>
  </r>
  <r>
    <m/>
    <m/>
    <s v="HON/PHA/63/TAS/35"/>
    <s v="UNEP"/>
    <m/>
    <x v="1"/>
    <s v="HON"/>
    <x v="3"/>
    <s v="PHA"/>
    <s v="HCFC phase-out management plan (stage I, first tranche)"/>
    <d v="2011-04-01T00:00:00"/>
    <d v="2014-03-01T00:00:00"/>
    <s v="FIN"/>
    <d v="2012-04-01T00:00:00"/>
    <m/>
    <d v="2019-10-01T00:00:00"/>
    <d v="2019-12-01T00:00:00"/>
    <n v="0"/>
    <m/>
    <m/>
    <n v="0"/>
    <m/>
    <m/>
    <n v="0"/>
    <m/>
    <m/>
    <n v="0"/>
    <m/>
    <m/>
    <n v="75000"/>
    <n v="-1629.27"/>
    <n v="73370.73"/>
    <n v="1.000003679941579"/>
    <n v="-0.27000000000407454"/>
    <n v="-0.27000000000407454"/>
    <n v="0"/>
    <n v="9750"/>
    <n v="-211.81"/>
    <n v="9538.19"/>
    <n v="-3.50999819675053E-2"/>
    <n v="73371"/>
    <n v="0"/>
    <n v="0"/>
    <n v="9538.225099981968"/>
    <n v="0"/>
    <m/>
    <n v="0"/>
    <m/>
    <d v="2021-12-01T00:00:00"/>
    <m/>
    <m/>
    <m/>
    <m/>
    <x v="1"/>
    <n v="0"/>
    <n v="1"/>
    <n v="12"/>
    <n v="35"/>
    <n v="0"/>
    <n v="0"/>
    <n v="0"/>
    <n v="2011"/>
  </r>
  <r>
    <m/>
    <m/>
    <s v="HON/PHA/63/INV/34"/>
    <s v="UNIDO"/>
    <m/>
    <x v="1"/>
    <s v="HON"/>
    <x v="0"/>
    <s v="PHA"/>
    <s v="HCFC phase-out management plan (stage I, first tranche)"/>
    <d v="2011-04-01T00:00:00"/>
    <d v="2014-03-01T00:00:00"/>
    <s v="FIN"/>
    <d v="2011-09-01T00:00:00"/>
    <m/>
    <d v="2014-07-01T00:00:00"/>
    <d v="2015-09-01T00:00:00"/>
    <n v="0"/>
    <m/>
    <m/>
    <n v="0"/>
    <m/>
    <m/>
    <n v="0"/>
    <m/>
    <m/>
    <n v="0"/>
    <m/>
    <m/>
    <n v="100000"/>
    <n v="-165.21"/>
    <n v="99834.79"/>
    <n v="1.0000021034751514"/>
    <n v="-0.21000000000640284"/>
    <n v="-0.21000000000640284"/>
    <n v="0"/>
    <n v="7500"/>
    <n v="-12"/>
    <n v="7488"/>
    <n v="0"/>
    <n v="99835"/>
    <n v="0"/>
    <m/>
    <n v="7488"/>
    <n v="0"/>
    <m/>
    <m/>
    <m/>
    <d v="2021-12-01T00:00:00"/>
    <m/>
    <m/>
    <m/>
    <m/>
    <x v="1"/>
    <n v="0"/>
    <n v="1"/>
    <n v="5"/>
    <n v="35"/>
    <n v="0"/>
    <n v="0"/>
    <n v="0"/>
    <n v="2011"/>
  </r>
  <r>
    <m/>
    <m/>
    <s v="JAM/PHA/64/INV/29"/>
    <s v="UNDP"/>
    <m/>
    <x v="1"/>
    <s v="JAM"/>
    <x v="0"/>
    <s v="PHA"/>
    <s v="HCFC phase-out management plan (stage I, first tranche)"/>
    <d v="2011-07-01T00:00:00"/>
    <d v="2013-07-01T00:00:00"/>
    <s v="FIN"/>
    <d v="2012-02-01T00:00:00"/>
    <m/>
    <d v="2015-05-01T00:00:00"/>
    <d v="2016-05-01T00:00:00"/>
    <n v="0"/>
    <m/>
    <m/>
    <m/>
    <m/>
    <m/>
    <n v="0"/>
    <m/>
    <m/>
    <m/>
    <m/>
    <m/>
    <n v="142000"/>
    <n v="0"/>
    <n v="142000"/>
    <n v="1"/>
    <n v="0"/>
    <n v="0"/>
    <n v="0"/>
    <n v="10650"/>
    <n v="0"/>
    <n v="10650"/>
    <n v="0"/>
    <n v="142000"/>
    <n v="0"/>
    <n v="0"/>
    <n v="10650"/>
    <n v="0"/>
    <m/>
    <m/>
    <m/>
    <d v="2021-12-01T00:00:00"/>
    <s v="Financially completed in 2016."/>
    <m/>
    <m/>
    <m/>
    <x v="1"/>
    <n v="0"/>
    <n v="1"/>
    <n v="7"/>
    <n v="24"/>
    <n v="0"/>
    <n v="0"/>
    <n v="0"/>
    <n v="2011"/>
  </r>
  <r>
    <m/>
    <m/>
    <s v="JAM/PHA/64/TAS/30"/>
    <s v="UNEP"/>
    <m/>
    <x v="1"/>
    <s v="JAM"/>
    <x v="3"/>
    <s v="PHA"/>
    <s v="HCFC phase-out management plan (stage I, first tranche)"/>
    <d v="2011-07-01T00:00:00"/>
    <d v="2013-07-01T00:00:00"/>
    <s v="FIN"/>
    <d v="2012-06-01T00:00:00"/>
    <m/>
    <d v="2015-12-01T00:00:00"/>
    <d v="2017-12-01T00:00:00"/>
    <n v="0"/>
    <m/>
    <m/>
    <n v="0"/>
    <m/>
    <m/>
    <n v="0"/>
    <m/>
    <m/>
    <n v="0"/>
    <m/>
    <m/>
    <n v="20000"/>
    <n v="0"/>
    <n v="20000"/>
    <n v="1"/>
    <n v="0"/>
    <n v="0"/>
    <n v="0"/>
    <n v="2600"/>
    <n v="0"/>
    <n v="2600"/>
    <n v="0"/>
    <n v="20000"/>
    <n v="0"/>
    <n v="0"/>
    <n v="2600"/>
    <n v="0"/>
    <m/>
    <n v="0"/>
    <m/>
    <d v="2021-12-01T00:00:00"/>
    <m/>
    <m/>
    <m/>
    <m/>
    <x v="1"/>
    <n v="0"/>
    <n v="1"/>
    <n v="11"/>
    <n v="24"/>
    <n v="0"/>
    <n v="0"/>
    <n v="0"/>
    <n v="2011"/>
  </r>
  <r>
    <m/>
    <m/>
    <s v="KEN/PHA/66/INV/53"/>
    <s v="France"/>
    <m/>
    <x v="0"/>
    <s v="KEN"/>
    <x v="0"/>
    <s v="PHA"/>
    <s v="HCFC phase-out management plan (stage I, first tranche)"/>
    <d v="2012-04-01T00:00:00"/>
    <d v="2014-04-01T00:00:00"/>
    <s v="FIN"/>
    <d v="2012-05-01T00:00:00"/>
    <m/>
    <d v="2014-07-01T00:00:00"/>
    <d v="2014-09-01T00:00:00"/>
    <n v="3.1"/>
    <m/>
    <m/>
    <n v="0"/>
    <m/>
    <m/>
    <n v="19.2"/>
    <m/>
    <m/>
    <m/>
    <m/>
    <m/>
    <n v="257500"/>
    <n v="0"/>
    <n v="257500"/>
    <n v="1"/>
    <n v="0"/>
    <n v="0"/>
    <n v="0"/>
    <n v="31186"/>
    <n v="0"/>
    <n v="31186"/>
    <n v="0"/>
    <n v="257500"/>
    <m/>
    <n v="0"/>
    <n v="31186"/>
    <m/>
    <m/>
    <m/>
    <m/>
    <d v="2018-12-01T00:00:00"/>
    <s v="The French contribution is implemented by GIZ. Project completed."/>
    <m/>
    <m/>
    <m/>
    <x v="1"/>
    <n v="0"/>
    <n v="1"/>
    <n v="1"/>
    <n v="24"/>
    <n v="0"/>
    <n v="0"/>
    <n v="3100"/>
    <n v="2012"/>
  </r>
  <r>
    <m/>
    <m/>
    <s v="KYR/PHA/63/INV/26"/>
    <s v="UNDP"/>
    <m/>
    <x v="2"/>
    <s v="KYR"/>
    <x v="0"/>
    <s v="PHA"/>
    <s v="HCFC phase-out management plan (stage I, first tranche)"/>
    <d v="2011-04-01T00:00:00"/>
    <d v="2014-12-01T00:00:00"/>
    <s v="FIN"/>
    <d v="2011-08-01T00:00:00"/>
    <m/>
    <d v="2013-12-01T00:00:00"/>
    <d v="2015-02-01T00:00:00"/>
    <n v="0"/>
    <m/>
    <m/>
    <m/>
    <m/>
    <m/>
    <n v="0"/>
    <m/>
    <m/>
    <m/>
    <m/>
    <m/>
    <n v="47520"/>
    <n v="0"/>
    <n v="47520"/>
    <n v="1"/>
    <n v="0"/>
    <n v="0"/>
    <n v="0"/>
    <n v="4277"/>
    <n v="0"/>
    <n v="4277"/>
    <n v="0"/>
    <n v="47520"/>
    <n v="0"/>
    <n v="0"/>
    <n v="4277"/>
    <n v="0"/>
    <m/>
    <m/>
    <m/>
    <d v="2016-12-01T00:00:00"/>
    <s v="Financially completed in 2015."/>
    <m/>
    <m/>
    <m/>
    <x v="1"/>
    <n v="0"/>
    <n v="1"/>
    <n v="4"/>
    <n v="44"/>
    <n v="0"/>
    <n v="0"/>
    <n v="0"/>
    <n v="2011"/>
  </r>
  <r>
    <m/>
    <m/>
    <s v="KYR/PHA/63/TAS/27"/>
    <s v="UNEP"/>
    <m/>
    <x v="4"/>
    <s v="KYR"/>
    <x v="3"/>
    <s v="PHA"/>
    <s v="HCFC phase-out management plan (stage I, first tranche)"/>
    <d v="2011-04-01T00:00:00"/>
    <d v="2014-12-01T00:00:00"/>
    <s v="FIN"/>
    <d v="2011-11-01T00:00:00"/>
    <m/>
    <d v="2014-05-01T00:00:00"/>
    <d v="2016-03-01T00:00:00"/>
    <n v="0"/>
    <m/>
    <m/>
    <n v="0"/>
    <m/>
    <m/>
    <n v="0"/>
    <m/>
    <m/>
    <n v="0"/>
    <m/>
    <m/>
    <n v="31680"/>
    <n v="0"/>
    <n v="31680"/>
    <n v="1"/>
    <n v="0"/>
    <n v="0"/>
    <n v="0"/>
    <n v="4118"/>
    <n v="0"/>
    <n v="4118"/>
    <n v="0"/>
    <n v="31680"/>
    <n v="0"/>
    <n v="0"/>
    <n v="4118"/>
    <n v="0"/>
    <m/>
    <n v="0"/>
    <m/>
    <d v="2016-12-01T00:00:00"/>
    <m/>
    <m/>
    <m/>
    <m/>
    <x v="1"/>
    <n v="0"/>
    <n v="1"/>
    <n v="7"/>
    <n v="44"/>
    <n v="0"/>
    <n v="0"/>
    <n v="0"/>
    <n v="2011"/>
  </r>
  <r>
    <m/>
    <m/>
    <s v="LAO/PHA/63/TAS/23"/>
    <s v="UNEP"/>
    <m/>
    <x v="2"/>
    <s v="LAO"/>
    <x v="3"/>
    <s v="PHA"/>
    <s v="HCFC phase-out management plan (stage I, first tranche)"/>
    <d v="2011-04-01T00:00:00"/>
    <d v="2015-03-01T00:00:00"/>
    <s v="FIN"/>
    <d v="2011-10-01T00:00:00"/>
    <m/>
    <d v="2016-12-01T00:00:00"/>
    <d v="2017-12-01T00:00:00"/>
    <n v="0"/>
    <m/>
    <m/>
    <n v="0"/>
    <m/>
    <m/>
    <n v="0"/>
    <m/>
    <m/>
    <n v="0"/>
    <m/>
    <m/>
    <n v="113625"/>
    <n v="0"/>
    <n v="113625"/>
    <n v="1"/>
    <n v="0"/>
    <n v="0"/>
    <n v="0"/>
    <n v="14771"/>
    <n v="0"/>
    <n v="14771"/>
    <n v="0"/>
    <n v="113625"/>
    <n v="0"/>
    <n v="0"/>
    <n v="14771"/>
    <n v="0"/>
    <m/>
    <n v="0"/>
    <m/>
    <d v="2022-12-01T00:00:00"/>
    <m/>
    <m/>
    <m/>
    <m/>
    <x v="1"/>
    <n v="0"/>
    <n v="1"/>
    <n v="6"/>
    <n v="47"/>
    <n v="0"/>
    <n v="0"/>
    <n v="0"/>
    <n v="2011"/>
  </r>
  <r>
    <m/>
    <m/>
    <s v="LEB/PHA/64/TAS/75"/>
    <s v="UNDP"/>
    <m/>
    <x v="2"/>
    <s v="LEB"/>
    <x v="3"/>
    <s v="PHA"/>
    <s v="HCFC phase-out management plan (stage I, first tranche)"/>
    <d v="2011-07-01T00:00:00"/>
    <d v="2013-07-01T00:00:00"/>
    <s v="FIN"/>
    <d v="2013-02-01T00:00:00"/>
    <m/>
    <d v="2013-07-01T00:00:00"/>
    <d v="2013-12-01T00:00:00"/>
    <n v="0"/>
    <m/>
    <m/>
    <m/>
    <m/>
    <m/>
    <n v="0"/>
    <m/>
    <m/>
    <m/>
    <m/>
    <m/>
    <n v="135000"/>
    <n v="0"/>
    <n v="135000"/>
    <n v="1"/>
    <n v="0"/>
    <n v="0"/>
    <n v="0"/>
    <n v="10125"/>
    <n v="0"/>
    <n v="10125"/>
    <n v="0"/>
    <n v="135000"/>
    <n v="0"/>
    <n v="0"/>
    <n v="10125"/>
    <n v="0"/>
    <m/>
    <m/>
    <m/>
    <d v="2018-12-01T00:00:00"/>
    <s v="Financially completed in 2013."/>
    <m/>
    <m/>
    <m/>
    <x v="1"/>
    <n v="0"/>
    <n v="1"/>
    <n v="19"/>
    <n v="24"/>
    <n v="0"/>
    <n v="0"/>
    <n v="0"/>
    <n v="2011"/>
  </r>
  <r>
    <m/>
    <m/>
    <s v="LES/PHA/64/INV/14"/>
    <s v="Germany"/>
    <m/>
    <x v="0"/>
    <s v="LES"/>
    <x v="0"/>
    <s v="PHA"/>
    <s v="HCFC phase-out management plan (stage I, first tranche)"/>
    <d v="2011-07-01T00:00:00"/>
    <d v="2014-07-01T00:00:00"/>
    <s v="FIN"/>
    <d v="2011-08-01T00:00:00"/>
    <m/>
    <d v="2014-12-01T00:00:00"/>
    <d v="2015-06-01T00:00:00"/>
    <n v="0"/>
    <m/>
    <m/>
    <n v="0"/>
    <m/>
    <m/>
    <n v="0.6"/>
    <m/>
    <m/>
    <m/>
    <m/>
    <m/>
    <n v="100000"/>
    <n v="0"/>
    <n v="100000"/>
    <n v="1"/>
    <n v="0"/>
    <n v="0"/>
    <n v="0"/>
    <n v="13000"/>
    <n v="0"/>
    <n v="13000"/>
    <n v="0"/>
    <n v="100000"/>
    <n v="0"/>
    <n v="0"/>
    <n v="13000"/>
    <n v="0"/>
    <m/>
    <m/>
    <m/>
    <d v="2021-12-01T00:00:00"/>
    <s v="58 technicians were trained in 2014 on best practices and safe handling of refrigerants. 6 recovery units have been provided. "/>
    <s v="Project completed. "/>
    <m/>
    <m/>
    <x v="1"/>
    <n v="0"/>
    <n v="1"/>
    <n v="1"/>
    <n v="36"/>
    <n v="0"/>
    <n v="0"/>
    <n v="0"/>
    <n v="2011"/>
  </r>
  <r>
    <m/>
    <m/>
    <s v="LIR/PHA/63/INV/18"/>
    <s v="Germany"/>
    <m/>
    <x v="0"/>
    <s v="LIR"/>
    <x v="0"/>
    <s v="PHA"/>
    <s v="HCFC phase-out management plan (stage I, first tranche)"/>
    <d v="2011-04-01T00:00:00"/>
    <d v="2015-03-01T00:00:00"/>
    <s v="FIN"/>
    <d v="2011-06-01T00:00:00"/>
    <m/>
    <d v="2015-09-01T00:00:00"/>
    <d v="2016-12-01T00:00:00"/>
    <n v="0.6"/>
    <m/>
    <m/>
    <n v="0"/>
    <m/>
    <m/>
    <n v="0.6"/>
    <m/>
    <m/>
    <m/>
    <m/>
    <m/>
    <n v="157500"/>
    <n v="0"/>
    <n v="157500"/>
    <n v="1"/>
    <n v="0"/>
    <n v="0"/>
    <n v="0"/>
    <n v="20475"/>
    <n v="0"/>
    <n v="20475"/>
    <n v="0"/>
    <n v="157500"/>
    <n v="0"/>
    <n v="0"/>
    <n v="20475"/>
    <n v="0"/>
    <m/>
    <m/>
    <m/>
    <d v="2021-12-01T00:00:00"/>
    <s v="Demo conversion of 15 R22 AC units was completed. Refrigeration Association developed Code of practice for technicians and distributed it to the industry. "/>
    <m/>
    <m/>
    <m/>
    <x v="1"/>
    <n v="0"/>
    <n v="1"/>
    <n v="2"/>
    <n v="47"/>
    <n v="0"/>
    <n v="0"/>
    <n v="600"/>
    <n v="2011"/>
  </r>
  <r>
    <m/>
    <m/>
    <s v="MAG/PHA/62/TAS/21"/>
    <s v="UNEP"/>
    <m/>
    <x v="0"/>
    <s v="MAG"/>
    <x v="3"/>
    <s v="PHA"/>
    <s v="HCFC phase-out management plan (stage I, first tranche)"/>
    <d v="2010-12-01T00:00:00"/>
    <d v="2013-12-01T00:00:00"/>
    <s v="FIN"/>
    <d v="2011-05-01T00:00:00"/>
    <m/>
    <d v="2013-12-01T00:00:00"/>
    <d v="2014-12-01T00:00:00"/>
    <n v="0"/>
    <m/>
    <m/>
    <n v="0"/>
    <m/>
    <m/>
    <n v="0"/>
    <m/>
    <m/>
    <n v="0"/>
    <m/>
    <m/>
    <n v="70000"/>
    <n v="0"/>
    <n v="70000"/>
    <n v="1"/>
    <n v="0"/>
    <n v="0"/>
    <n v="0"/>
    <n v="9100"/>
    <n v="0"/>
    <n v="9100"/>
    <n v="0"/>
    <n v="70000"/>
    <n v="0"/>
    <n v="0"/>
    <n v="9100"/>
    <n v="0"/>
    <m/>
    <n v="0"/>
    <m/>
    <d v="2021-12-01T00:00:00"/>
    <m/>
    <m/>
    <m/>
    <m/>
    <x v="1"/>
    <n v="0"/>
    <n v="1"/>
    <n v="5"/>
    <n v="36"/>
    <n v="0"/>
    <n v="0"/>
    <n v="0"/>
    <n v="2010"/>
  </r>
  <r>
    <m/>
    <m/>
    <s v="MAG/PHA/62/INV/22"/>
    <s v="UNIDO"/>
    <m/>
    <x v="0"/>
    <s v="MAG"/>
    <x v="0"/>
    <s v="PHA"/>
    <s v="HCFC phase-out management plan (stage I, first tranche)"/>
    <d v="2010-12-01T00:00:00"/>
    <d v="2013-12-01T00:00:00"/>
    <s v="FIN"/>
    <d v="2010-12-01T00:00:00"/>
    <m/>
    <d v="2017-12-01T00:00:00"/>
    <d v="2019-03-01T00:00:00"/>
    <n v="0"/>
    <m/>
    <m/>
    <n v="0"/>
    <m/>
    <m/>
    <n v="0"/>
    <m/>
    <m/>
    <n v="0"/>
    <m/>
    <m/>
    <n v="140000"/>
    <n v="-1566"/>
    <n v="138434"/>
    <n v="1"/>
    <n v="0"/>
    <n v="0"/>
    <n v="0"/>
    <n v="10500"/>
    <n v="-118"/>
    <n v="10382"/>
    <n v="0"/>
    <n v="138434"/>
    <n v="0"/>
    <m/>
    <n v="10382"/>
    <n v="0"/>
    <m/>
    <m/>
    <m/>
    <d v="2021-12-01T00:00:00"/>
    <m/>
    <m/>
    <m/>
    <m/>
    <x v="1"/>
    <n v="0"/>
    <n v="1"/>
    <n v="0"/>
    <n v="36"/>
    <n v="0"/>
    <n v="0"/>
    <n v="0"/>
    <n v="2010"/>
  </r>
  <r>
    <m/>
    <m/>
    <s v="MLW/PHA/62/TAS/31"/>
    <s v="UNEP"/>
    <m/>
    <x v="0"/>
    <s v="MLW"/>
    <x v="3"/>
    <s v="PHA"/>
    <s v="HCFC phase-out management plan (stage I, first tranche)"/>
    <d v="2010-12-01T00:00:00"/>
    <d v="2013-12-01T00:00:00"/>
    <s v="FIN"/>
    <d v="2011-05-01T00:00:00"/>
    <m/>
    <d v="2013-12-01T00:00:00"/>
    <d v="2014-12-01T00:00:00"/>
    <n v="0"/>
    <m/>
    <m/>
    <n v="0"/>
    <m/>
    <m/>
    <n v="0"/>
    <m/>
    <m/>
    <n v="0"/>
    <m/>
    <m/>
    <n v="60000"/>
    <n v="0"/>
    <n v="60000"/>
    <n v="1"/>
    <n v="0"/>
    <n v="0"/>
    <n v="0"/>
    <n v="7800"/>
    <n v="0"/>
    <n v="7800"/>
    <n v="0"/>
    <n v="60000"/>
    <n v="0"/>
    <n v="0"/>
    <n v="7800"/>
    <n v="0"/>
    <m/>
    <n v="0"/>
    <m/>
    <d v="2021-12-01T00:00:00"/>
    <m/>
    <m/>
    <m/>
    <m/>
    <x v="1"/>
    <n v="0"/>
    <n v="1"/>
    <n v="5"/>
    <n v="36"/>
    <n v="0"/>
    <n v="0"/>
    <n v="0"/>
    <n v="2010"/>
  </r>
  <r>
    <m/>
    <m/>
    <s v="MLW/PHA/62/INV/32"/>
    <s v="UNIDO"/>
    <m/>
    <x v="0"/>
    <s v="MLW"/>
    <x v="0"/>
    <s v="PHA"/>
    <s v="HCFC phase-out management plan (stage I, first tranche)"/>
    <d v="2010-12-01T00:00:00"/>
    <d v="2013-12-01T00:00:00"/>
    <s v="FIN"/>
    <d v="2010-12-01T00:00:00"/>
    <m/>
    <d v="2013-05-01T00:00:00"/>
    <d v="2014-07-01T00:00:00"/>
    <n v="0"/>
    <m/>
    <m/>
    <n v="0"/>
    <m/>
    <m/>
    <n v="0"/>
    <m/>
    <m/>
    <n v="0"/>
    <m/>
    <m/>
    <n v="60000"/>
    <n v="-1249.67"/>
    <n v="58750.33"/>
    <n v="0.9999943830102741"/>
    <n v="0.33000000000174623"/>
    <n v="0.33000000000174623"/>
    <n v="0"/>
    <n v="5400"/>
    <n v="-112"/>
    <n v="5288"/>
    <n v="0"/>
    <n v="58750"/>
    <n v="0"/>
    <m/>
    <n v="5288"/>
    <n v="0"/>
    <m/>
    <m/>
    <m/>
    <d v="2021-12-01T00:00:00"/>
    <m/>
    <m/>
    <m/>
    <m/>
    <x v="1"/>
    <n v="0"/>
    <n v="1"/>
    <n v="0"/>
    <n v="36"/>
    <n v="0"/>
    <n v="0"/>
    <n v="0"/>
    <n v="2010"/>
  </r>
  <r>
    <m/>
    <m/>
    <s v="MLI/PHA/63/INV/30"/>
    <s v="UNDP"/>
    <m/>
    <x v="0"/>
    <s v="MLI"/>
    <x v="0"/>
    <s v="PHA"/>
    <s v="HCFC phase-out management plan (stage I, first tranche)"/>
    <d v="2011-04-01T00:00:00"/>
    <d v="2013-03-01T00:00:00"/>
    <s v="FIN"/>
    <d v="2011-11-01T00:00:00"/>
    <m/>
    <d v="2013-12-01T00:00:00"/>
    <d v="2019-01-01T00:00:00"/>
    <n v="0"/>
    <m/>
    <m/>
    <m/>
    <m/>
    <m/>
    <n v="0"/>
    <m/>
    <m/>
    <m/>
    <m/>
    <m/>
    <n v="160000"/>
    <n v="0"/>
    <n v="160000"/>
    <n v="1"/>
    <n v="0"/>
    <n v="0"/>
    <n v="0"/>
    <n v="12000"/>
    <n v="0"/>
    <n v="12000"/>
    <n v="0.1749999999992724"/>
    <n v="160000"/>
    <n v="0"/>
    <n v="0"/>
    <n v="11999.825000000001"/>
    <n v="0"/>
    <m/>
    <m/>
    <m/>
    <d v="2024-12-01T00:00:00"/>
    <s v="Financially completed in 2019."/>
    <m/>
    <m/>
    <m/>
    <x v="1"/>
    <n v="0"/>
    <n v="1"/>
    <n v="7"/>
    <n v="23"/>
    <n v="0"/>
    <n v="0"/>
    <n v="0"/>
    <n v="2011"/>
  </r>
  <r>
    <m/>
    <m/>
    <s v="MLI/PHA/63/TAS/29"/>
    <s v="UNEP"/>
    <m/>
    <x v="0"/>
    <s v="MLI"/>
    <x v="3"/>
    <s v="PHA"/>
    <s v="HCFC phase-out management plan (stage I, first tranche)"/>
    <d v="2011-04-01T00:00:00"/>
    <d v="2013-03-01T00:00:00"/>
    <s v="FIN"/>
    <d v="2011-08-01T00:00:00"/>
    <m/>
    <d v="2013-03-01T00:00:00"/>
    <d v="2014-03-01T00:00:00"/>
    <n v="0"/>
    <m/>
    <m/>
    <n v="0"/>
    <m/>
    <m/>
    <n v="0"/>
    <m/>
    <m/>
    <n v="0"/>
    <m/>
    <m/>
    <n v="65000"/>
    <n v="-3170"/>
    <n v="61830"/>
    <n v="1"/>
    <n v="0"/>
    <n v="0"/>
    <n v="0"/>
    <n v="8450"/>
    <n v="-412.1"/>
    <n v="8037.9"/>
    <n v="0"/>
    <n v="61830"/>
    <n v="0"/>
    <n v="0"/>
    <n v="8037.9000000000005"/>
    <n v="0"/>
    <m/>
    <n v="0"/>
    <m/>
    <d v="2024-12-01T00:00:00"/>
    <m/>
    <m/>
    <m/>
    <m/>
    <x v="1"/>
    <n v="0"/>
    <n v="1"/>
    <n v="4"/>
    <n v="23"/>
    <n v="0"/>
    <n v="0"/>
    <n v="0"/>
    <n v="2011"/>
  </r>
  <r>
    <m/>
    <m/>
    <s v="MAU/PHA/80/INV/25"/>
    <s v="UNDP"/>
    <m/>
    <x v="0"/>
    <s v="MAU"/>
    <x v="0"/>
    <s v="PHA"/>
    <s v="HCFC phase-out management plan (stage I, first tranche)"/>
    <d v="2017-11-01T00:00:00"/>
    <d v="2020-11-01T00:00:00"/>
    <s v="TRF"/>
    <m/>
    <m/>
    <m/>
    <d v="2021-12-01T00:00:00"/>
    <n v="0"/>
    <m/>
    <m/>
    <m/>
    <m/>
    <m/>
    <n v="0"/>
    <m/>
    <m/>
    <m/>
    <m/>
    <m/>
    <n v="105000"/>
    <n v="-105000"/>
    <n v="0"/>
    <n v="0"/>
    <n v="0"/>
    <n v="0"/>
    <n v="0"/>
    <n v="7350"/>
    <n v="-7350"/>
    <n v="0"/>
    <n v="0"/>
    <n v="0"/>
    <n v="0"/>
    <n v="0"/>
    <n v="0"/>
    <n v="0"/>
    <m/>
    <m/>
    <m/>
    <m/>
    <s v="Based on the communication from the NOU with the request to transfer the project to UNIDO, UNDP has informed the lead agency and the Secretariat that it is ready to process this transfer."/>
    <s v="Not applicable."/>
    <m/>
    <m/>
    <x v="0"/>
    <n v="0"/>
    <n v="0"/>
    <s v=""/>
    <n v="36"/>
    <n v="0"/>
    <n v="0"/>
    <n v="0"/>
    <n v="2017"/>
  </r>
  <r>
    <m/>
    <m/>
    <s v="MAU/PHA/80/TAS/24"/>
    <s v="UNEP"/>
    <m/>
    <x v="0"/>
    <s v="MAU"/>
    <x v="3"/>
    <s v="PHA"/>
    <s v="HCFC phase-out management plan (stage I, first tranche)"/>
    <d v="2017-11-01T00:00:00"/>
    <d v="2020-12-01T00:00:00"/>
    <s v="FIN"/>
    <d v="2020-03-01T00:00:00"/>
    <m/>
    <d v="2022-12-01T00:00:00"/>
    <d v="2022-12-01T00:00:00"/>
    <n v="0"/>
    <m/>
    <m/>
    <n v="0"/>
    <m/>
    <m/>
    <m/>
    <m/>
    <m/>
    <m/>
    <m/>
    <m/>
    <n v="150000"/>
    <n v="-155"/>
    <n v="149845"/>
    <n v="1"/>
    <n v="0"/>
    <n v="0"/>
    <n v="0"/>
    <n v="19500"/>
    <n v="-20.149999999999999"/>
    <n v="19479.849999999999"/>
    <n v="0"/>
    <n v="149845"/>
    <n v="0"/>
    <n v="0"/>
    <n v="19479.849999999995"/>
    <n v="0"/>
    <m/>
    <n v="0"/>
    <m/>
    <d v="2026-12-01T00:00:00"/>
    <m/>
    <m/>
    <m/>
    <m/>
    <x v="1"/>
    <n v="0"/>
    <n v="1"/>
    <n v="28"/>
    <n v="37"/>
    <n v="0"/>
    <n v="0"/>
    <n v="0"/>
    <n v="2017"/>
  </r>
  <r>
    <m/>
    <m/>
    <s v="MAU/PHA/88/INV/28"/>
    <s v="UNIDO"/>
    <m/>
    <x v="0"/>
    <s v="MAU"/>
    <x v="0"/>
    <s v="PHA"/>
    <s v="HCFC phase-out management plan (stage I, first tranche)"/>
    <d v="2021-11-01T00:00:00"/>
    <d v="2024-12-01T00:00:00"/>
    <s v="ONG"/>
    <d v="2023-06-01T00:00:00"/>
    <d v="2024-12-01T00:00:00"/>
    <m/>
    <m/>
    <n v="0"/>
    <m/>
    <m/>
    <n v="0"/>
    <m/>
    <m/>
    <n v="0"/>
    <m/>
    <m/>
    <n v="0"/>
    <m/>
    <m/>
    <n v="105000"/>
    <n v="0"/>
    <n v="105000"/>
    <n v="8.9516285714285701E-2"/>
    <n v="95600.790000000008"/>
    <n v="95600.790000000008"/>
    <n v="0"/>
    <n v="7350"/>
    <n v="0"/>
    <n v="7350"/>
    <n v="6692.0553"/>
    <n v="9399.2099999999991"/>
    <n v="94088.42"/>
    <n v="20000"/>
    <n v="657.94470000000001"/>
    <n v="6586.1894000000002"/>
    <m/>
    <m/>
    <m/>
    <d v="2026-12-01T00:00:00"/>
    <s v="Updates and milestones: List of equipment and technical specifications was reviewed and approved,  offer from technology supplier  received, work plan was updated after in-person meeting in June. Procurement preparations finalized and equipment ordered._x000a_o Was there any delay during the reporting year? (yes/no). No_x000a_o Any ongoing recurring problem that hampers implementation? (yes/no). If yes, any action required from the ExCom to overcome the problems?  No._x000a_o If yes, any action required from the ExCom to overcome the problems? No."/>
    <s v="Updates and milestones: Equipment has been prepared for shipment and is ready to be shipped. Coordination for custom clearance agency and NOU receival and storage as well as distribution of equipment and tools under discussion. Delivery expected for Q3 2024._x000a_o Was there any delay during the reporting year? (yes/no). No_x000a_o Any ongoing recurring problem that hampers implementation? (yes/no). If yes, any action required from the ExCom to overcome the problems?  No._x000a_o If yes, any action required from the ExCom to overcome the problems? No."/>
    <s v="Yes"/>
    <m/>
    <x v="0"/>
    <n v="1"/>
    <n v="1"/>
    <n v="19"/>
    <n v="37"/>
    <n v="0"/>
    <n v="37"/>
    <n v="0"/>
    <n v="2021"/>
  </r>
  <r>
    <m/>
    <m/>
    <s v="MOL/PHA/63/INV/25"/>
    <s v="UNDP"/>
    <m/>
    <x v="4"/>
    <s v="MOL"/>
    <x v="0"/>
    <s v="PHA"/>
    <s v="HCFC phase-out management plan (stage I, first tranche)"/>
    <d v="2011-04-01T00:00:00"/>
    <d v="2014-12-01T00:00:00"/>
    <s v="FIN"/>
    <d v="2011-08-01T00:00:00"/>
    <m/>
    <d v="2015-11-01T00:00:00"/>
    <d v="2018-11-01T00:00:00"/>
    <n v="0"/>
    <m/>
    <m/>
    <m/>
    <m/>
    <m/>
    <n v="0"/>
    <m/>
    <m/>
    <m/>
    <m/>
    <m/>
    <n v="79200"/>
    <n v="-948"/>
    <n v="78252"/>
    <n v="1"/>
    <n v="0"/>
    <n v="0"/>
    <n v="0"/>
    <n v="7128"/>
    <n v="-85"/>
    <n v="7043"/>
    <n v="0"/>
    <n v="78252"/>
    <n v="0"/>
    <n v="0"/>
    <n v="7043"/>
    <n v="0"/>
    <m/>
    <m/>
    <m/>
    <d v="2016-12-01T00:00:00"/>
    <s v="Financially completed in 2018."/>
    <m/>
    <m/>
    <m/>
    <x v="1"/>
    <n v="0"/>
    <n v="1"/>
    <n v="4"/>
    <n v="44"/>
    <n v="0"/>
    <n v="0"/>
    <n v="0"/>
    <n v="2011"/>
  </r>
  <r>
    <m/>
    <m/>
    <s v="MON/PHA/63/INV/18"/>
    <s v="Japan"/>
    <m/>
    <x v="2"/>
    <s v="MON"/>
    <x v="0"/>
    <s v="PHA"/>
    <s v="HCFC phase-out management plan (stage I, first tranche)"/>
    <d v="2011-04-01T00:00:00"/>
    <d v="2013-03-01T00:00:00"/>
    <s v="FIN"/>
    <d v="2012-08-01T00:00:00"/>
    <m/>
    <d v="2016-12-01T00:00:00"/>
    <d v="2017-12-01T00:00:00"/>
    <n v="0.5"/>
    <m/>
    <m/>
    <n v="0"/>
    <m/>
    <m/>
    <n v="0.5"/>
    <m/>
    <m/>
    <m/>
    <m/>
    <m/>
    <n v="130000"/>
    <n v="0"/>
    <n v="130000"/>
    <n v="1"/>
    <n v="0"/>
    <n v="0"/>
    <n v="0"/>
    <n v="16900"/>
    <n v="0"/>
    <n v="16900"/>
    <n v="0"/>
    <n v="130000"/>
    <n v="0"/>
    <n v="0"/>
    <n v="16900"/>
    <n v="0"/>
    <m/>
    <m/>
    <m/>
    <d v="2021-12-01T00:00:00"/>
    <s v="Project fiancially completed. "/>
    <s v="Project fiancially completed. "/>
    <m/>
    <m/>
    <x v="1"/>
    <n v="0"/>
    <n v="1"/>
    <n v="16"/>
    <n v="23"/>
    <n v="0"/>
    <n v="0"/>
    <n v="500"/>
    <n v="2011"/>
  </r>
  <r>
    <m/>
    <m/>
    <s v="MON/PHA/63/TAS/17"/>
    <s v="UNEP"/>
    <m/>
    <x v="2"/>
    <s v="MON"/>
    <x v="3"/>
    <s v="PHA"/>
    <s v="HCFC phase-out management plan (stage I, first tranche)"/>
    <d v="2011-04-01T00:00:00"/>
    <d v="2013-03-01T00:00:00"/>
    <s v="FIN"/>
    <d v="2011-10-01T00:00:00"/>
    <m/>
    <d v="2013-12-01T00:00:00"/>
    <d v="2014-12-01T00:00:00"/>
    <n v="0"/>
    <m/>
    <m/>
    <n v="0"/>
    <m/>
    <m/>
    <n v="0"/>
    <m/>
    <m/>
    <n v="0"/>
    <m/>
    <m/>
    <n v="65000"/>
    <n v="0"/>
    <n v="65000"/>
    <n v="1"/>
    <n v="0"/>
    <n v="0"/>
    <n v="0"/>
    <n v="8450"/>
    <n v="0"/>
    <n v="8450"/>
    <n v="0"/>
    <n v="65000"/>
    <n v="0"/>
    <n v="0"/>
    <n v="8450"/>
    <n v="0"/>
    <m/>
    <n v="0"/>
    <m/>
    <d v="2021-12-01T00:00:00"/>
    <m/>
    <m/>
    <m/>
    <m/>
    <x v="1"/>
    <n v="0"/>
    <n v="1"/>
    <n v="6"/>
    <n v="23"/>
    <n v="0"/>
    <n v="0"/>
    <n v="0"/>
    <n v="2011"/>
  </r>
  <r>
    <m/>
    <m/>
    <s v="MOG/PHA/63/INV/08"/>
    <s v="UNIDO"/>
    <m/>
    <x v="4"/>
    <s v="MOG"/>
    <x v="0"/>
    <s v="PHA"/>
    <s v="HCFC phase-out management plan (stage I, first tranche)"/>
    <d v="2011-04-01T00:00:00"/>
    <d v="2013-03-01T00:00:00"/>
    <s v="FIN"/>
    <d v="2011-10-01T00:00:00"/>
    <m/>
    <d v="2013-12-01T00:00:00"/>
    <d v="2015-03-01T00:00:00"/>
    <n v="0"/>
    <m/>
    <m/>
    <n v="0"/>
    <m/>
    <m/>
    <n v="0"/>
    <m/>
    <m/>
    <n v="0"/>
    <m/>
    <m/>
    <n v="155000"/>
    <n v="-1.9999999999996021E-2"/>
    <n v="154999.98000000001"/>
    <n v="1.0000001290322746"/>
    <n v="-1.9999999989522621E-2"/>
    <n v="-1.9999999989522621E-2"/>
    <n v="0"/>
    <n v="11625"/>
    <n v="0"/>
    <n v="11625"/>
    <n v="0"/>
    <n v="155000"/>
    <n v="0"/>
    <m/>
    <n v="11625"/>
    <n v="0"/>
    <m/>
    <m/>
    <m/>
    <d v="2021-12-01T00:00:00"/>
    <m/>
    <m/>
    <m/>
    <m/>
    <x v="1"/>
    <n v="0"/>
    <n v="1"/>
    <n v="6"/>
    <n v="23"/>
    <n v="0"/>
    <n v="0"/>
    <n v="0"/>
    <n v="2011"/>
  </r>
  <r>
    <m/>
    <m/>
    <s v="MOZ/PHA/66/TAS/22"/>
    <s v="UNEP"/>
    <m/>
    <x v="0"/>
    <s v="MOZ"/>
    <x v="3"/>
    <s v="PHA"/>
    <s v="HCFC phase-out management plan (stage I, first tranche)"/>
    <d v="2012-04-01T00:00:00"/>
    <d v="2014-04-01T00:00:00"/>
    <s v="FIN"/>
    <d v="2013-06-01T00:00:00"/>
    <m/>
    <d v="2015-03-01T00:00:00"/>
    <d v="2018-12-01T00:00:00"/>
    <n v="0"/>
    <m/>
    <m/>
    <n v="0"/>
    <m/>
    <m/>
    <n v="0"/>
    <m/>
    <m/>
    <n v="0"/>
    <m/>
    <m/>
    <n v="40000"/>
    <n v="0"/>
    <n v="40000"/>
    <n v="1"/>
    <n v="0"/>
    <n v="0"/>
    <n v="0"/>
    <n v="5200"/>
    <n v="0"/>
    <n v="5200"/>
    <n v="0"/>
    <n v="40000"/>
    <n v="0"/>
    <n v="0"/>
    <n v="5200"/>
    <n v="0"/>
    <m/>
    <n v="0"/>
    <m/>
    <d v="2023-06-01T00:00:00"/>
    <m/>
    <m/>
    <m/>
    <m/>
    <x v="1"/>
    <n v="0"/>
    <n v="1"/>
    <n v="14"/>
    <n v="24"/>
    <n v="0"/>
    <n v="0"/>
    <n v="0"/>
    <n v="2012"/>
  </r>
  <r>
    <m/>
    <m/>
    <s v="MOZ/PHA/66/INV/23"/>
    <s v="UNIDO"/>
    <m/>
    <x v="0"/>
    <s v="MOZ"/>
    <x v="0"/>
    <s v="PHA"/>
    <s v="HCFC phase-out management plan (stage I, first tranche)"/>
    <d v="2012-04-01T00:00:00"/>
    <d v="2016-04-01T00:00:00"/>
    <s v="COM"/>
    <d v="2014-09-01T00:00:00"/>
    <m/>
    <d v="2022-12-01T00:00:00"/>
    <m/>
    <n v="0.3"/>
    <m/>
    <m/>
    <n v="0"/>
    <m/>
    <m/>
    <n v="0.3"/>
    <m/>
    <m/>
    <n v="0"/>
    <m/>
    <m/>
    <n v="75000"/>
    <n v="0"/>
    <n v="75000"/>
    <n v="0.96177373333333327"/>
    <n v="2866.9700000000012"/>
    <n v="2866.9700000000012"/>
    <n v="0"/>
    <n v="6750"/>
    <n v="0"/>
    <n v="6750"/>
    <n v="258.02730000000065"/>
    <n v="72133.03"/>
    <n v="2092.06"/>
    <n v="2000"/>
    <n v="6491.9726999999993"/>
    <n v="188.28540000000001"/>
    <m/>
    <m/>
    <m/>
    <d v="2023-06-01T00:00:00"/>
    <s v="Financial closure has been initiated. "/>
    <s v="Financial closure is being processed."/>
    <s v="n.a."/>
    <m/>
    <x v="1"/>
    <n v="0"/>
    <n v="1"/>
    <n v="29"/>
    <n v="48"/>
    <n v="0"/>
    <n v="0"/>
    <n v="300"/>
    <n v="2012"/>
  </r>
  <r>
    <m/>
    <m/>
    <s v="MYA/PHA/68/TAS/14"/>
    <s v="UNEP"/>
    <m/>
    <x v="2"/>
    <s v="MYA"/>
    <x v="3"/>
    <s v="PHA"/>
    <s v="HCFC phase-out management plan (stage I, first tranche)"/>
    <d v="2012-12-01T00:00:00"/>
    <d v="2015-12-01T00:00:00"/>
    <s v="ONG"/>
    <d v="2016-04-01T00:00:00"/>
    <d v="2024-12-01T00:00:00"/>
    <m/>
    <m/>
    <n v="0.4"/>
    <m/>
    <m/>
    <n v="0"/>
    <m/>
    <m/>
    <n v="0"/>
    <m/>
    <m/>
    <n v="0"/>
    <m/>
    <m/>
    <n v="159000"/>
    <n v="0"/>
    <n v="159000"/>
    <n v="0.67689937106918241"/>
    <n v="51373"/>
    <n v="51373"/>
    <n v="0"/>
    <n v="20670"/>
    <n v="0"/>
    <n v="20670"/>
    <n v="6678.49"/>
    <n v="107627"/>
    <n v="0"/>
    <n v="0"/>
    <n v="13991.51"/>
    <n v="0"/>
    <m/>
    <n v="0"/>
    <m/>
    <m/>
    <s v="Due to the current political situation in Myanmar and UN engagement policy with de facto authorities, all activities and communications with de facto authorities have been halted since February 2021.  Therefore, the ExCom at its 93rd meeting cancel the project (Decision 93/14). The project is closed. "/>
    <s v="Due to the current political situation in Myanmar and UN engagement policy with de facto authorities, all activities and communications with de facto authorities have been halted since February 2021.  Therefore, the ExCom at its 93rd meeting cancel the project (Decision 93/14). The project is being closed. "/>
    <s v="N/a"/>
    <m/>
    <x v="0"/>
    <n v="1"/>
    <n v="1"/>
    <n v="40"/>
    <n v="36"/>
    <n v="108"/>
    <n v="144"/>
    <n v="400"/>
    <n v="2012"/>
  </r>
  <r>
    <m/>
    <m/>
    <s v="NEP/PHA/66/INV/30"/>
    <s v="UNDP"/>
    <m/>
    <x v="2"/>
    <s v="NEP"/>
    <x v="0"/>
    <s v="PHA"/>
    <s v="HCFC phase-out management plan (stage I, first tranche)"/>
    <d v="2012-04-01T00:00:00"/>
    <d v="2015-04-01T00:00:00"/>
    <s v="FIN"/>
    <d v="2015-06-01T00:00:00"/>
    <m/>
    <d v="2018-06-01T00:00:00"/>
    <d v="2019-06-01T00:00:00"/>
    <n v="0.1"/>
    <m/>
    <m/>
    <m/>
    <m/>
    <m/>
    <n v="0.1"/>
    <m/>
    <m/>
    <m/>
    <m/>
    <m/>
    <n v="42000"/>
    <n v="0"/>
    <n v="42000"/>
    <n v="1"/>
    <n v="0"/>
    <n v="0"/>
    <n v="0"/>
    <n v="3780"/>
    <n v="0"/>
    <n v="3780"/>
    <n v="0"/>
    <n v="42000"/>
    <n v="0"/>
    <n v="0"/>
    <n v="3780"/>
    <n v="0"/>
    <m/>
    <m/>
    <m/>
    <d v="2022-12-01T00:00:00"/>
    <s v="Financially completed in 2019."/>
    <m/>
    <m/>
    <m/>
    <x v="1"/>
    <n v="0"/>
    <n v="1"/>
    <n v="38"/>
    <n v="36"/>
    <n v="0"/>
    <n v="0"/>
    <n v="100"/>
    <n v="2012"/>
  </r>
  <r>
    <m/>
    <m/>
    <s v="NEP/PHA/66/TAS/29"/>
    <s v="UNEP"/>
    <m/>
    <x v="2"/>
    <s v="NEP"/>
    <x v="3"/>
    <s v="PHA"/>
    <s v="HCFC phase-out management plan (stage I, first tranche)"/>
    <d v="2012-04-01T00:00:00"/>
    <d v="2015-04-01T00:00:00"/>
    <s v="FIN"/>
    <d v="2012-10-01T00:00:00"/>
    <m/>
    <d v="2017-12-01T00:00:00"/>
    <d v="2018-12-01T00:00:00"/>
    <n v="0.2"/>
    <m/>
    <m/>
    <n v="0"/>
    <m/>
    <m/>
    <n v="0"/>
    <m/>
    <m/>
    <n v="0"/>
    <m/>
    <m/>
    <n v="63000"/>
    <n v="0"/>
    <n v="63000"/>
    <n v="1"/>
    <n v="0"/>
    <n v="0"/>
    <n v="0"/>
    <n v="8190"/>
    <n v="0"/>
    <n v="8190"/>
    <n v="0"/>
    <n v="63000"/>
    <n v="0"/>
    <n v="0"/>
    <n v="8190"/>
    <n v="0"/>
    <m/>
    <n v="0"/>
    <m/>
    <d v="2022-12-01T00:00:00"/>
    <m/>
    <m/>
    <m/>
    <m/>
    <x v="1"/>
    <n v="0"/>
    <n v="1"/>
    <n v="6"/>
    <n v="36"/>
    <n v="0"/>
    <n v="0"/>
    <n v="200"/>
    <n v="2012"/>
  </r>
  <r>
    <m/>
    <m/>
    <s v="NIC/PHA/66/TAS/26"/>
    <s v="UNEP"/>
    <m/>
    <x v="1"/>
    <s v="NIC"/>
    <x v="3"/>
    <s v="PHA"/>
    <s v="HCFC phase-out management plan (stage I, first tranche)"/>
    <d v="2012-04-01T00:00:00"/>
    <d v="2015-04-01T00:00:00"/>
    <s v="FIN"/>
    <d v="2013-07-01T00:00:00"/>
    <m/>
    <d v="2016-12-01T00:00:00"/>
    <d v="2017-12-01T00:00:00"/>
    <n v="0.2"/>
    <m/>
    <m/>
    <n v="0"/>
    <m/>
    <m/>
    <n v="0"/>
    <m/>
    <m/>
    <n v="0"/>
    <m/>
    <m/>
    <n v="38000"/>
    <n v="0"/>
    <n v="38000"/>
    <n v="1"/>
    <n v="0"/>
    <n v="0"/>
    <n v="0"/>
    <n v="4940"/>
    <n v="0"/>
    <n v="4940"/>
    <n v="0"/>
    <n v="38000"/>
    <n v="0"/>
    <n v="0"/>
    <n v="4940"/>
    <n v="0"/>
    <m/>
    <n v="0"/>
    <m/>
    <d v="2021-12-01T00:00:00"/>
    <m/>
    <m/>
    <m/>
    <m/>
    <x v="1"/>
    <n v="0"/>
    <n v="1"/>
    <n v="15"/>
    <n v="36"/>
    <n v="0"/>
    <n v="0"/>
    <n v="200"/>
    <n v="2012"/>
  </r>
  <r>
    <m/>
    <m/>
    <s v="NIC/PHA/66/INV/27"/>
    <s v="UNIDO"/>
    <m/>
    <x v="1"/>
    <s v="NIC"/>
    <x v="0"/>
    <s v="PHA"/>
    <s v="HCFC phase-out management plan (stage I, first tranche)"/>
    <d v="2012-04-01T00:00:00"/>
    <d v="2015-04-01T00:00:00"/>
    <s v="FIN"/>
    <d v="2012-09-01T00:00:00"/>
    <m/>
    <d v="2015-12-01T00:00:00"/>
    <d v="2017-07-01T00:00:00"/>
    <n v="0.5"/>
    <m/>
    <m/>
    <n v="0"/>
    <m/>
    <m/>
    <n v="0.5"/>
    <m/>
    <m/>
    <n v="0"/>
    <m/>
    <m/>
    <n v="96500"/>
    <n v="-1723.44"/>
    <n v="94776.56"/>
    <n v="1.0000046424981028"/>
    <n v="-0.44000000000232831"/>
    <n v="-0.44000000000232831"/>
    <n v="0"/>
    <n v="8685"/>
    <n v="-155"/>
    <n v="8530"/>
    <n v="0"/>
    <n v="94777"/>
    <n v="0"/>
    <m/>
    <n v="8530"/>
    <n v="0"/>
    <m/>
    <m/>
    <m/>
    <d v="2021-12-01T00:00:00"/>
    <m/>
    <m/>
    <m/>
    <m/>
    <x v="1"/>
    <n v="0"/>
    <n v="1"/>
    <n v="5"/>
    <n v="36"/>
    <n v="0"/>
    <n v="0"/>
    <n v="500"/>
    <n v="2012"/>
  </r>
  <r>
    <m/>
    <m/>
    <s v="NER/PHA/66/TAS/27"/>
    <s v="UNEP"/>
    <m/>
    <x v="0"/>
    <s v="NER"/>
    <x v="3"/>
    <s v="PHA"/>
    <s v="HCFC phase-out management plan (stage I, first tranche)"/>
    <d v="2012-04-01T00:00:00"/>
    <d v="2016-04-01T00:00:00"/>
    <s v="FIN"/>
    <d v="2012-12-01T00:00:00"/>
    <m/>
    <d v="2017-06-01T00:00:00"/>
    <d v="2017-12-01T00:00:00"/>
    <n v="1"/>
    <m/>
    <m/>
    <n v="0"/>
    <m/>
    <m/>
    <n v="0"/>
    <m/>
    <m/>
    <n v="0"/>
    <m/>
    <m/>
    <n v="100000"/>
    <n v="-910"/>
    <n v="99090"/>
    <n v="1"/>
    <n v="0"/>
    <n v="0"/>
    <n v="0"/>
    <n v="13000"/>
    <n v="-118.35"/>
    <n v="12881.65"/>
    <n v="0"/>
    <n v="99090"/>
    <n v="0"/>
    <n v="0"/>
    <n v="12881.650000000001"/>
    <n v="0"/>
    <m/>
    <n v="0"/>
    <m/>
    <d v="2022-12-01T00:00:00"/>
    <m/>
    <m/>
    <m/>
    <m/>
    <x v="1"/>
    <n v="0"/>
    <n v="1"/>
    <n v="8"/>
    <n v="48"/>
    <n v="0"/>
    <n v="0"/>
    <n v="1000"/>
    <n v="2012"/>
  </r>
  <r>
    <m/>
    <m/>
    <s v="NER/PHA/66/INV/28"/>
    <s v="UNIDO"/>
    <m/>
    <x v="0"/>
    <s v="NER"/>
    <x v="0"/>
    <s v="PHA"/>
    <s v="HCFC phase-out management plan (stage I, first tranche)"/>
    <d v="2012-04-01T00:00:00"/>
    <d v="2016-04-01T00:00:00"/>
    <s v="FIN"/>
    <d v="2012-11-01T00:00:00"/>
    <m/>
    <d v="2017-12-01T00:00:00"/>
    <d v="2019-03-01T00:00:00"/>
    <n v="1.7"/>
    <m/>
    <m/>
    <n v="0"/>
    <m/>
    <m/>
    <n v="1.7"/>
    <m/>
    <m/>
    <n v="0"/>
    <m/>
    <m/>
    <n v="175000"/>
    <n v="-250"/>
    <n v="174750"/>
    <n v="1"/>
    <n v="0"/>
    <n v="0"/>
    <n v="0"/>
    <n v="13125"/>
    <n v="-19"/>
    <n v="13106"/>
    <n v="0"/>
    <n v="174750"/>
    <n v="0"/>
    <m/>
    <n v="13106"/>
    <n v="0"/>
    <m/>
    <m/>
    <m/>
    <d v="2022-12-01T00:00:00"/>
    <m/>
    <m/>
    <m/>
    <m/>
    <x v="1"/>
    <n v="0"/>
    <n v="1"/>
    <n v="7"/>
    <n v="48"/>
    <n v="0"/>
    <n v="0"/>
    <n v="1700"/>
    <n v="2012"/>
  </r>
  <r>
    <m/>
    <m/>
    <s v="NIR/PHA/62/INV/128"/>
    <s v="UNDP"/>
    <m/>
    <x v="0"/>
    <s v="NIR"/>
    <x v="0"/>
    <s v="PHA"/>
    <s v="HCFC phase-out management plan (stage I, first tranche)"/>
    <d v="2010-12-01T00:00:00"/>
    <d v="2011-12-01T00:00:00"/>
    <s v="FIN"/>
    <d v="2011-03-01T00:00:00"/>
    <m/>
    <d v="2012-10-01T00:00:00"/>
    <d v="2013-03-01T00:00:00"/>
    <n v="0"/>
    <m/>
    <m/>
    <m/>
    <m/>
    <m/>
    <n v="0"/>
    <m/>
    <m/>
    <m/>
    <m/>
    <m/>
    <n v="855603"/>
    <n v="0"/>
    <n v="855603"/>
    <n v="1"/>
    <n v="0"/>
    <n v="0"/>
    <n v="0"/>
    <n v="64170"/>
    <n v="0"/>
    <n v="64170"/>
    <n v="0"/>
    <n v="855603"/>
    <n v="0"/>
    <n v="0"/>
    <n v="64170"/>
    <n v="0"/>
    <m/>
    <m/>
    <m/>
    <d v="2018-12-01T00:00:00"/>
    <s v="Financially completed in 2013."/>
    <m/>
    <m/>
    <m/>
    <x v="1"/>
    <n v="0"/>
    <n v="1"/>
    <n v="3"/>
    <n v="12"/>
    <n v="0"/>
    <n v="0"/>
    <n v="0"/>
    <n v="2010"/>
  </r>
  <r>
    <m/>
    <m/>
    <s v="NIR/PHA/62/INV/129"/>
    <s v="UNIDO"/>
    <m/>
    <x v="0"/>
    <s v="NIR"/>
    <x v="0"/>
    <s v="PHA"/>
    <s v="HCFC phase-out management plan (stage I, first tranche)"/>
    <d v="2010-12-01T00:00:00"/>
    <d v="2011-12-01T00:00:00"/>
    <s v="FIN"/>
    <d v="2010-12-01T00:00:00"/>
    <m/>
    <d v="2013-12-01T00:00:00"/>
    <d v="2017-09-01T00:00:00"/>
    <n v="0"/>
    <m/>
    <m/>
    <n v="0"/>
    <m/>
    <m/>
    <n v="0"/>
    <m/>
    <m/>
    <n v="0"/>
    <m/>
    <m/>
    <n v="550000"/>
    <n v="0"/>
    <n v="550000"/>
    <n v="1"/>
    <n v="0"/>
    <n v="0"/>
    <n v="0"/>
    <n v="41250"/>
    <n v="0"/>
    <n v="41250"/>
    <n v="0"/>
    <n v="550000"/>
    <n v="0"/>
    <m/>
    <n v="41250"/>
    <n v="0"/>
    <m/>
    <m/>
    <m/>
    <d v="2018-12-01T00:00:00"/>
    <m/>
    <m/>
    <m/>
    <m/>
    <x v="1"/>
    <n v="0"/>
    <n v="1"/>
    <n v="0"/>
    <n v="12"/>
    <n v="0"/>
    <n v="0"/>
    <n v="0"/>
    <n v="2010"/>
  </r>
  <r>
    <m/>
    <m/>
    <s v="PAK/PHA/62/TAS/80"/>
    <s v="UNEP"/>
    <m/>
    <x v="2"/>
    <s v="PAK"/>
    <x v="3"/>
    <s v="PHA"/>
    <s v="HCFC phase-out management plan (stage I, first tranche)"/>
    <d v="2010-12-01T00:00:00"/>
    <d v="2013-12-01T00:00:00"/>
    <s v="FIN"/>
    <d v="2011-06-01T00:00:00"/>
    <m/>
    <d v="2013-12-01T00:00:00"/>
    <d v="2014-12-01T00:00:00"/>
    <n v="0"/>
    <m/>
    <m/>
    <n v="0"/>
    <m/>
    <m/>
    <n v="0"/>
    <m/>
    <m/>
    <n v="0"/>
    <m/>
    <m/>
    <n v="200000"/>
    <n v="0"/>
    <n v="200000"/>
    <n v="1"/>
    <n v="0"/>
    <n v="0"/>
    <n v="0"/>
    <n v="26000"/>
    <n v="0"/>
    <n v="26000"/>
    <n v="0"/>
    <n v="200000"/>
    <n v="0"/>
    <n v="0"/>
    <n v="26000"/>
    <n v="0"/>
    <m/>
    <n v="0"/>
    <m/>
    <d v="2016-12-01T00:00:00"/>
    <m/>
    <m/>
    <m/>
    <m/>
    <x v="1"/>
    <n v="0"/>
    <n v="1"/>
    <n v="6"/>
    <n v="36"/>
    <n v="0"/>
    <n v="0"/>
    <n v="0"/>
    <n v="2010"/>
  </r>
  <r>
    <m/>
    <m/>
    <s v="PAK/PHA/62/INV/79"/>
    <s v="UNIDO"/>
    <m/>
    <x v="2"/>
    <s v="PAK"/>
    <x v="0"/>
    <s v="PHA"/>
    <s v="HCFC phase-out management plan (stage I, first tranche)"/>
    <d v="2010-12-01T00:00:00"/>
    <d v="2013-12-01T00:00:00"/>
    <s v="FIN"/>
    <d v="2010-12-01T00:00:00"/>
    <m/>
    <d v="2013-03-01T00:00:00"/>
    <d v="2015-03-01T00:00:00"/>
    <n v="0"/>
    <m/>
    <m/>
    <n v="0"/>
    <m/>
    <m/>
    <n v="0"/>
    <m/>
    <m/>
    <n v="0"/>
    <m/>
    <m/>
    <n v="68000"/>
    <n v="-1929.6"/>
    <n v="66070.399999999994"/>
    <n v="0.99999394585169765"/>
    <n v="0.39999999999417923"/>
    <n v="0.39999999999417923"/>
    <n v="0"/>
    <n v="5100"/>
    <n v="-145"/>
    <n v="4955"/>
    <n v="0"/>
    <n v="66070"/>
    <n v="0"/>
    <m/>
    <n v="4955"/>
    <n v="0"/>
    <m/>
    <m/>
    <m/>
    <d v="2016-12-01T00:00:00"/>
    <m/>
    <m/>
    <m/>
    <m/>
    <x v="1"/>
    <n v="0"/>
    <n v="1"/>
    <n v="0"/>
    <n v="36"/>
    <n v="0"/>
    <n v="0"/>
    <n v="0"/>
    <n v="2010"/>
  </r>
  <r>
    <m/>
    <m/>
    <s v="PAR/PHA/63/INV/29"/>
    <s v="UNDP"/>
    <m/>
    <x v="1"/>
    <s v="PAR"/>
    <x v="0"/>
    <s v="PHA"/>
    <s v="HCFC phase-out management plan (stage I, first tranche)"/>
    <d v="2011-04-01T00:00:00"/>
    <d v="2013-03-01T00:00:00"/>
    <s v="FIN"/>
    <d v="2012-04-01T00:00:00"/>
    <m/>
    <d v="2015-08-01T00:00:00"/>
    <d v="2016-09-01T00:00:00"/>
    <n v="0.9"/>
    <m/>
    <m/>
    <m/>
    <m/>
    <m/>
    <n v="0.9"/>
    <m/>
    <m/>
    <m/>
    <m/>
    <m/>
    <n v="168500"/>
    <n v="0"/>
    <n v="168500"/>
    <n v="1"/>
    <n v="0"/>
    <n v="0"/>
    <n v="0"/>
    <n v="12638"/>
    <n v="0"/>
    <n v="12638"/>
    <n v="0"/>
    <n v="168500"/>
    <n v="0"/>
    <n v="0"/>
    <n v="12638"/>
    <n v="0"/>
    <m/>
    <m/>
    <m/>
    <d v="2022-12-01T00:00:00"/>
    <s v="Financially completed in 2016."/>
    <m/>
    <m/>
    <m/>
    <x v="1"/>
    <n v="0"/>
    <n v="1"/>
    <n v="12"/>
    <n v="23"/>
    <n v="0"/>
    <n v="0"/>
    <n v="900"/>
    <n v="2011"/>
  </r>
  <r>
    <m/>
    <m/>
    <s v="PAR/PHA/63/TAS/28"/>
    <s v="UNEP"/>
    <m/>
    <x v="1"/>
    <s v="PAR"/>
    <x v="3"/>
    <s v="PHA"/>
    <s v="HCFC phase-out management plan (stage I, first tranche)"/>
    <d v="2011-04-01T00:00:00"/>
    <d v="2013-03-01T00:00:00"/>
    <s v="FIN"/>
    <d v="2012-04-01T00:00:00"/>
    <m/>
    <d v="2017-06-01T00:00:00"/>
    <d v="2020-12-01T00:00:00"/>
    <n v="0.9"/>
    <m/>
    <m/>
    <n v="0"/>
    <m/>
    <m/>
    <n v="0"/>
    <m/>
    <m/>
    <n v="0"/>
    <m/>
    <m/>
    <n v="146500"/>
    <n v="0"/>
    <n v="146500"/>
    <n v="1"/>
    <n v="0"/>
    <n v="0"/>
    <n v="0"/>
    <n v="19045"/>
    <n v="0"/>
    <n v="19045"/>
    <n v="0"/>
    <n v="146500"/>
    <n v="0"/>
    <n v="0"/>
    <n v="19045"/>
    <n v="0"/>
    <m/>
    <n v="0"/>
    <m/>
    <d v="2022-12-01T00:00:00"/>
    <m/>
    <m/>
    <m/>
    <m/>
    <x v="1"/>
    <n v="0"/>
    <n v="1"/>
    <n v="12"/>
    <n v="23"/>
    <n v="0"/>
    <n v="0"/>
    <n v="900"/>
    <n v="2011"/>
  </r>
  <r>
    <m/>
    <m/>
    <s v="PHI/PHA/68/TAS/95"/>
    <s v="UNEP"/>
    <m/>
    <x v="2"/>
    <s v="PHI"/>
    <x v="3"/>
    <s v="PHA"/>
    <s v="HCFC phase-out management plan (stage I, first tranche)"/>
    <d v="2012-12-01T00:00:00"/>
    <d v="2015-12-01T00:00:00"/>
    <s v="FIN"/>
    <d v="2014-06-01T00:00:00"/>
    <m/>
    <d v="2017-12-01T00:00:00"/>
    <d v="2018-12-01T00:00:00"/>
    <n v="0"/>
    <m/>
    <m/>
    <n v="0"/>
    <m/>
    <m/>
    <n v="0"/>
    <m/>
    <m/>
    <n v="0"/>
    <m/>
    <m/>
    <n v="207000"/>
    <n v="369389"/>
    <n v="576389"/>
    <n v="1"/>
    <n v="0"/>
    <n v="0"/>
    <n v="0"/>
    <n v="26910"/>
    <n v="43058"/>
    <n v="69968"/>
    <n v="0"/>
    <n v="576389"/>
    <n v="0"/>
    <n v="0"/>
    <n v="69968"/>
    <n v="0"/>
    <m/>
    <n v="0"/>
    <m/>
    <d v="2016-12-01T00:00:00"/>
    <m/>
    <m/>
    <m/>
    <m/>
    <x v="1"/>
    <n v="0"/>
    <n v="1"/>
    <n v="18"/>
    <n v="36"/>
    <n v="0"/>
    <n v="0"/>
    <n v="0"/>
    <n v="2012"/>
  </r>
  <r>
    <m/>
    <m/>
    <s v="RWA/PHA/64/TAS/19"/>
    <s v="UNEP"/>
    <m/>
    <x v="0"/>
    <s v="RWA"/>
    <x v="3"/>
    <s v="PHA"/>
    <s v="HCFC phase-out management plan (stage I, first tranche)"/>
    <d v="2011-07-01T00:00:00"/>
    <d v="2013-07-01T00:00:00"/>
    <s v="FIN"/>
    <d v="2012-04-01T00:00:00"/>
    <m/>
    <d v="2018-12-01T00:00:00"/>
    <d v="2019-12-01T00:00:00"/>
    <n v="0"/>
    <m/>
    <m/>
    <n v="0"/>
    <m/>
    <m/>
    <n v="0"/>
    <m/>
    <m/>
    <n v="0"/>
    <m/>
    <m/>
    <n v="42000"/>
    <n v="0"/>
    <n v="42000"/>
    <n v="1"/>
    <n v="0"/>
    <n v="0"/>
    <n v="0"/>
    <n v="5460"/>
    <n v="0"/>
    <n v="5460"/>
    <n v="0"/>
    <n v="42000"/>
    <n v="0"/>
    <n v="0"/>
    <n v="5460"/>
    <n v="0"/>
    <m/>
    <n v="0"/>
    <m/>
    <d v="2021-12-01T00:00:00"/>
    <m/>
    <m/>
    <m/>
    <m/>
    <x v="1"/>
    <n v="0"/>
    <n v="1"/>
    <n v="9"/>
    <n v="24"/>
    <n v="0"/>
    <n v="0"/>
    <n v="0"/>
    <n v="2011"/>
  </r>
  <r>
    <m/>
    <m/>
    <s v="RWA/PHA/64/INV/18"/>
    <s v="UNIDO"/>
    <m/>
    <x v="0"/>
    <s v="RWA"/>
    <x v="0"/>
    <s v="PHA"/>
    <s v="HCFC phase-out management plan (stage I, first tranche)"/>
    <d v="2011-07-01T00:00:00"/>
    <d v="2016-07-01T00:00:00"/>
    <s v="FIN"/>
    <d v="2012-11-01T00:00:00"/>
    <m/>
    <d v="2016-12-01T00:00:00"/>
    <d v="2017-12-01T00:00:00"/>
    <n v="0.2"/>
    <m/>
    <m/>
    <n v="0"/>
    <m/>
    <m/>
    <n v="0.2"/>
    <m/>
    <m/>
    <n v="0"/>
    <m/>
    <m/>
    <n v="55000"/>
    <n v="-2601"/>
    <n v="52399"/>
    <n v="1"/>
    <n v="0"/>
    <n v="0"/>
    <n v="0"/>
    <n v="4950"/>
    <n v="-234"/>
    <n v="4716"/>
    <n v="0"/>
    <n v="52399"/>
    <n v="0"/>
    <m/>
    <n v="4716"/>
    <n v="0"/>
    <m/>
    <m/>
    <m/>
    <d v="2021-12-01T00:00:00"/>
    <m/>
    <m/>
    <m/>
    <m/>
    <x v="1"/>
    <n v="0"/>
    <n v="1"/>
    <n v="16"/>
    <n v="60"/>
    <n v="0"/>
    <n v="0"/>
    <n v="200"/>
    <n v="2011"/>
  </r>
  <r>
    <m/>
    <m/>
    <s v="STK/PHA/64/TAS/16"/>
    <s v="UNDP"/>
    <m/>
    <x v="1"/>
    <s v="STK"/>
    <x v="3"/>
    <s v="PHA"/>
    <s v="HCFC phase-out management plan (stage I, first tranche)"/>
    <d v="2011-07-01T00:00:00"/>
    <d v="2013-07-01T00:00:00"/>
    <s v="FIN"/>
    <d v="2019-01-01T00:00:00"/>
    <m/>
    <d v="2019-06-01T00:00:00"/>
    <d v="2020-06-01T00:00:00"/>
    <n v="0.1"/>
    <m/>
    <m/>
    <m/>
    <m/>
    <m/>
    <n v="0.1"/>
    <m/>
    <m/>
    <m/>
    <m/>
    <m/>
    <n v="40000"/>
    <n v="-58"/>
    <n v="39942"/>
    <n v="1"/>
    <n v="0"/>
    <n v="0"/>
    <n v="0"/>
    <n v="3600"/>
    <n v="-5"/>
    <n v="3595"/>
    <n v="0.21999999999979991"/>
    <n v="39942"/>
    <n v="0"/>
    <n v="0"/>
    <n v="3594.78"/>
    <n v="0"/>
    <m/>
    <m/>
    <m/>
    <d v="2024-06-01T00:00:00"/>
    <s v="Equipment has been procured and delivered. Almost all funds disbursed"/>
    <m/>
    <m/>
    <m/>
    <x v="1"/>
    <n v="0"/>
    <n v="1"/>
    <n v="90"/>
    <n v="24"/>
    <n v="0"/>
    <n v="0"/>
    <n v="100"/>
    <n v="2011"/>
  </r>
  <r>
    <m/>
    <m/>
    <s v="STK/PHA/64/TAS/17"/>
    <s v="UNEP"/>
    <m/>
    <x v="1"/>
    <s v="STK"/>
    <x v="3"/>
    <s v="PHA"/>
    <s v="HCFC phase-out management plan (stage I, first tranche)"/>
    <d v="2011-07-01T00:00:00"/>
    <d v="2015-07-01T00:00:00"/>
    <s v="FIN"/>
    <d v="2013-07-01T00:00:00"/>
    <m/>
    <d v="2015-06-01T00:00:00"/>
    <d v="2015-12-01T00:00:00"/>
    <n v="0.1"/>
    <m/>
    <m/>
    <n v="0"/>
    <m/>
    <m/>
    <n v="0"/>
    <m/>
    <m/>
    <n v="0"/>
    <m/>
    <m/>
    <n v="58400"/>
    <n v="0"/>
    <n v="58400"/>
    <n v="1"/>
    <n v="0"/>
    <n v="0"/>
    <n v="0"/>
    <n v="7592"/>
    <n v="0"/>
    <n v="7592"/>
    <n v="0"/>
    <n v="58400"/>
    <n v="0"/>
    <n v="0"/>
    <n v="7592"/>
    <n v="0"/>
    <m/>
    <n v="0"/>
    <m/>
    <d v="2024-06-01T00:00:00"/>
    <m/>
    <m/>
    <m/>
    <m/>
    <x v="1"/>
    <n v="0"/>
    <n v="1"/>
    <n v="24"/>
    <n v="48"/>
    <n v="0"/>
    <n v="0"/>
    <n v="100"/>
    <n v="2011"/>
  </r>
  <r>
    <m/>
    <m/>
    <s v="STL/PHA/64/TAS/18"/>
    <s v="UNEP"/>
    <m/>
    <x v="1"/>
    <s v="STL"/>
    <x v="3"/>
    <s v="PHA"/>
    <s v="HCFC phase-out management plan (stage I, first tranche)"/>
    <d v="2011-07-01T00:00:00"/>
    <d v="2012-07-01T00:00:00"/>
    <s v="FIN"/>
    <d v="2012-06-01T00:00:00"/>
    <m/>
    <d v="2013-08-01T00:00:00"/>
    <d v="2013-08-01T00:00:00"/>
    <n v="0"/>
    <m/>
    <m/>
    <n v="0"/>
    <m/>
    <m/>
    <n v="0"/>
    <m/>
    <m/>
    <n v="0"/>
    <m/>
    <m/>
    <n v="13000"/>
    <n v="0"/>
    <n v="13000"/>
    <n v="1"/>
    <n v="0"/>
    <n v="0"/>
    <n v="0"/>
    <n v="1690"/>
    <n v="0"/>
    <n v="1690"/>
    <n v="0"/>
    <n v="13000"/>
    <n v="0"/>
    <n v="0"/>
    <n v="1690"/>
    <n v="0"/>
    <m/>
    <n v="0"/>
    <m/>
    <d v="2022-12-01T00:00:00"/>
    <m/>
    <m/>
    <m/>
    <m/>
    <x v="1"/>
    <n v="0"/>
    <n v="1"/>
    <n v="11"/>
    <n v="12"/>
    <n v="0"/>
    <n v="0"/>
    <n v="0"/>
    <n v="2011"/>
  </r>
  <r>
    <m/>
    <m/>
    <s v="STL/PHA/64/INV/17"/>
    <s v="UNIDO"/>
    <m/>
    <x v="1"/>
    <s v="STL"/>
    <x v="0"/>
    <s v="PHA"/>
    <s v="HCFC phase-out management plan (stage I, first tranche)"/>
    <d v="2011-07-01T00:00:00"/>
    <d v="2012-07-01T00:00:00"/>
    <s v="FIN"/>
    <d v="2012-04-01T00:00:00"/>
    <m/>
    <d v="2014-07-01T00:00:00"/>
    <d v="2014-07-01T00:00:00"/>
    <n v="0"/>
    <m/>
    <m/>
    <n v="0"/>
    <m/>
    <m/>
    <n v="0"/>
    <m/>
    <m/>
    <n v="0"/>
    <m/>
    <m/>
    <n v="88850"/>
    <n v="-2.2999999999999998"/>
    <n v="88847.7"/>
    <n v="1.0000033765646157"/>
    <n v="-0.30000000000291038"/>
    <n v="-0.30000000000291038"/>
    <n v="0"/>
    <n v="7997"/>
    <n v="-1"/>
    <n v="7996"/>
    <n v="0"/>
    <n v="88848"/>
    <n v="0"/>
    <m/>
    <n v="7996"/>
    <n v="0"/>
    <m/>
    <m/>
    <m/>
    <d v="2022-12-01T00:00:00"/>
    <m/>
    <m/>
    <m/>
    <m/>
    <x v="1"/>
    <n v="0"/>
    <n v="1"/>
    <n v="9"/>
    <n v="12"/>
    <n v="0"/>
    <n v="0"/>
    <n v="0"/>
    <n v="2011"/>
  </r>
  <r>
    <m/>
    <m/>
    <s v="STP/PHA/63/TAS/19"/>
    <s v="UNEP"/>
    <m/>
    <x v="0"/>
    <s v="STP"/>
    <x v="3"/>
    <s v="PHA"/>
    <s v="HCFC phase-out management plan (stage I, first tranche)"/>
    <d v="2011-04-01T00:00:00"/>
    <d v="2013-03-01T00:00:00"/>
    <s v="FIN"/>
    <d v="2012-04-01T00:00:00"/>
    <m/>
    <d v="2013-03-01T00:00:00"/>
    <d v="2014-03-01T00:00:00"/>
    <n v="0"/>
    <m/>
    <m/>
    <n v="0"/>
    <m/>
    <m/>
    <n v="0"/>
    <m/>
    <m/>
    <n v="0"/>
    <m/>
    <m/>
    <n v="44000"/>
    <n v="-4988"/>
    <n v="39012"/>
    <n v="1"/>
    <n v="0"/>
    <n v="0"/>
    <n v="0"/>
    <n v="5720"/>
    <n v="-648.44000000000005"/>
    <n v="5071.5599999999995"/>
    <n v="0"/>
    <n v="39012"/>
    <n v="0"/>
    <n v="0"/>
    <n v="5071.5599999999995"/>
    <n v="0"/>
    <m/>
    <n v="0"/>
    <m/>
    <d v="2021-12-01T00:00:00"/>
    <m/>
    <m/>
    <m/>
    <m/>
    <x v="1"/>
    <n v="0"/>
    <n v="1"/>
    <n v="12"/>
    <n v="23"/>
    <n v="0"/>
    <n v="0"/>
    <n v="0"/>
    <n v="2011"/>
  </r>
  <r>
    <m/>
    <m/>
    <s v="SEN/PHA/65/TAS/30"/>
    <s v="UNEP"/>
    <m/>
    <x v="0"/>
    <s v="SEN"/>
    <x v="3"/>
    <s v="PHA"/>
    <s v="HCFC phase-out management plan (stage I, first tranche)"/>
    <d v="2011-11-01T00:00:00"/>
    <d v="2014-11-01T00:00:00"/>
    <s v="FIN"/>
    <d v="2011-12-01T00:00:00"/>
    <m/>
    <d v="2015-12-01T00:00:00"/>
    <d v="2017-12-01T00:00:00"/>
    <n v="1.2"/>
    <m/>
    <m/>
    <n v="0"/>
    <m/>
    <m/>
    <n v="0"/>
    <m/>
    <m/>
    <n v="0"/>
    <m/>
    <m/>
    <n v="100000"/>
    <n v="-5977"/>
    <n v="94023"/>
    <n v="1"/>
    <n v="0"/>
    <n v="0"/>
    <n v="0"/>
    <n v="12887"/>
    <n v="-770"/>
    <n v="12117"/>
    <n v="0"/>
    <n v="94023"/>
    <n v="0"/>
    <n v="0"/>
    <n v="12117"/>
    <n v="0"/>
    <m/>
    <n v="0"/>
    <m/>
    <d v="2021-12-01T00:00:00"/>
    <m/>
    <m/>
    <m/>
    <m/>
    <x v="1"/>
    <n v="0"/>
    <n v="1"/>
    <n v="1"/>
    <n v="36"/>
    <n v="0"/>
    <n v="0"/>
    <n v="1200"/>
    <n v="2011"/>
  </r>
  <r>
    <m/>
    <m/>
    <s v="SEN/PHA/65/INV/31"/>
    <s v="UNIDO"/>
    <m/>
    <x v="0"/>
    <s v="SEN"/>
    <x v="0"/>
    <s v="PHA"/>
    <s v="HCFC phase-out management plan (stage I, first tranche)"/>
    <d v="2011-11-01T00:00:00"/>
    <d v="2014-11-01T00:00:00"/>
    <s v="FIN"/>
    <d v="2012-02-01T00:00:00"/>
    <m/>
    <d v="2019-12-01T00:00:00"/>
    <d v="2021-07-01T00:00:00"/>
    <n v="2.4"/>
    <m/>
    <m/>
    <n v="0"/>
    <m/>
    <m/>
    <n v="2.4"/>
    <m/>
    <m/>
    <n v="0"/>
    <m/>
    <m/>
    <n v="200000"/>
    <n v="-521.24"/>
    <n v="199478.76"/>
    <n v="1.000001203135612"/>
    <n v="-0.23999999999068677"/>
    <n v="-0.23999999999068677"/>
    <n v="0"/>
    <n v="15000"/>
    <n v="-38.770000000000003"/>
    <n v="14961.23"/>
    <n v="0.22999999999956344"/>
    <n v="199479"/>
    <n v="0"/>
    <m/>
    <n v="14961"/>
    <n v="0"/>
    <m/>
    <m/>
    <m/>
    <d v="2021-12-01T00:00:00"/>
    <m/>
    <m/>
    <m/>
    <m/>
    <x v="1"/>
    <n v="0"/>
    <n v="1"/>
    <n v="3"/>
    <n v="36"/>
    <n v="0"/>
    <n v="0"/>
    <n v="2400"/>
    <n v="2011"/>
  </r>
  <r>
    <m/>
    <m/>
    <s v="YUG/PHA/62/TAS/39"/>
    <s v="UNEP"/>
    <m/>
    <x v="4"/>
    <s v="YUG"/>
    <x v="3"/>
    <s v="PHA"/>
    <s v="HCFC phase-out management plan (stage I, first tranche)"/>
    <d v="2010-12-01T00:00:00"/>
    <d v="2012-12-01T00:00:00"/>
    <s v="FIN"/>
    <d v="2012-02-01T00:00:00"/>
    <m/>
    <d v="2014-12-01T00:00:00"/>
    <d v="2016-12-01T00:00:00"/>
    <n v="0"/>
    <m/>
    <m/>
    <n v="0"/>
    <m/>
    <m/>
    <n v="0"/>
    <m/>
    <m/>
    <n v="0"/>
    <m/>
    <m/>
    <n v="26000"/>
    <n v="-970"/>
    <n v="25030"/>
    <n v="1"/>
    <n v="0"/>
    <n v="0"/>
    <n v="0"/>
    <n v="3380"/>
    <n v="-126.1"/>
    <n v="3253.9"/>
    <n v="0"/>
    <n v="25030"/>
    <n v="0"/>
    <n v="0"/>
    <n v="3253.9"/>
    <n v="0"/>
    <m/>
    <n v="0"/>
    <m/>
    <d v="2020-12-01T00:00:00"/>
    <m/>
    <m/>
    <m/>
    <m/>
    <x v="1"/>
    <n v="0"/>
    <n v="1"/>
    <n v="14"/>
    <n v="24"/>
    <n v="0"/>
    <n v="0"/>
    <n v="0"/>
    <n v="2010"/>
  </r>
  <r>
    <m/>
    <m/>
    <s v="YUG/PHA/62/INV/38"/>
    <s v="UNIDO"/>
    <m/>
    <x v="4"/>
    <s v="YUG"/>
    <x v="0"/>
    <s v="PHA"/>
    <s v="HCFC phase-out management plan (stage I, first tranche)"/>
    <d v="2010-12-01T00:00:00"/>
    <d v="2012-12-01T00:00:00"/>
    <s v="FIN"/>
    <d v="2010-12-01T00:00:00"/>
    <m/>
    <d v="2016-12-01T00:00:00"/>
    <d v="2017-12-01T00:00:00"/>
    <n v="2.2999999999999998"/>
    <m/>
    <m/>
    <n v="0"/>
    <m/>
    <m/>
    <n v="2.2999999999999998"/>
    <m/>
    <m/>
    <n v="0"/>
    <m/>
    <m/>
    <n v="360130"/>
    <n v="-5784"/>
    <n v="354346"/>
    <n v="1"/>
    <n v="0"/>
    <n v="0"/>
    <n v="0"/>
    <n v="27010"/>
    <n v="-434"/>
    <n v="26576"/>
    <n v="0"/>
    <n v="354346"/>
    <n v="0"/>
    <m/>
    <n v="26576"/>
    <n v="0"/>
    <m/>
    <m/>
    <m/>
    <d v="2020-12-01T00:00:00"/>
    <m/>
    <m/>
    <m/>
    <m/>
    <x v="1"/>
    <n v="0"/>
    <n v="1"/>
    <n v="0"/>
    <n v="24"/>
    <n v="0"/>
    <n v="0"/>
    <n v="2300"/>
    <n v="2010"/>
  </r>
  <r>
    <m/>
    <m/>
    <s v="SIL/PHA/65/TAS/25"/>
    <s v="UNEP"/>
    <m/>
    <x v="0"/>
    <s v="SIL"/>
    <x v="3"/>
    <s v="PHA"/>
    <s v="HCFC phase-out management plan (stage I, first tranche)"/>
    <d v="2011-11-01T00:00:00"/>
    <d v="2013-11-01T00:00:00"/>
    <s v="FIN"/>
    <d v="2012-04-01T00:00:00"/>
    <m/>
    <d v="2015-06-01T00:00:00"/>
    <d v="2019-12-01T00:00:00"/>
    <n v="0"/>
    <m/>
    <m/>
    <n v="0"/>
    <m/>
    <m/>
    <n v="0"/>
    <m/>
    <m/>
    <n v="0"/>
    <m/>
    <m/>
    <n v="25000"/>
    <n v="0"/>
    <n v="25000"/>
    <n v="1"/>
    <n v="0"/>
    <n v="0"/>
    <n v="0"/>
    <n v="3250"/>
    <n v="0"/>
    <n v="3250"/>
    <n v="0"/>
    <n v="25000"/>
    <n v="0"/>
    <n v="0"/>
    <n v="3250"/>
    <n v="0"/>
    <m/>
    <n v="0"/>
    <m/>
    <d v="2021-12-01T00:00:00"/>
    <m/>
    <m/>
    <m/>
    <m/>
    <x v="1"/>
    <n v="0"/>
    <n v="1"/>
    <n v="5"/>
    <n v="24"/>
    <n v="0"/>
    <n v="0"/>
    <n v="0"/>
    <n v="2011"/>
  </r>
  <r>
    <m/>
    <m/>
    <s v="SIL/PHA/65/INV/24"/>
    <s v="UNIDO"/>
    <m/>
    <x v="0"/>
    <s v="SIL"/>
    <x v="0"/>
    <s v="PHA"/>
    <s v="HCFC phase-out management plan (stage I, first tranche)"/>
    <d v="2011-11-01T00:00:00"/>
    <d v="2016-11-01T00:00:00"/>
    <s v="FIN"/>
    <d v="2013-05-01T00:00:00"/>
    <m/>
    <d v="2016-12-01T00:00:00"/>
    <d v="2017-12-01T00:00:00"/>
    <n v="0.1"/>
    <m/>
    <m/>
    <n v="0"/>
    <m/>
    <m/>
    <n v="0.1"/>
    <m/>
    <m/>
    <n v="0"/>
    <m/>
    <m/>
    <n v="50000"/>
    <n v="-2380"/>
    <n v="47620"/>
    <n v="1"/>
    <n v="0"/>
    <n v="0"/>
    <n v="0"/>
    <n v="4500"/>
    <n v="-214"/>
    <n v="4286"/>
    <n v="0"/>
    <n v="47620"/>
    <n v="0"/>
    <m/>
    <n v="4286"/>
    <n v="0"/>
    <m/>
    <m/>
    <m/>
    <d v="2021-12-01T00:00:00"/>
    <m/>
    <m/>
    <m/>
    <m/>
    <x v="1"/>
    <n v="0"/>
    <n v="1"/>
    <n v="18"/>
    <n v="60"/>
    <n v="0"/>
    <n v="0"/>
    <n v="100"/>
    <n v="2011"/>
  </r>
  <r>
    <m/>
    <m/>
    <s v="SSD/PHA/77/TAS/04"/>
    <s v="UNEP"/>
    <m/>
    <x v="0"/>
    <s v="SSD"/>
    <x v="3"/>
    <s v="PHA"/>
    <s v="HCFC phase-out management plan (stage I, first tranche)"/>
    <d v="2016-12-01T00:00:00"/>
    <d v="2018-12-01T00:00:00"/>
    <s v="FIN"/>
    <d v="2022-09-01T00:00:00"/>
    <m/>
    <d v="2022-12-01T00:00:00"/>
    <d v="2022-12-01T00:00:00"/>
    <n v="0"/>
    <m/>
    <m/>
    <n v="0"/>
    <m/>
    <m/>
    <m/>
    <m/>
    <m/>
    <m/>
    <m/>
    <m/>
    <n v="20000"/>
    <n v="0"/>
    <n v="20000"/>
    <n v="1"/>
    <n v="0"/>
    <n v="0"/>
    <n v="0"/>
    <n v="2600"/>
    <n v="0"/>
    <n v="2600"/>
    <n v="0"/>
    <n v="20000"/>
    <n v="0"/>
    <n v="0"/>
    <n v="2600"/>
    <n v="0"/>
    <m/>
    <n v="0"/>
    <m/>
    <d v="2025-12-01T00:00:00"/>
    <m/>
    <m/>
    <m/>
    <m/>
    <x v="1"/>
    <n v="0"/>
    <n v="1"/>
    <n v="69"/>
    <n v="24"/>
    <n v="0"/>
    <n v="0"/>
    <n v="0"/>
    <n v="2016"/>
  </r>
  <r>
    <m/>
    <m/>
    <s v="SRL/PHA/62/INV/40"/>
    <s v="UNDP"/>
    <m/>
    <x v="2"/>
    <s v="SRL"/>
    <x v="0"/>
    <s v="PHA"/>
    <s v="HCFC phase-out management plan (stage I, first tranche)"/>
    <d v="2010-12-01T00:00:00"/>
    <d v="2014-12-01T00:00:00"/>
    <s v="FIN"/>
    <d v="2011-12-01T00:00:00"/>
    <m/>
    <d v="2015-12-01T00:00:00"/>
    <d v="2016-12-01T00:00:00"/>
    <n v="0.4"/>
    <m/>
    <m/>
    <m/>
    <m/>
    <m/>
    <n v="0.4"/>
    <m/>
    <m/>
    <m/>
    <m/>
    <m/>
    <n v="180000"/>
    <n v="0"/>
    <n v="180000"/>
    <n v="1"/>
    <n v="0"/>
    <n v="0"/>
    <n v="0"/>
    <n v="13500"/>
    <n v="0"/>
    <n v="13500"/>
    <n v="0"/>
    <n v="180000"/>
    <n v="0"/>
    <n v="0"/>
    <n v="13500"/>
    <n v="0"/>
    <m/>
    <m/>
    <m/>
    <d v="2021-12-01T00:00:00"/>
    <s v="Financially completed in 2016."/>
    <m/>
    <m/>
    <m/>
    <x v="1"/>
    <n v="0"/>
    <n v="1"/>
    <n v="12"/>
    <n v="48"/>
    <n v="0"/>
    <n v="0"/>
    <n v="400"/>
    <n v="2010"/>
  </r>
  <r>
    <m/>
    <m/>
    <s v="SRL/PHA/62/TAS/41"/>
    <s v="UNEP"/>
    <m/>
    <x v="2"/>
    <s v="SRL"/>
    <x v="3"/>
    <s v="PHA"/>
    <s v="HCFC phase-out management plan (stage I, first tranche)"/>
    <d v="2010-12-01T00:00:00"/>
    <d v="2014-12-01T00:00:00"/>
    <s v="FIN"/>
    <d v="2011-12-01T00:00:00"/>
    <m/>
    <d v="2014-12-01T00:00:00"/>
    <d v="2016-09-01T00:00:00"/>
    <n v="0"/>
    <m/>
    <m/>
    <n v="0"/>
    <m/>
    <m/>
    <n v="0"/>
    <m/>
    <m/>
    <n v="0"/>
    <m/>
    <m/>
    <n v="125000"/>
    <n v="0"/>
    <n v="125000"/>
    <n v="1"/>
    <n v="0"/>
    <n v="0"/>
    <n v="0"/>
    <n v="16250"/>
    <n v="0"/>
    <n v="16250"/>
    <n v="0"/>
    <n v="125000"/>
    <n v="0"/>
    <n v="0"/>
    <n v="16250"/>
    <n v="0"/>
    <m/>
    <n v="0"/>
    <m/>
    <d v="2021-12-01T00:00:00"/>
    <m/>
    <m/>
    <m/>
    <m/>
    <x v="1"/>
    <n v="0"/>
    <n v="1"/>
    <n v="12"/>
    <n v="48"/>
    <n v="0"/>
    <n v="0"/>
    <n v="0"/>
    <n v="2010"/>
  </r>
  <r>
    <m/>
    <m/>
    <s v="SUR/PHA/65/TAS/19"/>
    <s v="UNEP"/>
    <m/>
    <x v="1"/>
    <s v="SUR"/>
    <x v="3"/>
    <s v="PHA"/>
    <s v="HCFC phase-out management plan (stage I, first tranche)"/>
    <d v="2011-11-01T00:00:00"/>
    <d v="2013-11-01T00:00:00"/>
    <s v="FIN"/>
    <d v="2012-04-01T00:00:00"/>
    <m/>
    <d v="2014-12-01T00:00:00"/>
    <d v="2014-12-01T00:00:00"/>
    <n v="0"/>
    <m/>
    <m/>
    <n v="0"/>
    <m/>
    <m/>
    <n v="0"/>
    <m/>
    <m/>
    <n v="0"/>
    <m/>
    <m/>
    <n v="27000"/>
    <n v="0"/>
    <n v="27000"/>
    <n v="1"/>
    <n v="0"/>
    <n v="0"/>
    <n v="0"/>
    <n v="3510"/>
    <n v="0"/>
    <n v="3510"/>
    <n v="0"/>
    <n v="27000"/>
    <n v="0"/>
    <n v="0"/>
    <n v="3510"/>
    <n v="0"/>
    <m/>
    <n v="0"/>
    <m/>
    <d v="2024-06-01T00:00:00"/>
    <m/>
    <m/>
    <m/>
    <m/>
    <x v="1"/>
    <n v="0"/>
    <n v="1"/>
    <n v="5"/>
    <n v="24"/>
    <n v="0"/>
    <n v="0"/>
    <n v="0"/>
    <n v="2011"/>
  </r>
  <r>
    <m/>
    <m/>
    <s v="SUR/PHA/65/INV/18"/>
    <s v="UNIDO"/>
    <m/>
    <x v="1"/>
    <s v="SUR"/>
    <x v="0"/>
    <s v="PHA"/>
    <s v="HCFC phase-out management plan (stage I, first tranche)"/>
    <d v="2011-11-01T00:00:00"/>
    <d v="2016-11-01T00:00:00"/>
    <s v="FIN"/>
    <d v="2013-05-01T00:00:00"/>
    <m/>
    <d v="2018-12-01T00:00:00"/>
    <d v="2019-06-01T00:00:00"/>
    <n v="0.1"/>
    <m/>
    <m/>
    <n v="0"/>
    <m/>
    <m/>
    <n v="0.1"/>
    <m/>
    <m/>
    <n v="0"/>
    <m/>
    <m/>
    <n v="68000"/>
    <n v="-758"/>
    <n v="67242"/>
    <n v="1"/>
    <n v="0"/>
    <n v="0"/>
    <n v="0"/>
    <n v="6120"/>
    <n v="-68"/>
    <n v="6052"/>
    <n v="0"/>
    <n v="67242"/>
    <n v="0"/>
    <m/>
    <n v="6052"/>
    <n v="0"/>
    <m/>
    <m/>
    <m/>
    <d v="2024-06-01T00:00:00"/>
    <m/>
    <m/>
    <m/>
    <m/>
    <x v="1"/>
    <n v="0"/>
    <n v="1"/>
    <n v="18"/>
    <n v="60"/>
    <n v="0"/>
    <n v="0"/>
    <n v="100"/>
    <n v="2011"/>
  </r>
  <r>
    <m/>
    <m/>
    <s v="SYR/PHA/86/TAS/106"/>
    <s v="UNEP"/>
    <m/>
    <x v="2"/>
    <s v="SYR"/>
    <x v="3"/>
    <s v="PHA"/>
    <s v="HCFC phase-out management plan (stage I, first tranche)"/>
    <d v="2020-12-01T00:00:00"/>
    <d v="2023-12-01T00:00:00"/>
    <s v="ONG"/>
    <d v="2022-06-01T00:00:00"/>
    <d v="2024-12-01T00:00:00"/>
    <m/>
    <m/>
    <n v="0"/>
    <m/>
    <m/>
    <n v="0"/>
    <m/>
    <m/>
    <m/>
    <m/>
    <m/>
    <m/>
    <m/>
    <m/>
    <n v="238428"/>
    <n v="0"/>
    <n v="238428"/>
    <n v="0.31407385038669955"/>
    <n v="163544"/>
    <n v="163544"/>
    <n v="0"/>
    <n v="28199"/>
    <n v="0"/>
    <n v="28199"/>
    <n v="19342.431492945459"/>
    <n v="74884"/>
    <n v="140085.29"/>
    <n v="163544"/>
    <n v="8856.5685070545405"/>
    <n v="16567.958011265455"/>
    <m/>
    <n v="0"/>
    <m/>
    <d v="2026-12-01T00:00:00"/>
    <s v="Legal Agreement: Country contract has been signed in June 2021 (USD 198,428); all planned activities under this tranche have been implemented except two components: the CUstoms training and RAC training and ceritfication. both activites have been delayed as a result of the delayed distribution of the  tools and equipment required for conducting these training; a mission was undertaken to Damascus in May 2023 to follow up implementation and resolve challenges; follow up continued with the NOU to resolve the root causes of the delay and support provided to develop a training plan. so far, no confirmation received from the NOU concerning the distribution of the tools and equipment in order to enable developing and implementing the training program."/>
    <s v="Legal Agreement: Country contract has been signed in June 2021 (USD 198,428); All planned activities have been implemented except planned training activities; training of RAC technicians is still pending the distribution by the Government of the received equipment through UNIDO; Follow up continued withthe NOU to expedite the pace of implementation and finalize the distribution of tools. A mission was conducted in Feb. 2024 to discuss with NOU and top management the options available and the pressing need to complete this trance and avoid any further delays;"/>
    <s v="Yes "/>
    <m/>
    <x v="0"/>
    <n v="1"/>
    <n v="1"/>
    <n v="18"/>
    <n v="36"/>
    <n v="12"/>
    <n v="48"/>
    <n v="0"/>
    <n v="2020"/>
  </r>
  <r>
    <m/>
    <m/>
    <s v="SYR/PHA/86/INV/107"/>
    <s v="UNIDO"/>
    <m/>
    <x v="2"/>
    <s v="SYR"/>
    <x v="0"/>
    <s v="PHA"/>
    <s v="HCFC phase-out management plan (stage I, first tranche)"/>
    <d v="2020-12-01T00:00:00"/>
    <d v="2023-12-01T00:00:00"/>
    <s v="ONG"/>
    <d v="2021-06-01T00:00:00"/>
    <d v="2024-12-24T00:00:00"/>
    <m/>
    <m/>
    <n v="10.1"/>
    <m/>
    <m/>
    <n v="0"/>
    <m/>
    <m/>
    <n v="0"/>
    <m/>
    <m/>
    <n v="0"/>
    <m/>
    <m/>
    <n v="351608"/>
    <n v="0"/>
    <n v="351608"/>
    <n v="0.15374462469568381"/>
    <n v="297550.16000000003"/>
    <n v="297550.16000000003"/>
    <n v="0"/>
    <n v="24613"/>
    <n v="0"/>
    <n v="24613"/>
    <n v="20830.624495934851"/>
    <n v="54057.84"/>
    <n v="212552.34"/>
    <n v="100000"/>
    <n v="3782.375504065149"/>
    <n v="14872.084495934851"/>
    <m/>
    <m/>
    <m/>
    <d v="2026-12-01T00:00:00"/>
    <s v="Milestones achieved: _x000a_Milestone 1: First batch of equipment delivered - Yes_x000a_Milestone 2: Second batch of equipment delivered – Yes_x000a__x000a_Action towards next goals: _x000a_Action 1: Distribution of both batches of RAC training equipment to identified training centre beneficiaries_x000a_Action 2: Online virtual training on first set of RAC equipment to be organized in 2nd half of 2024_x000a_Action 3: In-person training on second batch of equipment to be organized in second half of 2024_x000a__x000a_Was there any delay during the reporting year? No _x000a_Any recurring problem? No _x000a_Any impact on project completion date: No_x000a_Any action required by Executive Committee? No_x000a_"/>
    <s v="Milestones achieved: _x000a_Milestone 1: First batch of equipment delivered - Yes_x000a_Milestone 2: Second batch of equipment delivered – Yes_x000a__x000a_Action towards next goals: _x000a_Action 1: Distribution of both batches of RAC training equipment to identified training centre beneficiaries_x000a_Action 2: Online virtual training on first set of RAC equipment to be organized in 2nd half of 2024_x000a_Action 3: In-person training on second batch of equipment to be organized in second half of 2024_x000a__x000a_Was there any delay during the reporting year? No _x000a_Any recurring problem? No _x000a_Any impact on project completion date: No_x000a_Any action required by Executive Committee? No_x000a_"/>
    <s v="Yes"/>
    <m/>
    <x v="0"/>
    <n v="1"/>
    <n v="1"/>
    <n v="6"/>
    <n v="36"/>
    <n v="12"/>
    <n v="48"/>
    <n v="10100"/>
    <n v="2020"/>
  </r>
  <r>
    <m/>
    <m/>
    <s v="URT/PHA/67/TAS/31"/>
    <s v="UNEP"/>
    <m/>
    <x v="0"/>
    <s v="URT"/>
    <x v="3"/>
    <s v="PHA"/>
    <s v="HCFC phase-out management plan (stage I, first tranche)"/>
    <d v="2012-07-01T00:00:00"/>
    <d v="2015-07-01T00:00:00"/>
    <s v="FIN"/>
    <d v="2013-02-01T00:00:00"/>
    <m/>
    <d v="2021-12-01T00:00:00"/>
    <d v="2021-12-01T00:00:00"/>
    <n v="0.1"/>
    <m/>
    <m/>
    <n v="0"/>
    <m/>
    <m/>
    <n v="0"/>
    <m/>
    <m/>
    <n v="0"/>
    <m/>
    <m/>
    <n v="55000"/>
    <n v="-20000"/>
    <n v="35000"/>
    <n v="1"/>
    <n v="0"/>
    <n v="0"/>
    <n v="0"/>
    <n v="7150"/>
    <n v="-2600"/>
    <n v="4550"/>
    <n v="0"/>
    <n v="35000"/>
    <n v="0"/>
    <n v="0"/>
    <n v="4550"/>
    <n v="0"/>
    <m/>
    <n v="0"/>
    <m/>
    <d v="2022-12-01T00:00:00"/>
    <m/>
    <m/>
    <m/>
    <m/>
    <x v="1"/>
    <n v="0"/>
    <n v="1"/>
    <n v="7"/>
    <n v="36"/>
    <n v="0"/>
    <n v="0"/>
    <n v="100"/>
    <n v="2012"/>
  </r>
  <r>
    <m/>
    <m/>
    <s v="URT/PHA/67/INV/30"/>
    <s v="UNIDO"/>
    <m/>
    <x v="0"/>
    <s v="URT"/>
    <x v="0"/>
    <s v="PHA"/>
    <s v="HCFC phase-out management plan (stage I, first tranche)"/>
    <d v="2012-07-01T00:00:00"/>
    <d v="2015-07-01T00:00:00"/>
    <s v="FIN"/>
    <d v="2013-12-01T00:00:00"/>
    <m/>
    <d v="2014-12-01T00:00:00"/>
    <d v="2015-09-01T00:00:00"/>
    <n v="0.1"/>
    <m/>
    <m/>
    <n v="0"/>
    <m/>
    <m/>
    <n v="0.1"/>
    <m/>
    <m/>
    <n v="0"/>
    <m/>
    <m/>
    <n v="50000"/>
    <n v="-125.32"/>
    <n v="49874.68"/>
    <n v="1.0000064160812661"/>
    <n v="-0.31999999999970896"/>
    <n v="-0.31999999999970896"/>
    <n v="0"/>
    <n v="4500"/>
    <n v="-11"/>
    <n v="4489"/>
    <n v="0"/>
    <n v="49875"/>
    <n v="0"/>
    <m/>
    <n v="4489"/>
    <n v="0"/>
    <m/>
    <m/>
    <m/>
    <d v="2022-12-01T00:00:00"/>
    <m/>
    <m/>
    <m/>
    <m/>
    <x v="1"/>
    <n v="0"/>
    <n v="1"/>
    <n v="17"/>
    <n v="36"/>
    <n v="0"/>
    <n v="0"/>
    <n v="100"/>
    <n v="2012"/>
  </r>
  <r>
    <m/>
    <m/>
    <s v="TOG/PHA/62/TAS/21"/>
    <s v="UNEP"/>
    <m/>
    <x v="0"/>
    <s v="TOG"/>
    <x v="3"/>
    <s v="PHA"/>
    <s v="HCFC phase-out management plan (stage I, first tranche)"/>
    <d v="2010-12-01T00:00:00"/>
    <d v="2013-12-01T00:00:00"/>
    <s v="FIN"/>
    <d v="2011-05-01T00:00:00"/>
    <m/>
    <d v="2013-12-01T00:00:00"/>
    <d v="2014-12-01T00:00:00"/>
    <n v="0"/>
    <m/>
    <m/>
    <n v="0"/>
    <m/>
    <m/>
    <n v="0"/>
    <m/>
    <m/>
    <n v="0"/>
    <m/>
    <m/>
    <n v="70000"/>
    <n v="0"/>
    <n v="70000"/>
    <n v="1"/>
    <n v="0"/>
    <n v="0"/>
    <n v="0"/>
    <n v="9100"/>
    <n v="0"/>
    <n v="9100"/>
    <n v="0"/>
    <n v="70000"/>
    <n v="0"/>
    <n v="0"/>
    <n v="9100"/>
    <n v="0"/>
    <m/>
    <n v="0"/>
    <m/>
    <d v="2023-12-01T00:00:00"/>
    <m/>
    <m/>
    <m/>
    <m/>
    <x v="1"/>
    <n v="0"/>
    <n v="1"/>
    <n v="5"/>
    <n v="36"/>
    <n v="0"/>
    <n v="0"/>
    <n v="0"/>
    <n v="2010"/>
  </r>
  <r>
    <m/>
    <m/>
    <s v="TOG/PHA/62/INV/22"/>
    <s v="UNIDO"/>
    <m/>
    <x v="0"/>
    <s v="TOG"/>
    <x v="0"/>
    <s v="PHA"/>
    <s v="HCFC phase-out management plan (stage I, first tranche)"/>
    <d v="2010-12-01T00:00:00"/>
    <d v="2013-12-01T00:00:00"/>
    <s v="FIN"/>
    <d v="2010-12-01T00:00:00"/>
    <m/>
    <d v="2018-12-01T00:00:00"/>
    <d v="2020-04-01T00:00:00"/>
    <n v="0"/>
    <m/>
    <m/>
    <n v="0"/>
    <m/>
    <m/>
    <n v="0"/>
    <m/>
    <m/>
    <n v="0"/>
    <m/>
    <m/>
    <n v="200000"/>
    <n v="-106"/>
    <n v="199894"/>
    <n v="1"/>
    <n v="0"/>
    <n v="0"/>
    <n v="0"/>
    <n v="15000"/>
    <n v="-8"/>
    <n v="14992"/>
    <n v="0"/>
    <n v="199894"/>
    <n v="0"/>
    <m/>
    <n v="14992"/>
    <n v="0"/>
    <m/>
    <m/>
    <m/>
    <d v="2023-12-01T00:00:00"/>
    <m/>
    <m/>
    <m/>
    <m/>
    <x v="1"/>
    <n v="0"/>
    <n v="1"/>
    <n v="0"/>
    <n v="36"/>
    <n v="0"/>
    <n v="0"/>
    <n v="0"/>
    <n v="2010"/>
  </r>
  <r>
    <m/>
    <m/>
    <s v="TRI/PHA/64/INV/27"/>
    <s v="UNDP"/>
    <m/>
    <x v="1"/>
    <s v="TRI"/>
    <x v="0"/>
    <s v="PHA"/>
    <s v="HCFC phase-out management plan (stage I, first tranche)"/>
    <d v="2011-07-01T00:00:00"/>
    <d v="2013-07-01T00:00:00"/>
    <s v="FIN"/>
    <d v="2012-12-01T00:00:00"/>
    <m/>
    <d v="2015-06-01T00:00:00"/>
    <d v="2016-06-01T00:00:00"/>
    <n v="0"/>
    <m/>
    <m/>
    <m/>
    <m/>
    <m/>
    <n v="0"/>
    <m/>
    <m/>
    <m/>
    <m/>
    <m/>
    <n v="386100"/>
    <n v="0"/>
    <n v="386100"/>
    <n v="1"/>
    <n v="0"/>
    <n v="0"/>
    <n v="0"/>
    <n v="28958"/>
    <n v="0"/>
    <n v="28958"/>
    <n v="0"/>
    <n v="386100"/>
    <n v="0"/>
    <n v="0"/>
    <n v="28958"/>
    <n v="0"/>
    <m/>
    <m/>
    <m/>
    <d v="2021-12-01T00:00:00"/>
    <s v="Financially completed in 2016."/>
    <m/>
    <m/>
    <m/>
    <x v="1"/>
    <n v="0"/>
    <n v="1"/>
    <n v="17"/>
    <n v="24"/>
    <n v="0"/>
    <n v="0"/>
    <n v="0"/>
    <n v="2011"/>
  </r>
  <r>
    <m/>
    <m/>
    <s v="TKM/PHA/62/INV/08"/>
    <s v="UNIDO"/>
    <m/>
    <x v="4"/>
    <s v="TKM"/>
    <x v="0"/>
    <s v="PHA"/>
    <s v="HCFC phase-out management plan (stage I, first tranche)"/>
    <d v="2010-12-01T00:00:00"/>
    <d v="2012-12-01T00:00:00"/>
    <s v="FIN"/>
    <d v="2010-12-01T00:00:00"/>
    <m/>
    <d v="2015-12-01T00:00:00"/>
    <d v="2017-12-01T00:00:00"/>
    <n v="0"/>
    <m/>
    <m/>
    <n v="0"/>
    <m/>
    <m/>
    <n v="0"/>
    <m/>
    <m/>
    <n v="0"/>
    <m/>
    <m/>
    <n v="309050"/>
    <n v="-2118"/>
    <n v="306932"/>
    <n v="1"/>
    <n v="0"/>
    <n v="0"/>
    <n v="0"/>
    <n v="23179"/>
    <n v="-159"/>
    <n v="23020"/>
    <n v="0"/>
    <n v="306932"/>
    <n v="0"/>
    <m/>
    <n v="23020"/>
    <n v="0"/>
    <m/>
    <m/>
    <m/>
    <d v="2021-12-01T00:00:00"/>
    <m/>
    <m/>
    <m/>
    <m/>
    <x v="1"/>
    <n v="0"/>
    <n v="1"/>
    <n v="0"/>
    <n v="24"/>
    <n v="0"/>
    <n v="0"/>
    <n v="0"/>
    <n v="2010"/>
  </r>
  <r>
    <m/>
    <m/>
    <s v="UGA/PHA/68/TAS/16"/>
    <s v="UNEP"/>
    <m/>
    <x v="0"/>
    <s v="UGA"/>
    <x v="3"/>
    <s v="PHA"/>
    <s v="HCFC phase-out management plan (stage I, first tranche)"/>
    <d v="2012-12-01T00:00:00"/>
    <d v="2016-12-01T00:00:00"/>
    <s v="FIN"/>
    <d v="2014-12-01T00:00:00"/>
    <m/>
    <d v="2016-12-01T00:00:00"/>
    <d v="2019-12-01T00:00:00"/>
    <n v="0"/>
    <m/>
    <m/>
    <n v="0"/>
    <m/>
    <m/>
    <n v="0"/>
    <m/>
    <m/>
    <n v="0"/>
    <m/>
    <m/>
    <n v="40500"/>
    <n v="0"/>
    <n v="40500"/>
    <n v="1"/>
    <n v="0"/>
    <n v="0"/>
    <n v="0"/>
    <n v="5265"/>
    <n v="0"/>
    <n v="5265"/>
    <n v="0"/>
    <n v="40500"/>
    <n v="0"/>
    <n v="0"/>
    <n v="5265"/>
    <n v="0"/>
    <m/>
    <n v="0"/>
    <m/>
    <d v="2021-12-01T00:00:00"/>
    <m/>
    <m/>
    <m/>
    <m/>
    <x v="1"/>
    <n v="0"/>
    <n v="1"/>
    <n v="24"/>
    <n v="48"/>
    <n v="0"/>
    <n v="0"/>
    <n v="0"/>
    <n v="2012"/>
  </r>
  <r>
    <m/>
    <m/>
    <s v="UGA/PHA/68/INV/17"/>
    <s v="UNIDO"/>
    <m/>
    <x v="0"/>
    <s v="UGA"/>
    <x v="0"/>
    <s v="PHA"/>
    <s v="HCFC phase-out management plan (stage I, first tranche)"/>
    <d v="2012-12-01T00:00:00"/>
    <d v="2016-12-01T00:00:00"/>
    <s v="FIN"/>
    <d v="2014-12-01T00:00:00"/>
    <m/>
    <d v="2015-11-01T00:00:00"/>
    <d v="2016-04-01T00:00:00"/>
    <n v="0"/>
    <m/>
    <m/>
    <n v="0"/>
    <m/>
    <m/>
    <n v="0"/>
    <m/>
    <m/>
    <n v="0"/>
    <m/>
    <m/>
    <n v="40000"/>
    <n v="-23.27"/>
    <n v="39976.730000000003"/>
    <n v="1.0000067539290982"/>
    <n v="-0.26999999999679858"/>
    <n v="-0.26999999999679858"/>
    <n v="0"/>
    <n v="3600"/>
    <n v="-2"/>
    <n v="3598"/>
    <n v="0"/>
    <n v="39977"/>
    <n v="0"/>
    <m/>
    <n v="3598"/>
    <n v="0"/>
    <m/>
    <m/>
    <m/>
    <d v="2021-12-01T00:00:00"/>
    <m/>
    <m/>
    <m/>
    <m/>
    <x v="1"/>
    <n v="0"/>
    <n v="1"/>
    <n v="24"/>
    <n v="48"/>
    <n v="0"/>
    <n v="0"/>
    <n v="0"/>
    <n v="2012"/>
  </r>
  <r>
    <m/>
    <m/>
    <s v="URU/PHA/65/INV/57"/>
    <s v="UNDP"/>
    <m/>
    <x v="1"/>
    <s v="URU"/>
    <x v="0"/>
    <s v="PHA"/>
    <s v="HCFC phase-out management plan (stage I, first tranche)"/>
    <d v="2011-11-01T00:00:00"/>
    <d v="2015-11-01T00:00:00"/>
    <s v="FIN"/>
    <d v="2012-09-01T00:00:00"/>
    <m/>
    <d v="2013-06-01T00:00:00"/>
    <d v="2013-12-01T00:00:00"/>
    <n v="0"/>
    <m/>
    <m/>
    <m/>
    <m/>
    <m/>
    <n v="0"/>
    <m/>
    <m/>
    <m/>
    <m/>
    <m/>
    <n v="100000"/>
    <n v="0"/>
    <n v="100000"/>
    <n v="1"/>
    <n v="0"/>
    <n v="0"/>
    <n v="0"/>
    <n v="7500"/>
    <n v="0"/>
    <n v="7500"/>
    <n v="0"/>
    <n v="100000"/>
    <n v="0"/>
    <n v="0"/>
    <n v="7500"/>
    <n v="0"/>
    <m/>
    <m/>
    <m/>
    <d v="2016-12-01T00:00:00"/>
    <s v="Financially completed in 2013."/>
    <m/>
    <m/>
    <m/>
    <x v="1"/>
    <n v="0"/>
    <n v="1"/>
    <n v="10"/>
    <n v="48"/>
    <n v="0"/>
    <n v="0"/>
    <n v="0"/>
    <n v="2011"/>
  </r>
  <r>
    <m/>
    <m/>
    <s v="VEN/PHA/63/TAS/119"/>
    <s v="UNEP"/>
    <m/>
    <x v="1"/>
    <s v="VEN"/>
    <x v="3"/>
    <s v="PHA"/>
    <s v="HCFC phase-out management plan (stage I, first tranche)"/>
    <d v="2011-04-01T00:00:00"/>
    <d v="2012-03-01T00:00:00"/>
    <s v="FIN"/>
    <d v="2011-11-01T00:00:00"/>
    <m/>
    <d v="2014-12-01T00:00:00"/>
    <d v="2014-12-01T00:00:00"/>
    <n v="0"/>
    <m/>
    <m/>
    <n v="0"/>
    <m/>
    <m/>
    <n v="0"/>
    <m/>
    <m/>
    <n v="0"/>
    <m/>
    <m/>
    <n v="50646"/>
    <n v="-39968"/>
    <n v="10678"/>
    <n v="1"/>
    <n v="0"/>
    <n v="0"/>
    <n v="0"/>
    <n v="6584"/>
    <n v="-5196"/>
    <n v="1388"/>
    <n v="0"/>
    <n v="10678"/>
    <n v="0"/>
    <n v="0"/>
    <n v="1388"/>
    <n v="0"/>
    <m/>
    <n v="0"/>
    <m/>
    <d v="2016-12-01T00:00:00"/>
    <m/>
    <m/>
    <m/>
    <m/>
    <x v="1"/>
    <n v="0"/>
    <n v="1"/>
    <n v="7"/>
    <n v="11"/>
    <n v="0"/>
    <n v="0"/>
    <n v="0"/>
    <n v="2011"/>
  </r>
  <r>
    <m/>
    <m/>
    <s v="VEN/PHA/63/INV/118"/>
    <s v="UNIDO"/>
    <m/>
    <x v="1"/>
    <s v="VEN"/>
    <x v="0"/>
    <s v="PHA"/>
    <s v="HCFC phase-out management plan (stage I, first tranche)"/>
    <d v="2011-04-01T00:00:00"/>
    <d v="2012-03-01T00:00:00"/>
    <s v="FIN"/>
    <d v="2011-07-01T00:00:00"/>
    <m/>
    <d v="2015-12-01T00:00:00"/>
    <d v="2017-05-01T00:00:00"/>
    <n v="0"/>
    <m/>
    <m/>
    <n v="0"/>
    <m/>
    <m/>
    <n v="0"/>
    <m/>
    <m/>
    <n v="0"/>
    <m/>
    <m/>
    <n v="654854"/>
    <n v="-579"/>
    <n v="654275"/>
    <n v="1"/>
    <n v="0"/>
    <n v="0"/>
    <n v="0"/>
    <n v="49114"/>
    <n v="-43"/>
    <n v="49071"/>
    <n v="0"/>
    <n v="654275"/>
    <n v="0"/>
    <m/>
    <n v="49071"/>
    <n v="0"/>
    <m/>
    <m/>
    <m/>
    <d v="2016-12-01T00:00:00"/>
    <m/>
    <m/>
    <m/>
    <m/>
    <x v="1"/>
    <n v="0"/>
    <n v="1"/>
    <n v="3"/>
    <n v="11"/>
    <n v="0"/>
    <n v="0"/>
    <n v="0"/>
    <n v="2011"/>
  </r>
  <r>
    <m/>
    <m/>
    <s v="YEM/PHA/68/TAS/40"/>
    <s v="UNEP"/>
    <m/>
    <x v="2"/>
    <s v="YEM"/>
    <x v="3"/>
    <s v="PHA"/>
    <s v="HCFC phase-out management plan (stage I, first tranche)"/>
    <d v="2012-12-01T00:00:00"/>
    <d v="2015-12-01T00:00:00"/>
    <s v="CLO"/>
    <m/>
    <m/>
    <m/>
    <d v="2019-12-01T00:00:00"/>
    <n v="11.6"/>
    <m/>
    <m/>
    <n v="0"/>
    <m/>
    <m/>
    <n v="11.6"/>
    <m/>
    <m/>
    <n v="0"/>
    <m/>
    <m/>
    <n v="215000"/>
    <n v="-215000"/>
    <n v="0"/>
    <n v="0"/>
    <n v="0"/>
    <n v="0"/>
    <n v="0"/>
    <n v="27950"/>
    <n v="-27950"/>
    <n v="0"/>
    <n v="0"/>
    <n v="0"/>
    <n v="0"/>
    <n v="0"/>
    <n v="0"/>
    <n v="0"/>
    <m/>
    <n v="0"/>
    <m/>
    <m/>
    <m/>
    <m/>
    <m/>
    <m/>
    <x v="0"/>
    <n v="0"/>
    <n v="0"/>
    <s v=""/>
    <n v="36"/>
    <n v="0"/>
    <n v="0"/>
    <n v="11600"/>
    <n v="2012"/>
  </r>
  <r>
    <m/>
    <m/>
    <s v="YEM/PHA/68/TAS/39"/>
    <s v="UNIDO"/>
    <m/>
    <x v="2"/>
    <s v="YEM"/>
    <x v="3"/>
    <s v="PHA"/>
    <s v="HCFC phase-out management plan (stage I, first tranche)"/>
    <d v="2012-12-01T00:00:00"/>
    <d v="2014-12-01T00:00:00"/>
    <s v="CLO"/>
    <d v="2014-10-01T00:00:00"/>
    <m/>
    <m/>
    <d v="2019-06-01T00:00:00"/>
    <n v="0"/>
    <m/>
    <m/>
    <n v="0"/>
    <m/>
    <m/>
    <n v="0"/>
    <m/>
    <m/>
    <n v="0"/>
    <m/>
    <m/>
    <n v="410000"/>
    <n v="-250471"/>
    <n v="159529"/>
    <n v="1"/>
    <n v="0"/>
    <n v="0"/>
    <n v="0"/>
    <n v="28700"/>
    <n v="-17533"/>
    <n v="11167"/>
    <n v="0"/>
    <n v="159529"/>
    <n v="0"/>
    <m/>
    <n v="11167"/>
    <n v="0"/>
    <m/>
    <m/>
    <m/>
    <m/>
    <e v="#N/A"/>
    <e v="#N/A"/>
    <m/>
    <m/>
    <x v="0"/>
    <n v="0"/>
    <n v="1"/>
    <n v="22"/>
    <n v="24"/>
    <n v="0"/>
    <n v="0"/>
    <n v="0"/>
    <n v="2012"/>
  </r>
  <r>
    <m/>
    <m/>
    <s v="ZAM/PHA/64/TAS/27"/>
    <s v="UNEP"/>
    <m/>
    <x v="0"/>
    <s v="ZAM"/>
    <x v="3"/>
    <s v="PHA"/>
    <s v="HCFC phase-out management plan (stage I, first tranche)"/>
    <d v="2011-07-01T00:00:00"/>
    <d v="2013-07-01T00:00:00"/>
    <s v="FIN"/>
    <d v="2012-06-01T00:00:00"/>
    <m/>
    <d v="2013-07-01T00:00:00"/>
    <d v="2019-12-01T00:00:00"/>
    <n v="0"/>
    <m/>
    <m/>
    <n v="0"/>
    <m/>
    <m/>
    <n v="0"/>
    <m/>
    <m/>
    <n v="0"/>
    <m/>
    <m/>
    <n v="40000"/>
    <n v="-1365"/>
    <n v="38635"/>
    <n v="1"/>
    <n v="0"/>
    <n v="0"/>
    <n v="0"/>
    <n v="5200"/>
    <n v="-177.45"/>
    <n v="5022.55"/>
    <n v="0"/>
    <n v="38635"/>
    <n v="0"/>
    <n v="0"/>
    <n v="5022.55"/>
    <n v="0"/>
    <m/>
    <n v="0"/>
    <m/>
    <d v="2023-06-01T00:00:00"/>
    <m/>
    <m/>
    <m/>
    <m/>
    <x v="1"/>
    <n v="0"/>
    <n v="1"/>
    <n v="11"/>
    <n v="24"/>
    <n v="0"/>
    <n v="0"/>
    <n v="0"/>
    <n v="2011"/>
  </r>
  <r>
    <m/>
    <m/>
    <s v="ZAM/PHA/64/INV/26"/>
    <s v="UNIDO"/>
    <m/>
    <x v="0"/>
    <s v="ZAM"/>
    <x v="0"/>
    <s v="PHA"/>
    <s v="HCFC phase-out management plan (stage I, first tranche)"/>
    <d v="2011-07-01T00:00:00"/>
    <d v="2016-07-01T00:00:00"/>
    <s v="FIN"/>
    <d v="2013-02-01T00:00:00"/>
    <m/>
    <d v="2015-12-01T00:00:00"/>
    <d v="2017-05-01T00:00:00"/>
    <n v="0.4"/>
    <m/>
    <m/>
    <n v="0"/>
    <m/>
    <m/>
    <n v="0.4"/>
    <m/>
    <m/>
    <n v="0"/>
    <m/>
    <m/>
    <n v="70000"/>
    <n v="-679.05"/>
    <n v="69320.95"/>
    <n v="1.0000007212826714"/>
    <n v="-5.0000000002910383E-2"/>
    <n v="-5.0000000002910383E-2"/>
    <n v="0"/>
    <n v="6300"/>
    <n v="-61"/>
    <n v="6239"/>
    <n v="0"/>
    <n v="69321"/>
    <n v="0"/>
    <m/>
    <n v="6239"/>
    <n v="0"/>
    <m/>
    <m/>
    <m/>
    <d v="2023-06-01T00:00:00"/>
    <m/>
    <m/>
    <m/>
    <m/>
    <x v="1"/>
    <n v="0"/>
    <n v="1"/>
    <n v="19"/>
    <n v="60"/>
    <n v="0"/>
    <n v="0"/>
    <n v="400"/>
    <n v="2011"/>
  </r>
  <r>
    <m/>
    <m/>
    <s v="ALG/PHA/66/INV/77"/>
    <s v="UNIDO"/>
    <m/>
    <x v="0"/>
    <s v="ALG"/>
    <x v="0"/>
    <s v="PHA"/>
    <s v="HCFC phase-out management plan (stage I, first tranche) (activities in the refrigeration servicing sector including phase-out of HCFC-141b used for flushing, and project monitoring)"/>
    <d v="2012-04-01T00:00:00"/>
    <d v="2013-04-01T00:00:00"/>
    <s v="ONG"/>
    <d v="2012-10-01T00:00:00"/>
    <d v="2024-12-01T00:00:00"/>
    <m/>
    <m/>
    <n v="2.8"/>
    <m/>
    <m/>
    <n v="0"/>
    <m/>
    <m/>
    <n v="2.8"/>
    <m/>
    <m/>
    <n v="0"/>
    <m/>
    <m/>
    <n v="214400"/>
    <n v="0"/>
    <n v="214400"/>
    <n v="0.6672253264925373"/>
    <n v="71346.890000000014"/>
    <n v="71346.890000000014"/>
    <n v="0"/>
    <n v="16080"/>
    <n v="0"/>
    <n v="16080"/>
    <n v="5351.0167500000007"/>
    <n v="143053.10999999999"/>
    <n v="7509.68"/>
    <n v="1000"/>
    <n v="10728.983249999999"/>
    <n v="563.226"/>
    <m/>
    <m/>
    <s v="Some Progress - Continued Monitoring"/>
    <d v="2018-12-01T00:00:00"/>
    <s v="As no decision on the investment component (CONDOR) has been taken by the ExCom during 2023, the planned activity for the servicing sector component, this is, the purchase of identifiers for customs authority, has not been implemented in 2023.  "/>
    <s v="Algeria wants to request a cancellation of HPMP Stage I and return to the MLF the budget originally allocated to the component of HCFC-141b for flushing. Agreement between Algeria and ExCom has expired in 2018. "/>
    <s v="n.a."/>
    <m/>
    <x v="0"/>
    <n v="1"/>
    <n v="1"/>
    <n v="6"/>
    <n v="12"/>
    <n v="140"/>
    <n v="152"/>
    <n v="2800"/>
    <n v="2012"/>
  </r>
  <r>
    <m/>
    <m/>
    <s v="BHE/PHA/66/INV/26"/>
    <s v="UNIDO"/>
    <m/>
    <x v="4"/>
    <s v="BHE"/>
    <x v="0"/>
    <s v="PHA"/>
    <s v="HCFC phase-out management plan (stage I, first tranche) (activities in the refrigeration servicing sector including policy actions)"/>
    <d v="2012-04-01T00:00:00"/>
    <d v="2013-04-01T00:00:00"/>
    <s v="FIN"/>
    <d v="2013-11-01T00:00:00"/>
    <m/>
    <d v="2015-12-01T00:00:00"/>
    <d v="2017-08-01T00:00:00"/>
    <n v="0.2"/>
    <m/>
    <m/>
    <n v="0"/>
    <m/>
    <m/>
    <n v="0.2"/>
    <m/>
    <m/>
    <n v="0"/>
    <m/>
    <m/>
    <n v="76070"/>
    <n v="0"/>
    <n v="76070"/>
    <n v="1"/>
    <n v="0"/>
    <n v="0"/>
    <n v="0"/>
    <n v="5705"/>
    <n v="0"/>
    <n v="5705"/>
    <n v="0"/>
    <n v="76070"/>
    <n v="0"/>
    <m/>
    <n v="5705"/>
    <n v="0"/>
    <m/>
    <m/>
    <m/>
    <d v="2022-12-01T00:00:00"/>
    <m/>
    <m/>
    <m/>
    <m/>
    <x v="1"/>
    <n v="0"/>
    <n v="1"/>
    <n v="19"/>
    <n v="12"/>
    <n v="0"/>
    <n v="0"/>
    <n v="200"/>
    <n v="2012"/>
  </r>
  <r>
    <m/>
    <m/>
    <s v="SOM/PHA/67/TAS/09"/>
    <s v="UNIDO"/>
    <m/>
    <x v="0"/>
    <s v="SOM"/>
    <x v="3"/>
    <s v="PHA"/>
    <s v="HCFC phase-out management plan (stage I, first tranche) (additional security)"/>
    <d v="2012-07-01T00:00:00"/>
    <d v="2016-07-01T00:00:00"/>
    <s v="FIN"/>
    <d v="2013-02-01T00:00:00"/>
    <m/>
    <d v="2017-12-01T00:00:00"/>
    <d v="2018-10-01T00:00:00"/>
    <n v="0"/>
    <m/>
    <m/>
    <n v="0"/>
    <m/>
    <m/>
    <n v="0"/>
    <m/>
    <m/>
    <n v="0"/>
    <m/>
    <m/>
    <n v="40374"/>
    <n v="-3293"/>
    <n v="37081"/>
    <n v="1"/>
    <n v="0"/>
    <n v="0"/>
    <n v="0"/>
    <n v="2826"/>
    <n v="-230"/>
    <n v="2596"/>
    <n v="0"/>
    <n v="37081"/>
    <n v="0"/>
    <m/>
    <n v="2596"/>
    <n v="0"/>
    <m/>
    <m/>
    <m/>
    <d v="2023-06-01T00:00:00"/>
    <m/>
    <m/>
    <m/>
    <m/>
    <x v="1"/>
    <n v="0"/>
    <n v="1"/>
    <n v="7"/>
    <n v="48"/>
    <n v="0"/>
    <n v="0"/>
    <n v="0"/>
    <n v="2012"/>
  </r>
  <r>
    <m/>
    <m/>
    <s v="IRA/PHA/63/INV/199"/>
    <s v="UNDP"/>
    <m/>
    <x v="2"/>
    <s v="IRA"/>
    <x v="0"/>
    <s v="PHA"/>
    <s v="HCFC phase-out management plan (stage I, first tranche) (air conditioning sector plan)"/>
    <d v="2011-04-01T00:00:00"/>
    <d v="2015-03-01T00:00:00"/>
    <s v="FIN"/>
    <d v="2012-12-01T00:00:00"/>
    <m/>
    <d v="2013-12-01T00:00:00"/>
    <d v="2013-12-01T00:00:00"/>
    <n v="29.3"/>
    <m/>
    <m/>
    <m/>
    <m/>
    <m/>
    <n v="29.3"/>
    <m/>
    <m/>
    <m/>
    <m/>
    <m/>
    <n v="1938500"/>
    <n v="0"/>
    <n v="1938500"/>
    <n v="1"/>
    <n v="0"/>
    <n v="0"/>
    <n v="0"/>
    <n v="145387"/>
    <n v="0"/>
    <n v="145387"/>
    <n v="0"/>
    <n v="1938500"/>
    <n v="0"/>
    <n v="0"/>
    <n v="145387"/>
    <n v="0"/>
    <m/>
    <m/>
    <m/>
    <d v="2019-12-01T00:00:00"/>
    <s v="Financially completed in 2013."/>
    <m/>
    <m/>
    <m/>
    <x v="1"/>
    <n v="0"/>
    <n v="1"/>
    <n v="20"/>
    <n v="47"/>
    <n v="0"/>
    <n v="0"/>
    <n v="29300"/>
    <n v="2011"/>
  </r>
  <r>
    <m/>
    <m/>
    <s v="JOR/PHA/65/INV/91"/>
    <s v="IBRD"/>
    <m/>
    <x v="2"/>
    <s v="JOR"/>
    <x v="0"/>
    <s v="PHA"/>
    <s v="HCFC phase-out management plan (stage I, first tranche) (air-conditioning sector plan)"/>
    <d v="2011-11-01T00:00:00"/>
    <d v="2013-11-01T00:00:00"/>
    <s v="FIN"/>
    <d v="2014-04-01T00:00:00"/>
    <m/>
    <d v="2019-12-01T00:00:00"/>
    <d v="2019-12-01T00:00:00"/>
    <n v="7.8"/>
    <m/>
    <m/>
    <n v="0"/>
    <m/>
    <m/>
    <n v="7.8"/>
    <m/>
    <m/>
    <n v="0"/>
    <m/>
    <m/>
    <n v="1070100"/>
    <n v="-89800"/>
    <n v="980300"/>
    <n v="1"/>
    <n v="0"/>
    <n v="0"/>
    <n v="0"/>
    <n v="80258"/>
    <n v="-6735"/>
    <n v="73523"/>
    <n v="0"/>
    <n v="980300"/>
    <n v="0"/>
    <n v="0"/>
    <n v="73523"/>
    <n v="0"/>
    <m/>
    <m/>
    <m/>
    <d v="2019-06-01T00:00:00"/>
    <s v="Completed"/>
    <m/>
    <m/>
    <m/>
    <x v="1"/>
    <n v="0"/>
    <n v="1"/>
    <n v="29"/>
    <n v="24"/>
    <n v="0"/>
    <n v="0"/>
    <n v="7800"/>
    <n v="2011"/>
  </r>
  <r>
    <m/>
    <m/>
    <s v="ALG/PHA/66/INV/76"/>
    <s v="UNIDO"/>
    <m/>
    <x v="0"/>
    <s v="ALG"/>
    <x v="0"/>
    <s v="PHA"/>
    <s v="HCFC phase-out management plan (stage I, first tranche) (conversion from HCFC-22 in the manufacture of room air conditioners at Condor)"/>
    <d v="2012-04-01T00:00:00"/>
    <d v="2013-04-01T00:00:00"/>
    <s v="ONG"/>
    <d v="2013-01-01T00:00:00"/>
    <d v="2024-12-01T00:00:00"/>
    <m/>
    <m/>
    <n v="8.3000000000000007"/>
    <m/>
    <m/>
    <n v="0"/>
    <m/>
    <m/>
    <n v="8.3000000000000007"/>
    <m/>
    <m/>
    <n v="0"/>
    <m/>
    <m/>
    <n v="1379460"/>
    <n v="0"/>
    <n v="1379460"/>
    <n v="0.63890010583851653"/>
    <n v="498122.86"/>
    <n v="498122.86"/>
    <n v="0"/>
    <n v="103460"/>
    <n v="0"/>
    <n v="103460"/>
    <n v="37359.395049947081"/>
    <n v="881337.14"/>
    <n v="-0.01"/>
    <n v="100000"/>
    <n v="66100.604950052919"/>
    <n v="-7.5000362460673022E-4"/>
    <m/>
    <m/>
    <s v="Some Progress - Continued Monitoring"/>
    <d v="2018-12-01T00:00:00"/>
    <s v="The company has declared a total production of 63,000 units that have been already sold out in 2023. Besides, CONDOR has informed on the plans to produce 100,000 HFC-32 units in 2024 and the same amount in 2025. This would be supported by the provision of HFC-32 kits by its current provider, the Chinese company AUX. Besides, CONDOR has signed an initial agreement with the Japanese provider of HFC-32 technology, DAIKIN, for a production plan covering the next years."/>
    <s v="Algeria wants to request a cancellation of the 2nd and 3rd tranches of HPMP stage I to the 94th ExCom meeting. Based on this, it is expected that the ExCom will allow the disbursement of the incremental operating costs related to this conversion project. _x000a_Agreement between Algeria and ExCom has expired in 2018. UNIDO needs approval to disburse the IOCs although agreement has expired. "/>
    <s v="n.a."/>
    <m/>
    <x v="0"/>
    <n v="1"/>
    <n v="1"/>
    <n v="9"/>
    <n v="12"/>
    <n v="140"/>
    <n v="152"/>
    <n v="8300"/>
    <n v="2012"/>
  </r>
  <r>
    <m/>
    <m/>
    <s v="ECU/PHA/65/INV/55"/>
    <s v="UNIDO"/>
    <m/>
    <x v="1"/>
    <s v="ECU"/>
    <x v="0"/>
    <s v="PHA"/>
    <s v="HCFC phase-out management plan (stage I, first tranche) (conversion of the foam manufacturing by Indurama)"/>
    <d v="2011-11-01T00:00:00"/>
    <d v="2013-11-01T00:00:00"/>
    <s v="FIN"/>
    <d v="2012-03-01T00:00:00"/>
    <m/>
    <d v="2015-12-01T00:00:00"/>
    <d v="2017-08-01T00:00:00"/>
    <n v="15"/>
    <m/>
    <m/>
    <n v="0"/>
    <m/>
    <m/>
    <n v="15"/>
    <m/>
    <m/>
    <n v="0"/>
    <m/>
    <m/>
    <n v="1331440"/>
    <n v="0"/>
    <n v="1331440"/>
    <n v="1"/>
    <n v="0"/>
    <n v="0"/>
    <n v="0"/>
    <n v="99858"/>
    <n v="0"/>
    <n v="99858"/>
    <n v="0"/>
    <n v="1331440"/>
    <n v="0"/>
    <m/>
    <n v="99858"/>
    <n v="0"/>
    <m/>
    <m/>
    <m/>
    <d v="2021-12-01T00:00:00"/>
    <m/>
    <m/>
    <m/>
    <m/>
    <x v="1"/>
    <n v="0"/>
    <n v="1"/>
    <n v="4"/>
    <n v="24"/>
    <n v="0"/>
    <n v="0"/>
    <n v="15000"/>
    <n v="2011"/>
  </r>
  <r>
    <m/>
    <m/>
    <s v="ZIM/PHA/65/INV/44"/>
    <s v="Germany"/>
    <m/>
    <x v="0"/>
    <s v="ZIM"/>
    <x v="0"/>
    <s v="PHA"/>
    <s v="HCFC phase-out management plan (stage I, first tranche) (conversion of the foam manufacturing sector:Capri Refrigeration, Ref Air, Commercial Refrigeration, Delfy Enterprises and Freezing Modern Way)"/>
    <d v="2011-11-01T00:00:00"/>
    <d v="2013-11-01T00:00:00"/>
    <s v="FIN"/>
    <d v="2011-12-01T00:00:00"/>
    <m/>
    <d v="2014-06-01T00:00:00"/>
    <d v="2014-12-01T00:00:00"/>
    <n v="6.1"/>
    <m/>
    <m/>
    <n v="0"/>
    <m/>
    <m/>
    <n v="4"/>
    <m/>
    <m/>
    <m/>
    <m/>
    <m/>
    <n v="3737"/>
    <n v="311173"/>
    <n v="314910"/>
    <n v="1"/>
    <n v="0"/>
    <n v="0"/>
    <n v="0"/>
    <n v="486"/>
    <n v="37213"/>
    <n v="37699"/>
    <n v="0"/>
    <n v="314910"/>
    <n v="0"/>
    <n v="0"/>
    <n v="37699"/>
    <n v="0"/>
    <m/>
    <m/>
    <m/>
    <d v="2023-06-01T00:00:00"/>
    <s v="3 companies received the planned equipment to phase out HCFC use. "/>
    <m/>
    <m/>
    <m/>
    <x v="1"/>
    <n v="0"/>
    <n v="1"/>
    <n v="1"/>
    <n v="24"/>
    <n v="0"/>
    <n v="0"/>
    <n v="6100"/>
    <n v="2011"/>
  </r>
  <r>
    <m/>
    <m/>
    <s v="BHE/PHA/66/INV/27"/>
    <s v="UNIDO"/>
    <m/>
    <x v="4"/>
    <s v="BHE"/>
    <x v="0"/>
    <s v="PHA"/>
    <s v="HCFC phase-out management plan (stage I, first tranche) (conversion to cyclopentane in the manufacture of panels at Alternativa, and conversion to methyl formate (foam) and non-HCFCs refrigerant in 6 manufacturers of commercial refrigeration equipment)"/>
    <d v="2012-04-01T00:00:00"/>
    <d v="2013-04-01T00:00:00"/>
    <s v="FIN"/>
    <d v="2013-01-01T00:00:00"/>
    <m/>
    <d v="2015-12-01T00:00:00"/>
    <d v="2017-05-01T00:00:00"/>
    <n v="5.8"/>
    <m/>
    <m/>
    <n v="0"/>
    <m/>
    <m/>
    <n v="5.8"/>
    <m/>
    <m/>
    <n v="0"/>
    <m/>
    <m/>
    <n v="555212"/>
    <n v="-308"/>
    <n v="554904"/>
    <n v="1"/>
    <n v="0"/>
    <n v="0"/>
    <n v="0"/>
    <n v="41641"/>
    <n v="-23"/>
    <n v="41618"/>
    <n v="0"/>
    <n v="554904"/>
    <n v="0"/>
    <m/>
    <n v="41618"/>
    <n v="0"/>
    <m/>
    <m/>
    <m/>
    <d v="2022-12-01T00:00:00"/>
    <m/>
    <m/>
    <m/>
    <m/>
    <x v="1"/>
    <n v="0"/>
    <n v="1"/>
    <n v="9"/>
    <n v="12"/>
    <n v="0"/>
    <n v="0"/>
    <n v="5800"/>
    <n v="2012"/>
  </r>
  <r>
    <m/>
    <m/>
    <s v="EGY/PHA/65/TAS/111"/>
    <s v="UNIDO"/>
    <m/>
    <x v="0"/>
    <s v="EGY"/>
    <x v="3"/>
    <s v="PHA"/>
    <s v="HCFC phase-out management plan (stage I, first tranche) (coordination and management)"/>
    <d v="2011-11-01T00:00:00"/>
    <d v="2012-11-01T00:00:00"/>
    <s v="FIN"/>
    <d v="2013-11-01T00:00:00"/>
    <m/>
    <d v="2017-12-01T00:00:00"/>
    <d v="2018-12-01T00:00:00"/>
    <n v="0"/>
    <m/>
    <m/>
    <n v="0"/>
    <m/>
    <m/>
    <n v="0"/>
    <m/>
    <m/>
    <n v="0"/>
    <m/>
    <m/>
    <n v="20000"/>
    <n v="-313"/>
    <n v="19687"/>
    <n v="1"/>
    <n v="0"/>
    <n v="0"/>
    <n v="0"/>
    <n v="1500"/>
    <n v="-24"/>
    <n v="1476"/>
    <n v="0"/>
    <n v="19687"/>
    <n v="0"/>
    <m/>
    <n v="1476"/>
    <n v="0"/>
    <m/>
    <m/>
    <m/>
    <d v="2021-06-01T00:00:00"/>
    <m/>
    <m/>
    <m/>
    <m/>
    <x v="1"/>
    <n v="0"/>
    <n v="1"/>
    <n v="24"/>
    <n v="12"/>
    <n v="0"/>
    <n v="0"/>
    <n v="0"/>
    <n v="2011"/>
  </r>
  <r>
    <m/>
    <m/>
    <s v="EGY/PHA/65/TAS/114"/>
    <s v="UNIDO"/>
    <m/>
    <x v="0"/>
    <s v="EGY"/>
    <x v="3"/>
    <s v="PHA"/>
    <s v="HCFC phase-out management plan (stage I, first tranche) (enabling activities in the refrigeration and air-conditioning sector)"/>
    <d v="2011-11-01T00:00:00"/>
    <d v="2012-11-01T00:00:00"/>
    <s v="FIN"/>
    <d v="2013-05-01T00:00:00"/>
    <m/>
    <d v="2016-12-01T00:00:00"/>
    <d v="2017-08-01T00:00:00"/>
    <n v="0.3"/>
    <m/>
    <m/>
    <n v="0"/>
    <m/>
    <m/>
    <n v="0.3"/>
    <m/>
    <m/>
    <n v="0"/>
    <m/>
    <m/>
    <n v="24300"/>
    <n v="-246.16"/>
    <n v="24053.84"/>
    <n v="1.0000066517445863"/>
    <n v="-0.15999999999985448"/>
    <n v="-0.15999999999985448"/>
    <n v="0"/>
    <n v="1823"/>
    <n v="-19"/>
    <n v="1804"/>
    <n v="0"/>
    <n v="24054"/>
    <n v="0"/>
    <m/>
    <n v="1804"/>
    <n v="0"/>
    <m/>
    <m/>
    <m/>
    <d v="2021-06-01T00:00:00"/>
    <m/>
    <m/>
    <m/>
    <m/>
    <x v="1"/>
    <n v="0"/>
    <n v="1"/>
    <n v="18"/>
    <n v="12"/>
    <n v="0"/>
    <n v="0"/>
    <n v="300"/>
    <n v="2011"/>
  </r>
  <r>
    <m/>
    <m/>
    <s v="IND/PHA/66/TAS/443"/>
    <s v="UNEP"/>
    <m/>
    <x v="2"/>
    <s v="IND"/>
    <x v="3"/>
    <s v="PHA"/>
    <s v="HCFC phase-out management plan (stage I, first tranche) (enabling activities)"/>
    <d v="2012-04-01T00:00:00"/>
    <d v="2013-04-01T00:00:00"/>
    <s v="FIN"/>
    <d v="2012-12-01T00:00:00"/>
    <m/>
    <d v="2017-12-01T00:00:00"/>
    <d v="2018-06-01T00:00:00"/>
    <n v="0"/>
    <m/>
    <m/>
    <n v="0"/>
    <m/>
    <m/>
    <n v="0"/>
    <m/>
    <m/>
    <n v="0"/>
    <m/>
    <m/>
    <n v="250000"/>
    <n v="0"/>
    <n v="250000"/>
    <n v="1"/>
    <n v="0"/>
    <n v="0"/>
    <n v="0"/>
    <n v="30402"/>
    <n v="0"/>
    <n v="30402"/>
    <n v="0"/>
    <n v="250000"/>
    <n v="0"/>
    <n v="0"/>
    <n v="30402"/>
    <n v="0"/>
    <m/>
    <n v="0"/>
    <m/>
    <d v="2017-12-01T00:00:00"/>
    <m/>
    <m/>
    <m/>
    <m/>
    <x v="1"/>
    <n v="0"/>
    <n v="1"/>
    <n v="8"/>
    <n v="12"/>
    <n v="0"/>
    <n v="0"/>
    <n v="0"/>
    <n v="2012"/>
  </r>
  <r>
    <m/>
    <m/>
    <s v="KUW/PHA/66/INV/21"/>
    <s v="UNIDO"/>
    <m/>
    <x v="2"/>
    <s v="KUW"/>
    <x v="0"/>
    <s v="PHA"/>
    <s v="HCFC phase-out management plan (stage I, first tranche) (extruded polystyrene foam sector phase-out: Gulf Insulating Materials Manufacturing and Trading; Isofoam Insulating Materials Plants; and Al Masaha Company)"/>
    <d v="2012-04-01T00:00:00"/>
    <d v="2014-04-01T00:00:00"/>
    <s v="COM"/>
    <d v="2013-01-01T00:00:00"/>
    <m/>
    <d v="2022-06-01T00:00:00"/>
    <m/>
    <n v="49.8"/>
    <m/>
    <m/>
    <n v="0"/>
    <m/>
    <m/>
    <n v="49.8"/>
    <m/>
    <m/>
    <n v="0"/>
    <m/>
    <m/>
    <n v="3510450"/>
    <n v="0"/>
    <n v="3510450"/>
    <n v="0.99661751627284245"/>
    <n v="11874.040000000037"/>
    <n v="11874.040000000037"/>
    <n v="0"/>
    <n v="263284"/>
    <n v="0"/>
    <n v="263284"/>
    <n v="890.55384562094696"/>
    <n v="3498575.96"/>
    <n v="7611.92"/>
    <n v="7000"/>
    <n v="262393.44615437905"/>
    <n v="570.89454209004543"/>
    <m/>
    <m/>
    <m/>
    <d v="2022-06-01T00:00:00"/>
    <s v="A site visit has been successfully carried out, and the certificate of acceptance has been signed. "/>
    <s v="Financial closure is being processed."/>
    <s v="n.a."/>
    <m/>
    <x v="1"/>
    <n v="0"/>
    <n v="1"/>
    <n v="9"/>
    <n v="24"/>
    <n v="0"/>
    <n v="0"/>
    <n v="49800"/>
    <n v="2012"/>
  </r>
  <r>
    <m/>
    <m/>
    <s v="IRA/PHA/63/INV/201"/>
    <s v="Germany"/>
    <m/>
    <x v="2"/>
    <s v="IRA"/>
    <x v="0"/>
    <s v="PHA"/>
    <s v="HCFC phase-out management plan (stage I, first tranche) (foam sector plan)"/>
    <d v="2011-04-01T00:00:00"/>
    <d v="2012-03-01T00:00:00"/>
    <s v="FIN"/>
    <d v="2011-05-01T00:00:00"/>
    <m/>
    <d v="2017-12-01T00:00:00"/>
    <d v="2018-09-01T00:00:00"/>
    <n v="30.5"/>
    <m/>
    <m/>
    <n v="0"/>
    <m/>
    <m/>
    <n v="30.5"/>
    <m/>
    <m/>
    <m/>
    <m/>
    <m/>
    <n v="1962400"/>
    <n v="0"/>
    <n v="1962400"/>
    <n v="1"/>
    <n v="0"/>
    <n v="0"/>
    <n v="0"/>
    <n v="222664"/>
    <n v="0"/>
    <n v="222664"/>
    <n v="0"/>
    <n v="1962400"/>
    <n v="0"/>
    <n v="0"/>
    <n v="222664"/>
    <n v="0"/>
    <m/>
    <m/>
    <m/>
    <d v="2019-12-01T00:00:00"/>
    <s v="Kian and Parlo installation and comissioning took place in December 2017"/>
    <m/>
    <m/>
    <m/>
    <x v="1"/>
    <n v="0"/>
    <n v="1"/>
    <n v="1"/>
    <n v="11"/>
    <n v="0"/>
    <n v="0"/>
    <n v="30500"/>
    <n v="2011"/>
  </r>
  <r>
    <m/>
    <m/>
    <s v="IRA/PHA/63/INV/202"/>
    <s v="UNIDO"/>
    <m/>
    <x v="2"/>
    <s v="IRA"/>
    <x v="0"/>
    <s v="PHA"/>
    <s v="HCFC phase-out management plan (stage I, first tranche) (foam sector plan)"/>
    <d v="2011-04-01T00:00:00"/>
    <d v="2015-03-01T00:00:00"/>
    <s v="FIN"/>
    <d v="2011-08-01T00:00:00"/>
    <m/>
    <d v="2015-12-01T00:00:00"/>
    <d v="2017-12-01T00:00:00"/>
    <n v="32.1"/>
    <m/>
    <m/>
    <n v="0"/>
    <m/>
    <m/>
    <n v="32.1"/>
    <m/>
    <m/>
    <n v="0"/>
    <m/>
    <m/>
    <n v="1300000"/>
    <n v="-12059"/>
    <n v="1287941"/>
    <n v="1"/>
    <n v="0"/>
    <n v="0"/>
    <n v="0"/>
    <n v="97500"/>
    <n v="-904"/>
    <n v="96596"/>
    <n v="0"/>
    <n v="1287941"/>
    <n v="0"/>
    <m/>
    <n v="96596"/>
    <n v="0"/>
    <m/>
    <m/>
    <m/>
    <d v="2019-12-01T00:00:00"/>
    <m/>
    <m/>
    <m/>
    <m/>
    <x v="1"/>
    <n v="0"/>
    <n v="1"/>
    <n v="4"/>
    <n v="47"/>
    <n v="0"/>
    <n v="0"/>
    <n v="32100"/>
    <n v="2011"/>
  </r>
  <r>
    <m/>
    <m/>
    <s v="THA/PHA/68/INV/161"/>
    <s v="IBRD"/>
    <m/>
    <x v="2"/>
    <s v="THA"/>
    <x v="0"/>
    <s v="PHA"/>
    <s v="HCFC phase-out management plan (stage I, first tranche) (foam sector plan)"/>
    <d v="2012-12-01T00:00:00"/>
    <d v="2013-11-01T00:00:00"/>
    <s v="FIN"/>
    <d v="2015-09-01T00:00:00"/>
    <m/>
    <d v="2018-12-01T00:00:00"/>
    <d v="2019-12-01T00:00:00"/>
    <n v="33.4"/>
    <m/>
    <m/>
    <n v="0"/>
    <m/>
    <m/>
    <n v="33.4"/>
    <m/>
    <m/>
    <n v="0"/>
    <m/>
    <m/>
    <n v="2343653"/>
    <n v="0"/>
    <n v="2343653"/>
    <n v="0.5632220298824101"/>
    <n v="1023656"/>
    <n v="1023656"/>
    <n v="0"/>
    <n v="164055"/>
    <n v="0"/>
    <n v="164055"/>
    <n v="0"/>
    <n v="1319997"/>
    <n v="0"/>
    <n v="0"/>
    <n v="164055"/>
    <n v="0"/>
    <m/>
    <m/>
    <m/>
    <d v="2018-12-01T00:00:00"/>
    <s v="Stage I HPMP physically completed. PCR submitted to the 83rd Meeting as requested by ExCom decision."/>
    <s v="Stage I HPMP completed. PCR submitted to the 83rd Meeting."/>
    <m/>
    <m/>
    <x v="1"/>
    <n v="0"/>
    <n v="1"/>
    <n v="33"/>
    <n v="11"/>
    <n v="0"/>
    <n v="0"/>
    <n v="33400"/>
    <n v="2012"/>
  </r>
  <r>
    <m/>
    <m/>
    <s v="VIE/PHA/63/INV/56"/>
    <s v="IBRD"/>
    <m/>
    <x v="2"/>
    <s v="VIE"/>
    <x v="0"/>
    <s v="PHA"/>
    <s v="HCFC phase-out management plan (stage I, first tranche) (foam sector plan)"/>
    <d v="2011-04-01T00:00:00"/>
    <d v="2012-03-01T00:00:00"/>
    <s v="FIN"/>
    <d v="2013-12-01T00:00:00"/>
    <m/>
    <d v="2017-06-01T00:00:00"/>
    <d v="2017-10-01T00:00:00"/>
    <n v="44.7"/>
    <m/>
    <m/>
    <n v="0"/>
    <m/>
    <m/>
    <n v="44.7"/>
    <m/>
    <m/>
    <n v="0"/>
    <m/>
    <m/>
    <n v="2832518"/>
    <n v="0"/>
    <n v="2832518"/>
    <n v="1"/>
    <n v="0"/>
    <n v="0"/>
    <n v="0"/>
    <n v="212439"/>
    <n v="0"/>
    <n v="212439"/>
    <n v="0"/>
    <n v="2832518"/>
    <n v="0"/>
    <n v="0"/>
    <n v="212439"/>
    <n v="0"/>
    <n v="0"/>
    <m/>
    <m/>
    <d v="2016-12-01T00:00:00"/>
    <s v="Stage I HPMP completed physically and financially."/>
    <s v="Project completed."/>
    <m/>
    <m/>
    <x v="1"/>
    <n v="0"/>
    <n v="1"/>
    <n v="32"/>
    <n v="11"/>
    <n v="0"/>
    <n v="0"/>
    <n v="44700"/>
    <n v="2011"/>
  </r>
  <r>
    <m/>
    <m/>
    <s v="IRA/PHA/63/INV/204"/>
    <s v="UNDP"/>
    <m/>
    <x v="2"/>
    <s v="IRA"/>
    <x v="0"/>
    <s v="PHA"/>
    <s v="HCFC phase-out management plan (stage I, first tranche) (foam sector plan: one foam systems house)"/>
    <d v="2011-04-01T00:00:00"/>
    <d v="2015-03-01T00:00:00"/>
    <s v="FIN"/>
    <d v="2014-08-01T00:00:00"/>
    <m/>
    <d v="2017-12-01T00:00:00"/>
    <d v="2018-12-01T00:00:00"/>
    <n v="0"/>
    <m/>
    <m/>
    <m/>
    <m/>
    <m/>
    <n v="0"/>
    <m/>
    <m/>
    <m/>
    <m/>
    <m/>
    <n v="225500"/>
    <n v="-73"/>
    <n v="225427"/>
    <n v="1"/>
    <n v="0"/>
    <n v="0"/>
    <n v="0"/>
    <n v="16913"/>
    <n v="-6"/>
    <n v="16907"/>
    <n v="-0.5248381374985911"/>
    <n v="225427"/>
    <n v="0"/>
    <n v="0"/>
    <n v="16907.524838137499"/>
    <n v="0"/>
    <m/>
    <m/>
    <m/>
    <d v="2019-12-01T00:00:00"/>
    <s v="Financially completed in 2018."/>
    <m/>
    <m/>
    <m/>
    <x v="1"/>
    <n v="0"/>
    <n v="1"/>
    <n v="40"/>
    <n v="47"/>
    <n v="0"/>
    <n v="0"/>
    <n v="0"/>
    <n v="2011"/>
  </r>
  <r>
    <m/>
    <m/>
    <s v="LIB/PHA/75/INV/36"/>
    <s v="UNIDO"/>
    <m/>
    <x v="0"/>
    <s v="LIB"/>
    <x v="0"/>
    <s v="PHA"/>
    <s v="HCFC phase-out management plan (stage I, first tranche) (foam sector)"/>
    <d v="2015-11-01T00:00:00"/>
    <d v="2018-12-01T00:00:00"/>
    <s v="COM"/>
    <d v="2017-07-01T00:00:00"/>
    <m/>
    <d v="2023-12-31T00:00:00"/>
    <m/>
    <n v="23.8"/>
    <m/>
    <m/>
    <n v="0"/>
    <m/>
    <m/>
    <n v="23.84"/>
    <m/>
    <m/>
    <n v="0"/>
    <m/>
    <m/>
    <n v="1690627"/>
    <n v="-747533"/>
    <n v="943094"/>
    <n v="0.75664278428237275"/>
    <n v="229508.72999999998"/>
    <n v="229508.72999999998"/>
    <n v="0"/>
    <n v="118344"/>
    <n v="-52327"/>
    <n v="66017"/>
    <n v="16065.98467084697"/>
    <n v="713585.27"/>
    <n v="229360.64000000001"/>
    <n v="1"/>
    <n v="49951.01532915303"/>
    <n v="16055.259723262434"/>
    <m/>
    <m/>
    <m/>
    <d v="2023-12-01T00:00:00"/>
    <s v="Milestones achieved:_x000a_Milestone 1: Safety certification expert visited the beneficiary company – Yes_x000a_Milestone 2: Safety certification issued and sent to beneficiary company – Yes_x000a_Milestone 3: Conversion project completed - Yes_x000a_Milestone 4: Alternate beneficiary company of equipment purchased to Al Najam identified – Yes_x000a_Milestone 5: Re-export service provider identified and contracted – Yes_x000a_Milestone 6: Delivery of equipment to identified alternate beneficiary company - Ongoing_x000a__x000a_Action towards next goals:_x000a_Action 1: Delivery of equipment to identified alternate beneficiary company in Syria_x000a__x000a_Was there any delay during the reporting year? No _x000a_Any recurring problem? No _x000a_Any impact on project completion date: No_x000a_Any action required by Executive Committee? No_x000a_"/>
    <s v="Conversion equipment initially procured to Al Najam and now transferred to a company in Syria is being re-exported"/>
    <s v="n.a."/>
    <m/>
    <x v="1"/>
    <n v="0"/>
    <n v="1"/>
    <n v="20"/>
    <n v="37"/>
    <n v="0"/>
    <n v="0"/>
    <n v="23800"/>
    <n v="2015"/>
  </r>
  <r>
    <m/>
    <m/>
    <s v="MAL/PHA/65/TAS/170"/>
    <s v="UNDP"/>
    <m/>
    <x v="2"/>
    <s v="MAL"/>
    <x v="3"/>
    <s v="PHA"/>
    <s v="HCFC phase-out management plan (stage I, first tranche) (management and coordination)"/>
    <d v="2011-11-01T00:00:00"/>
    <d v="2016-10-01T00:00:00"/>
    <s v="FIN"/>
    <d v="2013-04-01T00:00:00"/>
    <m/>
    <d v="2015-04-01T00:00:00"/>
    <d v="2016-04-01T00:00:00"/>
    <n v="0"/>
    <m/>
    <m/>
    <m/>
    <m/>
    <m/>
    <n v="0"/>
    <m/>
    <m/>
    <m/>
    <m/>
    <m/>
    <n v="312908"/>
    <n v="0"/>
    <n v="312908"/>
    <n v="1"/>
    <n v="0"/>
    <n v="0"/>
    <n v="0"/>
    <n v="23468"/>
    <n v="0"/>
    <n v="23468"/>
    <n v="0"/>
    <n v="312908"/>
    <n v="0"/>
    <n v="0"/>
    <n v="23468"/>
    <n v="0"/>
    <m/>
    <m/>
    <m/>
    <d v="2018-06-01T00:00:00"/>
    <s v="Financially completed in 2016."/>
    <m/>
    <m/>
    <m/>
    <x v="1"/>
    <n v="0"/>
    <n v="1"/>
    <n v="17"/>
    <n v="59"/>
    <n v="0"/>
    <n v="0"/>
    <n v="0"/>
    <n v="2011"/>
  </r>
  <r>
    <m/>
    <m/>
    <s v="ARG/PHA/66/TAS/170"/>
    <s v="IBRD"/>
    <m/>
    <x v="1"/>
    <s v="ARG"/>
    <x v="3"/>
    <s v="PHA"/>
    <s v="HCFC phase-out management plan (stage I, first tranche) (monitoring and reporting of HCFC-22 production)"/>
    <d v="2012-04-01T00:00:00"/>
    <d v="2013-04-01T00:00:00"/>
    <s v="FIN"/>
    <d v="2016-05-01T00:00:00"/>
    <m/>
    <d v="2018-06-01T00:00:00"/>
    <d v="2018-10-01T00:00:00"/>
    <n v="0"/>
    <m/>
    <m/>
    <n v="0"/>
    <m/>
    <m/>
    <n v="0"/>
    <m/>
    <m/>
    <n v="0"/>
    <m/>
    <m/>
    <n v="76000"/>
    <n v="0"/>
    <n v="76000"/>
    <n v="1"/>
    <n v="0"/>
    <n v="0"/>
    <n v="0"/>
    <n v="5700"/>
    <n v="0"/>
    <n v="5700"/>
    <n v="0"/>
    <n v="76000"/>
    <n v="0"/>
    <n v="0"/>
    <n v="5700"/>
    <n v="0"/>
    <n v="0"/>
    <m/>
    <m/>
    <d v="2021-07-01T00:00:00"/>
    <s v="In Jan and Jun 18, UEPRO conducted the FIASA monitoring visit in San Luis to prepare the HCFC-22 production report covering Jul-Dec. 17 and Jan-June 2018, respectively. The reports submitted to WB and the Government Secretariat of Environment and Sustainable Development (SAyDS) in Feb and Jul 18 confirmed that FIASA continued complying with its production quota, producing less than allowed. The HCFC Phase I project activity covered verified monitoring of the national HCFC-22 production from Jan 2015 to Jun 2018 through a report on retroactive monitoring of 2015, four quarterly monitoring reports covering 2016, and three semester reports from Jan 2017 to Jun 2018. FIASA complied with its respective HCFC-22 production quotas during the whole of the monitoring period. Among the last project activities, Component 3 delivered digitalization of the full MP files of the Ministry of Production (MoPL) and Labor and SAyDS and established a related database that the MoPL continues to develop for public use, and particularly for implementing the Foam Sector Plan with support by UNIDO.  "/>
    <s v="Project physically and financially completed."/>
    <m/>
    <m/>
    <x v="1"/>
    <n v="0"/>
    <n v="1"/>
    <n v="49"/>
    <n v="12"/>
    <n v="0"/>
    <n v="0"/>
    <n v="0"/>
    <n v="2012"/>
  </r>
  <r>
    <m/>
    <m/>
    <s v="BAH/PHA/68/TAS/26"/>
    <s v="UNIDO"/>
    <m/>
    <x v="2"/>
    <s v="BAH"/>
    <x v="3"/>
    <s v="PHA"/>
    <s v="HCFC phase-out management plan (stage I, first tranche) (national HCFC reclamation)"/>
    <d v="2012-12-01T00:00:00"/>
    <d v="2020-12-01T00:00:00"/>
    <s v="FIN"/>
    <d v="2013-12-01T00:00:00"/>
    <m/>
    <d v="2018-12-01T00:00:00"/>
    <d v="2020-04-01T00:00:00"/>
    <n v="0"/>
    <m/>
    <m/>
    <n v="0"/>
    <m/>
    <m/>
    <n v="0"/>
    <m/>
    <m/>
    <n v="0"/>
    <m/>
    <m/>
    <n v="161600"/>
    <n v="-1075"/>
    <n v="160525"/>
    <n v="1"/>
    <n v="0"/>
    <n v="0"/>
    <n v="0"/>
    <n v="11312"/>
    <n v="-75"/>
    <n v="11237"/>
    <n v="0"/>
    <n v="160525"/>
    <n v="0"/>
    <m/>
    <n v="11237"/>
    <n v="0"/>
    <m/>
    <m/>
    <m/>
    <d v="2021-12-01T00:00:00"/>
    <m/>
    <m/>
    <m/>
    <m/>
    <x v="1"/>
    <n v="0"/>
    <n v="1"/>
    <n v="12"/>
    <n v="96"/>
    <n v="0"/>
    <n v="0"/>
    <n v="0"/>
    <n v="2012"/>
  </r>
  <r>
    <m/>
    <m/>
    <s v="ELS/PHA/65/INV/29"/>
    <s v="UNDP"/>
    <m/>
    <x v="1"/>
    <s v="ELS"/>
    <x v="0"/>
    <s v="PHA"/>
    <s v="HCFC phase-out management plan (stage I, first tranche) (phase out of HCFC-141b in imported pre-blended polyols used in the foam manufacturing sector)"/>
    <d v="2011-11-01T00:00:00"/>
    <d v="2015-11-01T00:00:00"/>
    <s v="FIN"/>
    <d v="2013-03-01T00:00:00"/>
    <m/>
    <d v="2015-11-01T00:00:00"/>
    <d v="2019-01-01T00:00:00"/>
    <n v="4.9000000000000004"/>
    <m/>
    <m/>
    <m/>
    <m/>
    <m/>
    <n v="4.9000000000000004"/>
    <m/>
    <m/>
    <m/>
    <m/>
    <m/>
    <n v="439277"/>
    <n v="-1676"/>
    <n v="437601"/>
    <n v="1"/>
    <n v="0"/>
    <n v="0"/>
    <n v="0"/>
    <n v="32946"/>
    <n v="-126"/>
    <n v="32820"/>
    <n v="-0.29915019979671342"/>
    <n v="437601"/>
    <n v="0"/>
    <n v="0"/>
    <n v="32820.299150199797"/>
    <n v="0"/>
    <m/>
    <m/>
    <m/>
    <d v="2021-12-01T00:00:00"/>
    <s v="Financially completed in 2019."/>
    <m/>
    <m/>
    <m/>
    <x v="1"/>
    <n v="0"/>
    <n v="1"/>
    <n v="16"/>
    <n v="48"/>
    <n v="0"/>
    <n v="0"/>
    <n v="4900"/>
    <n v="2011"/>
  </r>
  <r>
    <m/>
    <m/>
    <s v="CUB/PHA/65/INV/49"/>
    <s v="UNDP"/>
    <m/>
    <x v="1"/>
    <s v="CUB"/>
    <x v="0"/>
    <s v="PHA"/>
    <s v="HCFC phase-out management plan (stage I, first tranche) (phase-out of HCFC-141b contained in formulated polyols in the foam sector)"/>
    <d v="2011-11-01T00:00:00"/>
    <d v="2016-10-01T00:00:00"/>
    <s v="FIN"/>
    <d v="2013-07-01T00:00:00"/>
    <m/>
    <d v="2015-07-01T00:00:00"/>
    <d v="2016-07-01T00:00:00"/>
    <n v="13.4"/>
    <m/>
    <m/>
    <m/>
    <m/>
    <m/>
    <n v="13.4"/>
    <m/>
    <m/>
    <m/>
    <m/>
    <m/>
    <n v="650000"/>
    <n v="0"/>
    <n v="650000"/>
    <n v="1"/>
    <n v="0"/>
    <n v="0"/>
    <n v="0"/>
    <n v="48750"/>
    <n v="0"/>
    <n v="48750"/>
    <n v="0"/>
    <n v="650000"/>
    <n v="0"/>
    <n v="0"/>
    <n v="48750"/>
    <n v="0"/>
    <m/>
    <m/>
    <m/>
    <d v="2021-12-01T00:00:00"/>
    <s v="Financially completed in 2016."/>
    <m/>
    <m/>
    <m/>
    <x v="1"/>
    <n v="0"/>
    <n v="1"/>
    <n v="20"/>
    <n v="59"/>
    <n v="0"/>
    <n v="0"/>
    <n v="13400"/>
    <n v="2011"/>
  </r>
  <r>
    <m/>
    <m/>
    <s v="DRK/PHA/73/INV/59"/>
    <s v="UNIDO"/>
    <m/>
    <x v="2"/>
    <s v="DRK"/>
    <x v="0"/>
    <s v="PHA"/>
    <s v="HCFC phase-out management plan (stage I, first tranche) (phase-out of HCFC-141b in polyurethane foam sector at Pyongyang Sonbong and Puhung Building Materials)"/>
    <d v="2014-11-01T00:00:00"/>
    <d v="2016-12-01T00:00:00"/>
    <s v="ONG"/>
    <d v="2015-05-01T00:00:00"/>
    <m/>
    <m/>
    <m/>
    <n v="2.8"/>
    <m/>
    <m/>
    <n v="0"/>
    <m/>
    <m/>
    <n v="0"/>
    <m/>
    <m/>
    <n v="0"/>
    <m/>
    <m/>
    <n v="83517"/>
    <n v="0"/>
    <n v="83517"/>
    <n v="0.476458325849827"/>
    <n v="43724.63"/>
    <n v="43724.63"/>
    <n v="0"/>
    <n v="5846"/>
    <n v="0"/>
    <n v="5846"/>
    <n v="3060.6246270819111"/>
    <n v="39792.370000000003"/>
    <n v="10198"/>
    <n v="1"/>
    <n v="2785.3753729180889"/>
    <n v="713.83679969347565"/>
    <m/>
    <m/>
    <m/>
    <d v="2021-12-01T00:00:00"/>
    <s v="UNIDO is not in a position to report anything on this project as implementation is not possible due to the UNSC resolution. The agreement has expired. UNIDO is in process of returning the remaining balances, however completion of all activities cannot be completed and ExCom has not made a cancellation decision. "/>
    <s v="UNIDO is not in a position to report anything on this project as implementation is not possible due to the UNSC resolution. The agreement has expired. UNIDO is in process of returning the remaining balances, however completion of all activities cannot be completed and ExCom has not made a cancellation decision. "/>
    <s v="n.a."/>
    <m/>
    <x v="0"/>
    <n v="1"/>
    <n v="1"/>
    <n v="6"/>
    <n v="25"/>
    <n v="0"/>
    <n v="0"/>
    <n v="2800"/>
    <n v="2014"/>
  </r>
  <r>
    <m/>
    <m/>
    <s v="EGY/PHA/65/INV/112"/>
    <s v="UNIDO"/>
    <m/>
    <x v="0"/>
    <s v="EGY"/>
    <x v="0"/>
    <s v="PHA"/>
    <s v="HCFC phase-out management plan (stage I, first tranche) (phase-out of HCFC-141b in the manufacture of insulation foam for refrigeration equipment at Kiriazi Refrigerators Factory)"/>
    <d v="2011-11-01T00:00:00"/>
    <d v="2012-11-01T00:00:00"/>
    <s v="FIN"/>
    <d v="2012-04-01T00:00:00"/>
    <m/>
    <d v="2017-12-01T00:00:00"/>
    <d v="2018-12-01T00:00:00"/>
    <n v="23.5"/>
    <m/>
    <m/>
    <n v="0"/>
    <m/>
    <m/>
    <n v="23.5"/>
    <m/>
    <m/>
    <n v="0"/>
    <m/>
    <m/>
    <n v="905700"/>
    <n v="-1475"/>
    <n v="904225"/>
    <n v="1"/>
    <n v="0"/>
    <n v="0"/>
    <n v="0"/>
    <n v="67927"/>
    <n v="-110"/>
    <n v="67817"/>
    <n v="1"/>
    <n v="904225"/>
    <n v="0"/>
    <m/>
    <n v="67816"/>
    <n v="0"/>
    <m/>
    <m/>
    <m/>
    <d v="2021-06-01T00:00:00"/>
    <m/>
    <m/>
    <m/>
    <m/>
    <x v="1"/>
    <n v="0"/>
    <n v="1"/>
    <n v="5"/>
    <n v="12"/>
    <n v="0"/>
    <n v="0"/>
    <n v="23500"/>
    <n v="2011"/>
  </r>
  <r>
    <m/>
    <m/>
    <s v="EGY/PHA/65/INV/113"/>
    <s v="UNDP"/>
    <m/>
    <x v="0"/>
    <s v="EGY"/>
    <x v="0"/>
    <s v="PHA"/>
    <s v="HCFC phase-out management plan (stage I, first tranche) (phase-out of HCFC-141b in the polyurethane foam sector)"/>
    <d v="2011-11-01T00:00:00"/>
    <d v="2015-11-01T00:00:00"/>
    <s v="FIN"/>
    <d v="2013-03-01T00:00:00"/>
    <m/>
    <d v="2019-12-01T00:00:00"/>
    <d v="2020-12-01T00:00:00"/>
    <n v="42.1"/>
    <m/>
    <m/>
    <m/>
    <m/>
    <m/>
    <n v="42.1"/>
    <m/>
    <m/>
    <m/>
    <m/>
    <m/>
    <n v="2000000"/>
    <n v="0"/>
    <n v="2000000"/>
    <n v="1"/>
    <n v="0"/>
    <n v="0"/>
    <n v="0"/>
    <n v="150000"/>
    <n v="0"/>
    <n v="150000"/>
    <n v="0"/>
    <n v="2000000"/>
    <n v="0"/>
    <n v="0"/>
    <n v="150000"/>
    <n v="0"/>
    <m/>
    <m/>
    <m/>
    <d v="2021-06-01T00:00:00"/>
    <s v="Financially completed in 2020."/>
    <m/>
    <m/>
    <m/>
    <x v="1"/>
    <n v="0"/>
    <n v="1"/>
    <n v="16"/>
    <n v="48"/>
    <n v="0"/>
    <n v="0"/>
    <n v="42100"/>
    <n v="2011"/>
  </r>
  <r>
    <m/>
    <m/>
    <s v="ARG/PHA/66/INV/171"/>
    <s v="IBRD"/>
    <m/>
    <x v="1"/>
    <s v="ARG"/>
    <x v="0"/>
    <s v="PHA"/>
    <s v="HCFC phase-out management plan (stage I, first tranche) (phase-out of HCFC-141b in the production of polyurethane rigid insulation foam for domestic refrigerators at Mabe)"/>
    <d v="2012-04-01T00:00:00"/>
    <d v="2013-04-01T00:00:00"/>
    <s v="FIN"/>
    <d v="2015-11-01T00:00:00"/>
    <m/>
    <d v="2015-04-01T00:00:00"/>
    <d v="2016-03-01T00:00:00"/>
    <n v="18.5"/>
    <m/>
    <m/>
    <n v="0"/>
    <m/>
    <m/>
    <n v="18.5"/>
    <m/>
    <m/>
    <n v="0"/>
    <m/>
    <m/>
    <n v="838612"/>
    <n v="0"/>
    <n v="838612"/>
    <n v="1"/>
    <n v="0"/>
    <n v="0"/>
    <n v="0"/>
    <n v="62896"/>
    <n v="0"/>
    <n v="62896"/>
    <n v="0"/>
    <n v="838612"/>
    <n v="0"/>
    <n v="0"/>
    <n v="62896"/>
    <n v="0"/>
    <n v="0"/>
    <m/>
    <m/>
    <d v="2021-07-01T00:00:00"/>
    <s v="In Mar 16, WB disbursed third and final payment for the Mabe project, which was subsequently disbursed to Mabe by UEPRO, the Project Coordination Unit (PCU). Mabe provided UEPRO/WB all required technical documents e.g. on baseline equipment destruction, confirmation of compliance with necessary safety regulations for use of HC, and on environmental management and fiduciary compliance."/>
    <m/>
    <m/>
    <m/>
    <x v="1"/>
    <n v="0"/>
    <n v="1"/>
    <n v="43"/>
    <n v="12"/>
    <n v="0"/>
    <n v="0"/>
    <n v="18500"/>
    <n v="2012"/>
  </r>
  <r>
    <m/>
    <m/>
    <s v="BAH/PHA/68/INV/27"/>
    <s v="UNIDO"/>
    <m/>
    <x v="2"/>
    <s v="BAH"/>
    <x v="0"/>
    <s v="PHA"/>
    <s v="HCFC phase-out management plan (stage I, first tranche) (phase-out of HCFC-22 from the manufacturing of central air-conditioning and window air-conditioning at Awal Gulf manufacturing company)"/>
    <d v="2012-12-01T00:00:00"/>
    <d v="2014-12-01T00:00:00"/>
    <s v="FIN"/>
    <d v="2013-12-01T00:00:00"/>
    <m/>
    <d v="2019-08-01T00:00:00"/>
    <d v="2020-04-01T00:00:00"/>
    <n v="3.7"/>
    <m/>
    <m/>
    <n v="0"/>
    <m/>
    <m/>
    <n v="3.7"/>
    <m/>
    <m/>
    <n v="0"/>
    <m/>
    <m/>
    <n v="387855"/>
    <n v="-208"/>
    <n v="387647"/>
    <n v="1"/>
    <n v="0"/>
    <n v="0"/>
    <n v="0"/>
    <n v="27150"/>
    <n v="-15"/>
    <n v="27135"/>
    <n v="0"/>
    <n v="387647"/>
    <n v="0"/>
    <m/>
    <n v="27135"/>
    <n v="0"/>
    <m/>
    <m/>
    <m/>
    <d v="2021-12-01T00:00:00"/>
    <m/>
    <m/>
    <m/>
    <m/>
    <x v="1"/>
    <n v="0"/>
    <n v="1"/>
    <n v="12"/>
    <n v="24"/>
    <n v="0"/>
    <n v="0"/>
    <n v="3700"/>
    <n v="2012"/>
  </r>
  <r>
    <m/>
    <m/>
    <s v="JOR/PHA/65/TAS/90"/>
    <s v="UNIDO"/>
    <m/>
    <x v="2"/>
    <s v="JOR"/>
    <x v="3"/>
    <s v="PHA"/>
    <s v="HCFC phase-out management plan (stage I, first tranche) (policy support, awareness promotion, monitoring)"/>
    <d v="2011-11-01T00:00:00"/>
    <d v="2013-11-01T00:00:00"/>
    <s v="FIN"/>
    <d v="2012-04-01T00:00:00"/>
    <m/>
    <d v="2015-12-01T00:00:00"/>
    <d v="2017-02-01T00:00:00"/>
    <n v="0"/>
    <m/>
    <m/>
    <n v="0"/>
    <m/>
    <m/>
    <n v="0"/>
    <m/>
    <m/>
    <n v="0"/>
    <m/>
    <m/>
    <n v="70000"/>
    <n v="-693"/>
    <n v="69307"/>
    <n v="1"/>
    <n v="0"/>
    <n v="0"/>
    <n v="0"/>
    <n v="6300"/>
    <n v="-62"/>
    <n v="6238"/>
    <n v="0"/>
    <n v="69307"/>
    <n v="0"/>
    <m/>
    <n v="6238"/>
    <n v="0"/>
    <m/>
    <m/>
    <m/>
    <d v="2019-06-01T00:00:00"/>
    <m/>
    <m/>
    <m/>
    <m/>
    <x v="1"/>
    <n v="0"/>
    <n v="1"/>
    <n v="5"/>
    <n v="24"/>
    <n v="0"/>
    <n v="0"/>
    <n v="0"/>
    <n v="2011"/>
  </r>
  <r>
    <m/>
    <m/>
    <s v="DRK/PHA/73/TAS/58"/>
    <s v="UNEP"/>
    <m/>
    <x v="2"/>
    <s v="DRK"/>
    <x v="3"/>
    <s v="PHA"/>
    <s v="HCFC phase-out management plan (stage I, first tranche) (policy, and refrigeration servicing)"/>
    <d v="2014-11-01T00:00:00"/>
    <d v="2017-12-01T00:00:00"/>
    <s v="TRF"/>
    <d v="2015-07-01T00:00:00"/>
    <m/>
    <m/>
    <d v="2016-12-01T00:00:00"/>
    <n v="0"/>
    <m/>
    <m/>
    <n v="0"/>
    <m/>
    <m/>
    <m/>
    <m/>
    <m/>
    <m/>
    <m/>
    <m/>
    <n v="43500"/>
    <n v="-33426.85"/>
    <n v="10073.150000000001"/>
    <n v="0.99998510892819015"/>
    <n v="0.15000000000145519"/>
    <n v="0.15000000000145519"/>
    <n v="0"/>
    <n v="5655"/>
    <n v="-4345.59"/>
    <n v="1309.4099999999999"/>
    <n v="1.949851833842331E-2"/>
    <n v="10073"/>
    <n v="0"/>
    <n v="0"/>
    <n v="1309.3905014816614"/>
    <n v="0"/>
    <m/>
    <n v="0"/>
    <m/>
    <d v="2019-12-01T00:00:00"/>
    <m/>
    <m/>
    <m/>
    <m/>
    <x v="0"/>
    <n v="0"/>
    <n v="1"/>
    <n v="8"/>
    <n v="37"/>
    <n v="0"/>
    <n v="0"/>
    <n v="0"/>
    <n v="2014"/>
  </r>
  <r>
    <m/>
    <m/>
    <s v="BAH/PHA/68/TAS/28"/>
    <s v="UNEP"/>
    <m/>
    <x v="2"/>
    <s v="BAH"/>
    <x v="3"/>
    <s v="PHA"/>
    <s v="HCFC phase-out management plan (stage I, first tranche) (policy, refrigeration servicing, monitoring and verification)"/>
    <d v="2012-12-01T00:00:00"/>
    <d v="2014-12-01T00:00:00"/>
    <s v="FIN"/>
    <d v="2013-09-01T00:00:00"/>
    <m/>
    <d v="2018-12-01T00:00:00"/>
    <d v="2020-12-01T00:00:00"/>
    <n v="0"/>
    <m/>
    <m/>
    <n v="0"/>
    <m/>
    <m/>
    <n v="0"/>
    <m/>
    <m/>
    <n v="0"/>
    <m/>
    <m/>
    <n v="120000"/>
    <n v="0"/>
    <n v="120000"/>
    <n v="1"/>
    <n v="0"/>
    <n v="0"/>
    <n v="0"/>
    <n v="15600"/>
    <n v="0"/>
    <n v="15600"/>
    <n v="0"/>
    <n v="120000"/>
    <n v="0"/>
    <n v="0"/>
    <n v="15600"/>
    <n v="0"/>
    <m/>
    <n v="0"/>
    <m/>
    <d v="2021-12-01T00:00:00"/>
    <m/>
    <m/>
    <m/>
    <m/>
    <x v="1"/>
    <n v="0"/>
    <n v="1"/>
    <n v="9"/>
    <n v="24"/>
    <n v="0"/>
    <n v="0"/>
    <n v="0"/>
    <n v="2012"/>
  </r>
  <r>
    <m/>
    <m/>
    <s v="KUW/PHA/66/INV/20"/>
    <s v="UNIDO"/>
    <m/>
    <x v="2"/>
    <s v="KUW"/>
    <x v="0"/>
    <s v="PHA"/>
    <s v="HCFC phase-out management plan (stage I, first tranche) (polyurethane foam sector phase-out: Kuwait polyurethane Industry Co.; Kirby Building Systems, technical assistance to spray foam users and other small users)"/>
    <d v="2012-04-01T00:00:00"/>
    <d v="2014-04-01T00:00:00"/>
    <s v="FIN"/>
    <d v="2013-01-01T00:00:00"/>
    <m/>
    <d v="2016-12-01T00:00:00"/>
    <d v="2017-08-01T00:00:00"/>
    <n v="10.9"/>
    <m/>
    <m/>
    <n v="0"/>
    <m/>
    <m/>
    <n v="10.9"/>
    <m/>
    <m/>
    <n v="0"/>
    <m/>
    <m/>
    <n v="15000"/>
    <n v="0"/>
    <n v="15000"/>
    <n v="1"/>
    <n v="0"/>
    <n v="0"/>
    <n v="0"/>
    <n v="1125"/>
    <n v="0"/>
    <n v="1125"/>
    <n v="0"/>
    <n v="15000"/>
    <n v="0"/>
    <m/>
    <n v="1125"/>
    <n v="0"/>
    <m/>
    <m/>
    <m/>
    <d v="2022-06-01T00:00:00"/>
    <m/>
    <m/>
    <m/>
    <m/>
    <x v="1"/>
    <n v="0"/>
    <n v="1"/>
    <n v="9"/>
    <n v="24"/>
    <n v="0"/>
    <n v="0"/>
    <n v="10900"/>
    <n v="2012"/>
  </r>
  <r>
    <m/>
    <m/>
    <s v="IND/PHA/66/INV/441"/>
    <s v="UNDP"/>
    <m/>
    <x v="2"/>
    <s v="IND"/>
    <x v="0"/>
    <s v="PHA"/>
    <s v="HCFC phase-out management plan (stage I, first tranche) (polyurethane foam sector plan)"/>
    <d v="2012-04-01T00:00:00"/>
    <d v="2013-04-01T00:00:00"/>
    <s v="FIN"/>
    <d v="2013-03-01T00:00:00"/>
    <m/>
    <d v="2015-05-01T00:00:00"/>
    <d v="2016-05-01T00:00:00"/>
    <n v="145.4"/>
    <m/>
    <m/>
    <m/>
    <m/>
    <m/>
    <n v="145.4"/>
    <m/>
    <m/>
    <m/>
    <m/>
    <m/>
    <n v="9400000"/>
    <n v="0"/>
    <n v="9400000"/>
    <n v="1"/>
    <n v="0"/>
    <n v="0"/>
    <n v="0"/>
    <n v="705000"/>
    <n v="0"/>
    <n v="705000"/>
    <n v="0"/>
    <n v="9400000"/>
    <n v="0"/>
    <n v="0"/>
    <n v="705000"/>
    <n v="0"/>
    <m/>
    <m/>
    <m/>
    <d v="2017-12-01T00:00:00"/>
    <s v="Financially completed in 2016."/>
    <m/>
    <m/>
    <m/>
    <x v="1"/>
    <n v="0"/>
    <n v="1"/>
    <n v="11"/>
    <n v="12"/>
    <n v="0"/>
    <n v="0"/>
    <n v="145400"/>
    <n v="2012"/>
  </r>
  <r>
    <m/>
    <m/>
    <s v="MAL/PHA/65/INV/169"/>
    <s v="UNDP"/>
    <m/>
    <x v="2"/>
    <s v="MAL"/>
    <x v="0"/>
    <s v="PHA"/>
    <s v="HCFC phase-out management plan (stage I, first tranche) (polyurethane foam sector plan)"/>
    <d v="2011-11-01T00:00:00"/>
    <d v="2016-10-01T00:00:00"/>
    <s v="FIN"/>
    <d v="2012-06-01T00:00:00"/>
    <m/>
    <d v="2013-12-01T00:00:00"/>
    <d v="2013-12-01T00:00:00"/>
    <n v="49.3"/>
    <m/>
    <m/>
    <m/>
    <m/>
    <m/>
    <n v="49.3"/>
    <m/>
    <m/>
    <m/>
    <m/>
    <m/>
    <n v="4327247"/>
    <n v="0"/>
    <n v="4327247"/>
    <n v="1"/>
    <n v="0"/>
    <n v="0"/>
    <n v="0"/>
    <n v="324544"/>
    <n v="0"/>
    <n v="324544"/>
    <n v="0"/>
    <n v="4327247"/>
    <n v="0"/>
    <n v="0"/>
    <n v="324544"/>
    <n v="0"/>
    <m/>
    <m/>
    <m/>
    <d v="2018-06-01T00:00:00"/>
    <s v="Financially completed in 2013."/>
    <m/>
    <m/>
    <m/>
    <x v="1"/>
    <n v="0"/>
    <n v="1"/>
    <n v="7"/>
    <n v="59"/>
    <n v="0"/>
    <n v="0"/>
    <n v="49300"/>
    <n v="2011"/>
  </r>
  <r>
    <m/>
    <m/>
    <s v="SAU/PHA/68/TAS/18"/>
    <s v="UNEP"/>
    <m/>
    <x v="2"/>
    <s v="SAU"/>
    <x v="3"/>
    <s v="PHA"/>
    <s v="HCFC phase-out management plan (stage I, first tranche) (polyurethane foam sector plan)"/>
    <d v="2012-12-01T00:00:00"/>
    <d v="2015-12-01T00:00:00"/>
    <s v="FIN"/>
    <d v="2014-07-01T00:00:00"/>
    <m/>
    <d v="2020-12-01T00:00:00"/>
    <d v="2021-12-01T00:00:00"/>
    <n v="0"/>
    <m/>
    <m/>
    <n v="0"/>
    <m/>
    <m/>
    <n v="0"/>
    <m/>
    <m/>
    <n v="0"/>
    <m/>
    <m/>
    <n v="56726"/>
    <n v="-13712"/>
    <n v="43014"/>
    <n v="1"/>
    <n v="0"/>
    <n v="0"/>
    <n v="0"/>
    <n v="7027"/>
    <n v="-1698.85"/>
    <n v="5328.15"/>
    <n v="0"/>
    <n v="43014"/>
    <n v="0"/>
    <n v="0"/>
    <n v="5328.15"/>
    <n v="0"/>
    <m/>
    <n v="0"/>
    <m/>
    <m/>
    <m/>
    <m/>
    <m/>
    <m/>
    <x v="1"/>
    <n v="0"/>
    <n v="1"/>
    <n v="19"/>
    <n v="36"/>
    <n v="0"/>
    <n v="0"/>
    <n v="0"/>
    <n v="2012"/>
  </r>
  <r>
    <m/>
    <m/>
    <s v="SAU/PHA/68/INV/19"/>
    <s v="UNIDO"/>
    <m/>
    <x v="2"/>
    <s v="SAU"/>
    <x v="0"/>
    <s v="PHA"/>
    <s v="HCFC phase-out management plan (stage I, first tranche) (polyurethane foam sector plan)"/>
    <d v="2012-12-01T00:00:00"/>
    <d v="2015-12-01T00:00:00"/>
    <s v="FIN"/>
    <d v="2013-07-01T00:00:00"/>
    <m/>
    <d v="2020-12-01T00:00:00"/>
    <d v="2021-09-01T00:00:00"/>
    <n v="52.1"/>
    <m/>
    <m/>
    <n v="0"/>
    <m/>
    <m/>
    <n v="52.1"/>
    <m/>
    <m/>
    <n v="0"/>
    <m/>
    <m/>
    <n v="1827867"/>
    <n v="-215.2"/>
    <n v="1827651.8"/>
    <n v="1.0000001094300348"/>
    <n v="-0.19999999995343387"/>
    <n v="-0.19999999995343387"/>
    <n v="0"/>
    <n v="127951"/>
    <n v="-15.05"/>
    <n v="127935.95"/>
    <n v="-5.0000000002910383E-2"/>
    <n v="1827652"/>
    <n v="0"/>
    <m/>
    <n v="127936"/>
    <n v="0"/>
    <m/>
    <m/>
    <m/>
    <d v="2021-12-01T00:00:00"/>
    <m/>
    <m/>
    <m/>
    <m/>
    <x v="1"/>
    <n v="0"/>
    <n v="1"/>
    <n v="7"/>
    <n v="36"/>
    <n v="0"/>
    <n v="0"/>
    <n v="52100"/>
    <n v="2012"/>
  </r>
  <r>
    <m/>
    <m/>
    <s v="SOA/FOA/67/INV/03"/>
    <s v="UNIDO"/>
    <m/>
    <x v="0"/>
    <s v="SOA"/>
    <x v="0"/>
    <s v="FOA"/>
    <s v="HCFC phase-out management plan (stage I, first tranche) (polyurethane foam sector plan)"/>
    <d v="2012-07-01T00:00:00"/>
    <d v="2013-07-01T00:00:00"/>
    <s v="COM"/>
    <d v="2013-02-01T00:00:00"/>
    <m/>
    <d v="2023-12-31T00:00:00"/>
    <m/>
    <n v="24.9"/>
    <m/>
    <m/>
    <n v="0"/>
    <m/>
    <m/>
    <n v="24.9"/>
    <m/>
    <m/>
    <n v="0"/>
    <m/>
    <m/>
    <n v="1850224"/>
    <n v="0"/>
    <n v="1850224"/>
    <n v="0.99643842583384501"/>
    <n v="6589.7099999999627"/>
    <n v="6589.7099999999627"/>
    <n v="0"/>
    <n v="129516"/>
    <n v="0"/>
    <n v="129516"/>
    <n v="461.28083970372973"/>
    <n v="1843634.29"/>
    <n v="2.11"/>
    <n v="1"/>
    <n v="129054.71916029627"/>
    <n v="0.14770036492878699"/>
    <m/>
    <m/>
    <m/>
    <d v="2023-12-01T00:00:00"/>
    <s v="Milestones achieved: · Monitoring missing conducted_x000a_Project activities have been completed."/>
    <s v="Grant was financially closed in May 2024."/>
    <s v="n.a."/>
    <m/>
    <x v="1"/>
    <n v="0"/>
    <n v="1"/>
    <n v="7"/>
    <n v="12"/>
    <n v="0"/>
    <n v="0"/>
    <n v="24900"/>
    <n v="2012"/>
  </r>
  <r>
    <m/>
    <m/>
    <s v="IND/PHA/66/TAS/440"/>
    <s v="UNDP"/>
    <m/>
    <x v="2"/>
    <s v="IND"/>
    <x v="3"/>
    <s v="PHA"/>
    <s v="HCFC phase-out management plan (stage I, first tranche) (project management component)"/>
    <d v="2012-04-01T00:00:00"/>
    <d v="2013-04-01T00:00:00"/>
    <s v="FIN"/>
    <d v="2013-05-01T00:00:00"/>
    <m/>
    <d v="2015-11-01T00:00:00"/>
    <d v="2016-12-01T00:00:00"/>
    <n v="0"/>
    <m/>
    <m/>
    <m/>
    <m/>
    <m/>
    <n v="0"/>
    <m/>
    <m/>
    <m/>
    <m/>
    <m/>
    <n v="600000"/>
    <n v="0"/>
    <n v="600000"/>
    <n v="1"/>
    <n v="0"/>
    <n v="0"/>
    <n v="0"/>
    <n v="45000"/>
    <n v="0"/>
    <n v="45000"/>
    <n v="0"/>
    <n v="600000"/>
    <n v="0"/>
    <n v="0"/>
    <n v="45000"/>
    <n v="0"/>
    <m/>
    <m/>
    <m/>
    <d v="2017-12-01T00:00:00"/>
    <s v="Financially completed in 2016."/>
    <m/>
    <m/>
    <m/>
    <x v="1"/>
    <n v="0"/>
    <n v="1"/>
    <n v="13"/>
    <n v="12"/>
    <n v="0"/>
    <n v="0"/>
    <n v="0"/>
    <n v="2012"/>
  </r>
  <r>
    <m/>
    <m/>
    <s v="IRA/PHA/63/TAS/203"/>
    <s v="UNDP"/>
    <m/>
    <x v="2"/>
    <s v="IRA"/>
    <x v="3"/>
    <s v="PHA"/>
    <s v="HCFC phase-out management plan (stage I, first tranche) (project management unit)"/>
    <d v="2011-04-01T00:00:00"/>
    <d v="2012-03-01T00:00:00"/>
    <s v="FIN"/>
    <d v="2013-02-01T00:00:00"/>
    <m/>
    <d v="2014-06-01T00:00:00"/>
    <d v="2015-03-01T00:00:00"/>
    <n v="0"/>
    <m/>
    <m/>
    <m/>
    <m/>
    <m/>
    <n v="0"/>
    <m/>
    <m/>
    <m/>
    <m/>
    <m/>
    <n v="78000"/>
    <n v="0"/>
    <n v="78000"/>
    <n v="1"/>
    <n v="0"/>
    <n v="0"/>
    <n v="0"/>
    <n v="5850"/>
    <n v="0"/>
    <n v="5850"/>
    <n v="0"/>
    <n v="78000"/>
    <n v="0"/>
    <n v="0"/>
    <n v="5850"/>
    <n v="0"/>
    <m/>
    <m/>
    <m/>
    <d v="2019-12-01T00:00:00"/>
    <s v="Financially completed in 2015."/>
    <m/>
    <m/>
    <m/>
    <x v="1"/>
    <n v="0"/>
    <n v="1"/>
    <n v="22"/>
    <n v="11"/>
    <n v="0"/>
    <n v="0"/>
    <n v="0"/>
    <n v="2011"/>
  </r>
  <r>
    <m/>
    <m/>
    <s v="THA/PHA/68/TAS/163"/>
    <s v="IBRD"/>
    <m/>
    <x v="2"/>
    <s v="THA"/>
    <x v="3"/>
    <s v="PHA"/>
    <s v="HCFC phase-out management plan (stage I, first tranche) (project management unit)"/>
    <d v="2012-12-01T00:00:00"/>
    <d v="2013-11-01T00:00:00"/>
    <s v="FIN"/>
    <d v="2016-01-01T00:00:00"/>
    <m/>
    <d v="2018-12-01T00:00:00"/>
    <d v="2019-12-01T00:00:00"/>
    <n v="0"/>
    <m/>
    <m/>
    <n v="0"/>
    <m/>
    <m/>
    <n v="0"/>
    <m/>
    <m/>
    <n v="0"/>
    <m/>
    <m/>
    <n v="276228"/>
    <n v="-47634"/>
    <n v="228594"/>
    <n v="5.8335170651898123"/>
    <n v="-1104913"/>
    <n v="-1104913"/>
    <n v="0"/>
    <n v="19335"/>
    <n v="-667"/>
    <n v="18668"/>
    <n v="0"/>
    <n v="1333507"/>
    <n v="0"/>
    <n v="0"/>
    <n v="18668"/>
    <n v="0"/>
    <m/>
    <m/>
    <m/>
    <d v="2018-12-01T00:00:00"/>
    <s v="Stage I HPMP physically completed. PCR submitted to the 83rd Meeting as requested by ExCom decision."/>
    <s v="Stage I HPMP completed. PCR submitted to the 83rd Meeting."/>
    <m/>
    <m/>
    <x v="1"/>
    <n v="0"/>
    <n v="1"/>
    <n v="37"/>
    <n v="11"/>
    <n v="0"/>
    <n v="0"/>
    <n v="0"/>
    <n v="2012"/>
  </r>
  <r>
    <m/>
    <m/>
    <s v="DRK/PHA/73/TAS/60"/>
    <s v="UNIDO"/>
    <m/>
    <x v="2"/>
    <s v="DRK"/>
    <x v="3"/>
    <s v="PHA"/>
    <s v="HCFC phase-out management plan (stage I, first tranche) (refrigeration servicing and monitoring)"/>
    <d v="2014-11-01T00:00:00"/>
    <d v="2016-12-01T00:00:00"/>
    <s v="FIN"/>
    <d v="2015-09-01T00:00:00"/>
    <m/>
    <d v="2020-08-01T00:00:00"/>
    <d v="2020-08-01T00:00:00"/>
    <n v="0"/>
    <m/>
    <m/>
    <n v="0"/>
    <m/>
    <m/>
    <n v="0"/>
    <m/>
    <m/>
    <n v="0"/>
    <m/>
    <m/>
    <n v="40183"/>
    <n v="-4047"/>
    <n v="36136"/>
    <n v="1"/>
    <n v="0"/>
    <n v="0"/>
    <n v="0"/>
    <n v="2813"/>
    <n v="-283"/>
    <n v="2530"/>
    <n v="0"/>
    <n v="36136"/>
    <n v="0"/>
    <m/>
    <n v="2530"/>
    <n v="0"/>
    <m/>
    <m/>
    <m/>
    <d v="2021-12-01T00:00:00"/>
    <m/>
    <m/>
    <m/>
    <m/>
    <x v="1"/>
    <n v="0"/>
    <n v="1"/>
    <n v="10"/>
    <n v="25"/>
    <n v="0"/>
    <n v="0"/>
    <n v="0"/>
    <n v="2014"/>
  </r>
  <r>
    <m/>
    <m/>
    <s v="SAU/PHA/68/INV/17"/>
    <s v="UNIDO"/>
    <m/>
    <x v="2"/>
    <s v="SAU"/>
    <x v="0"/>
    <s v="PHA"/>
    <s v="HCFC phase-out management plan (stage I, first tranche) (refrigeration servicing and monitoring)"/>
    <d v="2012-12-01T00:00:00"/>
    <d v="2015-12-01T00:00:00"/>
    <s v="FIN"/>
    <d v="2013-06-01T00:00:00"/>
    <m/>
    <d v="2021-09-01T00:00:00"/>
    <d v="2021-09-01T00:00:00"/>
    <n v="0"/>
    <m/>
    <m/>
    <n v="0"/>
    <m/>
    <m/>
    <n v="0"/>
    <m/>
    <m/>
    <n v="0"/>
    <m/>
    <m/>
    <n v="341733"/>
    <n v="-6628"/>
    <n v="335105"/>
    <n v="1"/>
    <n v="0"/>
    <n v="0"/>
    <n v="0"/>
    <n v="23921"/>
    <n v="-464"/>
    <n v="23457"/>
    <n v="0"/>
    <n v="335105"/>
    <n v="0"/>
    <m/>
    <n v="23457"/>
    <n v="0"/>
    <m/>
    <m/>
    <m/>
    <m/>
    <m/>
    <m/>
    <m/>
    <m/>
    <x v="1"/>
    <n v="0"/>
    <n v="1"/>
    <n v="6"/>
    <n v="36"/>
    <n v="0"/>
    <n v="0"/>
    <n v="0"/>
    <n v="2012"/>
  </r>
  <r>
    <m/>
    <m/>
    <s v="TUR/PHA/68/TAS/100"/>
    <s v="UNIDO"/>
    <m/>
    <x v="4"/>
    <s v="TUR"/>
    <x v="3"/>
    <s v="PHA"/>
    <s v="HCFC phase-out management plan (stage I, first tranche) (refrigeration servicing and monitoring)"/>
    <d v="2012-12-01T00:00:00"/>
    <d v="2013-12-01T00:00:00"/>
    <s v="FIN"/>
    <d v="2013-07-01T00:00:00"/>
    <m/>
    <d v="2015-12-01T00:00:00"/>
    <d v="2017-05-01T00:00:00"/>
    <n v="0"/>
    <m/>
    <m/>
    <n v="0"/>
    <m/>
    <m/>
    <n v="0"/>
    <m/>
    <m/>
    <n v="0"/>
    <m/>
    <m/>
    <n v="149280"/>
    <n v="-1605"/>
    <n v="147675"/>
    <n v="1"/>
    <n v="0"/>
    <n v="0"/>
    <n v="0"/>
    <n v="10450"/>
    <n v="-113"/>
    <n v="10337"/>
    <n v="0"/>
    <n v="147675"/>
    <n v="0"/>
    <m/>
    <n v="10337"/>
    <n v="0"/>
    <m/>
    <m/>
    <m/>
    <d v="2026-12-01T00:00:00"/>
    <m/>
    <m/>
    <m/>
    <m/>
    <x v="1"/>
    <n v="0"/>
    <n v="1"/>
    <n v="7"/>
    <n v="12"/>
    <n v="0"/>
    <n v="0"/>
    <n v="0"/>
    <n v="2012"/>
  </r>
  <r>
    <m/>
    <m/>
    <s v="KUW/PHA/66/TAS/19"/>
    <s v="UNEP"/>
    <m/>
    <x v="2"/>
    <s v="KUW"/>
    <x v="3"/>
    <s v="PHA"/>
    <s v="HCFC phase-out management plan (stage I, first tranche) (refrigeration servicing sector and monitoring and verification)"/>
    <d v="2012-04-01T00:00:00"/>
    <d v="2014-04-01T00:00:00"/>
    <s v="FIN"/>
    <d v="2015-05-01T00:00:00"/>
    <m/>
    <d v="2022-06-01T00:00:00"/>
    <d v="2023-06-01T00:00:00"/>
    <n v="0"/>
    <m/>
    <m/>
    <n v="0"/>
    <m/>
    <m/>
    <n v="0"/>
    <m/>
    <m/>
    <n v="0"/>
    <m/>
    <m/>
    <n v="277000"/>
    <n v="-50071"/>
    <n v="226929"/>
    <n v="1"/>
    <n v="0"/>
    <n v="0"/>
    <n v="0"/>
    <n v="33126"/>
    <n v="-5987.91"/>
    <n v="27138.09"/>
    <n v="0"/>
    <n v="226929"/>
    <n v="0"/>
    <n v="0"/>
    <n v="27138.09"/>
    <n v="0"/>
    <m/>
    <n v="0"/>
    <m/>
    <d v="2022-06-01T00:00:00"/>
    <s v="Project is completed."/>
    <s v="The project is financialy completed "/>
    <s v="N/a"/>
    <m/>
    <x v="1"/>
    <n v="0"/>
    <n v="1"/>
    <n v="37"/>
    <n v="24"/>
    <n v="0"/>
    <n v="0"/>
    <n v="0"/>
    <n v="2012"/>
  </r>
  <r>
    <m/>
    <m/>
    <s v="DOM/PHA/65/INV/49"/>
    <s v="UNDP"/>
    <m/>
    <x v="1"/>
    <s v="DOM"/>
    <x v="0"/>
    <s v="PHA"/>
    <s v="HCFC phase-out management plan (stage I, first tranche) (refrigeration servicing sector and monitoring)"/>
    <d v="2011-11-01T00:00:00"/>
    <d v="2016-10-01T00:00:00"/>
    <s v="FIN"/>
    <d v="2012-05-01T00:00:00"/>
    <m/>
    <d v="2015-12-01T00:00:00"/>
    <d v="2016-12-01T00:00:00"/>
    <n v="0.6"/>
    <m/>
    <m/>
    <m/>
    <m/>
    <m/>
    <n v="0.6"/>
    <m/>
    <m/>
    <m/>
    <m/>
    <m/>
    <n v="336532"/>
    <n v="0"/>
    <n v="336532"/>
    <n v="1"/>
    <n v="0"/>
    <n v="0"/>
    <n v="0"/>
    <n v="25240"/>
    <n v="0"/>
    <n v="25240"/>
    <n v="0"/>
    <n v="336532"/>
    <n v="0"/>
    <n v="0"/>
    <n v="25240"/>
    <n v="0"/>
    <m/>
    <m/>
    <m/>
    <d v="2017-12-01T00:00:00"/>
    <s v="Financially completed in 2016."/>
    <m/>
    <m/>
    <m/>
    <x v="1"/>
    <n v="0"/>
    <n v="1"/>
    <n v="6"/>
    <n v="59"/>
    <n v="0"/>
    <n v="0"/>
    <n v="600"/>
    <n v="2011"/>
  </r>
  <r>
    <m/>
    <m/>
    <s v="ARG/PHA/66/INV/169"/>
    <s v="UNIDO"/>
    <m/>
    <x v="1"/>
    <s v="ARG"/>
    <x v="0"/>
    <s v="PHA"/>
    <s v="HCFC phase-out management plan (stage I, first tranche) (refrigeration servicing sector)"/>
    <d v="2012-04-01T00:00:00"/>
    <d v="2013-04-01T00:00:00"/>
    <s v="FIN"/>
    <d v="2013-05-01T00:00:00"/>
    <m/>
    <d v="2018-05-01T00:00:00"/>
    <d v="2019-06-01T00:00:00"/>
    <n v="7.1"/>
    <m/>
    <m/>
    <n v="0"/>
    <m/>
    <m/>
    <n v="7.1"/>
    <m/>
    <m/>
    <n v="0"/>
    <m/>
    <m/>
    <n v="685388"/>
    <n v="-175"/>
    <n v="685213"/>
    <n v="1"/>
    <n v="0"/>
    <n v="0"/>
    <n v="0"/>
    <n v="51404"/>
    <n v="-13"/>
    <n v="51391"/>
    <n v="0"/>
    <n v="685213"/>
    <n v="0"/>
    <m/>
    <n v="51391"/>
    <n v="0"/>
    <m/>
    <m/>
    <m/>
    <d v="2021-07-01T00:00:00"/>
    <m/>
    <m/>
    <m/>
    <m/>
    <x v="1"/>
    <n v="0"/>
    <n v="1"/>
    <n v="13"/>
    <n v="12"/>
    <n v="0"/>
    <n v="0"/>
    <n v="7100"/>
    <n v="2012"/>
  </r>
  <r>
    <m/>
    <m/>
    <s v="BGD/PHA/65/INV/40"/>
    <s v="UNDP"/>
    <m/>
    <x v="2"/>
    <s v="BGD"/>
    <x v="0"/>
    <s v="PHA"/>
    <s v="HCFC phase-out management plan (stage I, first tranche) (refrigeration servicing sector)"/>
    <d v="2011-11-01T00:00:00"/>
    <d v="2015-12-01T00:00:00"/>
    <s v="FIN"/>
    <d v="2019-01-01T00:00:00"/>
    <m/>
    <d v="2019-03-01T00:00:00"/>
    <d v="2020-03-01T00:00:00"/>
    <n v="0.6"/>
    <m/>
    <m/>
    <m/>
    <m/>
    <m/>
    <n v="0.6"/>
    <m/>
    <m/>
    <m/>
    <m/>
    <m/>
    <n v="55000"/>
    <n v="0"/>
    <n v="55000"/>
    <n v="1"/>
    <n v="0"/>
    <n v="0"/>
    <n v="0"/>
    <n v="4125"/>
    <n v="0"/>
    <n v="4125"/>
    <n v="0"/>
    <n v="55000"/>
    <n v="0"/>
    <n v="0"/>
    <n v="4125"/>
    <n v="0"/>
    <m/>
    <m/>
    <m/>
    <d v="2019-03-01T00:00:00"/>
    <s v="Financially completed in 2020."/>
    <m/>
    <m/>
    <m/>
    <x v="1"/>
    <n v="0"/>
    <n v="1"/>
    <n v="86"/>
    <n v="49"/>
    <n v="0"/>
    <n v="0"/>
    <n v="600"/>
    <n v="2011"/>
  </r>
  <r>
    <m/>
    <m/>
    <s v="BGD/PHA/65/TAS/39"/>
    <s v="UNEP"/>
    <m/>
    <x v="2"/>
    <s v="BGD"/>
    <x v="3"/>
    <s v="PHA"/>
    <s v="HCFC phase-out management plan (stage I, first tranche) (refrigeration servicing sector)"/>
    <d v="2011-11-01T00:00:00"/>
    <d v="2013-11-01T00:00:00"/>
    <s v="FIN"/>
    <d v="2013-12-01T00:00:00"/>
    <m/>
    <d v="2017-03-01T00:00:00"/>
    <d v="2018-03-01T00:00:00"/>
    <n v="0"/>
    <m/>
    <m/>
    <n v="0"/>
    <m/>
    <m/>
    <n v="0"/>
    <m/>
    <m/>
    <n v="0"/>
    <m/>
    <m/>
    <n v="230000"/>
    <n v="0"/>
    <n v="230000"/>
    <n v="1"/>
    <n v="0"/>
    <n v="0"/>
    <n v="0"/>
    <n v="29900"/>
    <n v="0"/>
    <n v="29900"/>
    <n v="0"/>
    <n v="230000"/>
    <n v="0"/>
    <n v="0"/>
    <n v="29900"/>
    <n v="0"/>
    <m/>
    <n v="0"/>
    <m/>
    <d v="2019-03-01T00:00:00"/>
    <m/>
    <m/>
    <m/>
    <m/>
    <x v="1"/>
    <n v="0"/>
    <n v="1"/>
    <n v="25"/>
    <n v="24"/>
    <n v="0"/>
    <n v="0"/>
    <n v="0"/>
    <n v="2011"/>
  </r>
  <r>
    <m/>
    <m/>
    <s v="DOM/PHA/65/TAS/50"/>
    <s v="UNEP"/>
    <m/>
    <x v="1"/>
    <s v="DOM"/>
    <x v="3"/>
    <s v="PHA"/>
    <s v="HCFC phase-out management plan (stage I, first tranche) (refrigeration servicing sector)"/>
    <d v="2011-11-01T00:00:00"/>
    <d v="2013-11-01T00:00:00"/>
    <s v="FIN"/>
    <d v="2013-04-01T00:00:00"/>
    <m/>
    <d v="2013-11-01T00:00:00"/>
    <d v="2013-12-01T00:00:00"/>
    <n v="0"/>
    <m/>
    <m/>
    <n v="0"/>
    <m/>
    <m/>
    <n v="0"/>
    <m/>
    <m/>
    <n v="0"/>
    <m/>
    <m/>
    <n v="25000"/>
    <n v="0"/>
    <n v="25000"/>
    <n v="1"/>
    <n v="0"/>
    <n v="0"/>
    <n v="0"/>
    <n v="3250"/>
    <n v="0"/>
    <n v="3250"/>
    <n v="0"/>
    <n v="25000"/>
    <n v="0"/>
    <n v="0"/>
    <n v="3250"/>
    <n v="0"/>
    <m/>
    <n v="0"/>
    <m/>
    <d v="2017-12-01T00:00:00"/>
    <m/>
    <m/>
    <m/>
    <m/>
    <x v="1"/>
    <n v="0"/>
    <n v="1"/>
    <n v="17"/>
    <n v="24"/>
    <n v="0"/>
    <n v="0"/>
    <n v="0"/>
    <n v="2011"/>
  </r>
  <r>
    <m/>
    <m/>
    <s v="IND/PHA/66/INV/442"/>
    <s v="Germany"/>
    <m/>
    <x v="2"/>
    <s v="IND"/>
    <x v="0"/>
    <s v="PHA"/>
    <s v="HCFC phase-out management plan (stage I, first tranche) (refrigeration servicing sector)"/>
    <d v="2012-04-01T00:00:00"/>
    <d v="2013-04-01T00:00:00"/>
    <s v="FIN"/>
    <d v="2012-05-01T00:00:00"/>
    <m/>
    <d v="2014-12-01T00:00:00"/>
    <d v="2018-04-01T00:00:00"/>
    <n v="0"/>
    <m/>
    <m/>
    <n v="0"/>
    <m/>
    <m/>
    <m/>
    <m/>
    <m/>
    <m/>
    <m/>
    <m/>
    <n v="925452"/>
    <n v="0"/>
    <n v="925452"/>
    <n v="1"/>
    <n v="0"/>
    <n v="0"/>
    <n v="0"/>
    <n v="106440"/>
    <n v="0"/>
    <n v="106440"/>
    <n v="0"/>
    <n v="925452"/>
    <n v="0"/>
    <n v="0"/>
    <n v="106440"/>
    <m/>
    <m/>
    <m/>
    <m/>
    <d v="2017-12-01T00:00:00"/>
    <s v=" 1. RAC Technicians Training in Installation &amp; Servicing Room Air conditioners up to 2 ton. 2. Training of Trainers (ToT) condcuted. 3. Contact established / initiated and meetings done with Instituional users - Defence and Railways for conducting training for their RAC technical staff. 4. One training for Defence - Technical staff conducted in Secunderabad. 5. Discussions with Reclamation Centre entreprenuers and preparing of action plan . 6. Discussions and proposal to DGET for Training RAC Trainers and syllabus revision.   7.  IA and Core Group Meetings. 8. Planning and Co-ordination with the consultants and training partners in the field on a ongoing process. 9. PMU - Servicing Sector - management ongoing, coordination with UNEP ongoing. 11. Participation and Presentation at Awareness Workshops "/>
    <s v="Activities completed."/>
    <m/>
    <m/>
    <x v="1"/>
    <n v="0"/>
    <n v="1"/>
    <n v="1"/>
    <n v="12"/>
    <n v="0"/>
    <n v="0"/>
    <n v="0"/>
    <n v="2012"/>
  </r>
  <r>
    <m/>
    <m/>
    <s v="IND/PHA/66/TAS/445"/>
    <s v="UNEP"/>
    <m/>
    <x v="2"/>
    <s v="IND"/>
    <x v="3"/>
    <s v="PHA"/>
    <s v="HCFC phase-out management plan (stage I, first tranche) (refrigeration servicing sector)"/>
    <d v="2012-04-01T00:00:00"/>
    <d v="2013-04-01T00:00:00"/>
    <s v="FIN"/>
    <d v="2012-12-01T00:00:00"/>
    <m/>
    <d v="2018-06-01T00:00:00"/>
    <d v="2018-06-01T00:00:00"/>
    <n v="0"/>
    <m/>
    <m/>
    <n v="0"/>
    <m/>
    <m/>
    <n v="0"/>
    <m/>
    <m/>
    <n v="0"/>
    <m/>
    <m/>
    <n v="180800"/>
    <n v="0"/>
    <n v="180800"/>
    <n v="1"/>
    <n v="0"/>
    <n v="0"/>
    <n v="0"/>
    <n v="21986"/>
    <n v="0"/>
    <n v="21986"/>
    <n v="0"/>
    <n v="180800"/>
    <n v="0"/>
    <n v="0"/>
    <n v="21986"/>
    <n v="0"/>
    <m/>
    <n v="0"/>
    <m/>
    <d v="2017-12-01T00:00:00"/>
    <m/>
    <m/>
    <m/>
    <m/>
    <x v="1"/>
    <n v="0"/>
    <n v="1"/>
    <n v="8"/>
    <n v="12"/>
    <n v="0"/>
    <n v="0"/>
    <n v="0"/>
    <n v="2012"/>
  </r>
  <r>
    <m/>
    <m/>
    <s v="IRA/PHA/63/TAS/205"/>
    <s v="Germany"/>
    <m/>
    <x v="2"/>
    <s v="IRA"/>
    <x v="3"/>
    <s v="PHA"/>
    <s v="HCFC phase-out management plan (stage I, first tranche) (refrigeration servicing sector)"/>
    <d v="2011-04-01T00:00:00"/>
    <d v="2012-03-01T00:00:00"/>
    <s v="FIN"/>
    <d v="2011-05-01T00:00:00"/>
    <m/>
    <d v="2013-12-01T00:00:00"/>
    <d v="2015-12-01T00:00:00"/>
    <n v="1.2"/>
    <m/>
    <m/>
    <n v="0"/>
    <m/>
    <m/>
    <n v="0"/>
    <m/>
    <m/>
    <m/>
    <m/>
    <m/>
    <n v="100600"/>
    <n v="0"/>
    <n v="100600"/>
    <n v="1"/>
    <n v="0"/>
    <n v="0"/>
    <n v="0"/>
    <n v="11415"/>
    <n v="0"/>
    <n v="11415"/>
    <n v="0"/>
    <n v="100600"/>
    <n v="0"/>
    <n v="0"/>
    <n v="11415"/>
    <n v="0"/>
    <m/>
    <m/>
    <m/>
    <d v="2019-12-01T00:00:00"/>
    <s v="All planned activities completed"/>
    <m/>
    <m/>
    <m/>
    <x v="1"/>
    <n v="0"/>
    <n v="1"/>
    <n v="1"/>
    <n v="11"/>
    <n v="0"/>
    <n v="0"/>
    <n v="1200"/>
    <n v="2011"/>
  </r>
  <r>
    <m/>
    <m/>
    <s v="IRA/PHA/63/TAS/200"/>
    <s v="UNEP"/>
    <m/>
    <x v="2"/>
    <s v="IRA"/>
    <x v="3"/>
    <s v="PHA"/>
    <s v="HCFC phase-out management plan (stage I, first tranche) (refrigeration servicing sector)"/>
    <d v="2011-04-01T00:00:00"/>
    <d v="2015-03-01T00:00:00"/>
    <s v="FIN"/>
    <d v="2013-08-01T00:00:00"/>
    <m/>
    <d v="2017-12-01T00:00:00"/>
    <d v="2018-02-01T00:00:00"/>
    <n v="3.2"/>
    <m/>
    <m/>
    <n v="0"/>
    <m/>
    <m/>
    <n v="0"/>
    <m/>
    <m/>
    <n v="0"/>
    <m/>
    <m/>
    <n v="262000"/>
    <n v="-91707"/>
    <n v="170293"/>
    <n v="1"/>
    <n v="0"/>
    <n v="0"/>
    <n v="0"/>
    <n v="34060"/>
    <n v="-11922"/>
    <n v="22138"/>
    <n v="0"/>
    <n v="170293"/>
    <n v="0"/>
    <n v="0"/>
    <n v="22138"/>
    <n v="0"/>
    <m/>
    <n v="0"/>
    <m/>
    <d v="2019-12-01T00:00:00"/>
    <m/>
    <m/>
    <m/>
    <m/>
    <x v="1"/>
    <n v="0"/>
    <n v="1"/>
    <n v="28"/>
    <n v="47"/>
    <n v="0"/>
    <n v="0"/>
    <n v="3200"/>
    <n v="2011"/>
  </r>
  <r>
    <m/>
    <m/>
    <s v="IRQ/PHA/65/TAS/17"/>
    <s v="UNEP"/>
    <m/>
    <x v="2"/>
    <s v="IRQ"/>
    <x v="3"/>
    <s v="PHA"/>
    <s v="HCFC phase-out management plan (stage I, first tranche) (refrigeration servicing sector)"/>
    <d v="2011-11-01T00:00:00"/>
    <d v="2013-11-01T00:00:00"/>
    <s v="FIN"/>
    <d v="2016-11-01T00:00:00"/>
    <m/>
    <d v="2018-12-01T00:00:00"/>
    <d v="2020-12-01T00:00:00"/>
    <n v="0"/>
    <m/>
    <m/>
    <n v="0"/>
    <m/>
    <m/>
    <n v="0"/>
    <m/>
    <m/>
    <n v="0"/>
    <m/>
    <m/>
    <n v="115000"/>
    <n v="-4734"/>
    <n v="110266"/>
    <n v="1"/>
    <n v="0"/>
    <n v="0"/>
    <n v="0"/>
    <n v="14144"/>
    <n v="-582.24"/>
    <n v="13561.76"/>
    <n v="0"/>
    <n v="110266"/>
    <n v="0"/>
    <n v="0"/>
    <n v="13561.76"/>
    <n v="0"/>
    <m/>
    <n v="0"/>
    <m/>
    <d v="2020-12-01T00:00:00"/>
    <m/>
    <m/>
    <m/>
    <m/>
    <x v="1"/>
    <n v="0"/>
    <n v="1"/>
    <n v="60"/>
    <n v="24"/>
    <n v="0"/>
    <n v="0"/>
    <n v="0"/>
    <n v="2011"/>
  </r>
  <r>
    <m/>
    <m/>
    <s v="IRQ/PHA/65/INV/16"/>
    <s v="UNIDO"/>
    <m/>
    <x v="2"/>
    <s v="IRQ"/>
    <x v="0"/>
    <s v="PHA"/>
    <s v="HCFC phase-out management plan (stage I, first tranche) (refrigeration servicing sector)"/>
    <d v="2011-11-01T00:00:00"/>
    <d v="2013-11-01T00:00:00"/>
    <s v="FIN"/>
    <d v="2015-10-01T00:00:00"/>
    <m/>
    <d v="2015-12-01T00:00:00"/>
    <d v="2017-08-01T00:00:00"/>
    <n v="0"/>
    <m/>
    <m/>
    <n v="0"/>
    <m/>
    <m/>
    <n v="0"/>
    <m/>
    <m/>
    <n v="0"/>
    <m/>
    <m/>
    <n v="80000"/>
    <n v="0"/>
    <n v="80000"/>
    <n v="1"/>
    <n v="0"/>
    <n v="0"/>
    <n v="0"/>
    <n v="6000"/>
    <n v="0"/>
    <n v="6000"/>
    <n v="0"/>
    <n v="80000"/>
    <n v="0"/>
    <m/>
    <n v="6000"/>
    <n v="0"/>
    <m/>
    <m/>
    <m/>
    <d v="2020-12-01T00:00:00"/>
    <m/>
    <m/>
    <m/>
    <m/>
    <x v="1"/>
    <n v="0"/>
    <n v="1"/>
    <n v="47"/>
    <n v="24"/>
    <n v="0"/>
    <n v="0"/>
    <n v="0"/>
    <n v="2011"/>
  </r>
  <r>
    <m/>
    <m/>
    <s v="KUW/PHA/66/INV/18"/>
    <s v="UNIDO"/>
    <m/>
    <x v="2"/>
    <s v="KUW"/>
    <x v="0"/>
    <s v="PHA"/>
    <s v="HCFC phase-out management plan (stage I, first tranche) (refrigeration servicing sector)"/>
    <d v="2012-04-01T00:00:00"/>
    <d v="2014-04-01T00:00:00"/>
    <s v="FIN"/>
    <d v="2014-10-01T00:00:00"/>
    <m/>
    <d v="2016-12-01T00:00:00"/>
    <d v="2017-09-01T00:00:00"/>
    <n v="0"/>
    <m/>
    <m/>
    <n v="0"/>
    <m/>
    <m/>
    <n v="0"/>
    <m/>
    <m/>
    <n v="0"/>
    <m/>
    <m/>
    <n v="12000"/>
    <n v="-453.83"/>
    <n v="11546.17"/>
    <n v="0.99998527650294422"/>
    <n v="0.17000000000007276"/>
    <n v="0.17000000000007276"/>
    <n v="0"/>
    <n v="900"/>
    <n v="-34"/>
    <n v="866"/>
    <n v="0"/>
    <n v="11546"/>
    <n v="0"/>
    <m/>
    <n v="866"/>
    <n v="0"/>
    <m/>
    <m/>
    <m/>
    <d v="2022-06-01T00:00:00"/>
    <m/>
    <m/>
    <m/>
    <m/>
    <x v="1"/>
    <n v="0"/>
    <n v="1"/>
    <n v="30"/>
    <n v="24"/>
    <n v="0"/>
    <n v="0"/>
    <n v="0"/>
    <n v="2012"/>
  </r>
  <r>
    <m/>
    <m/>
    <s v="LIB/PHA/75/INV/37"/>
    <s v="UNIDO"/>
    <m/>
    <x v="0"/>
    <s v="LIB"/>
    <x v="0"/>
    <s v="PHA"/>
    <s v="HCFC phase-out management plan (stage I, first tranche) (refrigeration servicing sector)"/>
    <d v="2015-11-01T00:00:00"/>
    <d v="2018-12-01T00:00:00"/>
    <s v="COM"/>
    <d v="2016-07-01T00:00:00"/>
    <m/>
    <d v="2023-12-31T00:00:00"/>
    <m/>
    <n v="0.3"/>
    <m/>
    <m/>
    <n v="0"/>
    <m/>
    <m/>
    <n v="0.32999999999999996"/>
    <m/>
    <m/>
    <n v="0"/>
    <m/>
    <m/>
    <n v="27323"/>
    <n v="0"/>
    <n v="27323"/>
    <n v="0.54025290048676944"/>
    <n v="12561.67"/>
    <n v="12561.67"/>
    <n v="0"/>
    <n v="1913"/>
    <n v="0"/>
    <n v="1913"/>
    <n v="879.49620136881003"/>
    <n v="14761.33"/>
    <n v="4614.2299999999996"/>
    <n v="50"/>
    <n v="1033.50379863119"/>
    <n v="323.0619620832266"/>
    <m/>
    <m/>
    <m/>
    <d v="2023-12-01T00:00:00"/>
    <s v="Milestone achieved: Second batch of equipment delivered. Project completed"/>
    <s v="Grant has been financially closed. Remaining fund balance will be returned to the 95th meeting."/>
    <s v="n.a."/>
    <m/>
    <x v="1"/>
    <n v="0"/>
    <n v="1"/>
    <n v="8"/>
    <n v="37"/>
    <n v="0"/>
    <n v="0"/>
    <n v="300"/>
    <n v="2015"/>
  </r>
  <r>
    <m/>
    <m/>
    <s v="MOR/PHA/65/INV/68"/>
    <s v="UNIDO"/>
    <m/>
    <x v="0"/>
    <s v="MOR"/>
    <x v="0"/>
    <s v="PHA"/>
    <s v="HCFC phase-out management plan (stage I, first tranche) (refrigeration servicing sector)"/>
    <d v="2011-11-01T00:00:00"/>
    <d v="2012-11-01T00:00:00"/>
    <s v="FIN"/>
    <d v="2012-03-01T00:00:00"/>
    <m/>
    <d v="2020-12-01T00:00:00"/>
    <d v="2022-04-01T00:00:00"/>
    <n v="0"/>
    <m/>
    <m/>
    <n v="0"/>
    <m/>
    <m/>
    <n v="0"/>
    <m/>
    <m/>
    <n v="0"/>
    <m/>
    <m/>
    <n v="80000"/>
    <n v="-432.76"/>
    <n v="79567.240000000005"/>
    <n v="0.99999698368323442"/>
    <n v="0.24000000000523869"/>
    <n v="0.24000000000523869"/>
    <n v="0"/>
    <n v="6000"/>
    <n v="-32.44"/>
    <n v="5967.56"/>
    <n v="-0.43999999999959982"/>
    <n v="79567"/>
    <n v="0"/>
    <m/>
    <n v="5968"/>
    <n v="0"/>
    <m/>
    <m/>
    <m/>
    <d v="2021-12-01T00:00:00"/>
    <m/>
    <m/>
    <m/>
    <m/>
    <x v="1"/>
    <n v="0"/>
    <n v="1"/>
    <n v="4"/>
    <n v="12"/>
    <n v="0"/>
    <n v="0"/>
    <n v="0"/>
    <n v="2011"/>
  </r>
  <r>
    <m/>
    <m/>
    <s v="OMA/PHA/65/TAS/22"/>
    <s v="UNEP"/>
    <m/>
    <x v="2"/>
    <s v="OMA"/>
    <x v="3"/>
    <s v="PHA"/>
    <s v="HCFC phase-out management plan (stage I, first tranche) (refrigeration servicing sector)"/>
    <d v="2011-11-01T00:00:00"/>
    <d v="2015-11-01T00:00:00"/>
    <s v="FIN"/>
    <d v="2013-04-01T00:00:00"/>
    <m/>
    <d v="2016-11-01T00:00:00"/>
    <d v="2017-12-01T00:00:00"/>
    <n v="0.7"/>
    <m/>
    <m/>
    <n v="0"/>
    <m/>
    <m/>
    <n v="0"/>
    <m/>
    <m/>
    <n v="0"/>
    <m/>
    <m/>
    <n v="65000"/>
    <n v="0"/>
    <n v="65000"/>
    <n v="1"/>
    <n v="0"/>
    <n v="0"/>
    <n v="0"/>
    <n v="8450"/>
    <n v="0"/>
    <n v="8450"/>
    <n v="0"/>
    <n v="65000"/>
    <n v="0"/>
    <n v="0"/>
    <n v="8450"/>
    <n v="0"/>
    <m/>
    <n v="0"/>
    <m/>
    <d v="2016-12-01T00:00:00"/>
    <m/>
    <m/>
    <m/>
    <m/>
    <x v="1"/>
    <n v="0"/>
    <n v="1"/>
    <n v="17"/>
    <n v="48"/>
    <n v="0"/>
    <n v="0"/>
    <n v="700"/>
    <n v="2011"/>
  </r>
  <r>
    <m/>
    <m/>
    <s v="OMA/PHA/65/INV/23"/>
    <s v="UNIDO"/>
    <m/>
    <x v="2"/>
    <s v="OMA"/>
    <x v="0"/>
    <s v="PHA"/>
    <s v="HCFC phase-out management plan (stage I, first tranche) (refrigeration servicing sector)"/>
    <d v="2011-11-01T00:00:00"/>
    <d v="2015-11-01T00:00:00"/>
    <s v="FIN"/>
    <d v="2013-01-01T00:00:00"/>
    <m/>
    <d v="2015-06-01T00:00:00"/>
    <d v="2017-08-01T00:00:00"/>
    <n v="2.2999999999999998"/>
    <m/>
    <m/>
    <n v="0"/>
    <m/>
    <m/>
    <n v="2.2999999999999998"/>
    <m/>
    <m/>
    <n v="0"/>
    <m/>
    <m/>
    <n v="210000"/>
    <n v="-655.19000000000005"/>
    <n v="209344.81"/>
    <n v="1.0000009075935534"/>
    <n v="-0.19000000000232831"/>
    <n v="-0.19000000000232831"/>
    <n v="0"/>
    <n v="15750"/>
    <n v="-49"/>
    <n v="15701"/>
    <n v="0"/>
    <n v="209345"/>
    <n v="0"/>
    <m/>
    <n v="15701"/>
    <n v="0"/>
    <m/>
    <m/>
    <m/>
    <d v="2016-12-01T00:00:00"/>
    <m/>
    <m/>
    <m/>
    <m/>
    <x v="1"/>
    <n v="0"/>
    <n v="1"/>
    <n v="14"/>
    <n v="48"/>
    <n v="0"/>
    <n v="0"/>
    <n v="2300"/>
    <n v="2011"/>
  </r>
  <r>
    <m/>
    <m/>
    <s v="PAN/PHA/65/INV/32"/>
    <s v="UNDP"/>
    <m/>
    <x v="1"/>
    <s v="PAN"/>
    <x v="0"/>
    <s v="PHA"/>
    <s v="HCFC phase-out management plan (stage I, first tranche) (refrigeration servicing sector)"/>
    <d v="2011-11-01T00:00:00"/>
    <d v="2016-10-01T00:00:00"/>
    <s v="FIN"/>
    <d v="2012-10-01T00:00:00"/>
    <m/>
    <d v="2013-12-01T00:00:00"/>
    <d v="2014-09-01T00:00:00"/>
    <n v="0"/>
    <m/>
    <m/>
    <m/>
    <m/>
    <m/>
    <n v="0"/>
    <m/>
    <m/>
    <m/>
    <m/>
    <m/>
    <n v="132773"/>
    <n v="0"/>
    <n v="132773"/>
    <n v="1"/>
    <n v="0"/>
    <n v="0"/>
    <n v="0"/>
    <n v="9958"/>
    <n v="0"/>
    <n v="9958"/>
    <n v="0"/>
    <n v="132773"/>
    <n v="0"/>
    <n v="0"/>
    <n v="9958"/>
    <n v="0"/>
    <m/>
    <m/>
    <m/>
    <d v="2016-12-01T00:00:00"/>
    <s v="Financially completed in 2014."/>
    <m/>
    <m/>
    <m/>
    <x v="1"/>
    <n v="0"/>
    <n v="1"/>
    <n v="11"/>
    <n v="59"/>
    <n v="0"/>
    <n v="0"/>
    <n v="0"/>
    <n v="2011"/>
  </r>
  <r>
    <m/>
    <m/>
    <s v="PAN/PHA/65/TAS/31"/>
    <s v="UNEP"/>
    <m/>
    <x v="1"/>
    <s v="PAN"/>
    <x v="3"/>
    <s v="PHA"/>
    <s v="HCFC phase-out management plan (stage I, first tranche) (refrigeration servicing sector)"/>
    <d v="2011-11-01T00:00:00"/>
    <d v="2013-11-01T00:00:00"/>
    <s v="FIN"/>
    <d v="2012-06-01T00:00:00"/>
    <m/>
    <d v="2016-09-01T00:00:00"/>
    <d v="2017-01-01T00:00:00"/>
    <n v="0"/>
    <m/>
    <m/>
    <n v="0"/>
    <m/>
    <m/>
    <n v="0"/>
    <m/>
    <m/>
    <n v="0"/>
    <m/>
    <m/>
    <n v="35000"/>
    <n v="0"/>
    <n v="35000"/>
    <n v="1"/>
    <n v="0"/>
    <n v="0"/>
    <n v="0"/>
    <n v="4550"/>
    <n v="0"/>
    <n v="4550"/>
    <n v="0"/>
    <n v="35000"/>
    <n v="0"/>
    <n v="0"/>
    <n v="4550"/>
    <n v="0"/>
    <m/>
    <n v="0"/>
    <m/>
    <d v="2016-12-01T00:00:00"/>
    <m/>
    <m/>
    <m/>
    <m/>
    <x v="1"/>
    <n v="0"/>
    <n v="1"/>
    <n v="7"/>
    <n v="24"/>
    <n v="0"/>
    <n v="0"/>
    <n v="0"/>
    <n v="2011"/>
  </r>
  <r>
    <m/>
    <m/>
    <s v="QAT/PHA/65/TAS/17"/>
    <s v="UNEP"/>
    <m/>
    <x v="2"/>
    <s v="QAT"/>
    <x v="3"/>
    <s v="PHA"/>
    <s v="HCFC phase-out management plan (stage I, first tranche) (refrigeration servicing sector)"/>
    <d v="2011-11-01T00:00:00"/>
    <d v="2013-11-01T00:00:00"/>
    <s v="FIN"/>
    <d v="2015-07-01T00:00:00"/>
    <m/>
    <d v="2020-12-01T00:00:00"/>
    <d v="2021-12-01T00:00:00"/>
    <n v="1.3"/>
    <m/>
    <m/>
    <n v="0"/>
    <m/>
    <m/>
    <n v="0"/>
    <m/>
    <m/>
    <n v="0"/>
    <m/>
    <m/>
    <n v="105000"/>
    <n v="-6045"/>
    <n v="98955"/>
    <n v="1"/>
    <n v="0"/>
    <n v="0"/>
    <n v="0"/>
    <n v="13650"/>
    <n v="-785.85"/>
    <n v="12864.15"/>
    <n v="0"/>
    <n v="98955"/>
    <n v="0"/>
    <n v="0"/>
    <n v="12864.15"/>
    <n v="0"/>
    <m/>
    <n v="0"/>
    <m/>
    <d v="2020-12-01T00:00:00"/>
    <m/>
    <m/>
    <m/>
    <m/>
    <x v="1"/>
    <n v="0"/>
    <n v="1"/>
    <n v="44"/>
    <n v="24"/>
    <n v="0"/>
    <n v="0"/>
    <n v="1300"/>
    <n v="2011"/>
  </r>
  <r>
    <m/>
    <m/>
    <s v="QAT/PHA/65/INV/18"/>
    <s v="UNIDO"/>
    <m/>
    <x v="2"/>
    <s v="QAT"/>
    <x v="0"/>
    <s v="PHA"/>
    <s v="HCFC phase-out management plan (stage I, first tranche) (refrigeration servicing sector)"/>
    <d v="2011-11-01T00:00:00"/>
    <d v="2013-11-01T00:00:00"/>
    <s v="FIN"/>
    <d v="2013-02-01T00:00:00"/>
    <m/>
    <d v="2020-12-01T00:00:00"/>
    <d v="2021-03-01T00:00:00"/>
    <n v="1.6"/>
    <m/>
    <m/>
    <n v="0"/>
    <m/>
    <m/>
    <n v="1.6"/>
    <m/>
    <m/>
    <n v="0"/>
    <m/>
    <m/>
    <n v="131157"/>
    <n v="-59334.28"/>
    <n v="71822.720000000001"/>
    <n v="1.0000038984878323"/>
    <n v="-0.27999999999883585"/>
    <n v="-0.27999999999883585"/>
    <n v="0"/>
    <n v="9837"/>
    <n v="-4450.29"/>
    <n v="5386.71"/>
    <n v="-0.28999999999996362"/>
    <n v="71823"/>
    <n v="0"/>
    <m/>
    <n v="5387"/>
    <n v="0"/>
    <m/>
    <m/>
    <m/>
    <d v="2020-12-01T00:00:00"/>
    <m/>
    <m/>
    <m/>
    <m/>
    <x v="1"/>
    <n v="0"/>
    <n v="1"/>
    <n v="15"/>
    <n v="24"/>
    <n v="0"/>
    <n v="0"/>
    <n v="1600"/>
    <n v="2011"/>
  </r>
  <r>
    <m/>
    <m/>
    <s v="SOM/PHA/67/INV/08"/>
    <s v="UNIDO"/>
    <m/>
    <x v="0"/>
    <s v="SOM"/>
    <x v="0"/>
    <s v="PHA"/>
    <s v="HCFC phase-out management plan (stage I, first tranche) (refrigeration servicing sector)"/>
    <d v="2012-07-01T00:00:00"/>
    <d v="2016-07-01T00:00:00"/>
    <s v="FIN"/>
    <d v="2013-02-01T00:00:00"/>
    <m/>
    <d v="2016-12-01T00:00:00"/>
    <d v="2018-05-01T00:00:00"/>
    <n v="0.5"/>
    <m/>
    <m/>
    <n v="0"/>
    <m/>
    <m/>
    <n v="0.5"/>
    <m/>
    <m/>
    <n v="0"/>
    <m/>
    <m/>
    <n v="133500"/>
    <n v="-3335"/>
    <n v="130165"/>
    <n v="1"/>
    <n v="0"/>
    <n v="0"/>
    <n v="0"/>
    <n v="9345"/>
    <n v="-233"/>
    <n v="9112"/>
    <n v="0"/>
    <n v="130165"/>
    <n v="0"/>
    <m/>
    <n v="9112"/>
    <n v="0"/>
    <m/>
    <m/>
    <m/>
    <d v="2023-06-01T00:00:00"/>
    <m/>
    <m/>
    <m/>
    <m/>
    <x v="1"/>
    <n v="0"/>
    <n v="1"/>
    <n v="7"/>
    <n v="48"/>
    <n v="0"/>
    <n v="0"/>
    <n v="500"/>
    <n v="2012"/>
  </r>
  <r>
    <m/>
    <m/>
    <s v="SUD/PHA/66/INV/29"/>
    <s v="UNIDO"/>
    <m/>
    <x v="0"/>
    <s v="SUD"/>
    <x v="0"/>
    <s v="PHA"/>
    <s v="HCFC phase-out management plan (stage I, first tranche) (refrigeration servicing sector)"/>
    <d v="2012-04-01T00:00:00"/>
    <d v="2013-04-01T00:00:00"/>
    <s v="FIN"/>
    <d v="2013-05-01T00:00:00"/>
    <m/>
    <d v="2015-12-01T00:00:00"/>
    <d v="2017-08-01T00:00:00"/>
    <n v="0"/>
    <m/>
    <m/>
    <n v="0"/>
    <m/>
    <m/>
    <n v="0"/>
    <m/>
    <m/>
    <n v="0"/>
    <m/>
    <m/>
    <n v="250000"/>
    <n v="-30.43"/>
    <n v="249969.57"/>
    <n v="1.0000017202093838"/>
    <n v="-0.42999999999301508"/>
    <n v="-0.42999999999301508"/>
    <n v="0"/>
    <n v="18750"/>
    <n v="-2"/>
    <n v="18748"/>
    <n v="0"/>
    <n v="249970"/>
    <n v="0"/>
    <m/>
    <n v="18748"/>
    <n v="0"/>
    <m/>
    <m/>
    <m/>
    <d v="2018-12-01T00:00:00"/>
    <m/>
    <m/>
    <m/>
    <m/>
    <x v="1"/>
    <n v="0"/>
    <n v="1"/>
    <n v="13"/>
    <n v="12"/>
    <n v="0"/>
    <n v="0"/>
    <n v="0"/>
    <n v="2012"/>
  </r>
  <r>
    <m/>
    <m/>
    <s v="TUN/PHA/72/INV/60"/>
    <s v="France"/>
    <m/>
    <x v="0"/>
    <s v="TUN"/>
    <x v="0"/>
    <s v="PHA"/>
    <s v="HCFC phase-out management plan (stage I, first tranche) (refrigeration servicing sector)"/>
    <d v="2014-05-01T00:00:00"/>
    <d v="2017-05-01T00:00:00"/>
    <s v="COM"/>
    <d v="2015-12-01T00:00:00"/>
    <m/>
    <d v="2019-12-01T00:00:00"/>
    <m/>
    <n v="0.5"/>
    <m/>
    <m/>
    <n v="0"/>
    <m/>
    <m/>
    <n v="0.5"/>
    <m/>
    <m/>
    <n v="0"/>
    <m/>
    <m/>
    <n v="38000"/>
    <n v="0"/>
    <n v="38000"/>
    <n v="1"/>
    <n v="0"/>
    <n v="0"/>
    <n v="0"/>
    <n v="4813"/>
    <n v="0"/>
    <n v="4813"/>
    <n v="0"/>
    <n v="38000"/>
    <m/>
    <m/>
    <n v="4813"/>
    <n v="0"/>
    <m/>
    <m/>
    <m/>
    <d v="2021-12-01T00:00:00"/>
    <s v="Decision in regard of RAC component cancellation taken by national relevant stakeholders in November 2018._x000a_Vocational trainings organized and delivered._x000a__x000a__x000a_Was there any delay during the reporting year? No_x000a__x000a_Any recurring problem? No_x000a__x000a_Any impact on project completion date: Yes, completion in planned in 2019 in order to finalize the training activities._x000a__x000a_Any action required by Executive Committee? No"/>
    <s v="RAC component was cancelled by 84ExCom Decision. Servicing sector activities were completed in 2019."/>
    <m/>
    <m/>
    <x v="1"/>
    <n v="0"/>
    <n v="1"/>
    <n v="19"/>
    <n v="36"/>
    <n v="0"/>
    <n v="0"/>
    <n v="500"/>
    <n v="2014"/>
  </r>
  <r>
    <m/>
    <m/>
    <s v="TUN/PHA/72/TAS/56"/>
    <s v="UNEP"/>
    <m/>
    <x v="0"/>
    <s v="TUN"/>
    <x v="3"/>
    <s v="PHA"/>
    <s v="HCFC phase-out management plan (stage I, first tranche) (refrigeration servicing sector)"/>
    <d v="2014-05-01T00:00:00"/>
    <d v="2017-05-01T00:00:00"/>
    <s v="FIN"/>
    <d v="2015-06-01T00:00:00"/>
    <m/>
    <d v="2017-12-01T00:00:00"/>
    <d v="2018-12-01T00:00:00"/>
    <n v="0.4"/>
    <m/>
    <m/>
    <n v="0"/>
    <m/>
    <m/>
    <m/>
    <m/>
    <m/>
    <m/>
    <m/>
    <m/>
    <n v="30000"/>
    <n v="0"/>
    <n v="30000"/>
    <n v="1"/>
    <n v="0"/>
    <n v="0"/>
    <n v="0"/>
    <n v="3900"/>
    <n v="0"/>
    <n v="3900"/>
    <n v="0"/>
    <n v="30000"/>
    <n v="0"/>
    <n v="0"/>
    <n v="3900"/>
    <n v="0"/>
    <m/>
    <n v="0"/>
    <m/>
    <d v="2021-12-01T00:00:00"/>
    <m/>
    <m/>
    <m/>
    <m/>
    <x v="1"/>
    <n v="0"/>
    <n v="1"/>
    <n v="13"/>
    <n v="36"/>
    <n v="0"/>
    <n v="0"/>
    <n v="400"/>
    <n v="2014"/>
  </r>
  <r>
    <m/>
    <m/>
    <s v="ZIM/PHA/65/INV/45"/>
    <s v="Germany"/>
    <m/>
    <x v="0"/>
    <s v="ZIM"/>
    <x v="0"/>
    <s v="PHA"/>
    <s v="HCFC phase-out management plan (stage I, first tranche) (refrigeration servicing sector)"/>
    <d v="2011-11-01T00:00:00"/>
    <d v="2013-11-01T00:00:00"/>
    <s v="FIN"/>
    <d v="2012-01-01T00:00:00"/>
    <m/>
    <d v="2014-06-01T00:00:00"/>
    <d v="2014-12-01T00:00:00"/>
    <n v="0"/>
    <m/>
    <m/>
    <n v="0"/>
    <m/>
    <m/>
    <n v="3.6"/>
    <m/>
    <m/>
    <m/>
    <m/>
    <m/>
    <n v="3737"/>
    <n v="108244"/>
    <n v="111981"/>
    <n v="1"/>
    <n v="0"/>
    <n v="0"/>
    <n v="0"/>
    <n v="486"/>
    <n v="12945"/>
    <n v="13431"/>
    <n v="0"/>
    <n v="111981"/>
    <n v="0"/>
    <n v="0"/>
    <n v="13431"/>
    <n v="0"/>
    <m/>
    <m/>
    <m/>
    <d v="2023-06-01T00:00:00"/>
    <s v="8 VTCs received the training equipment, which was requested to conduct hands-on training. Zimbabwe trainers also participated in the regional TOT programme in Mauritius and have conducted 4 technician training courses."/>
    <s v="Project has been completed. 2nd tranche has been approved at the 71st excom. "/>
    <m/>
    <m/>
    <x v="1"/>
    <n v="0"/>
    <n v="1"/>
    <n v="2"/>
    <n v="24"/>
    <n v="0"/>
    <n v="0"/>
    <n v="0"/>
    <n v="2011"/>
  </r>
  <r>
    <m/>
    <m/>
    <s v="TUN/PHA/72/INV/59"/>
    <s v="UNIDO"/>
    <m/>
    <x v="0"/>
    <s v="TUN"/>
    <x v="0"/>
    <s v="PHA"/>
    <s v="HCFC phase-out management plan (stage I, first tranche) (refrigeration servicing sector, project management and audit)"/>
    <d v="2014-05-01T00:00:00"/>
    <d v="2017-05-01T00:00:00"/>
    <s v="FIN"/>
    <d v="2015-02-01T00:00:00"/>
    <m/>
    <d v="2017-11-01T00:00:00"/>
    <d v="2019-03-01T00:00:00"/>
    <n v="1.4"/>
    <m/>
    <m/>
    <n v="0"/>
    <m/>
    <m/>
    <n v="1.4"/>
    <m/>
    <m/>
    <n v="0"/>
    <m/>
    <m/>
    <n v="175000"/>
    <n v="-330"/>
    <n v="174670"/>
    <n v="1"/>
    <n v="0"/>
    <n v="0"/>
    <n v="0"/>
    <n v="12250"/>
    <n v="-23"/>
    <n v="12227"/>
    <n v="0"/>
    <n v="174670"/>
    <n v="0"/>
    <m/>
    <n v="12227"/>
    <n v="0"/>
    <m/>
    <m/>
    <m/>
    <d v="2021-12-01T00:00:00"/>
    <m/>
    <m/>
    <m/>
    <m/>
    <x v="1"/>
    <n v="0"/>
    <n v="1"/>
    <n v="9"/>
    <n v="36"/>
    <n v="0"/>
    <n v="0"/>
    <n v="1400"/>
    <n v="2014"/>
  </r>
  <r>
    <m/>
    <m/>
    <s v="PER/PHA/68/INV/46"/>
    <s v="UNDP"/>
    <m/>
    <x v="1"/>
    <s v="PER"/>
    <x v="0"/>
    <s v="PHA"/>
    <s v="HCFC phase-out management plan (stage I, first tranche) (refrigeration servicing)"/>
    <d v="2012-12-01T00:00:00"/>
    <d v="2014-12-01T00:00:00"/>
    <s v="FIN"/>
    <d v="2015-08-01T00:00:00"/>
    <m/>
    <d v="2016-05-01T00:00:00"/>
    <d v="2017-05-01T00:00:00"/>
    <n v="0"/>
    <m/>
    <m/>
    <m/>
    <m/>
    <m/>
    <n v="0"/>
    <m/>
    <m/>
    <m/>
    <m/>
    <m/>
    <n v="108000"/>
    <n v="0"/>
    <n v="108000"/>
    <n v="1"/>
    <n v="0"/>
    <n v="0"/>
    <n v="0"/>
    <n v="9720"/>
    <n v="0"/>
    <n v="9720"/>
    <n v="0"/>
    <n v="108000"/>
    <n v="0"/>
    <n v="0"/>
    <n v="9720"/>
    <n v="0"/>
    <m/>
    <m/>
    <m/>
    <d v="2017-12-01T00:00:00"/>
    <s v="Financially completed in 2017."/>
    <m/>
    <m/>
    <m/>
    <x v="1"/>
    <n v="0"/>
    <n v="1"/>
    <n v="32"/>
    <n v="24"/>
    <n v="0"/>
    <n v="0"/>
    <n v="0"/>
    <n v="2012"/>
  </r>
  <r>
    <m/>
    <m/>
    <s v="PER/PHA/68/TAS/47"/>
    <s v="UNEP"/>
    <m/>
    <x v="1"/>
    <s v="PER"/>
    <x v="3"/>
    <s v="PHA"/>
    <s v="HCFC phase-out management plan (stage I, first tranche) (refrigeration servicing)"/>
    <d v="2012-12-01T00:00:00"/>
    <d v="2013-12-01T00:00:00"/>
    <s v="FIN"/>
    <d v="2013-06-01T00:00:00"/>
    <m/>
    <d v="2017-12-01T00:00:00"/>
    <d v="2020-12-01T00:00:00"/>
    <n v="0"/>
    <m/>
    <m/>
    <n v="0"/>
    <m/>
    <m/>
    <n v="0"/>
    <m/>
    <m/>
    <n v="0"/>
    <m/>
    <m/>
    <n v="25000"/>
    <n v="-7091"/>
    <n v="17909"/>
    <n v="1"/>
    <n v="0"/>
    <n v="0"/>
    <n v="0"/>
    <n v="3250"/>
    <n v="-921.83"/>
    <n v="2328.17"/>
    <n v="0"/>
    <n v="17909"/>
    <n v="0"/>
    <n v="0"/>
    <n v="2328.17"/>
    <n v="0"/>
    <m/>
    <n v="0"/>
    <m/>
    <d v="2017-12-01T00:00:00"/>
    <m/>
    <m/>
    <m/>
    <m/>
    <x v="1"/>
    <n v="0"/>
    <n v="1"/>
    <n v="6"/>
    <n v="12"/>
    <n v="0"/>
    <n v="0"/>
    <n v="0"/>
    <n v="2012"/>
  </r>
  <r>
    <m/>
    <m/>
    <s v="TUR/PHA/68/TAS/101"/>
    <s v="UNEP"/>
    <m/>
    <x v="4"/>
    <s v="TUR"/>
    <x v="3"/>
    <s v="PHA"/>
    <s v="HCFC phase-out management plan (stage I, first tranche) (refrigeration servicing)"/>
    <d v="2012-12-01T00:00:00"/>
    <d v="2017-12-01T00:00:00"/>
    <s v="FIN"/>
    <d v="2015-02-01T00:00:00"/>
    <m/>
    <d v="2018-05-01T00:00:00"/>
    <d v="2019-12-01T00:00:00"/>
    <n v="11"/>
    <m/>
    <m/>
    <n v="0"/>
    <m/>
    <m/>
    <n v="11"/>
    <m/>
    <m/>
    <n v="0"/>
    <m/>
    <m/>
    <n v="103450"/>
    <n v="0"/>
    <n v="103450"/>
    <n v="1"/>
    <n v="0"/>
    <n v="0"/>
    <n v="0"/>
    <n v="13449"/>
    <n v="0"/>
    <n v="13449"/>
    <n v="0"/>
    <n v="103450"/>
    <n v="0"/>
    <n v="0"/>
    <n v="13449"/>
    <n v="0"/>
    <m/>
    <n v="0"/>
    <m/>
    <d v="2026-12-01T00:00:00"/>
    <m/>
    <m/>
    <m/>
    <m/>
    <x v="1"/>
    <n v="0"/>
    <n v="1"/>
    <n v="26"/>
    <n v="60"/>
    <n v="0"/>
    <n v="0"/>
    <n v="11000"/>
    <n v="2012"/>
  </r>
  <r>
    <m/>
    <m/>
    <s v="SAU/PHA/68/TAS/16"/>
    <s v="UNEP"/>
    <m/>
    <x v="2"/>
    <s v="SAU"/>
    <x v="3"/>
    <s v="PHA"/>
    <s v="HCFC phase-out management plan (stage I, first tranche) (refrigeration servicing, custom training and monitoring)"/>
    <d v="2012-12-01T00:00:00"/>
    <d v="2015-12-01T00:00:00"/>
    <s v="FIN"/>
    <d v="2013-10-01T00:00:00"/>
    <m/>
    <d v="2022-12-01T00:00:00"/>
    <d v="2023-12-01T00:00:00"/>
    <n v="0"/>
    <m/>
    <m/>
    <n v="0"/>
    <m/>
    <m/>
    <n v="0"/>
    <m/>
    <m/>
    <n v="0"/>
    <m/>
    <m/>
    <n v="233674"/>
    <n v="-22493"/>
    <n v="211181"/>
    <n v="1"/>
    <n v="0"/>
    <n v="0"/>
    <n v="0"/>
    <n v="28946"/>
    <n v="-2786.28"/>
    <n v="26159.72"/>
    <n v="0"/>
    <n v="211181"/>
    <n v="0"/>
    <n v="0"/>
    <n v="26159.72"/>
    <n v="0"/>
    <m/>
    <n v="0"/>
    <m/>
    <d v="2021-12-01T00:00:00"/>
    <s v="Project is completed."/>
    <s v="The project is financialy completed "/>
    <s v="N/a"/>
    <m/>
    <x v="1"/>
    <n v="0"/>
    <n v="1"/>
    <n v="10"/>
    <n v="36"/>
    <n v="0"/>
    <n v="0"/>
    <n v="0"/>
    <n v="2012"/>
  </r>
  <r>
    <m/>
    <m/>
    <s v="SOA/PHA/67/TAS/04"/>
    <s v="UNIDO"/>
    <m/>
    <x v="0"/>
    <s v="SOA"/>
    <x v="3"/>
    <s v="PHA"/>
    <s v="HCFC phase-out management plan (stage I, first tranche) (refrigeration servicing, custom training and monitoring)"/>
    <d v="2012-07-01T00:00:00"/>
    <d v="2013-07-01T00:00:00"/>
    <s v="FIN"/>
    <d v="2013-06-01T00:00:00"/>
    <m/>
    <d v="2020-12-01T00:00:00"/>
    <d v="2021-12-01T00:00:00"/>
    <n v="0"/>
    <m/>
    <m/>
    <n v="0"/>
    <m/>
    <m/>
    <n v="0"/>
    <m/>
    <m/>
    <n v="0"/>
    <m/>
    <m/>
    <n v="110005"/>
    <n v="-4408.6099999999997"/>
    <n v="105596.39"/>
    <n v="0.99999630669192385"/>
    <n v="0.38999999999941792"/>
    <n v="0.38999999999941792"/>
    <n v="0"/>
    <n v="7700"/>
    <n v="-308.3"/>
    <n v="7391.7"/>
    <n v="0.6999999999998181"/>
    <n v="105596"/>
    <n v="0"/>
    <m/>
    <n v="7391"/>
    <n v="0"/>
    <m/>
    <m/>
    <m/>
    <d v="2023-12-01T00:00:00"/>
    <m/>
    <m/>
    <m/>
    <m/>
    <x v="1"/>
    <n v="0"/>
    <n v="1"/>
    <n v="11"/>
    <n v="12"/>
    <n v="0"/>
    <n v="0"/>
    <n v="0"/>
    <n v="2012"/>
  </r>
  <r>
    <m/>
    <m/>
    <s v="THA/PHA/68/INV/162"/>
    <s v="IBRD"/>
    <m/>
    <x v="2"/>
    <s v="THA"/>
    <x v="0"/>
    <s v="PHA"/>
    <s v="HCFC phase-out management plan (stage I, first tranche) (residential air-conditioning group project)"/>
    <d v="2012-12-01T00:00:00"/>
    <d v="2013-11-01T00:00:00"/>
    <s v="FIN"/>
    <d v="2015-09-01T00:00:00"/>
    <m/>
    <d v="2018-12-01T00:00:00"/>
    <d v="2019-12-01T00:00:00"/>
    <n v="11.4"/>
    <m/>
    <m/>
    <n v="0"/>
    <m/>
    <m/>
    <n v="11.4"/>
    <m/>
    <m/>
    <n v="0"/>
    <m/>
    <m/>
    <n v="2089100"/>
    <n v="0"/>
    <n v="2089100"/>
    <n v="0.48254176439615143"/>
    <n v="1081022"/>
    <n v="1081022"/>
    <n v="0"/>
    <n v="146237"/>
    <n v="0"/>
    <n v="146237"/>
    <n v="0"/>
    <n v="1008078"/>
    <n v="0"/>
    <n v="0"/>
    <n v="146237"/>
    <n v="0"/>
    <m/>
    <m/>
    <m/>
    <d v="2018-12-01T00:00:00"/>
    <s v="Stage I HPMP physically completed. PCR submitted to the 83rd Meeting as requested by ExCom decision."/>
    <s v="Stage I HPMP completed. PCR submitted to the 83rd Meeting."/>
    <m/>
    <m/>
    <x v="1"/>
    <n v="0"/>
    <n v="1"/>
    <n v="33"/>
    <n v="11"/>
    <n v="0"/>
    <n v="0"/>
    <n v="11400"/>
    <n v="2012"/>
  </r>
  <r>
    <m/>
    <m/>
    <s v="TUN/PHA/72/INV/57"/>
    <s v="France"/>
    <m/>
    <x v="0"/>
    <s v="TUN"/>
    <x v="0"/>
    <s v="PHA"/>
    <s v="HCFC phase-out management plan (stage I, first tranche) (residential air-conditioning manufacturing sector plan)"/>
    <d v="2014-05-01T00:00:00"/>
    <d v="2017-05-01T00:00:00"/>
    <s v="CLO"/>
    <m/>
    <m/>
    <m/>
    <d v="2019-12-01T00:00:00"/>
    <n v="0.4"/>
    <m/>
    <m/>
    <n v="0"/>
    <m/>
    <m/>
    <n v="0"/>
    <m/>
    <m/>
    <n v="0"/>
    <m/>
    <m/>
    <n v="97690"/>
    <n v="-97690"/>
    <n v="0"/>
    <n v="0"/>
    <n v="0"/>
    <n v="0"/>
    <n v="0"/>
    <n v="12374"/>
    <n v="-12374"/>
    <n v="0"/>
    <n v="0"/>
    <n v="0"/>
    <n v="0"/>
    <n v="0"/>
    <n v="0"/>
    <n v="0"/>
    <m/>
    <m/>
    <m/>
    <d v="2021-12-01T00:00:00"/>
    <s v="Strategy for re-addressing conversion of RAC commercial sector cancelled due to unavailability of the R290 technology and its high cost on the market._x000a__x000a_Was there any delay during the reporting year? Yes as above _x000a__x000a_Any impact on project completion date:  No_x000a__x000a_Any action required by Executive Committee? No "/>
    <s v="RAC component was cancelled by 84ExCom Decision. Servicing sector activities completed in July 2019."/>
    <m/>
    <m/>
    <x v="0"/>
    <n v="0"/>
    <n v="0"/>
    <s v=""/>
    <n v="36"/>
    <n v="0"/>
    <n v="0"/>
    <n v="400"/>
    <n v="2014"/>
  </r>
  <r>
    <m/>
    <m/>
    <s v="TUN/PHA/72/INV/61"/>
    <s v="UNIDO"/>
    <m/>
    <x v="0"/>
    <s v="TUN"/>
    <x v="0"/>
    <s v="PHA"/>
    <s v="HCFC phase-out management plan (stage I, first tranche) (residential air-conditioning manufacturing sector plan)"/>
    <d v="2014-05-01T00:00:00"/>
    <d v="2017-05-01T00:00:00"/>
    <s v="FIN"/>
    <d v="2014-09-01T00:00:00"/>
    <m/>
    <d v="2019-05-01T00:00:00"/>
    <d v="2019-10-01T00:00:00"/>
    <n v="0.4"/>
    <m/>
    <m/>
    <n v="0"/>
    <m/>
    <m/>
    <n v="0.5"/>
    <m/>
    <m/>
    <n v="0"/>
    <m/>
    <m/>
    <n v="105965"/>
    <n v="-6365"/>
    <n v="99600"/>
    <n v="1"/>
    <n v="0"/>
    <n v="0"/>
    <n v="0"/>
    <n v="7418"/>
    <n v="-446"/>
    <n v="6972"/>
    <n v="0"/>
    <n v="99600"/>
    <n v="0"/>
    <m/>
    <n v="6972"/>
    <n v="0"/>
    <m/>
    <m/>
    <m/>
    <d v="2021-12-01T00:00:00"/>
    <m/>
    <m/>
    <m/>
    <m/>
    <x v="1"/>
    <n v="0"/>
    <n v="1"/>
    <n v="4"/>
    <n v="36"/>
    <n v="0"/>
    <n v="0"/>
    <n v="400"/>
    <n v="2014"/>
  </r>
  <r>
    <m/>
    <m/>
    <s v="QAT/PHA/65/INV/19"/>
    <s v="UNIDO"/>
    <m/>
    <x v="2"/>
    <s v="QAT"/>
    <x v="0"/>
    <s v="PHA"/>
    <s v="HCFC phase-out management plan (stage I, first tranche) (sector conversion from HCFC-142b/HCFC-22 in the production of extruded polystyrene insulation boards to low GWP isobutene at Qatar Insulation, Orient Insulation and Al Kawthar Insulation)"/>
    <d v="2011-11-01T00:00:00"/>
    <d v="2013-11-01T00:00:00"/>
    <s v="FIN"/>
    <d v="2012-09-01T00:00:00"/>
    <m/>
    <d v="2020-12-01T00:00:00"/>
    <d v="2021-03-01T00:00:00"/>
    <n v="11.8"/>
    <m/>
    <m/>
    <n v="0"/>
    <m/>
    <m/>
    <n v="19.100000000000001"/>
    <m/>
    <m/>
    <n v="0"/>
    <m/>
    <m/>
    <n v="914750"/>
    <n v="-39086.870000000003"/>
    <n v="875663.13"/>
    <n v="0.99999985154108295"/>
    <n v="0.13000000000465661"/>
    <n v="0.13000000000465661"/>
    <n v="0"/>
    <n v="68606"/>
    <n v="-2931.25"/>
    <n v="65674.75"/>
    <n v="0.75"/>
    <n v="875663"/>
    <n v="0"/>
    <m/>
    <n v="65674"/>
    <n v="0"/>
    <m/>
    <m/>
    <m/>
    <d v="2020-12-01T00:00:00"/>
    <m/>
    <m/>
    <m/>
    <m/>
    <x v="1"/>
    <n v="0"/>
    <n v="1"/>
    <n v="10"/>
    <n v="24"/>
    <n v="0"/>
    <n v="0"/>
    <n v="11800"/>
    <n v="2011"/>
  </r>
  <r>
    <m/>
    <m/>
    <s v="DOM/PHA/65/INV/48"/>
    <s v="UNDP"/>
    <m/>
    <x v="1"/>
    <s v="DOM"/>
    <x v="0"/>
    <s v="PHA"/>
    <s v="HCFC phase-out management plan (stage I, first tranche) (sector phase-out for the use of HCFCs in the foam manufacturing sector)"/>
    <d v="2011-11-01T00:00:00"/>
    <d v="2016-10-01T00:00:00"/>
    <s v="FIN"/>
    <d v="2012-05-01T00:00:00"/>
    <m/>
    <d v="2014-11-01T00:00:00"/>
    <d v="2015-05-01T00:00:00"/>
    <n v="8.1999999999999993"/>
    <m/>
    <m/>
    <m/>
    <m/>
    <m/>
    <n v="8.1999999999999993"/>
    <m/>
    <m/>
    <m/>
    <m/>
    <m/>
    <n v="343468"/>
    <n v="0"/>
    <n v="343468"/>
    <n v="1"/>
    <n v="0"/>
    <n v="0"/>
    <n v="0"/>
    <n v="25760"/>
    <n v="0"/>
    <n v="25760"/>
    <n v="0"/>
    <n v="343468"/>
    <n v="0"/>
    <n v="0"/>
    <n v="25760"/>
    <n v="0"/>
    <m/>
    <m/>
    <m/>
    <d v="2017-12-01T00:00:00"/>
    <s v="Financially Completed in 2015."/>
    <m/>
    <m/>
    <m/>
    <x v="1"/>
    <n v="0"/>
    <n v="1"/>
    <n v="6"/>
    <n v="59"/>
    <n v="0"/>
    <n v="0"/>
    <n v="8200"/>
    <n v="2011"/>
  </r>
  <r>
    <m/>
    <m/>
    <s v="TUN/PHA/72/INV/58"/>
    <s v="UNIDO"/>
    <m/>
    <x v="0"/>
    <s v="TUN"/>
    <x v="0"/>
    <s v="PHA"/>
    <s v="HCFC phase-out management plan (stage I, first tranche) (solvent sector plan)"/>
    <d v="2014-05-01T00:00:00"/>
    <d v="2017-05-01T00:00:00"/>
    <s v="FIN"/>
    <d v="2015-05-01T00:00:00"/>
    <m/>
    <d v="2019-12-01T00:00:00"/>
    <d v="2020-09-01T00:00:00"/>
    <n v="1.3"/>
    <m/>
    <m/>
    <n v="0"/>
    <m/>
    <m/>
    <n v="1.3"/>
    <m/>
    <m/>
    <n v="0"/>
    <m/>
    <m/>
    <n v="231920"/>
    <n v="-9464.59"/>
    <n v="222455.41"/>
    <n v="0.99999815693401206"/>
    <n v="0.41000000000349246"/>
    <n v="0.41000000000349246"/>
    <n v="0"/>
    <n v="16234"/>
    <n v="-662.14"/>
    <n v="15571.86"/>
    <n v="0.86000000000058208"/>
    <n v="222455"/>
    <n v="0"/>
    <m/>
    <n v="15571"/>
    <n v="0"/>
    <m/>
    <m/>
    <m/>
    <d v="2021-12-01T00:00:00"/>
    <m/>
    <m/>
    <m/>
    <m/>
    <x v="1"/>
    <n v="0"/>
    <n v="1"/>
    <n v="12"/>
    <n v="36"/>
    <n v="0"/>
    <n v="0"/>
    <n v="1300"/>
    <n v="2014"/>
  </r>
  <r>
    <m/>
    <m/>
    <s v="VIE/PHA/63/TAS/58"/>
    <s v="IBRD"/>
    <m/>
    <x v="2"/>
    <s v="VIE"/>
    <x v="3"/>
    <s v="PHA"/>
    <s v="HCFC phase-out management plan (stage I, first tranche) (Technical assistance and project management)"/>
    <d v="2011-04-01T00:00:00"/>
    <d v="2012-12-01T00:00:00"/>
    <s v="FIN"/>
    <d v="2013-12-01T00:00:00"/>
    <m/>
    <d v="2017-06-01T00:00:00"/>
    <d v="2017-10-01T00:00:00"/>
    <n v="0"/>
    <m/>
    <m/>
    <n v="0"/>
    <m/>
    <m/>
    <n v="0"/>
    <m/>
    <m/>
    <n v="0"/>
    <m/>
    <m/>
    <n v="221905"/>
    <n v="0"/>
    <n v="221905"/>
    <n v="1"/>
    <n v="0"/>
    <n v="0"/>
    <n v="0"/>
    <n v="16643"/>
    <n v="0"/>
    <n v="16643"/>
    <n v="0"/>
    <n v="221905"/>
    <n v="0"/>
    <n v="0"/>
    <n v="16643"/>
    <n v="0"/>
    <n v="0"/>
    <m/>
    <m/>
    <d v="2016-12-01T00:00:00"/>
    <s v="Stage I HPMP completed physically and financially."/>
    <s v="Project completed."/>
    <m/>
    <m/>
    <x v="1"/>
    <n v="0"/>
    <n v="1"/>
    <n v="32"/>
    <n v="20"/>
    <n v="0"/>
    <n v="0"/>
    <n v="0"/>
    <n v="2011"/>
  </r>
  <r>
    <m/>
    <m/>
    <s v="TUR/PHA/68/INV/102"/>
    <s v="UNIDO"/>
    <m/>
    <x v="4"/>
    <s v="TUR"/>
    <x v="0"/>
    <s v="PHA"/>
    <s v="HCFC phase-out management plan (stage I, first tranche) (technical assistance for small and medium enterprises in the foam sector)"/>
    <d v="2012-12-01T00:00:00"/>
    <d v="2013-12-01T00:00:00"/>
    <s v="FIN"/>
    <d v="2013-07-01T00:00:00"/>
    <m/>
    <d v="2016-12-01T00:00:00"/>
    <d v="2017-12-01T00:00:00"/>
    <n v="16.3"/>
    <m/>
    <m/>
    <n v="0"/>
    <m/>
    <m/>
    <n v="16.3"/>
    <m/>
    <m/>
    <n v="0"/>
    <m/>
    <m/>
    <n v="658470"/>
    <n v="-794"/>
    <n v="657676"/>
    <n v="1"/>
    <n v="0"/>
    <n v="0"/>
    <n v="0"/>
    <n v="46093"/>
    <n v="-55.58"/>
    <n v="46037.42"/>
    <n v="0.41999999999825377"/>
    <n v="657676"/>
    <n v="0"/>
    <m/>
    <n v="46037"/>
    <n v="0"/>
    <m/>
    <m/>
    <m/>
    <d v="2026-12-01T00:00:00"/>
    <m/>
    <m/>
    <m/>
    <m/>
    <x v="1"/>
    <n v="0"/>
    <n v="1"/>
    <n v="7"/>
    <n v="12"/>
    <n v="0"/>
    <n v="0"/>
    <n v="16300"/>
    <n v="2012"/>
  </r>
  <r>
    <m/>
    <m/>
    <s v="OMA/PHA/65/INV/24"/>
    <s v="UNIDO"/>
    <m/>
    <x v="2"/>
    <s v="OMA"/>
    <x v="0"/>
    <s v="PHA"/>
    <s v="HCFC phase-out management plan (stage I, first tranche) (technical assistance for the foam sector)"/>
    <d v="2011-11-01T00:00:00"/>
    <d v="2012-12-01T00:00:00"/>
    <s v="FIN"/>
    <d v="2012-05-01T00:00:00"/>
    <m/>
    <d v="2014-06-01T00:00:00"/>
    <d v="2016-03-01T00:00:00"/>
    <n v="2.2999999999999998"/>
    <m/>
    <m/>
    <n v="0"/>
    <m/>
    <m/>
    <n v="2.2999999999999998"/>
    <m/>
    <m/>
    <n v="0"/>
    <m/>
    <m/>
    <n v="104120"/>
    <n v="-574.34"/>
    <n v="103545.66"/>
    <n v="1.0000032835755743"/>
    <n v="-0.33999999999650754"/>
    <n v="-0.33999999999650754"/>
    <n v="0"/>
    <n v="7809"/>
    <n v="-43"/>
    <n v="7766"/>
    <n v="0"/>
    <n v="103546"/>
    <n v="0"/>
    <m/>
    <n v="7766"/>
    <n v="0"/>
    <m/>
    <m/>
    <m/>
    <d v="2016-12-01T00:00:00"/>
    <m/>
    <m/>
    <m/>
    <m/>
    <x v="1"/>
    <n v="0"/>
    <n v="1"/>
    <n v="6"/>
    <n v="13"/>
    <n v="0"/>
    <n v="0"/>
    <n v="2300"/>
    <n v="2011"/>
  </r>
  <r>
    <m/>
    <m/>
    <s v="MAL/PHA/65/TAS/168"/>
    <s v="UNDP"/>
    <m/>
    <x v="2"/>
    <s v="MAL"/>
    <x v="3"/>
    <s v="PHA"/>
    <s v="HCFC phase-out management plan (stage I, first tranche) (technical assistance for the servicing sector)"/>
    <d v="2011-11-01T00:00:00"/>
    <d v="2016-10-01T00:00:00"/>
    <s v="FIN"/>
    <d v="2013-02-01T00:00:00"/>
    <m/>
    <d v="2013-12-01T00:00:00"/>
    <d v="2013-12-01T00:00:00"/>
    <n v="4.4000000000000004"/>
    <m/>
    <m/>
    <m/>
    <m/>
    <m/>
    <n v="4.4000000000000004"/>
    <m/>
    <m/>
    <m/>
    <m/>
    <m/>
    <n v="359845"/>
    <n v="0"/>
    <n v="359845"/>
    <n v="1"/>
    <n v="0"/>
    <n v="0"/>
    <n v="0"/>
    <n v="26988"/>
    <n v="0"/>
    <n v="26988"/>
    <n v="0"/>
    <n v="359845"/>
    <n v="0"/>
    <n v="0"/>
    <n v="26988"/>
    <n v="0"/>
    <m/>
    <m/>
    <m/>
    <d v="2018-06-01T00:00:00"/>
    <s v="Financially completed in 2013."/>
    <m/>
    <m/>
    <m/>
    <x v="1"/>
    <n v="0"/>
    <n v="1"/>
    <n v="15"/>
    <n v="59"/>
    <n v="0"/>
    <n v="0"/>
    <n v="4400"/>
    <n v="2011"/>
  </r>
  <r>
    <m/>
    <m/>
    <s v="THA/PHA/68/TAS/160"/>
    <s v="IBRD"/>
    <m/>
    <x v="2"/>
    <s v="THA"/>
    <x v="3"/>
    <s v="PHA"/>
    <s v="HCFC phase-out management plan (stage I, first tranche) (technical assistance)"/>
    <d v="2012-12-01T00:00:00"/>
    <d v="2013-11-01T00:00:00"/>
    <s v="FIN"/>
    <d v="2015-09-01T00:00:00"/>
    <m/>
    <d v="2018-12-01T00:00:00"/>
    <d v="2019-12-01T00:00:00"/>
    <n v="1.3"/>
    <m/>
    <m/>
    <n v="0"/>
    <m/>
    <m/>
    <n v="1.3"/>
    <m/>
    <m/>
    <n v="0"/>
    <m/>
    <m/>
    <n v="108185"/>
    <n v="0"/>
    <n v="108185"/>
    <n v="10.241253408513195"/>
    <n v="-999765"/>
    <n v="-999765"/>
    <n v="0"/>
    <n v="7575"/>
    <n v="0"/>
    <n v="7575"/>
    <n v="0"/>
    <n v="1107950"/>
    <n v="0"/>
    <n v="0"/>
    <n v="7575"/>
    <n v="0"/>
    <m/>
    <m/>
    <m/>
    <d v="2018-12-01T00:00:00"/>
    <s v="Stage I HPMP physically completed. PCR submitted to the 83rd Meeting as requested by ExCom decision."/>
    <s v="Stage I HPMP completed. PCR submitted to the 83rd Meeting."/>
    <m/>
    <m/>
    <x v="1"/>
    <n v="0"/>
    <n v="1"/>
    <n v="33"/>
    <n v="11"/>
    <n v="0"/>
    <n v="0"/>
    <n v="1300"/>
    <n v="2012"/>
  </r>
  <r>
    <m/>
    <m/>
    <s v="THA/PHA/68/TAS/158"/>
    <s v="Japan"/>
    <m/>
    <x v="2"/>
    <s v="THA"/>
    <x v="3"/>
    <s v="PHA"/>
    <s v="HCFC phase-out management plan (stage I, first tranche) (technical assistance)"/>
    <d v="2012-12-01T00:00:00"/>
    <d v="2013-11-01T00:00:00"/>
    <s v="FIN"/>
    <d v="2015-12-01T00:00:00"/>
    <m/>
    <d v="2018-12-01T00:00:00"/>
    <d v="2019-12-01T00:00:00"/>
    <n v="4.2"/>
    <m/>
    <m/>
    <n v="0"/>
    <m/>
    <m/>
    <n v="4.2"/>
    <m/>
    <m/>
    <m/>
    <m/>
    <m/>
    <n v="302965"/>
    <n v="-2953"/>
    <n v="300012"/>
    <n v="1"/>
    <n v="0"/>
    <n v="0"/>
    <n v="0"/>
    <n v="39385"/>
    <n v="-384"/>
    <n v="39001"/>
    <n v="0"/>
    <n v="300012"/>
    <n v="0"/>
    <n v="0"/>
    <n v="39001"/>
    <n v="0"/>
    <m/>
    <m/>
    <m/>
    <d v="2018-12-01T00:00:00"/>
    <s v="Project completed and PCR submitted to the 83rd ExCom Meeting in Apr 19.  Balance returned for financial completion by Dec. 19."/>
    <s v="Project physically and financially completed."/>
    <m/>
    <m/>
    <x v="1"/>
    <n v="0"/>
    <n v="1"/>
    <n v="36"/>
    <n v="11"/>
    <n v="0"/>
    <n v="0"/>
    <n v="4200"/>
    <n v="2012"/>
  </r>
  <r>
    <m/>
    <m/>
    <s v="CHI/PHA/76/INV/192"/>
    <s v="UNDP"/>
    <m/>
    <x v="1"/>
    <s v="CHI"/>
    <x v="0"/>
    <s v="PHA"/>
    <s v="HCFC phase-out management plan (stage I, fourth and fifth tranches)"/>
    <d v="2016-05-01T00:00:00"/>
    <d v="2017-12-01T00:00:00"/>
    <s v="FIN"/>
    <d v="2018-01-01T00:00:00"/>
    <m/>
    <d v="2018-03-01T00:00:00"/>
    <d v="2019-03-01T00:00:00"/>
    <n v="5.9"/>
    <m/>
    <m/>
    <m/>
    <m/>
    <m/>
    <n v="5.9"/>
    <m/>
    <m/>
    <m/>
    <m/>
    <m/>
    <n v="199299"/>
    <n v="-728"/>
    <n v="198571"/>
    <n v="1"/>
    <n v="0"/>
    <n v="0"/>
    <n v="0"/>
    <n v="14947"/>
    <n v="-55"/>
    <n v="14892"/>
    <n v="-0.39750064590043621"/>
    <n v="198571"/>
    <n v="0"/>
    <n v="0"/>
    <n v="14892.3975006459"/>
    <n v="0"/>
    <m/>
    <m/>
    <m/>
    <d v="2017-12-01T00:00:00"/>
    <s v="Financially completed in 2019."/>
    <m/>
    <m/>
    <m/>
    <x v="1"/>
    <n v="0"/>
    <n v="1"/>
    <n v="20"/>
    <n v="19"/>
    <n v="0"/>
    <n v="0"/>
    <n v="5900"/>
    <n v="2016"/>
  </r>
  <r>
    <m/>
    <m/>
    <s v="CHI/PHA/76/TAS/193"/>
    <s v="UNEP"/>
    <m/>
    <x v="1"/>
    <s v="CHI"/>
    <x v="3"/>
    <s v="PHA"/>
    <s v="HCFC phase-out management plan (stage I, fourth and fifth tranches)"/>
    <d v="2016-05-01T00:00:00"/>
    <d v="2017-05-01T00:00:00"/>
    <s v="FIN"/>
    <d v="2017-10-01T00:00:00"/>
    <m/>
    <d v="2017-12-01T00:00:00"/>
    <d v="2020-12-01T00:00:00"/>
    <n v="0"/>
    <m/>
    <m/>
    <n v="0"/>
    <m/>
    <m/>
    <m/>
    <m/>
    <m/>
    <m/>
    <m/>
    <m/>
    <n v="68123"/>
    <n v="-15630"/>
    <n v="52493"/>
    <n v="1"/>
    <n v="0"/>
    <n v="0"/>
    <n v="0"/>
    <n v="8856"/>
    <n v="-2032"/>
    <n v="6824"/>
    <n v="0"/>
    <n v="52493"/>
    <n v="0"/>
    <n v="0"/>
    <n v="6824.0000000000009"/>
    <n v="0"/>
    <m/>
    <n v="0"/>
    <m/>
    <d v="2017-12-01T00:00:00"/>
    <m/>
    <m/>
    <m/>
    <m/>
    <x v="1"/>
    <n v="0"/>
    <n v="1"/>
    <n v="17"/>
    <n v="12"/>
    <n v="0"/>
    <n v="0"/>
    <n v="0"/>
    <n v="2016"/>
  </r>
  <r>
    <m/>
    <m/>
    <s v="AFG/PHA/85/INV/28"/>
    <s v="UNIDO"/>
    <m/>
    <x v="2"/>
    <s v="AFG"/>
    <x v="0"/>
    <s v="PHA"/>
    <s v="HCFC phase-out management plan (stage I, fourth tranche)"/>
    <d v="2020-06-01T00:00:00"/>
    <d v="2021-12-01T00:00:00"/>
    <s v="ONG"/>
    <m/>
    <d v="2026-12-31T00:00:00"/>
    <m/>
    <m/>
    <n v="0"/>
    <m/>
    <m/>
    <n v="0"/>
    <m/>
    <m/>
    <n v="0"/>
    <m/>
    <m/>
    <n v="0"/>
    <m/>
    <m/>
    <n v="28276"/>
    <n v="0"/>
    <n v="28276"/>
    <n v="0"/>
    <n v="28276"/>
    <n v="28276"/>
    <n v="0"/>
    <n v="2545"/>
    <n v="0"/>
    <n v="2545"/>
    <n v="2545"/>
    <n v="0"/>
    <n v="0"/>
    <n v="1"/>
    <n v="0"/>
    <n v="0"/>
    <m/>
    <m/>
    <s v="Some Progress - Continued Monitoring"/>
    <d v="2022-12-01T00:00:00"/>
    <s v="UNIDO Delegate visited the National Ozone Officer. The government of Afghanistan sent the MLF with the newly nominated National Ozone Officer.  "/>
    <s v="UNIDO submitted documents required to transfer all UNEP projects to UNIDO. An extension of the agreement is needed to allow for completion of the activities. The delay was due to the security situation in the country and the change of government."/>
    <s v="No"/>
    <m/>
    <x v="0"/>
    <n v="1"/>
    <n v="0"/>
    <s v=""/>
    <n v="18"/>
    <n v="60"/>
    <n v="78"/>
    <n v="0"/>
    <n v="2020"/>
  </r>
  <r>
    <m/>
    <m/>
    <s v="AFG/PHA/85/TAS/27"/>
    <s v="UNEP"/>
    <m/>
    <x v="2"/>
    <s v="AFG"/>
    <x v="3"/>
    <s v="PHA"/>
    <s v="HCFC phase-out management plan (stage I, fourth tranche)"/>
    <d v="2020-06-01T00:00:00"/>
    <d v="2021-12-01T00:00:00"/>
    <s v="ONG"/>
    <d v="2022-02-01T00:00:00"/>
    <d v="2024-12-01T00:00:00"/>
    <m/>
    <m/>
    <n v="0"/>
    <m/>
    <m/>
    <n v="0"/>
    <m/>
    <m/>
    <m/>
    <m/>
    <m/>
    <m/>
    <m/>
    <m/>
    <n v="40825"/>
    <n v="0"/>
    <n v="40825"/>
    <n v="0.30304984690753217"/>
    <n v="28452.989999999998"/>
    <n v="28452.989999999998"/>
    <n v="0"/>
    <n v="5307"/>
    <n v="0"/>
    <n v="5307"/>
    <n v="3698.7144624617267"/>
    <n v="12372.01"/>
    <n v="0"/>
    <n v="0"/>
    <n v="1608.285537538273"/>
    <n v="0"/>
    <m/>
    <n v="0"/>
    <m/>
    <d v="2022-12-01T00:00:00"/>
    <s v="On 07 February 2022, UNDP Afghanistan country office informed UNEP that the UN2UN agreement was terminated with immediate effect. Due to the current political situation in Afghanistan, all of the activities have been halted since August 2021.  As per ExCom decision 93/14, this project was transferred to UNIDO and the remaining balances will be transferred from UNEP to UNIDO at the 94th meeting. "/>
    <s v="The project is being closed "/>
    <s v="Yes"/>
    <m/>
    <x v="0"/>
    <n v="1"/>
    <n v="1"/>
    <n v="20"/>
    <n v="18"/>
    <n v="36"/>
    <n v="54"/>
    <n v="0"/>
    <n v="2020"/>
  </r>
  <r>
    <m/>
    <m/>
    <s v="ALB/PHA/81/TAS/35"/>
    <s v="UNEP"/>
    <m/>
    <x v="4"/>
    <s v="ALB"/>
    <x v="3"/>
    <s v="PHA"/>
    <s v="HCFC phase-out management plan (stage I, fourth tranche)"/>
    <d v="2018-06-01T00:00:00"/>
    <d v="2020-07-01T00:00:00"/>
    <s v="FIN"/>
    <d v="2019-04-01T00:00:00"/>
    <m/>
    <d v="2019-07-01T00:00:00"/>
    <d v="2019-12-01T00:00:00"/>
    <n v="0.4"/>
    <m/>
    <m/>
    <n v="0"/>
    <m/>
    <m/>
    <m/>
    <m/>
    <m/>
    <m/>
    <m/>
    <m/>
    <n v="8500"/>
    <n v="0"/>
    <n v="8500"/>
    <n v="1"/>
    <n v="0"/>
    <n v="0"/>
    <n v="0"/>
    <n v="1105"/>
    <n v="0"/>
    <n v="1105"/>
    <n v="0"/>
    <n v="8500"/>
    <n v="0"/>
    <n v="0"/>
    <n v="1105"/>
    <n v="0"/>
    <m/>
    <n v="0"/>
    <m/>
    <d v="2021-12-01T00:00:00"/>
    <m/>
    <m/>
    <m/>
    <m/>
    <x v="1"/>
    <n v="0"/>
    <n v="1"/>
    <n v="10"/>
    <n v="25"/>
    <n v="0"/>
    <n v="0"/>
    <n v="400"/>
    <n v="2018"/>
  </r>
  <r>
    <m/>
    <m/>
    <s v="ALB/PHA/81/INV/34"/>
    <s v="UNIDO"/>
    <m/>
    <x v="4"/>
    <s v="ALB"/>
    <x v="0"/>
    <s v="PHA"/>
    <s v="HCFC phase-out management plan (stage I, fourth tranche)"/>
    <d v="2018-06-01T00:00:00"/>
    <d v="2021-07-01T00:00:00"/>
    <s v="FIN"/>
    <d v="2018-12-01T00:00:00"/>
    <m/>
    <d v="2020-06-01T00:00:00"/>
    <d v="2021-03-01T00:00:00"/>
    <n v="1.1000000000000001"/>
    <m/>
    <m/>
    <n v="0"/>
    <m/>
    <m/>
    <n v="1.1000000000000001"/>
    <m/>
    <m/>
    <n v="0"/>
    <m/>
    <m/>
    <n v="30000"/>
    <n v="0"/>
    <n v="30000"/>
    <n v="1"/>
    <n v="0"/>
    <n v="0"/>
    <n v="0"/>
    <n v="2700"/>
    <n v="0"/>
    <n v="2700"/>
    <n v="0"/>
    <n v="30000"/>
    <n v="0"/>
    <m/>
    <n v="2700"/>
    <n v="0"/>
    <m/>
    <m/>
    <m/>
    <d v="2021-12-01T00:00:00"/>
    <m/>
    <m/>
    <m/>
    <m/>
    <x v="1"/>
    <n v="0"/>
    <n v="1"/>
    <n v="6"/>
    <n v="37"/>
    <n v="0"/>
    <n v="0"/>
    <n v="1100"/>
    <n v="2018"/>
  </r>
  <r>
    <m/>
    <m/>
    <s v="ANG/PHA/77/INV/18"/>
    <s v="UNDP"/>
    <m/>
    <x v="0"/>
    <s v="ANG"/>
    <x v="0"/>
    <s v="PHA"/>
    <s v="HCFC phase-out management plan (stage I, fourth tranche)"/>
    <d v="2016-12-01T00:00:00"/>
    <d v="2017-12-01T00:00:00"/>
    <s v="FIN"/>
    <d v="2017-02-01T00:00:00"/>
    <m/>
    <d v="2017-12-01T00:00:00"/>
    <d v="2019-01-01T00:00:00"/>
    <n v="0"/>
    <m/>
    <m/>
    <m/>
    <m/>
    <m/>
    <n v="0"/>
    <m/>
    <m/>
    <m/>
    <m/>
    <m/>
    <n v="19556"/>
    <n v="-274"/>
    <n v="19282"/>
    <n v="1"/>
    <n v="0"/>
    <n v="0"/>
    <n v="0"/>
    <n v="1760"/>
    <n v="-25"/>
    <n v="1735"/>
    <n v="-0.34056044181011202"/>
    <n v="19282"/>
    <n v="0"/>
    <n v="0"/>
    <n v="1735.3405604418101"/>
    <n v="0"/>
    <m/>
    <m/>
    <m/>
    <d v="2016-12-01T00:00:00"/>
    <s v="Financially completed in 2019."/>
    <m/>
    <m/>
    <m/>
    <x v="1"/>
    <n v="0"/>
    <n v="1"/>
    <n v="2"/>
    <n v="12"/>
    <n v="0"/>
    <n v="0"/>
    <n v="0"/>
    <n v="2016"/>
  </r>
  <r>
    <m/>
    <m/>
    <s v="BHA/PHA/88/TAS/31"/>
    <s v="UNEP"/>
    <m/>
    <x v="1"/>
    <s v="BHA"/>
    <x v="3"/>
    <s v="PHA"/>
    <s v="HCFC phase-out management plan (stage I, fourth tranche)"/>
    <d v="2021-11-01T00:00:00"/>
    <d v="2023-06-01T00:00:00"/>
    <s v="FIN"/>
    <d v="2023-09-20T00:00:00"/>
    <m/>
    <d v="2023-06-01T00:00:00"/>
    <d v="2023-12-01T00:00:00"/>
    <n v="0"/>
    <m/>
    <m/>
    <n v="0"/>
    <m/>
    <m/>
    <m/>
    <m/>
    <m/>
    <m/>
    <m/>
    <m/>
    <n v="30975"/>
    <n v="0"/>
    <n v="30975"/>
    <n v="0.85565778853914443"/>
    <n v="4471"/>
    <n v="4471"/>
    <n v="0"/>
    <n v="4026"/>
    <n v="0"/>
    <n v="4026"/>
    <n v="581.12174334140445"/>
    <n v="26504"/>
    <n v="0"/>
    <n v="0"/>
    <n v="3444.8782566585955"/>
    <n v="0"/>
    <m/>
    <n v="0"/>
    <m/>
    <d v="2023-06-01T00:00:00"/>
    <s v="SSFA signed 16 Aug 2022.  First cash advance disbursed to Country 3 Oct 2022.  Final Cash Advance to be processed as there has been a delay in the submission of the final financial report.  The following has been completed:  Training of 60 RAC technicians in HCFC alternatives including R-290 and R-600 refrigerants  with support from the vocational school.  2 of which are female.  The NOU has been encouraging greater participation of women in their RSS;   The NOU developed a comprehensive public education and awareness programme to support the HPMP Tranche 4.  Activities included: Development of 50 posters and 6 banners; various articles published in  online social media platforms and a fun walk. The NOU successfully collected and verified its HCFC consumption data and assessed it against its targets.  The Customs ESWS provided to be very useful to the NOU in this regard. Project is completed."/>
    <s v="The project is financialy completed "/>
    <s v="Yes"/>
    <m/>
    <x v="1"/>
    <n v="0"/>
    <n v="1"/>
    <n v="22"/>
    <n v="19"/>
    <n v="0"/>
    <n v="0"/>
    <n v="0"/>
    <n v="2021"/>
  </r>
  <r>
    <m/>
    <m/>
    <s v="BAR/PHA/91/TAS/35"/>
    <s v="UNEP"/>
    <m/>
    <x v="1"/>
    <s v="BAR"/>
    <x v="3"/>
    <s v="PHA"/>
    <s v="HCFC phase-out management plan (stage I, fourth tranche)"/>
    <d v="2022-12-01T00:00:00"/>
    <d v="2023-12-01T00:00:00"/>
    <s v="COM"/>
    <m/>
    <m/>
    <d v="2023-12-01T00:00:00"/>
    <m/>
    <n v="0"/>
    <m/>
    <m/>
    <n v="0"/>
    <m/>
    <m/>
    <m/>
    <m/>
    <m/>
    <m/>
    <m/>
    <m/>
    <n v="28000"/>
    <n v="0"/>
    <n v="28000"/>
    <n v="0"/>
    <n v="28000"/>
    <n v="28000"/>
    <n v="0"/>
    <n v="3640"/>
    <n v="0"/>
    <n v="3640"/>
    <n v="3640"/>
    <n v="0"/>
    <n v="28000"/>
    <n v="28000"/>
    <n v="0"/>
    <n v="3640"/>
    <m/>
    <n v="22400"/>
    <m/>
    <d v="2023-12-01T00:00:00"/>
    <s v="SSFA was signed on 06 September 2023. 1st cash advance payment of 22,400 disbursed 13 Nov 2023. The following activities have been implemented: Customs consulted on an HCFC prohibited list; Standards institution consulted on labelling standards for the RAC sector; The following reports were prepared 1) A report of the feasibility of incentives reviewed with preliminary recommendations, 2) A draft framework for licensing and certification of RAC technicians proposed, 3) A draft ozone-depleting substances phase-out policy prepared; 1 sensitisation meeting convened in September 2023 promoting Caribbean Vocational Qualification to 70 participants including 7 females; Consultation with customs for continued future training; draft brochure on HCFC phase-out prepared for dissemination; 48 Radio and 12 television PSAs were disseminated."/>
    <s v="Project COM. UNEP processing the final cash advance under the SSFA.  "/>
    <s v="Yes"/>
    <m/>
    <x v="1"/>
    <n v="0"/>
    <n v="0"/>
    <s v=""/>
    <n v="12"/>
    <n v="0"/>
    <n v="0"/>
    <n v="0"/>
    <n v="2022"/>
  </r>
  <r>
    <m/>
    <m/>
    <s v="BEN/PHA/81/TAS/36"/>
    <s v="UNEP"/>
    <m/>
    <x v="0"/>
    <s v="BEN"/>
    <x v="3"/>
    <s v="PHA"/>
    <s v="HCFC phase-out management plan (stage I, fourth tranche)"/>
    <d v="2018-06-01T00:00:00"/>
    <d v="2020-07-01T00:00:00"/>
    <s v="FIN"/>
    <d v="2019-03-01T00:00:00"/>
    <m/>
    <d v="2020-12-01T00:00:00"/>
    <d v="2020-12-01T00:00:00"/>
    <n v="3.5"/>
    <m/>
    <m/>
    <n v="0"/>
    <m/>
    <m/>
    <m/>
    <m/>
    <m/>
    <m/>
    <m/>
    <m/>
    <n v="65000"/>
    <n v="0"/>
    <n v="65000"/>
    <n v="1"/>
    <n v="0"/>
    <n v="0"/>
    <n v="0"/>
    <n v="8450"/>
    <n v="0"/>
    <n v="8450"/>
    <n v="0"/>
    <n v="65000"/>
    <n v="0"/>
    <n v="0"/>
    <n v="8450"/>
    <n v="0"/>
    <m/>
    <n v="0"/>
    <m/>
    <d v="2022-12-01T00:00:00"/>
    <m/>
    <m/>
    <m/>
    <m/>
    <x v="1"/>
    <n v="0"/>
    <n v="1"/>
    <n v="9"/>
    <n v="25"/>
    <n v="0"/>
    <n v="0"/>
    <n v="3500"/>
    <n v="2018"/>
  </r>
  <r>
    <m/>
    <m/>
    <s v="BOL/PHA/81/INV/46"/>
    <s v="UNIDO"/>
    <m/>
    <x v="1"/>
    <s v="BOL"/>
    <x v="0"/>
    <s v="PHA"/>
    <s v="HCFC phase-out management plan (stage I, fourth tranche)"/>
    <d v="2018-06-01T00:00:00"/>
    <d v="2021-07-01T00:00:00"/>
    <s v="FIN"/>
    <d v="2018-12-01T00:00:00"/>
    <m/>
    <d v="2021-03-01T00:00:00"/>
    <d v="2021-12-01T00:00:00"/>
    <n v="1"/>
    <m/>
    <m/>
    <n v="0"/>
    <m/>
    <m/>
    <n v="1"/>
    <m/>
    <m/>
    <n v="0"/>
    <m/>
    <m/>
    <n v="30000"/>
    <n v="0"/>
    <n v="30000"/>
    <n v="1"/>
    <n v="0"/>
    <n v="0"/>
    <n v="0"/>
    <n v="2700"/>
    <n v="0"/>
    <n v="2700"/>
    <n v="0"/>
    <n v="30000"/>
    <n v="0"/>
    <m/>
    <n v="2700"/>
    <n v="0"/>
    <m/>
    <m/>
    <m/>
    <d v="2021-12-01T00:00:00"/>
    <m/>
    <m/>
    <m/>
    <m/>
    <x v="1"/>
    <n v="0"/>
    <n v="1"/>
    <n v="6"/>
    <n v="37"/>
    <n v="0"/>
    <n v="0"/>
    <n v="1000"/>
    <n v="2018"/>
  </r>
  <r>
    <m/>
    <m/>
    <s v="BRU/PHA/85/INV/26"/>
    <s v="UNDP"/>
    <m/>
    <x v="2"/>
    <s v="BRU"/>
    <x v="0"/>
    <s v="PHA"/>
    <s v="HCFC phase-out management plan (stage I, fourth tranche)"/>
    <d v="2020-06-01T00:00:00"/>
    <d v="2021-12-01T00:00:00"/>
    <s v="FIN"/>
    <d v="2021-06-01T00:00:00"/>
    <m/>
    <d v="2022-12-01T00:00:00"/>
    <d v="2023-12-01T00:00:00"/>
    <n v="0.2"/>
    <m/>
    <m/>
    <m/>
    <m/>
    <m/>
    <n v="0.2"/>
    <m/>
    <m/>
    <m/>
    <m/>
    <m/>
    <n v="6600"/>
    <n v="0"/>
    <n v="6600"/>
    <n v="2.2575757575757575E-2"/>
    <n v="6451"/>
    <n v="6451"/>
    <n v="0"/>
    <n v="594"/>
    <n v="0"/>
    <n v="594"/>
    <n v="580.59"/>
    <n v="149"/>
    <n v="0"/>
    <n v="0"/>
    <n v="13.41"/>
    <n v="0"/>
    <m/>
    <m/>
    <m/>
    <d v="2022-12-01T00:00:00"/>
    <s v="Financially completed in 2023."/>
    <m/>
    <s v="Yes. Gender mainstreaming activities have been included into the project, e.g. advertised TORs include a specific clause encouraging men and women to apply and the gender composition of meeting participants is tracked. "/>
    <m/>
    <x v="1"/>
    <n v="0"/>
    <n v="1"/>
    <n v="12"/>
    <n v="18"/>
    <n v="0"/>
    <n v="0"/>
    <n v="200"/>
    <n v="2020"/>
  </r>
  <r>
    <m/>
    <m/>
    <s v="BRU/PHA/85/TAS/25"/>
    <s v="UNEP"/>
    <m/>
    <x v="2"/>
    <s v="BRU"/>
    <x v="3"/>
    <s v="PHA"/>
    <s v="HCFC phase-out management plan (stage I, fourth tranche)"/>
    <d v="2020-06-01T00:00:00"/>
    <d v="2021-12-01T00:00:00"/>
    <s v="FIN"/>
    <d v="2021-10-01T00:00:00"/>
    <m/>
    <d v="2022-12-01T00:00:00"/>
    <d v="2023-12-01T00:00:00"/>
    <n v="0"/>
    <m/>
    <m/>
    <n v="0"/>
    <m/>
    <m/>
    <m/>
    <m/>
    <m/>
    <m/>
    <m/>
    <m/>
    <n v="25500"/>
    <n v="0"/>
    <n v="25500"/>
    <n v="1"/>
    <n v="0"/>
    <n v="0"/>
    <n v="0"/>
    <n v="3315"/>
    <n v="0"/>
    <n v="3315"/>
    <n v="0"/>
    <n v="25500"/>
    <n v="0"/>
    <n v="0"/>
    <n v="3315"/>
    <n v="0"/>
    <m/>
    <n v="0"/>
    <m/>
    <d v="2022-12-01T00:00:00"/>
    <s v="The project was completed in December 2022.  The second payment of US$ 10,200 and the final payment of US$ 2,550 were released in June 2023.  The project was financially completed in December 2023. "/>
    <s v="The project is financially completed."/>
    <s v="Yes"/>
    <m/>
    <x v="1"/>
    <n v="0"/>
    <n v="1"/>
    <n v="16"/>
    <n v="18"/>
    <n v="0"/>
    <n v="0"/>
    <n v="0"/>
    <n v="2020"/>
  </r>
  <r>
    <m/>
    <m/>
    <s v="BKF/PHA/86/TAS/43"/>
    <s v="UNEP"/>
    <m/>
    <x v="0"/>
    <s v="BKF"/>
    <x v="3"/>
    <s v="PHA"/>
    <s v="HCFC phase-out management plan (stage I, fourth tranche)"/>
    <d v="2020-12-01T00:00:00"/>
    <d v="2021-12-01T00:00:00"/>
    <s v="FIN"/>
    <d v="2021-09-01T00:00:00"/>
    <m/>
    <d v="2021-12-01T00:00:00"/>
    <d v="2021-12-01T00:00:00"/>
    <n v="1.9"/>
    <m/>
    <m/>
    <n v="0"/>
    <m/>
    <m/>
    <m/>
    <m/>
    <m/>
    <m/>
    <m/>
    <m/>
    <n v="63000"/>
    <n v="0"/>
    <n v="63000"/>
    <n v="1"/>
    <n v="0"/>
    <n v="0"/>
    <n v="0"/>
    <n v="8190"/>
    <n v="0"/>
    <n v="8190"/>
    <n v="0"/>
    <n v="63000"/>
    <n v="0"/>
    <n v="0"/>
    <n v="8190"/>
    <n v="0"/>
    <m/>
    <n v="0"/>
    <m/>
    <d v="2021-12-01T00:00:00"/>
    <m/>
    <m/>
    <s v="Yes"/>
    <m/>
    <x v="1"/>
    <n v="0"/>
    <n v="1"/>
    <n v="9"/>
    <n v="12"/>
    <n v="0"/>
    <n v="0"/>
    <n v="1900"/>
    <n v="2020"/>
  </r>
  <r>
    <m/>
    <m/>
    <s v="CBI/PHA/81/TAS/25"/>
    <s v="UNEP"/>
    <m/>
    <x v="0"/>
    <s v="CBI"/>
    <x v="3"/>
    <s v="PHA"/>
    <s v="HCFC phase-out management plan (stage I, fourth tranche)"/>
    <d v="2018-06-01T00:00:00"/>
    <d v="2020-07-01T00:00:00"/>
    <s v="FIN"/>
    <d v="2019-02-01T00:00:00"/>
    <m/>
    <d v="2020-12-01T00:00:00"/>
    <d v="2020-12-01T00:00:00"/>
    <n v="0.1"/>
    <m/>
    <m/>
    <n v="0"/>
    <m/>
    <m/>
    <m/>
    <m/>
    <m/>
    <m/>
    <m/>
    <m/>
    <n v="30000"/>
    <n v="0"/>
    <n v="30000"/>
    <n v="1"/>
    <n v="0"/>
    <n v="0"/>
    <n v="0"/>
    <n v="3900"/>
    <n v="0"/>
    <n v="3900"/>
    <n v="0"/>
    <n v="30000"/>
    <n v="0"/>
    <n v="0"/>
    <n v="3900"/>
    <n v="0"/>
    <m/>
    <n v="0"/>
    <m/>
    <d v="2021-12-01T00:00:00"/>
    <m/>
    <m/>
    <m/>
    <m/>
    <x v="1"/>
    <n v="0"/>
    <n v="1"/>
    <n v="8"/>
    <n v="25"/>
    <n v="0"/>
    <n v="0"/>
    <n v="100"/>
    <n v="2018"/>
  </r>
  <r>
    <m/>
    <m/>
    <s v="CHD/PHA/82/TAS/35"/>
    <s v="UNEP"/>
    <m/>
    <x v="0"/>
    <s v="CHD"/>
    <x v="3"/>
    <s v="PHA"/>
    <s v="HCFC phase-out management plan (stage I, fourth tranche)"/>
    <d v="2018-12-01T00:00:00"/>
    <d v="2020-12-01T00:00:00"/>
    <s v="FIN"/>
    <d v="2019-03-01T00:00:00"/>
    <m/>
    <d v="2020-12-01T00:00:00"/>
    <d v="2021-12-01T00:00:00"/>
    <n v="1.7"/>
    <m/>
    <m/>
    <n v="0"/>
    <m/>
    <m/>
    <m/>
    <m/>
    <m/>
    <m/>
    <m/>
    <m/>
    <n v="45000"/>
    <n v="0"/>
    <n v="45000"/>
    <n v="1"/>
    <n v="0"/>
    <n v="0"/>
    <n v="0"/>
    <n v="5850"/>
    <n v="0"/>
    <n v="5850"/>
    <n v="0"/>
    <n v="45000"/>
    <n v="0"/>
    <n v="0"/>
    <n v="5850"/>
    <n v="0"/>
    <m/>
    <n v="0"/>
    <m/>
    <d v="2022-12-01T00:00:00"/>
    <m/>
    <m/>
    <m/>
    <m/>
    <x v="1"/>
    <n v="0"/>
    <n v="1"/>
    <n v="3"/>
    <n v="24"/>
    <n v="0"/>
    <n v="0"/>
    <n v="1700"/>
    <n v="2018"/>
  </r>
  <r>
    <m/>
    <m/>
    <s v="COI/PHA/83/TAS/28"/>
    <s v="UNEP"/>
    <m/>
    <x v="0"/>
    <s v="COI"/>
    <x v="3"/>
    <s v="PHA"/>
    <s v="HCFC phase-out management plan (stage I, fourth tranche)"/>
    <d v="2019-05-01T00:00:00"/>
    <d v="2021-12-01T00:00:00"/>
    <s v="FIN"/>
    <d v="2019-11-01T00:00:00"/>
    <m/>
    <d v="2021-12-01T00:00:00"/>
    <d v="2021-12-01T00:00:00"/>
    <n v="0"/>
    <m/>
    <m/>
    <n v="0"/>
    <m/>
    <m/>
    <m/>
    <m/>
    <m/>
    <m/>
    <m/>
    <m/>
    <n v="30000"/>
    <n v="-124.35"/>
    <n v="29875.65"/>
    <n v="1.0000117152262795"/>
    <n v="-0.34999999999854481"/>
    <n v="-0.34999999999854481"/>
    <n v="0"/>
    <n v="3900"/>
    <n v="-16.170000000000002"/>
    <n v="3883.83"/>
    <n v="-4.5499947281314235E-2"/>
    <n v="29876"/>
    <n v="0"/>
    <n v="0"/>
    <n v="3883.8754999472812"/>
    <n v="0"/>
    <m/>
    <n v="0"/>
    <m/>
    <d v="2022-12-01T00:00:00"/>
    <m/>
    <m/>
    <m/>
    <m/>
    <x v="1"/>
    <n v="0"/>
    <n v="1"/>
    <n v="6"/>
    <n v="31"/>
    <n v="0"/>
    <n v="0"/>
    <n v="0"/>
    <n v="2019"/>
  </r>
  <r>
    <m/>
    <m/>
    <s v="PRC/PHA/84/TAS/35"/>
    <s v="UNEP"/>
    <m/>
    <x v="0"/>
    <s v="PRC"/>
    <x v="3"/>
    <s v="PHA"/>
    <s v="HCFC phase-out management plan (stage I, fourth tranche)"/>
    <d v="2019-12-01T00:00:00"/>
    <d v="2021-12-01T00:00:00"/>
    <s v="FIN"/>
    <d v="2021-09-01T00:00:00"/>
    <m/>
    <d v="2021-12-01T00:00:00"/>
    <d v="2021-12-01T00:00:00"/>
    <n v="1.4"/>
    <m/>
    <m/>
    <n v="0"/>
    <m/>
    <m/>
    <m/>
    <m/>
    <m/>
    <m/>
    <m/>
    <m/>
    <n v="25000"/>
    <n v="0"/>
    <n v="25000"/>
    <n v="1"/>
    <n v="0"/>
    <n v="0"/>
    <n v="0"/>
    <n v="3250"/>
    <n v="0"/>
    <n v="3250"/>
    <n v="0"/>
    <n v="25000"/>
    <n v="0"/>
    <n v="0"/>
    <n v="3250"/>
    <n v="0"/>
    <m/>
    <n v="0"/>
    <m/>
    <d v="2023-12-01T00:00:00"/>
    <m/>
    <m/>
    <m/>
    <m/>
    <x v="1"/>
    <n v="0"/>
    <n v="1"/>
    <n v="21"/>
    <n v="24"/>
    <n v="0"/>
    <n v="0"/>
    <n v="1400"/>
    <n v="2019"/>
  </r>
  <r>
    <m/>
    <m/>
    <s v="COS/PHA/80/INV/57"/>
    <s v="UNDP"/>
    <m/>
    <x v="1"/>
    <s v="COS"/>
    <x v="0"/>
    <s v="PHA"/>
    <s v="HCFC phase-out management plan (stage I, fourth tranche)"/>
    <d v="2017-11-01T00:00:00"/>
    <d v="2019-12-01T00:00:00"/>
    <s v="FIN"/>
    <d v="2018-05-01T00:00:00"/>
    <m/>
    <d v="2019-12-01T00:00:00"/>
    <d v="2021-02-01T00:00:00"/>
    <n v="0"/>
    <m/>
    <m/>
    <m/>
    <m/>
    <m/>
    <n v="0"/>
    <m/>
    <m/>
    <m/>
    <m/>
    <m/>
    <n v="106000"/>
    <n v="0"/>
    <n v="106000"/>
    <n v="1"/>
    <n v="0"/>
    <n v="0"/>
    <n v="0"/>
    <n v="7950"/>
    <n v="0"/>
    <n v="7950"/>
    <n v="0"/>
    <n v="106000"/>
    <n v="0"/>
    <n v="0"/>
    <n v="7950"/>
    <n v="0"/>
    <m/>
    <m/>
    <m/>
    <d v="2021-12-01T00:00:00"/>
    <s v="Financially completed in 2021."/>
    <m/>
    <m/>
    <m/>
    <x v="1"/>
    <n v="0"/>
    <n v="1"/>
    <n v="6"/>
    <n v="25"/>
    <n v="0"/>
    <n v="0"/>
    <n v="0"/>
    <n v="2017"/>
  </r>
  <r>
    <m/>
    <m/>
    <s v="CUB/PHA/82/INV/59"/>
    <s v="UNDP"/>
    <m/>
    <x v="1"/>
    <s v="CUB"/>
    <x v="0"/>
    <s v="PHA"/>
    <s v="HCFC phase-out management plan (stage I, fourth tranche)"/>
    <d v="2018-12-01T00:00:00"/>
    <d v="2021-12-01T00:00:00"/>
    <s v="FIN"/>
    <d v="2019-03-01T00:00:00"/>
    <m/>
    <d v="2020-12-01T00:00:00"/>
    <d v="2021-12-01T00:00:00"/>
    <n v="4.2"/>
    <m/>
    <m/>
    <m/>
    <m/>
    <m/>
    <n v="4.2"/>
    <m/>
    <m/>
    <m/>
    <m/>
    <m/>
    <n v="100000"/>
    <n v="0"/>
    <n v="100000"/>
    <n v="1"/>
    <n v="0"/>
    <n v="0"/>
    <n v="0"/>
    <n v="7500"/>
    <n v="0"/>
    <n v="7500"/>
    <n v="0"/>
    <n v="100000"/>
    <n v="0"/>
    <n v="0"/>
    <n v="7500"/>
    <n v="0"/>
    <m/>
    <m/>
    <m/>
    <d v="2021-12-01T00:00:00"/>
    <s v="Financially completed in 2021."/>
    <m/>
    <m/>
    <m/>
    <x v="1"/>
    <n v="0"/>
    <n v="1"/>
    <n v="3"/>
    <n v="36"/>
    <n v="0"/>
    <n v="0"/>
    <n v="4200"/>
    <n v="2018"/>
  </r>
  <r>
    <m/>
    <m/>
    <s v="DJI/PHA/88/TAS/28"/>
    <s v="UNEP"/>
    <m/>
    <x v="0"/>
    <s v="DJI"/>
    <x v="3"/>
    <s v="PHA"/>
    <s v="HCFC phase-out management plan (stage I, fourth tranche)"/>
    <d v="2021-11-01T00:00:00"/>
    <d v="2022-12-01T00:00:00"/>
    <s v="FIN"/>
    <d v="2023-03-29T00:00:00"/>
    <m/>
    <d v="2022-12-01T00:00:00"/>
    <d v="2023-12-01T00:00:00"/>
    <n v="0"/>
    <m/>
    <m/>
    <n v="0"/>
    <m/>
    <m/>
    <m/>
    <m/>
    <m/>
    <m/>
    <m/>
    <m/>
    <n v="21000"/>
    <n v="-95"/>
    <n v="20905"/>
    <n v="1"/>
    <n v="0"/>
    <n v="0"/>
    <n v="0"/>
    <n v="2730"/>
    <n v="-12.35"/>
    <n v="2717.65"/>
    <n v="0"/>
    <n v="20905"/>
    <n v="0"/>
    <n v="0"/>
    <n v="2717.65"/>
    <n v="0"/>
    <m/>
    <n v="0"/>
    <m/>
    <d v="2022-12-01T00:00:00"/>
    <s v="The project is completed and operationnaly closed. "/>
    <s v="The project is financialy completed "/>
    <s v="Yes"/>
    <m/>
    <x v="1"/>
    <n v="0"/>
    <n v="1"/>
    <n v="16"/>
    <n v="13"/>
    <n v="0"/>
    <n v="0"/>
    <n v="0"/>
    <n v="2021"/>
  </r>
  <r>
    <m/>
    <m/>
    <s v="ECU/PHA/82/TAS/69"/>
    <s v="UNEP"/>
    <m/>
    <x v="1"/>
    <s v="ECU"/>
    <x v="3"/>
    <s v="PHA"/>
    <s v="HCFC phase-out management plan (stage I, fourth tranche)"/>
    <d v="2018-12-01T00:00:00"/>
    <d v="2020-12-01T00:00:00"/>
    <s v="FIN"/>
    <d v="2019-12-01T00:00:00"/>
    <m/>
    <d v="2020-12-01T00:00:00"/>
    <d v="2021-12-01T00:00:00"/>
    <n v="1.1000000000000001"/>
    <m/>
    <m/>
    <n v="0"/>
    <m/>
    <m/>
    <m/>
    <m/>
    <m/>
    <m/>
    <m/>
    <m/>
    <n v="25000"/>
    <n v="-1235"/>
    <n v="23765"/>
    <n v="1"/>
    <n v="0"/>
    <n v="0"/>
    <n v="0"/>
    <n v="3250"/>
    <n v="-160.55000000000001"/>
    <n v="3089.45"/>
    <n v="0"/>
    <n v="23765"/>
    <n v="0"/>
    <n v="0"/>
    <n v="3089.4500000000003"/>
    <n v="0"/>
    <m/>
    <n v="0"/>
    <m/>
    <d v="2021-12-01T00:00:00"/>
    <m/>
    <m/>
    <m/>
    <m/>
    <x v="1"/>
    <n v="0"/>
    <n v="1"/>
    <n v="12"/>
    <n v="24"/>
    <n v="0"/>
    <n v="0"/>
    <n v="1100"/>
    <n v="2018"/>
  </r>
  <r>
    <m/>
    <m/>
    <s v="ECU/PHA/82/INV/70"/>
    <s v="UNIDO"/>
    <m/>
    <x v="1"/>
    <s v="ECU"/>
    <x v="0"/>
    <s v="PHA"/>
    <s v="HCFC phase-out management plan (stage I, fourth tranche)"/>
    <d v="2018-12-01T00:00:00"/>
    <d v="2021-12-01T00:00:00"/>
    <s v="FIN"/>
    <d v="2019-03-01T00:00:00"/>
    <m/>
    <d v="2020-12-01T00:00:00"/>
    <d v="2021-04-01T00:00:00"/>
    <n v="4.9000000000000004"/>
    <m/>
    <m/>
    <n v="0"/>
    <m/>
    <m/>
    <n v="4.9000000000000004"/>
    <m/>
    <m/>
    <n v="0"/>
    <m/>
    <m/>
    <n v="86500"/>
    <n v="-170.73"/>
    <n v="86329.27"/>
    <n v="0.99999687243967195"/>
    <n v="0.27000000000407454"/>
    <n v="0.27000000000407454"/>
    <n v="0"/>
    <n v="6487"/>
    <n v="-12.1"/>
    <n v="6474.9"/>
    <n v="-0.1000000000003638"/>
    <n v="86329"/>
    <n v="0"/>
    <m/>
    <n v="6475"/>
    <n v="0"/>
    <m/>
    <m/>
    <m/>
    <d v="2021-12-01T00:00:00"/>
    <m/>
    <m/>
    <m/>
    <m/>
    <x v="1"/>
    <n v="0"/>
    <n v="1"/>
    <n v="3"/>
    <n v="36"/>
    <n v="0"/>
    <n v="0"/>
    <n v="4900"/>
    <n v="2018"/>
  </r>
  <r>
    <m/>
    <m/>
    <s v="ELS/PHA/86/INV/41"/>
    <s v="UNDP"/>
    <m/>
    <x v="1"/>
    <s v="ELS"/>
    <x v="0"/>
    <s v="PHA"/>
    <s v="HCFC phase-out management plan (stage I, fourth tranche)"/>
    <d v="2020-12-01T00:00:00"/>
    <d v="2021-12-01T00:00:00"/>
    <s v="FIN"/>
    <d v="2021-03-01T00:00:00"/>
    <m/>
    <d v="2021-12-01T00:00:00"/>
    <d v="2022-12-01T00:00:00"/>
    <n v="0"/>
    <m/>
    <m/>
    <m/>
    <m/>
    <m/>
    <n v="0"/>
    <m/>
    <m/>
    <m/>
    <m/>
    <m/>
    <n v="16000"/>
    <n v="-7059"/>
    <n v="8941"/>
    <n v="1"/>
    <n v="0"/>
    <n v="0"/>
    <n v="0"/>
    <n v="1200"/>
    <n v="-529"/>
    <n v="671"/>
    <n v="0.42999999999994998"/>
    <n v="8941"/>
    <n v="0"/>
    <n v="0"/>
    <n v="670.57"/>
    <n v="0"/>
    <m/>
    <m/>
    <m/>
    <d v="2021-12-01T00:00:00"/>
    <s v="Financially completed in 2022."/>
    <m/>
    <s v="Yes. Gender mainstreaming activities have been included into the project, e.g. advertised TORs include a specific clause encouraging men and women to apply and the gender composition of meeting participants is tracked. "/>
    <m/>
    <x v="1"/>
    <n v="0"/>
    <n v="1"/>
    <n v="3"/>
    <n v="12"/>
    <n v="0"/>
    <n v="0"/>
    <n v="0"/>
    <n v="2020"/>
  </r>
  <r>
    <m/>
    <m/>
    <s v="ELS/PHA/86/TAS/40"/>
    <s v="UNEP"/>
    <m/>
    <x v="1"/>
    <s v="ELS"/>
    <x v="3"/>
    <s v="PHA"/>
    <s v="HCFC phase-out management plan (stage I, fourth tranche)"/>
    <d v="2020-12-01T00:00:00"/>
    <d v="2021-12-01T00:00:00"/>
    <s v="FIN"/>
    <d v="2021-12-01T00:00:00"/>
    <m/>
    <d v="2022-09-01T00:00:00"/>
    <d v="2022-12-01T00:00:00"/>
    <n v="0"/>
    <m/>
    <m/>
    <n v="0"/>
    <m/>
    <m/>
    <m/>
    <m/>
    <m/>
    <m/>
    <m/>
    <m/>
    <n v="19000"/>
    <n v="-31.9"/>
    <n v="18968.099999999999"/>
    <n v="0.99999472799067912"/>
    <n v="9.9999999998544808E-2"/>
    <n v="9.9999999998544808E-2"/>
    <n v="0"/>
    <n v="520"/>
    <n v="-0.87"/>
    <n v="519.13"/>
    <n v="2.7368581987730067E-3"/>
    <n v="18968"/>
    <n v="0"/>
    <n v="0"/>
    <n v="519.12726314180122"/>
    <n v="0"/>
    <m/>
    <n v="0"/>
    <m/>
    <d v="2022-09-01T00:00:00"/>
    <m/>
    <m/>
    <s v="Yes"/>
    <m/>
    <x v="1"/>
    <n v="0"/>
    <n v="1"/>
    <n v="12"/>
    <n v="12"/>
    <n v="0"/>
    <n v="0"/>
    <n v="0"/>
    <n v="2020"/>
  </r>
  <r>
    <m/>
    <m/>
    <s v="SWA/PHA/83/TAS/25"/>
    <s v="UNEP"/>
    <m/>
    <x v="0"/>
    <s v="SWA"/>
    <x v="3"/>
    <s v="PHA"/>
    <s v="HCFC phase-out management plan (stage I, fourth tranche)"/>
    <d v="2019-05-01T00:00:00"/>
    <d v="2021-12-01T00:00:00"/>
    <s v="FIN"/>
    <d v="2021-08-01T00:00:00"/>
    <m/>
    <d v="2021-12-01T00:00:00"/>
    <d v="2021-12-01T00:00:00"/>
    <n v="0.4"/>
    <m/>
    <m/>
    <n v="0"/>
    <m/>
    <m/>
    <m/>
    <m/>
    <m/>
    <m/>
    <m/>
    <m/>
    <n v="30000"/>
    <n v="0"/>
    <n v="30000"/>
    <n v="1"/>
    <n v="0"/>
    <n v="0"/>
    <n v="0"/>
    <n v="3900"/>
    <n v="0"/>
    <n v="3900"/>
    <n v="0"/>
    <n v="30000"/>
    <n v="0"/>
    <n v="0"/>
    <n v="3900"/>
    <n v="0"/>
    <m/>
    <n v="0"/>
    <m/>
    <d v="2021-12-01T00:00:00"/>
    <m/>
    <m/>
    <m/>
    <m/>
    <x v="1"/>
    <n v="0"/>
    <n v="1"/>
    <n v="27"/>
    <n v="31"/>
    <n v="0"/>
    <n v="0"/>
    <n v="400"/>
    <n v="2019"/>
  </r>
  <r>
    <m/>
    <m/>
    <s v="FIJ/PHA/86/INV/38"/>
    <s v="UNDP"/>
    <m/>
    <x v="2"/>
    <s v="FIJ"/>
    <x v="0"/>
    <s v="PHA"/>
    <s v="HCFC phase-out management plan (stage I, fourth tranche)"/>
    <d v="2020-12-01T00:00:00"/>
    <d v="2021-12-01T00:00:00"/>
    <s v="COM"/>
    <d v="2023-02-01T00:00:00"/>
    <m/>
    <d v="2022-12-01T00:00:00"/>
    <m/>
    <n v="0"/>
    <m/>
    <m/>
    <m/>
    <m/>
    <m/>
    <n v="0"/>
    <m/>
    <m/>
    <m/>
    <m/>
    <m/>
    <n v="19950"/>
    <n v="0"/>
    <n v="19950"/>
    <n v="0.75228220551378444"/>
    <n v="4941.9699999999993"/>
    <n v="4941.9699999999993"/>
    <n v="0"/>
    <n v="1795"/>
    <n v="0"/>
    <n v="1795"/>
    <n v="444.6534411027601"/>
    <n v="15008.03"/>
    <n v="0"/>
    <n v="3953.576"/>
    <n v="1350.3465588972399"/>
    <n v="0"/>
    <m/>
    <m/>
    <m/>
    <d v="2022-12-01T00:00:00"/>
    <s v="Replacement incentive programme completed in Dec 2022 with 96 units. All activities completed. Expenditures will be reflected in 2023. FInancial closure pending."/>
    <m/>
    <s v="Yes. Gender mainstreaming activities have been included into the project, e.g. advertised TORs include a specific clause encouraging men and women to apply and the gender composition of meeting participants is tracked. "/>
    <m/>
    <x v="1"/>
    <n v="0"/>
    <n v="1"/>
    <n v="26"/>
    <n v="12"/>
    <n v="0"/>
    <n v="0"/>
    <n v="0"/>
    <n v="2020"/>
  </r>
  <r>
    <m/>
    <m/>
    <s v="FIJ/PHA/86/TAS/36"/>
    <s v="UNEP"/>
    <m/>
    <x v="2"/>
    <s v="FIJ"/>
    <x v="3"/>
    <s v="PHA"/>
    <s v="HCFC phase-out management plan (stage I, fourth tranche)"/>
    <d v="2020-12-01T00:00:00"/>
    <d v="2021-12-01T00:00:00"/>
    <s v="FIN"/>
    <d v="2021-09-01T00:00:00"/>
    <m/>
    <d v="2022-12-01T00:00:00"/>
    <d v="2023-12-01T00:00:00"/>
    <n v="0"/>
    <m/>
    <m/>
    <n v="0"/>
    <m/>
    <m/>
    <m/>
    <m/>
    <m/>
    <m/>
    <m/>
    <m/>
    <n v="11550"/>
    <n v="0"/>
    <n v="11550"/>
    <n v="1"/>
    <n v="0"/>
    <n v="0"/>
    <n v="0"/>
    <n v="1502"/>
    <n v="0"/>
    <n v="1502"/>
    <n v="0"/>
    <n v="11550"/>
    <n v="0"/>
    <n v="0"/>
    <n v="1502"/>
    <n v="0"/>
    <m/>
    <n v="0"/>
    <m/>
    <d v="2022-12-01T00:00:00"/>
    <s v="The project was completed in December 2022 and financially completed in December 2023."/>
    <s v="The project is financially completed. "/>
    <s v="Yes "/>
    <m/>
    <x v="1"/>
    <n v="0"/>
    <n v="1"/>
    <n v="9"/>
    <n v="12"/>
    <n v="0"/>
    <n v="0"/>
    <n v="0"/>
    <n v="2020"/>
  </r>
  <r>
    <m/>
    <m/>
    <s v="GAB/PHA/83/TAS/37"/>
    <s v="UNEP"/>
    <m/>
    <x v="0"/>
    <s v="GAB"/>
    <x v="3"/>
    <s v="PHA"/>
    <s v="HCFC phase-out management plan (stage I, fourth tranche)"/>
    <d v="2019-05-01T00:00:00"/>
    <d v="2021-12-01T00:00:00"/>
    <s v="FIN"/>
    <d v="2020-12-01T00:00:00"/>
    <m/>
    <d v="2021-12-01T00:00:00"/>
    <d v="2021-12-01T00:00:00"/>
    <n v="5.7"/>
    <m/>
    <m/>
    <n v="0"/>
    <m/>
    <m/>
    <m/>
    <m/>
    <m/>
    <m/>
    <m/>
    <m/>
    <n v="50000"/>
    <n v="0"/>
    <n v="50000"/>
    <n v="1"/>
    <n v="0"/>
    <n v="0"/>
    <n v="0"/>
    <n v="6500"/>
    <n v="0"/>
    <n v="6500"/>
    <n v="0"/>
    <n v="50000"/>
    <n v="0"/>
    <n v="0"/>
    <n v="6500"/>
    <n v="0"/>
    <m/>
    <n v="0"/>
    <m/>
    <d v="2022-12-01T00:00:00"/>
    <m/>
    <m/>
    <m/>
    <m/>
    <x v="1"/>
    <n v="0"/>
    <n v="1"/>
    <n v="19"/>
    <n v="31"/>
    <n v="0"/>
    <n v="0"/>
    <n v="5700"/>
    <n v="2019"/>
  </r>
  <r>
    <m/>
    <m/>
    <s v="GAM/PHA/82/TAS/35"/>
    <s v="UNEP"/>
    <m/>
    <x v="0"/>
    <s v="GAM"/>
    <x v="3"/>
    <s v="PHA"/>
    <s v="HCFC phase-out management plan (stage I, fourth tranche)"/>
    <d v="2018-12-01T00:00:00"/>
    <d v="2020-12-01T00:00:00"/>
    <s v="FIN"/>
    <d v="2020-08-01T00:00:00"/>
    <m/>
    <d v="2020-12-01T00:00:00"/>
    <d v="2020-12-01T00:00:00"/>
    <n v="0.2"/>
    <m/>
    <m/>
    <n v="0"/>
    <m/>
    <m/>
    <m/>
    <m/>
    <m/>
    <m/>
    <m/>
    <m/>
    <n v="21000"/>
    <n v="0"/>
    <n v="21000"/>
    <n v="1"/>
    <n v="0"/>
    <n v="0"/>
    <n v="0"/>
    <n v="2730"/>
    <n v="0"/>
    <n v="2730"/>
    <n v="0"/>
    <n v="21000"/>
    <n v="0"/>
    <n v="0"/>
    <n v="2730"/>
    <n v="0"/>
    <m/>
    <n v="0"/>
    <m/>
    <d v="2021-12-01T00:00:00"/>
    <m/>
    <m/>
    <m/>
    <m/>
    <x v="1"/>
    <n v="0"/>
    <n v="1"/>
    <n v="20"/>
    <n v="24"/>
    <n v="0"/>
    <n v="0"/>
    <n v="200"/>
    <n v="2018"/>
  </r>
  <r>
    <m/>
    <m/>
    <s v="GEO/PHA/85/INV/42"/>
    <s v="UNDP"/>
    <m/>
    <x v="4"/>
    <s v="GEO"/>
    <x v="0"/>
    <s v="PHA"/>
    <s v="HCFC phase-out management plan (stage I, fourth tranche)"/>
    <d v="2020-06-01T00:00:00"/>
    <d v="2021-12-01T00:00:00"/>
    <s v="FIN"/>
    <d v="2022-04-01T00:00:00"/>
    <m/>
    <d v="2022-12-01T00:00:00"/>
    <d v="2023-12-01T00:00:00"/>
    <n v="0"/>
    <m/>
    <m/>
    <m/>
    <m/>
    <m/>
    <n v="0"/>
    <m/>
    <m/>
    <m/>
    <m/>
    <m/>
    <n v="31500"/>
    <n v="0"/>
    <n v="31500"/>
    <n v="0.81196825396825401"/>
    <n v="5923"/>
    <n v="5923"/>
    <n v="0"/>
    <n v="2363"/>
    <n v="0"/>
    <n v="2363"/>
    <n v="444.31901587301991"/>
    <n v="25577"/>
    <n v="0"/>
    <n v="0"/>
    <n v="1918.6809841269801"/>
    <n v="0"/>
    <m/>
    <m/>
    <m/>
    <d v="2021-12-01T00:00:00"/>
    <s v="Financially completed in 2023."/>
    <m/>
    <s v="Yes. Gender mainstreaming activities have been included into the project, e.g. advertised TORs include a specific clause encouraging men and women to apply and the gender composition of meeting participants is tracked. "/>
    <m/>
    <x v="1"/>
    <n v="0"/>
    <n v="1"/>
    <n v="22"/>
    <n v="18"/>
    <n v="0"/>
    <n v="0"/>
    <n v="0"/>
    <n v="2020"/>
  </r>
  <r>
    <m/>
    <m/>
    <s v="GHA/PHA/76/INV/43"/>
    <s v="Italy"/>
    <m/>
    <x v="0"/>
    <s v="GHA"/>
    <x v="0"/>
    <s v="PHA"/>
    <s v="HCFC phase-out management plan (stage I, fourth tranche)"/>
    <d v="2016-05-01T00:00:00"/>
    <d v="2018-06-01T00:00:00"/>
    <s v="FIN"/>
    <d v="2017-06-01T00:00:00"/>
    <m/>
    <d v="2019-06-01T00:00:00"/>
    <d v="2019-12-01T00:00:00"/>
    <n v="0"/>
    <m/>
    <m/>
    <n v="0"/>
    <m/>
    <m/>
    <n v="0"/>
    <m/>
    <m/>
    <n v="0"/>
    <m/>
    <m/>
    <n v="65000"/>
    <n v="0"/>
    <n v="65000"/>
    <n v="1"/>
    <n v="0"/>
    <n v="0"/>
    <n v="0"/>
    <n v="8450"/>
    <n v="0"/>
    <n v="8450"/>
    <n v="0"/>
    <n v="65000"/>
    <n v="0"/>
    <n v="0"/>
    <n v="8450"/>
    <n v="0"/>
    <m/>
    <m/>
    <m/>
    <d v="2022-06-01T00:00:00"/>
    <s v="Training of customs and of technical refrigeration officers were completed in 2019 "/>
    <s v="The project was financially completed in November 2018."/>
    <m/>
    <m/>
    <x v="1"/>
    <n v="0"/>
    <n v="1"/>
    <n v="13"/>
    <n v="25"/>
    <n v="0"/>
    <n v="0"/>
    <n v="0"/>
    <n v="2016"/>
  </r>
  <r>
    <m/>
    <m/>
    <s v="GHA/PHA/76/INV/42"/>
    <s v="UNDP"/>
    <m/>
    <x v="0"/>
    <s v="GHA"/>
    <x v="0"/>
    <s v="PHA"/>
    <s v="HCFC phase-out management plan (stage I, fourth tranche)"/>
    <d v="2016-05-01T00:00:00"/>
    <d v="2018-06-01T00:00:00"/>
    <s v="FIN"/>
    <d v="2017-06-01T00:00:00"/>
    <m/>
    <d v="2018-10-01T00:00:00"/>
    <d v="2019-10-01T00:00:00"/>
    <n v="0"/>
    <m/>
    <m/>
    <m/>
    <m/>
    <m/>
    <n v="0"/>
    <m/>
    <m/>
    <m/>
    <m/>
    <m/>
    <n v="195000"/>
    <n v="0"/>
    <n v="195000"/>
    <n v="1"/>
    <n v="0"/>
    <n v="0"/>
    <n v="0"/>
    <n v="14625"/>
    <n v="0"/>
    <n v="14625"/>
    <n v="0"/>
    <n v="195000"/>
    <n v="0"/>
    <n v="0"/>
    <n v="14625"/>
    <n v="0"/>
    <m/>
    <m/>
    <m/>
    <d v="2022-06-01T00:00:00"/>
    <s v="Financially completed in 2019."/>
    <m/>
    <m/>
    <m/>
    <x v="1"/>
    <n v="0"/>
    <n v="1"/>
    <n v="13"/>
    <n v="25"/>
    <n v="0"/>
    <n v="0"/>
    <n v="0"/>
    <n v="2016"/>
  </r>
  <r>
    <m/>
    <m/>
    <s v="GUA/PHA/81/TAS/52"/>
    <s v="UNEP"/>
    <m/>
    <x v="1"/>
    <s v="GUA"/>
    <x v="3"/>
    <s v="PHA"/>
    <s v="HCFC phase-out management plan (stage I, fourth tranche)"/>
    <d v="2018-06-01T00:00:00"/>
    <d v="2020-07-01T00:00:00"/>
    <s v="FIN"/>
    <d v="2020-03-01T00:00:00"/>
    <m/>
    <d v="2021-12-01T00:00:00"/>
    <d v="2022-12-01T00:00:00"/>
    <n v="0.2"/>
    <m/>
    <m/>
    <n v="0"/>
    <m/>
    <m/>
    <m/>
    <m/>
    <m/>
    <m/>
    <m/>
    <m/>
    <n v="23250"/>
    <n v="-4651.3"/>
    <n v="18598.7"/>
    <n v="1.0000161301596349"/>
    <n v="-0.2999999999992724"/>
    <n v="-0.2999999999992724"/>
    <n v="0"/>
    <n v="3023"/>
    <n v="-604.77"/>
    <n v="2418.23"/>
    <n v="-3.9006435933970351E-2"/>
    <n v="18599"/>
    <n v="0"/>
    <n v="0"/>
    <n v="2418.269006435934"/>
    <n v="0"/>
    <m/>
    <n v="0"/>
    <m/>
    <d v="2021-12-01T00:00:00"/>
    <m/>
    <m/>
    <m/>
    <m/>
    <x v="1"/>
    <n v="0"/>
    <n v="1"/>
    <n v="21"/>
    <n v="25"/>
    <n v="0"/>
    <n v="0"/>
    <n v="200"/>
    <n v="2018"/>
  </r>
  <r>
    <m/>
    <m/>
    <s v="GUA/PHA/81/INV/51"/>
    <s v="UNIDO"/>
    <m/>
    <x v="1"/>
    <s v="GUA"/>
    <x v="0"/>
    <s v="PHA"/>
    <s v="HCFC phase-out management plan (stage I, fourth tranche)"/>
    <d v="2018-06-01T00:00:00"/>
    <d v="2021-07-01T00:00:00"/>
    <s v="FIN"/>
    <d v="2018-12-01T00:00:00"/>
    <m/>
    <d v="2020-12-01T00:00:00"/>
    <d v="2021-04-01T00:00:00"/>
    <n v="1.2"/>
    <m/>
    <m/>
    <n v="0"/>
    <m/>
    <m/>
    <n v="1.2"/>
    <m/>
    <m/>
    <n v="0"/>
    <m/>
    <m/>
    <n v="42850"/>
    <n v="-168.63"/>
    <n v="42681.37"/>
    <n v="0.99999133111237992"/>
    <n v="0.37000000000261934"/>
    <n v="0.37000000000261934"/>
    <n v="0"/>
    <n v="3214"/>
    <n v="-12.83"/>
    <n v="3201.17"/>
    <n v="0.17000000000007276"/>
    <n v="42681"/>
    <n v="0"/>
    <m/>
    <n v="3201"/>
    <n v="0"/>
    <m/>
    <m/>
    <m/>
    <d v="2021-12-01T00:00:00"/>
    <m/>
    <m/>
    <m/>
    <m/>
    <x v="1"/>
    <n v="0"/>
    <n v="1"/>
    <n v="6"/>
    <n v="37"/>
    <n v="0"/>
    <n v="0"/>
    <n v="1200"/>
    <n v="2018"/>
  </r>
  <r>
    <m/>
    <m/>
    <s v="GBS/PHA/85/TAS/27"/>
    <s v="UNEP"/>
    <m/>
    <x v="0"/>
    <s v="GBS"/>
    <x v="3"/>
    <s v="PHA"/>
    <s v="HCFC phase-out management plan (stage I, fourth tranche)"/>
    <d v="2020-06-01T00:00:00"/>
    <d v="2021-12-01T00:00:00"/>
    <s v="FIN"/>
    <d v="2021-12-01T00:00:00"/>
    <m/>
    <d v="2021-12-01T00:00:00"/>
    <d v="2021-12-01T00:00:00"/>
    <n v="0"/>
    <m/>
    <m/>
    <n v="0"/>
    <m/>
    <m/>
    <m/>
    <m/>
    <m/>
    <m/>
    <m/>
    <m/>
    <n v="28000"/>
    <n v="0"/>
    <n v="28000"/>
    <n v="1"/>
    <n v="0"/>
    <n v="0"/>
    <n v="0"/>
    <n v="3640"/>
    <n v="0"/>
    <n v="3640"/>
    <n v="0"/>
    <n v="28000"/>
    <n v="0"/>
    <n v="0"/>
    <n v="3640"/>
    <n v="0"/>
    <m/>
    <n v="0"/>
    <m/>
    <d v="2021-12-01T00:00:00"/>
    <m/>
    <m/>
    <s v="Yes"/>
    <m/>
    <x v="1"/>
    <n v="0"/>
    <n v="1"/>
    <n v="18"/>
    <n v="18"/>
    <n v="0"/>
    <n v="0"/>
    <n v="0"/>
    <n v="2020"/>
  </r>
  <r>
    <m/>
    <m/>
    <s v="HON/PHA/81/TAS/45"/>
    <s v="UNEP"/>
    <m/>
    <x v="1"/>
    <s v="HON"/>
    <x v="3"/>
    <s v="PHA"/>
    <s v="HCFC phase-out management plan (stage I, fourth tranche)"/>
    <d v="2018-06-01T00:00:00"/>
    <d v="2020-07-01T00:00:00"/>
    <s v="FIN"/>
    <d v="2019-05-01T00:00:00"/>
    <m/>
    <d v="2021-12-01T00:00:00"/>
    <d v="2021-12-01T00:00:00"/>
    <n v="2"/>
    <m/>
    <m/>
    <n v="0"/>
    <m/>
    <m/>
    <m/>
    <m/>
    <m/>
    <m/>
    <m/>
    <m/>
    <n v="50000"/>
    <n v="-118.5"/>
    <n v="49881.5"/>
    <n v="1"/>
    <n v="0"/>
    <n v="0"/>
    <n v="0"/>
    <n v="6500"/>
    <n v="-15.41"/>
    <n v="6484.59"/>
    <n v="0"/>
    <n v="49881.5"/>
    <n v="0"/>
    <n v="0"/>
    <n v="6484.59"/>
    <n v="0"/>
    <m/>
    <n v="0"/>
    <m/>
    <d v="2021-12-01T00:00:00"/>
    <m/>
    <m/>
    <m/>
    <m/>
    <x v="1"/>
    <n v="0"/>
    <n v="1"/>
    <n v="11"/>
    <n v="25"/>
    <n v="0"/>
    <n v="0"/>
    <n v="2000"/>
    <n v="2018"/>
  </r>
  <r>
    <m/>
    <m/>
    <s v="HON/PHA/81/INV/44"/>
    <s v="UNIDO"/>
    <m/>
    <x v="1"/>
    <s v="HON"/>
    <x v="0"/>
    <s v="PHA"/>
    <s v="HCFC phase-out management plan (stage I, fourth tranche)"/>
    <d v="2018-06-01T00:00:00"/>
    <d v="2021-07-01T00:00:00"/>
    <s v="FIN"/>
    <d v="2018-10-01T00:00:00"/>
    <m/>
    <d v="2021-12-01T00:00:00"/>
    <d v="2021-12-01T00:00:00"/>
    <n v="3"/>
    <m/>
    <m/>
    <n v="0"/>
    <m/>
    <m/>
    <n v="3"/>
    <m/>
    <m/>
    <n v="0"/>
    <m/>
    <m/>
    <n v="60000"/>
    <n v="0"/>
    <n v="60000"/>
    <n v="1"/>
    <n v="0"/>
    <n v="0"/>
    <n v="0"/>
    <n v="4500"/>
    <n v="0"/>
    <n v="4500"/>
    <n v="0"/>
    <n v="60000"/>
    <n v="0"/>
    <m/>
    <n v="4500"/>
    <n v="0"/>
    <m/>
    <m/>
    <m/>
    <d v="2021-12-01T00:00:00"/>
    <m/>
    <m/>
    <m/>
    <m/>
    <x v="1"/>
    <n v="0"/>
    <n v="1"/>
    <n v="4"/>
    <n v="37"/>
    <n v="0"/>
    <n v="0"/>
    <n v="3000"/>
    <n v="2018"/>
  </r>
  <r>
    <m/>
    <m/>
    <s v="JAM/PHA/85/INV/41"/>
    <s v="UNDP"/>
    <m/>
    <x v="1"/>
    <s v="JAM"/>
    <x v="0"/>
    <s v="PHA"/>
    <s v="HCFC phase-out management plan (stage I, fourth tranche)"/>
    <d v="2020-06-01T00:00:00"/>
    <d v="2021-12-01T00:00:00"/>
    <s v="FIN"/>
    <d v="2021-03-01T00:00:00"/>
    <m/>
    <d v="2021-12-01T00:00:00"/>
    <d v="2023-02-01T00:00:00"/>
    <n v="0"/>
    <m/>
    <m/>
    <m/>
    <m/>
    <m/>
    <n v="0"/>
    <m/>
    <m/>
    <m/>
    <m/>
    <m/>
    <n v="58000"/>
    <n v="-3102"/>
    <n v="54898"/>
    <n v="1"/>
    <n v="0"/>
    <n v="0"/>
    <n v="0"/>
    <n v="4350"/>
    <n v="-233"/>
    <n v="4117"/>
    <n v="-0.3500000000003638"/>
    <n v="54898"/>
    <n v="0"/>
    <n v="0"/>
    <n v="4117.3500000000004"/>
    <n v="0"/>
    <m/>
    <m/>
    <m/>
    <d v="2021-12-01T00:00:00"/>
    <s v="Financially completed in 2023."/>
    <m/>
    <s v="Yes. Gender mainstreaming activities have been included into the project, e.g. advertised TORs include a specific clause encouraging men and women to apply and the gender composition of meeting participants is tracked. "/>
    <m/>
    <x v="1"/>
    <n v="0"/>
    <n v="1"/>
    <n v="9"/>
    <n v="18"/>
    <n v="0"/>
    <n v="0"/>
    <n v="0"/>
    <n v="2020"/>
  </r>
  <r>
    <m/>
    <m/>
    <s v="JAM/PHA/85/TAS/42"/>
    <s v="UNEP"/>
    <m/>
    <x v="1"/>
    <s v="JAM"/>
    <x v="3"/>
    <s v="PHA"/>
    <s v="HCFC phase-out management plan (stage I, fourth tranche)"/>
    <d v="2020-06-01T00:00:00"/>
    <d v="2021-12-01T00:00:00"/>
    <s v="FIN"/>
    <d v="2023-07-10T00:00:00"/>
    <m/>
    <d v="2022-06-01T00:00:00"/>
    <d v="2023-06-01T00:00:00"/>
    <n v="0"/>
    <m/>
    <m/>
    <n v="0"/>
    <m/>
    <m/>
    <m/>
    <m/>
    <m/>
    <m/>
    <m/>
    <m/>
    <n v="8000"/>
    <n v="0"/>
    <n v="8000"/>
    <n v="1"/>
    <n v="0"/>
    <n v="0"/>
    <n v="0"/>
    <n v="1040"/>
    <n v="0"/>
    <n v="1040"/>
    <n v="0"/>
    <n v="8000"/>
    <n v="0"/>
    <n v="0"/>
    <n v="1040"/>
    <n v="0"/>
    <m/>
    <n v="0"/>
    <m/>
    <d v="2021-12-01T00:00:00"/>
    <s v="Project is financially completed "/>
    <s v="The project is financialy completed "/>
    <s v="Yes"/>
    <m/>
    <x v="1"/>
    <n v="0"/>
    <n v="1"/>
    <n v="37"/>
    <n v="18"/>
    <n v="0"/>
    <n v="0"/>
    <n v="0"/>
    <n v="2020"/>
  </r>
  <r>
    <m/>
    <m/>
    <s v="KEN/PHA/77/INV/60"/>
    <s v="France"/>
    <m/>
    <x v="0"/>
    <s v="KEN"/>
    <x v="0"/>
    <s v="PHA"/>
    <s v="HCFC phase-out management plan (stage I, fourth tranche)"/>
    <d v="2016-12-01T00:00:00"/>
    <d v="2017-12-01T00:00:00"/>
    <s v="COM"/>
    <d v="2016-12-01T00:00:00"/>
    <m/>
    <d v="2018-06-01T00:00:00"/>
    <m/>
    <n v="5.8"/>
    <m/>
    <m/>
    <n v="0"/>
    <m/>
    <m/>
    <m/>
    <m/>
    <m/>
    <m/>
    <m/>
    <m/>
    <n v="176250"/>
    <n v="0"/>
    <n v="176250"/>
    <n v="1"/>
    <n v="0"/>
    <n v="0"/>
    <n v="0"/>
    <n v="21346"/>
    <n v="0"/>
    <n v="21346"/>
    <n v="0"/>
    <n v="176250"/>
    <m/>
    <n v="0"/>
    <n v="21346"/>
    <m/>
    <m/>
    <m/>
    <m/>
    <d v="2018-12-01T00:00:00"/>
    <s v="Training of trainers in ACRA Johannesburg was conducted on basic refrigeration and safe handling. Three trainers from the local institutions particpated in this training. Tools and Equipment for the training institutes was procured.   "/>
    <m/>
    <m/>
    <m/>
    <x v="1"/>
    <n v="0"/>
    <n v="1"/>
    <n v="0"/>
    <n v="12"/>
    <n v="0"/>
    <n v="0"/>
    <n v="5800"/>
    <n v="2016"/>
  </r>
  <r>
    <m/>
    <m/>
    <s v="LEB/PHA/79/INV/90"/>
    <s v="UNDP"/>
    <m/>
    <x v="2"/>
    <s v="LEB"/>
    <x v="0"/>
    <s v="PHA"/>
    <s v="HCFC phase-out management plan (stage I, fourth tranche)"/>
    <d v="2017-07-01T00:00:00"/>
    <d v="2018-12-01T00:00:00"/>
    <s v="FIN"/>
    <d v="2017-12-01T00:00:00"/>
    <m/>
    <d v="2017-12-01T00:00:00"/>
    <d v="2018-12-01T00:00:00"/>
    <n v="12.4"/>
    <m/>
    <m/>
    <m/>
    <m/>
    <m/>
    <n v="12.4"/>
    <m/>
    <m/>
    <m/>
    <m/>
    <m/>
    <n v="124760"/>
    <n v="0"/>
    <n v="124760"/>
    <n v="1"/>
    <n v="0"/>
    <n v="0"/>
    <n v="0"/>
    <n v="9357"/>
    <n v="0"/>
    <n v="9357"/>
    <n v="0"/>
    <n v="124760"/>
    <n v="0"/>
    <n v="0"/>
    <n v="9357"/>
    <n v="0"/>
    <m/>
    <m/>
    <m/>
    <d v="2018-12-01T00:00:00"/>
    <s v="Financially completed in 2018."/>
    <m/>
    <m/>
    <m/>
    <x v="1"/>
    <n v="0"/>
    <n v="1"/>
    <n v="5"/>
    <n v="17"/>
    <n v="0"/>
    <n v="0"/>
    <n v="12400"/>
    <n v="2017"/>
  </r>
  <r>
    <m/>
    <m/>
    <s v="LES/PHA/85/INV/24"/>
    <s v="Germany"/>
    <m/>
    <x v="0"/>
    <s v="LES"/>
    <x v="0"/>
    <s v="PHA"/>
    <s v="HCFC phase-out management plan (stage I, fourth tranche)"/>
    <d v="2020-06-01T00:00:00"/>
    <d v="2021-12-01T00:00:00"/>
    <s v="FIN"/>
    <d v="2021-07-01T00:00:00"/>
    <m/>
    <d v="2021-12-01T00:00:00"/>
    <d v="2022-12-01T00:00:00"/>
    <n v="0"/>
    <m/>
    <m/>
    <n v="0"/>
    <m/>
    <m/>
    <m/>
    <m/>
    <m/>
    <m/>
    <m/>
    <m/>
    <n v="28000"/>
    <n v="0"/>
    <n v="28000"/>
    <n v="1"/>
    <n v="0"/>
    <n v="0"/>
    <n v="0"/>
    <n v="3640"/>
    <n v="0"/>
    <n v="3640"/>
    <n v="0"/>
    <n v="28000"/>
    <n v="0"/>
    <n v="0"/>
    <n v="3640"/>
    <n v="0"/>
    <m/>
    <m/>
    <m/>
    <d v="2021-12-01T00:00:00"/>
    <s v="3 customs trainings were conducted where 45 customs officers were trained."/>
    <s v="Activities were completed in December 2021 but final contract payments could only be effected in 2022. Project has to be closed financially in 2022. "/>
    <m/>
    <m/>
    <x v="1"/>
    <n v="0"/>
    <n v="1"/>
    <n v="13"/>
    <n v="18"/>
    <n v="0"/>
    <n v="0"/>
    <n v="0"/>
    <n v="2020"/>
  </r>
  <r>
    <m/>
    <m/>
    <s v="MAG/PHA/81/TAS/30"/>
    <s v="UNEP"/>
    <m/>
    <x v="0"/>
    <s v="MAG"/>
    <x v="3"/>
    <s v="PHA"/>
    <s v="HCFC phase-out management plan (stage I, fourth tranche)"/>
    <d v="2018-06-01T00:00:00"/>
    <d v="2020-07-01T00:00:00"/>
    <s v="FIN"/>
    <d v="2019-04-01T00:00:00"/>
    <m/>
    <d v="2020-12-01T00:00:00"/>
    <d v="2020-12-01T00:00:00"/>
    <n v="2.2999999999999998"/>
    <m/>
    <m/>
    <n v="0"/>
    <m/>
    <m/>
    <m/>
    <m/>
    <m/>
    <m/>
    <m/>
    <m/>
    <n v="44000"/>
    <n v="0"/>
    <n v="44000"/>
    <n v="1"/>
    <n v="0"/>
    <n v="0"/>
    <n v="0"/>
    <n v="5720"/>
    <n v="0"/>
    <n v="5720"/>
    <n v="0"/>
    <n v="44000"/>
    <n v="0"/>
    <n v="0"/>
    <n v="5720"/>
    <n v="0"/>
    <m/>
    <n v="0"/>
    <m/>
    <d v="2021-12-01T00:00:00"/>
    <m/>
    <m/>
    <m/>
    <m/>
    <x v="1"/>
    <n v="0"/>
    <n v="1"/>
    <n v="10"/>
    <n v="25"/>
    <n v="0"/>
    <n v="0"/>
    <n v="2300"/>
    <n v="2018"/>
  </r>
  <r>
    <m/>
    <m/>
    <s v="MLW/PHA/81/TAS/41"/>
    <s v="UNEP"/>
    <m/>
    <x v="0"/>
    <s v="MLW"/>
    <x v="3"/>
    <s v="PHA"/>
    <s v="HCFC phase-out management plan (stage I, fourth tranche)"/>
    <d v="2018-06-01T00:00:00"/>
    <d v="2020-12-01T00:00:00"/>
    <s v="FIN"/>
    <d v="2019-04-01T00:00:00"/>
    <m/>
    <d v="2020-02-01T00:00:00"/>
    <d v="2020-12-01T00:00:00"/>
    <n v="1.8"/>
    <m/>
    <m/>
    <n v="0"/>
    <m/>
    <m/>
    <m/>
    <m/>
    <m/>
    <m/>
    <m/>
    <m/>
    <n v="40000"/>
    <n v="0"/>
    <n v="40000"/>
    <n v="1"/>
    <n v="0"/>
    <n v="0"/>
    <n v="0"/>
    <n v="5200"/>
    <n v="0"/>
    <n v="5200"/>
    <n v="0"/>
    <n v="40000"/>
    <n v="0"/>
    <n v="0"/>
    <n v="5200"/>
    <n v="0"/>
    <m/>
    <n v="0"/>
    <m/>
    <d v="2021-12-01T00:00:00"/>
    <m/>
    <m/>
    <m/>
    <m/>
    <x v="1"/>
    <n v="0"/>
    <n v="1"/>
    <n v="10"/>
    <n v="30"/>
    <n v="0"/>
    <n v="0"/>
    <n v="1800"/>
    <n v="2018"/>
  </r>
  <r>
    <m/>
    <m/>
    <s v="MDV/PHA/80/TAS/32"/>
    <s v="UNEP"/>
    <m/>
    <x v="2"/>
    <s v="MDV"/>
    <x v="3"/>
    <s v="PHA"/>
    <s v="HCFC phase-out management plan (stage I, fourth tranche)"/>
    <d v="2017-11-01T00:00:00"/>
    <d v="2021-12-01T00:00:00"/>
    <s v="FIN"/>
    <d v="2018-11-01T00:00:00"/>
    <m/>
    <d v="2021-06-01T00:00:00"/>
    <d v="2021-12-01T00:00:00"/>
    <n v="0"/>
    <m/>
    <m/>
    <n v="0"/>
    <m/>
    <m/>
    <m/>
    <m/>
    <m/>
    <m/>
    <m/>
    <m/>
    <n v="50000"/>
    <n v="0"/>
    <n v="50000"/>
    <n v="1"/>
    <n v="0"/>
    <n v="0"/>
    <n v="0"/>
    <n v="6500"/>
    <n v="0"/>
    <n v="6500"/>
    <n v="0"/>
    <n v="50000"/>
    <n v="0"/>
    <n v="0"/>
    <n v="6500"/>
    <n v="0"/>
    <m/>
    <n v="0"/>
    <m/>
    <d v="2021-06-01T00:00:00"/>
    <m/>
    <m/>
    <m/>
    <m/>
    <x v="1"/>
    <n v="0"/>
    <n v="1"/>
    <n v="12"/>
    <n v="49"/>
    <n v="0"/>
    <n v="0"/>
    <n v="0"/>
    <n v="2017"/>
  </r>
  <r>
    <m/>
    <m/>
    <s v="MLI/PHA/83/TAS/40"/>
    <s v="UNEP"/>
    <m/>
    <x v="0"/>
    <s v="MLI"/>
    <x v="3"/>
    <s v="PHA"/>
    <s v="HCFC phase-out management plan (stage I, fourth tranche)"/>
    <d v="2019-05-01T00:00:00"/>
    <d v="2021-12-01T00:00:00"/>
    <s v="FIN"/>
    <d v="2021-06-01T00:00:00"/>
    <m/>
    <d v="2022-12-01T00:00:00"/>
    <d v="2022-12-01T00:00:00"/>
    <n v="1.8"/>
    <m/>
    <m/>
    <n v="0"/>
    <m/>
    <m/>
    <m/>
    <m/>
    <m/>
    <m/>
    <m/>
    <m/>
    <n v="52000"/>
    <n v="-200"/>
    <n v="51800"/>
    <n v="1"/>
    <n v="0"/>
    <n v="0"/>
    <n v="0"/>
    <n v="6760"/>
    <n v="-26"/>
    <n v="6734"/>
    <n v="0"/>
    <n v="51800"/>
    <n v="0"/>
    <n v="0"/>
    <n v="6734"/>
    <n v="0"/>
    <m/>
    <n v="0"/>
    <m/>
    <d v="2024-12-01T00:00:00"/>
    <m/>
    <m/>
    <m/>
    <m/>
    <x v="1"/>
    <n v="0"/>
    <n v="1"/>
    <n v="25"/>
    <n v="31"/>
    <n v="0"/>
    <n v="0"/>
    <n v="1800"/>
    <n v="2019"/>
  </r>
  <r>
    <m/>
    <m/>
    <s v="MAR/PHA/86/INV/30"/>
    <s v="Germany"/>
    <m/>
    <x v="0"/>
    <s v="MAR"/>
    <x v="0"/>
    <s v="PHA"/>
    <s v="HCFC phase-out management plan (stage I, fourth tranche)"/>
    <d v="2020-12-01T00:00:00"/>
    <d v="2023-12-01T00:00:00"/>
    <s v="ONG"/>
    <m/>
    <d v="2025-12-01T00:00:00"/>
    <m/>
    <m/>
    <n v="0"/>
    <m/>
    <m/>
    <n v="0"/>
    <m/>
    <m/>
    <m/>
    <m/>
    <m/>
    <m/>
    <m/>
    <m/>
    <n v="161300"/>
    <n v="0"/>
    <n v="161300"/>
    <n v="0"/>
    <n v="161300"/>
    <n v="161300"/>
    <n v="0"/>
    <n v="19458"/>
    <n v="0"/>
    <n v="19458"/>
    <n v="19458"/>
    <n v="0"/>
    <n v="0"/>
    <n v="26894"/>
    <n v="0"/>
    <n v="0"/>
    <m/>
    <m/>
    <m/>
    <d v="2031-12-01T00:00:00"/>
    <s v="No activity has been conducted as effort is being made to complete the funds avaialbe under the previous tranche. "/>
    <s v="No activity has been conducted as effort is being made to complete the funds avaialbe under the previous tranche. "/>
    <s v="Yes"/>
    <m/>
    <x v="0"/>
    <n v="1"/>
    <n v="0"/>
    <s v=""/>
    <n v="36"/>
    <n v="24"/>
    <n v="60"/>
    <n v="0"/>
    <n v="2020"/>
  </r>
  <r>
    <m/>
    <m/>
    <s v="MON/PHA/85/TAS/30"/>
    <s v="UNEP"/>
    <m/>
    <x v="2"/>
    <s v="MON"/>
    <x v="3"/>
    <s v="PHA"/>
    <s v="HCFC phase-out management plan (stage I, fourth tranche)"/>
    <d v="2020-06-01T00:00:00"/>
    <d v="2021-12-01T00:00:00"/>
    <s v="FIN"/>
    <d v="2020-08-01T00:00:00"/>
    <m/>
    <d v="2021-12-01T00:00:00"/>
    <d v="2022-12-01T00:00:00"/>
    <n v="0"/>
    <m/>
    <m/>
    <n v="0"/>
    <m/>
    <m/>
    <m/>
    <m/>
    <m/>
    <m/>
    <m/>
    <m/>
    <n v="37000"/>
    <n v="0"/>
    <n v="37000"/>
    <n v="1"/>
    <n v="0"/>
    <n v="0"/>
    <n v="0"/>
    <n v="4810"/>
    <n v="0"/>
    <n v="4810"/>
    <n v="0"/>
    <n v="37000"/>
    <n v="0"/>
    <n v="0"/>
    <n v="4810"/>
    <n v="0"/>
    <m/>
    <n v="0"/>
    <m/>
    <d v="2021-12-01T00:00:00"/>
    <m/>
    <m/>
    <s v="Yes"/>
    <m/>
    <x v="1"/>
    <n v="0"/>
    <n v="1"/>
    <n v="2"/>
    <n v="18"/>
    <n v="0"/>
    <n v="0"/>
    <n v="0"/>
    <n v="2020"/>
  </r>
  <r>
    <m/>
    <m/>
    <s v="MOG/PHA/83/INV/13"/>
    <s v="UNIDO"/>
    <m/>
    <x v="4"/>
    <s v="MOG"/>
    <x v="0"/>
    <s v="PHA"/>
    <s v="HCFC phase-out management plan (stage I, fourth tranche)"/>
    <d v="2019-05-01T00:00:00"/>
    <d v="2021-12-01T00:00:00"/>
    <s v="FIN"/>
    <d v="2019-07-01T00:00:00"/>
    <m/>
    <d v="2021-12-01T00:00:00"/>
    <d v="2023-03-23T00:00:00"/>
    <n v="0.2"/>
    <m/>
    <m/>
    <n v="0"/>
    <m/>
    <m/>
    <n v="0.2"/>
    <m/>
    <m/>
    <n v="0"/>
    <m/>
    <m/>
    <n v="30000"/>
    <n v="-2771.45"/>
    <n v="27228.55"/>
    <n v="1"/>
    <n v="0"/>
    <n v="0"/>
    <n v="0"/>
    <n v="2250"/>
    <n v="-207.89"/>
    <n v="2042.1100000000001"/>
    <n v="-3.125E-2"/>
    <n v="27228.55"/>
    <n v="0"/>
    <m/>
    <n v="2042.1412500000001"/>
    <n v="0"/>
    <m/>
    <m/>
    <m/>
    <d v="2021-12-01T00:00:00"/>
    <e v="#N/A"/>
    <e v="#N/A"/>
    <s v="n.a."/>
    <m/>
    <x v="1"/>
    <n v="0"/>
    <n v="1"/>
    <n v="2"/>
    <n v="31"/>
    <n v="0"/>
    <n v="0"/>
    <n v="200"/>
    <n v="2019"/>
  </r>
  <r>
    <m/>
    <m/>
    <s v="NIR/PHA/73/INV/140"/>
    <s v="UNDP"/>
    <m/>
    <x v="0"/>
    <s v="NIR"/>
    <x v="0"/>
    <s v="PHA"/>
    <s v="HCFC phase-out management plan (stage I, fourth tranche)"/>
    <d v="2014-11-01T00:00:00"/>
    <d v="2016-11-01T00:00:00"/>
    <s v="FIN"/>
    <d v="2015-04-01T00:00:00"/>
    <m/>
    <d v="2018-06-01T00:00:00"/>
    <d v="2019-06-01T00:00:00"/>
    <n v="0"/>
    <m/>
    <m/>
    <m/>
    <m/>
    <m/>
    <n v="0"/>
    <m/>
    <m/>
    <m/>
    <m/>
    <m/>
    <n v="503829"/>
    <n v="0"/>
    <n v="503829"/>
    <n v="1"/>
    <n v="0"/>
    <n v="0"/>
    <n v="0"/>
    <n v="37787"/>
    <n v="0"/>
    <n v="37787"/>
    <n v="0"/>
    <n v="503829"/>
    <n v="0"/>
    <n v="0"/>
    <n v="37787"/>
    <n v="0"/>
    <m/>
    <m/>
    <m/>
    <d v="2018-12-01T00:00:00"/>
    <s v="Financially completed in 2019."/>
    <m/>
    <m/>
    <m/>
    <x v="1"/>
    <n v="0"/>
    <n v="1"/>
    <n v="5"/>
    <n v="24"/>
    <n v="0"/>
    <n v="0"/>
    <n v="0"/>
    <n v="2014"/>
  </r>
  <r>
    <m/>
    <m/>
    <s v="PNG/PHA/87/INV/16"/>
    <s v="Germany"/>
    <m/>
    <x v="2"/>
    <s v="PNG"/>
    <x v="0"/>
    <s v="PHA"/>
    <s v="HCFC phase-out management plan (stage I, fourth tranche)"/>
    <d v="2021-07-01T00:00:00"/>
    <d v="2024-12-01T00:00:00"/>
    <s v="ONG"/>
    <d v="2023-06-01T00:00:00"/>
    <d v="2024-12-01T00:00:00"/>
    <m/>
    <m/>
    <n v="1.4"/>
    <m/>
    <m/>
    <n v="0"/>
    <m/>
    <m/>
    <m/>
    <m/>
    <m/>
    <m/>
    <m/>
    <m/>
    <n v="134000"/>
    <n v="0"/>
    <n v="134000"/>
    <n v="0.20500746268656717"/>
    <n v="106529"/>
    <n v="106529"/>
    <n v="0"/>
    <n v="15812"/>
    <n v="0"/>
    <n v="15812"/>
    <n v="12570.422"/>
    <n v="27471"/>
    <n v="50000"/>
    <n v="50000"/>
    <n v="3241.578"/>
    <n v="5900"/>
    <m/>
    <m/>
    <m/>
    <d v="2026-12-01T00:00:00"/>
    <s v="Preparation of Kigali Amendment documentation  is ongoing.   Guidelines for all regulatory provisions have been completed. RAC Assessors training and assessment was conducted with the help of NATTB where 20 trainers from the training institutes and industry participated. NOU undertook compliance action on illegal imports of R22. Customs trainings for nothern region was conducted 11 persons and 50 technicians were trained in safe handling. "/>
    <s v="A trial safe handling of HC licensing assesment was also conduct for 10 persons.  Discussions were held with the participants to evaluate the assessment and make necessary changes including modalities of implementation country wide. This will be rolled out from 3rd quarter 2024. "/>
    <s v="Yes"/>
    <m/>
    <x v="0"/>
    <n v="1"/>
    <n v="1"/>
    <n v="23"/>
    <n v="41"/>
    <n v="0"/>
    <n v="41"/>
    <n v="1400"/>
    <n v="2021"/>
  </r>
  <r>
    <m/>
    <m/>
    <s v="RWA/PHA/82/TAS/31"/>
    <s v="UNEP"/>
    <m/>
    <x v="0"/>
    <s v="RWA"/>
    <x v="3"/>
    <s v="PHA"/>
    <s v="HCFC phase-out management plan (stage I, fourth tranche)"/>
    <d v="2018-12-01T00:00:00"/>
    <d v="2020-12-01T00:00:00"/>
    <s v="FIN"/>
    <d v="2021-08-01T00:00:00"/>
    <m/>
    <d v="2021-09-01T00:00:00"/>
    <d v="2021-12-01T00:00:00"/>
    <n v="0.6"/>
    <m/>
    <m/>
    <n v="0"/>
    <m/>
    <m/>
    <m/>
    <m/>
    <m/>
    <m/>
    <m/>
    <m/>
    <n v="30000"/>
    <n v="0"/>
    <n v="30000"/>
    <n v="1"/>
    <n v="0"/>
    <n v="0"/>
    <n v="0"/>
    <n v="3900"/>
    <n v="0"/>
    <n v="3900"/>
    <n v="0"/>
    <n v="30000"/>
    <n v="0"/>
    <n v="0"/>
    <n v="3900"/>
    <n v="0"/>
    <m/>
    <n v="0"/>
    <m/>
    <d v="2021-12-01T00:00:00"/>
    <m/>
    <m/>
    <m/>
    <m/>
    <x v="1"/>
    <n v="0"/>
    <n v="1"/>
    <n v="32"/>
    <n v="24"/>
    <n v="0"/>
    <n v="0"/>
    <n v="600"/>
    <n v="2018"/>
  </r>
  <r>
    <m/>
    <m/>
    <s v="STL/PHA/82/TAS/29"/>
    <s v="UNEP"/>
    <m/>
    <x v="1"/>
    <s v="STL"/>
    <x v="3"/>
    <s v="PHA"/>
    <s v="HCFC phase-out management plan (stage I, fourth tranche)"/>
    <d v="2018-12-01T00:00:00"/>
    <d v="2020-12-01T00:00:00"/>
    <s v="FIN"/>
    <d v="2020-08-01T00:00:00"/>
    <m/>
    <d v="2022-12-01T00:00:00"/>
    <d v="2023-12-01T00:00:00"/>
    <n v="0.2"/>
    <m/>
    <m/>
    <n v="0"/>
    <m/>
    <m/>
    <m/>
    <m/>
    <m/>
    <m/>
    <m/>
    <m/>
    <n v="9200"/>
    <n v="0"/>
    <n v="9200"/>
    <n v="0.99728260869565222"/>
    <n v="25"/>
    <n v="25"/>
    <n v="0"/>
    <n v="1196"/>
    <n v="0"/>
    <n v="1196"/>
    <n v="3.25"/>
    <n v="9175"/>
    <n v="0"/>
    <n v="0"/>
    <n v="1192.75"/>
    <n v="0"/>
    <m/>
    <n v="0"/>
    <m/>
    <d v="2022-12-01T00:00:00"/>
    <s v="Project is financially completed "/>
    <s v="The project is financialy completed "/>
    <s v="N/a"/>
    <m/>
    <x v="1"/>
    <n v="0"/>
    <n v="1"/>
    <n v="20"/>
    <n v="24"/>
    <n v="0"/>
    <n v="0"/>
    <n v="200"/>
    <n v="2018"/>
  </r>
  <r>
    <m/>
    <m/>
    <s v="STP/PHA/81/TAS/27"/>
    <s v="UNEP"/>
    <m/>
    <x v="0"/>
    <s v="STP"/>
    <x v="3"/>
    <s v="PHA"/>
    <s v="HCFC phase-out management plan (stage I, fourth tranche)"/>
    <d v="2018-06-01T00:00:00"/>
    <d v="2020-07-01T00:00:00"/>
    <s v="FIN"/>
    <d v="2019-05-01T00:00:00"/>
    <m/>
    <d v="2021-12-01T00:00:00"/>
    <d v="2021-12-01T00:00:00"/>
    <n v="0.1"/>
    <m/>
    <m/>
    <n v="0"/>
    <m/>
    <m/>
    <m/>
    <m/>
    <m/>
    <m/>
    <m/>
    <m/>
    <n v="30000"/>
    <n v="-162"/>
    <n v="29838"/>
    <n v="1"/>
    <n v="0"/>
    <n v="0"/>
    <n v="0"/>
    <n v="3900"/>
    <n v="-21.06"/>
    <n v="3878.94"/>
    <n v="0"/>
    <n v="29838"/>
    <n v="0"/>
    <n v="0"/>
    <n v="3878.94"/>
    <n v="0"/>
    <m/>
    <n v="0"/>
    <m/>
    <d v="2021-12-01T00:00:00"/>
    <m/>
    <m/>
    <m/>
    <m/>
    <x v="1"/>
    <n v="0"/>
    <n v="1"/>
    <n v="11"/>
    <n v="25"/>
    <n v="0"/>
    <n v="0"/>
    <n v="100"/>
    <n v="2018"/>
  </r>
  <r>
    <m/>
    <m/>
    <s v="YUG/PHA/84/TAS/52"/>
    <s v="UNEP"/>
    <m/>
    <x v="4"/>
    <s v="YUG"/>
    <x v="3"/>
    <s v="PHA"/>
    <s v="HCFC phase-out management plan (stage I, fourth tranche)"/>
    <d v="2019-12-01T00:00:00"/>
    <d v="2020-12-01T00:00:00"/>
    <s v="FIN"/>
    <d v="2020-05-01T00:00:00"/>
    <m/>
    <d v="2021-06-01T00:00:00"/>
    <d v="2021-12-01T00:00:00"/>
    <n v="0"/>
    <m/>
    <m/>
    <n v="0"/>
    <m/>
    <m/>
    <m/>
    <m/>
    <m/>
    <m/>
    <m/>
    <m/>
    <n v="7550"/>
    <n v="0"/>
    <n v="7550"/>
    <n v="1"/>
    <n v="0"/>
    <n v="0"/>
    <n v="0"/>
    <n v="981"/>
    <n v="0"/>
    <n v="981"/>
    <n v="0"/>
    <n v="7550"/>
    <n v="0"/>
    <n v="0"/>
    <n v="980.99999999999989"/>
    <n v="0"/>
    <m/>
    <n v="0"/>
    <m/>
    <d v="2021-06-01T00:00:00"/>
    <m/>
    <m/>
    <m/>
    <m/>
    <x v="1"/>
    <n v="0"/>
    <n v="1"/>
    <n v="5"/>
    <n v="12"/>
    <n v="0"/>
    <n v="0"/>
    <n v="0"/>
    <n v="2019"/>
  </r>
  <r>
    <m/>
    <m/>
    <s v="YUG/PHA/84/INV/51"/>
    <s v="UNIDO"/>
    <m/>
    <x v="4"/>
    <s v="YUG"/>
    <x v="0"/>
    <s v="PHA"/>
    <s v="HCFC phase-out management plan (stage I, fourth tranche)"/>
    <d v="2019-12-01T00:00:00"/>
    <d v="2020-12-01T00:00:00"/>
    <s v="FIN"/>
    <d v="2020-04-01T00:00:00"/>
    <m/>
    <d v="2021-06-01T00:00:00"/>
    <d v="2022-02-01T00:00:00"/>
    <n v="0"/>
    <m/>
    <m/>
    <n v="0"/>
    <m/>
    <m/>
    <n v="0"/>
    <m/>
    <m/>
    <n v="0"/>
    <m/>
    <m/>
    <n v="25700"/>
    <n v="-300.83999999999997"/>
    <n v="25399.16"/>
    <n v="0.99999370057907433"/>
    <n v="0.15999999999985448"/>
    <n v="0.15999999999985448"/>
    <n v="0"/>
    <n v="1928"/>
    <n v="-23.07"/>
    <n v="1904.93"/>
    <n v="-6.9999999999936335E-2"/>
    <n v="25399"/>
    <n v="0"/>
    <m/>
    <n v="1905"/>
    <n v="0"/>
    <m/>
    <m/>
    <m/>
    <d v="2021-06-01T00:00:00"/>
    <m/>
    <m/>
    <m/>
    <m/>
    <x v="1"/>
    <n v="0"/>
    <n v="1"/>
    <n v="4"/>
    <n v="12"/>
    <n v="0"/>
    <n v="0"/>
    <n v="0"/>
    <n v="2019"/>
  </r>
  <r>
    <m/>
    <m/>
    <s v="SIL/PHA/83/TAS/34"/>
    <s v="UNEP"/>
    <m/>
    <x v="0"/>
    <s v="SIL"/>
    <x v="3"/>
    <s v="PHA"/>
    <s v="HCFC phase-out management plan (stage I, fourth tranche)"/>
    <d v="2019-05-01T00:00:00"/>
    <d v="2021-12-01T00:00:00"/>
    <s v="FIN"/>
    <d v="2020-12-01T00:00:00"/>
    <m/>
    <d v="2021-06-01T00:00:00"/>
    <d v="2022-06-01T00:00:00"/>
    <n v="0"/>
    <m/>
    <m/>
    <n v="0"/>
    <m/>
    <m/>
    <m/>
    <m/>
    <m/>
    <m/>
    <m/>
    <m/>
    <n v="21000"/>
    <n v="0"/>
    <n v="21000"/>
    <n v="1"/>
    <n v="0"/>
    <n v="0"/>
    <n v="0"/>
    <n v="2730"/>
    <n v="0"/>
    <n v="2730"/>
    <n v="0"/>
    <n v="21000"/>
    <n v="0"/>
    <n v="0"/>
    <n v="2730"/>
    <n v="0"/>
    <m/>
    <n v="0"/>
    <m/>
    <d v="2021-12-01T00:00:00"/>
    <m/>
    <m/>
    <m/>
    <m/>
    <x v="1"/>
    <n v="0"/>
    <n v="1"/>
    <n v="19"/>
    <n v="31"/>
    <n v="0"/>
    <n v="0"/>
    <n v="0"/>
    <n v="2019"/>
  </r>
  <r>
    <m/>
    <m/>
    <s v="SRL/PHA/85/INV/54"/>
    <s v="UNDP"/>
    <m/>
    <x v="2"/>
    <s v="SRL"/>
    <x v="0"/>
    <s v="PHA"/>
    <s v="HCFC phase-out management plan (stage I, fourth tranche)"/>
    <d v="2020-06-01T00:00:00"/>
    <d v="2021-12-01T00:00:00"/>
    <s v="FIN"/>
    <d v="2021-04-01T00:00:00"/>
    <m/>
    <d v="2021-12-01T00:00:00"/>
    <d v="2022-12-01T00:00:00"/>
    <n v="5.4"/>
    <m/>
    <m/>
    <m/>
    <m/>
    <m/>
    <n v="5.4"/>
    <m/>
    <m/>
    <m/>
    <m/>
    <m/>
    <n v="31100"/>
    <n v="-4675"/>
    <n v="26425"/>
    <n v="1"/>
    <n v="0"/>
    <n v="0"/>
    <n v="0"/>
    <n v="2333"/>
    <n v="-351"/>
    <n v="1982"/>
    <n v="-0.29999999999995453"/>
    <n v="26425"/>
    <n v="0"/>
    <n v="0"/>
    <n v="1982.3"/>
    <n v="0"/>
    <m/>
    <m/>
    <m/>
    <d v="2021-12-01T00:00:00"/>
    <s v="Financially completed in 2022."/>
    <m/>
    <s v="Yes. Gender mainstreaming activities have been included into the project, e.g. advertised TORs include a specific clause encouraging men and women to apply and the gender composition of meeting participants is tracked. "/>
    <m/>
    <x v="1"/>
    <n v="0"/>
    <n v="1"/>
    <n v="10"/>
    <n v="18"/>
    <n v="0"/>
    <n v="0"/>
    <n v="5400"/>
    <n v="2020"/>
  </r>
  <r>
    <m/>
    <m/>
    <s v="SRL/PHA/85/TAS/55"/>
    <s v="UNEP"/>
    <m/>
    <x v="2"/>
    <s v="SRL"/>
    <x v="3"/>
    <s v="PHA"/>
    <s v="HCFC phase-out management plan (stage I, fourth tranche)"/>
    <d v="2020-06-01T00:00:00"/>
    <d v="2021-12-01T00:00:00"/>
    <s v="FIN"/>
    <d v="2020-10-01T00:00:00"/>
    <m/>
    <d v="2021-12-01T00:00:00"/>
    <d v="2022-12-01T00:00:00"/>
    <n v="0"/>
    <m/>
    <m/>
    <n v="0"/>
    <m/>
    <m/>
    <m/>
    <m/>
    <m/>
    <m/>
    <m/>
    <m/>
    <n v="24900"/>
    <n v="0"/>
    <n v="24900"/>
    <n v="1"/>
    <n v="0"/>
    <n v="0"/>
    <n v="0"/>
    <n v="3237"/>
    <n v="0"/>
    <n v="3237"/>
    <n v="0"/>
    <n v="24900"/>
    <n v="0"/>
    <n v="0"/>
    <n v="3237"/>
    <n v="0"/>
    <m/>
    <n v="0"/>
    <m/>
    <d v="2021-12-01T00:00:00"/>
    <m/>
    <m/>
    <s v="Yes"/>
    <m/>
    <x v="1"/>
    <n v="0"/>
    <n v="1"/>
    <n v="4"/>
    <n v="18"/>
    <n v="0"/>
    <n v="0"/>
    <n v="0"/>
    <n v="2020"/>
  </r>
  <r>
    <m/>
    <m/>
    <s v="SUR/PHA/92/TAS/33"/>
    <s v="UNEP"/>
    <m/>
    <x v="1"/>
    <s v="SUR"/>
    <x v="3"/>
    <s v="PHA"/>
    <s v="HCFC phase-out management plan (stage I, fourth tranche)"/>
    <d v="2023-06-01T00:00:00"/>
    <d v="2024-06-01T00:00:00"/>
    <s v="ONG"/>
    <m/>
    <d v="2024-06-01T00:00:00"/>
    <m/>
    <m/>
    <n v="0"/>
    <m/>
    <m/>
    <n v="0"/>
    <m/>
    <m/>
    <m/>
    <m/>
    <m/>
    <m/>
    <m/>
    <m/>
    <n v="13500"/>
    <n v="0"/>
    <n v="13500"/>
    <n v="0"/>
    <n v="13500"/>
    <n v="13500"/>
    <n v="0"/>
    <n v="1755"/>
    <n v="0"/>
    <n v="1755"/>
    <n v="1755"/>
    <n v="0"/>
    <n v="0"/>
    <n v="4725"/>
    <n v="0"/>
    <n v="0"/>
    <m/>
    <n v="0"/>
    <m/>
    <d v="2024-06-01T00:00:00"/>
    <s v="Newly approved project."/>
    <s v="SSFA drafted for negotiation with Country.  UNEP was informed of a change in the NOO on 18 Jan 2024, resulting in decreased rate of implematation.  UNEP met with newly assigned Officer on 19 Feb 2024 to present the full portfolio of Montreal Protocol projects, highlighting areas requiring urgent attention including the review of the draft SSFA for the HPMP I Tranche 4.   SSFA in portal to be signed. "/>
    <s v="Yes"/>
    <m/>
    <x v="0"/>
    <n v="1"/>
    <n v="0"/>
    <s v=""/>
    <n v="12"/>
    <n v="0"/>
    <n v="12"/>
    <n v="0"/>
    <n v="2023"/>
  </r>
  <r>
    <m/>
    <m/>
    <s v="SUR/PHA/92/INV/32"/>
    <s v="UNIDO"/>
    <m/>
    <x v="1"/>
    <s v="SUR"/>
    <x v="0"/>
    <s v="PHA"/>
    <s v="HCFC phase-out management plan (stage I, fourth tranche)"/>
    <d v="2023-06-01T00:00:00"/>
    <d v="2024-06-01T00:00:00"/>
    <s v="ONG"/>
    <m/>
    <d v="2024-06-30T00:00:00"/>
    <m/>
    <m/>
    <n v="0"/>
    <m/>
    <m/>
    <n v="0"/>
    <m/>
    <m/>
    <n v="0"/>
    <m/>
    <m/>
    <n v="0"/>
    <m/>
    <m/>
    <n v="9000"/>
    <n v="0"/>
    <n v="9000"/>
    <n v="0"/>
    <n v="9000"/>
    <n v="9000"/>
    <n v="0"/>
    <n v="810"/>
    <n v="0"/>
    <n v="810"/>
    <n v="810"/>
    <n v="0"/>
    <n v="7935.61"/>
    <n v="1000"/>
    <n v="0"/>
    <n v="714.20489999999995"/>
    <m/>
    <m/>
    <m/>
    <d v="2024-06-01T00:00:00"/>
    <s v="UNIDO's supplier is preparing the equipment to be delivered to Suriname."/>
    <s v="New NOU has been appointed. _x000a_UNIDO's supplier is preparing the equipment to be delivered to Suriname."/>
    <s v="Yes"/>
    <m/>
    <x v="0"/>
    <n v="1"/>
    <n v="0"/>
    <s v=""/>
    <n v="12"/>
    <n v="0"/>
    <n v="12"/>
    <n v="0"/>
    <n v="2023"/>
  </r>
  <r>
    <m/>
    <m/>
    <s v="TOG/PHA/83/TAS/35"/>
    <s v="UNEP"/>
    <m/>
    <x v="0"/>
    <s v="TOG"/>
    <x v="3"/>
    <s v="PHA"/>
    <s v="HCFC phase-out management plan (stage I, fourth tranche)"/>
    <d v="2019-05-01T00:00:00"/>
    <d v="2021-12-01T00:00:00"/>
    <s v="FIN"/>
    <d v="2020-12-01T00:00:00"/>
    <m/>
    <d v="2021-12-01T00:00:00"/>
    <d v="2021-12-01T00:00:00"/>
    <n v="2.2000000000000002"/>
    <m/>
    <m/>
    <n v="0"/>
    <m/>
    <m/>
    <m/>
    <m/>
    <m/>
    <m/>
    <m/>
    <m/>
    <n v="40000"/>
    <n v="0"/>
    <n v="40000"/>
    <n v="1"/>
    <n v="0"/>
    <n v="0"/>
    <n v="0"/>
    <n v="5200"/>
    <n v="0"/>
    <n v="5200"/>
    <n v="0"/>
    <n v="40000"/>
    <n v="0"/>
    <n v="0"/>
    <n v="5200"/>
    <n v="0"/>
    <m/>
    <n v="0"/>
    <m/>
    <d v="2023-12-01T00:00:00"/>
    <m/>
    <m/>
    <m/>
    <m/>
    <x v="1"/>
    <n v="0"/>
    <n v="1"/>
    <n v="19"/>
    <n v="31"/>
    <n v="0"/>
    <n v="0"/>
    <n v="2200"/>
    <n v="2019"/>
  </r>
  <r>
    <m/>
    <m/>
    <s v="TRI/PHA/81/INV/35"/>
    <s v="UNDP"/>
    <m/>
    <x v="1"/>
    <s v="TRI"/>
    <x v="0"/>
    <s v="PHA"/>
    <s v="HCFC phase-out management plan (stage I, fourth tranche)"/>
    <d v="2018-06-01T00:00:00"/>
    <d v="2020-07-01T00:00:00"/>
    <s v="FIN"/>
    <d v="2019-01-01T00:00:00"/>
    <m/>
    <d v="2020-12-01T00:00:00"/>
    <d v="2021-12-01T00:00:00"/>
    <n v="11.2"/>
    <m/>
    <m/>
    <m/>
    <m/>
    <m/>
    <n v="11.2"/>
    <m/>
    <m/>
    <m/>
    <m/>
    <m/>
    <n v="145000"/>
    <n v="0"/>
    <n v="145000"/>
    <n v="1"/>
    <n v="0"/>
    <n v="0"/>
    <n v="0"/>
    <n v="10875"/>
    <n v="0"/>
    <n v="10875"/>
    <n v="0"/>
    <n v="145000"/>
    <n v="0"/>
    <n v="0"/>
    <n v="10875"/>
    <n v="0"/>
    <m/>
    <m/>
    <m/>
    <d v="2021-12-01T00:00:00"/>
    <s v="Financially completed in 2021."/>
    <m/>
    <m/>
    <m/>
    <x v="1"/>
    <n v="0"/>
    <n v="1"/>
    <n v="7"/>
    <n v="25"/>
    <n v="0"/>
    <n v="0"/>
    <n v="11200"/>
    <n v="2018"/>
  </r>
  <r>
    <m/>
    <m/>
    <s v="TUR/PHA/93/INV/115"/>
    <s v="UNIDO"/>
    <m/>
    <x v="4"/>
    <s v="TUR"/>
    <x v="0"/>
    <s v="PHA"/>
    <s v="HCFC phase-out management plan (stage I, fourth tranche)"/>
    <d v="2023-12-01T00:00:00"/>
    <d v="2026-12-01T00:00:00"/>
    <s v="ONG"/>
    <m/>
    <d v="2026-12-31T00:00:00"/>
    <m/>
    <m/>
    <n v="153.69999999999999"/>
    <m/>
    <m/>
    <n v="0"/>
    <m/>
    <m/>
    <n v="0"/>
    <m/>
    <m/>
    <n v="0"/>
    <m/>
    <m/>
    <n v="859400"/>
    <n v="0"/>
    <n v="859400"/>
    <n v="0"/>
    <n v="859400"/>
    <n v="859400"/>
    <n v="0"/>
    <n v="60158"/>
    <n v="0"/>
    <n v="60158"/>
    <n v="60158"/>
    <n v="0"/>
    <n v="0"/>
    <n v="50000"/>
    <n v="0"/>
    <n v="0"/>
    <m/>
    <m/>
    <m/>
    <d v="2026-12-01T00:00:00"/>
    <s v="Project approved at the 93rd meeting in December 2023."/>
    <s v="The project was transferred to a new PM, Coordination meetings with the NOU took place. First disbursement took place in June 2024."/>
    <s v="Yes"/>
    <m/>
    <x v="0"/>
    <n v="1"/>
    <n v="0"/>
    <s v=""/>
    <n v="36"/>
    <n v="0"/>
    <n v="36"/>
    <n v="153700"/>
    <n v="2023"/>
  </r>
  <r>
    <m/>
    <m/>
    <s v="TKM/PHA/85/INV/15"/>
    <s v="UNIDO"/>
    <m/>
    <x v="4"/>
    <s v="TKM"/>
    <x v="0"/>
    <s v="PHA"/>
    <s v="HCFC phase-out management plan (stage I, fourth tranche)"/>
    <d v="2020-06-01T00:00:00"/>
    <d v="2021-12-01T00:00:00"/>
    <s v="FIN"/>
    <d v="2020-08-01T00:00:00"/>
    <m/>
    <d v="2021-12-01T00:00:00"/>
    <d v="2022-11-01T00:00:00"/>
    <n v="0"/>
    <m/>
    <m/>
    <n v="0"/>
    <m/>
    <m/>
    <n v="0"/>
    <m/>
    <m/>
    <n v="0"/>
    <m/>
    <m/>
    <n v="33250"/>
    <n v="-93.67"/>
    <n v="33156.33"/>
    <n v="0.99999004714936779"/>
    <n v="0.33000000000174623"/>
    <n v="0.33000000000174623"/>
    <n v="0"/>
    <n v="2494"/>
    <n v="-7.24"/>
    <n v="2486.7600000000002"/>
    <n v="-0.23999999999978172"/>
    <n v="33156"/>
    <n v="0"/>
    <m/>
    <n v="2487"/>
    <n v="0"/>
    <m/>
    <m/>
    <m/>
    <d v="2021-12-01T00:00:00"/>
    <m/>
    <m/>
    <m/>
    <m/>
    <x v="1"/>
    <n v="0"/>
    <n v="1"/>
    <n v="2"/>
    <n v="18"/>
    <n v="0"/>
    <n v="0"/>
    <n v="0"/>
    <n v="2020"/>
  </r>
  <r>
    <m/>
    <m/>
    <s v="URU/PHA/73/INV/63"/>
    <s v="UNDP"/>
    <m/>
    <x v="1"/>
    <s v="URU"/>
    <x v="0"/>
    <s v="PHA"/>
    <s v="HCFC phase-out management plan (stage I, fourth tranche)"/>
    <d v="2014-11-01T00:00:00"/>
    <d v="2016-11-01T00:00:00"/>
    <s v="FIN"/>
    <d v="2015-02-01T00:00:00"/>
    <m/>
    <d v="2015-04-01T00:00:00"/>
    <d v="2016-04-01T00:00:00"/>
    <n v="2.2999999999999998"/>
    <m/>
    <m/>
    <m/>
    <m/>
    <m/>
    <n v="2.2999999999999998"/>
    <m/>
    <m/>
    <m/>
    <m/>
    <m/>
    <n v="20000"/>
    <n v="0"/>
    <n v="20000"/>
    <n v="1"/>
    <n v="0"/>
    <n v="0"/>
    <n v="0"/>
    <n v="1500"/>
    <n v="0"/>
    <n v="1500"/>
    <n v="0"/>
    <n v="20000"/>
    <n v="0"/>
    <n v="0"/>
    <n v="1500"/>
    <n v="0"/>
    <m/>
    <m/>
    <m/>
    <d v="2016-12-01T00:00:00"/>
    <s v="Financially completed in 2016."/>
    <m/>
    <m/>
    <m/>
    <x v="1"/>
    <n v="0"/>
    <n v="1"/>
    <n v="3"/>
    <n v="24"/>
    <n v="0"/>
    <n v="0"/>
    <n v="2300"/>
    <n v="2014"/>
  </r>
  <r>
    <m/>
    <m/>
    <s v="VEN/PHA/75/INV/131"/>
    <s v="UNIDO"/>
    <m/>
    <x v="1"/>
    <s v="VEN"/>
    <x v="0"/>
    <s v="PHA"/>
    <s v="HCFC phase-out management plan (stage I, fourth tranche)"/>
    <d v="2015-11-01T00:00:00"/>
    <d v="2017-12-01T00:00:00"/>
    <s v="FIN"/>
    <d v="2016-04-01T00:00:00"/>
    <m/>
    <d v="2018-05-01T00:00:00"/>
    <d v="2019-03-01T00:00:00"/>
    <n v="19"/>
    <m/>
    <m/>
    <n v="0"/>
    <m/>
    <m/>
    <n v="19"/>
    <m/>
    <m/>
    <n v="0"/>
    <m/>
    <m/>
    <n v="189000"/>
    <n v="-4444"/>
    <n v="184556"/>
    <n v="1"/>
    <n v="0"/>
    <n v="0"/>
    <n v="0"/>
    <n v="14175"/>
    <n v="-333"/>
    <n v="13842"/>
    <n v="0"/>
    <n v="184556"/>
    <n v="0"/>
    <m/>
    <n v="13842"/>
    <n v="0"/>
    <m/>
    <m/>
    <m/>
    <d v="2016-12-01T00:00:00"/>
    <m/>
    <m/>
    <m/>
    <m/>
    <x v="1"/>
    <n v="0"/>
    <n v="1"/>
    <n v="5"/>
    <n v="25"/>
    <n v="0"/>
    <n v="0"/>
    <n v="19000"/>
    <n v="2015"/>
  </r>
  <r>
    <m/>
    <m/>
    <s v="ZAM/PHA/81/TAS/34"/>
    <s v="UNEP"/>
    <m/>
    <x v="0"/>
    <s v="ZAM"/>
    <x v="3"/>
    <s v="PHA"/>
    <s v="HCFC phase-out management plan (stage I, fourth tranche)"/>
    <d v="2018-06-01T00:00:00"/>
    <d v="2020-12-01T00:00:00"/>
    <s v="FIN"/>
    <d v="2020-10-01T00:00:00"/>
    <m/>
    <d v="2020-12-01T00:00:00"/>
    <d v="2021-12-01T00:00:00"/>
    <n v="0.6"/>
    <m/>
    <m/>
    <n v="0"/>
    <m/>
    <m/>
    <m/>
    <m/>
    <m/>
    <m/>
    <m/>
    <m/>
    <n v="30000"/>
    <n v="0"/>
    <n v="30000"/>
    <n v="1"/>
    <n v="0"/>
    <n v="0"/>
    <n v="0"/>
    <n v="3900"/>
    <n v="0"/>
    <n v="3900"/>
    <n v="0"/>
    <n v="30000"/>
    <n v="0"/>
    <n v="0"/>
    <n v="3900"/>
    <n v="0"/>
    <m/>
    <n v="0"/>
    <m/>
    <d v="2023-06-01T00:00:00"/>
    <m/>
    <m/>
    <m/>
    <m/>
    <x v="1"/>
    <n v="0"/>
    <n v="1"/>
    <n v="28"/>
    <n v="30"/>
    <n v="0"/>
    <n v="0"/>
    <n v="600"/>
    <n v="2018"/>
  </r>
  <r>
    <m/>
    <m/>
    <s v="BHE/PHA/82/INV/36"/>
    <s v="UNIDO"/>
    <m/>
    <x v="4"/>
    <s v="BHE"/>
    <x v="0"/>
    <s v="PHA"/>
    <s v="HCFC phase-out management plan (stage I, fourth tranche) (activities in the refrigeration servicing sector including policy actions)"/>
    <d v="2018-12-01T00:00:00"/>
    <d v="2020-12-01T00:00:00"/>
    <s v="COM"/>
    <d v="2019-10-01T00:00:00"/>
    <m/>
    <d v="2022-12-01T00:00:00"/>
    <m/>
    <n v="0.6"/>
    <m/>
    <m/>
    <n v="0"/>
    <m/>
    <m/>
    <n v="0.6"/>
    <m/>
    <m/>
    <n v="0"/>
    <m/>
    <m/>
    <n v="31000"/>
    <n v="0"/>
    <n v="31000"/>
    <n v="0.97875225806451616"/>
    <n v="658.68000000000029"/>
    <n v="658.68000000000029"/>
    <n v="0"/>
    <n v="2170"/>
    <n v="0"/>
    <n v="2170"/>
    <n v="46.10759999999982"/>
    <n v="30341.32"/>
    <n v="0"/>
    <n v="1"/>
    <n v="2123.8924000000002"/>
    <n v="0"/>
    <m/>
    <m/>
    <m/>
    <d v="2022-12-01T00:00:00"/>
    <s v="Financial closure has been initiated."/>
    <s v="Grant was financially closed in February 2024."/>
    <s v="n.a."/>
    <m/>
    <x v="1"/>
    <n v="0"/>
    <n v="1"/>
    <n v="10"/>
    <n v="24"/>
    <n v="0"/>
    <n v="0"/>
    <n v="600"/>
    <n v="2018"/>
  </r>
  <r>
    <m/>
    <m/>
    <s v="IRA/PHA/74/INV/219"/>
    <s v="UNDP"/>
    <m/>
    <x v="2"/>
    <s v="IRA"/>
    <x v="0"/>
    <s v="PHA"/>
    <s v="HCFC phase-out management plan (stage I, fourth tranche) (air conditioning sector plan and project management unit)"/>
    <d v="2015-05-01T00:00:00"/>
    <d v="2016-12-01T00:00:00"/>
    <s v="FIN"/>
    <d v="2015-08-01T00:00:00"/>
    <m/>
    <d v="2018-06-01T00:00:00"/>
    <d v="2018-12-01T00:00:00"/>
    <n v="0"/>
    <m/>
    <m/>
    <m/>
    <m/>
    <m/>
    <n v="0"/>
    <m/>
    <m/>
    <m/>
    <m/>
    <m/>
    <n v="250430"/>
    <n v="0"/>
    <n v="250430"/>
    <n v="1"/>
    <n v="0"/>
    <n v="0"/>
    <n v="0"/>
    <n v="18782"/>
    <n v="0"/>
    <n v="18782"/>
    <n v="0"/>
    <n v="250430"/>
    <n v="0"/>
    <n v="0"/>
    <n v="18782"/>
    <n v="0"/>
    <m/>
    <m/>
    <m/>
    <d v="2019-12-01T00:00:00"/>
    <s v="Financially completed in 2018."/>
    <m/>
    <m/>
    <m/>
    <x v="1"/>
    <n v="0"/>
    <n v="1"/>
    <n v="3"/>
    <n v="19"/>
    <n v="0"/>
    <n v="0"/>
    <n v="0"/>
    <n v="2015"/>
  </r>
  <r>
    <m/>
    <m/>
    <s v="KUW/PHA/88/INV/45"/>
    <s v="UNIDO"/>
    <m/>
    <x v="2"/>
    <s v="KUW"/>
    <x v="0"/>
    <s v="PHA"/>
    <s v="HCFC phase-out management plan (stage I, fourth tranche) (extruded polystyrene foam sector phase-out)"/>
    <d v="2021-11-01T00:00:00"/>
    <d v="2022-06-01T00:00:00"/>
    <s v="COM"/>
    <d v="2022-04-01T00:00:00"/>
    <m/>
    <d v="2022-06-01T00:00:00"/>
    <m/>
    <n v="9.9"/>
    <m/>
    <m/>
    <n v="0"/>
    <m/>
    <m/>
    <n v="9.9"/>
    <m/>
    <m/>
    <n v="0"/>
    <m/>
    <m/>
    <n v="877675"/>
    <n v="0"/>
    <n v="877675"/>
    <n v="0.74764957415899957"/>
    <n v="221481.66000000003"/>
    <n v="221481.66000000003"/>
    <n v="0"/>
    <n v="61437"/>
    <n v="0"/>
    <n v="61437"/>
    <n v="15507.717057151393"/>
    <n v="656193.34"/>
    <n v="220010.89"/>
    <n v="150000"/>
    <n v="45929.282942848607"/>
    <n v="15399.337057151393"/>
    <m/>
    <m/>
    <m/>
    <d v="2022-06-01T00:00:00"/>
    <s v="A site visit has been successfully carried out, and the certificate of acceptance has been signed. "/>
    <s v="Financial closure is being processed."/>
    <m/>
    <m/>
    <x v="1"/>
    <n v="0"/>
    <n v="1"/>
    <n v="5"/>
    <n v="7"/>
    <n v="0"/>
    <n v="0"/>
    <n v="9900"/>
    <n v="2021"/>
  </r>
  <r>
    <m/>
    <m/>
    <s v="CPR/PHA/73/INV/547"/>
    <s v="UNIDO"/>
    <m/>
    <x v="2"/>
    <s v="CPR"/>
    <x v="0"/>
    <s v="PHA"/>
    <s v="HCFC phase-out management plan (stage I, fourth tranche) (extruded polystyrene foam sector plan)"/>
    <d v="2014-11-01T00:00:00"/>
    <d v="2017-12-01T00:00:00"/>
    <s v="FIN"/>
    <d v="2015-08-01T00:00:00"/>
    <m/>
    <d v="2018-09-01T00:00:00"/>
    <d v="2019-06-01T00:00:00"/>
    <n v="75"/>
    <m/>
    <m/>
    <n v="0"/>
    <m/>
    <m/>
    <n v="75"/>
    <m/>
    <m/>
    <n v="0"/>
    <m/>
    <m/>
    <n v="6330000"/>
    <n v="0"/>
    <n v="6330000"/>
    <n v="1"/>
    <n v="0"/>
    <n v="0"/>
    <n v="0"/>
    <n v="443100"/>
    <n v="0"/>
    <n v="443100"/>
    <n v="0"/>
    <n v="6330000"/>
    <n v="0"/>
    <m/>
    <n v="443100"/>
    <n v="0"/>
    <n v="6330000"/>
    <m/>
    <m/>
    <d v="2018-12-01T00:00:00"/>
    <m/>
    <m/>
    <m/>
    <m/>
    <x v="1"/>
    <n v="0"/>
    <n v="1"/>
    <n v="9"/>
    <n v="37"/>
    <n v="0"/>
    <n v="0"/>
    <n v="75000"/>
    <n v="2014"/>
  </r>
  <r>
    <m/>
    <m/>
    <s v="THA/PHA/80/INV/175"/>
    <s v="IBRD"/>
    <m/>
    <x v="2"/>
    <s v="THA"/>
    <x v="0"/>
    <s v="PHA"/>
    <s v="HCFC phase-out management plan (stage I, fourth tranche) (foam sector plan and project management unit)"/>
    <d v="2017-11-01T00:00:00"/>
    <d v="2018-12-01T00:00:00"/>
    <s v="FIN"/>
    <d v="2017-12-01T00:00:00"/>
    <m/>
    <d v="2018-12-01T00:00:00"/>
    <d v="2019-12-01T00:00:00"/>
    <n v="51.6"/>
    <m/>
    <m/>
    <n v="0"/>
    <m/>
    <m/>
    <n v="51.6"/>
    <m/>
    <m/>
    <n v="0"/>
    <m/>
    <m/>
    <n v="1131197"/>
    <n v="-1012251"/>
    <n v="118946"/>
    <n v="1"/>
    <n v="0"/>
    <n v="0"/>
    <n v="0"/>
    <n v="79184"/>
    <n v="-70858"/>
    <n v="8326"/>
    <n v="0"/>
    <n v="118946"/>
    <n v="0"/>
    <n v="0"/>
    <n v="8326"/>
    <n v="0"/>
    <m/>
    <m/>
    <m/>
    <d v="2018-12-01T00:00:00"/>
    <s v="Stage I HPMP physically completed. PCR submitted to the 83rd Meeting as requested by ExCom decision."/>
    <s v="Stage I HPMP completed. PCR submitted to the 83rd Meeting."/>
    <m/>
    <m/>
    <x v="1"/>
    <n v="0"/>
    <n v="1"/>
    <n v="1"/>
    <n v="13"/>
    <n v="0"/>
    <n v="0"/>
    <n v="51600"/>
    <n v="2017"/>
  </r>
  <r>
    <m/>
    <m/>
    <s v="BRA/PHA/74/INV/307"/>
    <s v="UNDP"/>
    <m/>
    <x v="1"/>
    <s v="BRA"/>
    <x v="0"/>
    <s v="PHA"/>
    <s v="HCFC phase-out management plan (stage I, fourth tranche) (foam sector plan)"/>
    <d v="2015-05-01T00:00:00"/>
    <d v="2017-05-01T00:00:00"/>
    <s v="FIN"/>
    <d v="2016-05-01T00:00:00"/>
    <m/>
    <d v="2019-12-01T00:00:00"/>
    <d v="2021-02-01T00:00:00"/>
    <n v="32.9"/>
    <m/>
    <m/>
    <m/>
    <m/>
    <m/>
    <n v="32.9"/>
    <m/>
    <m/>
    <m/>
    <m/>
    <m/>
    <n v="3000000"/>
    <n v="-1020974"/>
    <n v="1979026"/>
    <n v="1"/>
    <n v="0"/>
    <n v="0"/>
    <n v="0"/>
    <n v="225000"/>
    <n v="-76573"/>
    <n v="148427"/>
    <n v="4.9999999988358468E-2"/>
    <n v="1979026"/>
    <n v="0"/>
    <n v="0"/>
    <n v="148426.95000000001"/>
    <n v="0"/>
    <m/>
    <m/>
    <m/>
    <d v="2019-12-01T00:00:00"/>
    <s v="Financially completed in 2021."/>
    <m/>
    <m/>
    <m/>
    <x v="1"/>
    <n v="0"/>
    <n v="1"/>
    <n v="12"/>
    <n v="24"/>
    <n v="0"/>
    <n v="0"/>
    <n v="32900"/>
    <n v="2015"/>
  </r>
  <r>
    <m/>
    <m/>
    <s v="IRA/PHA/74/INV/220"/>
    <s v="UNIDO"/>
    <m/>
    <x v="2"/>
    <s v="IRA"/>
    <x v="0"/>
    <s v="PHA"/>
    <s v="HCFC phase-out management plan (stage I, fourth tranche) (foam sector plan)"/>
    <d v="2015-05-01T00:00:00"/>
    <d v="2017-05-01T00:00:00"/>
    <s v="FIN"/>
    <d v="2015-11-01T00:00:00"/>
    <m/>
    <d v="2019-05-01T00:00:00"/>
    <d v="2020-04-01T00:00:00"/>
    <n v="63.1"/>
    <m/>
    <m/>
    <n v="0"/>
    <m/>
    <m/>
    <n v="63.1"/>
    <m/>
    <m/>
    <n v="0"/>
    <m/>
    <m/>
    <n v="274827"/>
    <n v="-5800"/>
    <n v="269027"/>
    <n v="1"/>
    <n v="0"/>
    <n v="0"/>
    <n v="0"/>
    <n v="20612"/>
    <n v="-435"/>
    <n v="20177"/>
    <n v="0"/>
    <n v="269027"/>
    <n v="0"/>
    <m/>
    <n v="20177"/>
    <n v="0"/>
    <m/>
    <m/>
    <m/>
    <d v="2019-12-01T00:00:00"/>
    <m/>
    <m/>
    <m/>
    <m/>
    <x v="1"/>
    <n v="0"/>
    <n v="1"/>
    <n v="6"/>
    <n v="24"/>
    <n v="0"/>
    <n v="0"/>
    <n v="63100"/>
    <n v="2015"/>
  </r>
  <r>
    <m/>
    <m/>
    <s v="CPR/PHA/73/INV/550"/>
    <s v="UNDP"/>
    <m/>
    <x v="2"/>
    <s v="CPR"/>
    <x v="0"/>
    <s v="PHA"/>
    <s v="HCFC phase-out management plan (stage I, fourth tranche) (industrial and commercial refrigeration and air conditioning sector plan)"/>
    <d v="2014-11-01T00:00:00"/>
    <d v="2016-11-01T00:00:00"/>
    <s v="FIN"/>
    <d v="2015-06-01T00:00:00"/>
    <m/>
    <d v="2019-12-01T00:00:00"/>
    <d v="2020-12-01T00:00:00"/>
    <n v="27.5"/>
    <m/>
    <m/>
    <m/>
    <m/>
    <m/>
    <n v="27.5"/>
    <m/>
    <m/>
    <m/>
    <m/>
    <m/>
    <n v="11075000"/>
    <n v="0"/>
    <n v="11075000"/>
    <n v="1"/>
    <n v="0"/>
    <n v="0"/>
    <n v="0"/>
    <n v="775250"/>
    <n v="0"/>
    <n v="775250"/>
    <n v="0"/>
    <n v="11075000"/>
    <n v="0"/>
    <n v="0"/>
    <n v="775250"/>
    <n v="0"/>
    <n v="10913216"/>
    <m/>
    <m/>
    <d v="2019-12-01T00:00:00"/>
    <s v="Financially completed in 2020."/>
    <m/>
    <m/>
    <m/>
    <x v="1"/>
    <n v="0"/>
    <n v="1"/>
    <n v="7"/>
    <n v="24"/>
    <n v="0"/>
    <n v="0"/>
    <n v="27500"/>
    <n v="2014"/>
  </r>
  <r>
    <m/>
    <m/>
    <s v="KUW/PHA/88/INV/46"/>
    <s v="UNIDO"/>
    <m/>
    <x v="2"/>
    <s v="KUW"/>
    <x v="0"/>
    <s v="PHA"/>
    <s v="HCFC phase-out management plan (stage I, fourth tranche) (polyurethane foam sector phase-out)"/>
    <d v="2021-11-01T00:00:00"/>
    <d v="2022-06-01T00:00:00"/>
    <s v="COM"/>
    <d v="2023-07-01T00:00:00"/>
    <m/>
    <d v="2022-06-01T00:00:00"/>
    <m/>
    <n v="0"/>
    <m/>
    <m/>
    <n v="0"/>
    <m/>
    <m/>
    <n v="0"/>
    <m/>
    <m/>
    <n v="0"/>
    <m/>
    <m/>
    <n v="42325"/>
    <n v="0"/>
    <n v="42325"/>
    <n v="0.22012380389840519"/>
    <n v="33008.26"/>
    <n v="33008.26"/>
    <n v="0"/>
    <n v="2963"/>
    <n v="0"/>
    <n v="2963"/>
    <n v="2310.7731690490255"/>
    <n v="9316.74"/>
    <n v="33008.26"/>
    <n v="15000"/>
    <n v="652.22683095097466"/>
    <n v="2310.7731690490255"/>
    <m/>
    <m/>
    <m/>
    <d v="2022-06-01T00:00:00"/>
    <s v="Small companies have been reached out. A standard of the foam has been discussed and will be put in place. These services were delivered by a selected service provider which received a contract. "/>
    <s v="Financial closure is being processed."/>
    <m/>
    <m/>
    <x v="1"/>
    <n v="0"/>
    <n v="1"/>
    <n v="20"/>
    <n v="7"/>
    <n v="0"/>
    <n v="0"/>
    <n v="0"/>
    <n v="2021"/>
  </r>
  <r>
    <m/>
    <m/>
    <s v="SAU/PHA/77/INV/31"/>
    <s v="UNIDO"/>
    <m/>
    <x v="2"/>
    <s v="SAU"/>
    <x v="0"/>
    <s v="PHA"/>
    <s v="HCFC phase-out management plan (stage I, fourth tranche) (polyurethane foam sector plan)"/>
    <d v="2016-12-01T00:00:00"/>
    <d v="2020-12-01T00:00:00"/>
    <s v="FIN"/>
    <d v="2017-02-01T00:00:00"/>
    <m/>
    <d v="2022-12-01T00:00:00"/>
    <d v="2023-03-23T00:00:00"/>
    <n v="43.2"/>
    <m/>
    <m/>
    <n v="0"/>
    <m/>
    <m/>
    <n v="43.2"/>
    <m/>
    <m/>
    <n v="0"/>
    <m/>
    <m/>
    <n v="989600"/>
    <n v="-412484.44"/>
    <n v="577115.56000000006"/>
    <n v="1"/>
    <n v="0"/>
    <n v="0"/>
    <n v="0"/>
    <n v="69272"/>
    <n v="-28873.87"/>
    <n v="40398.130000000005"/>
    <n v="4.079999999521533E-2"/>
    <n v="577115.56000000006"/>
    <n v="0"/>
    <m/>
    <n v="40398.089200000009"/>
    <n v="0"/>
    <m/>
    <m/>
    <m/>
    <d v="2021-12-01T00:00:00"/>
    <e v="#N/A"/>
    <e v="#N/A"/>
    <s v="n.a."/>
    <m/>
    <x v="1"/>
    <n v="0"/>
    <n v="1"/>
    <n v="2"/>
    <n v="48"/>
    <n v="0"/>
    <n v="0"/>
    <n v="43200"/>
    <n v="2016"/>
  </r>
  <r>
    <m/>
    <m/>
    <s v="CPR/PHA/73/INV/551"/>
    <s v="IBRD"/>
    <m/>
    <x v="2"/>
    <s v="CPR"/>
    <x v="0"/>
    <s v="PHA"/>
    <s v="HCFC phase-out management plan (stage I, fourth tranche) (polyurethane rigid foam sector plan)"/>
    <d v="2014-11-01T00:00:00"/>
    <d v="2015-12-01T00:00:00"/>
    <s v="FIN"/>
    <d v="2015-07-01T00:00:00"/>
    <m/>
    <d v="2019-06-01T00:00:00"/>
    <d v="2019-12-01T00:00:00"/>
    <n v="76.7"/>
    <m/>
    <m/>
    <n v="0"/>
    <m/>
    <m/>
    <n v="76.7"/>
    <m/>
    <m/>
    <n v="0"/>
    <m/>
    <m/>
    <n v="4079000"/>
    <n v="0"/>
    <n v="4079000"/>
    <n v="1"/>
    <n v="0"/>
    <n v="0"/>
    <n v="0"/>
    <n v="285530"/>
    <n v="0"/>
    <n v="285530"/>
    <n v="0"/>
    <n v="4079000"/>
    <n v="0"/>
    <n v="0"/>
    <n v="285530"/>
    <n v="0"/>
    <n v="4079000"/>
    <m/>
    <m/>
    <d v="2019-06-01T00:00:00"/>
    <s v="The China HPMP Stage I Project (PU Foam) physically completed by end of Jun 19.  Savings returned to the 84th ExCom in Dec 19."/>
    <s v="Stage I HPMP-PU Foam is physically and financially completed."/>
    <m/>
    <m/>
    <x v="1"/>
    <n v="0"/>
    <n v="1"/>
    <n v="8"/>
    <n v="13"/>
    <n v="0"/>
    <n v="0"/>
    <n v="76700"/>
    <n v="2014"/>
  </r>
  <r>
    <m/>
    <m/>
    <s v="SAU/PHA/77/TAS/30"/>
    <s v="UNIDO"/>
    <m/>
    <x v="2"/>
    <s v="SAU"/>
    <x v="3"/>
    <s v="PHA"/>
    <s v="HCFC phase-out management plan (stage I, fourth tranche) (refrigeration servicing and monitoring)"/>
    <d v="2016-12-01T00:00:00"/>
    <d v="2020-12-01T00:00:00"/>
    <s v="CLO"/>
    <m/>
    <m/>
    <m/>
    <d v="2019-09-01T00:00:00"/>
    <n v="47.9"/>
    <m/>
    <m/>
    <n v="0"/>
    <m/>
    <m/>
    <n v="0"/>
    <m/>
    <m/>
    <n v="0"/>
    <m/>
    <m/>
    <n v="777000"/>
    <n v="-777000"/>
    <n v="0"/>
    <n v="0"/>
    <n v="0"/>
    <n v="0"/>
    <n v="0"/>
    <n v="54390"/>
    <n v="-54390"/>
    <n v="0"/>
    <n v="0"/>
    <n v="0"/>
    <n v="0"/>
    <m/>
    <n v="0"/>
    <n v="0"/>
    <m/>
    <m/>
    <m/>
    <d v="2021-12-01T00:00:00"/>
    <e v="#N/A"/>
    <e v="#N/A"/>
    <m/>
    <m/>
    <x v="0"/>
    <n v="0"/>
    <n v="0"/>
    <s v=""/>
    <n v="48"/>
    <n v="0"/>
    <n v="0"/>
    <n v="47900"/>
    <n v="2016"/>
  </r>
  <r>
    <m/>
    <m/>
    <s v="CPR/PHA/74/INV/560"/>
    <s v="Japan"/>
    <m/>
    <x v="2"/>
    <s v="CPR"/>
    <x v="0"/>
    <s v="PHA"/>
    <s v="HCFC phase-out management plan (stage I, fourth tranche) (refrigeration servicing sector including enabling programme)"/>
    <d v="2015-05-01T00:00:00"/>
    <d v="2016-05-01T00:00:00"/>
    <s v="FIN"/>
    <d v="2016-05-01T00:00:00"/>
    <m/>
    <d v="2016-12-01T00:00:00"/>
    <d v="2019-12-01T00:00:00"/>
    <n v="0"/>
    <m/>
    <m/>
    <n v="0"/>
    <m/>
    <m/>
    <m/>
    <m/>
    <m/>
    <m/>
    <m/>
    <m/>
    <n v="80000"/>
    <n v="0"/>
    <n v="80000"/>
    <n v="1"/>
    <n v="0"/>
    <n v="0"/>
    <n v="0"/>
    <n v="10400"/>
    <n v="0"/>
    <n v="10400"/>
    <n v="0"/>
    <n v="80000"/>
    <n v="0"/>
    <n v="0"/>
    <n v="10400"/>
    <n v="0"/>
    <m/>
    <m/>
    <m/>
    <d v="2018-12-01T00:00:00"/>
    <s v="The project is completed fiancially. "/>
    <m/>
    <m/>
    <m/>
    <x v="1"/>
    <n v="0"/>
    <n v="1"/>
    <n v="12"/>
    <n v="12"/>
    <n v="0"/>
    <n v="0"/>
    <n v="0"/>
    <n v="2015"/>
  </r>
  <r>
    <m/>
    <m/>
    <s v="CPR/PHA/74/TAS/559"/>
    <s v="UNEP"/>
    <m/>
    <x v="2"/>
    <s v="CPR"/>
    <x v="3"/>
    <s v="PHA"/>
    <s v="HCFC phase-out management plan (stage I, fourth tranche) (refrigeration servicing sector including enabling programme)"/>
    <d v="2015-05-01T00:00:00"/>
    <d v="2016-05-01T00:00:00"/>
    <s v="FIN"/>
    <d v="2015-12-01T00:00:00"/>
    <m/>
    <d v="2018-12-01T00:00:00"/>
    <d v="2020-12-01T00:00:00"/>
    <n v="0"/>
    <m/>
    <m/>
    <n v="0"/>
    <m/>
    <m/>
    <m/>
    <m/>
    <m/>
    <m/>
    <m/>
    <m/>
    <n v="1173000"/>
    <n v="-5392"/>
    <n v="1167608"/>
    <n v="1"/>
    <n v="0"/>
    <n v="0"/>
    <n v="0"/>
    <n v="131269"/>
    <n v="-603.41"/>
    <n v="130665.59"/>
    <n v="0"/>
    <n v="1167608"/>
    <n v="0"/>
    <n v="0"/>
    <n v="130665.59"/>
    <n v="0"/>
    <m/>
    <n v="0"/>
    <m/>
    <d v="2018-12-01T00:00:00"/>
    <m/>
    <m/>
    <m/>
    <m/>
    <x v="1"/>
    <n v="0"/>
    <n v="1"/>
    <n v="7"/>
    <n v="12"/>
    <n v="0"/>
    <n v="0"/>
    <n v="0"/>
    <n v="2015"/>
  </r>
  <r>
    <m/>
    <m/>
    <s v="IRA/PHA/74/INV/221"/>
    <s v="Germany"/>
    <m/>
    <x v="2"/>
    <s v="IRA"/>
    <x v="0"/>
    <s v="PHA"/>
    <s v="HCFC phase-out management plan (stage I, fourth tranche) (refrigeration servicing sector)"/>
    <d v="2015-05-01T00:00:00"/>
    <d v="2015-12-01T00:00:00"/>
    <s v="FIN"/>
    <d v="2015-07-01T00:00:00"/>
    <m/>
    <d v="2017-12-01T00:00:00"/>
    <d v="2018-09-01T00:00:00"/>
    <n v="0"/>
    <m/>
    <m/>
    <n v="0"/>
    <m/>
    <m/>
    <m/>
    <m/>
    <m/>
    <m/>
    <m/>
    <m/>
    <n v="288582"/>
    <n v="0"/>
    <n v="288582"/>
    <n v="1"/>
    <n v="0"/>
    <n v="0"/>
    <n v="0"/>
    <n v="32744"/>
    <n v="0"/>
    <n v="32744"/>
    <n v="0"/>
    <n v="288582"/>
    <n v="0"/>
    <n v="0"/>
    <n v="32744"/>
    <n v="0"/>
    <m/>
    <m/>
    <m/>
    <d v="2019-12-01T00:00:00"/>
    <s v="Technical assistance with beneficiaries, bilateral meetings with stakeholders related to good service practices and possible involvement in future activities"/>
    <s v="Strenthening of stakeholders involvement taken over in stage II."/>
    <m/>
    <m/>
    <x v="1"/>
    <n v="0"/>
    <n v="1"/>
    <n v="2"/>
    <n v="7"/>
    <n v="0"/>
    <n v="0"/>
    <n v="0"/>
    <n v="2015"/>
  </r>
  <r>
    <m/>
    <m/>
    <s v="KUW/PHA/88/TAS/44"/>
    <s v="UNEP"/>
    <m/>
    <x v="2"/>
    <s v="KUW"/>
    <x v="3"/>
    <s v="PHA"/>
    <s v="HCFC phase-out management plan (stage I, fourth tranche) (refrigeration servicing sector)"/>
    <d v="2021-11-01T00:00:00"/>
    <d v="2022-06-01T00:00:00"/>
    <s v="FIN"/>
    <d v="2022-12-01T00:00:00"/>
    <m/>
    <d v="2022-06-01T00:00:00"/>
    <d v="2023-06-01T00:00:00"/>
    <n v="19.399999999999999"/>
    <m/>
    <m/>
    <n v="0"/>
    <m/>
    <m/>
    <m/>
    <m/>
    <m/>
    <m/>
    <m/>
    <m/>
    <n v="429000"/>
    <n v="-24000"/>
    <n v="405000"/>
    <n v="1"/>
    <n v="0"/>
    <n v="0"/>
    <n v="0"/>
    <n v="51303"/>
    <n v="-2870.1"/>
    <n v="48432.9"/>
    <n v="0"/>
    <n v="405000"/>
    <n v="0"/>
    <n v="0"/>
    <n v="48432.9"/>
    <n v="0"/>
    <m/>
    <n v="0"/>
    <m/>
    <d v="2022-06-01T00:00:00"/>
    <s v="Project is completed."/>
    <s v="The project is financialy completed "/>
    <s v="Yes "/>
    <m/>
    <x v="1"/>
    <n v="0"/>
    <n v="1"/>
    <n v="13"/>
    <n v="7"/>
    <n v="0"/>
    <n v="0"/>
    <n v="19400"/>
    <n v="2021"/>
  </r>
  <r>
    <m/>
    <m/>
    <s v="ZIM/PHA/80/INV/54"/>
    <s v="Germany"/>
    <m/>
    <x v="0"/>
    <s v="ZIM"/>
    <x v="0"/>
    <s v="PHA"/>
    <s v="HCFC phase-out management plan (stage I, fourth tranche) (refrigeration servicing sector)"/>
    <d v="2017-11-01T00:00:00"/>
    <d v="2020-12-01T00:00:00"/>
    <s v="COM"/>
    <d v="2018-08-01T00:00:00"/>
    <m/>
    <d v="2022-12-01T00:00:00"/>
    <m/>
    <n v="2.2999999999999998"/>
    <m/>
    <m/>
    <n v="0"/>
    <m/>
    <m/>
    <n v="8"/>
    <m/>
    <m/>
    <m/>
    <m/>
    <m/>
    <n v="168000"/>
    <n v="0"/>
    <n v="168000"/>
    <n v="1"/>
    <n v="0"/>
    <n v="0"/>
    <n v="0"/>
    <n v="20097"/>
    <n v="0"/>
    <n v="20097"/>
    <n v="0"/>
    <n v="168000"/>
    <n v="0"/>
    <n v="0"/>
    <n v="20097"/>
    <n v="0"/>
    <m/>
    <m/>
    <m/>
    <d v="2023-06-01T00:00:00"/>
    <s v="The Project was completed. "/>
    <s v=" "/>
    <s v="Yes"/>
    <m/>
    <x v="1"/>
    <n v="0"/>
    <n v="1"/>
    <n v="9"/>
    <n v="37"/>
    <n v="0"/>
    <n v="0"/>
    <n v="2300"/>
    <n v="2017"/>
  </r>
  <r>
    <m/>
    <m/>
    <s v="SAU/PHA/77/TAS/32"/>
    <s v="UNEP"/>
    <m/>
    <x v="2"/>
    <s v="SAU"/>
    <x v="3"/>
    <s v="PHA"/>
    <s v="HCFC phase-out management plan (stage I, fourth tranche) (refrigeration servicing, custom training and monitoring)"/>
    <d v="2016-12-01T00:00:00"/>
    <d v="2017-12-01T00:00:00"/>
    <s v="FIN"/>
    <d v="2017-10-16T00:00:00"/>
    <m/>
    <d v="2022-12-01T00:00:00"/>
    <d v="2023-12-01T00:00:00"/>
    <n v="43.2"/>
    <m/>
    <m/>
    <n v="0"/>
    <m/>
    <m/>
    <m/>
    <m/>
    <m/>
    <m/>
    <m/>
    <m/>
    <n v="250400"/>
    <n v="-132766"/>
    <n v="117634"/>
    <n v="1"/>
    <n v="0"/>
    <n v="0"/>
    <n v="0"/>
    <n v="31018"/>
    <n v="-16445.46"/>
    <n v="14572.54"/>
    <n v="0"/>
    <n v="117634"/>
    <n v="0"/>
    <n v="0"/>
    <n v="14572.54"/>
    <n v="0"/>
    <m/>
    <n v="0"/>
    <m/>
    <d v="2021-12-01T00:00:00"/>
    <s v="Project is completed."/>
    <s v="The project is financialy completed "/>
    <s v="N/a"/>
    <m/>
    <x v="1"/>
    <n v="0"/>
    <n v="1"/>
    <n v="10"/>
    <n v="12"/>
    <n v="0"/>
    <n v="0"/>
    <n v="43200"/>
    <n v="2016"/>
  </r>
  <r>
    <m/>
    <m/>
    <s v="SOA/PHA/83/TAS/13"/>
    <s v="UNIDO"/>
    <m/>
    <x v="0"/>
    <s v="SOA"/>
    <x v="3"/>
    <s v="PHA"/>
    <s v="HCFC phase-out management plan (stage I, fourth tranche) (refrigeration servicing, custom training and monitoring)"/>
    <d v="2019-05-01T00:00:00"/>
    <d v="2021-12-01T00:00:00"/>
    <s v="COM"/>
    <d v="2021-01-01T00:00:00"/>
    <m/>
    <d v="2023-12-31T00:00:00"/>
    <m/>
    <n v="6.1"/>
    <m/>
    <m/>
    <n v="0"/>
    <m/>
    <m/>
    <n v="6.1"/>
    <m/>
    <m/>
    <n v="0"/>
    <m/>
    <m/>
    <n v="499612"/>
    <n v="0"/>
    <n v="499612"/>
    <n v="0.64017401503566762"/>
    <n v="179773.38"/>
    <n v="179773.38"/>
    <n v="0"/>
    <n v="34973"/>
    <n v="0"/>
    <n v="34973"/>
    <n v="12584.194172157597"/>
    <n v="319838.62"/>
    <n v="180210.81"/>
    <n v="170000"/>
    <n v="22388.805827842403"/>
    <n v="12614.814412243899"/>
    <m/>
    <m/>
    <m/>
    <d v="2023-12-01T00:00:00"/>
    <s v="Milestones achieved: · Monitoring missing conducted. Report to MLFS submitted."/>
    <s v="Grant was financially closed in May 2024."/>
    <s v="n.a."/>
    <m/>
    <x v="1"/>
    <n v="0"/>
    <n v="1"/>
    <n v="20"/>
    <n v="31"/>
    <n v="0"/>
    <n v="0"/>
    <n v="6100"/>
    <n v="2019"/>
  </r>
  <r>
    <m/>
    <m/>
    <s v="MAL/PHA/77/INV/184"/>
    <s v="UNDP"/>
    <m/>
    <x v="2"/>
    <s v="MAL"/>
    <x v="0"/>
    <s v="PHA"/>
    <s v="HCFC phase-out management plan (stage I, fourth tranche) (refrigeration servicing, management and coordination)"/>
    <d v="2016-12-01T00:00:00"/>
    <d v="2017-12-01T00:00:00"/>
    <s v="FIN"/>
    <d v="2018-01-01T00:00:00"/>
    <m/>
    <d v="2018-06-01T00:00:00"/>
    <d v="2019-06-01T00:00:00"/>
    <n v="0.8"/>
    <m/>
    <m/>
    <m/>
    <m/>
    <m/>
    <n v="0.8"/>
    <m/>
    <m/>
    <m/>
    <m/>
    <m/>
    <n v="141295"/>
    <n v="-328"/>
    <n v="140967"/>
    <n v="1"/>
    <n v="0"/>
    <n v="0"/>
    <n v="0"/>
    <n v="10597"/>
    <n v="-25"/>
    <n v="10572"/>
    <n v="-0.40029017300003034"/>
    <n v="140967"/>
    <n v="0"/>
    <n v="0"/>
    <n v="10572.400290173"/>
    <n v="0"/>
    <m/>
    <m/>
    <m/>
    <d v="2018-06-01T00:00:00"/>
    <s v="Financially completed in 2019."/>
    <m/>
    <m/>
    <m/>
    <x v="1"/>
    <n v="0"/>
    <n v="1"/>
    <n v="13"/>
    <n v="12"/>
    <n v="0"/>
    <n v="0"/>
    <n v="800"/>
    <n v="2016"/>
  </r>
  <r>
    <m/>
    <m/>
    <s v="MEX/PHA/73/INV/170"/>
    <s v="UNIDO"/>
    <m/>
    <x v="1"/>
    <s v="MEX"/>
    <x v="0"/>
    <s v="PHA"/>
    <s v="HCFC phase-out management plan (stage I, fourth tranche) (refrigeration servicing, technical assistance and monitoring)"/>
    <d v="2014-11-01T00:00:00"/>
    <d v="2016-12-01T00:00:00"/>
    <s v="FIN"/>
    <d v="2015-02-01T00:00:00"/>
    <m/>
    <d v="2016-12-01T00:00:00"/>
    <d v="2017-05-01T00:00:00"/>
    <n v="1.8"/>
    <m/>
    <m/>
    <n v="0"/>
    <m/>
    <m/>
    <n v="1.8"/>
    <m/>
    <m/>
    <n v="0"/>
    <m/>
    <m/>
    <n v="120000"/>
    <n v="-13.96"/>
    <n v="119986.04"/>
    <n v="0.99999966662788442"/>
    <n v="3.9999999993597157E-2"/>
    <n v="3.9999999993597157E-2"/>
    <n v="0"/>
    <n v="9000"/>
    <n v="-1"/>
    <n v="8999"/>
    <n v="0"/>
    <n v="119986"/>
    <n v="0"/>
    <m/>
    <n v="8999"/>
    <n v="0"/>
    <m/>
    <m/>
    <m/>
    <d v="2019-12-01T00:00:00"/>
    <m/>
    <m/>
    <m/>
    <m/>
    <x v="1"/>
    <n v="0"/>
    <n v="1"/>
    <n v="3"/>
    <n v="25"/>
    <n v="0"/>
    <n v="0"/>
    <n v="1800"/>
    <n v="2014"/>
  </r>
  <r>
    <m/>
    <m/>
    <s v="THA/PHA/80/TAS/176"/>
    <s v="IBRD"/>
    <m/>
    <x v="2"/>
    <s v="THA"/>
    <x v="3"/>
    <s v="PHA"/>
    <s v="HCFC phase-out management plan (stage I, fourth tranche) (residential air-conditioning group project and technical assistance)"/>
    <d v="2017-11-01T00:00:00"/>
    <d v="2018-12-01T00:00:00"/>
    <s v="FIN"/>
    <d v="2017-12-01T00:00:00"/>
    <m/>
    <d v="2018-12-01T00:00:00"/>
    <d v="2019-12-01T00:00:00"/>
    <n v="19.100000000000001"/>
    <m/>
    <m/>
    <n v="0"/>
    <m/>
    <m/>
    <n v="19.100000000000001"/>
    <m/>
    <m/>
    <n v="0"/>
    <m/>
    <m/>
    <n v="1532345"/>
    <n v="0"/>
    <n v="1532345"/>
    <n v="1"/>
    <n v="0"/>
    <n v="0"/>
    <n v="0"/>
    <n v="107264"/>
    <n v="0"/>
    <n v="107264"/>
    <n v="0"/>
    <n v="1532345"/>
    <n v="0"/>
    <n v="0"/>
    <n v="107264"/>
    <n v="0"/>
    <m/>
    <m/>
    <m/>
    <d v="2018-12-01T00:00:00"/>
    <s v="Stage I HPMP physically completed. PCR submitted to the 83rd Meeting as requested by ExCom decision."/>
    <s v="Stage I HPMP completed. PCR submitted to the 83rd Meeting."/>
    <m/>
    <m/>
    <x v="1"/>
    <n v="0"/>
    <n v="1"/>
    <n v="1"/>
    <n v="13"/>
    <n v="0"/>
    <n v="0"/>
    <n v="19100"/>
    <n v="2017"/>
  </r>
  <r>
    <m/>
    <m/>
    <s v="CPR/PHA/73/INV/548"/>
    <s v="UNIDO"/>
    <m/>
    <x v="2"/>
    <s v="CPR"/>
    <x v="0"/>
    <s v="PHA"/>
    <s v="HCFC phase-out management plan (stage I, fourth tranche) (room air-conditioner manufacturing sector plan)"/>
    <d v="2014-11-01T00:00:00"/>
    <d v="2017-12-01T00:00:00"/>
    <s v="FIN"/>
    <d v="2015-11-01T00:00:00"/>
    <m/>
    <d v="2021-12-01T00:00:00"/>
    <d v="2023-03-31T00:00:00"/>
    <n v="44"/>
    <m/>
    <m/>
    <n v="0"/>
    <m/>
    <m/>
    <n v="44"/>
    <m/>
    <m/>
    <n v="0"/>
    <m/>
    <m/>
    <n v="9625000"/>
    <n v="0"/>
    <n v="9625000"/>
    <n v="1"/>
    <n v="0"/>
    <n v="0"/>
    <n v="0"/>
    <n v="673750"/>
    <n v="0"/>
    <n v="673750"/>
    <n v="0"/>
    <n v="9625000"/>
    <n v="0"/>
    <m/>
    <n v="673750.00000000012"/>
    <n v="0"/>
    <n v="9625000"/>
    <m/>
    <m/>
    <d v="2021-12-01T00:00:00"/>
    <e v="#N/A"/>
    <e v="#N/A"/>
    <s v="n.a."/>
    <m/>
    <x v="1"/>
    <n v="0"/>
    <n v="1"/>
    <n v="12"/>
    <n v="37"/>
    <n v="0"/>
    <n v="0"/>
    <n v="44000"/>
    <n v="2014"/>
  </r>
  <r>
    <m/>
    <m/>
    <s v="CRO/PHA/66/INV/38"/>
    <s v="UNIDO"/>
    <m/>
    <x v="4"/>
    <s v="CRO"/>
    <x v="0"/>
    <s v="PHA"/>
    <s v="HCFC phase-out management plan (stage I, second and third tranches)"/>
    <d v="2012-04-01T00:00:00"/>
    <d v="2013-07-01T00:00:00"/>
    <s v="FIN"/>
    <d v="2013-01-01T00:00:00"/>
    <m/>
    <d v="2015-12-01T00:00:00"/>
    <d v="2016-08-01T00:00:00"/>
    <n v="4.3"/>
    <m/>
    <m/>
    <n v="0"/>
    <m/>
    <m/>
    <n v="4.3"/>
    <m/>
    <m/>
    <n v="0"/>
    <m/>
    <m/>
    <n v="360000"/>
    <n v="-70"/>
    <n v="359930"/>
    <n v="1"/>
    <n v="0"/>
    <n v="0"/>
    <n v="0"/>
    <n v="27000"/>
    <n v="-5"/>
    <n v="26995"/>
    <n v="0"/>
    <n v="359930"/>
    <n v="0"/>
    <m/>
    <n v="26995"/>
    <n v="0"/>
    <m/>
    <m/>
    <m/>
    <d v="2016-12-01T00:00:00"/>
    <m/>
    <m/>
    <m/>
    <m/>
    <x v="1"/>
    <n v="0"/>
    <n v="1"/>
    <n v="9"/>
    <n v="15"/>
    <n v="0"/>
    <n v="0"/>
    <n v="4300"/>
    <n v="2012"/>
  </r>
  <r>
    <m/>
    <m/>
    <s v="BOT/PHA/82/INV/21"/>
    <s v="UNIDO"/>
    <m/>
    <x v="0"/>
    <s v="BOT"/>
    <x v="0"/>
    <s v="PHA"/>
    <s v="HCFC phase-out management plan (stage I, second tranche)"/>
    <d v="2018-12-01T00:00:00"/>
    <d v="2020-12-01T00:00:00"/>
    <s v="COM"/>
    <d v="2022-04-01T00:00:00"/>
    <m/>
    <d v="2023-06-01T00:00:00"/>
    <m/>
    <n v="1.3"/>
    <m/>
    <m/>
    <n v="0"/>
    <m/>
    <m/>
    <n v="1.3"/>
    <m/>
    <m/>
    <n v="0"/>
    <m/>
    <m/>
    <n v="140000"/>
    <n v="0"/>
    <n v="140000"/>
    <n v="0.78693250000000003"/>
    <n v="29829.449999999997"/>
    <n v="29829.449999999997"/>
    <n v="0"/>
    <n v="9800"/>
    <n v="0"/>
    <n v="9800"/>
    <n v="2088.0614999999989"/>
    <n v="110170.55"/>
    <n v="651.01"/>
    <n v="1"/>
    <n v="7711.9385000000011"/>
    <n v="45.570700000000002"/>
    <m/>
    <m/>
    <s v="Some Progress - Continued Monitoring"/>
    <d v="2023-06-01T00:00:00"/>
    <s v="The Certificate of Inspection and Acceptance of the Goods, signed by authorized representative(s) incl. UNIDO and the NOU, was received in September 2023. The NOU will proceed with the equipment handover to targeted centres of excellence in 2024."/>
    <s v="Grant is being financially closed."/>
    <s v="n.a."/>
    <m/>
    <x v="1"/>
    <n v="0"/>
    <n v="1"/>
    <n v="40"/>
    <n v="24"/>
    <n v="0"/>
    <n v="0"/>
    <n v="1300"/>
    <n v="2018"/>
  </r>
  <r>
    <m/>
    <m/>
    <s v="DMI/PHA/84/TAS/25"/>
    <s v="UNEP"/>
    <m/>
    <x v="1"/>
    <s v="DMI"/>
    <x v="3"/>
    <s v="PHA"/>
    <s v="HCFC phase-out management plan (stage I, second tranche)"/>
    <d v="2019-12-01T00:00:00"/>
    <d v="2021-12-01T00:00:00"/>
    <s v="ONG"/>
    <m/>
    <d v="2024-12-01T00:00:00"/>
    <m/>
    <m/>
    <n v="0.1"/>
    <m/>
    <m/>
    <n v="0"/>
    <m/>
    <m/>
    <m/>
    <m/>
    <m/>
    <m/>
    <m/>
    <m/>
    <n v="65800"/>
    <n v="0"/>
    <n v="65800"/>
    <n v="0"/>
    <n v="65800"/>
    <n v="65800"/>
    <n v="0"/>
    <n v="8554"/>
    <n v="0"/>
    <n v="8554"/>
    <n v="8554"/>
    <n v="0"/>
    <n v="65800"/>
    <n v="65800"/>
    <n v="0"/>
    <n v="8554"/>
    <m/>
    <n v="39480"/>
    <s v="Some Progress - Continued Monitoring"/>
    <d v="2024-12-01T00:00:00"/>
    <s v=" SSFA signed Sept 2023.  First cash advance disbursed 27 Oct  2023.   Country Mission held June 17-21 during which UNEP met with NOU staff, PS, Hon Minister, and other colleagues in Budget and Finance.  There was support for the Montreal Protocol's portflio of projects and committment to fast track delayed requests and processes such as the approval of consultants and processing of payments, in order to advance delayed activities.   During the Mission, consultations was also held with the RAC Technicians, Importers, Customs Department and Ministry of Trade on the implemenation of various aspects of the HPMP including the training activities and enhancing implementation of the licensing and quota system.  The following was achieved for the Tranche 2:  NOU updated the list of HCFC importers;   The Licensing and Quota System (LQS) forms were updated and printed for use;  the NOU commenced the procurement process for tools and equipment needed to undertake the trining workshops (Customs and Technicians) and also commenced with contracting a Regional Trainer.   NOU supported UNEP in the preparation of  a  Status Report on Implementation Dominica’s HPMP I Tranche 2 Activities that was submitted to ExCom-93.  Government also submitted a letter to the MLFS Aug 28 2023, requesting extension of the HPMP I to Dec 2024 and committing to submision of the Tranche 3 and VR by ExCom-94.  "/>
    <s v=" SSFA signed Sept 2023.  First cash advance disbursed 27 Oct  2023.   A a result of the Mission held June 17-21 2023,  during which UNEP met with key Ministry officials and stakeholders, in order to address implementation delays, the NOU has been progressing, though there has been a set back.  In Feb 2023, there was a change to the PS (that UNEP met in June 2023) and the NOU lost a key Technical Senior Officer.   This has resulted in delays that the NOO has been addressing throught the orientation of the new PS.  The following was achieved:  The Licensing and Quota System (LQS) updated forms were distributed to requisite ministry focal points invovled in implementation of the LQS; Equipment to support the trining workshops (Customs and Technicians) expected to be deleivered by May 2024 owing to some delays; visits made to high schools to engage more at this level of education.   UNEP has planned a follow-up Country mission for July 2024 to address these new delays and to oversee the VR exercise, in support of submission of the 3rd Tranche. "/>
    <s v="N/a"/>
    <m/>
    <x v="0"/>
    <n v="1"/>
    <n v="0"/>
    <s v=""/>
    <n v="24"/>
    <n v="36"/>
    <n v="60"/>
    <n v="100"/>
    <n v="2019"/>
  </r>
  <r>
    <m/>
    <m/>
    <s v="AFG/PHA/72/INV/17"/>
    <s v="Germany"/>
    <m/>
    <x v="2"/>
    <s v="AFG"/>
    <x v="0"/>
    <s v="PHA"/>
    <s v="HCFC phase-out management plan (stage I, second tranche)"/>
    <d v="2014-05-01T00:00:00"/>
    <d v="2017-05-01T00:00:00"/>
    <s v="TRF"/>
    <d v="2014-09-01T00:00:00"/>
    <m/>
    <m/>
    <d v="2016-12-01T00:00:00"/>
    <n v="1"/>
    <m/>
    <m/>
    <n v="0"/>
    <m/>
    <m/>
    <m/>
    <m/>
    <m/>
    <m/>
    <m/>
    <m/>
    <n v="84000"/>
    <n v="-84000"/>
    <n v="0"/>
    <n v="0"/>
    <n v="0"/>
    <n v="0"/>
    <n v="0"/>
    <n v="10920"/>
    <n v="-10920"/>
    <n v="0"/>
    <n v="0"/>
    <n v="0"/>
    <n v="0"/>
    <n v="0"/>
    <n v="0"/>
    <n v="0"/>
    <m/>
    <m/>
    <m/>
    <m/>
    <s v="transferred to UNIDO at 77th Excom (November 2017)"/>
    <m/>
    <m/>
    <m/>
    <x v="0"/>
    <n v="0"/>
    <n v="0"/>
    <n v="4"/>
    <n v="36"/>
    <n v="0"/>
    <n v="0"/>
    <n v="1000"/>
    <n v="2014"/>
  </r>
  <r>
    <m/>
    <m/>
    <s v="AFG/PHA/72/TAS/16"/>
    <s v="UNEP"/>
    <m/>
    <x v="2"/>
    <s v="AFG"/>
    <x v="3"/>
    <s v="PHA"/>
    <s v="HCFC phase-out management plan (stage I, second tranche)"/>
    <d v="2014-05-01T00:00:00"/>
    <d v="2017-05-01T00:00:00"/>
    <s v="FIN"/>
    <d v="2015-11-01T00:00:00"/>
    <m/>
    <d v="2018-12-01T00:00:00"/>
    <d v="2019-12-01T00:00:00"/>
    <n v="1.4"/>
    <m/>
    <m/>
    <n v="0"/>
    <m/>
    <m/>
    <n v="1.4"/>
    <m/>
    <m/>
    <m/>
    <m/>
    <m/>
    <n v="118000"/>
    <n v="-3868.93"/>
    <n v="114131.07"/>
    <n v="0.99999938667008026"/>
    <n v="7.0000000006984919E-2"/>
    <n v="7.0000000006984919E-2"/>
    <n v="0"/>
    <n v="15340"/>
    <n v="-502.96"/>
    <n v="14837.04"/>
    <n v="9.1000005522801075E-3"/>
    <n v="114131"/>
    <n v="0"/>
    <n v="0"/>
    <n v="14837.030899999449"/>
    <n v="0"/>
    <m/>
    <n v="0"/>
    <m/>
    <d v="2022-12-01T00:00:00"/>
    <m/>
    <m/>
    <m/>
    <m/>
    <x v="1"/>
    <n v="0"/>
    <n v="1"/>
    <n v="18"/>
    <n v="36"/>
    <n v="0"/>
    <n v="0"/>
    <n v="1400"/>
    <n v="2014"/>
  </r>
  <r>
    <m/>
    <m/>
    <s v="AFG/PHA/77/INV/20"/>
    <s v="UNIDO"/>
    <m/>
    <x v="2"/>
    <s v="AFG"/>
    <x v="0"/>
    <s v="PHA"/>
    <s v="HCFC phase-out management plan (stage I, second tranche)"/>
    <d v="2016-12-01T00:00:00"/>
    <d v="2019-12-01T00:00:00"/>
    <s v="COM"/>
    <d v="2017-07-01T00:00:00"/>
    <m/>
    <d v="2021-09-01T00:00:00"/>
    <m/>
    <n v="1"/>
    <m/>
    <m/>
    <n v="0"/>
    <m/>
    <m/>
    <n v="1"/>
    <m/>
    <m/>
    <n v="0"/>
    <m/>
    <m/>
    <n v="131938"/>
    <n v="0"/>
    <n v="131938"/>
    <n v="0.99612317906895664"/>
    <n v="511.5"/>
    <n v="511.5"/>
    <n v="0"/>
    <n v="11874"/>
    <n v="0"/>
    <n v="11874"/>
    <n v="46.033371735207766"/>
    <n v="131426.5"/>
    <n v="0"/>
    <n v="1"/>
    <n v="11827.966628264792"/>
    <n v="0"/>
    <m/>
    <m/>
    <m/>
    <d v="2022-12-01T00:00:00"/>
    <s v="UNIDO Delegate visited the National Ozone Officer. The government of Afghanistan sent the MLF with the newly nominated National Ozone Officer.  "/>
    <s v="UNIDO submitted documents required to transfer all UNEP projects to UNIDO. "/>
    <s v="n.a."/>
    <m/>
    <x v="1"/>
    <n v="0"/>
    <n v="1"/>
    <n v="7"/>
    <n v="36"/>
    <n v="0"/>
    <n v="0"/>
    <n v="1000"/>
    <n v="2016"/>
  </r>
  <r>
    <m/>
    <m/>
    <s v="ALB/PHA/70/TAS/26"/>
    <s v="UNEP"/>
    <m/>
    <x v="4"/>
    <s v="ALB"/>
    <x v="3"/>
    <s v="PHA"/>
    <s v="HCFC phase-out management plan (stage I, second tranche)"/>
    <d v="2013-07-01T00:00:00"/>
    <d v="2015-07-01T00:00:00"/>
    <s v="FIN"/>
    <d v="2014-01-01T00:00:00"/>
    <m/>
    <d v="2014-12-01T00:00:00"/>
    <d v="2017-12-01T00:00:00"/>
    <n v="0.2"/>
    <m/>
    <m/>
    <n v="0"/>
    <m/>
    <m/>
    <m/>
    <m/>
    <m/>
    <m/>
    <m/>
    <m/>
    <n v="20000"/>
    <n v="0"/>
    <n v="20000"/>
    <n v="1"/>
    <n v="0"/>
    <n v="0"/>
    <n v="0"/>
    <n v="2600"/>
    <n v="0"/>
    <n v="2600"/>
    <n v="0"/>
    <n v="20000"/>
    <n v="0"/>
    <n v="0"/>
    <n v="2600"/>
    <n v="0"/>
    <m/>
    <n v="0"/>
    <m/>
    <d v="2021-12-01T00:00:00"/>
    <m/>
    <m/>
    <m/>
    <m/>
    <x v="1"/>
    <n v="0"/>
    <n v="1"/>
    <n v="6"/>
    <n v="24"/>
    <n v="0"/>
    <n v="0"/>
    <n v="200"/>
    <n v="2013"/>
  </r>
  <r>
    <m/>
    <m/>
    <s v="ALB/PHA/70/INV/25"/>
    <s v="UNIDO"/>
    <m/>
    <x v="4"/>
    <s v="ALB"/>
    <x v="0"/>
    <s v="PHA"/>
    <s v="HCFC phase-out management plan (stage I, second tranche)"/>
    <d v="2013-07-01T00:00:00"/>
    <d v="2015-07-01T00:00:00"/>
    <s v="FIN"/>
    <d v="2015-05-01T00:00:00"/>
    <m/>
    <d v="2017-06-01T00:00:00"/>
    <d v="2018-10-01T00:00:00"/>
    <n v="0.4"/>
    <m/>
    <m/>
    <n v="0"/>
    <m/>
    <m/>
    <n v="0.4"/>
    <m/>
    <m/>
    <n v="0"/>
    <m/>
    <m/>
    <n v="92000"/>
    <n v="0"/>
    <n v="92000"/>
    <n v="1"/>
    <n v="0"/>
    <n v="0"/>
    <n v="0"/>
    <n v="8280"/>
    <n v="0"/>
    <n v="8280"/>
    <n v="0"/>
    <n v="92000"/>
    <n v="0"/>
    <m/>
    <n v="8280"/>
    <n v="0"/>
    <m/>
    <m/>
    <m/>
    <d v="2021-12-01T00:00:00"/>
    <m/>
    <m/>
    <m/>
    <m/>
    <x v="1"/>
    <n v="0"/>
    <n v="1"/>
    <n v="22"/>
    <n v="24"/>
    <n v="0"/>
    <n v="0"/>
    <n v="400"/>
    <n v="2013"/>
  </r>
  <r>
    <m/>
    <m/>
    <s v="ANG/PHA/72/INV/12"/>
    <s v="UNDP"/>
    <m/>
    <x v="0"/>
    <s v="ANG"/>
    <x v="0"/>
    <s v="PHA"/>
    <s v="HCFC phase-out management plan (stage I, second tranche)"/>
    <d v="2014-05-01T00:00:00"/>
    <d v="2016-05-01T00:00:00"/>
    <s v="FIN"/>
    <d v="2014-11-01T00:00:00"/>
    <m/>
    <d v="2016-10-01T00:00:00"/>
    <d v="2017-10-01T00:00:00"/>
    <n v="0"/>
    <m/>
    <m/>
    <m/>
    <m/>
    <m/>
    <n v="0"/>
    <m/>
    <m/>
    <m/>
    <m/>
    <m/>
    <n v="39111"/>
    <n v="0"/>
    <n v="39111"/>
    <n v="1"/>
    <n v="0"/>
    <n v="0"/>
    <n v="0"/>
    <n v="3520"/>
    <n v="0"/>
    <n v="3520"/>
    <n v="0"/>
    <n v="39111"/>
    <n v="0"/>
    <n v="0"/>
    <n v="3520"/>
    <n v="0"/>
    <m/>
    <m/>
    <m/>
    <d v="2016-12-01T00:00:00"/>
    <s v="Financially completed in 2017."/>
    <m/>
    <m/>
    <m/>
    <x v="1"/>
    <n v="0"/>
    <n v="1"/>
    <n v="6"/>
    <n v="24"/>
    <n v="0"/>
    <n v="0"/>
    <n v="0"/>
    <n v="2014"/>
  </r>
  <r>
    <m/>
    <m/>
    <s v="ARM/PHA/66/INV/09"/>
    <s v="UNDP"/>
    <m/>
    <x v="4"/>
    <s v="ARM"/>
    <x v="0"/>
    <s v="PHA"/>
    <s v="HCFC phase-out management plan (stage I, second tranche)"/>
    <d v="2012-04-01T00:00:00"/>
    <d v="2015-04-01T00:00:00"/>
    <s v="FIN"/>
    <d v="2013-02-01T00:00:00"/>
    <m/>
    <d v="2017-08-01T00:00:00"/>
    <d v="2019-01-01T00:00:00"/>
    <n v="0"/>
    <m/>
    <m/>
    <m/>
    <m/>
    <m/>
    <n v="0"/>
    <m/>
    <m/>
    <m/>
    <m/>
    <m/>
    <n v="297177"/>
    <n v="-43823"/>
    <n v="253354"/>
    <n v="1"/>
    <n v="0"/>
    <n v="0"/>
    <n v="0"/>
    <n v="22288"/>
    <n v="-3287"/>
    <n v="19001"/>
    <n v="-0.31560000000172295"/>
    <n v="253354"/>
    <n v="0"/>
    <n v="0"/>
    <n v="19001.315600000002"/>
    <n v="0"/>
    <m/>
    <m/>
    <m/>
    <d v="2016-12-01T00:00:00"/>
    <s v="Financially completed in 2019."/>
    <m/>
    <m/>
    <m/>
    <x v="1"/>
    <n v="0"/>
    <n v="1"/>
    <n v="10"/>
    <n v="36"/>
    <n v="0"/>
    <n v="0"/>
    <n v="0"/>
    <n v="2012"/>
  </r>
  <r>
    <m/>
    <m/>
    <s v="BHA/PHA/71/TAS/21"/>
    <s v="UNEP"/>
    <m/>
    <x v="1"/>
    <s v="BHA"/>
    <x v="3"/>
    <s v="PHA"/>
    <s v="HCFC phase-out management plan (stage I, second tranche)"/>
    <d v="2013-12-01T00:00:00"/>
    <d v="2016-12-01T00:00:00"/>
    <s v="FIN"/>
    <d v="2014-10-01T00:00:00"/>
    <m/>
    <d v="2017-09-01T00:00:00"/>
    <d v="2018-12-01T00:00:00"/>
    <n v="0.2"/>
    <m/>
    <m/>
    <n v="0"/>
    <m/>
    <m/>
    <m/>
    <m/>
    <m/>
    <m/>
    <m/>
    <m/>
    <n v="49550"/>
    <n v="0"/>
    <n v="49550"/>
    <n v="1"/>
    <n v="0"/>
    <n v="0"/>
    <n v="0"/>
    <n v="6442"/>
    <n v="0"/>
    <n v="6442"/>
    <n v="0"/>
    <n v="49550"/>
    <n v="0"/>
    <n v="0"/>
    <n v="6442"/>
    <n v="0"/>
    <m/>
    <n v="0"/>
    <m/>
    <d v="2023-06-01T00:00:00"/>
    <m/>
    <m/>
    <m/>
    <m/>
    <x v="1"/>
    <n v="0"/>
    <n v="1"/>
    <n v="10"/>
    <n v="36"/>
    <n v="0"/>
    <n v="0"/>
    <n v="200"/>
    <n v="2013"/>
  </r>
  <r>
    <m/>
    <m/>
    <s v="BHA/PHA/71/INV/20"/>
    <s v="UNIDO"/>
    <m/>
    <x v="1"/>
    <s v="BHA"/>
    <x v="0"/>
    <s v="PHA"/>
    <s v="HCFC phase-out management plan (stage I, second tranche)"/>
    <d v="2013-12-01T00:00:00"/>
    <d v="2016-12-01T00:00:00"/>
    <s v="FIN"/>
    <d v="2015-08-01T00:00:00"/>
    <m/>
    <d v="2015-12-01T00:00:00"/>
    <d v="2017-09-01T00:00:00"/>
    <n v="0.2"/>
    <m/>
    <m/>
    <n v="0"/>
    <m/>
    <m/>
    <n v="0.2"/>
    <m/>
    <m/>
    <n v="0"/>
    <m/>
    <m/>
    <n v="10464"/>
    <n v="-254.79"/>
    <n v="10209.209999999999"/>
    <n v="0.99997943033790082"/>
    <n v="0.20999999999912689"/>
    <n v="0.20999999999912689"/>
    <n v="0"/>
    <n v="942"/>
    <n v="-23"/>
    <n v="919"/>
    <n v="0"/>
    <n v="10209"/>
    <n v="0"/>
    <m/>
    <n v="919"/>
    <n v="0"/>
    <m/>
    <m/>
    <m/>
    <d v="2023-06-01T00:00:00"/>
    <m/>
    <m/>
    <m/>
    <m/>
    <x v="1"/>
    <n v="0"/>
    <n v="1"/>
    <n v="20"/>
    <n v="36"/>
    <n v="0"/>
    <n v="0"/>
    <n v="200"/>
    <n v="2013"/>
  </r>
  <r>
    <m/>
    <m/>
    <s v="BAR/PHA/80/INV/27"/>
    <s v="UNDP"/>
    <m/>
    <x v="1"/>
    <s v="BAR"/>
    <x v="0"/>
    <s v="PHA"/>
    <s v="HCFC phase-out management plan (stage I, second tranche)"/>
    <d v="2017-11-01T00:00:00"/>
    <d v="2021-12-01T00:00:00"/>
    <s v="FIN"/>
    <d v="2018-08-01T00:00:00"/>
    <m/>
    <d v="2019-12-01T00:00:00"/>
    <d v="2020-12-01T00:00:00"/>
    <n v="0.4"/>
    <m/>
    <m/>
    <m/>
    <m/>
    <m/>
    <n v="0.4"/>
    <m/>
    <m/>
    <m/>
    <m/>
    <m/>
    <n v="38000"/>
    <n v="-1822"/>
    <n v="36178"/>
    <n v="1"/>
    <n v="0"/>
    <n v="0"/>
    <n v="0"/>
    <n v="3420"/>
    <n v="-164"/>
    <n v="3256"/>
    <n v="-1.999999999998181E-2"/>
    <n v="36178"/>
    <n v="0"/>
    <n v="0"/>
    <n v="3256.02"/>
    <n v="0"/>
    <m/>
    <m/>
    <m/>
    <d v="2023-12-01T00:00:00"/>
    <s v="Financially completed in 2020."/>
    <m/>
    <m/>
    <m/>
    <x v="1"/>
    <n v="0"/>
    <n v="1"/>
    <n v="9"/>
    <n v="49"/>
    <n v="0"/>
    <n v="0"/>
    <n v="400"/>
    <n v="2017"/>
  </r>
  <r>
    <m/>
    <m/>
    <s v="BAR/PHA/80/TAS/26"/>
    <s v="UNEP"/>
    <m/>
    <x v="1"/>
    <s v="BAR"/>
    <x v="3"/>
    <s v="PHA"/>
    <s v="HCFC phase-out management plan (stage I, second tranche)"/>
    <d v="2017-11-01T00:00:00"/>
    <d v="2018-12-01T00:00:00"/>
    <s v="FIN"/>
    <d v="2019-11-01T00:00:00"/>
    <m/>
    <d v="2020-12-01T00:00:00"/>
    <d v="2021-06-01T00:00:00"/>
    <n v="0"/>
    <m/>
    <m/>
    <n v="0"/>
    <m/>
    <m/>
    <m/>
    <m/>
    <m/>
    <m/>
    <m/>
    <m/>
    <n v="48000"/>
    <n v="0"/>
    <n v="48000"/>
    <n v="1"/>
    <n v="0"/>
    <n v="0"/>
    <n v="0"/>
    <n v="6240"/>
    <n v="0"/>
    <n v="6240"/>
    <n v="0"/>
    <n v="48000"/>
    <n v="0"/>
    <n v="0"/>
    <n v="6240"/>
    <n v="0"/>
    <m/>
    <n v="0"/>
    <m/>
    <d v="2023-12-01T00:00:00"/>
    <m/>
    <m/>
    <m/>
    <m/>
    <x v="1"/>
    <n v="0"/>
    <n v="1"/>
    <n v="24"/>
    <n v="13"/>
    <n v="0"/>
    <n v="0"/>
    <n v="0"/>
    <n v="2017"/>
  </r>
  <r>
    <m/>
    <m/>
    <s v="BZE/PHA/79/INV/32"/>
    <s v="UNDP"/>
    <m/>
    <x v="1"/>
    <s v="BZE"/>
    <x v="0"/>
    <s v="PHA"/>
    <s v="HCFC phase-out management plan (stage I, second tranche)"/>
    <d v="2017-07-01T00:00:00"/>
    <d v="2020-07-01T00:00:00"/>
    <s v="FIN"/>
    <m/>
    <m/>
    <d v="2017-12-01T00:00:00"/>
    <d v="2019-01-01T00:00:00"/>
    <n v="0.2"/>
    <m/>
    <m/>
    <m/>
    <m/>
    <m/>
    <n v="0.2"/>
    <m/>
    <m/>
    <m/>
    <m/>
    <m/>
    <n v="6500"/>
    <n v="-6500"/>
    <n v="0"/>
    <n v="0"/>
    <n v="0"/>
    <n v="0"/>
    <n v="0"/>
    <n v="585"/>
    <n v="-585"/>
    <n v="0"/>
    <n v="0"/>
    <n v="0"/>
    <n v="0"/>
    <n v="0"/>
    <n v="0"/>
    <n v="0"/>
    <m/>
    <m/>
    <m/>
    <d v="2022-12-01T00:00:00"/>
    <s v="Financially completed in 2019."/>
    <m/>
    <m/>
    <m/>
    <x v="1"/>
    <n v="0"/>
    <n v="0"/>
    <s v=""/>
    <n v="36"/>
    <n v="0"/>
    <n v="0"/>
    <n v="200"/>
    <n v="2017"/>
  </r>
  <r>
    <m/>
    <m/>
    <s v="BZE/PHA/79/TAS/31"/>
    <s v="UNEP"/>
    <m/>
    <x v="1"/>
    <s v="BZE"/>
    <x v="3"/>
    <s v="PHA"/>
    <s v="HCFC phase-out management plan (stage I, second tranche)"/>
    <d v="2017-07-01T00:00:00"/>
    <d v="2020-07-01T00:00:00"/>
    <s v="FIN"/>
    <d v="2018-08-01T00:00:00"/>
    <m/>
    <d v="2019-11-01T00:00:00"/>
    <d v="2019-12-01T00:00:00"/>
    <n v="0.8"/>
    <m/>
    <m/>
    <n v="0"/>
    <m/>
    <m/>
    <m/>
    <m/>
    <m/>
    <m/>
    <m/>
    <m/>
    <n v="96000"/>
    <n v="0"/>
    <n v="96000"/>
    <n v="1"/>
    <n v="0"/>
    <n v="0"/>
    <n v="0"/>
    <n v="12480"/>
    <n v="0"/>
    <n v="12480"/>
    <n v="0"/>
    <n v="96000"/>
    <n v="0"/>
    <n v="0"/>
    <n v="12480"/>
    <n v="0"/>
    <m/>
    <n v="0"/>
    <m/>
    <d v="2022-12-01T00:00:00"/>
    <m/>
    <m/>
    <m/>
    <m/>
    <x v="1"/>
    <n v="0"/>
    <n v="1"/>
    <n v="13"/>
    <n v="36"/>
    <n v="0"/>
    <n v="0"/>
    <n v="800"/>
    <n v="2017"/>
  </r>
  <r>
    <m/>
    <m/>
    <s v="BEN/PHA/70/TAS/28"/>
    <s v="UNEP"/>
    <m/>
    <x v="0"/>
    <s v="BEN"/>
    <x v="3"/>
    <s v="PHA"/>
    <s v="HCFC phase-out management plan (stage I, second tranche)"/>
    <d v="2013-07-01T00:00:00"/>
    <d v="2016-07-01T00:00:00"/>
    <s v="FIN"/>
    <d v="2014-06-01T00:00:00"/>
    <m/>
    <d v="2017-09-01T00:00:00"/>
    <d v="2018-12-01T00:00:00"/>
    <n v="1.4"/>
    <m/>
    <m/>
    <n v="0"/>
    <m/>
    <m/>
    <m/>
    <m/>
    <m/>
    <m/>
    <m/>
    <m/>
    <n v="85000"/>
    <n v="0"/>
    <n v="85000"/>
    <n v="1"/>
    <n v="0"/>
    <n v="0"/>
    <n v="0"/>
    <n v="11050"/>
    <n v="0"/>
    <n v="11050"/>
    <n v="0"/>
    <n v="85000"/>
    <n v="0"/>
    <n v="0"/>
    <n v="11050"/>
    <n v="0"/>
    <m/>
    <n v="0"/>
    <m/>
    <d v="2022-12-01T00:00:00"/>
    <m/>
    <m/>
    <m/>
    <m/>
    <x v="1"/>
    <n v="0"/>
    <n v="1"/>
    <n v="11"/>
    <n v="36"/>
    <n v="0"/>
    <n v="0"/>
    <n v="1400"/>
    <n v="2013"/>
  </r>
  <r>
    <m/>
    <m/>
    <s v="BEN/PHA/70/INV/27"/>
    <s v="UNIDO"/>
    <m/>
    <x v="0"/>
    <s v="BEN"/>
    <x v="0"/>
    <s v="PHA"/>
    <s v="HCFC phase-out management plan (stage I, second tranche)"/>
    <d v="2013-07-01T00:00:00"/>
    <d v="2016-07-01T00:00:00"/>
    <s v="FIN"/>
    <d v="2015-06-01T00:00:00"/>
    <m/>
    <d v="2017-09-01T00:00:00"/>
    <d v="2018-04-01T00:00:00"/>
    <n v="1"/>
    <m/>
    <m/>
    <n v="0"/>
    <m/>
    <m/>
    <n v="1"/>
    <m/>
    <m/>
    <n v="0"/>
    <m/>
    <m/>
    <n v="40000"/>
    <n v="-396"/>
    <n v="39604"/>
    <n v="1"/>
    <n v="0"/>
    <n v="0"/>
    <n v="0"/>
    <n v="3000"/>
    <n v="-30"/>
    <n v="2970"/>
    <n v="0"/>
    <n v="39604"/>
    <n v="0"/>
    <m/>
    <n v="2970"/>
    <n v="0"/>
    <m/>
    <m/>
    <m/>
    <d v="2022-12-01T00:00:00"/>
    <m/>
    <m/>
    <m/>
    <m/>
    <x v="1"/>
    <n v="0"/>
    <n v="1"/>
    <n v="23"/>
    <n v="36"/>
    <n v="0"/>
    <n v="0"/>
    <n v="1000"/>
    <n v="2013"/>
  </r>
  <r>
    <m/>
    <m/>
    <s v="BOL/PHA/72/INV/38"/>
    <s v="Germany"/>
    <m/>
    <x v="1"/>
    <s v="BOL"/>
    <x v="0"/>
    <s v="PHA"/>
    <s v="HCFC phase-out management plan (stage I, second tranche)"/>
    <d v="2014-05-01T00:00:00"/>
    <d v="2016-05-01T00:00:00"/>
    <s v="TRF"/>
    <m/>
    <m/>
    <m/>
    <d v="2015-05-01T00:00:00"/>
    <n v="0"/>
    <m/>
    <m/>
    <n v="0"/>
    <m/>
    <m/>
    <m/>
    <m/>
    <m/>
    <m/>
    <m/>
    <m/>
    <n v="94500"/>
    <n v="-94500"/>
    <n v="0"/>
    <n v="0"/>
    <n v="0"/>
    <n v="0"/>
    <n v="0"/>
    <n v="12285"/>
    <n v="-12285"/>
    <n v="0"/>
    <n v="0"/>
    <n v="0"/>
    <n v="0"/>
    <n v="0"/>
    <n v="0"/>
    <n v="0"/>
    <m/>
    <m/>
    <m/>
    <d v="2021-12-01T00:00:00"/>
    <s v="Transferred to UNIDO at 74th Excom (May 2015)"/>
    <m/>
    <m/>
    <m/>
    <x v="0"/>
    <n v="0"/>
    <n v="0"/>
    <s v=""/>
    <n v="24"/>
    <n v="0"/>
    <n v="0"/>
    <n v="0"/>
    <n v="2014"/>
  </r>
  <r>
    <m/>
    <m/>
    <s v="BOL/PHA/74/INV/42"/>
    <s v="UNIDO"/>
    <m/>
    <x v="1"/>
    <s v="BOL"/>
    <x v="0"/>
    <s v="PHA"/>
    <s v="HCFC phase-out management plan (stage I, second tranche)"/>
    <d v="2015-05-01T00:00:00"/>
    <d v="2017-05-01T00:00:00"/>
    <s v="FIN"/>
    <d v="2015-08-01T00:00:00"/>
    <m/>
    <d v="2016-12-01T00:00:00"/>
    <d v="2018-05-01T00:00:00"/>
    <n v="0.5"/>
    <m/>
    <m/>
    <n v="0"/>
    <m/>
    <m/>
    <n v="0.5"/>
    <m/>
    <m/>
    <n v="0"/>
    <m/>
    <m/>
    <n v="94500"/>
    <n v="-156"/>
    <n v="94344"/>
    <n v="1"/>
    <n v="0"/>
    <n v="0"/>
    <n v="0"/>
    <n v="8505"/>
    <n v="-14"/>
    <n v="8491"/>
    <n v="0"/>
    <n v="94344"/>
    <n v="0"/>
    <m/>
    <n v="8491"/>
    <n v="0"/>
    <m/>
    <m/>
    <m/>
    <d v="2021-12-01T00:00:00"/>
    <m/>
    <m/>
    <m/>
    <m/>
    <x v="1"/>
    <n v="0"/>
    <n v="1"/>
    <n v="3"/>
    <n v="24"/>
    <n v="0"/>
    <n v="0"/>
    <n v="500"/>
    <n v="2015"/>
  </r>
  <r>
    <m/>
    <m/>
    <s v="BOT/PHA/82/TAS/22"/>
    <s v="UNEP"/>
    <m/>
    <x v="0"/>
    <s v="BOT"/>
    <x v="3"/>
    <s v="PHA"/>
    <s v="HCFC phase-out management plan (stage I, second tranche)"/>
    <d v="2018-12-01T00:00:00"/>
    <d v="2020-12-01T00:00:00"/>
    <s v="FIN"/>
    <d v="2020-09-01T00:00:00"/>
    <m/>
    <d v="2023-06-01T00:00:00"/>
    <d v="2023-12-01T00:00:00"/>
    <n v="1.4"/>
    <m/>
    <m/>
    <n v="0"/>
    <m/>
    <m/>
    <m/>
    <m/>
    <m/>
    <m/>
    <m/>
    <m/>
    <n v="90000"/>
    <n v="-9480.76"/>
    <n v="80519.240000000005"/>
    <n v="0.76274974776214965"/>
    <n v="19103.210000000006"/>
    <n v="19103.210000000006"/>
    <n v="0"/>
    <n v="11700"/>
    <n v="-1232.5"/>
    <n v="10467.5"/>
    <n v="2483.4170152996985"/>
    <n v="61416.03"/>
    <n v="0"/>
    <n v="0"/>
    <n v="7984.0829847003015"/>
    <n v="0"/>
    <m/>
    <n v="0"/>
    <m/>
    <d v="2023-06-01T00:00:00"/>
    <s v="Project is completed "/>
    <s v="The project is financialy completed "/>
    <s v="N/a"/>
    <m/>
    <x v="1"/>
    <n v="0"/>
    <n v="1"/>
    <n v="21"/>
    <n v="24"/>
    <n v="0"/>
    <n v="0"/>
    <n v="1400"/>
    <n v="2018"/>
  </r>
  <r>
    <m/>
    <m/>
    <s v="BRU/PHA/74/INV/17"/>
    <s v="UNDP"/>
    <m/>
    <x v="2"/>
    <s v="BRU"/>
    <x v="0"/>
    <s v="PHA"/>
    <s v="HCFC phase-out management plan (stage I, second tranche)"/>
    <d v="2015-05-01T00:00:00"/>
    <d v="2017-12-01T00:00:00"/>
    <s v="FIN"/>
    <d v="2016-02-01T00:00:00"/>
    <m/>
    <d v="2019-12-01T00:00:00"/>
    <d v="2020-12-01T00:00:00"/>
    <n v="0.3"/>
    <m/>
    <m/>
    <m/>
    <m/>
    <m/>
    <n v="0.3"/>
    <m/>
    <m/>
    <m/>
    <m/>
    <m/>
    <n v="39600"/>
    <n v="0"/>
    <n v="39600"/>
    <n v="1"/>
    <n v="0"/>
    <n v="0"/>
    <n v="0"/>
    <n v="3564"/>
    <n v="0"/>
    <n v="3564"/>
    <n v="0"/>
    <n v="39600"/>
    <n v="0"/>
    <n v="0"/>
    <n v="3564"/>
    <n v="0"/>
    <m/>
    <m/>
    <m/>
    <d v="2022-12-01T00:00:00"/>
    <s v="Financially completed in 2020."/>
    <m/>
    <m/>
    <m/>
    <x v="1"/>
    <n v="0"/>
    <n v="1"/>
    <n v="9"/>
    <n v="31"/>
    <n v="0"/>
    <n v="0"/>
    <n v="300"/>
    <n v="2015"/>
  </r>
  <r>
    <m/>
    <m/>
    <s v="BRU/PHA/74/TAS/16"/>
    <s v="UNEP"/>
    <m/>
    <x v="2"/>
    <s v="BRU"/>
    <x v="3"/>
    <s v="PHA"/>
    <s v="HCFC phase-out management plan (stage I, second tranche)"/>
    <d v="2015-05-01T00:00:00"/>
    <d v="2017-05-01T00:00:00"/>
    <s v="FIN"/>
    <d v="2017-02-01T00:00:00"/>
    <m/>
    <d v="2019-12-01T00:00:00"/>
    <d v="2020-12-01T00:00:00"/>
    <n v="0"/>
    <m/>
    <m/>
    <n v="0"/>
    <m/>
    <m/>
    <m/>
    <m/>
    <m/>
    <m/>
    <m/>
    <m/>
    <n v="27500"/>
    <n v="0"/>
    <n v="27500"/>
    <n v="1"/>
    <n v="0"/>
    <n v="0"/>
    <n v="0"/>
    <n v="3575"/>
    <n v="0"/>
    <n v="3575"/>
    <n v="0"/>
    <n v="27500"/>
    <n v="0"/>
    <n v="0"/>
    <n v="3575"/>
    <n v="0"/>
    <m/>
    <n v="0"/>
    <m/>
    <d v="2022-12-01T00:00:00"/>
    <m/>
    <m/>
    <m/>
    <m/>
    <x v="1"/>
    <n v="0"/>
    <n v="1"/>
    <n v="21"/>
    <n v="24"/>
    <n v="0"/>
    <n v="0"/>
    <n v="0"/>
    <n v="2015"/>
  </r>
  <r>
    <m/>
    <m/>
    <s v="BKF/PHA/70/TAS/33"/>
    <s v="UNEP"/>
    <m/>
    <x v="0"/>
    <s v="BKF"/>
    <x v="3"/>
    <s v="PHA"/>
    <s v="HCFC phase-out management plan (stage I, second tranche)"/>
    <d v="2013-07-01T00:00:00"/>
    <d v="2016-07-01T00:00:00"/>
    <s v="FIN"/>
    <d v="2014-08-01T00:00:00"/>
    <m/>
    <d v="2018-10-01T00:00:00"/>
    <d v="2018-12-01T00:00:00"/>
    <n v="2"/>
    <m/>
    <m/>
    <n v="0"/>
    <m/>
    <m/>
    <n v="2"/>
    <m/>
    <m/>
    <m/>
    <m/>
    <m/>
    <n v="120000"/>
    <n v="0"/>
    <n v="120000"/>
    <n v="1"/>
    <n v="0"/>
    <n v="0"/>
    <n v="0"/>
    <n v="15600"/>
    <n v="0"/>
    <n v="15600"/>
    <n v="0"/>
    <n v="120000"/>
    <n v="0"/>
    <n v="0"/>
    <n v="15600"/>
    <n v="0"/>
    <m/>
    <n v="0"/>
    <m/>
    <d v="2021-12-01T00:00:00"/>
    <m/>
    <m/>
    <m/>
    <m/>
    <x v="1"/>
    <n v="0"/>
    <n v="1"/>
    <n v="13"/>
    <n v="36"/>
    <n v="0"/>
    <n v="0"/>
    <n v="2000"/>
    <n v="2013"/>
  </r>
  <r>
    <m/>
    <m/>
    <s v="BDI/PHA/73/TAS/31"/>
    <s v="UNEP"/>
    <m/>
    <x v="0"/>
    <s v="BDI"/>
    <x v="3"/>
    <s v="PHA"/>
    <s v="HCFC phase-out management plan (stage I, second tranche)"/>
    <d v="2014-11-01T00:00:00"/>
    <d v="2016-12-01T00:00:00"/>
    <s v="FIN"/>
    <d v="2016-01-01T00:00:00"/>
    <m/>
    <d v="2018-10-01T00:00:00"/>
    <d v="2018-12-01T00:00:00"/>
    <n v="0"/>
    <m/>
    <m/>
    <n v="0"/>
    <m/>
    <m/>
    <m/>
    <m/>
    <m/>
    <m/>
    <m/>
    <m/>
    <n v="30000"/>
    <n v="0"/>
    <n v="30000"/>
    <n v="1"/>
    <n v="0"/>
    <n v="0"/>
    <n v="0"/>
    <n v="3900"/>
    <n v="0"/>
    <n v="3900"/>
    <n v="0"/>
    <n v="30000"/>
    <n v="0"/>
    <n v="0"/>
    <n v="3900"/>
    <n v="0"/>
    <m/>
    <n v="0"/>
    <m/>
    <d v="2024-12-01T00:00:00"/>
    <m/>
    <m/>
    <m/>
    <m/>
    <x v="1"/>
    <n v="0"/>
    <n v="1"/>
    <n v="14"/>
    <n v="25"/>
    <n v="0"/>
    <n v="0"/>
    <n v="0"/>
    <n v="2014"/>
  </r>
  <r>
    <m/>
    <m/>
    <s v="CBI/PHA/71/TAS/18"/>
    <s v="UNEP"/>
    <m/>
    <x v="0"/>
    <s v="CBI"/>
    <x v="3"/>
    <s v="PHA"/>
    <s v="HCFC phase-out management plan (stage I, second tranche)"/>
    <d v="2013-12-01T00:00:00"/>
    <d v="2016-12-01T00:00:00"/>
    <s v="FIN"/>
    <d v="2015-10-01T00:00:00"/>
    <m/>
    <d v="2017-09-01T00:00:00"/>
    <d v="2018-12-01T00:00:00"/>
    <n v="0"/>
    <m/>
    <m/>
    <n v="0"/>
    <m/>
    <m/>
    <m/>
    <m/>
    <m/>
    <m/>
    <m/>
    <m/>
    <n v="35000"/>
    <n v="0"/>
    <n v="35000"/>
    <n v="1"/>
    <n v="0"/>
    <n v="0"/>
    <n v="0"/>
    <n v="4550"/>
    <n v="0"/>
    <n v="4550"/>
    <n v="0"/>
    <n v="35000"/>
    <n v="0"/>
    <n v="0"/>
    <n v="4550"/>
    <n v="0"/>
    <m/>
    <n v="0"/>
    <m/>
    <d v="2021-12-01T00:00:00"/>
    <m/>
    <m/>
    <m/>
    <m/>
    <x v="1"/>
    <n v="0"/>
    <n v="1"/>
    <n v="22"/>
    <n v="36"/>
    <n v="0"/>
    <n v="0"/>
    <n v="0"/>
    <n v="2013"/>
  </r>
  <r>
    <m/>
    <m/>
    <s v="CHD/PHA/70/TAS/24"/>
    <s v="UNEP"/>
    <m/>
    <x v="0"/>
    <s v="CHD"/>
    <x v="3"/>
    <s v="PHA"/>
    <s v="HCFC phase-out management plan (stage I, second tranche)"/>
    <d v="2013-07-01T00:00:00"/>
    <d v="2016-07-01T00:00:00"/>
    <s v="FIN"/>
    <d v="2015-12-01T00:00:00"/>
    <m/>
    <d v="2016-12-01T00:00:00"/>
    <d v="2018-12-01T00:00:00"/>
    <n v="1.6"/>
    <m/>
    <m/>
    <n v="0"/>
    <m/>
    <m/>
    <m/>
    <m/>
    <m/>
    <m/>
    <m/>
    <m/>
    <n v="70000"/>
    <n v="0"/>
    <n v="70000"/>
    <n v="1"/>
    <n v="0"/>
    <n v="0"/>
    <n v="0"/>
    <n v="9100"/>
    <n v="0"/>
    <n v="9100"/>
    <n v="0"/>
    <n v="70000"/>
    <n v="0"/>
    <n v="0"/>
    <n v="9100"/>
    <n v="0"/>
    <m/>
    <n v="0"/>
    <m/>
    <d v="2022-12-01T00:00:00"/>
    <m/>
    <m/>
    <m/>
    <m/>
    <x v="1"/>
    <n v="0"/>
    <n v="1"/>
    <n v="29"/>
    <n v="36"/>
    <n v="0"/>
    <n v="0"/>
    <n v="1600"/>
    <n v="2013"/>
  </r>
  <r>
    <m/>
    <m/>
    <s v="CHI/PHA/71/INV/179"/>
    <s v="UNDP"/>
    <m/>
    <x v="1"/>
    <s v="CHI"/>
    <x v="0"/>
    <s v="PHA"/>
    <s v="HCFC phase-out management plan (stage I, second tranche)"/>
    <d v="2013-12-01T00:00:00"/>
    <d v="2015-06-01T00:00:00"/>
    <s v="FIN"/>
    <d v="2014-03-01T00:00:00"/>
    <m/>
    <d v="2017-12-01T00:00:00"/>
    <d v="2018-12-01T00:00:00"/>
    <n v="6.6"/>
    <m/>
    <m/>
    <m/>
    <m/>
    <m/>
    <n v="6.6"/>
    <m/>
    <m/>
    <m/>
    <m/>
    <m/>
    <n v="537357"/>
    <n v="0"/>
    <n v="537357"/>
    <n v="1"/>
    <n v="0"/>
    <n v="0"/>
    <n v="0"/>
    <n v="40302"/>
    <n v="0"/>
    <n v="40302"/>
    <n v="0"/>
    <n v="537357"/>
    <n v="0"/>
    <n v="0"/>
    <n v="40302"/>
    <n v="0"/>
    <m/>
    <m/>
    <m/>
    <d v="2017-12-01T00:00:00"/>
    <s v="Financially completed in 2018."/>
    <m/>
    <m/>
    <m/>
    <x v="1"/>
    <n v="0"/>
    <n v="1"/>
    <n v="3"/>
    <n v="18"/>
    <n v="0"/>
    <n v="0"/>
    <n v="6600"/>
    <n v="2013"/>
  </r>
  <r>
    <m/>
    <m/>
    <s v="CHI/PHA/71/TAS/180"/>
    <s v="UNEP"/>
    <m/>
    <x v="1"/>
    <s v="CHI"/>
    <x v="3"/>
    <s v="PHA"/>
    <s v="HCFC phase-out management plan (stage I, second tranche)"/>
    <d v="2013-12-01T00:00:00"/>
    <d v="2014-12-01T00:00:00"/>
    <s v="FIN"/>
    <d v="2016-12-01T00:00:00"/>
    <m/>
    <d v="2017-12-01T00:00:00"/>
    <d v="2018-05-01T00:00:00"/>
    <n v="0.5"/>
    <m/>
    <m/>
    <n v="0"/>
    <m/>
    <m/>
    <m/>
    <m/>
    <m/>
    <m/>
    <m/>
    <m/>
    <n v="40127"/>
    <n v="0"/>
    <n v="40127"/>
    <n v="1"/>
    <n v="0"/>
    <n v="0"/>
    <n v="0"/>
    <n v="5217"/>
    <n v="0"/>
    <n v="5217"/>
    <n v="0"/>
    <n v="40127"/>
    <n v="0"/>
    <n v="0"/>
    <n v="5217.0000000000009"/>
    <n v="0"/>
    <m/>
    <n v="0"/>
    <m/>
    <d v="2017-12-01T00:00:00"/>
    <m/>
    <m/>
    <m/>
    <m/>
    <x v="1"/>
    <n v="0"/>
    <n v="1"/>
    <n v="36"/>
    <n v="12"/>
    <n v="0"/>
    <n v="0"/>
    <n v="500"/>
    <n v="2013"/>
  </r>
  <r>
    <m/>
    <m/>
    <s v="CPR/PHA/71/INV/537"/>
    <s v="UNDP"/>
    <m/>
    <x v="2"/>
    <s v="CPR"/>
    <x v="0"/>
    <s v="PHA"/>
    <s v="HCFC phase-out management plan (stage I, second tranche)"/>
    <d v="2013-12-01T00:00:00"/>
    <d v="2015-12-01T00:00:00"/>
    <s v="FIN"/>
    <d v="2014-04-01T00:00:00"/>
    <m/>
    <d v="2015-12-01T00:00:00"/>
    <d v="2016-12-01T00:00:00"/>
    <n v="26.4"/>
    <m/>
    <m/>
    <m/>
    <m/>
    <m/>
    <n v="26.4"/>
    <m/>
    <m/>
    <m/>
    <m/>
    <m/>
    <n v="2000000"/>
    <n v="0"/>
    <n v="2000000"/>
    <n v="1"/>
    <n v="0"/>
    <n v="0"/>
    <n v="0"/>
    <n v="140000"/>
    <n v="0"/>
    <n v="140000"/>
    <n v="0"/>
    <n v="2000000"/>
    <n v="0"/>
    <n v="0"/>
    <n v="140000"/>
    <n v="0"/>
    <n v="1109377"/>
    <m/>
    <m/>
    <d v="2016-12-01T00:00:00"/>
    <s v="Financially completed in 2016."/>
    <m/>
    <m/>
    <m/>
    <x v="1"/>
    <n v="0"/>
    <n v="1"/>
    <n v="4"/>
    <n v="24"/>
    <n v="0"/>
    <n v="0"/>
    <n v="26400"/>
    <n v="2013"/>
  </r>
  <r>
    <m/>
    <m/>
    <s v="COL/PHA/66/INV/81"/>
    <s v="UNDP"/>
    <m/>
    <x v="1"/>
    <s v="COL"/>
    <x v="0"/>
    <s v="PHA"/>
    <s v="HCFC phase-out management plan (stage I, second tranche)"/>
    <d v="2012-04-01T00:00:00"/>
    <d v="2014-04-01T00:00:00"/>
    <s v="FIN"/>
    <d v="2013-03-01T00:00:00"/>
    <m/>
    <d v="2015-01-01T00:00:00"/>
    <d v="2016-03-01T00:00:00"/>
    <n v="10.8"/>
    <m/>
    <m/>
    <m/>
    <m/>
    <m/>
    <n v="10.8"/>
    <m/>
    <m/>
    <m/>
    <m/>
    <m/>
    <n v="550000"/>
    <n v="0"/>
    <n v="550000"/>
    <n v="1"/>
    <n v="0"/>
    <n v="0"/>
    <n v="0"/>
    <n v="41250"/>
    <n v="0"/>
    <n v="41250"/>
    <n v="0"/>
    <n v="550000"/>
    <n v="0"/>
    <n v="0"/>
    <n v="41250"/>
    <n v="0"/>
    <m/>
    <m/>
    <m/>
    <d v="2016-12-01T00:00:00"/>
    <s v="Financially completed in 2016."/>
    <m/>
    <m/>
    <m/>
    <x v="1"/>
    <n v="0"/>
    <n v="1"/>
    <n v="11"/>
    <n v="24"/>
    <n v="0"/>
    <n v="0"/>
    <n v="10800"/>
    <n v="2012"/>
  </r>
  <r>
    <m/>
    <m/>
    <s v="COL/PHA/66/TAS/80"/>
    <s v="UNEP"/>
    <m/>
    <x v="1"/>
    <s v="COL"/>
    <x v="3"/>
    <s v="PHA"/>
    <s v="HCFC phase-out management plan (stage I, second tranche)"/>
    <d v="2012-04-01T00:00:00"/>
    <d v="2014-04-01T00:00:00"/>
    <s v="FIN"/>
    <d v="2012-12-01T00:00:00"/>
    <m/>
    <d v="2015-12-01T00:00:00"/>
    <d v="2018-12-01T00:00:00"/>
    <n v="1.5"/>
    <m/>
    <m/>
    <n v="0"/>
    <m/>
    <m/>
    <n v="0"/>
    <m/>
    <m/>
    <n v="0"/>
    <m/>
    <m/>
    <n v="50000"/>
    <n v="0"/>
    <n v="50000"/>
    <n v="1"/>
    <n v="0"/>
    <n v="0"/>
    <n v="0"/>
    <n v="6500"/>
    <n v="0"/>
    <n v="6500"/>
    <n v="0"/>
    <n v="50000"/>
    <n v="0"/>
    <n v="0"/>
    <n v="6500"/>
    <n v="0"/>
    <m/>
    <n v="0"/>
    <m/>
    <d v="2016-12-01T00:00:00"/>
    <m/>
    <m/>
    <m/>
    <m/>
    <x v="1"/>
    <n v="0"/>
    <n v="1"/>
    <n v="8"/>
    <n v="24"/>
    <n v="0"/>
    <n v="0"/>
    <n v="1500"/>
    <n v="2012"/>
  </r>
  <r>
    <m/>
    <m/>
    <s v="COI/PHA/70/TAS/21"/>
    <s v="UNEP"/>
    <m/>
    <x v="0"/>
    <s v="COI"/>
    <x v="3"/>
    <s v="PHA"/>
    <s v="HCFC phase-out management plan (stage I, second tranche)"/>
    <d v="2013-07-01T00:00:00"/>
    <d v="2016-07-01T00:00:00"/>
    <s v="FIN"/>
    <d v="2016-01-01T00:00:00"/>
    <m/>
    <d v="2017-12-01T00:00:00"/>
    <d v="2018-12-01T00:00:00"/>
    <n v="0"/>
    <m/>
    <m/>
    <n v="0"/>
    <m/>
    <m/>
    <m/>
    <m/>
    <m/>
    <m/>
    <m/>
    <m/>
    <n v="35000"/>
    <n v="0"/>
    <n v="35000"/>
    <n v="1"/>
    <n v="0"/>
    <n v="0"/>
    <n v="0"/>
    <n v="4550"/>
    <n v="0"/>
    <n v="4550"/>
    <n v="0"/>
    <n v="35000"/>
    <n v="0"/>
    <n v="0"/>
    <n v="4550"/>
    <n v="0"/>
    <m/>
    <n v="0"/>
    <m/>
    <d v="2022-12-01T00:00:00"/>
    <m/>
    <m/>
    <m/>
    <m/>
    <x v="1"/>
    <n v="0"/>
    <n v="1"/>
    <n v="30"/>
    <n v="36"/>
    <n v="0"/>
    <n v="0"/>
    <n v="0"/>
    <n v="2013"/>
  </r>
  <r>
    <m/>
    <m/>
    <s v="PRC/PHA/71/TAS/26"/>
    <s v="UNEP"/>
    <m/>
    <x v="0"/>
    <s v="PRC"/>
    <x v="3"/>
    <s v="PHA"/>
    <s v="HCFC phase-out management plan (stage I, second tranche)"/>
    <d v="2013-12-01T00:00:00"/>
    <d v="2016-12-01T00:00:00"/>
    <s v="FIN"/>
    <d v="2014-06-01T00:00:00"/>
    <m/>
    <d v="2017-12-01T00:00:00"/>
    <d v="2018-12-01T00:00:00"/>
    <n v="0.4"/>
    <m/>
    <m/>
    <n v="0"/>
    <m/>
    <m/>
    <m/>
    <m/>
    <m/>
    <m/>
    <m/>
    <m/>
    <n v="30000"/>
    <n v="0"/>
    <n v="30000"/>
    <n v="1"/>
    <n v="0"/>
    <n v="0"/>
    <n v="0"/>
    <n v="3900"/>
    <n v="0"/>
    <n v="3900"/>
    <n v="0"/>
    <n v="30000"/>
    <n v="0"/>
    <n v="0"/>
    <n v="3900"/>
    <n v="0"/>
    <m/>
    <n v="0"/>
    <m/>
    <d v="2023-12-01T00:00:00"/>
    <m/>
    <m/>
    <m/>
    <m/>
    <x v="1"/>
    <n v="0"/>
    <n v="1"/>
    <n v="6"/>
    <n v="36"/>
    <n v="0"/>
    <n v="0"/>
    <n v="400"/>
    <n v="2013"/>
  </r>
  <r>
    <m/>
    <m/>
    <s v="DRC/PHA/70/INV/37"/>
    <s v="UNDP"/>
    <m/>
    <x v="0"/>
    <s v="DRC"/>
    <x v="0"/>
    <s v="PHA"/>
    <s v="HCFC phase-out management plan (stage I, second tranche)"/>
    <d v="2013-07-01T00:00:00"/>
    <d v="2015-07-01T00:00:00"/>
    <s v="FIN"/>
    <d v="2014-06-01T00:00:00"/>
    <m/>
    <d v="2017-12-01T00:00:00"/>
    <d v="2018-12-01T00:00:00"/>
    <n v="2.9"/>
    <m/>
    <m/>
    <m/>
    <m/>
    <m/>
    <n v="2.9"/>
    <m/>
    <m/>
    <m/>
    <m/>
    <m/>
    <n v="116000"/>
    <n v="0"/>
    <n v="116000"/>
    <n v="1"/>
    <n v="0"/>
    <n v="0"/>
    <n v="0"/>
    <n v="10440"/>
    <n v="0"/>
    <n v="10440"/>
    <n v="0"/>
    <n v="116000"/>
    <n v="0"/>
    <n v="0"/>
    <n v="10440"/>
    <n v="0"/>
    <m/>
    <m/>
    <m/>
    <d v="2018-12-01T00:00:00"/>
    <s v="Financially completed in 2018."/>
    <m/>
    <m/>
    <m/>
    <x v="1"/>
    <n v="0"/>
    <n v="1"/>
    <n v="11"/>
    <n v="24"/>
    <n v="0"/>
    <n v="0"/>
    <n v="2900"/>
    <n v="2013"/>
  </r>
  <r>
    <m/>
    <m/>
    <s v="DRC/PHA/70/TAS/38"/>
    <s v="UNEP"/>
    <m/>
    <x v="0"/>
    <s v="DRC"/>
    <x v="3"/>
    <s v="PHA"/>
    <s v="HCFC phase-out management plan (stage I, second tranche)"/>
    <d v="2013-07-01T00:00:00"/>
    <d v="2015-07-01T00:00:00"/>
    <s v="FIN"/>
    <d v="2014-02-01T00:00:00"/>
    <m/>
    <d v="2017-12-01T00:00:00"/>
    <d v="2019-12-01T00:00:00"/>
    <n v="2.9"/>
    <m/>
    <m/>
    <n v="0"/>
    <m/>
    <m/>
    <m/>
    <m/>
    <m/>
    <m/>
    <m/>
    <m/>
    <n v="116500"/>
    <n v="0"/>
    <n v="116500"/>
    <n v="1.0000000000000002"/>
    <n v="0"/>
    <n v="0"/>
    <n v="0"/>
    <n v="15145"/>
    <n v="0"/>
    <n v="15145"/>
    <n v="0"/>
    <n v="116500.00000000001"/>
    <n v="0"/>
    <n v="0"/>
    <n v="15145.000000000002"/>
    <n v="0"/>
    <m/>
    <n v="0"/>
    <m/>
    <d v="2018-12-01T00:00:00"/>
    <m/>
    <m/>
    <m/>
    <m/>
    <x v="1"/>
    <n v="0"/>
    <n v="1"/>
    <n v="7"/>
    <n v="24"/>
    <n v="0"/>
    <n v="0"/>
    <n v="2900"/>
    <n v="2013"/>
  </r>
  <r>
    <m/>
    <m/>
    <s v="COS/PHA/70/INV/48"/>
    <s v="UNDP"/>
    <m/>
    <x v="1"/>
    <s v="COS"/>
    <x v="0"/>
    <s v="PHA"/>
    <s v="HCFC phase-out management plan (stage I, second tranche)"/>
    <d v="2013-07-01T00:00:00"/>
    <d v="2015-07-01T00:00:00"/>
    <s v="FIN"/>
    <d v="2013-09-01T00:00:00"/>
    <m/>
    <d v="2016-04-01T00:00:00"/>
    <d v="2017-04-01T00:00:00"/>
    <n v="0"/>
    <m/>
    <m/>
    <m/>
    <m/>
    <m/>
    <n v="0"/>
    <m/>
    <m/>
    <m/>
    <m/>
    <m/>
    <n v="168000"/>
    <n v="0"/>
    <n v="168000"/>
    <n v="1"/>
    <n v="0"/>
    <n v="0"/>
    <n v="0"/>
    <n v="12600"/>
    <n v="0"/>
    <n v="12600"/>
    <n v="0"/>
    <n v="168000"/>
    <n v="0"/>
    <n v="0"/>
    <n v="12600"/>
    <n v="0"/>
    <m/>
    <m/>
    <m/>
    <d v="2021-12-01T00:00:00"/>
    <s v="Financially completed in 2017."/>
    <m/>
    <m/>
    <m/>
    <x v="1"/>
    <n v="0"/>
    <n v="1"/>
    <n v="2"/>
    <n v="24"/>
    <n v="0"/>
    <n v="0"/>
    <n v="0"/>
    <n v="2013"/>
  </r>
  <r>
    <m/>
    <m/>
    <s v="IVC/PHA/75/TAS/41"/>
    <s v="UNEP"/>
    <m/>
    <x v="0"/>
    <s v="IVC"/>
    <x v="3"/>
    <s v="PHA"/>
    <s v="HCFC phase-out management plan (stage I, second tranche)"/>
    <d v="2015-11-01T00:00:00"/>
    <d v="2017-09-01T00:00:00"/>
    <s v="FIN"/>
    <d v="2016-07-01T00:00:00"/>
    <m/>
    <d v="2019-10-01T00:00:00"/>
    <d v="2019-12-01T00:00:00"/>
    <n v="3.1"/>
    <m/>
    <m/>
    <n v="0"/>
    <m/>
    <m/>
    <m/>
    <m/>
    <m/>
    <m/>
    <m/>
    <m/>
    <n v="190000"/>
    <n v="0"/>
    <n v="190000"/>
    <n v="1"/>
    <n v="0"/>
    <n v="0"/>
    <n v="0"/>
    <n v="22998"/>
    <n v="0"/>
    <n v="22998"/>
    <n v="0"/>
    <n v="190000"/>
    <n v="0"/>
    <n v="0"/>
    <n v="22998"/>
    <n v="0"/>
    <m/>
    <n v="0"/>
    <m/>
    <d v="2022-12-01T00:00:00"/>
    <m/>
    <m/>
    <m/>
    <m/>
    <x v="1"/>
    <n v="0"/>
    <n v="1"/>
    <n v="8"/>
    <n v="22"/>
    <n v="0"/>
    <n v="0"/>
    <n v="3100"/>
    <n v="2015"/>
  </r>
  <r>
    <m/>
    <m/>
    <s v="CUB/PHA/73/INV/53"/>
    <s v="UNDP"/>
    <m/>
    <x v="1"/>
    <s v="CUB"/>
    <x v="0"/>
    <s v="PHA"/>
    <s v="HCFC phase-out management plan (stage I, second tranche)"/>
    <d v="2014-11-01T00:00:00"/>
    <d v="2017-11-01T00:00:00"/>
    <s v="FIN"/>
    <d v="2015-04-01T00:00:00"/>
    <m/>
    <d v="2018-12-01T00:00:00"/>
    <d v="2019-12-01T00:00:00"/>
    <n v="0"/>
    <m/>
    <m/>
    <m/>
    <m/>
    <m/>
    <n v="0"/>
    <m/>
    <m/>
    <m/>
    <m/>
    <m/>
    <n v="162473"/>
    <n v="0"/>
    <n v="162473"/>
    <n v="1"/>
    <n v="0"/>
    <n v="0"/>
    <n v="0"/>
    <n v="12185"/>
    <n v="0"/>
    <n v="12185"/>
    <n v="0"/>
    <n v="162473"/>
    <n v="0"/>
    <n v="0"/>
    <n v="12185"/>
    <n v="0"/>
    <m/>
    <m/>
    <m/>
    <d v="2021-12-01T00:00:00"/>
    <s v="Financially completed in 2019."/>
    <m/>
    <m/>
    <m/>
    <x v="1"/>
    <n v="0"/>
    <n v="1"/>
    <n v="5"/>
    <n v="36"/>
    <n v="0"/>
    <n v="0"/>
    <n v="0"/>
    <n v="2014"/>
  </r>
  <r>
    <m/>
    <m/>
    <s v="DJI/PHA/76/TAS/23"/>
    <s v="UNEP"/>
    <m/>
    <x v="0"/>
    <s v="DJI"/>
    <x v="3"/>
    <s v="PHA"/>
    <s v="HCFC phase-out management plan (stage I, second tranche)"/>
    <d v="2016-05-01T00:00:00"/>
    <d v="2018-06-01T00:00:00"/>
    <s v="FIN"/>
    <d v="2017-03-01T00:00:00"/>
    <m/>
    <d v="2019-12-01T00:00:00"/>
    <d v="2019-12-01T00:00:00"/>
    <n v="0"/>
    <m/>
    <m/>
    <n v="0"/>
    <m/>
    <m/>
    <m/>
    <m/>
    <m/>
    <m/>
    <m/>
    <m/>
    <n v="18500"/>
    <n v="0"/>
    <n v="18500"/>
    <n v="1"/>
    <n v="0"/>
    <n v="0"/>
    <n v="0"/>
    <n v="2405"/>
    <n v="0"/>
    <n v="2405"/>
    <n v="0"/>
    <n v="18500"/>
    <n v="0"/>
    <n v="0"/>
    <n v="2405"/>
    <n v="0"/>
    <m/>
    <n v="0"/>
    <m/>
    <d v="2022-12-01T00:00:00"/>
    <m/>
    <m/>
    <m/>
    <m/>
    <x v="1"/>
    <n v="0"/>
    <n v="1"/>
    <n v="10"/>
    <n v="25"/>
    <n v="0"/>
    <n v="0"/>
    <n v="0"/>
    <n v="2016"/>
  </r>
  <r>
    <m/>
    <m/>
    <s v="ECU/PHA/70/TAS/59"/>
    <s v="UNEP"/>
    <m/>
    <x v="1"/>
    <s v="ECU"/>
    <x v="3"/>
    <s v="PHA"/>
    <s v="HCFC phase-out management plan (stage I, second tranche)"/>
    <d v="2013-07-01T00:00:00"/>
    <d v="2016-07-01T00:00:00"/>
    <s v="FIN"/>
    <d v="2014-02-01T00:00:00"/>
    <m/>
    <d v="2018-06-01T00:00:00"/>
    <d v="2019-12-01T00:00:00"/>
    <n v="0.4"/>
    <m/>
    <m/>
    <n v="0"/>
    <m/>
    <m/>
    <n v="0.4"/>
    <m/>
    <m/>
    <m/>
    <m/>
    <m/>
    <n v="20000"/>
    <n v="-3213"/>
    <n v="16787"/>
    <n v="1"/>
    <n v="0"/>
    <n v="0"/>
    <n v="0"/>
    <n v="2600"/>
    <n v="-417.69"/>
    <n v="2182.31"/>
    <n v="0"/>
    <n v="16787"/>
    <n v="0"/>
    <n v="0"/>
    <n v="2182.31"/>
    <n v="0"/>
    <m/>
    <n v="0"/>
    <m/>
    <d v="2021-12-01T00:00:00"/>
    <m/>
    <m/>
    <m/>
    <m/>
    <x v="1"/>
    <n v="0"/>
    <n v="1"/>
    <n v="7"/>
    <n v="36"/>
    <n v="0"/>
    <n v="0"/>
    <n v="400"/>
    <n v="2013"/>
  </r>
  <r>
    <m/>
    <m/>
    <s v="ECU/PHA/70/INV/60"/>
    <s v="UNIDO"/>
    <m/>
    <x v="1"/>
    <s v="ECU"/>
    <x v="0"/>
    <s v="PHA"/>
    <s v="HCFC phase-out management plan (stage I, second tranche)"/>
    <d v="2013-07-01T00:00:00"/>
    <d v="2016-07-01T00:00:00"/>
    <s v="FIN"/>
    <d v="2014-01-01T00:00:00"/>
    <m/>
    <d v="2015-12-01T00:00:00"/>
    <d v="2016-04-01T00:00:00"/>
    <n v="1.8"/>
    <m/>
    <m/>
    <n v="0"/>
    <m/>
    <m/>
    <n v="1.8"/>
    <m/>
    <m/>
    <n v="0"/>
    <m/>
    <m/>
    <n v="86500"/>
    <n v="-1123"/>
    <n v="85377"/>
    <n v="1"/>
    <n v="0"/>
    <n v="0"/>
    <n v="0"/>
    <n v="6488"/>
    <n v="-85"/>
    <n v="6403"/>
    <n v="0"/>
    <n v="85377"/>
    <n v="0"/>
    <m/>
    <n v="6403"/>
    <n v="0"/>
    <m/>
    <m/>
    <m/>
    <d v="2021-12-01T00:00:00"/>
    <m/>
    <m/>
    <m/>
    <m/>
    <x v="1"/>
    <n v="0"/>
    <n v="1"/>
    <n v="6"/>
    <n v="36"/>
    <n v="0"/>
    <n v="0"/>
    <n v="1800"/>
    <n v="2013"/>
  </r>
  <r>
    <m/>
    <m/>
    <s v="ELS/PHA/74/INV/31"/>
    <s v="UNDP"/>
    <m/>
    <x v="1"/>
    <s v="ELS"/>
    <x v="0"/>
    <s v="PHA"/>
    <s v="HCFC phase-out management plan (stage I, second tranche)"/>
    <d v="2015-05-01T00:00:00"/>
    <d v="2017-05-01T00:00:00"/>
    <s v="FIN"/>
    <d v="2015-08-01T00:00:00"/>
    <m/>
    <d v="2016-12-01T00:00:00"/>
    <d v="2017-12-01T00:00:00"/>
    <n v="0"/>
    <m/>
    <m/>
    <m/>
    <m/>
    <m/>
    <n v="0"/>
    <m/>
    <m/>
    <m/>
    <m/>
    <m/>
    <n v="58928"/>
    <n v="0"/>
    <n v="58928"/>
    <n v="1"/>
    <n v="0"/>
    <n v="0"/>
    <n v="0"/>
    <n v="4420"/>
    <n v="0"/>
    <n v="4420"/>
    <n v="0"/>
    <n v="58928"/>
    <n v="0"/>
    <n v="0"/>
    <n v="4420"/>
    <n v="0"/>
    <m/>
    <m/>
    <m/>
    <d v="2021-12-01T00:00:00"/>
    <s v="Financially completed in 2017."/>
    <m/>
    <m/>
    <m/>
    <x v="1"/>
    <n v="0"/>
    <n v="1"/>
    <n v="3"/>
    <n v="24"/>
    <n v="0"/>
    <n v="0"/>
    <n v="0"/>
    <n v="2015"/>
  </r>
  <r>
    <m/>
    <m/>
    <s v="ELS/PHA/74/TAS/32"/>
    <s v="UNEP"/>
    <m/>
    <x v="1"/>
    <s v="ELS"/>
    <x v="3"/>
    <s v="PHA"/>
    <s v="HCFC phase-out management plan (stage I, second tranche)"/>
    <d v="2015-05-01T00:00:00"/>
    <d v="2016-05-01T00:00:00"/>
    <s v="FIN"/>
    <d v="2017-08-01T00:00:00"/>
    <m/>
    <d v="2020-12-01T00:00:00"/>
    <d v="2020-12-01T00:00:00"/>
    <n v="0"/>
    <m/>
    <m/>
    <n v="0"/>
    <m/>
    <m/>
    <m/>
    <m/>
    <m/>
    <m/>
    <m/>
    <m/>
    <n v="18500"/>
    <n v="0"/>
    <n v="18500"/>
    <n v="1"/>
    <n v="0"/>
    <n v="0"/>
    <n v="0"/>
    <n v="650"/>
    <n v="0"/>
    <n v="650"/>
    <n v="0"/>
    <n v="18500"/>
    <n v="0"/>
    <n v="0"/>
    <n v="650"/>
    <n v="0"/>
    <m/>
    <n v="0"/>
    <m/>
    <d v="2021-12-01T00:00:00"/>
    <m/>
    <m/>
    <m/>
    <m/>
    <x v="1"/>
    <n v="0"/>
    <n v="1"/>
    <n v="27"/>
    <n v="12"/>
    <n v="0"/>
    <n v="0"/>
    <n v="0"/>
    <n v="2015"/>
  </r>
  <r>
    <m/>
    <m/>
    <s v="EQG/PHA/74/TAS/08"/>
    <s v="UNEP"/>
    <m/>
    <x v="0"/>
    <s v="EQG"/>
    <x v="3"/>
    <s v="PHA"/>
    <s v="HCFC phase-out management plan (stage I, second tranche)"/>
    <d v="2015-05-01T00:00:00"/>
    <d v="2016-12-01T00:00:00"/>
    <s v="FIN"/>
    <d v="2016-09-01T00:00:00"/>
    <m/>
    <d v="2017-06-01T00:00:00"/>
    <d v="2018-12-01T00:00:00"/>
    <n v="0.3"/>
    <m/>
    <m/>
    <n v="0"/>
    <m/>
    <m/>
    <m/>
    <m/>
    <m/>
    <m/>
    <m/>
    <m/>
    <n v="30000"/>
    <n v="0"/>
    <n v="30000"/>
    <n v="1"/>
    <n v="0"/>
    <n v="0"/>
    <n v="0"/>
    <n v="3900"/>
    <n v="0"/>
    <n v="3900"/>
    <n v="0"/>
    <n v="30000"/>
    <n v="0"/>
    <n v="0"/>
    <n v="3900"/>
    <n v="0"/>
    <m/>
    <n v="0"/>
    <m/>
    <d v="2023-12-01T00:00:00"/>
    <m/>
    <m/>
    <m/>
    <m/>
    <x v="1"/>
    <n v="0"/>
    <n v="1"/>
    <n v="16"/>
    <n v="19"/>
    <n v="0"/>
    <n v="0"/>
    <n v="300"/>
    <n v="2015"/>
  </r>
  <r>
    <m/>
    <m/>
    <s v="ERI/PHA/77/TAS/14"/>
    <s v="UNEP"/>
    <m/>
    <x v="0"/>
    <s v="ERI"/>
    <x v="3"/>
    <s v="PHA"/>
    <s v="HCFC phase-out management plan (stage I, second tranche)"/>
    <d v="2016-12-01T00:00:00"/>
    <d v="2020-12-01T00:00:00"/>
    <s v="FIN"/>
    <d v="2017-09-01T00:00:00"/>
    <m/>
    <d v="2019-12-01T00:00:00"/>
    <d v="2019-12-01T00:00:00"/>
    <n v="0.2"/>
    <m/>
    <m/>
    <n v="0"/>
    <m/>
    <m/>
    <m/>
    <m/>
    <m/>
    <m/>
    <m/>
    <m/>
    <n v="29000"/>
    <n v="0"/>
    <n v="29000"/>
    <n v="1"/>
    <n v="0"/>
    <n v="0"/>
    <n v="0"/>
    <n v="3770"/>
    <n v="0"/>
    <n v="3770"/>
    <n v="0"/>
    <n v="29000"/>
    <n v="0"/>
    <n v="0"/>
    <n v="3770"/>
    <n v="0"/>
    <m/>
    <n v="0"/>
    <m/>
    <d v="2021-12-01T00:00:00"/>
    <m/>
    <m/>
    <m/>
    <m/>
    <x v="1"/>
    <n v="0"/>
    <n v="1"/>
    <n v="9"/>
    <n v="48"/>
    <n v="0"/>
    <n v="0"/>
    <n v="200"/>
    <n v="2016"/>
  </r>
  <r>
    <m/>
    <m/>
    <s v="ERI/PHA/77/INV/15"/>
    <s v="UNIDO"/>
    <m/>
    <x v="0"/>
    <s v="ERI"/>
    <x v="0"/>
    <s v="PHA"/>
    <s v="HCFC phase-out management plan (stage I, second tranche)"/>
    <d v="2016-12-01T00:00:00"/>
    <d v="2020-12-01T00:00:00"/>
    <s v="FIN"/>
    <d v="2017-12-01T00:00:00"/>
    <m/>
    <d v="2019-12-01T00:00:00"/>
    <d v="2020-08-01T00:00:00"/>
    <n v="0.2"/>
    <m/>
    <m/>
    <n v="0"/>
    <m/>
    <m/>
    <n v="0.2"/>
    <m/>
    <m/>
    <n v="0"/>
    <m/>
    <m/>
    <n v="80000"/>
    <n v="-262"/>
    <n v="79738"/>
    <n v="1"/>
    <n v="0"/>
    <n v="0"/>
    <n v="0"/>
    <n v="7200"/>
    <n v="-24"/>
    <n v="7176"/>
    <n v="0"/>
    <n v="79738"/>
    <n v="0"/>
    <m/>
    <n v="7176"/>
    <n v="0"/>
    <m/>
    <m/>
    <m/>
    <d v="2021-12-01T00:00:00"/>
    <m/>
    <m/>
    <m/>
    <m/>
    <x v="1"/>
    <n v="0"/>
    <n v="1"/>
    <n v="12"/>
    <n v="48"/>
    <n v="0"/>
    <n v="0"/>
    <n v="200"/>
    <n v="2016"/>
  </r>
  <r>
    <m/>
    <m/>
    <s v="SWA/PHA/70/TAS/20"/>
    <s v="UNEP"/>
    <m/>
    <x v="0"/>
    <s v="SWA"/>
    <x v="3"/>
    <s v="PHA"/>
    <s v="HCFC phase-out management plan (stage I, second tranche)"/>
    <d v="2013-07-01T00:00:00"/>
    <d v="2016-07-01T00:00:00"/>
    <s v="FIN"/>
    <d v="2014-04-01T00:00:00"/>
    <m/>
    <d v="2018-10-01T00:00:00"/>
    <d v="2018-12-01T00:00:00"/>
    <n v="0.2"/>
    <m/>
    <m/>
    <n v="0"/>
    <m/>
    <m/>
    <n v="0.2"/>
    <m/>
    <m/>
    <m/>
    <m/>
    <m/>
    <n v="55000"/>
    <n v="0"/>
    <n v="55000"/>
    <n v="1"/>
    <n v="0"/>
    <n v="0"/>
    <n v="0"/>
    <n v="7150"/>
    <n v="0"/>
    <n v="7150"/>
    <n v="0"/>
    <n v="55000"/>
    <n v="0"/>
    <n v="0"/>
    <n v="7150"/>
    <n v="0"/>
    <m/>
    <n v="0"/>
    <m/>
    <d v="2021-12-01T00:00:00"/>
    <m/>
    <m/>
    <m/>
    <m/>
    <x v="1"/>
    <n v="0"/>
    <n v="1"/>
    <n v="9"/>
    <n v="36"/>
    <n v="0"/>
    <n v="0"/>
    <n v="200"/>
    <n v="2013"/>
  </r>
  <r>
    <m/>
    <m/>
    <s v="ETH/PHA/77/TAS/27"/>
    <s v="UNEP"/>
    <m/>
    <x v="0"/>
    <s v="ETH"/>
    <x v="3"/>
    <s v="PHA"/>
    <s v="HCFC phase-out management plan (stage I, second tranche)"/>
    <d v="2016-12-01T00:00:00"/>
    <d v="2019-12-01T00:00:00"/>
    <s v="FIN"/>
    <d v="2020-08-01T00:00:00"/>
    <m/>
    <d v="2021-09-01T00:00:00"/>
    <d v="2021-12-01T00:00:00"/>
    <n v="0.8"/>
    <m/>
    <m/>
    <n v="0"/>
    <m/>
    <m/>
    <m/>
    <m/>
    <m/>
    <m/>
    <m/>
    <m/>
    <n v="55000"/>
    <n v="0"/>
    <n v="55000"/>
    <n v="1"/>
    <n v="0"/>
    <n v="0"/>
    <n v="0"/>
    <n v="7150"/>
    <n v="0"/>
    <n v="7150"/>
    <n v="0"/>
    <n v="55000"/>
    <n v="0"/>
    <n v="0"/>
    <n v="7150"/>
    <n v="0"/>
    <m/>
    <n v="0"/>
    <m/>
    <d v="2022-12-01T00:00:00"/>
    <m/>
    <m/>
    <m/>
    <m/>
    <x v="1"/>
    <n v="0"/>
    <n v="1"/>
    <n v="44"/>
    <n v="36"/>
    <n v="0"/>
    <n v="0"/>
    <n v="800"/>
    <n v="2016"/>
  </r>
  <r>
    <m/>
    <m/>
    <s v="ETH/PHA/77/INV/28"/>
    <s v="UNIDO"/>
    <m/>
    <x v="0"/>
    <s v="ETH"/>
    <x v="0"/>
    <s v="PHA"/>
    <s v="HCFC phase-out management plan (stage I, second tranche)"/>
    <d v="2016-12-01T00:00:00"/>
    <d v="2019-12-01T00:00:00"/>
    <s v="FIN"/>
    <d v="2017-12-01T00:00:00"/>
    <m/>
    <d v="2021-12-01T00:00:00"/>
    <d v="2022-07-01T00:00:00"/>
    <n v="0.6"/>
    <m/>
    <m/>
    <n v="0"/>
    <m/>
    <m/>
    <n v="0.7"/>
    <m/>
    <m/>
    <n v="0"/>
    <m/>
    <m/>
    <n v="70000"/>
    <n v="-4644.12"/>
    <n v="65355.88"/>
    <n v="1.0000018361010516"/>
    <n v="-0.12000000000261934"/>
    <n v="-0.12000000000261934"/>
    <n v="0"/>
    <n v="6300"/>
    <n v="-417.97"/>
    <n v="5882.03"/>
    <n v="2.9999999999745341E-2"/>
    <n v="65356"/>
    <n v="0"/>
    <m/>
    <n v="5882"/>
    <n v="0"/>
    <m/>
    <m/>
    <m/>
    <d v="2022-12-01T00:00:00"/>
    <m/>
    <m/>
    <m/>
    <m/>
    <x v="1"/>
    <n v="0"/>
    <n v="1"/>
    <n v="12"/>
    <n v="36"/>
    <n v="0"/>
    <n v="0"/>
    <n v="600"/>
    <n v="2016"/>
  </r>
  <r>
    <m/>
    <m/>
    <s v="FIJ/PHA/73/INV/27"/>
    <s v="UNDP"/>
    <m/>
    <x v="2"/>
    <s v="FIJ"/>
    <x v="0"/>
    <s v="PHA"/>
    <s v="HCFC phase-out management plan (stage I, second tranche)"/>
    <d v="2014-11-01T00:00:00"/>
    <d v="2016-11-01T00:00:00"/>
    <s v="FIN"/>
    <d v="2015-02-01T00:00:00"/>
    <m/>
    <d v="2017-06-01T00:00:00"/>
    <d v="2019-01-01T00:00:00"/>
    <n v="0"/>
    <m/>
    <m/>
    <m/>
    <m/>
    <m/>
    <n v="0"/>
    <m/>
    <m/>
    <m/>
    <m/>
    <m/>
    <n v="37900"/>
    <n v="0"/>
    <n v="37900"/>
    <n v="1"/>
    <n v="0"/>
    <n v="0"/>
    <n v="0"/>
    <n v="3411"/>
    <n v="0"/>
    <n v="3411"/>
    <n v="0"/>
    <n v="37900"/>
    <n v="0"/>
    <n v="0"/>
    <n v="3411"/>
    <n v="0"/>
    <m/>
    <m/>
    <m/>
    <d v="2022-12-01T00:00:00"/>
    <s v="Financially completed in 2019."/>
    <m/>
    <m/>
    <m/>
    <x v="1"/>
    <n v="0"/>
    <n v="1"/>
    <n v="3"/>
    <n v="24"/>
    <n v="0"/>
    <n v="0"/>
    <n v="0"/>
    <n v="2014"/>
  </r>
  <r>
    <m/>
    <m/>
    <s v="FIJ/PHA/73/TAS/28"/>
    <s v="UNEP"/>
    <m/>
    <x v="2"/>
    <s v="FIJ"/>
    <x v="3"/>
    <s v="PHA"/>
    <s v="HCFC phase-out management plan (stage I, second tranche)"/>
    <d v="2014-11-01T00:00:00"/>
    <d v="2016-12-01T00:00:00"/>
    <s v="FIN"/>
    <d v="2016-09-01T00:00:00"/>
    <m/>
    <d v="2018-12-01T00:00:00"/>
    <d v="2018-12-01T00:00:00"/>
    <n v="0"/>
    <m/>
    <m/>
    <n v="0"/>
    <m/>
    <m/>
    <m/>
    <m/>
    <m/>
    <m/>
    <m/>
    <m/>
    <n v="24400"/>
    <n v="0"/>
    <n v="24400"/>
    <n v="1"/>
    <n v="0"/>
    <n v="0"/>
    <n v="0"/>
    <n v="3172"/>
    <n v="0"/>
    <n v="3172"/>
    <n v="0"/>
    <n v="24400"/>
    <n v="0"/>
    <n v="0"/>
    <n v="3172"/>
    <n v="0"/>
    <m/>
    <n v="0"/>
    <m/>
    <d v="2022-12-01T00:00:00"/>
    <m/>
    <m/>
    <m/>
    <m/>
    <x v="1"/>
    <n v="0"/>
    <n v="1"/>
    <n v="22"/>
    <n v="25"/>
    <n v="0"/>
    <n v="0"/>
    <n v="0"/>
    <n v="2014"/>
  </r>
  <r>
    <m/>
    <m/>
    <s v="GAB/PHA/73/TAS/30"/>
    <s v="UNEP"/>
    <m/>
    <x v="0"/>
    <s v="GAB"/>
    <x v="3"/>
    <s v="PHA"/>
    <s v="HCFC phase-out management plan (stage I, second tranche)"/>
    <d v="2014-11-01T00:00:00"/>
    <d v="2016-09-01T00:00:00"/>
    <s v="FIN"/>
    <d v="2016-08-01T00:00:00"/>
    <m/>
    <d v="2018-12-01T00:00:00"/>
    <d v="2018-12-01T00:00:00"/>
    <n v="0"/>
    <m/>
    <m/>
    <n v="0"/>
    <m/>
    <m/>
    <m/>
    <m/>
    <m/>
    <m/>
    <m/>
    <m/>
    <n v="46000"/>
    <n v="0"/>
    <n v="46000"/>
    <n v="1"/>
    <n v="0"/>
    <n v="0"/>
    <n v="0"/>
    <n v="5980"/>
    <n v="0"/>
    <n v="5980"/>
    <n v="0"/>
    <n v="46000"/>
    <n v="0"/>
    <n v="0"/>
    <n v="5980"/>
    <n v="0"/>
    <m/>
    <n v="0"/>
    <m/>
    <d v="2022-12-01T00:00:00"/>
    <m/>
    <m/>
    <m/>
    <m/>
    <x v="1"/>
    <n v="0"/>
    <n v="1"/>
    <n v="21"/>
    <n v="22"/>
    <n v="0"/>
    <n v="0"/>
    <n v="0"/>
    <n v="2014"/>
  </r>
  <r>
    <m/>
    <m/>
    <s v="GAM/PHA/71/TAS/28"/>
    <s v="UNEP"/>
    <m/>
    <x v="0"/>
    <s v="GAM"/>
    <x v="3"/>
    <s v="PHA"/>
    <s v="HCFC phase-out management plan (stage I, second tranche)"/>
    <d v="2013-12-01T00:00:00"/>
    <d v="2016-12-01T00:00:00"/>
    <s v="FIN"/>
    <d v="2016-04-01T00:00:00"/>
    <m/>
    <d v="2019-12-01T00:00:00"/>
    <d v="2019-12-01T00:00:00"/>
    <n v="0.1"/>
    <m/>
    <m/>
    <n v="0"/>
    <m/>
    <m/>
    <m/>
    <m/>
    <m/>
    <m/>
    <m/>
    <m/>
    <n v="23000"/>
    <n v="0"/>
    <n v="23000"/>
    <n v="1"/>
    <n v="0"/>
    <n v="0"/>
    <n v="0"/>
    <n v="2990"/>
    <n v="0"/>
    <n v="2990"/>
    <n v="0"/>
    <n v="23000"/>
    <n v="0"/>
    <n v="0"/>
    <n v="2990"/>
    <n v="0"/>
    <m/>
    <n v="0"/>
    <m/>
    <d v="2021-12-01T00:00:00"/>
    <m/>
    <m/>
    <m/>
    <m/>
    <x v="1"/>
    <n v="0"/>
    <n v="1"/>
    <n v="28"/>
    <n v="36"/>
    <n v="0"/>
    <n v="0"/>
    <n v="100"/>
    <n v="2013"/>
  </r>
  <r>
    <m/>
    <m/>
    <s v="GEO/PHA/72/INV/35"/>
    <s v="UNDP"/>
    <m/>
    <x v="4"/>
    <s v="GEO"/>
    <x v="0"/>
    <s v="PHA"/>
    <s v="HCFC phase-out management plan (stage I, second tranche)"/>
    <d v="2014-05-01T00:00:00"/>
    <d v="2017-05-01T00:00:00"/>
    <s v="FIN"/>
    <d v="2015-04-01T00:00:00"/>
    <m/>
    <d v="2021-12-01T00:00:00"/>
    <d v="2022-12-01T00:00:00"/>
    <n v="0.5"/>
    <m/>
    <m/>
    <m/>
    <m/>
    <m/>
    <n v="0.5"/>
    <m/>
    <m/>
    <m/>
    <m/>
    <m/>
    <n v="150000"/>
    <n v="0"/>
    <n v="150000"/>
    <n v="1"/>
    <n v="0"/>
    <n v="0"/>
    <n v="0"/>
    <n v="11250"/>
    <n v="0"/>
    <n v="11250"/>
    <n v="0"/>
    <n v="150000"/>
    <n v="0"/>
    <n v="0"/>
    <n v="11250"/>
    <n v="0"/>
    <m/>
    <m/>
    <m/>
    <d v="2021-12-01T00:00:00"/>
    <s v="A demonstration project on natural refrigerant based equipment has been completed successfully at the national Georgian Public Broadcaster (GPB). Equipment was procured, delivered and installed at the GPBs premises and is operationalized in the second half of 2021. "/>
    <m/>
    <m/>
    <m/>
    <x v="1"/>
    <n v="0"/>
    <n v="1"/>
    <n v="11"/>
    <n v="36"/>
    <n v="0"/>
    <n v="0"/>
    <n v="500"/>
    <n v="2014"/>
  </r>
  <r>
    <m/>
    <m/>
    <s v="GHA/PHA/67/INV/35"/>
    <s v="Italy"/>
    <m/>
    <x v="0"/>
    <s v="GHA"/>
    <x v="0"/>
    <s v="PHA"/>
    <s v="HCFC phase-out management plan (stage I, second tranche)"/>
    <d v="2012-07-01T00:00:00"/>
    <d v="2014-07-01T00:00:00"/>
    <s v="FIN"/>
    <d v="2013-03-01T00:00:00"/>
    <m/>
    <d v="2016-10-01T00:00:00"/>
    <d v="2018-01-01T00:00:00"/>
    <n v="0"/>
    <m/>
    <m/>
    <n v="0"/>
    <m/>
    <m/>
    <n v="0"/>
    <m/>
    <m/>
    <n v="0"/>
    <m/>
    <m/>
    <n v="60000"/>
    <n v="0"/>
    <n v="60000"/>
    <n v="1"/>
    <n v="0"/>
    <n v="0"/>
    <n v="0"/>
    <n v="7800"/>
    <n v="0"/>
    <n v="7800"/>
    <n v="0"/>
    <n v="60000"/>
    <n v="0"/>
    <n v="0"/>
    <n v="7800"/>
    <n v="0"/>
    <m/>
    <m/>
    <m/>
    <d v="2022-06-01T00:00:00"/>
    <s v="Completed"/>
    <m/>
    <m/>
    <m/>
    <x v="1"/>
    <n v="0"/>
    <n v="1"/>
    <n v="8"/>
    <n v="24"/>
    <n v="0"/>
    <n v="0"/>
    <n v="0"/>
    <n v="2012"/>
  </r>
  <r>
    <m/>
    <m/>
    <s v="GHA/PHA/67/INV/34"/>
    <s v="UNDP"/>
    <m/>
    <x v="0"/>
    <s v="GHA"/>
    <x v="0"/>
    <s v="PHA"/>
    <s v="HCFC phase-out management plan (stage I, second tranche)"/>
    <d v="2012-07-01T00:00:00"/>
    <d v="2014-07-01T00:00:00"/>
    <s v="FIN"/>
    <d v="2013-03-01T00:00:00"/>
    <m/>
    <d v="2016-12-01T00:00:00"/>
    <d v="2018-02-01T00:00:00"/>
    <n v="0"/>
    <m/>
    <m/>
    <m/>
    <m/>
    <m/>
    <n v="0"/>
    <m/>
    <m/>
    <m/>
    <m/>
    <m/>
    <n v="200000"/>
    <n v="0"/>
    <n v="200000"/>
    <n v="1"/>
    <n v="0"/>
    <n v="0"/>
    <n v="0"/>
    <n v="15000"/>
    <n v="0"/>
    <n v="15000"/>
    <n v="0"/>
    <n v="200000"/>
    <n v="0"/>
    <n v="0"/>
    <n v="15000"/>
    <n v="0"/>
    <m/>
    <m/>
    <m/>
    <d v="2022-06-01T00:00:00"/>
    <s v="Financially completed in 2018."/>
    <m/>
    <m/>
    <m/>
    <x v="1"/>
    <n v="0"/>
    <n v="1"/>
    <n v="8"/>
    <n v="24"/>
    <n v="0"/>
    <n v="0"/>
    <n v="0"/>
    <n v="2012"/>
  </r>
  <r>
    <m/>
    <m/>
    <s v="GRN/PHA/77/TAS/22"/>
    <s v="UNEP"/>
    <m/>
    <x v="1"/>
    <s v="GRN"/>
    <x v="3"/>
    <s v="PHA"/>
    <s v="HCFC phase-out management plan (stage I, second tranche)"/>
    <d v="2016-12-01T00:00:00"/>
    <d v="2020-12-01T00:00:00"/>
    <s v="FIN"/>
    <d v="2020-04-01T00:00:00"/>
    <m/>
    <d v="2020-12-01T00:00:00"/>
    <d v="2021-12-01T00:00:00"/>
    <n v="0.2"/>
    <m/>
    <m/>
    <n v="0"/>
    <m/>
    <m/>
    <m/>
    <m/>
    <m/>
    <m/>
    <m/>
    <m/>
    <n v="9000"/>
    <n v="0"/>
    <n v="9000"/>
    <n v="1"/>
    <n v="0"/>
    <n v="0"/>
    <n v="0"/>
    <n v="1170"/>
    <n v="0"/>
    <n v="1170"/>
    <n v="0"/>
    <n v="9000"/>
    <n v="0"/>
    <n v="0"/>
    <n v="1170"/>
    <n v="0"/>
    <m/>
    <n v="0"/>
    <m/>
    <d v="2023-12-01T00:00:00"/>
    <m/>
    <m/>
    <m/>
    <m/>
    <x v="1"/>
    <n v="0"/>
    <n v="1"/>
    <n v="40"/>
    <n v="48"/>
    <n v="0"/>
    <n v="0"/>
    <n v="200"/>
    <n v="2016"/>
  </r>
  <r>
    <m/>
    <m/>
    <s v="GRN/PHA/77/INV/23"/>
    <s v="UNIDO"/>
    <m/>
    <x v="1"/>
    <s v="GRN"/>
    <x v="0"/>
    <s v="PHA"/>
    <s v="HCFC phase-out management plan (stage I, second tranche)"/>
    <d v="2016-12-01T00:00:00"/>
    <d v="2020-12-01T00:00:00"/>
    <s v="FIN"/>
    <d v="2017-01-01T00:00:00"/>
    <m/>
    <d v="2021-12-01T00:00:00"/>
    <d v="2022-04-01T00:00:00"/>
    <n v="0.1"/>
    <m/>
    <m/>
    <n v="0"/>
    <m/>
    <m/>
    <n v="0.1"/>
    <m/>
    <m/>
    <n v="0"/>
    <m/>
    <m/>
    <n v="75000"/>
    <n v="-711.38"/>
    <n v="74288.62"/>
    <n v="1.0000051151845331"/>
    <n v="-0.38000000000465661"/>
    <n v="-0.38000000000465661"/>
    <n v="0"/>
    <n v="6750"/>
    <n v="-64"/>
    <n v="6686"/>
    <n v="0"/>
    <n v="74289"/>
    <n v="0"/>
    <m/>
    <n v="6686"/>
    <n v="0"/>
    <m/>
    <m/>
    <m/>
    <d v="2023-12-01T00:00:00"/>
    <m/>
    <m/>
    <m/>
    <m/>
    <x v="1"/>
    <n v="0"/>
    <n v="1"/>
    <n v="1"/>
    <n v="48"/>
    <n v="0"/>
    <n v="0"/>
    <n v="100"/>
    <n v="2016"/>
  </r>
  <r>
    <m/>
    <m/>
    <s v="GUA/PHA/68/INV/45"/>
    <s v="UNIDO"/>
    <m/>
    <x v="1"/>
    <s v="GUA"/>
    <x v="0"/>
    <s v="PHA"/>
    <s v="HCFC phase-out management plan (stage I, second tranche)"/>
    <d v="2012-12-01T00:00:00"/>
    <d v="2015-07-01T00:00:00"/>
    <s v="FIN"/>
    <d v="2013-07-01T00:00:00"/>
    <m/>
    <d v="2015-12-01T00:00:00"/>
    <d v="2016-05-01T00:00:00"/>
    <n v="0.6"/>
    <m/>
    <m/>
    <n v="0"/>
    <m/>
    <m/>
    <n v="0.6"/>
    <m/>
    <m/>
    <n v="0"/>
    <m/>
    <m/>
    <n v="97925"/>
    <n v="-586.03"/>
    <n v="97338.97"/>
    <n v="1.0000003082013298"/>
    <n v="-2.9999999998835847E-2"/>
    <n v="-2.9999999998835847E-2"/>
    <n v="0"/>
    <n v="7344"/>
    <n v="-44"/>
    <n v="7300"/>
    <n v="0"/>
    <n v="97339"/>
    <n v="0"/>
    <m/>
    <n v="7300"/>
    <n v="0"/>
    <m/>
    <m/>
    <m/>
    <d v="2021-12-01T00:00:00"/>
    <m/>
    <m/>
    <m/>
    <m/>
    <x v="1"/>
    <n v="0"/>
    <n v="1"/>
    <n v="7"/>
    <n v="31"/>
    <n v="0"/>
    <n v="0"/>
    <n v="600"/>
    <n v="2012"/>
  </r>
  <r>
    <m/>
    <m/>
    <s v="GUI/PHA/72/TAS/29"/>
    <s v="UNEP"/>
    <m/>
    <x v="0"/>
    <s v="GUI"/>
    <x v="3"/>
    <s v="PHA"/>
    <s v="HCFC phase-out management plan (stage I, second tranche)"/>
    <d v="2014-05-01T00:00:00"/>
    <d v="2016-05-01T00:00:00"/>
    <s v="FIN"/>
    <d v="2016-10-01T00:00:00"/>
    <m/>
    <d v="2018-12-01T00:00:00"/>
    <d v="2018-12-01T00:00:00"/>
    <n v="0"/>
    <m/>
    <m/>
    <n v="0"/>
    <m/>
    <m/>
    <m/>
    <m/>
    <m/>
    <m/>
    <m/>
    <m/>
    <n v="60000"/>
    <n v="0"/>
    <n v="60000"/>
    <n v="1"/>
    <n v="0"/>
    <n v="0"/>
    <n v="0"/>
    <n v="7800"/>
    <n v="0"/>
    <n v="7800"/>
    <n v="0"/>
    <n v="60000"/>
    <n v="0"/>
    <n v="0"/>
    <n v="7800"/>
    <n v="0"/>
    <m/>
    <n v="0"/>
    <m/>
    <d v="2022-07-01T00:00:00"/>
    <m/>
    <m/>
    <m/>
    <m/>
    <x v="1"/>
    <n v="0"/>
    <n v="1"/>
    <n v="29"/>
    <n v="24"/>
    <n v="0"/>
    <n v="0"/>
    <n v="0"/>
    <n v="2014"/>
  </r>
  <r>
    <m/>
    <m/>
    <s v="GBS/PHA/71/TAS/17"/>
    <s v="UNEP"/>
    <m/>
    <x v="0"/>
    <s v="GBS"/>
    <x v="3"/>
    <s v="PHA"/>
    <s v="HCFC phase-out management plan (stage I, second tranche)"/>
    <d v="2013-12-01T00:00:00"/>
    <d v="2016-12-01T00:00:00"/>
    <s v="FIN"/>
    <d v="2014-05-01T00:00:00"/>
    <m/>
    <d v="2019-12-01T00:00:00"/>
    <d v="2020-12-01T00:00:00"/>
    <n v="0"/>
    <m/>
    <m/>
    <n v="0"/>
    <m/>
    <m/>
    <m/>
    <m/>
    <m/>
    <m/>
    <m/>
    <m/>
    <n v="52000"/>
    <n v="-22921"/>
    <n v="29079"/>
    <n v="1"/>
    <n v="0"/>
    <n v="0"/>
    <n v="0"/>
    <n v="6760"/>
    <n v="-2979.73"/>
    <n v="3780.27"/>
    <n v="0"/>
    <n v="29079"/>
    <n v="0"/>
    <n v="0"/>
    <n v="3780.27"/>
    <n v="0"/>
    <m/>
    <n v="0"/>
    <m/>
    <d v="2021-12-01T00:00:00"/>
    <m/>
    <m/>
    <m/>
    <m/>
    <x v="1"/>
    <n v="0"/>
    <n v="1"/>
    <n v="5"/>
    <n v="36"/>
    <n v="0"/>
    <n v="0"/>
    <n v="0"/>
    <n v="2013"/>
  </r>
  <r>
    <m/>
    <m/>
    <s v="GUY/PHA/74/TAS/24"/>
    <s v="UNEP"/>
    <m/>
    <x v="1"/>
    <s v="GUY"/>
    <x v="3"/>
    <s v="PHA"/>
    <s v="HCFC phase-out management plan (stage I, second tranche)"/>
    <d v="2015-05-01T00:00:00"/>
    <d v="2016-05-01T00:00:00"/>
    <s v="FIN"/>
    <d v="2016-10-01T00:00:00"/>
    <m/>
    <d v="2019-03-01T00:00:00"/>
    <d v="2019-12-01T00:00:00"/>
    <n v="0"/>
    <m/>
    <m/>
    <n v="0"/>
    <m/>
    <m/>
    <m/>
    <m/>
    <m/>
    <m/>
    <m/>
    <m/>
    <n v="7000"/>
    <n v="-435"/>
    <n v="6565"/>
    <n v="1"/>
    <n v="0"/>
    <n v="0"/>
    <n v="0"/>
    <n v="910"/>
    <n v="-56.55"/>
    <n v="853.45"/>
    <n v="0"/>
    <n v="6565"/>
    <n v="0"/>
    <n v="0"/>
    <n v="853.45"/>
    <n v="0"/>
    <m/>
    <n v="0"/>
    <m/>
    <d v="2019-03-01T00:00:00"/>
    <m/>
    <m/>
    <m/>
    <m/>
    <x v="1"/>
    <n v="0"/>
    <n v="1"/>
    <n v="17"/>
    <n v="12"/>
    <n v="0"/>
    <n v="0"/>
    <n v="0"/>
    <n v="2015"/>
  </r>
  <r>
    <m/>
    <m/>
    <s v="HAI/PHA/76/INV/22"/>
    <s v="UNDP"/>
    <m/>
    <x v="1"/>
    <s v="HAI"/>
    <x v="0"/>
    <s v="PHA"/>
    <s v="HCFC phase-out management plan (stage I, second tranche)"/>
    <d v="2016-05-01T00:00:00"/>
    <d v="2020-05-01T00:00:00"/>
    <s v="FIN"/>
    <d v="2019-05-01T00:00:00"/>
    <m/>
    <d v="2021-01-01T00:00:00"/>
    <d v="2022-01-01T00:00:00"/>
    <n v="0.4"/>
    <m/>
    <m/>
    <m/>
    <m/>
    <m/>
    <n v="0.4"/>
    <m/>
    <m/>
    <m/>
    <m/>
    <m/>
    <n v="97119"/>
    <n v="-719"/>
    <n v="96400"/>
    <n v="1"/>
    <n v="0"/>
    <n v="0"/>
    <n v="0"/>
    <n v="8741"/>
    <n v="-65"/>
    <n v="8676"/>
    <n v="-0.29000000000087311"/>
    <n v="96400"/>
    <n v="0"/>
    <n v="0"/>
    <n v="8676.2900000000009"/>
    <n v="0"/>
    <m/>
    <m/>
    <m/>
    <m/>
    <s v="Financially completed in 2022."/>
    <m/>
    <m/>
    <m/>
    <x v="1"/>
    <n v="0"/>
    <n v="1"/>
    <n v="36"/>
    <n v="48"/>
    <n v="0"/>
    <n v="0"/>
    <n v="400"/>
    <n v="2016"/>
  </r>
  <r>
    <m/>
    <m/>
    <s v="HAI/PHA/76/TAS/21"/>
    <s v="UNEP"/>
    <m/>
    <x v="1"/>
    <s v="HAI"/>
    <x v="3"/>
    <s v="PHA"/>
    <s v="HCFC phase-out management plan (stage I, second tranche)"/>
    <d v="2016-05-01T00:00:00"/>
    <d v="2018-05-01T00:00:00"/>
    <s v="CLO"/>
    <d v="2019-07-01T00:00:00"/>
    <m/>
    <m/>
    <d v="2022-12-01T00:00:00"/>
    <n v="0"/>
    <m/>
    <m/>
    <n v="0"/>
    <m/>
    <m/>
    <m/>
    <m/>
    <m/>
    <m/>
    <m/>
    <m/>
    <n v="30000"/>
    <n v="-9556.16"/>
    <n v="20443.84"/>
    <n v="1.0000078263183434"/>
    <n v="-0.15999999999985448"/>
    <n v="-0.15999999999985448"/>
    <n v="0"/>
    <n v="3900"/>
    <n v="-1242.3"/>
    <n v="2657.7"/>
    <n v="-2.0800006260742521E-2"/>
    <n v="20444"/>
    <n v="0"/>
    <n v="0"/>
    <n v="2657.7208000062606"/>
    <n v="0"/>
    <m/>
    <n v="0"/>
    <m/>
    <m/>
    <m/>
    <m/>
    <m/>
    <m/>
    <x v="0"/>
    <n v="0"/>
    <n v="1"/>
    <n v="38"/>
    <n v="24"/>
    <n v="0"/>
    <n v="0"/>
    <n v="0"/>
    <n v="2016"/>
  </r>
  <r>
    <m/>
    <m/>
    <s v="HON/PHA/70/TAS/38"/>
    <s v="UNEP"/>
    <m/>
    <x v="1"/>
    <s v="HON"/>
    <x v="3"/>
    <s v="PHA"/>
    <s v="HCFC phase-out management plan (stage I, second tranche)"/>
    <d v="2013-07-01T00:00:00"/>
    <d v="2016-07-01T00:00:00"/>
    <s v="FIN"/>
    <d v="2017-03-01T00:00:00"/>
    <m/>
    <d v="2019-10-01T00:00:00"/>
    <d v="2019-12-01T00:00:00"/>
    <n v="0.8"/>
    <m/>
    <m/>
    <n v="0"/>
    <m/>
    <m/>
    <m/>
    <m/>
    <m/>
    <m/>
    <m/>
    <m/>
    <n v="50000"/>
    <n v="-3912.32"/>
    <n v="46087.68"/>
    <n v="1.0000069432872298"/>
    <n v="-0.31999999999970896"/>
    <n v="-0.31999999999970896"/>
    <n v="0"/>
    <n v="6500"/>
    <n v="-508.6"/>
    <n v="5991.4"/>
    <n v="-4.1600011109949264E-2"/>
    <n v="46088"/>
    <n v="0"/>
    <n v="0"/>
    <n v="5991.4416000111096"/>
    <n v="0"/>
    <m/>
    <n v="0"/>
    <m/>
    <d v="2021-12-01T00:00:00"/>
    <m/>
    <m/>
    <m/>
    <m/>
    <x v="1"/>
    <n v="0"/>
    <n v="1"/>
    <n v="44"/>
    <n v="36"/>
    <n v="0"/>
    <n v="0"/>
    <n v="800"/>
    <n v="2013"/>
  </r>
  <r>
    <m/>
    <m/>
    <s v="HON/PHA/70/INV/37"/>
    <s v="UNIDO"/>
    <m/>
    <x v="1"/>
    <s v="HON"/>
    <x v="0"/>
    <s v="PHA"/>
    <s v="HCFC phase-out management plan (stage I, second tranche)"/>
    <d v="2013-07-01T00:00:00"/>
    <d v="2016-07-01T00:00:00"/>
    <s v="FIN"/>
    <d v="2013-09-01T00:00:00"/>
    <m/>
    <d v="2015-12-01T00:00:00"/>
    <d v="2016-04-01T00:00:00"/>
    <n v="1.2"/>
    <m/>
    <m/>
    <n v="0"/>
    <m/>
    <m/>
    <n v="1.2"/>
    <m/>
    <m/>
    <n v="0"/>
    <m/>
    <m/>
    <n v="90000"/>
    <n v="-6212"/>
    <n v="83788"/>
    <n v="1"/>
    <n v="0"/>
    <n v="0"/>
    <n v="0"/>
    <n v="6750"/>
    <n v="-466"/>
    <n v="6284"/>
    <n v="0"/>
    <n v="83788"/>
    <n v="0"/>
    <m/>
    <n v="6284"/>
    <n v="0"/>
    <m/>
    <m/>
    <m/>
    <d v="2021-12-01T00:00:00"/>
    <m/>
    <m/>
    <m/>
    <m/>
    <x v="1"/>
    <n v="0"/>
    <n v="1"/>
    <n v="2"/>
    <n v="36"/>
    <n v="0"/>
    <n v="0"/>
    <n v="1200"/>
    <n v="2013"/>
  </r>
  <r>
    <m/>
    <m/>
    <s v="JAM/PHA/70/INV/32"/>
    <s v="UNDP"/>
    <m/>
    <x v="1"/>
    <s v="JAM"/>
    <x v="0"/>
    <s v="PHA"/>
    <s v="HCFC phase-out management plan (stage I, second tranche)"/>
    <d v="2013-07-01T00:00:00"/>
    <d v="2016-07-01T00:00:00"/>
    <s v="FIN"/>
    <d v="2014-01-01T00:00:00"/>
    <m/>
    <d v="2016-07-01T00:00:00"/>
    <d v="2017-07-01T00:00:00"/>
    <n v="4.7"/>
    <m/>
    <m/>
    <m/>
    <m/>
    <m/>
    <n v="4.7"/>
    <m/>
    <m/>
    <m/>
    <m/>
    <m/>
    <n v="100000"/>
    <n v="0"/>
    <n v="100000"/>
    <n v="1"/>
    <n v="0"/>
    <n v="0"/>
    <n v="0"/>
    <n v="7500"/>
    <n v="0"/>
    <n v="7500"/>
    <n v="0"/>
    <n v="100000"/>
    <n v="0"/>
    <n v="0"/>
    <n v="7500"/>
    <n v="0"/>
    <m/>
    <m/>
    <m/>
    <d v="2021-12-01T00:00:00"/>
    <s v="Financially completed in 2017."/>
    <m/>
    <m/>
    <m/>
    <x v="1"/>
    <n v="0"/>
    <n v="1"/>
    <n v="6"/>
    <n v="36"/>
    <n v="0"/>
    <n v="0"/>
    <n v="4700"/>
    <n v="2013"/>
  </r>
  <r>
    <m/>
    <m/>
    <s v="JAM/PHA/70/TAS/33"/>
    <s v="UNEP"/>
    <m/>
    <x v="1"/>
    <s v="JAM"/>
    <x v="3"/>
    <s v="PHA"/>
    <s v="HCFC phase-out management plan (stage I, second tranche)"/>
    <d v="2013-07-01T00:00:00"/>
    <d v="2016-07-01T00:00:00"/>
    <s v="FIN"/>
    <d v="2016-04-01T00:00:00"/>
    <m/>
    <d v="2017-12-01T00:00:00"/>
    <d v="2019-12-01T00:00:00"/>
    <n v="0.2"/>
    <m/>
    <m/>
    <n v="0"/>
    <m/>
    <m/>
    <m/>
    <m/>
    <m/>
    <m/>
    <m/>
    <m/>
    <n v="18000"/>
    <n v="-2638.4"/>
    <n v="15361.6"/>
    <n v="1.0000260389542757"/>
    <n v="-0.3999999999996362"/>
    <n v="-0.3999999999996362"/>
    <n v="0"/>
    <n v="2340"/>
    <n v="-342.99"/>
    <n v="1997.01"/>
    <n v="-5.2000052078028602E-2"/>
    <n v="15362"/>
    <n v="0"/>
    <n v="0"/>
    <n v="1997.062000052078"/>
    <n v="0"/>
    <m/>
    <n v="0"/>
    <m/>
    <d v="2021-12-01T00:00:00"/>
    <m/>
    <m/>
    <m/>
    <m/>
    <x v="1"/>
    <n v="0"/>
    <n v="1"/>
    <n v="33"/>
    <n v="36"/>
    <n v="0"/>
    <n v="0"/>
    <n v="200"/>
    <n v="2013"/>
  </r>
  <r>
    <m/>
    <m/>
    <s v="KEN/PHA/72/INV/55"/>
    <s v="France"/>
    <m/>
    <x v="0"/>
    <s v="KEN"/>
    <x v="0"/>
    <s v="PHA"/>
    <s v="HCFC phase-out management plan (stage I, second tranche)"/>
    <d v="2014-05-01T00:00:00"/>
    <d v="2015-05-01T00:00:00"/>
    <s v="COM"/>
    <d v="2014-07-01T00:00:00"/>
    <m/>
    <d v="2015-10-01T00:00:00"/>
    <m/>
    <n v="5.2"/>
    <m/>
    <m/>
    <n v="0"/>
    <m/>
    <m/>
    <n v="27.5"/>
    <m/>
    <m/>
    <m/>
    <m/>
    <m/>
    <n v="200000"/>
    <n v="0"/>
    <n v="200000"/>
    <n v="1"/>
    <n v="0"/>
    <n v="0"/>
    <n v="0"/>
    <n v="24222"/>
    <n v="0"/>
    <n v="24222"/>
    <n v="0"/>
    <n v="200000"/>
    <m/>
    <n v="0"/>
    <n v="24222"/>
    <m/>
    <m/>
    <m/>
    <m/>
    <d v="2018-12-01T00:00:00"/>
    <s v="4 safe handling of HC refrigerant trainings were completed with the remaining funds left under the tranche "/>
    <m/>
    <m/>
    <m/>
    <x v="1"/>
    <n v="0"/>
    <n v="1"/>
    <n v="2"/>
    <n v="12"/>
    <n v="0"/>
    <n v="0"/>
    <n v="5200"/>
    <n v="2014"/>
  </r>
  <r>
    <m/>
    <m/>
    <s v="KYR/PHA/72/INV/29"/>
    <s v="UNDP"/>
    <m/>
    <x v="2"/>
    <s v="KYR"/>
    <x v="0"/>
    <s v="PHA"/>
    <s v="HCFC phase-out management plan (stage I, second tranche)"/>
    <d v="2014-05-01T00:00:00"/>
    <d v="2016-05-01T00:00:00"/>
    <s v="FIN"/>
    <d v="2015-02-01T00:00:00"/>
    <m/>
    <d v="2015-10-01T00:00:00"/>
    <d v="2017-12-01T00:00:00"/>
    <n v="0"/>
    <m/>
    <m/>
    <m/>
    <m/>
    <m/>
    <n v="0"/>
    <m/>
    <m/>
    <m/>
    <m/>
    <m/>
    <n v="5280"/>
    <n v="-8"/>
    <n v="5272"/>
    <n v="1"/>
    <n v="0"/>
    <n v="0"/>
    <n v="0"/>
    <n v="475"/>
    <n v="-1"/>
    <n v="474"/>
    <n v="0"/>
    <n v="5272"/>
    <n v="0"/>
    <n v="0"/>
    <n v="474"/>
    <n v="0"/>
    <m/>
    <m/>
    <m/>
    <d v="2016-12-01T00:00:00"/>
    <s v="Financially completed in 2017."/>
    <m/>
    <m/>
    <m/>
    <x v="1"/>
    <n v="0"/>
    <n v="1"/>
    <n v="9"/>
    <n v="24"/>
    <n v="0"/>
    <n v="0"/>
    <n v="0"/>
    <n v="2014"/>
  </r>
  <r>
    <m/>
    <m/>
    <s v="KYR/PHA/72/TAS/32"/>
    <s v="UNEP"/>
    <m/>
    <x v="4"/>
    <s v="KYR"/>
    <x v="3"/>
    <s v="PHA"/>
    <s v="HCFC phase-out management plan (stage I, second tranche)"/>
    <d v="2014-05-01T00:00:00"/>
    <d v="2015-05-01T00:00:00"/>
    <s v="FIN"/>
    <d v="2014-07-01T00:00:00"/>
    <m/>
    <d v="2014-12-01T00:00:00"/>
    <d v="2016-03-01T00:00:00"/>
    <n v="0.2"/>
    <m/>
    <m/>
    <n v="0"/>
    <m/>
    <m/>
    <m/>
    <m/>
    <m/>
    <m/>
    <m/>
    <m/>
    <n v="3520"/>
    <n v="0"/>
    <n v="3520"/>
    <n v="1"/>
    <n v="0"/>
    <n v="0"/>
    <n v="0"/>
    <n v="458"/>
    <n v="0"/>
    <n v="458"/>
    <n v="0"/>
    <n v="3520"/>
    <n v="0"/>
    <n v="0"/>
    <n v="458.00000000000006"/>
    <n v="0"/>
    <m/>
    <n v="0"/>
    <m/>
    <d v="2016-12-01T00:00:00"/>
    <m/>
    <m/>
    <m/>
    <m/>
    <x v="1"/>
    <n v="0"/>
    <n v="1"/>
    <n v="2"/>
    <n v="12"/>
    <n v="0"/>
    <n v="0"/>
    <n v="200"/>
    <n v="2014"/>
  </r>
  <r>
    <m/>
    <m/>
    <s v="LAO/PHA/74/INV/28"/>
    <s v="France"/>
    <m/>
    <x v="2"/>
    <s v="LAO"/>
    <x v="0"/>
    <s v="PHA"/>
    <s v="HCFC phase-out management plan (stage I, second tranche)"/>
    <d v="2015-05-01T00:00:00"/>
    <d v="2020-05-01T00:00:00"/>
    <s v="CLO"/>
    <m/>
    <m/>
    <m/>
    <m/>
    <n v="0.1"/>
    <m/>
    <m/>
    <n v="0"/>
    <m/>
    <m/>
    <m/>
    <m/>
    <m/>
    <m/>
    <m/>
    <m/>
    <n v="40500"/>
    <n v="-40500"/>
    <n v="0"/>
    <n v="0"/>
    <n v="0"/>
    <n v="0"/>
    <n v="0"/>
    <n v="5265"/>
    <n v="-5265"/>
    <n v="0"/>
    <n v="0"/>
    <n v="0"/>
    <n v="0"/>
    <n v="0"/>
    <n v="0"/>
    <n v="0"/>
    <m/>
    <m/>
    <m/>
    <d v="2022-12-01T00:00:00"/>
    <s v="The project could not be implemented within the project duration. Funds will be returned to the MLF"/>
    <m/>
    <m/>
    <m/>
    <x v="0"/>
    <n v="0"/>
    <n v="0"/>
    <s v=""/>
    <n v="60"/>
    <n v="0"/>
    <n v="0"/>
    <n v="100"/>
    <n v="2015"/>
  </r>
  <r>
    <m/>
    <m/>
    <s v="LAO/PHA/74/TAS/27"/>
    <s v="UNEP"/>
    <m/>
    <x v="2"/>
    <s v="LAO"/>
    <x v="3"/>
    <s v="PHA"/>
    <s v="HCFC phase-out management plan (stage I, second tranche)"/>
    <d v="2015-05-01T00:00:00"/>
    <d v="2020-05-01T00:00:00"/>
    <s v="FIN"/>
    <d v="2016-05-01T00:00:00"/>
    <m/>
    <d v="2020-12-01T00:00:00"/>
    <d v="2021-12-01T00:00:00"/>
    <n v="0.7"/>
    <m/>
    <m/>
    <n v="0"/>
    <m/>
    <m/>
    <m/>
    <m/>
    <m/>
    <m/>
    <m/>
    <m/>
    <n v="97875"/>
    <n v="-11000"/>
    <n v="86875"/>
    <n v="1"/>
    <n v="0"/>
    <n v="0"/>
    <n v="0"/>
    <n v="12724"/>
    <n v="-1430.03"/>
    <n v="11293.97"/>
    <n v="0"/>
    <n v="86875"/>
    <n v="0"/>
    <n v="0"/>
    <n v="11293.969999999998"/>
    <n v="0"/>
    <m/>
    <n v="0"/>
    <m/>
    <d v="2022-12-01T00:00:00"/>
    <m/>
    <m/>
    <m/>
    <m/>
    <x v="1"/>
    <n v="0"/>
    <n v="1"/>
    <n v="12"/>
    <n v="60"/>
    <n v="0"/>
    <n v="0"/>
    <n v="700"/>
    <n v="2015"/>
  </r>
  <r>
    <m/>
    <m/>
    <s v="LEB/PHA/70/INV/78"/>
    <s v="UNDP"/>
    <m/>
    <x v="2"/>
    <s v="LEB"/>
    <x v="0"/>
    <s v="PHA"/>
    <s v="HCFC phase-out management plan (stage I, second tranche)"/>
    <d v="2013-07-01T00:00:00"/>
    <d v="2015-07-01T00:00:00"/>
    <s v="FIN"/>
    <d v="2013-09-01T00:00:00"/>
    <m/>
    <d v="2015-12-01T00:00:00"/>
    <d v="2016-12-01T00:00:00"/>
    <n v="0"/>
    <m/>
    <m/>
    <m/>
    <m/>
    <m/>
    <n v="0"/>
    <m/>
    <m/>
    <m/>
    <m/>
    <m/>
    <n v="745589"/>
    <n v="0"/>
    <n v="745589"/>
    <n v="1"/>
    <n v="0"/>
    <n v="0"/>
    <n v="0"/>
    <n v="55919"/>
    <n v="0"/>
    <n v="55919"/>
    <n v="0"/>
    <n v="745589"/>
    <n v="0"/>
    <n v="0"/>
    <n v="55919"/>
    <n v="0"/>
    <m/>
    <m/>
    <m/>
    <d v="2018-12-01T00:00:00"/>
    <s v="Financially completed in 2016."/>
    <m/>
    <m/>
    <m/>
    <x v="1"/>
    <n v="0"/>
    <n v="1"/>
    <n v="2"/>
    <n v="24"/>
    <n v="0"/>
    <n v="0"/>
    <n v="0"/>
    <n v="2013"/>
  </r>
  <r>
    <m/>
    <m/>
    <s v="LES/PHA/74/INV/17"/>
    <s v="Germany"/>
    <m/>
    <x v="0"/>
    <s v="LES"/>
    <x v="0"/>
    <s v="PHA"/>
    <s v="HCFC phase-out management plan (stage I, second tranche)"/>
    <d v="2015-05-01T00:00:00"/>
    <d v="2017-11-01T00:00:00"/>
    <s v="FIN"/>
    <d v="2015-11-01T00:00:00"/>
    <m/>
    <d v="2018-12-01T00:00:00"/>
    <d v="2019-10-01T00:00:00"/>
    <n v="0"/>
    <m/>
    <m/>
    <n v="0"/>
    <m/>
    <m/>
    <m/>
    <m/>
    <m/>
    <m/>
    <m/>
    <m/>
    <n v="68000"/>
    <n v="0"/>
    <n v="68000"/>
    <n v="1"/>
    <n v="0"/>
    <n v="0"/>
    <n v="0"/>
    <n v="8840"/>
    <n v="0"/>
    <n v="8840"/>
    <n v="0"/>
    <n v="68000"/>
    <n v="0"/>
    <n v="0"/>
    <n v="8840"/>
    <n v="0"/>
    <m/>
    <m/>
    <m/>
    <d v="2021-12-01T00:00:00"/>
    <s v="Tranche completed "/>
    <m/>
    <m/>
    <m/>
    <x v="1"/>
    <n v="0"/>
    <n v="1"/>
    <n v="6"/>
    <n v="30"/>
    <n v="0"/>
    <n v="0"/>
    <n v="0"/>
    <n v="2015"/>
  </r>
  <r>
    <m/>
    <m/>
    <s v="LIR/PHA/74/INV/21"/>
    <s v="Germany"/>
    <m/>
    <x v="0"/>
    <s v="LIR"/>
    <x v="0"/>
    <s v="PHA"/>
    <s v="HCFC phase-out management plan (stage I, second tranche)"/>
    <d v="2015-05-01T00:00:00"/>
    <d v="2020-05-01T00:00:00"/>
    <s v="FIN"/>
    <d v="2015-11-01T00:00:00"/>
    <m/>
    <d v="2021-03-01T00:00:00"/>
    <d v="2021-09-01T00:00:00"/>
    <n v="1.4"/>
    <m/>
    <m/>
    <n v="0"/>
    <m/>
    <m/>
    <m/>
    <m/>
    <m/>
    <m/>
    <m/>
    <m/>
    <n v="126000"/>
    <n v="0"/>
    <n v="126000"/>
    <n v="1"/>
    <n v="0"/>
    <n v="0"/>
    <n v="0"/>
    <n v="16380"/>
    <n v="0"/>
    <n v="16380"/>
    <n v="0"/>
    <n v="126000"/>
    <n v="0"/>
    <n v="0"/>
    <n v="16380"/>
    <n v="0"/>
    <m/>
    <m/>
    <m/>
    <d v="2021-12-01T00:00:00"/>
    <s v="The remaining funds under this tranche were used to support technician trainings in 2021. Tranche completed."/>
    <m/>
    <m/>
    <m/>
    <x v="1"/>
    <n v="0"/>
    <n v="1"/>
    <n v="6"/>
    <n v="60"/>
    <n v="0"/>
    <n v="0"/>
    <n v="1400"/>
    <n v="2015"/>
  </r>
  <r>
    <m/>
    <m/>
    <s v="MAG/PHA/70/TAS/24"/>
    <s v="UNEP"/>
    <m/>
    <x v="0"/>
    <s v="MAG"/>
    <x v="3"/>
    <s v="PHA"/>
    <s v="HCFC phase-out management plan (stage I, second tranche)"/>
    <d v="2013-07-01T00:00:00"/>
    <d v="2016-07-01T00:00:00"/>
    <s v="FIN"/>
    <d v="2014-08-01T00:00:00"/>
    <m/>
    <d v="2016-12-01T00:00:00"/>
    <d v="2018-12-01T00:00:00"/>
    <n v="0.9"/>
    <m/>
    <m/>
    <n v="0"/>
    <m/>
    <m/>
    <m/>
    <m/>
    <m/>
    <m/>
    <m/>
    <m/>
    <n v="70000"/>
    <n v="0"/>
    <n v="70000"/>
    <n v="1"/>
    <n v="0"/>
    <n v="0"/>
    <n v="0"/>
    <n v="9100"/>
    <n v="0"/>
    <n v="9100"/>
    <n v="0"/>
    <n v="70000"/>
    <n v="0"/>
    <n v="0"/>
    <n v="9100"/>
    <n v="0"/>
    <m/>
    <n v="0"/>
    <m/>
    <d v="2021-12-01T00:00:00"/>
    <m/>
    <m/>
    <m/>
    <m/>
    <x v="1"/>
    <n v="0"/>
    <n v="1"/>
    <n v="13"/>
    <n v="36"/>
    <n v="0"/>
    <n v="0"/>
    <n v="900"/>
    <n v="2013"/>
  </r>
  <r>
    <m/>
    <m/>
    <s v="MLW/PHA/70/TAS/34"/>
    <s v="UNEP"/>
    <m/>
    <x v="0"/>
    <s v="MLW"/>
    <x v="3"/>
    <s v="PHA"/>
    <s v="HCFC phase-out management plan (stage I, second tranche)"/>
    <d v="2013-07-01T00:00:00"/>
    <d v="2016-07-01T00:00:00"/>
    <s v="FIN"/>
    <d v="2014-02-01T00:00:00"/>
    <m/>
    <d v="2017-12-01T00:00:00"/>
    <d v="2018-12-01T00:00:00"/>
    <n v="0.7"/>
    <m/>
    <m/>
    <n v="0"/>
    <m/>
    <m/>
    <m/>
    <m/>
    <m/>
    <m/>
    <m/>
    <m/>
    <n v="55000"/>
    <n v="0"/>
    <n v="55000"/>
    <n v="1"/>
    <n v="0"/>
    <n v="0"/>
    <n v="0"/>
    <n v="7150"/>
    <n v="0"/>
    <n v="7150"/>
    <n v="0"/>
    <n v="55000"/>
    <n v="0"/>
    <n v="0"/>
    <n v="7150"/>
    <n v="0"/>
    <m/>
    <n v="0"/>
    <m/>
    <d v="2021-12-01T00:00:00"/>
    <m/>
    <m/>
    <m/>
    <m/>
    <x v="1"/>
    <n v="0"/>
    <n v="1"/>
    <n v="7"/>
    <n v="36"/>
    <n v="0"/>
    <n v="0"/>
    <n v="700"/>
    <n v="2013"/>
  </r>
  <r>
    <m/>
    <m/>
    <s v="MLI/PHA/71/TAS/33"/>
    <s v="UNEP"/>
    <m/>
    <x v="0"/>
    <s v="MLI"/>
    <x v="3"/>
    <s v="PHA"/>
    <s v="HCFC phase-out management plan (stage I, second tranche)"/>
    <d v="2013-12-01T00:00:00"/>
    <d v="2016-12-01T00:00:00"/>
    <s v="FIN"/>
    <d v="2014-05-01T00:00:00"/>
    <m/>
    <d v="2018-10-01T00:00:00"/>
    <d v="2018-12-01T00:00:00"/>
    <n v="0.8"/>
    <m/>
    <m/>
    <n v="0"/>
    <m/>
    <m/>
    <n v="0.8"/>
    <m/>
    <m/>
    <m/>
    <m/>
    <m/>
    <n v="55000"/>
    <n v="0"/>
    <n v="55000"/>
    <n v="1"/>
    <n v="0"/>
    <n v="0"/>
    <n v="0"/>
    <n v="7150"/>
    <n v="0"/>
    <n v="7150"/>
    <n v="0"/>
    <n v="55000"/>
    <n v="0"/>
    <n v="0"/>
    <n v="7150"/>
    <n v="0"/>
    <m/>
    <n v="0"/>
    <m/>
    <d v="2024-12-01T00:00:00"/>
    <m/>
    <m/>
    <m/>
    <m/>
    <x v="1"/>
    <n v="0"/>
    <n v="1"/>
    <n v="5"/>
    <n v="36"/>
    <n v="0"/>
    <n v="0"/>
    <n v="800"/>
    <n v="2013"/>
  </r>
  <r>
    <m/>
    <m/>
    <s v="MAU/PHA/91/TAS/30"/>
    <s v="UNEP"/>
    <m/>
    <x v="0"/>
    <s v="MAU"/>
    <x v="3"/>
    <s v="PHA"/>
    <s v="HCFC phase-out management plan (stage I, second tranche)"/>
    <d v="2022-12-01T00:00:00"/>
    <d v="2025-12-01T00:00:00"/>
    <s v="ONG"/>
    <d v="2023-12-30T00:00:00"/>
    <d v="2025-12-01T00:00:00"/>
    <m/>
    <m/>
    <n v="2.2000000000000002"/>
    <m/>
    <m/>
    <n v="0"/>
    <m/>
    <m/>
    <m/>
    <m/>
    <m/>
    <m/>
    <m/>
    <m/>
    <n v="66750"/>
    <n v="0"/>
    <n v="66750"/>
    <n v="0.4943820224719101"/>
    <n v="33750"/>
    <n v="33750"/>
    <n v="0"/>
    <n v="8678"/>
    <n v="0"/>
    <n v="8678"/>
    <n v="4387.7528089887646"/>
    <n v="33000"/>
    <n v="33750"/>
    <n v="16875"/>
    <n v="4290.2471910112354"/>
    <n v="4387.7528089887637"/>
    <m/>
    <n v="0"/>
    <m/>
    <d v="2026-12-01T00:00:00"/>
    <s v="The SSFA was signed by both in March 2023. The first payment was disbursed in May 2023. Licensing system is fully operational. "/>
    <s v="The second payment was disbursed in Februaty 2024.The National Ozone Bureau in Mauritania successfully conducted a data collection mission on HCFC R-22 consumption from September 25 to October 12 in Dakhlet Nouadhibou, Inchiri, and Trarza regions to assess its impact on the ozone layer. Improvement of the licensing and quota system aims to structure the database for inter-agency exchange integration. Organizing a mission to reassess HCFC consumption stock nationwide. Workshop training for 30 refrigeration technician trainers on best practices, including refrigerant recovery, recycling, reuse techniques, safety, and handling. Training workshop for 15 customs officers, 15 Environmental Police Officers, and decentralized Environmental Delegation members on HCFC and SAO-based equipment control and identification. Import traders' workshop on licensing and quotas, emphasizing refrigerant risks. Date: August 15, 2023, Nouadhibou. Awareness campaign for traders and technicians on import procedures and refrigerant risks during Ozone layer restoration. Includes manual and poster distribution."/>
    <s v="Yes"/>
    <m/>
    <x v="0"/>
    <n v="1"/>
    <n v="1"/>
    <n v="12"/>
    <n v="36"/>
    <n v="0"/>
    <n v="36"/>
    <n v="2200"/>
    <n v="2022"/>
  </r>
  <r>
    <m/>
    <m/>
    <s v="MAU/PHA/91/INV/29"/>
    <s v="UNIDO"/>
    <m/>
    <x v="0"/>
    <s v="MAU"/>
    <x v="0"/>
    <s v="PHA"/>
    <s v="HCFC phase-out management plan (stage I, second tranche)"/>
    <d v="2022-12-01T00:00:00"/>
    <d v="2025-12-01T00:00:00"/>
    <s v="ONG"/>
    <d v="2023-11-01T00:00:00"/>
    <d v="2025-12-31T00:00:00"/>
    <m/>
    <m/>
    <n v="2.2000000000000002"/>
    <m/>
    <m/>
    <n v="0"/>
    <m/>
    <m/>
    <n v="0"/>
    <m/>
    <m/>
    <n v="0"/>
    <m/>
    <m/>
    <n v="200000"/>
    <n v="0"/>
    <n v="200000"/>
    <n v="9.2053250000000003E-2"/>
    <n v="181589.35"/>
    <n v="181589.35"/>
    <n v="0"/>
    <n v="14000"/>
    <n v="0"/>
    <n v="14000"/>
    <n v="12711.254499999999"/>
    <n v="18410.650000000001"/>
    <n v="10678.27"/>
    <n v="30000"/>
    <n v="1288.7455000000002"/>
    <n v="747.47890000000018"/>
    <m/>
    <m/>
    <m/>
    <d v="2026-12-01T00:00:00"/>
    <s v="Updates and milestones: List of equipment and technical specifications was reviewed and approved,  offer from technology supplier  received, work plan was updated after in-person meeting in June. Procurement preparations finalized and equipment ordered._x000a_o Was there any delay during the reporting year? (yes/no). No_x000a_o Any ongoing recurring problem that hampers implementation? (yes/no). If yes, any action required from the ExCom to overcome the problems?  No._x000a_o If yes, any action required from the ExCom to overcome the problems? No."/>
    <s v="Updates and milestones: Equipment has been prepared for shipment and is ready to be shipped. Coordination for custom clearance agency and NOU receival and storage as well as distribution of equipment and tools under discussion. Delivery expected for Q3 2024._x000a_o Was there any delay during the reporting year? (yes/no). No_x000a_o Any ongoing recurring problem that hampers implementation? (yes/no). If yes, any action required from the ExCom to overcome the problems?  No._x000a_o If yes, any action required from the ExCom to overcome the problems? No."/>
    <s v="Yes"/>
    <m/>
    <x v="0"/>
    <n v="1"/>
    <n v="1"/>
    <n v="11"/>
    <n v="36"/>
    <n v="0"/>
    <n v="36"/>
    <n v="2200"/>
    <n v="2022"/>
  </r>
  <r>
    <m/>
    <m/>
    <s v="MOL/PHA/74/INV/31"/>
    <s v="UNDP"/>
    <m/>
    <x v="4"/>
    <s v="MOL"/>
    <x v="0"/>
    <s v="PHA"/>
    <s v="HCFC phase-out management plan (stage I, second tranche)"/>
    <d v="2015-05-01T00:00:00"/>
    <d v="2017-05-01T00:00:00"/>
    <s v="FIN"/>
    <d v="2016-01-01T00:00:00"/>
    <m/>
    <d v="2017-05-01T00:00:00"/>
    <d v="2018-05-01T00:00:00"/>
    <n v="0"/>
    <m/>
    <m/>
    <m/>
    <m/>
    <m/>
    <n v="0"/>
    <m/>
    <m/>
    <m/>
    <m/>
    <m/>
    <n v="8800"/>
    <n v="-151"/>
    <n v="8649"/>
    <n v="1"/>
    <n v="0"/>
    <n v="0"/>
    <n v="0"/>
    <n v="792"/>
    <n v="-14"/>
    <n v="778"/>
    <n v="-0.40999999999996817"/>
    <n v="8649"/>
    <n v="0"/>
    <n v="0"/>
    <n v="778.41"/>
    <n v="0"/>
    <m/>
    <m/>
    <m/>
    <d v="2016-12-01T00:00:00"/>
    <s v="Financially completed in 2018."/>
    <m/>
    <m/>
    <m/>
    <x v="1"/>
    <n v="0"/>
    <n v="1"/>
    <n v="8"/>
    <n v="24"/>
    <n v="0"/>
    <n v="0"/>
    <n v="0"/>
    <n v="2015"/>
  </r>
  <r>
    <m/>
    <m/>
    <s v="MON/PHA/71/TAS/22"/>
    <s v="UNEP"/>
    <m/>
    <x v="2"/>
    <s v="MON"/>
    <x v="3"/>
    <s v="PHA"/>
    <s v="HCFC phase-out management plan (stage I, second tranche)"/>
    <d v="2013-12-01T00:00:00"/>
    <d v="2016-12-01T00:00:00"/>
    <s v="FIN"/>
    <d v="2014-06-01T00:00:00"/>
    <m/>
    <d v="2016-12-01T00:00:00"/>
    <d v="2017-12-01T00:00:00"/>
    <n v="0.1"/>
    <m/>
    <m/>
    <n v="0"/>
    <m/>
    <m/>
    <m/>
    <m/>
    <m/>
    <m/>
    <m/>
    <m/>
    <n v="65000"/>
    <n v="-8231"/>
    <n v="56769"/>
    <n v="1"/>
    <n v="0"/>
    <n v="0"/>
    <n v="0"/>
    <n v="8450"/>
    <n v="-1070"/>
    <n v="7380"/>
    <n v="0"/>
    <n v="56769"/>
    <n v="0"/>
    <n v="0"/>
    <n v="7380.0000000000009"/>
    <n v="0"/>
    <m/>
    <n v="0"/>
    <m/>
    <d v="2021-12-01T00:00:00"/>
    <m/>
    <m/>
    <m/>
    <m/>
    <x v="1"/>
    <n v="0"/>
    <n v="1"/>
    <n v="6"/>
    <n v="36"/>
    <n v="0"/>
    <n v="0"/>
    <n v="100"/>
    <n v="2013"/>
  </r>
  <r>
    <m/>
    <m/>
    <s v="MOG/PHA/71/INV/09"/>
    <s v="UNIDO"/>
    <m/>
    <x v="4"/>
    <s v="MOG"/>
    <x v="0"/>
    <s v="PHA"/>
    <s v="HCFC phase-out management plan (stage I, second tranche)"/>
    <d v="2013-12-01T00:00:00"/>
    <d v="2015-12-01T00:00:00"/>
    <s v="FIN"/>
    <d v="2014-01-01T00:00:00"/>
    <m/>
    <d v="2016-12-01T00:00:00"/>
    <d v="2018-04-01T00:00:00"/>
    <n v="0.1"/>
    <m/>
    <m/>
    <n v="0"/>
    <m/>
    <m/>
    <n v="0.1"/>
    <m/>
    <m/>
    <n v="0"/>
    <m/>
    <m/>
    <n v="100000"/>
    <n v="-2611"/>
    <n v="97389"/>
    <n v="1"/>
    <n v="0"/>
    <n v="0"/>
    <n v="0"/>
    <n v="7500"/>
    <n v="-196"/>
    <n v="7304"/>
    <n v="0"/>
    <n v="97389"/>
    <n v="0"/>
    <m/>
    <n v="7304"/>
    <n v="0"/>
    <m/>
    <m/>
    <m/>
    <d v="2021-12-01T00:00:00"/>
    <m/>
    <m/>
    <m/>
    <m/>
    <x v="1"/>
    <n v="0"/>
    <n v="1"/>
    <n v="1"/>
    <n v="24"/>
    <n v="0"/>
    <n v="0"/>
    <n v="100"/>
    <n v="2013"/>
  </r>
  <r>
    <m/>
    <m/>
    <s v="MOZ/PHA/73/TAS/25"/>
    <s v="UNEP"/>
    <m/>
    <x v="0"/>
    <s v="MOZ"/>
    <x v="3"/>
    <s v="PHA"/>
    <s v="HCFC phase-out management plan (stage I, second tranche)"/>
    <d v="2014-11-01T00:00:00"/>
    <d v="2016-06-01T00:00:00"/>
    <s v="FIN"/>
    <d v="2018-08-01T00:00:00"/>
    <m/>
    <d v="2019-12-01T00:00:00"/>
    <d v="2019-12-01T00:00:00"/>
    <n v="0"/>
    <m/>
    <m/>
    <n v="0"/>
    <m/>
    <m/>
    <m/>
    <m/>
    <m/>
    <m/>
    <m/>
    <m/>
    <n v="35000"/>
    <n v="-139"/>
    <n v="34861"/>
    <n v="1"/>
    <n v="0"/>
    <n v="0"/>
    <n v="0"/>
    <n v="4550"/>
    <n v="-18.07"/>
    <n v="4531.93"/>
    <n v="0"/>
    <n v="34861"/>
    <n v="0"/>
    <n v="0"/>
    <n v="4531.93"/>
    <n v="0"/>
    <m/>
    <n v="0"/>
    <m/>
    <d v="2023-06-01T00:00:00"/>
    <m/>
    <m/>
    <m/>
    <m/>
    <x v="1"/>
    <n v="0"/>
    <n v="1"/>
    <n v="45"/>
    <n v="19"/>
    <n v="0"/>
    <n v="0"/>
    <n v="0"/>
    <n v="2014"/>
  </r>
  <r>
    <m/>
    <m/>
    <s v="MYA/PHA/80/TAS/18"/>
    <s v="UNEP"/>
    <m/>
    <x v="2"/>
    <s v="MYA"/>
    <x v="3"/>
    <s v="PHA"/>
    <s v="HCFC phase-out management plan (stage I, second tranche)"/>
    <d v="2017-11-01T00:00:00"/>
    <d v="2020-12-01T00:00:00"/>
    <s v="ONG"/>
    <d v="2020-01-01T00:00:00"/>
    <d v="2024-12-01T00:00:00"/>
    <m/>
    <m/>
    <n v="0"/>
    <m/>
    <m/>
    <n v="0"/>
    <m/>
    <m/>
    <m/>
    <m/>
    <m/>
    <m/>
    <m/>
    <m/>
    <n v="32000"/>
    <n v="0"/>
    <n v="32000"/>
    <n v="0.39171875"/>
    <n v="19465"/>
    <n v="19465"/>
    <n v="0"/>
    <n v="4160"/>
    <n v="0"/>
    <n v="4160"/>
    <n v="2530.4499999999998"/>
    <n v="12535"/>
    <n v="0"/>
    <n v="0"/>
    <n v="1629.55"/>
    <n v="0"/>
    <m/>
    <n v="0"/>
    <m/>
    <m/>
    <s v="Due to the current political situation in Myanmar and UN engagement policy with de facto authorities, all activities and communications with de facto authorities have been halted since February 2021.  Therefore, the ExCom at its 93rd meeting cancel the project (Decision 93/14). The project is closed. "/>
    <s v="Due to the current political situation in Myanmar and UN engagement policy with de facto authorities, all activities and communications with de facto authorities have been halted since February 2021.  Therefore, the ExCom at its 93rd meeting cancel the project (Decision 93/14). The project is being closed. "/>
    <s v="N/a"/>
    <m/>
    <x v="0"/>
    <n v="1"/>
    <n v="1"/>
    <n v="26"/>
    <n v="37"/>
    <n v="48"/>
    <n v="85"/>
    <n v="0"/>
    <n v="2017"/>
  </r>
  <r>
    <m/>
    <m/>
    <s v="MYA/PHA/80/INV/19"/>
    <s v="UNIDO"/>
    <m/>
    <x v="2"/>
    <s v="MYA"/>
    <x v="0"/>
    <s v="PHA"/>
    <s v="HCFC phase-out management plan (stage I, second tranche)"/>
    <d v="2017-11-01T00:00:00"/>
    <d v="2021-12-01T00:00:00"/>
    <s v="COM"/>
    <d v="2019-07-01T00:00:00"/>
    <m/>
    <d v="2022-12-01T00:00:00"/>
    <m/>
    <n v="0"/>
    <m/>
    <m/>
    <n v="0"/>
    <m/>
    <m/>
    <n v="0"/>
    <m/>
    <m/>
    <n v="0"/>
    <m/>
    <m/>
    <n v="60000"/>
    <n v="0"/>
    <n v="60000"/>
    <n v="0.898003"/>
    <n v="6119.82"/>
    <n v="6119.82"/>
    <n v="0"/>
    <n v="5400"/>
    <n v="0"/>
    <n v="5400"/>
    <n v="550.78380000000016"/>
    <n v="53880.18"/>
    <n v="0"/>
    <n v="1"/>
    <n v="4849.2161999999998"/>
    <n v="0"/>
    <m/>
    <m/>
    <m/>
    <d v="2022-12-01T00:00:00"/>
    <s v="Financial closure has been initiated."/>
    <s v="Grant was financially closed in March 2024."/>
    <s v="n.a."/>
    <m/>
    <x v="1"/>
    <n v="0"/>
    <n v="1"/>
    <n v="20"/>
    <n v="49"/>
    <n v="0"/>
    <n v="0"/>
    <n v="0"/>
    <n v="2017"/>
  </r>
  <r>
    <m/>
    <m/>
    <s v="NEP/PHA/75/INV/35"/>
    <s v="UNDP"/>
    <m/>
    <x v="2"/>
    <s v="NEP"/>
    <x v="0"/>
    <s v="PHA"/>
    <s v="HCFC phase-out management plan (stage I, second tranche)"/>
    <d v="2015-11-01T00:00:00"/>
    <d v="2019-12-01T00:00:00"/>
    <s v="FIN"/>
    <d v="2018-10-01T00:00:00"/>
    <m/>
    <d v="2019-12-01T00:00:00"/>
    <d v="2022-01-01T00:00:00"/>
    <n v="0.1"/>
    <m/>
    <m/>
    <m/>
    <m/>
    <m/>
    <n v="0.1"/>
    <m/>
    <m/>
    <m/>
    <m/>
    <m/>
    <n v="33600"/>
    <n v="-2684"/>
    <n v="30916"/>
    <n v="1"/>
    <n v="0"/>
    <n v="0"/>
    <n v="0"/>
    <n v="3024"/>
    <n v="-242"/>
    <n v="2782"/>
    <n v="-0.44000000000005457"/>
    <n v="30916"/>
    <n v="0"/>
    <n v="0"/>
    <n v="2782.44"/>
    <n v="0"/>
    <m/>
    <m/>
    <m/>
    <d v="2022-12-01T00:00:00"/>
    <s v="Financially completed in 2022."/>
    <m/>
    <m/>
    <m/>
    <x v="1"/>
    <n v="0"/>
    <n v="1"/>
    <n v="35"/>
    <n v="49"/>
    <n v="0"/>
    <n v="0"/>
    <n v="100"/>
    <n v="2015"/>
  </r>
  <r>
    <m/>
    <m/>
    <s v="NEP/PHA/75/TAS/34"/>
    <s v="UNEP"/>
    <m/>
    <x v="2"/>
    <s v="NEP"/>
    <x v="3"/>
    <s v="PHA"/>
    <s v="HCFC phase-out management plan (stage I, second tranche)"/>
    <d v="2015-11-01T00:00:00"/>
    <d v="2019-12-01T00:00:00"/>
    <s v="FIN"/>
    <d v="2018-12-01T00:00:00"/>
    <m/>
    <d v="2022-12-01T00:00:00"/>
    <d v="2023-12-01T00:00:00"/>
    <n v="0.2"/>
    <m/>
    <m/>
    <n v="0"/>
    <m/>
    <m/>
    <m/>
    <m/>
    <m/>
    <m/>
    <m/>
    <m/>
    <n v="50400"/>
    <n v="-10575"/>
    <n v="39825"/>
    <n v="1"/>
    <n v="0"/>
    <n v="0"/>
    <n v="0"/>
    <n v="6552"/>
    <n v="-1374.75"/>
    <n v="5177.25"/>
    <n v="0"/>
    <n v="39825"/>
    <n v="0"/>
    <n v="0"/>
    <n v="5177.25"/>
    <n v="0"/>
    <m/>
    <n v="0"/>
    <m/>
    <d v="2022-12-01T00:00:00"/>
    <s v="The project is completed. Balance returned at ExCom 93."/>
    <s v="The project is financially completed."/>
    <s v="N/a"/>
    <m/>
    <x v="1"/>
    <n v="0"/>
    <n v="1"/>
    <n v="37"/>
    <n v="49"/>
    <n v="0"/>
    <n v="0"/>
    <n v="200"/>
    <n v="2015"/>
  </r>
  <r>
    <m/>
    <m/>
    <s v="NIC/PHA/74/TAS/31"/>
    <s v="UNEP"/>
    <m/>
    <x v="1"/>
    <s v="NIC"/>
    <x v="3"/>
    <s v="PHA"/>
    <s v="HCFC phase-out management plan (stage I, second tranche)"/>
    <d v="2015-05-01T00:00:00"/>
    <d v="2018-05-01T00:00:00"/>
    <s v="FIN"/>
    <d v="2016-04-01T00:00:00"/>
    <m/>
    <d v="2020-12-01T00:00:00"/>
    <d v="2021-12-01T00:00:00"/>
    <n v="0"/>
    <m/>
    <m/>
    <n v="0"/>
    <m/>
    <m/>
    <m/>
    <m/>
    <m/>
    <m/>
    <m/>
    <m/>
    <n v="30000"/>
    <n v="-3072"/>
    <n v="26928"/>
    <n v="1"/>
    <n v="0"/>
    <n v="0"/>
    <n v="0"/>
    <n v="3900"/>
    <n v="-399.36"/>
    <n v="3500.64"/>
    <n v="0"/>
    <n v="26928"/>
    <n v="0"/>
    <n v="0"/>
    <n v="3500.6400000000003"/>
    <n v="0"/>
    <m/>
    <n v="0"/>
    <m/>
    <d v="2021-12-01T00:00:00"/>
    <m/>
    <m/>
    <m/>
    <m/>
    <x v="1"/>
    <n v="0"/>
    <n v="1"/>
    <n v="11"/>
    <n v="36"/>
    <n v="0"/>
    <n v="0"/>
    <n v="0"/>
    <n v="2015"/>
  </r>
  <r>
    <m/>
    <m/>
    <s v="NIC/PHA/74/INV/32"/>
    <s v="UNIDO"/>
    <m/>
    <x v="1"/>
    <s v="NIC"/>
    <x v="0"/>
    <s v="PHA"/>
    <s v="HCFC phase-out management plan (stage I, second tranche)"/>
    <d v="2015-05-01T00:00:00"/>
    <d v="2018-05-01T00:00:00"/>
    <s v="FIN"/>
    <d v="2017-02-01T00:00:00"/>
    <m/>
    <d v="2018-11-01T00:00:00"/>
    <d v="2019-09-01T00:00:00"/>
    <n v="0"/>
    <m/>
    <m/>
    <n v="0"/>
    <m/>
    <m/>
    <n v="0"/>
    <m/>
    <m/>
    <n v="0"/>
    <m/>
    <m/>
    <n v="50000"/>
    <n v="-29"/>
    <n v="49971"/>
    <n v="1"/>
    <n v="0"/>
    <n v="0"/>
    <n v="0"/>
    <n v="4500"/>
    <n v="-3"/>
    <n v="4497"/>
    <n v="0"/>
    <n v="49971"/>
    <n v="0"/>
    <m/>
    <n v="4497"/>
    <n v="0"/>
    <m/>
    <m/>
    <m/>
    <d v="2021-12-01T00:00:00"/>
    <m/>
    <m/>
    <m/>
    <m/>
    <x v="1"/>
    <n v="0"/>
    <n v="1"/>
    <n v="21"/>
    <n v="36"/>
    <n v="0"/>
    <n v="0"/>
    <n v="0"/>
    <n v="2015"/>
  </r>
  <r>
    <m/>
    <m/>
    <s v="NER/PHA/84/TAS/37"/>
    <s v="UNEP"/>
    <m/>
    <x v="0"/>
    <s v="NER"/>
    <x v="3"/>
    <s v="PHA"/>
    <s v="HCFC phase-out management plan (stage I, second tranche)"/>
    <d v="2019-12-01T00:00:00"/>
    <d v="2021-12-01T00:00:00"/>
    <s v="FIN"/>
    <d v="2021-10-01T00:00:00"/>
    <m/>
    <d v="2021-12-01T00:00:00"/>
    <d v="2021-12-01T00:00:00"/>
    <n v="1.8"/>
    <m/>
    <m/>
    <n v="0"/>
    <m/>
    <m/>
    <m/>
    <m/>
    <m/>
    <m/>
    <m/>
    <m/>
    <n v="125000"/>
    <n v="0"/>
    <n v="125000"/>
    <n v="1"/>
    <n v="0"/>
    <n v="0"/>
    <n v="0"/>
    <n v="16250"/>
    <n v="0"/>
    <n v="16250"/>
    <n v="0"/>
    <n v="125000"/>
    <n v="0"/>
    <n v="0"/>
    <n v="16250"/>
    <n v="0"/>
    <m/>
    <n v="0"/>
    <m/>
    <d v="2022-12-01T00:00:00"/>
    <m/>
    <m/>
    <m/>
    <m/>
    <x v="1"/>
    <n v="0"/>
    <n v="1"/>
    <n v="22"/>
    <n v="24"/>
    <n v="0"/>
    <n v="0"/>
    <n v="1800"/>
    <n v="2019"/>
  </r>
  <r>
    <m/>
    <m/>
    <s v="NER/PHA/84/INV/39"/>
    <s v="UNIDO"/>
    <m/>
    <x v="0"/>
    <s v="NER"/>
    <x v="0"/>
    <s v="PHA"/>
    <s v="HCFC phase-out management plan (stage I, second tranche)"/>
    <d v="2019-12-01T00:00:00"/>
    <d v="2021-12-01T00:00:00"/>
    <s v="COM"/>
    <d v="2021-07-01T00:00:00"/>
    <m/>
    <d v="2022-12-01T00:00:00"/>
    <m/>
    <n v="1.1000000000000001"/>
    <m/>
    <m/>
    <n v="0"/>
    <m/>
    <m/>
    <n v="1.1000000000000001"/>
    <m/>
    <m/>
    <n v="0"/>
    <m/>
    <m/>
    <n v="90000"/>
    <n v="0"/>
    <n v="90000"/>
    <n v="0.84991133333333335"/>
    <n v="13507.979999999996"/>
    <n v="13507.979999999996"/>
    <n v="0"/>
    <n v="6300"/>
    <n v="0"/>
    <n v="6300"/>
    <n v="945.55859999999939"/>
    <n v="76492.02"/>
    <n v="13507.97"/>
    <n v="1"/>
    <n v="5354.4414000000006"/>
    <n v="945.55790000000013"/>
    <m/>
    <m/>
    <m/>
    <d v="2022-12-01T00:00:00"/>
    <s v="Delivery of additional equipment purchased in 2022 expected to take place as soon as travel is allowed after the military coup. "/>
    <s v="On 26 July 2023, a coup d'état occurred in Niger, subsequently, land borders and airspace were closed by both Niger and its neighboring countries. The airspace recently opened however the Niger maintained land borders closed. _x000a__x000a_The recent events in Niger have prevented UNIDO to deliver the training tools and equipment. Since the events occurred, UNIDO has been exploring with the NOU and the supplier several deliveries options. In March 2024, UNIDO had a meeting with the NOU and the supplier. The following options were discussed:_x000a_1. Delivery by land: The equipment would be delivered by sea to Lomé harbor, transported by land from Lomé to the city of Kaya in Burkina Faso, escorted by the military from Kaya to Niamey in Niger. This option is being examined by UNIDO and the supplier's freight forwarder._x000a_2. Delivery by air: The demonstration units would be delivered empty and fire extinguishers would not be delivered by air. This option was rejected by the NOU as the cost of air freight is over budget. _x000a_UNIDO is doing its best to deliver the equipment as soon as possible and as safely as possible._x000a_"/>
    <s v="n.a."/>
    <m/>
    <x v="1"/>
    <n v="0"/>
    <n v="1"/>
    <n v="19"/>
    <n v="24"/>
    <n v="0"/>
    <n v="0"/>
    <n v="1100"/>
    <n v="2019"/>
  </r>
  <r>
    <m/>
    <m/>
    <s v="OMA/PHA/74/TAS/29"/>
    <s v="UNEP"/>
    <m/>
    <x v="2"/>
    <s v="OMA"/>
    <x v="3"/>
    <s v="PHA"/>
    <s v="HCFC phase-out management plan (stage I, second tranche)"/>
    <d v="2015-05-01T00:00:00"/>
    <d v="2016-05-01T00:00:00"/>
    <s v="FIN"/>
    <d v="2016-03-01T00:00:00"/>
    <m/>
    <d v="2017-11-01T00:00:00"/>
    <d v="2019-12-01T00:00:00"/>
    <n v="0"/>
    <m/>
    <m/>
    <n v="0"/>
    <m/>
    <m/>
    <m/>
    <m/>
    <m/>
    <m/>
    <m/>
    <m/>
    <n v="20000"/>
    <n v="-2220.9299999999998"/>
    <n v="17779.07"/>
    <n v="0.99999606278618625"/>
    <n v="6.9999999999708962E-2"/>
    <n v="6.9999999999708962E-2"/>
    <n v="0"/>
    <n v="2600"/>
    <n v="-288.72000000000003"/>
    <n v="2311.2799999999997"/>
    <n v="9.1000035436081816E-3"/>
    <n v="17779"/>
    <n v="0"/>
    <n v="0"/>
    <n v="2311.2708999964561"/>
    <n v="0"/>
    <m/>
    <n v="0"/>
    <m/>
    <d v="2016-12-01T00:00:00"/>
    <m/>
    <m/>
    <m/>
    <m/>
    <x v="1"/>
    <n v="0"/>
    <n v="1"/>
    <n v="10"/>
    <n v="12"/>
    <n v="0"/>
    <n v="0"/>
    <n v="0"/>
    <n v="2015"/>
  </r>
  <r>
    <m/>
    <m/>
    <s v="OMA/PHA/74/INV/28"/>
    <s v="UNIDO"/>
    <m/>
    <x v="2"/>
    <s v="OMA"/>
    <x v="0"/>
    <s v="PHA"/>
    <s v="HCFC phase-out management plan (stage I, second tranche)"/>
    <d v="2015-05-01T00:00:00"/>
    <d v="2017-12-01T00:00:00"/>
    <s v="FIN"/>
    <d v="2015-08-01T00:00:00"/>
    <m/>
    <d v="2017-12-01T00:00:00"/>
    <d v="2018-12-01T00:00:00"/>
    <n v="0"/>
    <m/>
    <m/>
    <n v="0"/>
    <m/>
    <m/>
    <n v="0"/>
    <m/>
    <m/>
    <n v="0"/>
    <m/>
    <m/>
    <n v="35000"/>
    <n v="-1993"/>
    <n v="33007"/>
    <n v="1"/>
    <n v="0"/>
    <n v="0"/>
    <n v="0"/>
    <n v="2625"/>
    <n v="-150"/>
    <n v="2475"/>
    <n v="0"/>
    <n v="33007"/>
    <n v="0"/>
    <m/>
    <n v="2475"/>
    <n v="0"/>
    <m/>
    <m/>
    <m/>
    <d v="2016-12-01T00:00:00"/>
    <m/>
    <m/>
    <m/>
    <m/>
    <x v="1"/>
    <n v="0"/>
    <n v="1"/>
    <n v="3"/>
    <n v="31"/>
    <n v="0"/>
    <n v="0"/>
    <n v="0"/>
    <n v="2015"/>
  </r>
  <r>
    <m/>
    <m/>
    <s v="PAK/PHA/70/TAS/84"/>
    <s v="UNEP"/>
    <m/>
    <x v="2"/>
    <s v="PAK"/>
    <x v="3"/>
    <s v="PHA"/>
    <s v="HCFC phase-out management plan (stage I, second tranche)"/>
    <d v="2013-07-01T00:00:00"/>
    <d v="2014-07-01T00:00:00"/>
    <s v="FIN"/>
    <d v="2014-03-01T00:00:00"/>
    <m/>
    <d v="2017-12-01T00:00:00"/>
    <d v="2018-12-01T00:00:00"/>
    <n v="0"/>
    <m/>
    <m/>
    <n v="0"/>
    <m/>
    <m/>
    <m/>
    <m/>
    <m/>
    <m/>
    <m/>
    <m/>
    <n v="200000"/>
    <n v="0"/>
    <n v="200000"/>
    <n v="1"/>
    <n v="0"/>
    <n v="0"/>
    <n v="0"/>
    <n v="26000"/>
    <n v="0"/>
    <n v="26000"/>
    <n v="0"/>
    <n v="200000"/>
    <n v="0"/>
    <n v="0"/>
    <n v="26000"/>
    <n v="0"/>
    <m/>
    <n v="0"/>
    <m/>
    <d v="2016-12-01T00:00:00"/>
    <m/>
    <m/>
    <m/>
    <m/>
    <x v="1"/>
    <n v="0"/>
    <n v="1"/>
    <n v="8"/>
    <n v="12"/>
    <n v="0"/>
    <n v="0"/>
    <n v="0"/>
    <n v="2013"/>
  </r>
  <r>
    <m/>
    <m/>
    <s v="PAK/PHA/70/INV/83"/>
    <s v="UNIDO"/>
    <m/>
    <x v="2"/>
    <s v="PAK"/>
    <x v="0"/>
    <s v="PHA"/>
    <s v="HCFC phase-out management plan (stage I, second tranche)"/>
    <d v="2013-07-01T00:00:00"/>
    <d v="2014-07-01T00:00:00"/>
    <s v="FIN"/>
    <d v="2013-09-01T00:00:00"/>
    <m/>
    <d v="2015-12-01T00:00:00"/>
    <d v="2017-08-01T00:00:00"/>
    <n v="0"/>
    <m/>
    <m/>
    <n v="0"/>
    <m/>
    <m/>
    <n v="0"/>
    <m/>
    <m/>
    <n v="0"/>
    <m/>
    <m/>
    <n v="80000"/>
    <n v="-2608.86"/>
    <n v="77391.14"/>
    <n v="0.9999981910073944"/>
    <n v="0.13999999999941792"/>
    <n v="0.13999999999941792"/>
    <n v="0"/>
    <n v="6000"/>
    <n v="-196"/>
    <n v="5804"/>
    <n v="0"/>
    <n v="77391"/>
    <n v="0"/>
    <m/>
    <n v="5804"/>
    <n v="0"/>
    <m/>
    <m/>
    <m/>
    <d v="2016-12-01T00:00:00"/>
    <m/>
    <m/>
    <m/>
    <m/>
    <x v="1"/>
    <n v="0"/>
    <n v="1"/>
    <n v="2"/>
    <n v="12"/>
    <n v="0"/>
    <n v="0"/>
    <n v="0"/>
    <n v="2013"/>
  </r>
  <r>
    <m/>
    <m/>
    <s v="PAN/PHA/70/INV/34"/>
    <s v="UNDP"/>
    <m/>
    <x v="1"/>
    <s v="PAN"/>
    <x v="0"/>
    <s v="PHA"/>
    <s v="HCFC phase-out management plan (stage I, second tranche)"/>
    <d v="2013-07-01T00:00:00"/>
    <d v="2015-07-01T00:00:00"/>
    <s v="FIN"/>
    <d v="2014-07-01T00:00:00"/>
    <m/>
    <d v="2015-11-01T00:00:00"/>
    <d v="2016-11-01T00:00:00"/>
    <n v="1.8"/>
    <m/>
    <m/>
    <m/>
    <m/>
    <m/>
    <n v="1.8"/>
    <m/>
    <m/>
    <m/>
    <m/>
    <m/>
    <n v="100907"/>
    <n v="0"/>
    <n v="100907"/>
    <n v="1"/>
    <n v="0"/>
    <n v="0"/>
    <n v="0"/>
    <n v="7568"/>
    <n v="0"/>
    <n v="7568"/>
    <n v="0"/>
    <n v="100907"/>
    <n v="0"/>
    <n v="0"/>
    <n v="7568"/>
    <n v="0"/>
    <m/>
    <m/>
    <m/>
    <d v="2016-12-01T00:00:00"/>
    <s v="Financially completed in 2016."/>
    <m/>
    <m/>
    <m/>
    <x v="1"/>
    <n v="0"/>
    <n v="1"/>
    <n v="12"/>
    <n v="24"/>
    <n v="0"/>
    <n v="0"/>
    <n v="1800"/>
    <n v="2013"/>
  </r>
  <r>
    <m/>
    <m/>
    <s v="PAN/PHA/70/TAS/35"/>
    <s v="UNEP"/>
    <m/>
    <x v="1"/>
    <s v="PAN"/>
    <x v="3"/>
    <s v="PHA"/>
    <s v="HCFC phase-out management plan (stage I, second tranche)"/>
    <d v="2013-07-01T00:00:00"/>
    <d v="2015-07-01T00:00:00"/>
    <s v="FIN"/>
    <d v="2014-04-01T00:00:00"/>
    <m/>
    <d v="2018-06-01T00:00:00"/>
    <d v="2020-12-01T00:00:00"/>
    <n v="0.7"/>
    <m/>
    <m/>
    <n v="0"/>
    <m/>
    <m/>
    <n v="0.7"/>
    <m/>
    <m/>
    <m/>
    <m/>
    <m/>
    <n v="26600"/>
    <n v="-2017"/>
    <n v="24583"/>
    <n v="1"/>
    <n v="0"/>
    <n v="0"/>
    <n v="0"/>
    <n v="3458"/>
    <n v="-262.20999999999998"/>
    <n v="3195.79"/>
    <n v="0"/>
    <n v="24583"/>
    <n v="0"/>
    <n v="0"/>
    <n v="3195.79"/>
    <n v="0"/>
    <m/>
    <n v="0"/>
    <m/>
    <d v="2016-12-01T00:00:00"/>
    <m/>
    <m/>
    <m/>
    <m/>
    <x v="1"/>
    <n v="0"/>
    <n v="1"/>
    <n v="9"/>
    <n v="24"/>
    <n v="0"/>
    <n v="0"/>
    <n v="700"/>
    <n v="2013"/>
  </r>
  <r>
    <m/>
    <m/>
    <s v="PAR/PHA/74/INV/34"/>
    <s v="UNDP"/>
    <m/>
    <x v="1"/>
    <s v="PAR"/>
    <x v="0"/>
    <s v="PHA"/>
    <s v="HCFC phase-out management plan (stage I, second tranche)"/>
    <d v="2015-05-01T00:00:00"/>
    <d v="2020-05-01T00:00:00"/>
    <s v="FIN"/>
    <d v="2016-03-01T00:00:00"/>
    <m/>
    <d v="2019-12-01T00:00:00"/>
    <d v="2021-02-01T00:00:00"/>
    <n v="2.1"/>
    <m/>
    <m/>
    <m/>
    <m/>
    <m/>
    <n v="2.1"/>
    <m/>
    <m/>
    <m/>
    <m/>
    <m/>
    <n v="131500"/>
    <n v="-1858"/>
    <n v="129642"/>
    <n v="1"/>
    <n v="0"/>
    <n v="0"/>
    <n v="0"/>
    <n v="9862"/>
    <n v="-139"/>
    <n v="9723"/>
    <n v="0.34000000000014552"/>
    <n v="129642"/>
    <n v="0"/>
    <n v="0"/>
    <n v="9722.66"/>
    <n v="0"/>
    <m/>
    <m/>
    <m/>
    <d v="2022-12-01T00:00:00"/>
    <s v="Financially completed in 2021."/>
    <m/>
    <m/>
    <m/>
    <x v="1"/>
    <n v="0"/>
    <n v="1"/>
    <n v="10"/>
    <n v="60"/>
    <n v="0"/>
    <n v="0"/>
    <n v="2100"/>
    <n v="2015"/>
  </r>
  <r>
    <m/>
    <m/>
    <s v="PAR/PHA/74/TAS/33"/>
    <s v="UNEP"/>
    <m/>
    <x v="1"/>
    <s v="PAR"/>
    <x v="3"/>
    <s v="PHA"/>
    <s v="HCFC phase-out management plan (stage I, second tranche)"/>
    <d v="2015-05-01T00:00:00"/>
    <d v="2020-05-01T00:00:00"/>
    <s v="FIN"/>
    <d v="2016-04-01T00:00:00"/>
    <m/>
    <d v="2022-06-01T00:00:00"/>
    <d v="2022-12-01T00:00:00"/>
    <n v="2.4"/>
    <m/>
    <m/>
    <n v="0"/>
    <m/>
    <m/>
    <m/>
    <m/>
    <m/>
    <m/>
    <m/>
    <m/>
    <n v="120500"/>
    <n v="0"/>
    <n v="120500"/>
    <n v="1"/>
    <n v="0"/>
    <n v="0"/>
    <n v="0"/>
    <n v="15665"/>
    <n v="0"/>
    <n v="15665"/>
    <n v="0"/>
    <n v="120500"/>
    <n v="0"/>
    <n v="0"/>
    <n v="15665"/>
    <n v="0"/>
    <m/>
    <n v="0"/>
    <m/>
    <d v="2022-12-01T00:00:00"/>
    <m/>
    <m/>
    <m/>
    <m/>
    <x v="1"/>
    <n v="0"/>
    <n v="1"/>
    <n v="11"/>
    <n v="60"/>
    <n v="0"/>
    <n v="0"/>
    <n v="2400"/>
    <n v="2015"/>
  </r>
  <r>
    <m/>
    <m/>
    <s v="RWA/PHA/70/TAS/22"/>
    <s v="UNEP"/>
    <m/>
    <x v="0"/>
    <s v="RWA"/>
    <x v="3"/>
    <s v="PHA"/>
    <s v="HCFC phase-out management plan (stage I, second tranche)"/>
    <d v="2013-07-01T00:00:00"/>
    <d v="2016-07-01T00:00:00"/>
    <s v="FIN"/>
    <d v="2014-07-01T00:00:00"/>
    <m/>
    <d v="2017-12-01T00:00:00"/>
    <d v="2018-12-01T00:00:00"/>
    <n v="0.2"/>
    <m/>
    <m/>
    <n v="0"/>
    <m/>
    <m/>
    <m/>
    <m/>
    <m/>
    <m/>
    <m/>
    <m/>
    <n v="40000"/>
    <n v="0"/>
    <n v="40000"/>
    <n v="1"/>
    <n v="0"/>
    <n v="0"/>
    <n v="0"/>
    <n v="5200"/>
    <n v="0"/>
    <n v="5200"/>
    <n v="0"/>
    <n v="40000"/>
    <n v="0"/>
    <n v="0"/>
    <n v="5200"/>
    <n v="0"/>
    <m/>
    <n v="0"/>
    <m/>
    <d v="2021-12-01T00:00:00"/>
    <m/>
    <m/>
    <m/>
    <m/>
    <x v="1"/>
    <n v="0"/>
    <n v="1"/>
    <n v="12"/>
    <n v="36"/>
    <n v="0"/>
    <n v="0"/>
    <n v="200"/>
    <n v="2013"/>
  </r>
  <r>
    <m/>
    <m/>
    <s v="STK/PHA/74/TAS/20"/>
    <s v="UNEP"/>
    <m/>
    <x v="1"/>
    <s v="STK"/>
    <x v="3"/>
    <s v="PHA"/>
    <s v="HCFC phase-out management plan (stage I, second tranche)"/>
    <d v="2015-05-01T00:00:00"/>
    <d v="2020-05-01T00:00:00"/>
    <s v="ONG"/>
    <m/>
    <d v="2024-06-01T00:00:00"/>
    <m/>
    <m/>
    <n v="0.1"/>
    <m/>
    <m/>
    <n v="0"/>
    <m/>
    <m/>
    <m/>
    <m/>
    <m/>
    <m/>
    <m/>
    <m/>
    <n v="49200"/>
    <n v="0"/>
    <n v="49200"/>
    <n v="0"/>
    <n v="49200"/>
    <n v="49200"/>
    <n v="0"/>
    <n v="6396"/>
    <n v="0"/>
    <n v="6396"/>
    <n v="6396"/>
    <n v="0"/>
    <n v="24600"/>
    <n v="49200"/>
    <n v="0"/>
    <n v="3198"/>
    <m/>
    <n v="12300"/>
    <m/>
    <d v="2024-06-01T00:00:00"/>
    <s v="SSFA for the HPMP Tranche 2 balance was signed 5 Oct  2023. First cash advance of 12,300 disbursed to country 26 Dec  2023.  Following UNEP's Country Mission held 21-25 Nov 2022 to address project evaluation and delays had been progress.  The HPMP I Tranche 3 was submitted to ExCom-92, however, the MLFS following an assessment determined that it was not ready for consideration at ExCom-92 as it required more information in the implementation of the LQS.  Additionally, UNEP was requested to provide support in the clarification of 19 not fully clear entries rasied in the Verification Report. A mission was held 10-14 July 2023 to verify these entries, prepare a special report in coordination with the Government for submission to the MLFS and to finalize the Tranche 3 Request.  Following the mission, the special report was submitted to the MLFS, clearing the 19 entries.  The Tranche 3 Request was finalzied and re-submitted to and approved at ExCom-93.  Additionally, the NOU underook the following:  a consultation with technicians and importers on 28 Apr 2023 on the re-establishment of the RAC Association; Continous meetings on the review of the Environmental Regulations and the Act to reflect the Kigali Amendment; Official communication sent to the Customs Department on the introduction of red-flgas in ASYCUDA for CFCs, HFCs and alternatives and their products.  MOU between Customs and the NOU drafted and awiting signature by the Ministry. MOU outlines cooperation between the agencies for enhancing the implementation of the LQS and data collection and analysis; NOU procured 3 refrigerant identifiers which will be distributed to priority Customs ports on Saint Kitts and on Nevis; The NOU shared a list of the refrigerants and products and their HS Codes; Preparation of 2024 HCFC quotas."/>
    <s v="SSFA for the HPMP Tranche 2 balance was signed 5 Oct  2023. First cash advance of 12,300 disbursed to country 26 Dec  2023. The following has been completed: Consultation held with Customs on the outcomes of the Verificaiton Report and redflagging; Basic Training held for Customs Officers 24 Mar 2024 with another planned for Aug 2024 - 20 Customs Officers trained out of which 16 were females; Customs Brokers training planned; Updates on HPMP progress uploaded to the Department's FaceBook page.  NOU planning the distribution of the 3 refrigerant identifiers to Saint Kitts and Nevis ports. "/>
    <s v="N/a"/>
    <m/>
    <x v="0"/>
    <n v="1"/>
    <n v="0"/>
    <s v=""/>
    <n v="60"/>
    <n v="49"/>
    <n v="109"/>
    <n v="100"/>
    <n v="2015"/>
  </r>
  <r>
    <m/>
    <m/>
    <s v="STL/PHA/68/TAS/20"/>
    <s v="UNEP"/>
    <m/>
    <x v="1"/>
    <s v="STL"/>
    <x v="3"/>
    <s v="PHA"/>
    <s v="HCFC phase-out management plan (stage I, second tranche)"/>
    <d v="2012-12-01T00:00:00"/>
    <d v="2015-12-01T00:00:00"/>
    <s v="FIN"/>
    <d v="2014-06-01T00:00:00"/>
    <m/>
    <d v="2016-12-01T00:00:00"/>
    <d v="2017-12-01T00:00:00"/>
    <n v="0"/>
    <m/>
    <m/>
    <n v="0"/>
    <m/>
    <m/>
    <n v="0"/>
    <m/>
    <m/>
    <n v="0"/>
    <m/>
    <m/>
    <n v="13150"/>
    <n v="0"/>
    <n v="13150"/>
    <n v="1"/>
    <n v="0"/>
    <n v="0"/>
    <n v="0"/>
    <n v="1710"/>
    <n v="0"/>
    <n v="1710"/>
    <n v="0"/>
    <n v="13150"/>
    <n v="0"/>
    <n v="0"/>
    <n v="1709.9999999999998"/>
    <n v="0"/>
    <m/>
    <n v="0"/>
    <m/>
    <d v="2022-12-01T00:00:00"/>
    <m/>
    <m/>
    <m/>
    <m/>
    <x v="1"/>
    <n v="0"/>
    <n v="1"/>
    <n v="18"/>
    <n v="36"/>
    <n v="0"/>
    <n v="0"/>
    <n v="0"/>
    <n v="2012"/>
  </r>
  <r>
    <m/>
    <m/>
    <s v="STL/PHA/68/INV/21"/>
    <s v="UNIDO"/>
    <m/>
    <x v="1"/>
    <s v="STL"/>
    <x v="0"/>
    <s v="PHA"/>
    <s v="HCFC phase-out management plan (stage I, second tranche)"/>
    <d v="2012-12-01T00:00:00"/>
    <d v="2015-12-01T00:00:00"/>
    <s v="FIN"/>
    <d v="2013-06-01T00:00:00"/>
    <m/>
    <d v="2016-12-01T00:00:00"/>
    <d v="2017-07-01T00:00:00"/>
    <n v="0.1"/>
    <m/>
    <m/>
    <n v="0"/>
    <m/>
    <m/>
    <n v="0.1"/>
    <m/>
    <m/>
    <n v="0"/>
    <m/>
    <m/>
    <n v="11000"/>
    <n v="-4578.7700000000004"/>
    <n v="6421.23"/>
    <n v="0.99996418131728659"/>
    <n v="0.22999999999956344"/>
    <n v="0.22999999999956344"/>
    <n v="0"/>
    <n v="990"/>
    <n v="-412"/>
    <n v="578"/>
    <n v="0"/>
    <n v="6421"/>
    <n v="0"/>
    <m/>
    <n v="578"/>
    <n v="0"/>
    <m/>
    <m/>
    <m/>
    <d v="2022-12-01T00:00:00"/>
    <m/>
    <m/>
    <m/>
    <m/>
    <x v="1"/>
    <n v="0"/>
    <n v="1"/>
    <n v="6"/>
    <n v="36"/>
    <n v="0"/>
    <n v="0"/>
    <n v="100"/>
    <n v="2012"/>
  </r>
  <r>
    <m/>
    <m/>
    <s v="STV/PHA/75/TAS/23"/>
    <s v="UNEP"/>
    <m/>
    <x v="1"/>
    <s v="STV"/>
    <x v="3"/>
    <s v="PHA"/>
    <s v="HCFC phase-out management plan (stage I, second tranche)"/>
    <d v="2015-11-01T00:00:00"/>
    <d v="2018-12-01T00:00:00"/>
    <s v="FIN"/>
    <d v="2018-05-01T00:00:00"/>
    <m/>
    <d v="2023-12-01T00:00:00"/>
    <d v="2023-12-01T00:00:00"/>
    <n v="0"/>
    <m/>
    <m/>
    <n v="0"/>
    <m/>
    <m/>
    <m/>
    <m/>
    <m/>
    <m/>
    <m/>
    <m/>
    <n v="140000"/>
    <n v="0"/>
    <n v="140000"/>
    <n v="0.99999749999999998"/>
    <n v="0.35000000000582077"/>
    <n v="0.35000000000582077"/>
    <n v="0"/>
    <n v="18200"/>
    <n v="0"/>
    <n v="18200"/>
    <n v="4.5500000000174623E-2"/>
    <n v="139999.65"/>
    <n v="0"/>
    <n v="0"/>
    <n v="18199.9545"/>
    <n v="0"/>
    <m/>
    <n v="0"/>
    <m/>
    <d v="2026-12-01T00:00:00"/>
    <s v="SSFA for the HPMP Tranche 2 Balance signed Nov 2021 in the amount of  66,586.00.  The first cash advance disbursement under the New SSFA was disbursed on 1 April 2022. The second and final cash disbursement of 16,674 in November 2023. Draft ODS Montreal Protocol Regulations in final legal review to incorporate HFC LQS and final adoption; Standard for the safe use and handling of Refrigerants approved and declared.   The new E-Lisensing System is online and operational. Customs Training completed in September 2023. The design contract for 5 awareness videos was awarded. Training for RAC Technicians has been programmed for third quarter 2024. Final reports submitted. Project is financially competed "/>
    <s v="The project is financialy completed "/>
    <s v="N/a"/>
    <m/>
    <x v="1"/>
    <n v="0"/>
    <n v="1"/>
    <n v="30"/>
    <n v="37"/>
    <n v="0"/>
    <n v="0"/>
    <n v="0"/>
    <n v="2015"/>
  </r>
  <r>
    <m/>
    <m/>
    <s v="STP/PHA/70/TAS/21"/>
    <s v="UNEP"/>
    <m/>
    <x v="0"/>
    <s v="STP"/>
    <x v="3"/>
    <s v="PHA"/>
    <s v="HCFC phase-out management plan (stage I, second tranche)"/>
    <d v="2013-07-01T00:00:00"/>
    <d v="2016-07-01T00:00:00"/>
    <s v="FIN"/>
    <d v="2014-06-01T00:00:00"/>
    <m/>
    <d v="2016-12-01T00:00:00"/>
    <d v="2017-12-01T00:00:00"/>
    <n v="0"/>
    <m/>
    <m/>
    <n v="0"/>
    <m/>
    <m/>
    <m/>
    <m/>
    <m/>
    <m/>
    <m/>
    <m/>
    <n v="35000"/>
    <n v="0"/>
    <n v="35000"/>
    <n v="1"/>
    <n v="0"/>
    <n v="0"/>
    <n v="0"/>
    <n v="4550"/>
    <n v="0"/>
    <n v="4550"/>
    <n v="0"/>
    <n v="35000"/>
    <n v="0"/>
    <n v="0"/>
    <n v="4550"/>
    <n v="0"/>
    <m/>
    <n v="0"/>
    <m/>
    <d v="2021-12-01T00:00:00"/>
    <m/>
    <m/>
    <m/>
    <m/>
    <x v="1"/>
    <n v="0"/>
    <n v="1"/>
    <n v="11"/>
    <n v="36"/>
    <n v="0"/>
    <n v="0"/>
    <n v="0"/>
    <n v="2013"/>
  </r>
  <r>
    <m/>
    <m/>
    <s v="SEN/PHA/77/TAS/37"/>
    <s v="UNEP"/>
    <m/>
    <x v="0"/>
    <s v="SEN"/>
    <x v="3"/>
    <s v="PHA"/>
    <s v="HCFC phase-out management plan (stage I, second tranche)"/>
    <d v="2016-12-01T00:00:00"/>
    <d v="2018-12-01T00:00:00"/>
    <s v="FIN"/>
    <d v="2017-08-01T00:00:00"/>
    <m/>
    <d v="2019-12-01T00:00:00"/>
    <d v="2019-12-01T00:00:00"/>
    <n v="0"/>
    <m/>
    <m/>
    <n v="0"/>
    <m/>
    <m/>
    <m/>
    <m/>
    <m/>
    <m/>
    <m/>
    <m/>
    <n v="80000"/>
    <n v="0"/>
    <n v="80000"/>
    <n v="1"/>
    <n v="0"/>
    <n v="0"/>
    <n v="0"/>
    <n v="10400"/>
    <n v="0"/>
    <n v="10400"/>
    <n v="0"/>
    <n v="80000"/>
    <n v="0"/>
    <n v="0"/>
    <n v="10400"/>
    <n v="0"/>
    <m/>
    <n v="0"/>
    <m/>
    <d v="2021-12-01T00:00:00"/>
    <m/>
    <m/>
    <m/>
    <m/>
    <x v="1"/>
    <n v="0"/>
    <n v="1"/>
    <n v="8"/>
    <n v="24"/>
    <n v="0"/>
    <n v="0"/>
    <n v="0"/>
    <n v="2016"/>
  </r>
  <r>
    <m/>
    <m/>
    <s v="SEN/PHA/77/INV/36"/>
    <s v="UNIDO"/>
    <m/>
    <x v="0"/>
    <s v="SEN"/>
    <x v="0"/>
    <s v="PHA"/>
    <s v="HCFC phase-out management plan (stage I, second tranche)"/>
    <d v="2016-12-01T00:00:00"/>
    <d v="2019-12-01T00:00:00"/>
    <s v="FIN"/>
    <d v="2017-11-01T00:00:00"/>
    <m/>
    <d v="2020-12-01T00:00:00"/>
    <d v="2021-09-01T00:00:00"/>
    <n v="0"/>
    <m/>
    <m/>
    <n v="0"/>
    <m/>
    <m/>
    <n v="0"/>
    <m/>
    <m/>
    <n v="0"/>
    <m/>
    <m/>
    <n v="80000"/>
    <n v="-1987.5"/>
    <n v="78012.5"/>
    <n v="1.0000064092292902"/>
    <n v="-0.5"/>
    <n v="-0.5"/>
    <n v="0"/>
    <n v="6000"/>
    <n v="-149.02000000000001"/>
    <n v="5850.98"/>
    <n v="-2.0000000000436557E-2"/>
    <n v="78013"/>
    <n v="0"/>
    <m/>
    <n v="5851"/>
    <n v="0"/>
    <m/>
    <m/>
    <m/>
    <d v="2021-12-01T00:00:00"/>
    <m/>
    <m/>
    <m/>
    <m/>
    <x v="1"/>
    <n v="0"/>
    <n v="1"/>
    <n v="11"/>
    <n v="36"/>
    <n v="0"/>
    <n v="0"/>
    <n v="0"/>
    <n v="2016"/>
  </r>
  <r>
    <m/>
    <m/>
    <s v="YUG/PHA/71/TAS/43"/>
    <s v="UNEP"/>
    <m/>
    <x v="4"/>
    <s v="YUG"/>
    <x v="3"/>
    <s v="PHA"/>
    <s v="HCFC phase-out management plan (stage I, second tranche)"/>
    <d v="2013-12-01T00:00:00"/>
    <d v="2016-12-01T00:00:00"/>
    <s v="FIN"/>
    <d v="2015-11-01T00:00:00"/>
    <m/>
    <d v="2018-12-01T00:00:00"/>
    <d v="2019-12-01T00:00:00"/>
    <n v="0.2"/>
    <m/>
    <m/>
    <n v="0"/>
    <m/>
    <m/>
    <n v="0.2"/>
    <m/>
    <m/>
    <m/>
    <m/>
    <m/>
    <n v="27500"/>
    <n v="0"/>
    <n v="27500"/>
    <n v="1"/>
    <n v="0"/>
    <n v="0"/>
    <n v="0"/>
    <n v="3575"/>
    <n v="0"/>
    <n v="3575"/>
    <n v="0"/>
    <n v="27500"/>
    <n v="0"/>
    <n v="0"/>
    <n v="3575"/>
    <n v="0"/>
    <m/>
    <n v="0"/>
    <m/>
    <d v="2020-12-01T00:00:00"/>
    <m/>
    <m/>
    <m/>
    <m/>
    <x v="1"/>
    <n v="0"/>
    <n v="1"/>
    <n v="23"/>
    <n v="36"/>
    <n v="0"/>
    <n v="0"/>
    <n v="200"/>
    <n v="2013"/>
  </r>
  <r>
    <m/>
    <m/>
    <s v="YUG/PHA/71/INV/41"/>
    <s v="UNIDO"/>
    <m/>
    <x v="4"/>
    <s v="YUG"/>
    <x v="0"/>
    <s v="PHA"/>
    <s v="HCFC phase-out management plan (stage I, second tranche)"/>
    <d v="2013-12-01T00:00:00"/>
    <d v="2016-12-01T00:00:00"/>
    <s v="FIN"/>
    <d v="2016-09-01T00:00:00"/>
    <m/>
    <d v="2018-12-01T00:00:00"/>
    <d v="2020-04-01T00:00:00"/>
    <n v="2.7"/>
    <m/>
    <m/>
    <n v="0"/>
    <m/>
    <m/>
    <n v="2.7"/>
    <m/>
    <m/>
    <n v="0"/>
    <m/>
    <m/>
    <n v="444130"/>
    <n v="-154"/>
    <n v="443976"/>
    <n v="1"/>
    <n v="0"/>
    <n v="0"/>
    <n v="0"/>
    <n v="33310"/>
    <n v="-12"/>
    <n v="33298"/>
    <n v="0"/>
    <n v="443976"/>
    <n v="0"/>
    <m/>
    <n v="33298"/>
    <n v="0"/>
    <m/>
    <m/>
    <m/>
    <d v="2020-12-01T00:00:00"/>
    <m/>
    <m/>
    <m/>
    <m/>
    <x v="1"/>
    <n v="0"/>
    <n v="1"/>
    <n v="33"/>
    <n v="36"/>
    <n v="0"/>
    <n v="0"/>
    <n v="2700"/>
    <n v="2013"/>
  </r>
  <r>
    <m/>
    <m/>
    <s v="SIL/PHA/70/TAS/27"/>
    <s v="UNEP"/>
    <m/>
    <x v="0"/>
    <s v="SIL"/>
    <x v="3"/>
    <s v="PHA"/>
    <s v="HCFC phase-out management plan (stage I, second tranche)"/>
    <d v="2013-07-01T00:00:00"/>
    <d v="2016-07-01T00:00:00"/>
    <s v="FIN"/>
    <d v="2014-05-01T00:00:00"/>
    <m/>
    <d v="2018-10-01T00:00:00"/>
    <d v="2018-12-01T00:00:00"/>
    <n v="0.1"/>
    <m/>
    <m/>
    <n v="0"/>
    <m/>
    <m/>
    <n v="0.1"/>
    <m/>
    <m/>
    <m/>
    <m/>
    <m/>
    <n v="23000"/>
    <n v="0"/>
    <n v="23000"/>
    <n v="1"/>
    <n v="0"/>
    <n v="0"/>
    <n v="0"/>
    <n v="2990"/>
    <n v="0"/>
    <n v="2990"/>
    <n v="0"/>
    <n v="23000"/>
    <n v="0"/>
    <n v="0"/>
    <n v="2990"/>
    <n v="0"/>
    <m/>
    <n v="0"/>
    <m/>
    <d v="2021-12-01T00:00:00"/>
    <m/>
    <m/>
    <m/>
    <m/>
    <x v="1"/>
    <n v="0"/>
    <n v="1"/>
    <n v="10"/>
    <n v="36"/>
    <n v="0"/>
    <n v="0"/>
    <n v="100"/>
    <n v="2013"/>
  </r>
  <r>
    <m/>
    <m/>
    <s v="SSD/PHA/91/INV/06"/>
    <s v="UNDP"/>
    <m/>
    <x v="0"/>
    <s v="SSD"/>
    <x v="0"/>
    <s v="PHA"/>
    <s v="HCFC phase-out management plan (stage I, second tranche)"/>
    <d v="2022-12-01T00:00:00"/>
    <d v="2024-04-01T00:00:00"/>
    <s v="ONG"/>
    <m/>
    <d v="2024-04-01T00:00:00"/>
    <m/>
    <m/>
    <n v="0.2"/>
    <m/>
    <m/>
    <n v="0"/>
    <m/>
    <m/>
    <n v="0"/>
    <m/>
    <m/>
    <n v="0"/>
    <m/>
    <m/>
    <n v="50000"/>
    <n v="0"/>
    <n v="50000"/>
    <n v="0"/>
    <n v="50000"/>
    <n v="50000"/>
    <n v="0"/>
    <n v="4500"/>
    <n v="0"/>
    <n v="4500"/>
    <n v="4500"/>
    <n v="0"/>
    <n v="0"/>
    <n v="11500"/>
    <n v="0"/>
    <n v="0"/>
    <m/>
    <m/>
    <m/>
    <d v="2025-12-01T00:00:00"/>
    <s v="• Agreed with the Ministry of Environment and Forestry on the modality of establishing recovery and recycling centers. Key emphasis on this is to complement existing initiatives and widen the reach and scope for collection and recycling;• Signed an LOA with the Ministry of Environment and Forestry for the implementation of the indicated modality for implementing activities;• Initiated discussion with potential partners;• We are processing the release of funds to the Ministry"/>
    <s v="Reached an agreement with the Ministry of Environment and Forestry on the establishment of recovery and recycling centers, emphasizing the need to complement existing initiatives and expand the collection and recycling network._x000a_Signed a Letter of Agreement (LOA) with the Ministry of Environment and Forestry to implement the specified activities._x000a_Initiated discussions with potential partners._x000a_Currently processing the release of funds to the Ministry._x000a_Administrative procedures are being completed for the implementation to be launched."/>
    <s v="N/a"/>
    <m/>
    <x v="0"/>
    <n v="1"/>
    <n v="0"/>
    <s v=""/>
    <n v="16"/>
    <n v="0"/>
    <n v="16"/>
    <n v="200"/>
    <n v="2022"/>
  </r>
  <r>
    <m/>
    <m/>
    <s v="SSD/PHA/91/TAS/07"/>
    <s v="UNEP"/>
    <m/>
    <x v="0"/>
    <s v="SSD"/>
    <x v="3"/>
    <s v="PHA"/>
    <s v="HCFC phase-out management plan (stage I, second tranche)"/>
    <d v="2022-12-01T00:00:00"/>
    <d v="2024-04-01T00:00:00"/>
    <s v="ONG"/>
    <d v="2023-10-31T00:00:00"/>
    <d v="2024-12-01T00:00:00"/>
    <m/>
    <m/>
    <n v="0.3"/>
    <m/>
    <m/>
    <n v="0"/>
    <m/>
    <m/>
    <m/>
    <m/>
    <m/>
    <m/>
    <m/>
    <m/>
    <n v="70500"/>
    <n v="0"/>
    <n v="70500"/>
    <n v="8.9900709219858162E-4"/>
    <n v="70436.62"/>
    <n v="70436.62"/>
    <n v="0"/>
    <n v="9165"/>
    <n v="0"/>
    <n v="9165"/>
    <n v="9156.7605999999996"/>
    <n v="63.38"/>
    <n v="70436.62"/>
    <n v="35218.31"/>
    <n v="8.2393999999999998"/>
    <n v="9156.7605999999996"/>
    <m/>
    <n v="42000"/>
    <m/>
    <d v="2025-12-01T00:00:00"/>
    <s v="The first payment of USD 42,000 was released to the country in June 2023. The Ratification of the Kigali Amendment is on process. Thee Ministry of Foreigner Affairs and International Cooperation forwarded the Instrument of Ratification to the Ministry of Justice for legal considerations on 10th January, 2023. The collection of data was undertaken to report A7 and CP data for the year 2022. The A7 Data Reporting for 2022 was reported on 20th April, 2023. The Country Programme data for 2022 was reported on 24th February, 2023. The NOU participated at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The project is progressing satisfactorily."/>
    <s v="The NOU conducted a training workshop for 5 female technicians on best refrigerant practices from 27-28 March 2024. The NOU conducted two trainings for RAC Technicians on best refrigeration practices including recovery and recycling of refrigerants and safe handling of flammable refrigerant alternatives from 27- 28 March 2024 in Juba, South Sudan. The project is progressing satisfactorily."/>
    <s v="Yes"/>
    <m/>
    <x v="0"/>
    <n v="1"/>
    <n v="1"/>
    <n v="10"/>
    <n v="16"/>
    <n v="8"/>
    <n v="24"/>
    <n v="300"/>
    <n v="2022"/>
  </r>
  <r>
    <m/>
    <m/>
    <s v="SRL/PHA/70/INV/44"/>
    <s v="UNDP"/>
    <m/>
    <x v="2"/>
    <s v="SRL"/>
    <x v="0"/>
    <s v="PHA"/>
    <s v="HCFC phase-out management plan (stage I, second tranche)"/>
    <d v="2013-07-01T00:00:00"/>
    <d v="2016-07-01T00:00:00"/>
    <s v="FIN"/>
    <d v="2014-04-01T00:00:00"/>
    <m/>
    <d v="2018-12-01T00:00:00"/>
    <d v="2019-12-01T00:00:00"/>
    <n v="0.4"/>
    <m/>
    <m/>
    <m/>
    <m/>
    <m/>
    <n v="0.4"/>
    <m/>
    <m/>
    <m/>
    <m/>
    <m/>
    <n v="60000"/>
    <n v="0"/>
    <n v="60000"/>
    <n v="1"/>
    <n v="0"/>
    <n v="0"/>
    <n v="0"/>
    <n v="4500"/>
    <n v="0"/>
    <n v="4500"/>
    <n v="0"/>
    <n v="60000"/>
    <n v="0"/>
    <n v="0"/>
    <n v="4500"/>
    <n v="0"/>
    <m/>
    <m/>
    <m/>
    <d v="2021-12-01T00:00:00"/>
    <s v="Financially completed in 2019."/>
    <m/>
    <m/>
    <m/>
    <x v="1"/>
    <n v="0"/>
    <n v="1"/>
    <n v="9"/>
    <n v="36"/>
    <n v="0"/>
    <n v="0"/>
    <n v="400"/>
    <n v="2013"/>
  </r>
  <r>
    <m/>
    <m/>
    <s v="SRL/PHA/70/TAS/43"/>
    <s v="UNEP"/>
    <m/>
    <x v="2"/>
    <s v="SRL"/>
    <x v="3"/>
    <s v="PHA"/>
    <s v="HCFC phase-out management plan (stage I, second tranche)"/>
    <d v="2013-07-01T00:00:00"/>
    <d v="2016-07-01T00:00:00"/>
    <s v="FIN"/>
    <d v="2014-03-01T00:00:00"/>
    <m/>
    <d v="2016-07-01T00:00:00"/>
    <d v="2017-12-01T00:00:00"/>
    <n v="0.5"/>
    <m/>
    <m/>
    <n v="0"/>
    <m/>
    <m/>
    <m/>
    <m/>
    <m/>
    <m/>
    <m/>
    <m/>
    <n v="24000"/>
    <n v="0"/>
    <n v="24000"/>
    <n v="1"/>
    <n v="0"/>
    <n v="0"/>
    <n v="0"/>
    <n v="3120"/>
    <n v="0"/>
    <n v="3120"/>
    <n v="0"/>
    <n v="24000"/>
    <n v="0"/>
    <n v="0"/>
    <n v="3120"/>
    <n v="0"/>
    <m/>
    <n v="0"/>
    <m/>
    <d v="2021-12-01T00:00:00"/>
    <m/>
    <m/>
    <m/>
    <m/>
    <x v="1"/>
    <n v="0"/>
    <n v="1"/>
    <n v="8"/>
    <n v="36"/>
    <n v="0"/>
    <n v="0"/>
    <n v="500"/>
    <n v="2013"/>
  </r>
  <r>
    <m/>
    <m/>
    <s v="SUR/PHA/74/TAS/22"/>
    <s v="UNEP"/>
    <m/>
    <x v="1"/>
    <s v="SUR"/>
    <x v="3"/>
    <s v="PHA"/>
    <s v="HCFC phase-out management plan (stage I, second tranche)"/>
    <d v="2015-05-01T00:00:00"/>
    <d v="2018-05-01T00:00:00"/>
    <s v="FIN"/>
    <d v="2020-04-01T00:00:00"/>
    <m/>
    <d v="2020-12-01T00:00:00"/>
    <d v="2020-12-01T00:00:00"/>
    <n v="0.1"/>
    <m/>
    <m/>
    <n v="0"/>
    <m/>
    <m/>
    <m/>
    <m/>
    <m/>
    <m/>
    <m/>
    <m/>
    <n v="28500"/>
    <n v="0"/>
    <n v="28500"/>
    <n v="1"/>
    <n v="0"/>
    <n v="0"/>
    <n v="0"/>
    <n v="3705"/>
    <n v="0"/>
    <n v="3705"/>
    <n v="0"/>
    <n v="28500"/>
    <n v="0"/>
    <n v="0"/>
    <n v="3705"/>
    <n v="0"/>
    <m/>
    <n v="0"/>
    <m/>
    <d v="2024-06-01T00:00:00"/>
    <m/>
    <m/>
    <m/>
    <m/>
    <x v="1"/>
    <n v="0"/>
    <n v="1"/>
    <n v="59"/>
    <n v="36"/>
    <n v="0"/>
    <n v="0"/>
    <n v="100"/>
    <n v="2015"/>
  </r>
  <r>
    <m/>
    <m/>
    <s v="SYR/PHA/91/TAS/114"/>
    <s v="UNEP"/>
    <m/>
    <x v="2"/>
    <s v="SYR"/>
    <x v="3"/>
    <s v="PHA"/>
    <s v="HCFC phase-out management plan (stage I, second tranche)"/>
    <d v="2022-12-01T00:00:00"/>
    <d v="2025-12-01T00:00:00"/>
    <s v="ONG"/>
    <m/>
    <d v="2025-12-01T00:00:00"/>
    <m/>
    <m/>
    <n v="4.5999999999999996"/>
    <m/>
    <m/>
    <n v="0"/>
    <m/>
    <m/>
    <m/>
    <m/>
    <m/>
    <m/>
    <m/>
    <m/>
    <n v="418100"/>
    <n v="0"/>
    <n v="418100"/>
    <n v="0"/>
    <n v="418100"/>
    <n v="418100"/>
    <n v="0"/>
    <n v="49448"/>
    <n v="0"/>
    <n v="49448"/>
    <n v="49448"/>
    <n v="0"/>
    <n v="0"/>
    <n v="209050"/>
    <n v="0"/>
    <n v="0"/>
    <m/>
    <n v="0"/>
    <m/>
    <d v="2026-12-01T00:00:00"/>
    <s v="Negotiation is still ongoing with the NOU to agree the modality for implementing this tranche noting the challenge to enter into agreement with the Government."/>
    <s v="Negotiation is still ongoing with the NOU to agree the modality for implementing this tranche noting the challenge to enter into agreement with the Government."/>
    <s v="Yes "/>
    <m/>
    <x v="0"/>
    <n v="1"/>
    <n v="0"/>
    <s v=""/>
    <n v="36"/>
    <n v="0"/>
    <n v="36"/>
    <n v="4600"/>
    <n v="2022"/>
  </r>
  <r>
    <m/>
    <m/>
    <s v="URT/PHA/76/TAS/34"/>
    <s v="UNEP"/>
    <m/>
    <x v="0"/>
    <s v="URT"/>
    <x v="3"/>
    <s v="PHA"/>
    <s v="HCFC phase-out management plan (stage I, second tranche)"/>
    <d v="2016-05-01T00:00:00"/>
    <d v="2020-05-01T00:00:00"/>
    <s v="FIN"/>
    <d v="2017-12-01T00:00:00"/>
    <m/>
    <d v="2019-12-01T00:00:00"/>
    <d v="2019-12-01T00:00:00"/>
    <n v="0.2"/>
    <m/>
    <m/>
    <n v="0"/>
    <m/>
    <m/>
    <m/>
    <m/>
    <m/>
    <m/>
    <m/>
    <m/>
    <n v="33000"/>
    <n v="0"/>
    <n v="33000"/>
    <n v="1"/>
    <n v="0"/>
    <n v="0"/>
    <n v="0"/>
    <n v="4290"/>
    <n v="0"/>
    <n v="4290"/>
    <n v="0"/>
    <n v="33000"/>
    <n v="0"/>
    <n v="0"/>
    <n v="4290"/>
    <n v="0"/>
    <m/>
    <n v="0"/>
    <m/>
    <d v="2022-12-01T00:00:00"/>
    <m/>
    <m/>
    <m/>
    <m/>
    <x v="1"/>
    <n v="0"/>
    <n v="1"/>
    <n v="19"/>
    <n v="48"/>
    <n v="0"/>
    <n v="0"/>
    <n v="200"/>
    <n v="2016"/>
  </r>
  <r>
    <m/>
    <m/>
    <s v="URT/PHA/76/INV/35"/>
    <s v="UNIDO"/>
    <m/>
    <x v="0"/>
    <s v="URT"/>
    <x v="0"/>
    <s v="PHA"/>
    <s v="HCFC phase-out management plan (stage I, second tranche)"/>
    <d v="2016-05-01T00:00:00"/>
    <d v="2020-05-01T00:00:00"/>
    <s v="FIN"/>
    <d v="2016-10-01T00:00:00"/>
    <m/>
    <d v="2021-12-01T00:00:00"/>
    <d v="2022-04-01T00:00:00"/>
    <n v="0.2"/>
    <m/>
    <m/>
    <n v="0"/>
    <m/>
    <m/>
    <n v="0.2"/>
    <m/>
    <m/>
    <n v="0"/>
    <m/>
    <m/>
    <n v="50000"/>
    <n v="-103.46"/>
    <n v="49896.54"/>
    <n v="1.0000092190761123"/>
    <n v="-0.45999999999912689"/>
    <n v="-0.45999999999912689"/>
    <n v="0"/>
    <n v="4500"/>
    <n v="-9.2799999999999994"/>
    <n v="4490.72"/>
    <n v="-0.27999999999974534"/>
    <n v="49897"/>
    <n v="0"/>
    <m/>
    <n v="4491"/>
    <n v="0"/>
    <m/>
    <m/>
    <m/>
    <d v="2022-12-01T00:00:00"/>
    <m/>
    <m/>
    <m/>
    <m/>
    <x v="1"/>
    <n v="0"/>
    <n v="1"/>
    <n v="5"/>
    <n v="48"/>
    <n v="0"/>
    <n v="0"/>
    <n v="200"/>
    <n v="2016"/>
  </r>
  <r>
    <m/>
    <m/>
    <s v="TLS/PHA/69/TAS/09"/>
    <s v="UNEP"/>
    <m/>
    <x v="2"/>
    <s v="TLS"/>
    <x v="3"/>
    <s v="PHA"/>
    <s v="HCFC phase-out management plan (stage I, second tranche)"/>
    <d v="2013-04-01T00:00:00"/>
    <d v="2015-04-01T00:00:00"/>
    <s v="FIN"/>
    <d v="2014-06-01T00:00:00"/>
    <m/>
    <d v="2018-12-01T00:00:00"/>
    <d v="2018-12-01T00:00:00"/>
    <n v="0"/>
    <m/>
    <m/>
    <n v="0"/>
    <m/>
    <m/>
    <m/>
    <m/>
    <m/>
    <m/>
    <m/>
    <m/>
    <n v="55000"/>
    <n v="0"/>
    <n v="55000"/>
    <n v="1"/>
    <n v="0"/>
    <n v="0"/>
    <n v="0"/>
    <n v="7150"/>
    <n v="0"/>
    <n v="7150"/>
    <n v="0"/>
    <n v="55000"/>
    <n v="0"/>
    <n v="0"/>
    <n v="7150"/>
    <n v="0"/>
    <m/>
    <n v="0"/>
    <m/>
    <d v="2016-12-01T00:00:00"/>
    <m/>
    <m/>
    <m/>
    <m/>
    <x v="1"/>
    <n v="0"/>
    <n v="1"/>
    <n v="14"/>
    <n v="24"/>
    <n v="0"/>
    <n v="0"/>
    <n v="0"/>
    <n v="2013"/>
  </r>
  <r>
    <m/>
    <m/>
    <s v="TOG/PHA/71/TAS/25"/>
    <s v="UNEP"/>
    <m/>
    <x v="0"/>
    <s v="TOG"/>
    <x v="3"/>
    <s v="PHA"/>
    <s v="HCFC phase-out management plan (stage I, second tranche)"/>
    <d v="2013-12-01T00:00:00"/>
    <d v="2016-12-01T00:00:00"/>
    <s v="FIN"/>
    <d v="2016-05-01T00:00:00"/>
    <m/>
    <d v="2018-07-01T00:00:00"/>
    <d v="2018-12-01T00:00:00"/>
    <n v="0.9"/>
    <m/>
    <m/>
    <n v="0"/>
    <m/>
    <m/>
    <n v="0.9"/>
    <m/>
    <m/>
    <m/>
    <m/>
    <m/>
    <n v="45000"/>
    <n v="0"/>
    <n v="45000"/>
    <n v="1"/>
    <n v="0"/>
    <n v="0"/>
    <n v="0"/>
    <n v="5850"/>
    <n v="0"/>
    <n v="5850"/>
    <n v="0"/>
    <n v="45000"/>
    <n v="0"/>
    <n v="0"/>
    <n v="5850"/>
    <n v="0"/>
    <m/>
    <n v="0"/>
    <m/>
    <d v="2023-12-01T00:00:00"/>
    <m/>
    <m/>
    <m/>
    <m/>
    <x v="1"/>
    <n v="0"/>
    <n v="1"/>
    <n v="29"/>
    <n v="36"/>
    <n v="0"/>
    <n v="0"/>
    <n v="900"/>
    <n v="2013"/>
  </r>
  <r>
    <m/>
    <m/>
    <s v="TRI/PHA/71/TAS/30"/>
    <s v="UNDP"/>
    <m/>
    <x v="1"/>
    <s v="TRI"/>
    <x v="3"/>
    <s v="PHA"/>
    <s v="HCFC phase-out management plan (stage I, second tranche)"/>
    <d v="2013-12-01T00:00:00"/>
    <d v="2015-12-01T00:00:00"/>
    <s v="FIN"/>
    <d v="2015-01-01T00:00:00"/>
    <m/>
    <d v="2016-12-01T00:00:00"/>
    <d v="2017-12-01T00:00:00"/>
    <n v="4.2"/>
    <m/>
    <m/>
    <m/>
    <m/>
    <m/>
    <n v="4.2"/>
    <m/>
    <m/>
    <m/>
    <m/>
    <m/>
    <n v="198000"/>
    <n v="0"/>
    <n v="198000"/>
    <n v="1"/>
    <n v="0"/>
    <n v="0"/>
    <n v="0"/>
    <n v="14850"/>
    <n v="0"/>
    <n v="14850"/>
    <n v="0"/>
    <n v="198000"/>
    <n v="0"/>
    <n v="0"/>
    <n v="14850"/>
    <n v="0"/>
    <m/>
    <m/>
    <m/>
    <d v="2021-12-01T00:00:00"/>
    <s v="Financially completed in 2017."/>
    <m/>
    <m/>
    <m/>
    <x v="1"/>
    <n v="0"/>
    <n v="1"/>
    <n v="13"/>
    <n v="24"/>
    <n v="0"/>
    <n v="0"/>
    <n v="4200"/>
    <n v="2013"/>
  </r>
  <r>
    <m/>
    <m/>
    <s v="TKM/PHA/71/INV/09"/>
    <s v="UNIDO"/>
    <m/>
    <x v="4"/>
    <s v="TKM"/>
    <x v="0"/>
    <s v="PHA"/>
    <s v="HCFC phase-out management plan (stage I, second tranche)"/>
    <d v="2013-12-01T00:00:00"/>
    <d v="2016-12-01T00:00:00"/>
    <s v="FIN"/>
    <d v="2014-07-01T00:00:00"/>
    <m/>
    <d v="2017-12-01T00:00:00"/>
    <d v="2018-04-01T00:00:00"/>
    <n v="0.7"/>
    <m/>
    <m/>
    <n v="0"/>
    <m/>
    <m/>
    <n v="0.7"/>
    <m/>
    <m/>
    <n v="0"/>
    <m/>
    <m/>
    <n v="94500"/>
    <n v="-2135"/>
    <n v="92365"/>
    <n v="1"/>
    <n v="0"/>
    <n v="0"/>
    <n v="0"/>
    <n v="7087"/>
    <n v="-161"/>
    <n v="6926"/>
    <n v="0"/>
    <n v="92365"/>
    <n v="0"/>
    <m/>
    <n v="6926"/>
    <n v="0"/>
    <m/>
    <m/>
    <m/>
    <d v="2021-12-01T00:00:00"/>
    <m/>
    <m/>
    <m/>
    <m/>
    <x v="1"/>
    <n v="0"/>
    <n v="1"/>
    <n v="7"/>
    <n v="36"/>
    <n v="0"/>
    <n v="0"/>
    <n v="700"/>
    <n v="2013"/>
  </r>
  <r>
    <m/>
    <m/>
    <s v="UGA/PHA/77/TAS/21"/>
    <s v="UNEP"/>
    <m/>
    <x v="0"/>
    <s v="UGA"/>
    <x v="3"/>
    <s v="PHA"/>
    <s v="HCFC phase-out management plan (stage I, second tranche)"/>
    <d v="2016-12-01T00:00:00"/>
    <d v="2019-12-01T00:00:00"/>
    <s v="FIN"/>
    <d v="2019-10-01T00:00:00"/>
    <m/>
    <d v="2020-06-01T00:00:00"/>
    <d v="2021-06-01T00:00:00"/>
    <n v="0"/>
    <m/>
    <m/>
    <n v="0"/>
    <m/>
    <m/>
    <m/>
    <m/>
    <m/>
    <m/>
    <m/>
    <m/>
    <n v="23500"/>
    <n v="-3500"/>
    <n v="20000"/>
    <n v="1"/>
    <n v="0"/>
    <n v="0"/>
    <n v="0"/>
    <n v="3055"/>
    <n v="-455"/>
    <n v="2600"/>
    <n v="0"/>
    <n v="20000"/>
    <n v="0"/>
    <n v="0"/>
    <n v="2600"/>
    <n v="0"/>
    <m/>
    <n v="0"/>
    <m/>
    <d v="2021-12-01T00:00:00"/>
    <m/>
    <m/>
    <m/>
    <m/>
    <x v="1"/>
    <n v="0"/>
    <n v="1"/>
    <n v="34"/>
    <n v="36"/>
    <n v="0"/>
    <n v="0"/>
    <n v="0"/>
    <n v="2016"/>
  </r>
  <r>
    <m/>
    <m/>
    <s v="UGA/PHA/77/INV/22"/>
    <s v="UNIDO"/>
    <m/>
    <x v="0"/>
    <s v="UGA"/>
    <x v="0"/>
    <s v="PHA"/>
    <s v="HCFC phase-out management plan (stage I, second tranche)"/>
    <d v="2016-12-01T00:00:00"/>
    <d v="2019-12-01T00:00:00"/>
    <s v="FIN"/>
    <d v="2017-11-01T00:00:00"/>
    <m/>
    <d v="2019-12-01T00:00:00"/>
    <d v="2020-07-01T00:00:00"/>
    <n v="0"/>
    <m/>
    <m/>
    <n v="0"/>
    <m/>
    <m/>
    <n v="0"/>
    <m/>
    <m/>
    <n v="0"/>
    <m/>
    <m/>
    <n v="40000"/>
    <n v="-102"/>
    <n v="39898"/>
    <n v="1"/>
    <n v="0"/>
    <n v="0"/>
    <n v="0"/>
    <n v="3600"/>
    <n v="-9"/>
    <n v="3591"/>
    <n v="0"/>
    <n v="39898"/>
    <n v="0"/>
    <m/>
    <n v="3591"/>
    <n v="0"/>
    <m/>
    <m/>
    <m/>
    <d v="2021-12-01T00:00:00"/>
    <m/>
    <m/>
    <m/>
    <m/>
    <x v="1"/>
    <n v="0"/>
    <n v="1"/>
    <n v="11"/>
    <n v="36"/>
    <n v="0"/>
    <n v="0"/>
    <n v="0"/>
    <n v="2016"/>
  </r>
  <r>
    <m/>
    <m/>
    <s v="URU/PHA/68/INV/58"/>
    <s v="UNDP"/>
    <m/>
    <x v="1"/>
    <s v="URU"/>
    <x v="0"/>
    <s v="PHA"/>
    <s v="HCFC phase-out management plan (stage I, second tranche)"/>
    <d v="2012-12-01T00:00:00"/>
    <d v="2014-12-01T00:00:00"/>
    <s v="FIN"/>
    <d v="2013-03-01T00:00:00"/>
    <m/>
    <d v="2014-10-01T00:00:00"/>
    <d v="2015-02-01T00:00:00"/>
    <n v="0"/>
    <m/>
    <m/>
    <m/>
    <m/>
    <m/>
    <n v="0"/>
    <m/>
    <m/>
    <m/>
    <m/>
    <m/>
    <n v="100000"/>
    <n v="0"/>
    <n v="100000"/>
    <n v="1"/>
    <n v="0"/>
    <n v="0"/>
    <n v="0"/>
    <n v="7500"/>
    <n v="0"/>
    <n v="7500"/>
    <n v="0"/>
    <n v="100000"/>
    <n v="0"/>
    <n v="0"/>
    <n v="7500"/>
    <n v="0"/>
    <m/>
    <m/>
    <m/>
    <d v="2016-12-01T00:00:00"/>
    <s v="Financially completed in 2015."/>
    <m/>
    <m/>
    <m/>
    <x v="1"/>
    <n v="0"/>
    <n v="1"/>
    <n v="3"/>
    <n v="24"/>
    <n v="0"/>
    <n v="0"/>
    <n v="0"/>
    <n v="2012"/>
  </r>
  <r>
    <m/>
    <m/>
    <s v="VEN/PHA/67/TAS/121"/>
    <s v="UNEP"/>
    <m/>
    <x v="1"/>
    <s v="VEN"/>
    <x v="3"/>
    <s v="PHA"/>
    <s v="HCFC phase-out management plan (stage I, second tranche)"/>
    <d v="2012-07-01T00:00:00"/>
    <d v="2013-07-01T00:00:00"/>
    <s v="TRF"/>
    <m/>
    <m/>
    <m/>
    <d v="2014-12-01T00:00:00"/>
    <n v="0"/>
    <m/>
    <m/>
    <n v="0"/>
    <m/>
    <m/>
    <n v="0"/>
    <m/>
    <m/>
    <n v="0"/>
    <m/>
    <m/>
    <n v="46661"/>
    <n v="-46661"/>
    <n v="0"/>
    <n v="0"/>
    <n v="0"/>
    <n v="0"/>
    <n v="0"/>
    <n v="6066"/>
    <n v="-6066"/>
    <n v="0"/>
    <n v="0"/>
    <n v="0"/>
    <n v="0"/>
    <n v="0"/>
    <n v="0"/>
    <n v="0"/>
    <m/>
    <n v="0"/>
    <m/>
    <d v="2016-12-01T00:00:00"/>
    <m/>
    <m/>
    <m/>
    <m/>
    <x v="0"/>
    <n v="0"/>
    <n v="0"/>
    <s v=""/>
    <n v="12"/>
    <n v="0"/>
    <n v="0"/>
    <n v="0"/>
    <n v="2012"/>
  </r>
  <r>
    <m/>
    <m/>
    <s v="VEN/PHA/67/INV/120"/>
    <s v="UNIDO"/>
    <m/>
    <x v="1"/>
    <s v="VEN"/>
    <x v="0"/>
    <s v="PHA"/>
    <s v="HCFC phase-out management plan (stage I, second tranche)"/>
    <d v="2012-07-01T00:00:00"/>
    <d v="2013-07-01T00:00:00"/>
    <s v="FIN"/>
    <d v="2013-06-01T00:00:00"/>
    <m/>
    <d v="2015-12-01T00:00:00"/>
    <d v="2017-03-01T00:00:00"/>
    <n v="0"/>
    <m/>
    <m/>
    <n v="0"/>
    <m/>
    <m/>
    <n v="0"/>
    <m/>
    <m/>
    <n v="0"/>
    <m/>
    <m/>
    <n v="603339"/>
    <n v="-1196.46"/>
    <n v="602142.54"/>
    <n v="1.0000007639387178"/>
    <n v="-0.4599999999627471"/>
    <n v="-0.4599999999627471"/>
    <n v="0"/>
    <n v="45250"/>
    <n v="-89"/>
    <n v="45161"/>
    <n v="0"/>
    <n v="602143"/>
    <n v="0"/>
    <m/>
    <n v="45161"/>
    <n v="0"/>
    <m/>
    <m/>
    <m/>
    <d v="2016-12-01T00:00:00"/>
    <m/>
    <m/>
    <m/>
    <m/>
    <x v="1"/>
    <n v="0"/>
    <n v="1"/>
    <n v="11"/>
    <n v="12"/>
    <n v="0"/>
    <n v="0"/>
    <n v="0"/>
    <n v="2012"/>
  </r>
  <r>
    <m/>
    <m/>
    <s v="ZAM/PHA/71/TAS/28"/>
    <s v="UNEP"/>
    <m/>
    <x v="0"/>
    <s v="ZAM"/>
    <x v="3"/>
    <s v="PHA"/>
    <s v="HCFC phase-out management plan (stage I, second tranche)"/>
    <d v="2013-12-01T00:00:00"/>
    <d v="2016-12-01T00:00:00"/>
    <s v="FIN"/>
    <d v="2016-04-01T00:00:00"/>
    <m/>
    <d v="2017-12-01T00:00:00"/>
    <d v="2018-12-01T00:00:00"/>
    <n v="0.3"/>
    <m/>
    <m/>
    <n v="0"/>
    <m/>
    <m/>
    <m/>
    <m/>
    <m/>
    <m/>
    <m/>
    <m/>
    <n v="40000"/>
    <n v="0"/>
    <n v="40000"/>
    <n v="1"/>
    <n v="0"/>
    <n v="0"/>
    <n v="0"/>
    <n v="5200"/>
    <n v="0"/>
    <n v="5200"/>
    <n v="0"/>
    <n v="40000"/>
    <n v="0"/>
    <n v="0"/>
    <n v="5200"/>
    <n v="0"/>
    <m/>
    <n v="0"/>
    <m/>
    <d v="2023-06-01T00:00:00"/>
    <m/>
    <m/>
    <m/>
    <m/>
    <x v="1"/>
    <n v="0"/>
    <n v="1"/>
    <n v="28"/>
    <n v="36"/>
    <n v="0"/>
    <n v="0"/>
    <n v="300"/>
    <n v="2013"/>
  </r>
  <r>
    <m/>
    <m/>
    <s v="SYR/PHA/91/INV/111"/>
    <s v="UNIDO"/>
    <m/>
    <x v="2"/>
    <s v="SYR"/>
    <x v="0"/>
    <s v="PHA"/>
    <s v="HCFC phase-out management plan (stage I, second tranche) (AC manufacturing sector)"/>
    <d v="2022-12-01T00:00:00"/>
    <d v="2025-12-01T00:00:00"/>
    <s v="ONG"/>
    <d v="2023-12-01T00:00:00"/>
    <d v="2025-12-01T00:00:00"/>
    <m/>
    <m/>
    <n v="1.3"/>
    <m/>
    <m/>
    <n v="0"/>
    <m/>
    <m/>
    <n v="0"/>
    <m/>
    <m/>
    <n v="0"/>
    <m/>
    <m/>
    <n v="310622"/>
    <n v="0"/>
    <n v="310622"/>
    <n v="9.00420446716588E-2"/>
    <n v="282652.96000000002"/>
    <n v="282652.96000000002"/>
    <n v="0"/>
    <n v="21743"/>
    <n v="0"/>
    <n v="21743"/>
    <n v="19785.215822704122"/>
    <n v="27969.040000000001"/>
    <n v="0"/>
    <n v="40000"/>
    <n v="1957.784177295877"/>
    <n v="0"/>
    <m/>
    <m/>
    <m/>
    <d v="2026-12-01T00:00:00"/>
    <s v="Milestones achieved:_x000a_Milestone 1: Stakeholder meeting held - Yes_x000a_Milestone 2: MoU between UNIDO and beneficiaries signed – Yes_x000a_Milestone 3: Tender advertised – Yes_x000a__x000a_Action towards next goals:_x000a_Action 1: Evaluate offers received_x000a_Action 2: Award the contract to the selected supplier_x000a_Was there any delay during the reporting year? No _x000a_Any recurring problem? No _x000a_Any impact on project completion date: No_x000a_Any action required by Executive Committee? No_x000a_"/>
    <s v="Milestones achieved:_x000a_Milestone 1: Offers received - Yes_x000a_Milestone 2: Offers evaluated – Yes_x000a_Milestone 3: Supplier selected and contract awarded – No, due to the offers exceeding the budget_x000a_Milestone 4: Technical specifications revised – Yes_x000a_Milestone 5: Tender re-advertised - Yes_x000a__x000a_Action towards next goals:_x000a_Action 1: Evaluate offers received_x000a_Action 2: Award the contract to the selected supplier_x000a__x000a_Was there any delay during the reporting year? No _x000a_Any recurring problem? No _x000a_Any impact on project completion date: No_x000a_Any action required by Executive Committee? No_x000a_"/>
    <s v="Yes"/>
    <m/>
    <x v="0"/>
    <n v="1"/>
    <n v="1"/>
    <n v="12"/>
    <n v="36"/>
    <n v="0"/>
    <n v="36"/>
    <n v="1300"/>
    <n v="2022"/>
  </r>
  <r>
    <m/>
    <m/>
    <s v="BHE/PHA/72/INV/29"/>
    <s v="UNIDO"/>
    <m/>
    <x v="4"/>
    <s v="BHE"/>
    <x v="0"/>
    <s v="PHA"/>
    <s v="HCFC phase-out management plan (stage I, second tranche) (activities in the refrigeration servicing sector including policy actions)"/>
    <d v="2014-05-01T00:00:00"/>
    <d v="2016-12-01T00:00:00"/>
    <s v="COM"/>
    <d v="2015-03-01T00:00:00"/>
    <m/>
    <d v="2022-12-01T00:00:00"/>
    <m/>
    <n v="0"/>
    <m/>
    <m/>
    <n v="0"/>
    <m/>
    <m/>
    <n v="0"/>
    <m/>
    <m/>
    <n v="0"/>
    <m/>
    <m/>
    <n v="128979"/>
    <n v="0"/>
    <n v="128979"/>
    <n v="0.98373285573620517"/>
    <n v="2098.1199999999953"/>
    <n v="2098.1199999999953"/>
    <n v="0"/>
    <n v="9029"/>
    <n v="0"/>
    <n v="9029"/>
    <n v="146.8760455578049"/>
    <n v="126880.88"/>
    <n v="1998.37"/>
    <n v="1"/>
    <n v="8882.1239544421951"/>
    <n v="139.89318206839872"/>
    <m/>
    <m/>
    <m/>
    <d v="2022-12-01T00:00:00"/>
    <s v="Financial closure has been initiated."/>
    <s v="Grant was financially closed in March 2024."/>
    <s v="n.a."/>
    <m/>
    <x v="1"/>
    <n v="0"/>
    <n v="1"/>
    <n v="10"/>
    <n v="31"/>
    <n v="0"/>
    <n v="0"/>
    <n v="0"/>
    <n v="2014"/>
  </r>
  <r>
    <m/>
    <m/>
    <s v="SOM/PHA/77/TAS/13"/>
    <s v="UNIDO"/>
    <m/>
    <x v="0"/>
    <s v="SOM"/>
    <x v="3"/>
    <s v="PHA"/>
    <s v="HCFC phase-out management plan (stage I, second tranche) (additional security)"/>
    <d v="2016-12-01T00:00:00"/>
    <d v="2020-12-01T00:00:00"/>
    <s v="FIN"/>
    <d v="2017-10-01T00:00:00"/>
    <m/>
    <d v="2021-07-01T00:00:00"/>
    <d v="2021-09-01T00:00:00"/>
    <n v="0"/>
    <m/>
    <m/>
    <n v="0"/>
    <m/>
    <m/>
    <n v="0"/>
    <m/>
    <m/>
    <n v="0"/>
    <m/>
    <m/>
    <n v="45000"/>
    <n v="-8172.23"/>
    <n v="36827.770000000004"/>
    <n v="1.0000062452871841"/>
    <n v="-0.22999999999592546"/>
    <n v="-0.22999999999592546"/>
    <n v="0"/>
    <n v="3150"/>
    <n v="-572.01"/>
    <n v="2577.9899999999998"/>
    <n v="-1.0000000000218279E-2"/>
    <n v="36828"/>
    <n v="0"/>
    <m/>
    <n v="2578"/>
    <n v="0"/>
    <m/>
    <m/>
    <m/>
    <d v="2023-06-01T00:00:00"/>
    <m/>
    <m/>
    <m/>
    <m/>
    <x v="1"/>
    <n v="0"/>
    <n v="1"/>
    <n v="10"/>
    <n v="48"/>
    <n v="0"/>
    <n v="0"/>
    <n v="0"/>
    <n v="2016"/>
  </r>
  <r>
    <m/>
    <m/>
    <s v="IRA/PHA/68/INV/208"/>
    <s v="UNDP"/>
    <m/>
    <x v="2"/>
    <s v="IRA"/>
    <x v="0"/>
    <s v="PHA"/>
    <s v="HCFC phase-out management plan (stage I, second tranche) (air conditioning sector plan)"/>
    <d v="2012-12-01T00:00:00"/>
    <d v="2015-12-01T00:00:00"/>
    <s v="FIN"/>
    <d v="2013-05-01T00:00:00"/>
    <m/>
    <d v="2015-04-01T00:00:00"/>
    <d v="2016-04-01T00:00:00"/>
    <n v="0"/>
    <m/>
    <m/>
    <m/>
    <m/>
    <m/>
    <n v="0"/>
    <m/>
    <m/>
    <m/>
    <m/>
    <m/>
    <n v="1370000"/>
    <n v="0"/>
    <n v="1370000"/>
    <n v="1"/>
    <n v="0"/>
    <n v="0"/>
    <n v="0"/>
    <n v="102750"/>
    <n v="0"/>
    <n v="102750"/>
    <n v="0"/>
    <n v="1370000"/>
    <n v="0"/>
    <n v="0"/>
    <n v="102750"/>
    <n v="0"/>
    <m/>
    <m/>
    <m/>
    <d v="2019-12-01T00:00:00"/>
    <s v="Financially completed in 2016."/>
    <m/>
    <m/>
    <m/>
    <x v="1"/>
    <n v="0"/>
    <n v="1"/>
    <n v="5"/>
    <n v="36"/>
    <n v="0"/>
    <n v="0"/>
    <n v="0"/>
    <n v="2012"/>
  </r>
  <r>
    <m/>
    <m/>
    <s v="ZIM/PHA/71/INV/47"/>
    <s v="Germany"/>
    <m/>
    <x v="0"/>
    <s v="ZIM"/>
    <x v="0"/>
    <s v="PHA"/>
    <s v="HCFC phase-out management plan (stage I, second tranche) (conversion of the foam manufacturing sector: Capri Refrigeration, Ref Air, Commercial Refrigeration, Delfy Enterprises and Freezing Modern Way)"/>
    <d v="2013-12-01T00:00:00"/>
    <d v="2015-12-01T00:00:00"/>
    <s v="FIN"/>
    <d v="2014-07-01T00:00:00"/>
    <m/>
    <d v="2015-12-01T00:00:00"/>
    <d v="2016-05-01T00:00:00"/>
    <n v="2.1"/>
    <m/>
    <m/>
    <n v="0"/>
    <m/>
    <m/>
    <n v="2.1"/>
    <m/>
    <m/>
    <m/>
    <m/>
    <m/>
    <n v="166762"/>
    <n v="0"/>
    <n v="166762"/>
    <n v="1"/>
    <n v="0"/>
    <n v="0"/>
    <n v="0"/>
    <n v="19949"/>
    <n v="0"/>
    <n v="19949"/>
    <n v="0"/>
    <n v="166762"/>
    <n v="0"/>
    <n v="0"/>
    <n v="19949"/>
    <n v="0"/>
    <m/>
    <m/>
    <m/>
    <d v="2023-06-01T00:00:00"/>
    <s v="R141b use in pre-blended polyols has been now banned in the country and the companies have moved to alternatives. "/>
    <m/>
    <m/>
    <m/>
    <x v="1"/>
    <n v="0"/>
    <n v="1"/>
    <n v="7"/>
    <n v="24"/>
    <n v="0"/>
    <n v="0"/>
    <n v="2100"/>
    <n v="2013"/>
  </r>
  <r>
    <m/>
    <m/>
    <s v="EGY/PHA/68/TAS/116"/>
    <s v="UNIDO"/>
    <m/>
    <x v="0"/>
    <s v="EGY"/>
    <x v="3"/>
    <s v="PHA"/>
    <s v="HCFC phase-out management plan (stage I, second tranche) (enabling activities in the refrigeration and air-conditioning sector)"/>
    <d v="2012-12-01T00:00:00"/>
    <d v="2018-12-01T00:00:00"/>
    <s v="FIN"/>
    <d v="2013-06-01T00:00:00"/>
    <m/>
    <d v="2018-12-01T00:00:00"/>
    <d v="2019-10-01T00:00:00"/>
    <n v="3.1"/>
    <m/>
    <m/>
    <n v="0"/>
    <m/>
    <m/>
    <n v="3.1"/>
    <m/>
    <m/>
    <n v="0"/>
    <m/>
    <m/>
    <n v="250000"/>
    <n v="-4"/>
    <n v="249996"/>
    <n v="1"/>
    <n v="0"/>
    <n v="0"/>
    <n v="0"/>
    <n v="18750"/>
    <n v="0"/>
    <n v="18750"/>
    <n v="0"/>
    <n v="249996"/>
    <n v="0"/>
    <m/>
    <n v="18750"/>
    <n v="0"/>
    <m/>
    <m/>
    <m/>
    <d v="2021-06-01T00:00:00"/>
    <m/>
    <m/>
    <m/>
    <m/>
    <x v="1"/>
    <n v="0"/>
    <n v="1"/>
    <n v="6"/>
    <n v="72"/>
    <n v="0"/>
    <n v="0"/>
    <n v="3100"/>
    <n v="2012"/>
  </r>
  <r>
    <m/>
    <m/>
    <s v="KUW/PHA/74/INV/25"/>
    <s v="UNIDO"/>
    <m/>
    <x v="2"/>
    <s v="KUW"/>
    <x v="0"/>
    <s v="PHA"/>
    <s v="HCFC phase-out management plan (stage I, second tranche) (extruded polystyrene foam sector phase-out: Gulf Insulating Materials Manufacturing and Trading; Isofoam Insulating Materials Plants; and Al Masaha Company)"/>
    <d v="2015-05-01T00:00:00"/>
    <d v="2018-05-01T00:00:00"/>
    <s v="COM"/>
    <d v="2018-07-01T00:00:00"/>
    <m/>
    <d v="2022-06-01T00:00:00"/>
    <m/>
    <n v="47.3"/>
    <m/>
    <m/>
    <n v="0"/>
    <m/>
    <m/>
    <n v="47.3"/>
    <m/>
    <m/>
    <n v="0"/>
    <m/>
    <m/>
    <n v="2706000"/>
    <n v="0"/>
    <n v="2706000"/>
    <n v="0.97759533998521808"/>
    <n v="60627.009999999776"/>
    <n v="60627.009999999776"/>
    <n v="0"/>
    <n v="189420"/>
    <n v="0"/>
    <n v="189420"/>
    <n v="4243.8906999999599"/>
    <n v="2645372.9900000002"/>
    <n v="58091.32"/>
    <n v="50000"/>
    <n v="185176.10930000004"/>
    <n v="4066.3924000000002"/>
    <m/>
    <m/>
    <m/>
    <d v="2022-06-01T00:00:00"/>
    <s v="A site visit has been successfully carried out, and the certificate of acceptance has been signed. "/>
    <s v="Financial closure is being processed."/>
    <s v="n.a."/>
    <m/>
    <x v="1"/>
    <n v="0"/>
    <n v="1"/>
    <n v="38"/>
    <n v="36"/>
    <n v="0"/>
    <n v="0"/>
    <n v="47300"/>
    <n v="2015"/>
  </r>
  <r>
    <m/>
    <m/>
    <s v="CPR/PHA/69/INV/532"/>
    <s v="Germany"/>
    <m/>
    <x v="2"/>
    <s v="CPR"/>
    <x v="0"/>
    <s v="PHA"/>
    <s v="HCFC phase-out management plan (stage I, second tranche) (extruded polystyrene foam sector plan)"/>
    <d v="2013-04-01T00:00:00"/>
    <d v="2014-04-01T00:00:00"/>
    <s v="FIN"/>
    <d v="2013-09-01T00:00:00"/>
    <m/>
    <d v="2015-12-01T00:00:00"/>
    <d v="2017-12-01T00:00:00"/>
    <n v="0"/>
    <m/>
    <m/>
    <n v="0"/>
    <m/>
    <m/>
    <m/>
    <m/>
    <m/>
    <m/>
    <m/>
    <m/>
    <n v="390977"/>
    <n v="0"/>
    <n v="390977"/>
    <n v="1"/>
    <n v="0"/>
    <n v="0"/>
    <n v="0"/>
    <n v="47059"/>
    <n v="0"/>
    <n v="47059"/>
    <n v="0"/>
    <n v="390977"/>
    <n v="0"/>
    <n v="0"/>
    <n v="47059"/>
    <n v="0"/>
    <m/>
    <m/>
    <m/>
    <d v="2018-12-01T00:00:00"/>
    <s v="Review of results conversions phase I on-oing for phase II implementation"/>
    <m/>
    <m/>
    <m/>
    <x v="1"/>
    <n v="0"/>
    <n v="1"/>
    <n v="5"/>
    <n v="12"/>
    <n v="0"/>
    <n v="0"/>
    <n v="0"/>
    <n v="2013"/>
  </r>
  <r>
    <m/>
    <m/>
    <s v="CPR/PHA/69/INV/529"/>
    <s v="UNIDO"/>
    <m/>
    <x v="2"/>
    <s v="CPR"/>
    <x v="0"/>
    <s v="PHA"/>
    <s v="HCFC phase-out management plan (stage I, second tranche) (extruded polystyrene foam sector plan)"/>
    <d v="2013-04-01T00:00:00"/>
    <d v="2014-04-01T00:00:00"/>
    <s v="FIN"/>
    <d v="2013-10-01T00:00:00"/>
    <m/>
    <d v="2018-09-01T00:00:00"/>
    <d v="2019-06-01T00:00:00"/>
    <n v="0"/>
    <m/>
    <m/>
    <n v="0"/>
    <m/>
    <m/>
    <n v="0"/>
    <m/>
    <m/>
    <n v="0"/>
    <m/>
    <m/>
    <n v="10217000"/>
    <n v="0"/>
    <n v="10217000"/>
    <n v="1"/>
    <n v="0"/>
    <n v="0"/>
    <n v="0"/>
    <n v="715190"/>
    <n v="0"/>
    <n v="715190"/>
    <n v="0"/>
    <n v="10217000"/>
    <n v="0"/>
    <m/>
    <n v="715190"/>
    <n v="0"/>
    <n v="2762856"/>
    <m/>
    <m/>
    <d v="2018-12-01T00:00:00"/>
    <m/>
    <m/>
    <m/>
    <m/>
    <x v="1"/>
    <n v="0"/>
    <n v="1"/>
    <n v="6"/>
    <n v="12"/>
    <n v="0"/>
    <n v="0"/>
    <n v="0"/>
    <n v="2013"/>
  </r>
  <r>
    <m/>
    <m/>
    <s v="MEX/PHA/68/INV/165"/>
    <s v="UNDP"/>
    <m/>
    <x v="1"/>
    <s v="MEX"/>
    <x v="0"/>
    <s v="PHA"/>
    <s v="HCFC phase-out management plan (stage I, second tranche) (foam sector plan for systems houses and local customers)"/>
    <d v="2012-12-01T00:00:00"/>
    <d v="2014-12-01T00:00:00"/>
    <s v="FIN"/>
    <d v="2013-02-01T00:00:00"/>
    <m/>
    <d v="2015-12-01T00:00:00"/>
    <d v="2016-12-01T00:00:00"/>
    <n v="101.5"/>
    <m/>
    <m/>
    <m/>
    <m/>
    <m/>
    <n v="101.5"/>
    <m/>
    <m/>
    <m/>
    <m/>
    <m/>
    <n v="3800000"/>
    <n v="0"/>
    <n v="3800000"/>
    <n v="1"/>
    <n v="0"/>
    <n v="0"/>
    <n v="0"/>
    <n v="285000"/>
    <n v="0"/>
    <n v="285000"/>
    <n v="0"/>
    <n v="3800000"/>
    <n v="0"/>
    <n v="0"/>
    <n v="285000"/>
    <n v="0"/>
    <m/>
    <m/>
    <m/>
    <d v="2019-12-01T00:00:00"/>
    <s v="Financially completed in 2016."/>
    <m/>
    <m/>
    <m/>
    <x v="1"/>
    <n v="0"/>
    <n v="1"/>
    <n v="2"/>
    <n v="24"/>
    <n v="0"/>
    <n v="0"/>
    <n v="101500"/>
    <n v="2012"/>
  </r>
  <r>
    <m/>
    <m/>
    <s v="BRA/PHA/68/INV/298"/>
    <s v="UNDP"/>
    <m/>
    <x v="1"/>
    <s v="BRA"/>
    <x v="0"/>
    <s v="PHA"/>
    <s v="HCFC phase-out management plan (stage I, second tranche) (foam sector plan)"/>
    <d v="2012-12-01T00:00:00"/>
    <d v="2014-12-01T00:00:00"/>
    <s v="FIN"/>
    <d v="2015-03-01T00:00:00"/>
    <m/>
    <d v="2015-12-01T00:00:00"/>
    <d v="2016-12-01T00:00:00"/>
    <n v="0"/>
    <m/>
    <m/>
    <m/>
    <m/>
    <m/>
    <n v="0"/>
    <m/>
    <m/>
    <m/>
    <m/>
    <m/>
    <n v="3400000"/>
    <n v="0"/>
    <n v="3400000"/>
    <n v="1"/>
    <n v="0"/>
    <n v="0"/>
    <n v="0"/>
    <n v="255000"/>
    <n v="0"/>
    <n v="255000"/>
    <n v="0"/>
    <n v="3400000"/>
    <n v="0"/>
    <n v="0"/>
    <n v="255000"/>
    <n v="0"/>
    <m/>
    <m/>
    <m/>
    <d v="2019-12-01T00:00:00"/>
    <s v="Financially completed in 2016."/>
    <m/>
    <m/>
    <m/>
    <x v="1"/>
    <n v="0"/>
    <n v="1"/>
    <n v="27"/>
    <n v="24"/>
    <n v="0"/>
    <n v="0"/>
    <n v="0"/>
    <n v="2012"/>
  </r>
  <r>
    <m/>
    <m/>
    <s v="IRA/PHA/68/INV/209"/>
    <s v="UNIDO"/>
    <m/>
    <x v="2"/>
    <s v="IRA"/>
    <x v="0"/>
    <s v="PHA"/>
    <s v="HCFC phase-out management plan (stage I, second tranche) (foam sector plan)"/>
    <d v="2012-12-01T00:00:00"/>
    <d v="2013-12-01T00:00:00"/>
    <s v="FIN"/>
    <d v="2013-07-01T00:00:00"/>
    <m/>
    <d v="2016-12-01T00:00:00"/>
    <d v="2020-03-01T00:00:00"/>
    <n v="11.9"/>
    <m/>
    <m/>
    <n v="0"/>
    <m/>
    <m/>
    <n v="11.9"/>
    <m/>
    <m/>
    <n v="0"/>
    <m/>
    <m/>
    <n v="830000"/>
    <n v="-11981"/>
    <n v="818019"/>
    <n v="1"/>
    <n v="0"/>
    <n v="0"/>
    <n v="0"/>
    <n v="62250"/>
    <n v="-899"/>
    <n v="61351"/>
    <n v="0"/>
    <n v="818019"/>
    <n v="0"/>
    <m/>
    <n v="61351"/>
    <n v="0"/>
    <m/>
    <m/>
    <m/>
    <d v="2019-12-01T00:00:00"/>
    <m/>
    <m/>
    <m/>
    <m/>
    <x v="1"/>
    <n v="0"/>
    <n v="1"/>
    <n v="7"/>
    <n v="12"/>
    <n v="0"/>
    <n v="0"/>
    <n v="11900"/>
    <n v="2012"/>
  </r>
  <r>
    <m/>
    <m/>
    <s v="THA/PHA/74/INV/164"/>
    <s v="IBRD"/>
    <m/>
    <x v="2"/>
    <s v="THA"/>
    <x v="0"/>
    <s v="PHA"/>
    <s v="HCFC phase-out management plan (stage I, second tranche) (foam sector plan)"/>
    <d v="2015-05-01T00:00:00"/>
    <d v="2016-05-01T00:00:00"/>
    <s v="FIN"/>
    <d v="2015-09-01T00:00:00"/>
    <m/>
    <d v="2018-12-01T00:00:00"/>
    <d v="2019-12-01T00:00:00"/>
    <n v="66.3"/>
    <m/>
    <m/>
    <n v="0"/>
    <m/>
    <m/>
    <n v="66.3"/>
    <m/>
    <m/>
    <n v="0"/>
    <m/>
    <m/>
    <n v="4656154"/>
    <n v="0"/>
    <n v="4656154"/>
    <n v="0.98136487753626711"/>
    <n v="86768"/>
    <n v="86768"/>
    <n v="0"/>
    <n v="325931"/>
    <n v="0"/>
    <n v="325931"/>
    <n v="0"/>
    <n v="4569386"/>
    <n v="0"/>
    <n v="0"/>
    <n v="325931"/>
    <n v="0"/>
    <m/>
    <m/>
    <m/>
    <d v="2018-12-01T00:00:00"/>
    <s v="Stage I HPMP physically completed. PCR submitted to the 83rd Meeting as requested by ExCom decision."/>
    <s v="Stage I HPMP completed. PCR submitted to the 83rd Meeting."/>
    <m/>
    <m/>
    <x v="1"/>
    <n v="0"/>
    <n v="1"/>
    <n v="4"/>
    <n v="12"/>
    <n v="0"/>
    <n v="0"/>
    <n v="66300"/>
    <n v="2015"/>
  </r>
  <r>
    <m/>
    <m/>
    <s v="VIE/PHA/71/INV/62"/>
    <s v="IBRD"/>
    <m/>
    <x v="2"/>
    <s v="VIE"/>
    <x v="0"/>
    <s v="PHA"/>
    <s v="HCFC phase-out management plan (stage I, second tranche) (foam sector plan)"/>
    <d v="2013-12-01T00:00:00"/>
    <d v="2015-12-01T00:00:00"/>
    <s v="FIN"/>
    <d v="2014-12-01T00:00:00"/>
    <m/>
    <d v="2017-06-01T00:00:00"/>
    <d v="2017-10-01T00:00:00"/>
    <n v="89.4"/>
    <m/>
    <m/>
    <n v="0"/>
    <m/>
    <m/>
    <n v="89.4"/>
    <m/>
    <m/>
    <n v="0"/>
    <m/>
    <m/>
    <n v="5663016"/>
    <n v="-511837"/>
    <n v="5151179"/>
    <n v="1"/>
    <n v="0"/>
    <n v="0"/>
    <n v="0"/>
    <n v="424726"/>
    <n v="-38388"/>
    <n v="386338"/>
    <n v="0"/>
    <n v="5151179"/>
    <n v="0"/>
    <n v="0"/>
    <n v="386338"/>
    <n v="0"/>
    <n v="0"/>
    <m/>
    <m/>
    <d v="2016-12-01T00:00:00"/>
    <s v="Stage I HPMP completed physically and financially."/>
    <s v="Project completed."/>
    <m/>
    <m/>
    <x v="1"/>
    <n v="0"/>
    <n v="1"/>
    <n v="12"/>
    <n v="24"/>
    <n v="0"/>
    <n v="0"/>
    <n v="89400"/>
    <n v="2013"/>
  </r>
  <r>
    <m/>
    <m/>
    <s v="NIR/PHA/66/INV/132"/>
    <s v="UNDP"/>
    <m/>
    <x v="0"/>
    <s v="NIR"/>
    <x v="0"/>
    <s v="PHA"/>
    <s v="HCFC phase-out management plan (stage I, second tranche) (foam, refrigeration air-conditioning servicing and coordination)"/>
    <d v="2012-04-01T00:00:00"/>
    <d v="2013-04-01T00:00:00"/>
    <s v="FIN"/>
    <d v="2012-11-01T00:00:00"/>
    <m/>
    <d v="2014-11-01T00:00:00"/>
    <d v="2015-01-01T00:00:00"/>
    <n v="0"/>
    <m/>
    <m/>
    <m/>
    <m/>
    <m/>
    <n v="0"/>
    <m/>
    <m/>
    <m/>
    <m/>
    <m/>
    <n v="836515"/>
    <n v="0"/>
    <n v="836515"/>
    <n v="1"/>
    <n v="0"/>
    <n v="0"/>
    <n v="0"/>
    <n v="62739"/>
    <n v="0"/>
    <n v="62739"/>
    <n v="0"/>
    <n v="836515"/>
    <n v="0"/>
    <n v="0"/>
    <n v="62739"/>
    <n v="0"/>
    <m/>
    <m/>
    <m/>
    <d v="2018-12-01T00:00:00"/>
    <s v="Financially completed in 2015."/>
    <m/>
    <m/>
    <m/>
    <x v="1"/>
    <n v="0"/>
    <n v="1"/>
    <n v="7"/>
    <n v="12"/>
    <n v="0"/>
    <n v="0"/>
    <n v="0"/>
    <n v="2012"/>
  </r>
  <r>
    <m/>
    <m/>
    <s v="CPR/PHA/68/INV/525"/>
    <s v="UNDP"/>
    <m/>
    <x v="2"/>
    <s v="CPR"/>
    <x v="0"/>
    <s v="PHA"/>
    <s v="HCFC phase-out management plan (stage I, second tranche) (industrial and commercial refrigeration and air conditioning sector plan)"/>
    <d v="2012-12-01T00:00:00"/>
    <d v="2015-12-01T00:00:00"/>
    <s v="FIN"/>
    <d v="2013-02-01T00:00:00"/>
    <m/>
    <d v="2015-12-01T00:00:00"/>
    <d v="2016-12-01T00:00:00"/>
    <n v="44"/>
    <m/>
    <m/>
    <m/>
    <m/>
    <m/>
    <n v="44"/>
    <m/>
    <m/>
    <m/>
    <m/>
    <m/>
    <n v="6900000"/>
    <n v="0"/>
    <n v="6900000"/>
    <n v="1"/>
    <n v="0"/>
    <n v="0"/>
    <n v="0"/>
    <n v="483000"/>
    <n v="0"/>
    <n v="483000"/>
    <n v="0"/>
    <n v="6900000"/>
    <n v="0"/>
    <n v="0"/>
    <n v="483000"/>
    <n v="0"/>
    <n v="4748500"/>
    <m/>
    <m/>
    <d v="2019-12-01T00:00:00"/>
    <s v="Financially completed in 2016."/>
    <m/>
    <m/>
    <m/>
    <x v="1"/>
    <n v="0"/>
    <n v="1"/>
    <n v="2"/>
    <n v="36"/>
    <n v="0"/>
    <n v="0"/>
    <n v="44000"/>
    <n v="2012"/>
  </r>
  <r>
    <m/>
    <m/>
    <s v="MAL/PHA/71/TAS/174"/>
    <s v="UNDP"/>
    <m/>
    <x v="2"/>
    <s v="MAL"/>
    <x v="3"/>
    <s v="PHA"/>
    <s v="HCFC phase-out management plan (stage I, second tranche) (management and coordination)"/>
    <d v="2013-12-01T00:00:00"/>
    <d v="2015-12-01T00:00:00"/>
    <s v="FIN"/>
    <d v="2014-03-01T00:00:00"/>
    <m/>
    <d v="2018-06-01T00:00:00"/>
    <d v="2019-06-01T00:00:00"/>
    <n v="0"/>
    <m/>
    <m/>
    <m/>
    <m/>
    <m/>
    <n v="0"/>
    <m/>
    <m/>
    <m/>
    <m/>
    <m/>
    <n v="227091"/>
    <n v="0"/>
    <n v="227091"/>
    <n v="1"/>
    <n v="0"/>
    <n v="0"/>
    <n v="0"/>
    <n v="17031"/>
    <n v="0"/>
    <n v="17031"/>
    <n v="0"/>
    <n v="227091"/>
    <n v="0"/>
    <n v="0"/>
    <n v="17031"/>
    <n v="0"/>
    <m/>
    <m/>
    <m/>
    <d v="2018-06-01T00:00:00"/>
    <s v="Financially completed in 2019."/>
    <m/>
    <m/>
    <m/>
    <x v="1"/>
    <n v="0"/>
    <n v="1"/>
    <n v="3"/>
    <n v="24"/>
    <n v="0"/>
    <n v="0"/>
    <n v="0"/>
    <n v="2013"/>
  </r>
  <r>
    <m/>
    <m/>
    <s v="DRK/PHA/75/INV/62"/>
    <s v="UNIDO"/>
    <m/>
    <x v="2"/>
    <s v="DRK"/>
    <x v="0"/>
    <s v="PHA"/>
    <s v="HCFC phase-out management plan (stage I, second tranche) (phase-out of HCFC-141b in polyurethane foam sector at Pyongyang Sonbong and Puhung Building Materials)"/>
    <d v="2015-11-01T00:00:00"/>
    <d v="2018-12-01T00:00:00"/>
    <s v="ONG"/>
    <d v="2016-07-01T00:00:00"/>
    <m/>
    <m/>
    <m/>
    <n v="14.5"/>
    <m/>
    <m/>
    <n v="0"/>
    <m/>
    <m/>
    <n v="0"/>
    <m/>
    <m/>
    <n v="0"/>
    <m/>
    <m/>
    <n v="428180"/>
    <n v="0"/>
    <n v="428180"/>
    <n v="0.29261611938904197"/>
    <n v="302887.63"/>
    <n v="302887.63"/>
    <n v="0"/>
    <n v="29973"/>
    <n v="0"/>
    <n v="29973"/>
    <n v="21202.417053552243"/>
    <n v="125292.37"/>
    <n v="7833"/>
    <n v="1"/>
    <n v="8770.5829464477574"/>
    <n v="548.31731748330151"/>
    <m/>
    <m/>
    <m/>
    <d v="2021-12-01T00:00:00"/>
    <s v="UNIDO is not in a position to report anything on this project as implementation is not possible due to the UNSC resolution. The agreement has expired. UNIDO is in process of returning the remaining balances, however completion of all activities cannot be completed and ExCom has not made a cancellation decision. "/>
    <s v="UNIDO is not in a position to report anything on this project as implementation is not possible due to the UNSC resolution. The agreement has expired. UNIDO is in process of returning the remaining balances, however completion of all activities cannot be completed and ExCom has not made a cancellation decision. "/>
    <s v="n.a."/>
    <m/>
    <x v="0"/>
    <n v="1"/>
    <n v="1"/>
    <n v="8"/>
    <n v="37"/>
    <n v="0"/>
    <n v="0"/>
    <n v="14500"/>
    <n v="2015"/>
  </r>
  <r>
    <m/>
    <m/>
    <s v="EGY/PHA/68/INV/117"/>
    <s v="UNDP"/>
    <m/>
    <x v="0"/>
    <s v="EGY"/>
    <x v="0"/>
    <s v="PHA"/>
    <s v="HCFC phase-out management plan (stage I, second tranche) (phase-out of HCFC-141b in the polyurethane foam sector)"/>
    <d v="2012-12-01T00:00:00"/>
    <d v="2018-12-01T00:00:00"/>
    <s v="FIN"/>
    <d v="2013-03-01T00:00:00"/>
    <m/>
    <d v="2019-12-01T00:00:00"/>
    <d v="2022-01-01T00:00:00"/>
    <n v="42.1"/>
    <m/>
    <m/>
    <m/>
    <m/>
    <m/>
    <n v="42.1"/>
    <m/>
    <m/>
    <m/>
    <m/>
    <m/>
    <n v="2000000"/>
    <n v="-70928"/>
    <n v="1929072"/>
    <n v="1"/>
    <n v="0"/>
    <n v="0"/>
    <n v="0"/>
    <n v="150000"/>
    <n v="-5320"/>
    <n v="144680"/>
    <n v="-0.40400000000954606"/>
    <n v="1929072"/>
    <n v="0"/>
    <n v="0"/>
    <n v="144680.40400000001"/>
    <n v="0"/>
    <m/>
    <m/>
    <m/>
    <d v="2021-06-01T00:00:00"/>
    <s v="Two (2) technical missions have taken place in 2019. The previously signed MOA with Technocom has been completed. Technocom has finalized the conversion of eleven (11) customers with selected technologies of water-based and HFOs options with a statement of completion of works, and a commitment to stop the use of HCFC-based systems both duly signed by the customers. A signed addendum allowed to convert additional sixteen (16) customers, with completion and HCFC phase-out commitments protocols endorsed. With respect to the MOA with DOW, it has also been completed. DOW has finalized the conversion of thirteen (13) customers with selected technologies of water-based and HFOs options and commitments for HCFC phase out were signed. An addendum to the original DOW’s MOA was signed to convert additional seventeen (17) customers - conversion of the customers has been finalized. The previously signed MOA with eight (8) customers with selected technologies of water-based and Methyl Formate was finalized. Completion and commitment paperwork endorsed. Its addendum to the original Baalbaki’s MOA has been signed to convert additional eight (8) customers. Baalbaki has finalized the conversion of the customers. REquired paperwork completed."/>
    <m/>
    <m/>
    <m/>
    <x v="1"/>
    <n v="0"/>
    <n v="1"/>
    <n v="3"/>
    <n v="72"/>
    <n v="0"/>
    <n v="0"/>
    <n v="42100"/>
    <n v="2012"/>
  </r>
  <r>
    <m/>
    <m/>
    <s v="SYR/PHA/91/INV/113"/>
    <s v="UNIDO"/>
    <m/>
    <x v="2"/>
    <s v="SYR"/>
    <x v="0"/>
    <s v="PHA"/>
    <s v="HCFC phase-out management plan (stage I, second tranche) (PMU for the investment component)"/>
    <d v="2022-12-01T00:00:00"/>
    <d v="2025-12-01T00:00:00"/>
    <s v="ONG"/>
    <d v="2023-04-01T00:00:00"/>
    <d v="2025-12-01T00:00:00"/>
    <m/>
    <m/>
    <n v="0"/>
    <m/>
    <m/>
    <n v="0"/>
    <m/>
    <m/>
    <n v="0"/>
    <m/>
    <m/>
    <n v="0"/>
    <m/>
    <m/>
    <n v="120586"/>
    <n v="0"/>
    <n v="120586"/>
    <n v="0.80930555785912128"/>
    <n v="22995.08"/>
    <n v="22995.08"/>
    <n v="0"/>
    <n v="8441"/>
    <n v="0"/>
    <n v="8441"/>
    <n v="1609.651786111157"/>
    <n v="97590.92"/>
    <n v="1614.93"/>
    <n v="22000"/>
    <n v="6831.348213888843"/>
    <n v="113.04483215298626"/>
    <m/>
    <m/>
    <m/>
    <d v="2026-12-01T00:00:00"/>
    <s v="Milestones achieved:_x000a_Milestone 1: Contract of national foam expert renewed - Yes_x000a_Milestone 2: Contract of international foam expert renewed - Yes_x000a_Milestone 3: UNIDO delegation visit to Syria conducted – Yes_x000a_Milestone 4: Project document drafted, submitted and approved – Yes_x000a_"/>
    <s v="Milestone achieved:_x000a_Milestone 1: Contract of international foam expert renewed – Yes_x000a_Was there any delay during the reporting year? No_x000a_Any recurring problem? No_x000a_Any impact on project completion date? No_x000a_Any action required by Executive Committee? No_x000a_"/>
    <s v="Yes"/>
    <m/>
    <x v="0"/>
    <n v="1"/>
    <n v="1"/>
    <n v="4"/>
    <n v="36"/>
    <n v="0"/>
    <n v="36"/>
    <n v="0"/>
    <n v="2022"/>
  </r>
  <r>
    <m/>
    <m/>
    <s v="JOR/PHA/75/INV/97"/>
    <s v="UNIDO"/>
    <m/>
    <x v="2"/>
    <s v="JOR"/>
    <x v="0"/>
    <s v="PHA"/>
    <s v="HCFC phase-out management plan (stage I, second tranche) (policy and monitoring)"/>
    <d v="2015-11-01T00:00:00"/>
    <d v="2017-12-01T00:00:00"/>
    <s v="FIN"/>
    <d v="2016-04-01T00:00:00"/>
    <m/>
    <d v="2017-12-01T00:00:00"/>
    <d v="2018-05-01T00:00:00"/>
    <n v="0"/>
    <m/>
    <m/>
    <n v="0"/>
    <m/>
    <m/>
    <n v="0"/>
    <m/>
    <m/>
    <n v="0"/>
    <m/>
    <m/>
    <n v="22184"/>
    <n v="-117"/>
    <n v="22067"/>
    <n v="1"/>
    <n v="0"/>
    <n v="0"/>
    <n v="0"/>
    <n v="1997"/>
    <n v="-11"/>
    <n v="1986"/>
    <n v="0"/>
    <n v="22067"/>
    <n v="0"/>
    <m/>
    <n v="1986"/>
    <n v="0"/>
    <m/>
    <m/>
    <m/>
    <d v="2019-06-01T00:00:00"/>
    <m/>
    <m/>
    <m/>
    <m/>
    <x v="1"/>
    <n v="0"/>
    <n v="1"/>
    <n v="5"/>
    <n v="25"/>
    <n v="0"/>
    <n v="0"/>
    <n v="0"/>
    <n v="2015"/>
  </r>
  <r>
    <m/>
    <m/>
    <s v="DRK/PHA/75/TAS/63"/>
    <s v="UNIDO"/>
    <m/>
    <x v="2"/>
    <s v="DRK"/>
    <x v="3"/>
    <s v="PHA"/>
    <s v="HCFC phase-out management plan (stage I, second tranche) (policy, refrigeration servicing and monitoring)"/>
    <d v="2015-11-01T00:00:00"/>
    <d v="2018-12-01T00:00:00"/>
    <s v="FIN"/>
    <d v="2016-08-01T00:00:00"/>
    <m/>
    <d v="2019-10-01T00:00:00"/>
    <d v="2019-10-01T00:00:00"/>
    <n v="0"/>
    <m/>
    <m/>
    <n v="0"/>
    <m/>
    <m/>
    <n v="0"/>
    <m/>
    <m/>
    <n v="0"/>
    <m/>
    <m/>
    <n v="78500"/>
    <n v="-18"/>
    <n v="78482"/>
    <n v="1"/>
    <n v="0"/>
    <n v="0"/>
    <n v="0"/>
    <n v="5495"/>
    <n v="-1"/>
    <n v="5494"/>
    <n v="0"/>
    <n v="78482"/>
    <n v="0"/>
    <m/>
    <n v="5494"/>
    <n v="0"/>
    <m/>
    <m/>
    <m/>
    <d v="2021-12-01T00:00:00"/>
    <m/>
    <m/>
    <m/>
    <m/>
    <x v="1"/>
    <n v="0"/>
    <n v="1"/>
    <n v="9"/>
    <n v="37"/>
    <n v="0"/>
    <n v="0"/>
    <n v="0"/>
    <n v="2015"/>
  </r>
  <r>
    <m/>
    <m/>
    <s v="BAH/PHA/75/TAS/29"/>
    <s v="UNEP"/>
    <m/>
    <x v="2"/>
    <s v="BAH"/>
    <x v="3"/>
    <s v="PHA"/>
    <s v="HCFC phase-out management plan (stage I, second tranche) (policy, refrigeration servicing, monitoring and verification)"/>
    <d v="2015-11-01T00:00:00"/>
    <d v="2016-12-01T00:00:00"/>
    <s v="FIN"/>
    <d v="2018-03-01T00:00:00"/>
    <m/>
    <d v="2019-12-01T00:00:00"/>
    <d v="2019-12-01T00:00:00"/>
    <n v="2.7"/>
    <m/>
    <m/>
    <n v="0"/>
    <m/>
    <m/>
    <m/>
    <m/>
    <m/>
    <m/>
    <m/>
    <m/>
    <n v="145000"/>
    <n v="-47.17"/>
    <n v="144952.82999999999"/>
    <n v="1.0000011727953155"/>
    <n v="-0.17000000001280569"/>
    <n v="-0.17000000001280569"/>
    <n v="0"/>
    <n v="18850"/>
    <n v="-6.13"/>
    <n v="18843.87"/>
    <n v="-2.210000246486743E-2"/>
    <n v="144953"/>
    <n v="0"/>
    <n v="0"/>
    <n v="18843.892100002464"/>
    <n v="0"/>
    <m/>
    <n v="0"/>
    <m/>
    <d v="2021-12-01T00:00:00"/>
    <m/>
    <m/>
    <m/>
    <m/>
    <x v="1"/>
    <n v="0"/>
    <n v="1"/>
    <n v="28"/>
    <n v="13"/>
    <n v="0"/>
    <n v="0"/>
    <n v="2700"/>
    <n v="2015"/>
  </r>
  <r>
    <m/>
    <m/>
    <s v="KUW/PHA/74/INV/24"/>
    <s v="UNIDO"/>
    <m/>
    <x v="2"/>
    <s v="KUW"/>
    <x v="0"/>
    <s v="PHA"/>
    <s v="HCFC phase-out management plan (stage I, second tranche) (polyurethane foam sector phase-out: Kuwait polyurethane Industry Co.; Kirby Building Systems, technical assistance to spray foam users and other small users)"/>
    <d v="2015-05-01T00:00:00"/>
    <d v="2018-05-01T00:00:00"/>
    <s v="COM"/>
    <d v="2017-07-01T00:00:00"/>
    <m/>
    <d v="2022-06-01T00:00:00"/>
    <m/>
    <n v="96.7"/>
    <m/>
    <m/>
    <n v="0"/>
    <m/>
    <m/>
    <n v="96.7"/>
    <m/>
    <m/>
    <n v="0"/>
    <m/>
    <m/>
    <n v="643382"/>
    <n v="0"/>
    <n v="643382"/>
    <n v="0.98787600523483721"/>
    <n v="7800.359999999986"/>
    <n v="7800.359999999986"/>
    <n v="0"/>
    <n v="45037"/>
    <n v="0"/>
    <n v="45037"/>
    <n v="546.02835223863804"/>
    <n v="635581.64"/>
    <n v="1613.21"/>
    <n v="1"/>
    <n v="44490.971647761362"/>
    <n v="112.9253519215645"/>
    <m/>
    <m/>
    <m/>
    <d v="2022-06-01T00:00:00"/>
    <s v="The supplier has visited KPI and completed the installation, commissioning and acceptance. The certificate of acceptance has been signed. Project is completed."/>
    <s v="Grant was financially closed in June 2024."/>
    <s v="n.a."/>
    <m/>
    <x v="1"/>
    <n v="0"/>
    <n v="1"/>
    <n v="26"/>
    <n v="36"/>
    <n v="0"/>
    <n v="0"/>
    <n v="96700"/>
    <n v="2015"/>
  </r>
  <r>
    <m/>
    <m/>
    <s v="IND/PHA/71/INV/451"/>
    <s v="UNDP"/>
    <m/>
    <x v="2"/>
    <s v="IND"/>
    <x v="0"/>
    <s v="PHA"/>
    <s v="HCFC phase-out management plan (stage I, second tranche) (polyurethane foam sector plan)"/>
    <d v="2013-12-01T00:00:00"/>
    <d v="2015-12-01T00:00:00"/>
    <s v="FIN"/>
    <d v="2015-02-01T00:00:00"/>
    <m/>
    <d v="2017-12-01T00:00:00"/>
    <d v="2019-01-01T00:00:00"/>
    <n v="117.3"/>
    <m/>
    <m/>
    <m/>
    <m/>
    <m/>
    <n v="117.3"/>
    <m/>
    <m/>
    <m/>
    <m/>
    <m/>
    <n v="6580000"/>
    <n v="0"/>
    <n v="6580000"/>
    <n v="1"/>
    <n v="0"/>
    <n v="0"/>
    <n v="0"/>
    <n v="460600"/>
    <n v="0"/>
    <n v="460600"/>
    <n v="0"/>
    <n v="6580000"/>
    <n v="0"/>
    <n v="0"/>
    <n v="460600"/>
    <n v="0"/>
    <m/>
    <m/>
    <m/>
    <d v="2017-12-01T00:00:00"/>
    <s v="Financially completed in 2019."/>
    <m/>
    <m/>
    <m/>
    <x v="1"/>
    <n v="0"/>
    <n v="1"/>
    <n v="14"/>
    <n v="24"/>
    <n v="0"/>
    <n v="0"/>
    <n v="117300"/>
    <n v="2013"/>
  </r>
  <r>
    <m/>
    <m/>
    <s v="MAL/PHA/71/INV/172"/>
    <s v="UNDP"/>
    <m/>
    <x v="2"/>
    <s v="MAL"/>
    <x v="0"/>
    <s v="PHA"/>
    <s v="HCFC phase-out management plan (stage I, second tranche) (polyurethane foam sector plan)"/>
    <d v="2013-12-01T00:00:00"/>
    <d v="2015-12-01T00:00:00"/>
    <s v="FIN"/>
    <d v="2014-04-01T00:00:00"/>
    <m/>
    <d v="2018-06-01T00:00:00"/>
    <d v="2019-06-01T00:00:00"/>
    <n v="35.799999999999997"/>
    <m/>
    <m/>
    <m/>
    <m/>
    <m/>
    <n v="35.799999999999997"/>
    <m/>
    <m/>
    <m/>
    <m/>
    <m/>
    <n v="3140476"/>
    <n v="0"/>
    <n v="3140476"/>
    <n v="1"/>
    <n v="0"/>
    <n v="0"/>
    <n v="0"/>
    <n v="235536"/>
    <n v="0"/>
    <n v="235536"/>
    <n v="0"/>
    <n v="3140476"/>
    <n v="0"/>
    <n v="0"/>
    <n v="235536"/>
    <n v="0"/>
    <m/>
    <m/>
    <m/>
    <d v="2018-06-01T00:00:00"/>
    <s v="Financially completed in 2019."/>
    <m/>
    <m/>
    <m/>
    <x v="1"/>
    <n v="0"/>
    <n v="1"/>
    <n v="4"/>
    <n v="24"/>
    <n v="0"/>
    <n v="0"/>
    <n v="35800"/>
    <n v="2013"/>
  </r>
  <r>
    <m/>
    <m/>
    <s v="SAU/PHA/72/INV/21"/>
    <s v="UNIDO"/>
    <m/>
    <x v="2"/>
    <s v="SAU"/>
    <x v="0"/>
    <s v="PHA"/>
    <s v="HCFC phase-out management plan (stage I, second tranche) (polyurethane foam sector plan)"/>
    <d v="2014-05-01T00:00:00"/>
    <d v="2016-12-01T00:00:00"/>
    <s v="FIN"/>
    <d v="2015-06-01T00:00:00"/>
    <m/>
    <d v="2020-12-01T00:00:00"/>
    <d v="2023-02-23T00:00:00"/>
    <n v="75.8"/>
    <m/>
    <m/>
    <n v="0"/>
    <m/>
    <m/>
    <n v="75.8"/>
    <m/>
    <m/>
    <n v="0"/>
    <m/>
    <m/>
    <n v="2701487"/>
    <n v="-621089.21"/>
    <n v="2080397.79"/>
    <n v="1"/>
    <n v="0"/>
    <n v="0"/>
    <n v="0"/>
    <n v="189104"/>
    <n v="-43476.08"/>
    <n v="145627.91999999998"/>
    <n v="0.14400842200848274"/>
    <n v="2080397.79"/>
    <n v="0"/>
    <m/>
    <n v="145627.77599157798"/>
    <n v="0"/>
    <m/>
    <m/>
    <m/>
    <d v="2021-12-01T00:00:00"/>
    <e v="#N/A"/>
    <e v="#N/A"/>
    <s v="n.a."/>
    <m/>
    <x v="1"/>
    <n v="0"/>
    <n v="1"/>
    <n v="13"/>
    <n v="31"/>
    <n v="0"/>
    <n v="0"/>
    <n v="75800"/>
    <n v="2014"/>
  </r>
  <r>
    <m/>
    <m/>
    <s v="SOA/PHA/71/INV/05"/>
    <s v="UNIDO"/>
    <m/>
    <x v="0"/>
    <s v="SOA"/>
    <x v="0"/>
    <s v="PHA"/>
    <s v="HCFC phase-out management plan (stage I, second tranche) (polyurethane foam sector plan)"/>
    <d v="2013-12-01T00:00:00"/>
    <d v="2016-06-01T00:00:00"/>
    <s v="FIN"/>
    <d v="2014-04-01T00:00:00"/>
    <m/>
    <d v="2019-12-01T00:00:00"/>
    <d v="2023-02-28T00:00:00"/>
    <n v="35.700000000000003"/>
    <m/>
    <m/>
    <n v="0"/>
    <m/>
    <m/>
    <n v="35.700000000000003"/>
    <m/>
    <m/>
    <n v="0"/>
    <m/>
    <m/>
    <n v="2042620"/>
    <n v="-6834.14"/>
    <n v="2035785.86"/>
    <n v="1"/>
    <n v="0"/>
    <n v="0"/>
    <n v="0"/>
    <n v="142983"/>
    <n v="-477.99"/>
    <n v="142505.01"/>
    <n v="0.39846169139491394"/>
    <n v="2035785.86"/>
    <n v="0"/>
    <m/>
    <n v="142504.61153830861"/>
    <n v="0"/>
    <m/>
    <m/>
    <m/>
    <d v="2023-12-01T00:00:00"/>
    <e v="#N/A"/>
    <e v="#N/A"/>
    <s v="n.a."/>
    <m/>
    <x v="1"/>
    <n v="0"/>
    <n v="1"/>
    <n v="4"/>
    <n v="30"/>
    <n v="0"/>
    <n v="0"/>
    <n v="35700"/>
    <n v="2013"/>
  </r>
  <r>
    <m/>
    <m/>
    <s v="SYR/PHA/91/INV/112"/>
    <s v="UNIDO"/>
    <m/>
    <x v="2"/>
    <s v="SYR"/>
    <x v="0"/>
    <s v="PHA"/>
    <s v="HCFC phase-out management plan (stage I, second tranche) (polyurethane foam sector)"/>
    <d v="2022-12-01T00:00:00"/>
    <d v="2025-12-01T00:00:00"/>
    <s v="ONG"/>
    <m/>
    <d v="2025-12-01T00:00:00"/>
    <m/>
    <m/>
    <n v="15.9"/>
    <m/>
    <m/>
    <n v="0"/>
    <m/>
    <m/>
    <n v="0"/>
    <m/>
    <m/>
    <n v="0"/>
    <m/>
    <m/>
    <n v="1412028"/>
    <n v="0"/>
    <n v="1412028"/>
    <n v="0"/>
    <n v="1412028"/>
    <n v="1412028"/>
    <n v="0"/>
    <n v="98842"/>
    <n v="0"/>
    <n v="98842"/>
    <n v="98842"/>
    <n v="0"/>
    <n v="613.5"/>
    <n v="50000"/>
    <n v="0"/>
    <n v="42.945017379258765"/>
    <m/>
    <m/>
    <m/>
    <d v="2026-12-01T00:00:00"/>
    <s v="Milestones achieved:_x000a_Milestone 1: Stakeholder meeting held - Yes_x000a_Milestone 2: MoU between UNIDO and beneficiaries signed – Yes_x000a_Milestone 3: Tender advertised – Yes_x000a__x000a_No payment took place in 2023 as the contract was not concluded by the end of the year. _x000a__x000a_Action towards next goals:_x000a_Action 1: Evaluate offers received_x000a_Action 2: Award the contract to the selected supplier_x000a_Was there any delay during the reporting year? No _x000a_Any recurring problem? No _x000a_Any impact on project completion date: No_x000a_Any action required by Executive Committee? No_x000a_"/>
    <s v="Milestones achieved:_x000a_Milestone 1: Offers received - Yes_x000a_Milestone 2: Offers evaluated – Yes_x000a_Milestone 3: Supplier selected and contract awarded – No, due to the offers exceeding the budget_x000a_Milestone 4: Technical specifications revised – Yes_x000a_Milestone 5: Tender re-advertised - Yes_x000a_First disbursement took place in April 2024._x000a__x000a_Action towards next goals:_x000a_Action 1: Evaluate offers received_x000a_Action 2: Award the contract to the selected supplier_x000a__x000a_Was there any delay during the reporting year? No _x000a_Any recurring problem? No _x000a_Any impact on project completion date: No_x000a_Any action required by Executive Committee? No_x000a_"/>
    <s v="Yes"/>
    <m/>
    <x v="0"/>
    <n v="1"/>
    <n v="0"/>
    <s v=""/>
    <n v="36"/>
    <n v="0"/>
    <n v="36"/>
    <n v="15900"/>
    <n v="2022"/>
  </r>
  <r>
    <m/>
    <m/>
    <s v="CPR/PHA/68/INV/526"/>
    <s v="IBRD"/>
    <m/>
    <x v="2"/>
    <s v="CPR"/>
    <x v="0"/>
    <s v="PHA"/>
    <s v="HCFC phase-out management plan (stage I, second tranche) (polyurethane rigid foam sector plan)"/>
    <d v="2012-12-01T00:00:00"/>
    <d v="2013-12-01T00:00:00"/>
    <s v="FIN"/>
    <d v="2013-11-01T00:00:00"/>
    <m/>
    <d v="2019-06-01T00:00:00"/>
    <d v="2019-12-01T00:00:00"/>
    <n v="103.8"/>
    <m/>
    <m/>
    <n v="0"/>
    <m/>
    <m/>
    <n v="103.8"/>
    <m/>
    <m/>
    <n v="0"/>
    <m/>
    <m/>
    <n v="5520000"/>
    <n v="0"/>
    <n v="5520000"/>
    <n v="1"/>
    <n v="0"/>
    <n v="0"/>
    <n v="0"/>
    <n v="386400"/>
    <n v="0"/>
    <n v="386400"/>
    <n v="0"/>
    <n v="5520000"/>
    <n v="0"/>
    <n v="0"/>
    <n v="386400"/>
    <n v="0"/>
    <n v="5520000"/>
    <m/>
    <m/>
    <d v="2019-06-01T00:00:00"/>
    <s v="The China HPMP Stage I Project (PU Foam) physically completed by end of Jun 19.  Savings returned to the 84th ExCom in Dec 19."/>
    <s v="Stage I HPMP-PU Foam is physically and financially completed."/>
    <m/>
    <m/>
    <x v="1"/>
    <n v="0"/>
    <n v="1"/>
    <n v="11"/>
    <n v="12"/>
    <n v="0"/>
    <n v="0"/>
    <n v="103800"/>
    <n v="2012"/>
  </r>
  <r>
    <m/>
    <m/>
    <s v="IND/PHA/71/TAS/448"/>
    <s v="UNDP"/>
    <m/>
    <x v="2"/>
    <s v="IND"/>
    <x v="3"/>
    <s v="PHA"/>
    <s v="HCFC phase-out management plan (stage I, second tranche) (project management component)"/>
    <d v="2013-12-01T00:00:00"/>
    <d v="2015-12-01T00:00:00"/>
    <s v="FIN"/>
    <d v="2014-01-01T00:00:00"/>
    <m/>
    <d v="2017-12-01T00:00:00"/>
    <d v="2019-01-01T00:00:00"/>
    <n v="0"/>
    <m/>
    <m/>
    <m/>
    <m/>
    <m/>
    <n v="0"/>
    <m/>
    <m/>
    <m/>
    <m/>
    <m/>
    <n v="420000"/>
    <n v="-3556"/>
    <n v="416444"/>
    <n v="1"/>
    <n v="0"/>
    <n v="0"/>
    <n v="0"/>
    <n v="29400"/>
    <n v="-249"/>
    <n v="29151"/>
    <n v="-8.000000000174623E-2"/>
    <n v="416444"/>
    <n v="0"/>
    <n v="0"/>
    <n v="29151.08"/>
    <n v="0"/>
    <m/>
    <m/>
    <m/>
    <d v="2017-12-01T00:00:00"/>
    <s v="Financially completed in 2019."/>
    <m/>
    <m/>
    <m/>
    <x v="1"/>
    <n v="0"/>
    <n v="1"/>
    <n v="1"/>
    <n v="24"/>
    <n v="0"/>
    <n v="0"/>
    <n v="0"/>
    <n v="2013"/>
  </r>
  <r>
    <m/>
    <m/>
    <s v="NIR/PHA/66/INV/131"/>
    <s v="UNIDO"/>
    <m/>
    <x v="0"/>
    <s v="NIR"/>
    <x v="0"/>
    <s v="PHA"/>
    <s v="HCFC phase-out management plan (stage I, second tranche) (refrigeration air-conditioning manufacturing and coordination)"/>
    <d v="2012-04-01T00:00:00"/>
    <d v="2013-04-01T00:00:00"/>
    <s v="FIN"/>
    <d v="2013-02-01T00:00:00"/>
    <m/>
    <d v="2015-12-01T00:00:00"/>
    <d v="2017-12-01T00:00:00"/>
    <n v="0"/>
    <m/>
    <m/>
    <n v="0"/>
    <m/>
    <m/>
    <n v="0"/>
    <m/>
    <m/>
    <n v="0"/>
    <m/>
    <m/>
    <n v="550000"/>
    <n v="-6409"/>
    <n v="543591"/>
    <n v="1"/>
    <n v="0"/>
    <n v="0"/>
    <n v="0"/>
    <n v="41250"/>
    <n v="-481"/>
    <n v="40769"/>
    <n v="0"/>
    <n v="543591"/>
    <n v="0"/>
    <m/>
    <n v="40769"/>
    <n v="0"/>
    <m/>
    <m/>
    <m/>
    <d v="2018-12-01T00:00:00"/>
    <m/>
    <m/>
    <m/>
    <m/>
    <x v="1"/>
    <n v="0"/>
    <n v="1"/>
    <n v="10"/>
    <n v="12"/>
    <n v="0"/>
    <n v="0"/>
    <n v="0"/>
    <n v="2012"/>
  </r>
  <r>
    <m/>
    <m/>
    <s v="SAU/PHA/72/INV/20"/>
    <s v="UNIDO"/>
    <m/>
    <x v="2"/>
    <s v="SAU"/>
    <x v="0"/>
    <s v="PHA"/>
    <s v="HCFC phase-out management plan (stage I, second tranche) (refrigeration servicing and monitoring)"/>
    <d v="2014-05-01T00:00:00"/>
    <d v="2016-12-01T00:00:00"/>
    <s v="FIN"/>
    <d v="2015-12-01T00:00:00"/>
    <m/>
    <d v="2021-12-01T00:00:00"/>
    <d v="2023-09-13T00:00:00"/>
    <n v="2.6"/>
    <m/>
    <m/>
    <n v="0"/>
    <m/>
    <m/>
    <n v="2.6"/>
    <m/>
    <m/>
    <n v="0"/>
    <m/>
    <m/>
    <n v="270000"/>
    <n v="-25449"/>
    <n v="244551"/>
    <n v="1"/>
    <n v="0"/>
    <n v="0"/>
    <n v="0"/>
    <n v="18900"/>
    <n v="-1781.53"/>
    <n v="17118.47"/>
    <n v="-0.10000000000218279"/>
    <n v="244551"/>
    <n v="0"/>
    <m/>
    <n v="17118.570000000003"/>
    <n v="0"/>
    <m/>
    <m/>
    <m/>
    <m/>
    <e v="#N/A"/>
    <e v="#N/A"/>
    <s v="n.a."/>
    <m/>
    <x v="1"/>
    <n v="0"/>
    <n v="1"/>
    <n v="19"/>
    <n v="31"/>
    <n v="0"/>
    <n v="0"/>
    <n v="2600"/>
    <n v="2014"/>
  </r>
  <r>
    <m/>
    <m/>
    <s v="TUR/PHA/75/INV/107"/>
    <s v="UNIDO"/>
    <m/>
    <x v="4"/>
    <s v="TUR"/>
    <x v="0"/>
    <s v="PHA"/>
    <s v="HCFC phase-out management plan (stage I, second tranche) (refrigeration servicing and monitoring)"/>
    <d v="2015-11-01T00:00:00"/>
    <d v="2018-12-01T00:00:00"/>
    <s v="ONG"/>
    <d v="2016-11-01T00:00:00"/>
    <d v="2024-12-01T00:00:00"/>
    <m/>
    <m/>
    <n v="30.7"/>
    <m/>
    <m/>
    <n v="0"/>
    <m/>
    <m/>
    <n v="30.7"/>
    <m/>
    <m/>
    <n v="0"/>
    <m/>
    <m/>
    <n v="1970550"/>
    <n v="0"/>
    <n v="1970550"/>
    <n v="0.96393596711577989"/>
    <n v="71065.979999999981"/>
    <n v="71065.979999999981"/>
    <n v="0"/>
    <n v="137939"/>
    <n v="0"/>
    <n v="137939"/>
    <n v="4974.6366320164525"/>
    <n v="1899484.02"/>
    <n v="0"/>
    <n v="20000"/>
    <n v="132964.36336798355"/>
    <n v="0"/>
    <m/>
    <m/>
    <m/>
    <d v="2026-12-01T00:00:00"/>
    <s v="Equipment for the three reclamation centres was shipped from the Finland by the contractor. Installation and commissioning was completed. The RRR centres are waiting for the government to issue the licenses so they can start with reclamation activities. "/>
    <s v="Study visit was organized in Finland with the representatives from the NOU and the three RRR centres to learn more about the RRR processes in Finland."/>
    <s v="n.a."/>
    <m/>
    <x v="0"/>
    <n v="1"/>
    <n v="1"/>
    <n v="12"/>
    <n v="37"/>
    <n v="72"/>
    <n v="109"/>
    <n v="30700"/>
    <n v="2015"/>
  </r>
  <r>
    <m/>
    <m/>
    <s v="IND/PHA/71/TAS/450"/>
    <s v="UNEP"/>
    <m/>
    <x v="2"/>
    <s v="IND"/>
    <x v="3"/>
    <s v="PHA"/>
    <s v="HCFC phase-out management plan (stage I, second tranche) (refrigeration servicing sector and enabling activities)"/>
    <d v="2013-12-01T00:00:00"/>
    <d v="2015-12-01T00:00:00"/>
    <s v="FIN"/>
    <d v="2014-12-01T00:00:00"/>
    <m/>
    <d v="2018-06-01T00:00:00"/>
    <d v="2018-06-01T00:00:00"/>
    <n v="3.6"/>
    <m/>
    <m/>
    <n v="0"/>
    <m/>
    <m/>
    <n v="3.6"/>
    <m/>
    <m/>
    <m/>
    <m/>
    <m/>
    <n v="344640"/>
    <n v="0"/>
    <n v="344640"/>
    <n v="1"/>
    <n v="0"/>
    <n v="0"/>
    <n v="0"/>
    <n v="41910"/>
    <n v="0"/>
    <n v="41910"/>
    <n v="0"/>
    <n v="344640"/>
    <n v="0"/>
    <n v="0"/>
    <n v="41910"/>
    <n v="0"/>
    <m/>
    <n v="0"/>
    <m/>
    <d v="2017-12-01T00:00:00"/>
    <m/>
    <m/>
    <m/>
    <m/>
    <x v="1"/>
    <n v="0"/>
    <n v="1"/>
    <n v="12"/>
    <n v="24"/>
    <n v="0"/>
    <n v="0"/>
    <n v="3600"/>
    <n v="2013"/>
  </r>
  <r>
    <m/>
    <m/>
    <s v="KUW/PHA/74/TAS/23"/>
    <s v="UNEP"/>
    <m/>
    <x v="2"/>
    <s v="KUW"/>
    <x v="3"/>
    <s v="PHA"/>
    <s v="HCFC phase-out management plan (stage I, second tranche) (refrigeration servicing sector and monitoring and verification)"/>
    <d v="2015-05-01T00:00:00"/>
    <d v="2017-05-01T00:00:00"/>
    <s v="FIN"/>
    <d v="2018-02-01T00:00:00"/>
    <m/>
    <d v="2022-06-01T00:00:00"/>
    <d v="2023-06-01T00:00:00"/>
    <n v="5.2"/>
    <m/>
    <m/>
    <n v="0"/>
    <m/>
    <m/>
    <m/>
    <m/>
    <m/>
    <m/>
    <m/>
    <m/>
    <n v="337000"/>
    <n v="-113335"/>
    <n v="223665"/>
    <n v="1"/>
    <n v="0"/>
    <n v="0"/>
    <n v="0"/>
    <n v="40301"/>
    <n v="-13553.45"/>
    <n v="26747.55"/>
    <n v="0"/>
    <n v="223665"/>
    <n v="0"/>
    <n v="0"/>
    <n v="26747.55"/>
    <n v="0"/>
    <m/>
    <n v="0"/>
    <m/>
    <d v="2022-06-01T00:00:00"/>
    <s v="Project is completed."/>
    <s v="The project is financialy completed "/>
    <s v="N/a"/>
    <m/>
    <x v="1"/>
    <n v="0"/>
    <n v="1"/>
    <n v="33"/>
    <n v="24"/>
    <n v="0"/>
    <n v="0"/>
    <n v="5200"/>
    <n v="2015"/>
  </r>
  <r>
    <m/>
    <m/>
    <s v="DOM/PHA/69/INV/54"/>
    <s v="UNDP"/>
    <m/>
    <x v="1"/>
    <s v="DOM"/>
    <x v="0"/>
    <s v="PHA"/>
    <s v="HCFC phase-out management plan (stage I, second tranche) (refrigeration servicing sector and monitoring)"/>
    <d v="2013-04-01T00:00:00"/>
    <d v="2015-04-01T00:00:00"/>
    <s v="FIN"/>
    <d v="2015-03-01T00:00:00"/>
    <m/>
    <d v="2015-09-01T00:00:00"/>
    <d v="2016-10-01T00:00:00"/>
    <n v="0"/>
    <m/>
    <m/>
    <m/>
    <m/>
    <m/>
    <n v="0"/>
    <m/>
    <m/>
    <m/>
    <m/>
    <m/>
    <n v="143468"/>
    <n v="0"/>
    <n v="143468"/>
    <n v="1"/>
    <n v="0"/>
    <n v="0"/>
    <n v="0"/>
    <n v="10760"/>
    <n v="0"/>
    <n v="10760"/>
    <n v="0"/>
    <n v="143468"/>
    <n v="0"/>
    <n v="0"/>
    <n v="10760"/>
    <n v="0"/>
    <m/>
    <m/>
    <m/>
    <d v="2017-12-01T00:00:00"/>
    <s v="Financially completed in 2016."/>
    <m/>
    <m/>
    <m/>
    <x v="1"/>
    <n v="0"/>
    <n v="1"/>
    <n v="23"/>
    <n v="24"/>
    <n v="0"/>
    <n v="0"/>
    <n v="0"/>
    <n v="2013"/>
  </r>
  <r>
    <m/>
    <m/>
    <s v="CPR/PHA/68/INV/527"/>
    <s v="Japan"/>
    <m/>
    <x v="2"/>
    <s v="CPR"/>
    <x v="0"/>
    <s v="PHA"/>
    <s v="HCFC phase-out management plan (stage I, second tranche) (refrigeration servicing sector including enabling programme)"/>
    <d v="2012-12-01T00:00:00"/>
    <d v="2013-12-01T00:00:00"/>
    <s v="FIN"/>
    <d v="2013-11-01T00:00:00"/>
    <m/>
    <d v="2014-12-01T00:00:00"/>
    <d v="2018-12-01T00:00:00"/>
    <n v="0"/>
    <m/>
    <m/>
    <n v="0"/>
    <m/>
    <m/>
    <m/>
    <m/>
    <m/>
    <m/>
    <m/>
    <m/>
    <n v="80000"/>
    <n v="0"/>
    <n v="80000"/>
    <n v="1"/>
    <n v="0"/>
    <n v="0"/>
    <n v="0"/>
    <n v="10400"/>
    <n v="0"/>
    <n v="10400"/>
    <n v="0"/>
    <n v="80000"/>
    <n v="0"/>
    <n v="0"/>
    <n v="10400"/>
    <n v="0"/>
    <m/>
    <m/>
    <m/>
    <d v="2018-12-01T00:00:00"/>
    <s v="Project completed. "/>
    <s v="Project completed. UNEP is working with the country for financial completion of the project."/>
    <m/>
    <m/>
    <x v="1"/>
    <n v="0"/>
    <n v="1"/>
    <n v="11"/>
    <n v="12"/>
    <n v="0"/>
    <n v="0"/>
    <n v="0"/>
    <n v="2012"/>
  </r>
  <r>
    <m/>
    <m/>
    <s v="ARG/PHA/74/INV/174"/>
    <s v="UNIDO"/>
    <m/>
    <x v="1"/>
    <s v="ARG"/>
    <x v="0"/>
    <s v="PHA"/>
    <s v="HCFC phase-out management plan (stage I, second tranche) (refrigeration servicing sector)"/>
    <d v="2015-05-01T00:00:00"/>
    <d v="2018-05-01T00:00:00"/>
    <s v="FIN"/>
    <d v="2015-09-01T00:00:00"/>
    <m/>
    <d v="2020-07-01T00:00:00"/>
    <d v="2021-07-01T00:00:00"/>
    <n v="3.3"/>
    <m/>
    <m/>
    <n v="0"/>
    <m/>
    <m/>
    <n v="3.3"/>
    <m/>
    <m/>
    <n v="0"/>
    <m/>
    <m/>
    <n v="314612"/>
    <n v="0"/>
    <n v="314612"/>
    <n v="1"/>
    <n v="0"/>
    <n v="0"/>
    <n v="0"/>
    <n v="22023"/>
    <n v="0"/>
    <n v="22023"/>
    <n v="0"/>
    <n v="314612"/>
    <n v="0"/>
    <m/>
    <n v="22023"/>
    <n v="0"/>
    <m/>
    <m/>
    <m/>
    <d v="2021-07-01T00:00:00"/>
    <m/>
    <m/>
    <m/>
    <m/>
    <x v="1"/>
    <n v="0"/>
    <n v="1"/>
    <n v="4"/>
    <n v="36"/>
    <n v="0"/>
    <n v="0"/>
    <n v="3300"/>
    <n v="2015"/>
  </r>
  <r>
    <m/>
    <m/>
    <s v="BGD/PHA/74/TAS/42"/>
    <s v="UNEP"/>
    <m/>
    <x v="2"/>
    <s v="BGD"/>
    <x v="3"/>
    <s v="PHA"/>
    <s v="HCFC phase-out management plan (stage I, second tranche) (refrigeration servicing sector)"/>
    <d v="2015-05-01T00:00:00"/>
    <d v="2016-06-01T00:00:00"/>
    <s v="FIN"/>
    <d v="2016-09-01T00:00:00"/>
    <m/>
    <d v="2018-12-01T00:00:00"/>
    <d v="2018-12-01T00:00:00"/>
    <n v="0"/>
    <m/>
    <m/>
    <n v="0"/>
    <m/>
    <m/>
    <m/>
    <m/>
    <m/>
    <m/>
    <m/>
    <m/>
    <n v="90000"/>
    <n v="0"/>
    <n v="90000"/>
    <n v="1"/>
    <n v="0"/>
    <n v="0"/>
    <n v="0"/>
    <n v="11700"/>
    <n v="0"/>
    <n v="11700"/>
    <n v="0"/>
    <n v="90000"/>
    <n v="0"/>
    <n v="0"/>
    <n v="11700"/>
    <n v="0"/>
    <m/>
    <n v="0"/>
    <m/>
    <d v="2019-03-01T00:00:00"/>
    <m/>
    <m/>
    <m/>
    <m/>
    <x v="1"/>
    <n v="0"/>
    <n v="1"/>
    <n v="16"/>
    <n v="13"/>
    <n v="0"/>
    <n v="0"/>
    <n v="0"/>
    <n v="2015"/>
  </r>
  <r>
    <m/>
    <m/>
    <s v="BRA/PHA/68/INV/299"/>
    <s v="Germany"/>
    <m/>
    <x v="1"/>
    <s v="BRA"/>
    <x v="0"/>
    <s v="PHA"/>
    <s v="HCFC phase-out management plan (stage I, second tranche) (refrigeration servicing sector)"/>
    <d v="2012-12-01T00:00:00"/>
    <d v="2015-12-01T00:00:00"/>
    <s v="FIN"/>
    <d v="2013-12-01T00:00:00"/>
    <m/>
    <d v="2017-12-01T00:00:00"/>
    <d v="2018-04-01T00:00:00"/>
    <n v="0"/>
    <m/>
    <m/>
    <n v="0"/>
    <m/>
    <m/>
    <n v="0"/>
    <m/>
    <m/>
    <n v="0"/>
    <m/>
    <m/>
    <n v="2472727"/>
    <n v="0"/>
    <n v="2472727"/>
    <n v="1"/>
    <n v="0"/>
    <n v="0"/>
    <n v="0"/>
    <n v="262000"/>
    <n v="0"/>
    <n v="262000"/>
    <n v="0"/>
    <n v="2472727"/>
    <n v="0"/>
    <n v="0"/>
    <n v="262000"/>
    <n v="0"/>
    <m/>
    <m/>
    <m/>
    <d v="2019-12-01T00:00:00"/>
    <s v="Train the trainer completed, 4237 technicians trained, demo-projects selected and equipped, demo-projetcs in implementation phase, communication and dissemination of training materials and project products "/>
    <m/>
    <m/>
    <m/>
    <x v="1"/>
    <n v="0"/>
    <n v="1"/>
    <n v="12"/>
    <n v="36"/>
    <n v="0"/>
    <n v="0"/>
    <n v="0"/>
    <n v="2012"/>
  </r>
  <r>
    <m/>
    <m/>
    <s v="DOM/PHA/69/TAS/52"/>
    <s v="UNEP"/>
    <m/>
    <x v="1"/>
    <s v="DOM"/>
    <x v="3"/>
    <s v="PHA"/>
    <s v="HCFC phase-out management plan (stage I, second tranche) (refrigeration servicing sector)"/>
    <d v="2013-04-01T00:00:00"/>
    <d v="2015-04-01T00:00:00"/>
    <s v="FIN"/>
    <d v="2015-09-01T00:00:00"/>
    <m/>
    <d v="2018-04-01T00:00:00"/>
    <d v="2020-12-01T00:00:00"/>
    <n v="0"/>
    <m/>
    <m/>
    <n v="0"/>
    <m/>
    <m/>
    <m/>
    <m/>
    <m/>
    <m/>
    <m/>
    <m/>
    <n v="25000"/>
    <n v="-8816"/>
    <n v="16184"/>
    <n v="1"/>
    <n v="0"/>
    <n v="0"/>
    <n v="0"/>
    <n v="3250"/>
    <n v="-1146.08"/>
    <n v="2103.92"/>
    <n v="0"/>
    <n v="16184"/>
    <n v="0"/>
    <n v="0"/>
    <n v="2103.92"/>
    <n v="0"/>
    <m/>
    <n v="0"/>
    <m/>
    <d v="2017-12-01T00:00:00"/>
    <m/>
    <m/>
    <m/>
    <m/>
    <x v="1"/>
    <n v="0"/>
    <n v="1"/>
    <n v="29"/>
    <n v="24"/>
    <n v="0"/>
    <n v="0"/>
    <n v="0"/>
    <n v="2013"/>
  </r>
  <r>
    <m/>
    <m/>
    <s v="IND/PHA/71/INV/449"/>
    <s v="Germany"/>
    <m/>
    <x v="2"/>
    <s v="IND"/>
    <x v="0"/>
    <s v="PHA"/>
    <s v="HCFC phase-out management plan (stage I, second tranche) (refrigeration servicing sector)"/>
    <d v="2013-12-01T00:00:00"/>
    <d v="2015-12-01T00:00:00"/>
    <s v="FIN"/>
    <d v="2014-01-01T00:00:00"/>
    <m/>
    <d v="2017-12-01T00:00:00"/>
    <d v="2018-04-01T00:00:00"/>
    <n v="0"/>
    <m/>
    <m/>
    <n v="0"/>
    <m/>
    <m/>
    <m/>
    <m/>
    <m/>
    <m/>
    <m/>
    <m/>
    <n v="869508"/>
    <n v="0"/>
    <n v="869508"/>
    <n v="1"/>
    <n v="0"/>
    <n v="0"/>
    <n v="0"/>
    <n v="100006"/>
    <n v="0"/>
    <n v="100006"/>
    <n v="0"/>
    <n v="869508"/>
    <n v="0"/>
    <n v="0"/>
    <n v="100006"/>
    <m/>
    <m/>
    <m/>
    <m/>
    <d v="2017-12-01T00:00:00"/>
    <s v="Technicians Training  for Residential (Room) Air-conditioners up to 2 ton completed - Institutional Strengthening - ToT for ITI instructors completed - Training for Defence and Railways one program for each completed - Reclamation centres  workshops and review completed - PMU - Servicing Sector - management ongoing, co-ordination with UNEP ongoing. Partners meeting in December 2016"/>
    <s v="Activities completed."/>
    <m/>
    <m/>
    <x v="1"/>
    <n v="0"/>
    <n v="1"/>
    <n v="1"/>
    <n v="24"/>
    <n v="0"/>
    <n v="0"/>
    <n v="0"/>
    <n v="2013"/>
  </r>
  <r>
    <m/>
    <m/>
    <s v="IRA/PHA/68/INV/207"/>
    <s v="Germany"/>
    <m/>
    <x v="2"/>
    <s v="IRA"/>
    <x v="0"/>
    <s v="PHA"/>
    <s v="HCFC phase-out management plan (stage I, second tranche) (refrigeration servicing sector)"/>
    <d v="2012-12-01T00:00:00"/>
    <d v="2015-12-01T00:00:00"/>
    <s v="FIN"/>
    <d v="2013-05-01T00:00:00"/>
    <m/>
    <d v="2016-11-01T00:00:00"/>
    <d v="2018-09-01T00:00:00"/>
    <n v="0"/>
    <m/>
    <m/>
    <n v="0"/>
    <m/>
    <m/>
    <n v="0"/>
    <m/>
    <m/>
    <m/>
    <m/>
    <m/>
    <n v="534233"/>
    <n v="0"/>
    <n v="534233"/>
    <n v="1"/>
    <n v="0"/>
    <n v="0"/>
    <n v="0"/>
    <n v="60617"/>
    <n v="0"/>
    <n v="60617"/>
    <n v="0"/>
    <n v="534233"/>
    <n v="0"/>
    <n v="0"/>
    <n v="60617"/>
    <n v="0"/>
    <m/>
    <m/>
    <m/>
    <d v="2019-12-01T00:00:00"/>
    <s v="Technical assistance with beneficiaries, bilateral meetings with stakeholders related to good service practices and possible involvement in future activities"/>
    <s v="Strenthening of stakeholders involvement taken over in stage II."/>
    <m/>
    <m/>
    <x v="1"/>
    <n v="0"/>
    <n v="1"/>
    <n v="5"/>
    <n v="36"/>
    <n v="0"/>
    <n v="0"/>
    <n v="0"/>
    <n v="2012"/>
  </r>
  <r>
    <m/>
    <m/>
    <s v="IRQ/PHA/74/TAS/22"/>
    <s v="UNEP"/>
    <m/>
    <x v="2"/>
    <s v="IRQ"/>
    <x v="3"/>
    <s v="PHA"/>
    <s v="HCFC phase-out management plan (stage I, second tranche) (refrigeration servicing sector)"/>
    <d v="2015-05-01T00:00:00"/>
    <d v="2017-05-01T00:00:00"/>
    <s v="FIN"/>
    <d v="2016-11-01T00:00:00"/>
    <m/>
    <d v="2020-12-01T00:00:00"/>
    <d v="2021-12-01T00:00:00"/>
    <n v="5.6"/>
    <m/>
    <m/>
    <n v="0"/>
    <m/>
    <m/>
    <m/>
    <m/>
    <m/>
    <m/>
    <m/>
    <m/>
    <n v="325000"/>
    <n v="-16341"/>
    <n v="308659"/>
    <n v="1"/>
    <n v="0"/>
    <n v="0"/>
    <n v="0"/>
    <n v="40822"/>
    <n v="-2052.5300000000002"/>
    <n v="38769.47"/>
    <n v="0"/>
    <n v="308659"/>
    <n v="0"/>
    <n v="0"/>
    <n v="38769.470000000008"/>
    <n v="0"/>
    <m/>
    <n v="0"/>
    <m/>
    <d v="2020-12-01T00:00:00"/>
    <m/>
    <m/>
    <m/>
    <m/>
    <x v="1"/>
    <n v="0"/>
    <n v="1"/>
    <n v="18"/>
    <n v="24"/>
    <n v="0"/>
    <n v="0"/>
    <n v="5600"/>
    <n v="2015"/>
  </r>
  <r>
    <m/>
    <m/>
    <s v="IRQ/PHA/74/INV/23"/>
    <s v="UNIDO"/>
    <m/>
    <x v="2"/>
    <s v="IRQ"/>
    <x v="0"/>
    <s v="PHA"/>
    <s v="HCFC phase-out management plan (stage I, second tranche) (refrigeration servicing sector)"/>
    <d v="2015-05-01T00:00:00"/>
    <d v="2018-05-01T00:00:00"/>
    <s v="COM"/>
    <d v="2017-12-01T00:00:00"/>
    <m/>
    <d v="2021-12-01T00:00:00"/>
    <m/>
    <n v="3.9"/>
    <m/>
    <m/>
    <n v="0"/>
    <m/>
    <m/>
    <n v="3.9"/>
    <m/>
    <m/>
    <n v="0"/>
    <m/>
    <m/>
    <n v="230000"/>
    <n v="0"/>
    <n v="230000"/>
    <n v="0.29067869565217391"/>
    <n v="163143.9"/>
    <n v="163143.9"/>
    <n v="0"/>
    <n v="17250"/>
    <n v="0"/>
    <n v="17250"/>
    <n v="12235.7925"/>
    <n v="66856.100000000006"/>
    <n v="163080"/>
    <n v="160000"/>
    <n v="5014.2075000000004"/>
    <n v="12231"/>
    <m/>
    <m/>
    <m/>
    <d v="2021-12-01T00:00:00"/>
    <m/>
    <s v="New project manager was appointed. Coordination meetings took place with the NOU."/>
    <s v="n.a."/>
    <m/>
    <x v="1"/>
    <n v="0"/>
    <n v="1"/>
    <n v="31"/>
    <n v="36"/>
    <n v="0"/>
    <n v="0"/>
    <n v="3900"/>
    <n v="2015"/>
  </r>
  <r>
    <m/>
    <m/>
    <s v="LIB/PHA/82/INV/42"/>
    <s v="UNIDO"/>
    <m/>
    <x v="0"/>
    <s v="LIB"/>
    <x v="0"/>
    <s v="PHA"/>
    <s v="HCFC phase-out management plan (stage I, second tranche) (refrigeration servicing sector)"/>
    <d v="2018-12-01T00:00:00"/>
    <d v="2019-12-01T00:00:00"/>
    <s v="COM"/>
    <d v="2020-05-01T00:00:00"/>
    <m/>
    <d v="2023-12-31T00:00:00"/>
    <m/>
    <n v="2.2999999999999998"/>
    <m/>
    <m/>
    <n v="0"/>
    <m/>
    <m/>
    <n v="2.34"/>
    <m/>
    <m/>
    <n v="0"/>
    <m/>
    <m/>
    <n v="190893"/>
    <n v="0"/>
    <n v="190893"/>
    <n v="0.46814545321200884"/>
    <n v="101527.31"/>
    <n v="101527.31"/>
    <n v="0"/>
    <n v="13362"/>
    <n v="0"/>
    <n v="13362"/>
    <n v="7102.6752621924325"/>
    <n v="89365.69"/>
    <n v="101527.31"/>
    <n v="60000"/>
    <n v="6259.3247378075675"/>
    <n v="7111.1452621924318"/>
    <m/>
    <m/>
    <m/>
    <d v="2023-12-01T00:00:00"/>
    <s v="Milestone achieved: Second batch of equipment delivered. Project completed"/>
    <s v="Grant closure has been initiated."/>
    <s v="n.a."/>
    <m/>
    <x v="1"/>
    <n v="0"/>
    <n v="1"/>
    <n v="17"/>
    <n v="12"/>
    <n v="0"/>
    <n v="0"/>
    <n v="2300"/>
    <n v="2018"/>
  </r>
  <r>
    <m/>
    <m/>
    <s v="MOR/PHA/68/INV/69"/>
    <s v="UNIDO"/>
    <m/>
    <x v="0"/>
    <s v="MOR"/>
    <x v="0"/>
    <s v="PHA"/>
    <s v="HCFC phase-out management plan (stage I, second tranche) (refrigeration servicing sector)"/>
    <d v="2012-12-01T00:00:00"/>
    <d v="2017-12-01T00:00:00"/>
    <s v="FIN"/>
    <d v="2013-12-01T00:00:00"/>
    <m/>
    <d v="2021-12-01T00:00:00"/>
    <d v="2022-04-01T00:00:00"/>
    <n v="0"/>
    <m/>
    <m/>
    <n v="0"/>
    <m/>
    <m/>
    <n v="0"/>
    <m/>
    <m/>
    <n v="0"/>
    <m/>
    <m/>
    <n v="220000"/>
    <n v="-615.17999999999995"/>
    <n v="219384.82"/>
    <n v="1.0000008204760931"/>
    <n v="-0.17999999999301508"/>
    <n v="-0.17999999999301508"/>
    <n v="0"/>
    <n v="16500"/>
    <n v="-46.18"/>
    <n v="16453.82"/>
    <n v="-0.18000000000029104"/>
    <n v="219385"/>
    <n v="0"/>
    <m/>
    <n v="16454"/>
    <n v="0"/>
    <m/>
    <m/>
    <m/>
    <d v="2021-12-01T00:00:00"/>
    <m/>
    <m/>
    <m/>
    <m/>
    <x v="1"/>
    <n v="0"/>
    <n v="1"/>
    <n v="12"/>
    <n v="60"/>
    <n v="0"/>
    <n v="0"/>
    <n v="0"/>
    <n v="2012"/>
  </r>
  <r>
    <m/>
    <m/>
    <s v="PER/PHA/75/INV/48"/>
    <s v="UNDP"/>
    <m/>
    <x v="1"/>
    <s v="PER"/>
    <x v="0"/>
    <s v="PHA"/>
    <s v="HCFC phase-out management plan (stage I, second tranche) (refrigeration servicing sector)"/>
    <d v="2015-11-01T00:00:00"/>
    <d v="2017-11-01T00:00:00"/>
    <s v="FIN"/>
    <d v="2016-05-01T00:00:00"/>
    <m/>
    <d v="2017-03-01T00:00:00"/>
    <d v="2018-03-01T00:00:00"/>
    <n v="2.2000000000000002"/>
    <m/>
    <m/>
    <m/>
    <m/>
    <m/>
    <n v="2.2000000000000002"/>
    <m/>
    <m/>
    <m/>
    <m/>
    <m/>
    <n v="100000"/>
    <n v="0"/>
    <n v="100000"/>
    <n v="1"/>
    <n v="0"/>
    <n v="0"/>
    <n v="0"/>
    <n v="9000"/>
    <n v="0"/>
    <n v="9000"/>
    <n v="0"/>
    <n v="100000"/>
    <n v="0"/>
    <n v="0"/>
    <n v="9000"/>
    <n v="0"/>
    <m/>
    <m/>
    <m/>
    <d v="2017-12-01T00:00:00"/>
    <s v="Financially completed in 2018."/>
    <m/>
    <m/>
    <m/>
    <x v="1"/>
    <n v="0"/>
    <n v="1"/>
    <n v="6"/>
    <n v="24"/>
    <n v="0"/>
    <n v="0"/>
    <n v="2200"/>
    <n v="2015"/>
  </r>
  <r>
    <m/>
    <m/>
    <s v="PER/PHA/75/TAS/49"/>
    <s v="UNEP"/>
    <m/>
    <x v="1"/>
    <s v="PER"/>
    <x v="3"/>
    <s v="PHA"/>
    <s v="HCFC phase-out management plan (stage I, second tranche) (refrigeration servicing sector)"/>
    <d v="2015-11-01T00:00:00"/>
    <d v="2016-12-01T00:00:00"/>
    <s v="FIN"/>
    <d v="2016-05-01T00:00:00"/>
    <m/>
    <d v="2017-12-01T00:00:00"/>
    <d v="2019-12-01T00:00:00"/>
    <n v="0.5"/>
    <m/>
    <m/>
    <n v="0"/>
    <m/>
    <m/>
    <m/>
    <m/>
    <m/>
    <m/>
    <m/>
    <m/>
    <n v="20000"/>
    <n v="-1713.37"/>
    <n v="18286.63"/>
    <n v="1.0000202333617512"/>
    <n v="-0.36999999999898137"/>
    <n v="-0.36999999999898137"/>
    <n v="0"/>
    <n v="2600"/>
    <n v="-222.74"/>
    <n v="2377.2600000000002"/>
    <n v="-4.8099961556545168E-2"/>
    <n v="18287"/>
    <n v="0"/>
    <n v="0"/>
    <n v="2377.3080999615568"/>
    <n v="0"/>
    <m/>
    <n v="0"/>
    <m/>
    <d v="2017-12-01T00:00:00"/>
    <m/>
    <m/>
    <m/>
    <m/>
    <x v="1"/>
    <n v="0"/>
    <n v="1"/>
    <n v="6"/>
    <n v="13"/>
    <n v="0"/>
    <n v="0"/>
    <n v="500"/>
    <n v="2015"/>
  </r>
  <r>
    <m/>
    <m/>
    <s v="SOM/PHA/77/INV/12"/>
    <s v="UNIDO"/>
    <m/>
    <x v="0"/>
    <s v="SOM"/>
    <x v="0"/>
    <s v="PHA"/>
    <s v="HCFC phase-out management plan (stage I, second tranche) (refrigeration servicing sector)"/>
    <d v="2016-12-01T00:00:00"/>
    <d v="2020-12-01T00:00:00"/>
    <s v="COM"/>
    <d v="2017-10-01T00:00:00"/>
    <m/>
    <d v="2022-12-01T00:00:00"/>
    <m/>
    <n v="1.3"/>
    <m/>
    <m/>
    <n v="0"/>
    <m/>
    <m/>
    <n v="1.3"/>
    <m/>
    <m/>
    <n v="0"/>
    <m/>
    <m/>
    <n v="141500"/>
    <n v="0"/>
    <n v="141500"/>
    <n v="0.98383703180212012"/>
    <n v="2287.0599999999977"/>
    <n v="2287.0599999999977"/>
    <n v="0"/>
    <n v="9905"/>
    <n v="0"/>
    <n v="9905"/>
    <n v="160.09419999999773"/>
    <n v="139212.94"/>
    <n v="2229.0500000000002"/>
    <n v="1"/>
    <n v="9744.9058000000023"/>
    <n v="156.03350000000003"/>
    <m/>
    <m/>
    <m/>
    <d v="2023-06-01T00:00:00"/>
    <s v="Financial closure is being initiated."/>
    <s v="Financial closure is being processed."/>
    <s v="n.a."/>
    <m/>
    <x v="1"/>
    <n v="0"/>
    <n v="1"/>
    <n v="10"/>
    <n v="48"/>
    <n v="0"/>
    <n v="0"/>
    <n v="1300"/>
    <n v="2016"/>
  </r>
  <r>
    <m/>
    <m/>
    <s v="SUD/PHA/73/INV/35"/>
    <s v="UNIDO"/>
    <m/>
    <x v="0"/>
    <s v="SUD"/>
    <x v="0"/>
    <s v="PHA"/>
    <s v="HCFC phase-out management plan (stage I, second tranche) (refrigeration servicing sector)"/>
    <d v="2014-11-01T00:00:00"/>
    <d v="2017-12-01T00:00:00"/>
    <s v="FIN"/>
    <d v="2015-01-01T00:00:00"/>
    <m/>
    <d v="2016-12-01T00:00:00"/>
    <d v="2017-12-01T00:00:00"/>
    <n v="0"/>
    <m/>
    <m/>
    <n v="0"/>
    <m/>
    <m/>
    <n v="0"/>
    <m/>
    <m/>
    <n v="0"/>
    <m/>
    <m/>
    <n v="110000"/>
    <n v="0"/>
    <n v="110000"/>
    <n v="1"/>
    <n v="0"/>
    <n v="0"/>
    <n v="0"/>
    <n v="7700"/>
    <n v="0"/>
    <n v="7700"/>
    <n v="0"/>
    <n v="110000"/>
    <n v="0"/>
    <m/>
    <n v="7700"/>
    <n v="0"/>
    <m/>
    <m/>
    <m/>
    <d v="2018-12-01T00:00:00"/>
    <m/>
    <m/>
    <m/>
    <m/>
    <x v="1"/>
    <n v="0"/>
    <n v="1"/>
    <n v="2"/>
    <n v="37"/>
    <n v="0"/>
    <n v="0"/>
    <n v="0"/>
    <n v="2014"/>
  </r>
  <r>
    <m/>
    <m/>
    <s v="TUN/PHA/76/INV/70"/>
    <s v="France"/>
    <m/>
    <x v="0"/>
    <s v="TUN"/>
    <x v="0"/>
    <s v="PHA"/>
    <s v="HCFC phase-out management plan (stage I, second tranche) (refrigeration servicing sector)"/>
    <d v="2016-05-01T00:00:00"/>
    <d v="2018-06-01T00:00:00"/>
    <s v="COM"/>
    <d v="2017-06-01T00:00:00"/>
    <m/>
    <d v="2019-12-01T00:00:00"/>
    <m/>
    <n v="0.5"/>
    <m/>
    <m/>
    <n v="0"/>
    <m/>
    <m/>
    <n v="0"/>
    <m/>
    <m/>
    <n v="0"/>
    <m/>
    <m/>
    <n v="38000"/>
    <n v="-6247"/>
    <n v="31753"/>
    <n v="1"/>
    <n v="0"/>
    <n v="0"/>
    <n v="0"/>
    <n v="4813"/>
    <n v="-500"/>
    <n v="4313"/>
    <n v="0"/>
    <n v="31753"/>
    <n v="0"/>
    <n v="0"/>
    <n v="4313"/>
    <n v="0"/>
    <m/>
    <m/>
    <m/>
    <d v="2021-12-01T00:00:00"/>
    <s v="Servicing sector project activities implemented as planned.  _x000a_Was there any delay during the reporting year? No_x000a_Any impact on project completion date:  No_x000a__x000a_Any action required by Executive Committee? No "/>
    <s v="Project activities completed as of July 2019._x000a_Progress report submitted to the 84 ExCom."/>
    <m/>
    <m/>
    <x v="1"/>
    <n v="0"/>
    <n v="1"/>
    <n v="13"/>
    <n v="25"/>
    <n v="0"/>
    <n v="0"/>
    <n v="500"/>
    <n v="2016"/>
  </r>
  <r>
    <m/>
    <m/>
    <s v="TUN/PHA/76/TAS/69"/>
    <s v="UNEP"/>
    <m/>
    <x v="0"/>
    <s v="TUN"/>
    <x v="3"/>
    <s v="PHA"/>
    <s v="HCFC phase-out management plan (stage I, second tranche) (refrigeration servicing sector)"/>
    <d v="2016-05-01T00:00:00"/>
    <d v="2018-06-01T00:00:00"/>
    <s v="FIN"/>
    <d v="2020-07-01T00:00:00"/>
    <m/>
    <d v="2020-12-01T00:00:00"/>
    <d v="2020-12-01T00:00:00"/>
    <n v="0.7"/>
    <m/>
    <m/>
    <n v="0"/>
    <m/>
    <m/>
    <m/>
    <m/>
    <m/>
    <m/>
    <m/>
    <m/>
    <n v="55000"/>
    <n v="0"/>
    <n v="55000"/>
    <n v="1"/>
    <n v="0"/>
    <n v="0"/>
    <n v="0"/>
    <n v="7150"/>
    <n v="0"/>
    <n v="7150"/>
    <n v="0"/>
    <n v="55000"/>
    <n v="0"/>
    <n v="0"/>
    <n v="7150"/>
    <n v="0"/>
    <m/>
    <n v="0"/>
    <m/>
    <d v="2021-12-01T00:00:00"/>
    <m/>
    <m/>
    <m/>
    <m/>
    <x v="1"/>
    <n v="0"/>
    <n v="1"/>
    <n v="50"/>
    <n v="25"/>
    <n v="0"/>
    <n v="0"/>
    <n v="700"/>
    <n v="2016"/>
  </r>
  <r>
    <m/>
    <m/>
    <s v="ZIM/PHA/71/INV/48"/>
    <s v="Germany"/>
    <m/>
    <x v="0"/>
    <s v="ZIM"/>
    <x v="0"/>
    <s v="PHA"/>
    <s v="HCFC phase-out management plan (stage I, second tranche) (refrigeration servicing sector)"/>
    <d v="2013-12-01T00:00:00"/>
    <d v="2015-12-01T00:00:00"/>
    <s v="FIN"/>
    <d v="2014-07-01T00:00:00"/>
    <m/>
    <d v="2015-12-01T00:00:00"/>
    <d v="2016-05-01T00:00:00"/>
    <n v="1.8"/>
    <m/>
    <m/>
    <n v="0"/>
    <m/>
    <m/>
    <m/>
    <m/>
    <m/>
    <m/>
    <m/>
    <m/>
    <n v="109165"/>
    <n v="0"/>
    <n v="109165"/>
    <n v="1"/>
    <n v="0"/>
    <n v="0"/>
    <n v="0"/>
    <n v="13059"/>
    <n v="0"/>
    <n v="13059"/>
    <n v="0"/>
    <n v="109165"/>
    <n v="0"/>
    <n v="0"/>
    <n v="13059"/>
    <n v="0"/>
    <m/>
    <m/>
    <m/>
    <d v="2023-06-01T00:00:00"/>
    <s v="The project conducted 2 HC trainings in Karibba and Chiredzi. Furthermore, 4 one-day post trainings were condiucted at the border for customs officers to complete the funds available under the tranche. "/>
    <m/>
    <m/>
    <m/>
    <x v="1"/>
    <n v="0"/>
    <n v="1"/>
    <n v="7"/>
    <n v="24"/>
    <n v="0"/>
    <n v="0"/>
    <n v="1800"/>
    <n v="2013"/>
  </r>
  <r>
    <m/>
    <m/>
    <s v="TUN/PHA/76/INV/67"/>
    <s v="UNIDO"/>
    <m/>
    <x v="0"/>
    <s v="TUN"/>
    <x v="0"/>
    <s v="PHA"/>
    <s v="HCFC phase-out management plan (stage I, second tranche) (refrigeration servicing sector, project management and audit)"/>
    <d v="2016-05-01T00:00:00"/>
    <d v="2019-05-01T00:00:00"/>
    <s v="FIN"/>
    <d v="2017-12-01T00:00:00"/>
    <m/>
    <d v="2018-12-01T00:00:00"/>
    <d v="2019-12-01T00:00:00"/>
    <n v="0.8"/>
    <m/>
    <m/>
    <n v="0"/>
    <m/>
    <m/>
    <n v="0.8"/>
    <m/>
    <m/>
    <n v="0"/>
    <m/>
    <m/>
    <n v="122500"/>
    <n v="-767"/>
    <n v="121733"/>
    <n v="1"/>
    <n v="0"/>
    <n v="0"/>
    <n v="0"/>
    <n v="8575"/>
    <n v="-54"/>
    <n v="8521"/>
    <n v="0"/>
    <n v="121733"/>
    <n v="0"/>
    <m/>
    <n v="8521"/>
    <n v="0"/>
    <m/>
    <m/>
    <m/>
    <d v="2021-12-01T00:00:00"/>
    <m/>
    <m/>
    <m/>
    <m/>
    <x v="1"/>
    <n v="0"/>
    <n v="1"/>
    <n v="19"/>
    <n v="36"/>
    <n v="0"/>
    <n v="0"/>
    <n v="800"/>
    <n v="2016"/>
  </r>
  <r>
    <m/>
    <m/>
    <s v="SOA/PHA/71/INV/06"/>
    <s v="UNIDO"/>
    <m/>
    <x v="0"/>
    <s v="SOA"/>
    <x v="0"/>
    <s v="PHA"/>
    <s v="HCFC phase-out management plan (stage I, second tranche) (refrigeration servicing, custom training and monitoring)"/>
    <d v="2013-12-01T00:00:00"/>
    <d v="2016-06-01T00:00:00"/>
    <s v="COM"/>
    <d v="2014-03-01T00:00:00"/>
    <m/>
    <d v="2023-12-31T00:00:00"/>
    <m/>
    <n v="6.2"/>
    <m/>
    <m/>
    <n v="0"/>
    <m/>
    <m/>
    <n v="6.2"/>
    <m/>
    <m/>
    <n v="0"/>
    <m/>
    <m/>
    <n v="550000"/>
    <n v="0"/>
    <n v="550000"/>
    <n v="0.95609483636363646"/>
    <n v="24147.839999999967"/>
    <n v="24147.839999999967"/>
    <n v="0"/>
    <n v="38500"/>
    <n v="0"/>
    <n v="38500"/>
    <n v="1690.3487999999925"/>
    <n v="525852.16000000003"/>
    <n v="24122.63"/>
    <n v="1"/>
    <n v="36809.651200000008"/>
    <n v="1688.5841000000003"/>
    <m/>
    <m/>
    <m/>
    <d v="2023-12-01T00:00:00"/>
    <s v="Project activities were completed."/>
    <s v="Grant was financially closed in May 2024."/>
    <s v="n.a."/>
    <m/>
    <x v="1"/>
    <n v="0"/>
    <n v="1"/>
    <n v="3"/>
    <n v="30"/>
    <n v="0"/>
    <n v="0"/>
    <n v="6200"/>
    <n v="2013"/>
  </r>
  <r>
    <m/>
    <m/>
    <s v="MEX/PHA/68/INV/164"/>
    <s v="UNIDO"/>
    <m/>
    <x v="1"/>
    <s v="MEX"/>
    <x v="0"/>
    <s v="PHA"/>
    <s v="HCFC phase-out management plan (stage I, second tranche) (refrigeration servicing, technical assistance and monitoring)"/>
    <d v="2012-12-01T00:00:00"/>
    <d v="2013-12-01T00:00:00"/>
    <s v="FIN"/>
    <d v="2013-06-01T00:00:00"/>
    <m/>
    <d v="2016-12-01T00:00:00"/>
    <d v="2017-12-01T00:00:00"/>
    <n v="11.4"/>
    <m/>
    <m/>
    <n v="0"/>
    <m/>
    <m/>
    <n v="11.4"/>
    <m/>
    <m/>
    <n v="0"/>
    <m/>
    <m/>
    <n v="695011"/>
    <n v="0"/>
    <n v="695011"/>
    <n v="1"/>
    <n v="0"/>
    <n v="0"/>
    <n v="0"/>
    <n v="52126"/>
    <n v="0"/>
    <n v="52126"/>
    <n v="0"/>
    <n v="695011"/>
    <n v="0"/>
    <m/>
    <n v="52126"/>
    <n v="0"/>
    <m/>
    <m/>
    <m/>
    <d v="2019-12-01T00:00:00"/>
    <m/>
    <m/>
    <m/>
    <m/>
    <x v="1"/>
    <n v="0"/>
    <n v="1"/>
    <n v="6"/>
    <n v="12"/>
    <n v="0"/>
    <n v="0"/>
    <n v="11400"/>
    <n v="2012"/>
  </r>
  <r>
    <m/>
    <m/>
    <s v="THA/PHA/74/INV/165"/>
    <s v="IBRD"/>
    <m/>
    <x v="2"/>
    <s v="THA"/>
    <x v="0"/>
    <s v="PHA"/>
    <s v="HCFC phase-out management plan (stage I, second tranche) (residential air-conditioning group project)"/>
    <d v="2015-05-01T00:00:00"/>
    <d v="2016-05-01T00:00:00"/>
    <s v="FIN"/>
    <d v="2015-09-01T00:00:00"/>
    <m/>
    <d v="2018-12-01T00:00:00"/>
    <d v="2019-12-01T00:00:00"/>
    <n v="33.1"/>
    <m/>
    <m/>
    <n v="0"/>
    <m/>
    <m/>
    <n v="33.1"/>
    <m/>
    <m/>
    <n v="0"/>
    <m/>
    <m/>
    <n v="5050000"/>
    <n v="0"/>
    <n v="5050000"/>
    <n v="1.0171817821782179"/>
    <n v="-86768"/>
    <n v="-86768"/>
    <n v="0"/>
    <n v="353500"/>
    <n v="0"/>
    <n v="353500"/>
    <n v="0"/>
    <n v="5136768"/>
    <n v="0"/>
    <n v="0"/>
    <n v="353500"/>
    <n v="0"/>
    <m/>
    <m/>
    <m/>
    <d v="2018-12-01T00:00:00"/>
    <s v="Stage I HPMP physically completed. PCR submitted to the 83rd Meeting as requested by ExCom decision."/>
    <s v="Stage I HPMP completed. PCR submitted to the 83rd Meeting."/>
    <m/>
    <m/>
    <x v="1"/>
    <n v="0"/>
    <n v="1"/>
    <n v="4"/>
    <n v="12"/>
    <n v="0"/>
    <n v="0"/>
    <n v="33100"/>
    <n v="2015"/>
  </r>
  <r>
    <m/>
    <m/>
    <s v="TUN/PHA/76/INV/66"/>
    <s v="France"/>
    <m/>
    <x v="0"/>
    <s v="TUN"/>
    <x v="0"/>
    <s v="PHA"/>
    <s v="HCFC phase-out management plan (stage I, second tranche) (residential air-conditioning manufacturing sector plan)"/>
    <d v="2016-05-01T00:00:00"/>
    <d v="2018-06-01T00:00:00"/>
    <s v="CLO"/>
    <m/>
    <m/>
    <m/>
    <d v="2019-12-01T00:00:00"/>
    <n v="1.5"/>
    <m/>
    <m/>
    <n v="0"/>
    <m/>
    <m/>
    <n v="0"/>
    <m/>
    <m/>
    <n v="0"/>
    <m/>
    <m/>
    <n v="356397"/>
    <n v="-356397"/>
    <n v="0"/>
    <n v="0"/>
    <n v="0"/>
    <n v="0"/>
    <n v="0"/>
    <n v="45144"/>
    <n v="-45144"/>
    <n v="0"/>
    <n v="0"/>
    <n v="0"/>
    <n v="0"/>
    <n v="0"/>
    <n v="0"/>
    <n v="0"/>
    <m/>
    <m/>
    <m/>
    <d v="2021-12-01T00:00:00"/>
    <s v="Decision in regard of RAC component cancellation taken by national relevant stakeholders in November 2018._x000a__x000a_Was there any delay during the reporting year? Yes as above _x000a__x000a_Any impact on project completion date:  No_x000a__x000a_Any action required by Executive Committee? No "/>
    <s v="RAC component was cancelled by 84ExCom Decision, servicing sector activities were completed in 2019."/>
    <m/>
    <m/>
    <x v="0"/>
    <n v="0"/>
    <n v="0"/>
    <s v=""/>
    <n v="25"/>
    <n v="0"/>
    <n v="0"/>
    <n v="1500"/>
    <n v="2016"/>
  </r>
  <r>
    <m/>
    <m/>
    <s v="TUN/PHA/76/INV/68"/>
    <s v="UNIDO"/>
    <m/>
    <x v="0"/>
    <s v="TUN"/>
    <x v="0"/>
    <s v="PHA"/>
    <s v="HCFC phase-out management plan (stage I, second tranche) (residential air-conditioning manufacturing sector plan)"/>
    <d v="2016-05-01T00:00:00"/>
    <d v="2019-05-01T00:00:00"/>
    <s v="FIN"/>
    <d v="2018-03-01T00:00:00"/>
    <m/>
    <d v="2019-05-01T00:00:00"/>
    <d v="2019-10-01T00:00:00"/>
    <n v="1.5"/>
    <m/>
    <m/>
    <n v="0"/>
    <m/>
    <m/>
    <n v="1.5"/>
    <m/>
    <m/>
    <n v="0"/>
    <m/>
    <m/>
    <n v="356396"/>
    <n v="-333970"/>
    <n v="22426"/>
    <n v="1"/>
    <n v="0"/>
    <n v="0"/>
    <n v="0"/>
    <n v="24948"/>
    <n v="-23378"/>
    <n v="1570"/>
    <n v="0"/>
    <n v="22426"/>
    <n v="0"/>
    <m/>
    <n v="1570"/>
    <n v="0"/>
    <m/>
    <m/>
    <m/>
    <d v="2021-12-01T00:00:00"/>
    <m/>
    <m/>
    <m/>
    <m/>
    <x v="1"/>
    <n v="0"/>
    <n v="1"/>
    <n v="22"/>
    <n v="36"/>
    <n v="0"/>
    <n v="0"/>
    <n v="1500"/>
    <n v="2016"/>
  </r>
  <r>
    <m/>
    <m/>
    <s v="CPR/PHA/68/INV/524"/>
    <s v="UNIDO"/>
    <m/>
    <x v="2"/>
    <s v="CPR"/>
    <x v="0"/>
    <s v="PHA"/>
    <s v="HCFC phase-out management plan (stage I, second tranche) (room air-conditioner manufacturing sector plan)"/>
    <d v="2012-12-01T00:00:00"/>
    <d v="2013-12-01T00:00:00"/>
    <s v="FIN"/>
    <d v="2013-10-01T00:00:00"/>
    <m/>
    <d v="2021-12-01T00:00:00"/>
    <d v="2023-03-31T00:00:00"/>
    <n v="176"/>
    <m/>
    <m/>
    <n v="0"/>
    <m/>
    <m/>
    <n v="176"/>
    <m/>
    <m/>
    <n v="0"/>
    <m/>
    <m/>
    <n v="9200000"/>
    <n v="0"/>
    <n v="9200000"/>
    <n v="1"/>
    <n v="0"/>
    <n v="0"/>
    <n v="0"/>
    <n v="644000"/>
    <n v="0"/>
    <n v="644000"/>
    <n v="0"/>
    <n v="9200000"/>
    <n v="0"/>
    <m/>
    <n v="644000.00000000012"/>
    <n v="0"/>
    <n v="9200000"/>
    <m/>
    <m/>
    <d v="2021-12-01T00:00:00"/>
    <e v="#N/A"/>
    <e v="#N/A"/>
    <s v="n.a."/>
    <m/>
    <x v="1"/>
    <n v="0"/>
    <n v="1"/>
    <n v="10"/>
    <n v="12"/>
    <n v="0"/>
    <n v="0"/>
    <n v="176000"/>
    <n v="2012"/>
  </r>
  <r>
    <m/>
    <m/>
    <s v="DOM/PHA/69/INV/53"/>
    <s v="UNDP"/>
    <m/>
    <x v="1"/>
    <s v="DOM"/>
    <x v="0"/>
    <s v="PHA"/>
    <s v="HCFC phase-out management plan (stage I, second tranche) (sector phase-out for the use of HCFCs in the foam manufacturing sector)"/>
    <d v="2013-04-01T00:00:00"/>
    <d v="2015-04-01T00:00:00"/>
    <s v="FIN"/>
    <d v="2013-12-01T00:00:00"/>
    <m/>
    <d v="2015-09-01T00:00:00"/>
    <d v="2017-09-01T00:00:00"/>
    <n v="0"/>
    <m/>
    <m/>
    <m/>
    <m/>
    <m/>
    <n v="0"/>
    <m/>
    <m/>
    <m/>
    <m/>
    <m/>
    <n v="319982"/>
    <n v="0"/>
    <n v="319982"/>
    <n v="1"/>
    <n v="0"/>
    <n v="0"/>
    <n v="0"/>
    <n v="23999"/>
    <n v="0"/>
    <n v="23999"/>
    <n v="0"/>
    <n v="319982"/>
    <n v="0"/>
    <n v="0"/>
    <n v="23999"/>
    <n v="0"/>
    <m/>
    <m/>
    <m/>
    <d v="2017-12-01T00:00:00"/>
    <s v="Financially completed in 2017."/>
    <m/>
    <m/>
    <m/>
    <x v="1"/>
    <n v="0"/>
    <n v="1"/>
    <n v="8"/>
    <n v="24"/>
    <n v="0"/>
    <n v="0"/>
    <n v="0"/>
    <n v="2013"/>
  </r>
  <r>
    <m/>
    <m/>
    <s v="TUR/PHA/75/INV/108"/>
    <s v="UNIDO"/>
    <m/>
    <x v="4"/>
    <s v="TUR"/>
    <x v="0"/>
    <s v="PHA"/>
    <s v="HCFC phase-out management plan (stage I, second tranche) (technical assistance for small and medium enterprises in the foam sector)"/>
    <d v="2015-11-01T00:00:00"/>
    <d v="2018-12-01T00:00:00"/>
    <s v="FIN"/>
    <d v="2016-02-01T00:00:00"/>
    <m/>
    <d v="2019-12-01T00:00:00"/>
    <d v="2020-10-01T00:00:00"/>
    <n v="113.3"/>
    <m/>
    <m/>
    <n v="0"/>
    <m/>
    <m/>
    <n v="113.3"/>
    <m/>
    <m/>
    <n v="0"/>
    <m/>
    <m/>
    <n v="529450"/>
    <n v="-22028.81"/>
    <n v="507421.19"/>
    <n v="0.99999962555761612"/>
    <n v="0.19000000000232831"/>
    <n v="0.19000000000232831"/>
    <n v="0"/>
    <n v="37061"/>
    <n v="-1539.95"/>
    <n v="35521.050000000003"/>
    <n v="5.0000000002910383E-2"/>
    <n v="507421"/>
    <n v="0"/>
    <m/>
    <n v="35521"/>
    <n v="0"/>
    <m/>
    <m/>
    <m/>
    <d v="2026-12-01T00:00:00"/>
    <m/>
    <m/>
    <m/>
    <m/>
    <x v="1"/>
    <n v="0"/>
    <n v="1"/>
    <n v="3"/>
    <n v="37"/>
    <n v="0"/>
    <n v="0"/>
    <n v="113300"/>
    <n v="2015"/>
  </r>
  <r>
    <m/>
    <m/>
    <s v="MAL/PHA/71/TAS/173"/>
    <s v="UNDP"/>
    <m/>
    <x v="2"/>
    <s v="MAL"/>
    <x v="3"/>
    <s v="PHA"/>
    <s v="HCFC phase-out management plan (stage I, second tranche) (technical assistance for the servicing sector)"/>
    <d v="2013-12-01T00:00:00"/>
    <d v="2015-12-01T00:00:00"/>
    <s v="FIN"/>
    <d v="2014-03-01T00:00:00"/>
    <m/>
    <d v="2018-06-01T00:00:00"/>
    <d v="2019-06-01T00:00:00"/>
    <n v="3.2"/>
    <m/>
    <m/>
    <m/>
    <m/>
    <m/>
    <n v="3.2"/>
    <m/>
    <m/>
    <m/>
    <m/>
    <m/>
    <n v="261156"/>
    <n v="0"/>
    <n v="261156"/>
    <n v="1"/>
    <n v="0"/>
    <n v="0"/>
    <n v="0"/>
    <n v="19587"/>
    <n v="0"/>
    <n v="19587"/>
    <n v="0"/>
    <n v="261156"/>
    <n v="0"/>
    <n v="0"/>
    <n v="19587"/>
    <n v="0"/>
    <m/>
    <m/>
    <m/>
    <d v="2018-06-01T00:00:00"/>
    <s v="Financially completed in 2019."/>
    <m/>
    <m/>
    <m/>
    <x v="1"/>
    <n v="0"/>
    <n v="1"/>
    <n v="3"/>
    <n v="24"/>
    <n v="0"/>
    <n v="0"/>
    <n v="3200"/>
    <n v="2013"/>
  </r>
  <r>
    <m/>
    <m/>
    <s v="GHA/PHA/84/INV/48"/>
    <s v="UNDP"/>
    <m/>
    <x v="0"/>
    <s v="GHA"/>
    <x v="0"/>
    <s v="PHA"/>
    <s v="HCFC phase-out management plan (stage I, sixth tranche)"/>
    <d v="2019-12-01T00:00:00"/>
    <d v="2021-12-01T00:00:00"/>
    <s v="FIN"/>
    <d v="2021-04-01T00:00:00"/>
    <m/>
    <d v="2021-12-01T00:00:00"/>
    <d v="2022-12-01T00:00:00"/>
    <n v="15.6"/>
    <m/>
    <m/>
    <m/>
    <m/>
    <m/>
    <n v="15.6"/>
    <m/>
    <m/>
    <m/>
    <m/>
    <m/>
    <n v="121311"/>
    <n v="0"/>
    <n v="121311"/>
    <n v="1"/>
    <n v="0"/>
    <n v="0"/>
    <n v="0"/>
    <n v="9098"/>
    <n v="0"/>
    <n v="9098"/>
    <n v="0"/>
    <n v="121311"/>
    <n v="0"/>
    <n v="0"/>
    <n v="9098"/>
    <n v="0"/>
    <m/>
    <m/>
    <m/>
    <d v="2022-06-01T00:00:00"/>
    <s v="Financially completed in 2022."/>
    <m/>
    <m/>
    <m/>
    <x v="1"/>
    <n v="0"/>
    <n v="1"/>
    <n v="16"/>
    <n v="24"/>
    <n v="0"/>
    <n v="0"/>
    <n v="15600"/>
    <n v="2019"/>
  </r>
  <r>
    <m/>
    <m/>
    <s v="MDN/PHA/86/INV/44"/>
    <s v="UNIDO"/>
    <m/>
    <x v="4"/>
    <s v="MDN"/>
    <x v="0"/>
    <s v="PHA"/>
    <s v="HCFC phase-out management plan (stage I, tenth tranche)"/>
    <d v="2020-12-01T00:00:00"/>
    <d v="2022-12-01T00:00:00"/>
    <s v="FIN"/>
    <d v="2021-03-01T00:00:00"/>
    <m/>
    <d v="2021-12-01T00:00:00"/>
    <d v="2022-06-01T00:00:00"/>
    <n v="0"/>
    <m/>
    <m/>
    <n v="0"/>
    <m/>
    <m/>
    <n v="0"/>
    <m/>
    <m/>
    <n v="0"/>
    <m/>
    <m/>
    <n v="75000"/>
    <n v="-72.12"/>
    <n v="74927.88"/>
    <n v="1.0000016015400408"/>
    <n v="-0.11999999999534339"/>
    <n v="-0.11999999999534339"/>
    <n v="0"/>
    <n v="5625"/>
    <n v="-5.41"/>
    <n v="5619.59"/>
    <n v="-0.40999999999985448"/>
    <n v="74928"/>
    <n v="0"/>
    <m/>
    <n v="5620"/>
    <n v="0"/>
    <m/>
    <m/>
    <m/>
    <d v="2023-12-01T00:00:00"/>
    <m/>
    <m/>
    <m/>
    <m/>
    <x v="1"/>
    <n v="0"/>
    <n v="1"/>
    <n v="3"/>
    <n v="24"/>
    <n v="0"/>
    <n v="0"/>
    <n v="0"/>
    <n v="2020"/>
  </r>
  <r>
    <m/>
    <m/>
    <s v="MOZ/PHA/83/INV/31"/>
    <s v="UNIDO"/>
    <m/>
    <x v="0"/>
    <s v="MOZ"/>
    <x v="0"/>
    <s v="PHA"/>
    <s v="HCFC phase-out management plan (stage I, third and fourth tranches)"/>
    <d v="2019-05-01T00:00:00"/>
    <d v="2021-12-01T00:00:00"/>
    <s v="COM"/>
    <d v="2022-01-01T00:00:00"/>
    <m/>
    <d v="2023-06-01T00:00:00"/>
    <m/>
    <n v="1.2"/>
    <m/>
    <m/>
    <n v="0"/>
    <m/>
    <m/>
    <n v="1.1599999999999999"/>
    <m/>
    <m/>
    <n v="0"/>
    <m/>
    <m/>
    <n v="85000"/>
    <n v="0"/>
    <n v="85000"/>
    <n v="0.28793835294117648"/>
    <n v="60525.240000000005"/>
    <n v="60525.240000000005"/>
    <n v="0"/>
    <n v="7650"/>
    <n v="0"/>
    <n v="7650"/>
    <n v="5447.2716"/>
    <n v="24474.76"/>
    <n v="53247.360000000001"/>
    <n v="1"/>
    <n v="2202.7284"/>
    <n v="4792.2624000000005"/>
    <m/>
    <m/>
    <s v="Some Progress - Continued Monitoring"/>
    <d v="2023-06-01T00:00:00"/>
    <s v="Tax exemption procedure for the procured equipment took longer than initially planned."/>
    <s v="The equipment was released and handed over to the NOU. The training took place from 26 to 29 August 2024 with 30 participants. All activities have been completed and financial closure has been initiated. "/>
    <s v="n.a."/>
    <m/>
    <x v="1"/>
    <n v="0"/>
    <n v="1"/>
    <n v="32"/>
    <n v="31"/>
    <n v="0"/>
    <n v="0"/>
    <n v="1200"/>
    <n v="2019"/>
  </r>
  <r>
    <m/>
    <m/>
    <s v="IVC/PHA/84/TAS/44"/>
    <s v="UNEP"/>
    <m/>
    <x v="0"/>
    <s v="IVC"/>
    <x v="3"/>
    <s v="PHA"/>
    <s v="HCFC phase-out management plan (stage I, third and fourth tranches)"/>
    <d v="2019-12-01T00:00:00"/>
    <d v="2021-12-01T00:00:00"/>
    <s v="FIN"/>
    <d v="2021-05-01T00:00:00"/>
    <m/>
    <d v="2021-12-01T00:00:00"/>
    <d v="2021-12-01T00:00:00"/>
    <n v="8"/>
    <m/>
    <m/>
    <n v="0"/>
    <m/>
    <m/>
    <m/>
    <m/>
    <m/>
    <m/>
    <m/>
    <m/>
    <n v="280000"/>
    <n v="0"/>
    <n v="280000"/>
    <n v="1"/>
    <n v="0"/>
    <n v="0"/>
    <n v="0"/>
    <n v="33891"/>
    <n v="0"/>
    <n v="33891"/>
    <n v="0"/>
    <n v="280000"/>
    <n v="0"/>
    <n v="0"/>
    <n v="33891"/>
    <n v="0"/>
    <m/>
    <n v="0"/>
    <m/>
    <d v="2022-12-01T00:00:00"/>
    <m/>
    <m/>
    <m/>
    <m/>
    <x v="1"/>
    <n v="0"/>
    <n v="1"/>
    <n v="17"/>
    <n v="24"/>
    <n v="0"/>
    <n v="0"/>
    <n v="8000"/>
    <n v="2019"/>
  </r>
  <r>
    <m/>
    <m/>
    <s v="EQG/PHA/82/TAS/13"/>
    <s v="UNEP"/>
    <m/>
    <x v="0"/>
    <s v="EQG"/>
    <x v="3"/>
    <s v="PHA"/>
    <s v="HCFC phase-out management plan (stage I, third and fourth tranches)"/>
    <d v="2018-12-01T00:00:00"/>
    <d v="2020-12-01T00:00:00"/>
    <s v="FIN"/>
    <d v="2019-06-01T00:00:00"/>
    <m/>
    <d v="2020-12-01T00:00:00"/>
    <d v="2020-12-01T00:00:00"/>
    <n v="0.2"/>
    <m/>
    <m/>
    <n v="0"/>
    <m/>
    <m/>
    <m/>
    <m/>
    <m/>
    <m/>
    <m/>
    <m/>
    <n v="45000"/>
    <n v="0"/>
    <n v="45000"/>
    <n v="1"/>
    <n v="0"/>
    <n v="0"/>
    <n v="0"/>
    <n v="5850"/>
    <n v="0"/>
    <n v="5850"/>
    <n v="0"/>
    <n v="45000"/>
    <n v="0"/>
    <n v="0"/>
    <n v="5850"/>
    <n v="0"/>
    <m/>
    <n v="0"/>
    <m/>
    <d v="2023-12-01T00:00:00"/>
    <m/>
    <m/>
    <m/>
    <m/>
    <x v="1"/>
    <n v="0"/>
    <n v="1"/>
    <n v="6"/>
    <n v="24"/>
    <n v="0"/>
    <n v="0"/>
    <n v="200"/>
    <n v="2018"/>
  </r>
  <r>
    <m/>
    <m/>
    <s v="EQG/PHA/82/INV/14"/>
    <s v="UNIDO"/>
    <m/>
    <x v="0"/>
    <s v="EQG"/>
    <x v="0"/>
    <s v="PHA"/>
    <s v="HCFC phase-out management plan (stage I, third and fourth tranches)"/>
    <d v="2018-12-01T00:00:00"/>
    <d v="2020-12-01T00:00:00"/>
    <s v="FIN"/>
    <d v="2019-06-01T00:00:00"/>
    <m/>
    <d v="2021-12-01T00:00:00"/>
    <d v="2021-12-01T00:00:00"/>
    <n v="0.1"/>
    <m/>
    <m/>
    <n v="0"/>
    <m/>
    <m/>
    <n v="0.1"/>
    <m/>
    <m/>
    <n v="0"/>
    <m/>
    <m/>
    <n v="60000"/>
    <n v="-1695"/>
    <n v="58305"/>
    <n v="1"/>
    <n v="0"/>
    <n v="0"/>
    <n v="0"/>
    <n v="5400"/>
    <n v="-152.56"/>
    <n v="5247.44"/>
    <n v="0.43999999999959982"/>
    <n v="58305"/>
    <n v="0"/>
    <m/>
    <n v="5247"/>
    <n v="0"/>
    <m/>
    <m/>
    <m/>
    <d v="2023-12-01T00:00:00"/>
    <m/>
    <m/>
    <m/>
    <m/>
    <x v="1"/>
    <n v="0"/>
    <n v="1"/>
    <n v="6"/>
    <n v="24"/>
    <n v="0"/>
    <n v="0"/>
    <n v="100"/>
    <n v="2018"/>
  </r>
  <r>
    <m/>
    <m/>
    <s v="MOZ/PHA/83/TAS/30"/>
    <s v="UNEP"/>
    <m/>
    <x v="0"/>
    <s v="MOZ"/>
    <x v="3"/>
    <s v="PHA"/>
    <s v="HCFC phase-out management plan (stage I, third and fourth tranches)"/>
    <d v="2019-05-01T00:00:00"/>
    <d v="2021-12-01T00:00:00"/>
    <s v="FIN"/>
    <d v="2020-10-01T00:00:00"/>
    <m/>
    <d v="2022-12-01T00:00:00"/>
    <d v="2023-12-01T00:00:00"/>
    <n v="1.6"/>
    <m/>
    <m/>
    <n v="0"/>
    <m/>
    <m/>
    <m/>
    <m/>
    <m/>
    <m/>
    <m/>
    <m/>
    <n v="67500"/>
    <n v="0"/>
    <n v="67500"/>
    <n v="0.99677896296296298"/>
    <n v="217.41999999999825"/>
    <n v="217.41999999999825"/>
    <n v="0"/>
    <n v="8775"/>
    <n v="0"/>
    <n v="8775"/>
    <n v="28.264599999998609"/>
    <n v="67282.58"/>
    <n v="0"/>
    <n v="0"/>
    <n v="8746.7354000000014"/>
    <n v="0"/>
    <m/>
    <n v="0"/>
    <m/>
    <d v="2023-06-01T00:00:00"/>
    <s v="The project is completed"/>
    <s v="The project is financially completed"/>
    <s v="N/a"/>
    <m/>
    <x v="1"/>
    <n v="0"/>
    <n v="1"/>
    <n v="17"/>
    <n v="31"/>
    <n v="0"/>
    <n v="0"/>
    <n v="1600"/>
    <n v="2019"/>
  </r>
  <r>
    <m/>
    <m/>
    <s v="BAH/PHA/84/TAS/36"/>
    <s v="UNEP"/>
    <m/>
    <x v="2"/>
    <s v="BAH"/>
    <x v="3"/>
    <s v="PHA"/>
    <s v="HCFC phase-out management plan (stage I, third and fourth tranches) (policy, refrigeration servicing, monitoring and verification)"/>
    <d v="2019-12-01T00:00:00"/>
    <d v="2021-12-01T00:00:00"/>
    <s v="FIN"/>
    <d v="2021-03-01T00:00:00"/>
    <m/>
    <d v="2021-12-01T00:00:00"/>
    <d v="2022-12-01T00:00:00"/>
    <n v="3"/>
    <m/>
    <m/>
    <n v="0"/>
    <m/>
    <m/>
    <m/>
    <m/>
    <m/>
    <m/>
    <m/>
    <m/>
    <n v="180000"/>
    <n v="-10000"/>
    <n v="170000"/>
    <n v="1"/>
    <n v="0"/>
    <n v="0"/>
    <n v="0"/>
    <n v="23400"/>
    <n v="-1300"/>
    <n v="22100"/>
    <n v="0"/>
    <n v="170000"/>
    <n v="0"/>
    <n v="0"/>
    <n v="22100"/>
    <n v="0"/>
    <m/>
    <n v="0"/>
    <m/>
    <d v="2021-12-01T00:00:00"/>
    <m/>
    <m/>
    <m/>
    <m/>
    <x v="1"/>
    <n v="0"/>
    <n v="1"/>
    <n v="15"/>
    <n v="24"/>
    <n v="0"/>
    <n v="0"/>
    <n v="3000"/>
    <n v="2019"/>
  </r>
  <r>
    <m/>
    <m/>
    <s v="BGD/PHA/80/TAS/48"/>
    <s v="UNEP"/>
    <m/>
    <x v="2"/>
    <s v="BGD"/>
    <x v="3"/>
    <s v="PHA"/>
    <s v="HCFC phase-out management plan (stage I, third and fourth tranches) (refrigeration servicing sector)"/>
    <d v="2017-11-01T00:00:00"/>
    <d v="2019-12-01T00:00:00"/>
    <s v="FIN"/>
    <d v="2018-12-01T00:00:00"/>
    <m/>
    <d v="2019-03-01T00:00:00"/>
    <d v="2019-12-01T00:00:00"/>
    <n v="0"/>
    <m/>
    <m/>
    <n v="0"/>
    <m/>
    <m/>
    <m/>
    <m/>
    <m/>
    <m/>
    <m/>
    <m/>
    <n v="35000"/>
    <n v="-1500"/>
    <n v="33500"/>
    <n v="1"/>
    <n v="0"/>
    <n v="0"/>
    <n v="0"/>
    <n v="4550"/>
    <n v="-195"/>
    <n v="4355"/>
    <n v="0"/>
    <n v="33500"/>
    <n v="0"/>
    <n v="0"/>
    <n v="4355"/>
    <n v="0"/>
    <m/>
    <n v="0"/>
    <m/>
    <d v="2019-03-01T00:00:00"/>
    <m/>
    <m/>
    <m/>
    <m/>
    <x v="1"/>
    <n v="0"/>
    <n v="1"/>
    <n v="13"/>
    <n v="25"/>
    <n v="0"/>
    <n v="0"/>
    <n v="0"/>
    <n v="2017"/>
  </r>
  <r>
    <m/>
    <m/>
    <s v="AFG/PHA/79/INV/22"/>
    <s v="UNIDO"/>
    <m/>
    <x v="2"/>
    <s v="AFG"/>
    <x v="0"/>
    <s v="PHA"/>
    <s v="HCFC phase-out management plan (stage I, third tranche)"/>
    <d v="2017-07-01T00:00:00"/>
    <d v="2020-07-01T00:00:00"/>
    <s v="ONG"/>
    <d v="2021-02-01T00:00:00"/>
    <d v="2026-12-31T00:00:00"/>
    <m/>
    <m/>
    <n v="2.5"/>
    <m/>
    <m/>
    <n v="0"/>
    <m/>
    <m/>
    <n v="0.2"/>
    <m/>
    <m/>
    <n v="0"/>
    <m/>
    <m/>
    <n v="83000"/>
    <n v="0"/>
    <n v="83000"/>
    <n v="0.1435479518072289"/>
    <n v="71085.52"/>
    <n v="71085.52"/>
    <n v="0"/>
    <n v="7470"/>
    <n v="0"/>
    <n v="7470"/>
    <n v="6397.6967999999997"/>
    <n v="11914.48"/>
    <n v="0"/>
    <n v="1"/>
    <n v="1072.3031999999998"/>
    <n v="0"/>
    <m/>
    <m/>
    <s v="Some Progress - Continued Monitoring"/>
    <d v="2022-12-01T00:00:00"/>
    <s v="UNIDO Delegate visited the National Ozone Officer. The government of Afghanistan sent the MLF with the newly nominated National Ozone Officer.  "/>
    <s v="UNIDO submitted documents required to transfer all UNEP projects to UNIDO. An extension of the agreement is needed to allow for completion of the activities. The delay was due to the security situation in the country and the change of government."/>
    <s v="n.a."/>
    <m/>
    <x v="0"/>
    <n v="1"/>
    <n v="1"/>
    <n v="43"/>
    <n v="36"/>
    <n v="77"/>
    <n v="113"/>
    <n v="2500"/>
    <n v="2017"/>
  </r>
  <r>
    <m/>
    <m/>
    <s v="BAR/PHA/84/TAS/29"/>
    <s v="UNEP"/>
    <m/>
    <x v="1"/>
    <s v="BAR"/>
    <x v="3"/>
    <s v="PHA"/>
    <s v="HCFC phase-out management plan (stage I, third tranche)"/>
    <d v="2019-12-01T00:00:00"/>
    <d v="2021-12-01T00:00:00"/>
    <s v="COM"/>
    <d v="2022-06-01T00:00:00"/>
    <m/>
    <d v="2023-12-01T00:00:00"/>
    <m/>
    <n v="0.9"/>
    <m/>
    <m/>
    <n v="0"/>
    <m/>
    <m/>
    <m/>
    <m/>
    <m/>
    <m/>
    <m/>
    <m/>
    <n v="42000"/>
    <n v="0"/>
    <n v="42000"/>
    <n v="0.49999285714285718"/>
    <n v="21000.3"/>
    <n v="21000.3"/>
    <n v="0"/>
    <n v="5460"/>
    <n v="0"/>
    <n v="5460"/>
    <n v="2730.0389999999998"/>
    <n v="20999.7"/>
    <n v="21000"/>
    <n v="21000"/>
    <n v="2729.9610000000002"/>
    <n v="2730"/>
    <m/>
    <n v="12600"/>
    <s v="Some Progress - Continued Monitoring"/>
    <d v="2023-12-01T00:00:00"/>
    <s v="SSFA was signed on 30 September 2020. The 1st payment of 21,000 was disbursed on 3 Nov 2020 and  2nd Payment of 12,600 was disbursed on 16 Aug 2023. The following activities have been implemented: The following final technical reports were accepted - 1) technical report on the performance of the HCFC quota allocation system, 2) Technical report on the implementation of RAC standards in Barbados, 3) Technical report on the feasibility of introducing incentives and/or disincentives in the RSS, 4) Technical report on licensing and certification in the Refrigeration and Air Conditioning Sector; Facilited the participation of 1 trainer in R290 train-the-trainers workshop in Trinidad and Tobago; 1 presentation shared with stakeholders was held to discuss HPMP Stage I activities in March 2023 to 17 participants comprising 7 females; 1 Virtual presentation was made to customs brokers and customs clerks on issues of imports and export control; Public education website development has reached preview stage before final launch; 62 Radio and 21 television PSAs were disseminated.  Project is completed."/>
    <s v="Country submitted final progress and financial reports on April 2024.  UNEP processing the final cash advance under the SSFA to close the project."/>
    <s v="N/a"/>
    <m/>
    <x v="1"/>
    <n v="0"/>
    <n v="1"/>
    <n v="30"/>
    <n v="24"/>
    <n v="0"/>
    <n v="0"/>
    <n v="900"/>
    <n v="2019"/>
  </r>
  <r>
    <m/>
    <m/>
    <s v="SEY/PHA/75/INV/23"/>
    <s v="Germany"/>
    <m/>
    <x v="0"/>
    <s v="SEY"/>
    <x v="0"/>
    <s v="PHA"/>
    <s v="HCFC phase-out management plan (stage I, third tranche)"/>
    <d v="2015-11-01T00:00:00"/>
    <d v="2025-12-01T00:00:00"/>
    <s v="ONG"/>
    <d v="2022-12-01T00:00:00"/>
    <d v="2025-12-01T00:00:00"/>
    <m/>
    <m/>
    <n v="0.6"/>
    <m/>
    <m/>
    <n v="0"/>
    <m/>
    <m/>
    <n v="0.6"/>
    <m/>
    <m/>
    <m/>
    <m/>
    <m/>
    <n v="180000"/>
    <n v="0"/>
    <n v="180000"/>
    <n v="0.22900000000000001"/>
    <n v="138780"/>
    <n v="138780"/>
    <n v="0"/>
    <n v="22800"/>
    <n v="0"/>
    <n v="22800"/>
    <n v="17578.8"/>
    <n v="41220"/>
    <n v="46872"/>
    <n v="35284"/>
    <n v="5221.2"/>
    <n v="5937.1200000000008"/>
    <m/>
    <m/>
    <s v="To request the Government of Germany to submit a status report to the 95th meeting on implementation progress of activities"/>
    <d v="2026-12-01T00:00:00"/>
    <s v="The funds from the previous tranche need to be disbursed before the funds of this trached can be utilized."/>
    <s v="Efforts are ongoing to create a supply chain for R290 ACs as well as and ongoing discussions with MIDEA on this. Also there is a request to have the licensing system running however there are some local issues that are delaying this implementation. There are some delays as NOU was occupied with the preparation of the KIP."/>
    <s v="Yes"/>
    <m/>
    <x v="0"/>
    <n v="1"/>
    <n v="1"/>
    <n v="85"/>
    <n v="121"/>
    <n v="0"/>
    <n v="121"/>
    <n v="600"/>
    <n v="2015"/>
  </r>
  <r>
    <m/>
    <m/>
    <s v="AFG/PHA/79/TAS/21"/>
    <s v="UNEP"/>
    <m/>
    <x v="2"/>
    <s v="AFG"/>
    <x v="3"/>
    <s v="PHA"/>
    <s v="HCFC phase-out management plan (stage I, third tranche)"/>
    <d v="2017-07-01T00:00:00"/>
    <d v="2020-07-01T00:00:00"/>
    <s v="FIN"/>
    <d v="2018-12-01T00:00:00"/>
    <m/>
    <d v="2021-12-01T00:00:00"/>
    <d v="2022-12-01T00:00:00"/>
    <n v="3.5"/>
    <m/>
    <m/>
    <n v="0"/>
    <m/>
    <m/>
    <m/>
    <m/>
    <m/>
    <m/>
    <m/>
    <m/>
    <n v="120000"/>
    <n v="-11374"/>
    <n v="108626"/>
    <n v="1"/>
    <n v="0"/>
    <n v="0"/>
    <n v="0"/>
    <n v="15600"/>
    <n v="-1478.62"/>
    <n v="14121.380000000001"/>
    <n v="0"/>
    <n v="108626"/>
    <n v="0"/>
    <n v="0"/>
    <n v="14121.380000000001"/>
    <n v="0"/>
    <m/>
    <n v="0"/>
    <m/>
    <d v="2022-12-01T00:00:00"/>
    <m/>
    <m/>
    <m/>
    <m/>
    <x v="1"/>
    <n v="0"/>
    <n v="1"/>
    <n v="17"/>
    <n v="36"/>
    <n v="0"/>
    <n v="0"/>
    <n v="3500"/>
    <n v="2017"/>
  </r>
  <r>
    <m/>
    <m/>
    <s v="ALB/PHA/75/TAS/31"/>
    <s v="UNEP"/>
    <m/>
    <x v="4"/>
    <s v="ALB"/>
    <x v="3"/>
    <s v="PHA"/>
    <s v="HCFC phase-out management plan (stage I, third tranche)"/>
    <d v="2015-11-01T00:00:00"/>
    <d v="2018-12-01T00:00:00"/>
    <s v="FIN"/>
    <d v="2016-03-01T00:00:00"/>
    <m/>
    <d v="2018-05-01T00:00:00"/>
    <d v="2019-12-01T00:00:00"/>
    <n v="0"/>
    <m/>
    <m/>
    <n v="0"/>
    <m/>
    <m/>
    <m/>
    <m/>
    <m/>
    <m/>
    <m/>
    <m/>
    <n v="23000"/>
    <n v="-621"/>
    <n v="22379"/>
    <n v="1"/>
    <n v="0"/>
    <n v="0"/>
    <n v="0"/>
    <n v="2990"/>
    <n v="-80.73"/>
    <n v="2909.27"/>
    <n v="0"/>
    <n v="22379"/>
    <n v="0"/>
    <n v="0"/>
    <n v="2909.27"/>
    <n v="0"/>
    <m/>
    <n v="0"/>
    <m/>
    <d v="2021-12-01T00:00:00"/>
    <m/>
    <m/>
    <m/>
    <m/>
    <x v="1"/>
    <n v="0"/>
    <n v="1"/>
    <n v="4"/>
    <n v="37"/>
    <n v="0"/>
    <n v="0"/>
    <n v="0"/>
    <n v="2015"/>
  </r>
  <r>
    <m/>
    <m/>
    <s v="ALB/PHA/75/INV/30"/>
    <s v="UNIDO"/>
    <m/>
    <x v="4"/>
    <s v="ALB"/>
    <x v="0"/>
    <s v="PHA"/>
    <s v="HCFC phase-out management plan (stage I, third tranche)"/>
    <d v="2015-11-01T00:00:00"/>
    <d v="2018-12-01T00:00:00"/>
    <s v="FIN"/>
    <d v="2018-07-01T00:00:00"/>
    <m/>
    <d v="2018-12-01T00:00:00"/>
    <d v="2019-06-01T00:00:00"/>
    <n v="0"/>
    <m/>
    <m/>
    <n v="0"/>
    <m/>
    <m/>
    <n v="0"/>
    <m/>
    <m/>
    <n v="0"/>
    <m/>
    <m/>
    <n v="40000"/>
    <n v="-31"/>
    <n v="39969"/>
    <n v="1"/>
    <n v="0"/>
    <n v="0"/>
    <n v="0"/>
    <n v="3600"/>
    <n v="-3"/>
    <n v="3597"/>
    <n v="0"/>
    <n v="39969"/>
    <n v="0"/>
    <m/>
    <n v="3597"/>
    <n v="0"/>
    <m/>
    <m/>
    <m/>
    <d v="2021-12-01T00:00:00"/>
    <m/>
    <m/>
    <m/>
    <m/>
    <x v="1"/>
    <n v="0"/>
    <n v="1"/>
    <n v="32"/>
    <n v="37"/>
    <n v="0"/>
    <n v="0"/>
    <n v="0"/>
    <n v="2015"/>
  </r>
  <r>
    <m/>
    <m/>
    <s v="ANG/PHA/75/INV/16"/>
    <s v="UNDP"/>
    <m/>
    <x v="0"/>
    <s v="ANG"/>
    <x v="0"/>
    <s v="PHA"/>
    <s v="HCFC phase-out management plan (stage I, third tranche)"/>
    <d v="2015-11-01T00:00:00"/>
    <d v="2018-11-01T00:00:00"/>
    <s v="FIN"/>
    <d v="2016-03-01T00:00:00"/>
    <m/>
    <d v="2016-11-01T00:00:00"/>
    <d v="2017-11-01T00:00:00"/>
    <n v="1.6"/>
    <m/>
    <m/>
    <m/>
    <m/>
    <m/>
    <n v="1.6"/>
    <m/>
    <m/>
    <m/>
    <m/>
    <m/>
    <n v="31111"/>
    <n v="0"/>
    <n v="31111"/>
    <n v="1"/>
    <n v="0"/>
    <n v="0"/>
    <n v="0"/>
    <n v="2800"/>
    <n v="0"/>
    <n v="2800"/>
    <n v="0"/>
    <n v="31111"/>
    <n v="0"/>
    <n v="0"/>
    <n v="2800"/>
    <n v="0"/>
    <m/>
    <m/>
    <m/>
    <d v="2016-12-01T00:00:00"/>
    <s v="Financially completed in 2017."/>
    <m/>
    <m/>
    <m/>
    <x v="1"/>
    <n v="0"/>
    <n v="1"/>
    <n v="4"/>
    <n v="36"/>
    <n v="0"/>
    <n v="0"/>
    <n v="1600"/>
    <n v="2015"/>
  </r>
  <r>
    <m/>
    <m/>
    <s v="ARM/PHA/74/TAS/15"/>
    <s v="UNEP"/>
    <m/>
    <x v="4"/>
    <s v="ARM"/>
    <x v="3"/>
    <s v="PHA"/>
    <s v="HCFC phase-out management plan (stage I, third tranche)"/>
    <d v="2015-05-01T00:00:00"/>
    <d v="2016-05-01T00:00:00"/>
    <s v="FIN"/>
    <d v="2015-11-01T00:00:00"/>
    <m/>
    <d v="2016-05-01T00:00:00"/>
    <d v="2017-12-01T00:00:00"/>
    <n v="0"/>
    <m/>
    <m/>
    <n v="0"/>
    <m/>
    <m/>
    <m/>
    <m/>
    <m/>
    <m/>
    <m/>
    <m/>
    <n v="7485"/>
    <n v="0"/>
    <n v="7485"/>
    <n v="1"/>
    <n v="0"/>
    <n v="0"/>
    <n v="0"/>
    <n v="973"/>
    <n v="0"/>
    <n v="973"/>
    <n v="0"/>
    <n v="7485"/>
    <n v="0"/>
    <n v="0"/>
    <n v="973"/>
    <n v="0"/>
    <m/>
    <n v="0"/>
    <m/>
    <d v="2016-12-01T00:00:00"/>
    <m/>
    <m/>
    <m/>
    <m/>
    <x v="1"/>
    <n v="0"/>
    <n v="1"/>
    <n v="6"/>
    <n v="12"/>
    <n v="0"/>
    <n v="0"/>
    <n v="0"/>
    <n v="2015"/>
  </r>
  <r>
    <m/>
    <m/>
    <s v="BHA/PHA/80/TAS/26"/>
    <s v="UNEP"/>
    <m/>
    <x v="1"/>
    <s v="BHA"/>
    <x v="3"/>
    <s v="PHA"/>
    <s v="HCFC phase-out management plan (stage I, third tranche)"/>
    <d v="2017-11-01T00:00:00"/>
    <d v="2020-12-01T00:00:00"/>
    <s v="FIN"/>
    <d v="2018-11-01T00:00:00"/>
    <m/>
    <d v="2020-12-01T00:00:00"/>
    <d v="2021-12-01T00:00:00"/>
    <n v="0.6"/>
    <m/>
    <m/>
    <n v="0"/>
    <m/>
    <m/>
    <m/>
    <m/>
    <m/>
    <m/>
    <m/>
    <m/>
    <n v="58175"/>
    <n v="0"/>
    <n v="58175"/>
    <n v="1"/>
    <n v="0"/>
    <n v="0"/>
    <n v="0"/>
    <n v="7563"/>
    <n v="0"/>
    <n v="7563"/>
    <n v="0"/>
    <n v="58175"/>
    <n v="0"/>
    <n v="0"/>
    <n v="7563"/>
    <n v="0"/>
    <m/>
    <n v="0"/>
    <m/>
    <d v="2023-06-01T00:00:00"/>
    <m/>
    <m/>
    <m/>
    <m/>
    <x v="1"/>
    <n v="0"/>
    <n v="1"/>
    <n v="12"/>
    <n v="37"/>
    <n v="0"/>
    <n v="0"/>
    <n v="600"/>
    <n v="2017"/>
  </r>
  <r>
    <m/>
    <m/>
    <s v="BHA/PHA/80/INV/25"/>
    <s v="UNIDO"/>
    <m/>
    <x v="1"/>
    <s v="BHA"/>
    <x v="0"/>
    <s v="PHA"/>
    <s v="HCFC phase-out management plan (stage I, third tranche)"/>
    <d v="2017-11-01T00:00:00"/>
    <d v="2021-12-01T00:00:00"/>
    <s v="FIN"/>
    <d v="2018-03-01T00:00:00"/>
    <m/>
    <d v="2021-12-01T00:00:00"/>
    <d v="2023-03-23T00:00:00"/>
    <n v="0.6"/>
    <m/>
    <m/>
    <n v="0"/>
    <m/>
    <m/>
    <n v="0.6"/>
    <m/>
    <m/>
    <n v="0"/>
    <m/>
    <m/>
    <n v="35828"/>
    <n v="0"/>
    <n v="35828"/>
    <n v="1"/>
    <n v="0"/>
    <n v="0"/>
    <n v="0"/>
    <n v="3224"/>
    <n v="0"/>
    <n v="3224"/>
    <n v="0"/>
    <n v="35828"/>
    <n v="0"/>
    <m/>
    <n v="3223.9999999999995"/>
    <n v="0"/>
    <m/>
    <m/>
    <m/>
    <d v="2023-06-01T00:00:00"/>
    <e v="#N/A"/>
    <e v="#N/A"/>
    <s v="n.a."/>
    <m/>
    <x v="1"/>
    <n v="0"/>
    <n v="1"/>
    <n v="4"/>
    <n v="49"/>
    <n v="0"/>
    <n v="0"/>
    <n v="600"/>
    <n v="2017"/>
  </r>
  <r>
    <m/>
    <m/>
    <s v="BZE/PHA/87/TAS/42"/>
    <s v="UNEP"/>
    <m/>
    <x v="1"/>
    <s v="BZE"/>
    <x v="3"/>
    <s v="PHA"/>
    <s v="HCFC phase-out management plan (stage I, third tranche)"/>
    <d v="2021-07-01T00:00:00"/>
    <d v="2022-12-01T00:00:00"/>
    <s v="FIN"/>
    <d v="2022-01-01T00:00:00"/>
    <m/>
    <d v="2022-12-01T00:00:00"/>
    <d v="2022-12-01T00:00:00"/>
    <n v="0.1"/>
    <m/>
    <m/>
    <n v="0"/>
    <m/>
    <m/>
    <m/>
    <m/>
    <m/>
    <m/>
    <m/>
    <m/>
    <n v="37500"/>
    <n v="0"/>
    <n v="37500"/>
    <n v="1"/>
    <n v="0"/>
    <n v="0"/>
    <n v="0"/>
    <n v="4875"/>
    <n v="0"/>
    <n v="4875"/>
    <n v="0"/>
    <n v="37500"/>
    <n v="0"/>
    <n v="0"/>
    <n v="4875"/>
    <n v="0"/>
    <m/>
    <n v="0"/>
    <m/>
    <d v="2022-12-01T00:00:00"/>
    <m/>
    <m/>
    <s v="Yes"/>
    <m/>
    <x v="1"/>
    <n v="0"/>
    <n v="1"/>
    <n v="6"/>
    <n v="17"/>
    <n v="0"/>
    <n v="0"/>
    <n v="100"/>
    <n v="2021"/>
  </r>
  <r>
    <m/>
    <m/>
    <s v="BEN/PHA/76/TAS/32"/>
    <s v="UNEP"/>
    <m/>
    <x v="0"/>
    <s v="BEN"/>
    <x v="3"/>
    <s v="PHA"/>
    <s v="HCFC phase-out management plan (stage I, third tranche)"/>
    <d v="2016-05-01T00:00:00"/>
    <d v="2018-12-01T00:00:00"/>
    <s v="FIN"/>
    <d v="2017-02-01T00:00:00"/>
    <m/>
    <d v="2018-12-01T00:00:00"/>
    <d v="2018-12-01T00:00:00"/>
    <n v="0"/>
    <m/>
    <m/>
    <n v="0"/>
    <m/>
    <m/>
    <m/>
    <m/>
    <m/>
    <m/>
    <m/>
    <m/>
    <n v="75000"/>
    <n v="0"/>
    <n v="75000"/>
    <n v="1"/>
    <n v="0"/>
    <n v="0"/>
    <n v="0"/>
    <n v="9750"/>
    <n v="0"/>
    <n v="9750"/>
    <n v="0"/>
    <n v="75000"/>
    <n v="0"/>
    <n v="0"/>
    <n v="9750"/>
    <n v="0"/>
    <m/>
    <n v="0"/>
    <m/>
    <d v="2022-12-01T00:00:00"/>
    <m/>
    <m/>
    <m/>
    <m/>
    <x v="1"/>
    <n v="0"/>
    <n v="1"/>
    <n v="9"/>
    <n v="31"/>
    <n v="0"/>
    <n v="0"/>
    <n v="0"/>
    <n v="2016"/>
  </r>
  <r>
    <m/>
    <m/>
    <s v="BEN/PHA/76/INV/33"/>
    <s v="UNIDO"/>
    <m/>
    <x v="0"/>
    <s v="BEN"/>
    <x v="0"/>
    <s v="PHA"/>
    <s v="HCFC phase-out management plan (stage I, third tranche)"/>
    <d v="2016-05-01T00:00:00"/>
    <d v="2020-05-01T00:00:00"/>
    <s v="FIN"/>
    <d v="2018-04-01T00:00:00"/>
    <m/>
    <d v="2020-05-01T00:00:00"/>
    <d v="2021-03-01T00:00:00"/>
    <n v="2.4"/>
    <m/>
    <m/>
    <n v="0"/>
    <m/>
    <m/>
    <n v="2.4"/>
    <m/>
    <m/>
    <n v="0"/>
    <m/>
    <m/>
    <n v="120000"/>
    <n v="-50.84"/>
    <n v="119949.16"/>
    <n v="0.99999866610153831"/>
    <n v="0.16000000000349246"/>
    <n v="0.16000000000349246"/>
    <n v="0"/>
    <n v="9000"/>
    <n v="-3.81"/>
    <n v="8996.19"/>
    <n v="0.19000000000050932"/>
    <n v="119949"/>
    <n v="0"/>
    <m/>
    <n v="8996"/>
    <n v="0"/>
    <m/>
    <m/>
    <m/>
    <d v="2022-12-01T00:00:00"/>
    <m/>
    <m/>
    <m/>
    <m/>
    <x v="1"/>
    <n v="0"/>
    <n v="1"/>
    <n v="23"/>
    <n v="48"/>
    <n v="0"/>
    <n v="0"/>
    <n v="2400"/>
    <n v="2016"/>
  </r>
  <r>
    <m/>
    <m/>
    <s v="BOL/PHA/75/INV/44"/>
    <s v="UNIDO"/>
    <m/>
    <x v="1"/>
    <s v="BOL"/>
    <x v="0"/>
    <s v="PHA"/>
    <s v="HCFC phase-out management plan (stage I, third tranche)"/>
    <d v="2015-11-01T00:00:00"/>
    <d v="2018-12-01T00:00:00"/>
    <s v="FIN"/>
    <d v="2016-01-01T00:00:00"/>
    <m/>
    <d v="2018-12-01T00:00:00"/>
    <d v="2020-01-01T00:00:00"/>
    <n v="0"/>
    <m/>
    <m/>
    <n v="0"/>
    <m/>
    <m/>
    <n v="0"/>
    <m/>
    <m/>
    <n v="0"/>
    <m/>
    <m/>
    <n v="64500"/>
    <n v="-296"/>
    <n v="64204"/>
    <n v="1"/>
    <n v="0"/>
    <n v="0"/>
    <n v="0"/>
    <n v="5805"/>
    <n v="-27"/>
    <n v="5778"/>
    <n v="0"/>
    <n v="64204"/>
    <n v="0"/>
    <m/>
    <n v="5778"/>
    <n v="0"/>
    <m/>
    <m/>
    <m/>
    <d v="2021-12-01T00:00:00"/>
    <m/>
    <m/>
    <m/>
    <m/>
    <x v="1"/>
    <n v="0"/>
    <n v="1"/>
    <n v="2"/>
    <n v="37"/>
    <n v="0"/>
    <n v="0"/>
    <n v="0"/>
    <n v="2015"/>
  </r>
  <r>
    <m/>
    <m/>
    <s v="BOT/PHA/86/TAS/25"/>
    <s v="UNEP"/>
    <m/>
    <x v="0"/>
    <s v="BOT"/>
    <x v="3"/>
    <s v="PHA"/>
    <s v="HCFC phase-out management plan (stage I, third tranche)"/>
    <d v="2020-12-01T00:00:00"/>
    <d v="2021-12-01T00:00:00"/>
    <s v="FIN"/>
    <d v="2022-05-01T00:00:00"/>
    <m/>
    <d v="2023-06-01T00:00:00"/>
    <d v="2023-12-01T00:00:00"/>
    <n v="0"/>
    <m/>
    <m/>
    <n v="0"/>
    <m/>
    <m/>
    <m/>
    <m/>
    <m/>
    <m/>
    <m/>
    <m/>
    <n v="55000"/>
    <n v="-47627.47"/>
    <n v="7372.5299999999988"/>
    <n v="1.0000135638647791"/>
    <n v="-0.1000000000003638"/>
    <n v="-0.1000000000003638"/>
    <n v="0"/>
    <n v="7150"/>
    <n v="-6191.57"/>
    <n v="958.43000000000029"/>
    <n v="-1.3000014920294234E-2"/>
    <n v="7372.6299999999992"/>
    <n v="0"/>
    <n v="0"/>
    <n v="958.44300001492059"/>
    <n v="0"/>
    <m/>
    <n v="0"/>
    <m/>
    <d v="2023-06-01T00:00:00"/>
    <s v="Project is completed "/>
    <s v="The project is financialy completed "/>
    <s v="Yes"/>
    <m/>
    <x v="1"/>
    <n v="0"/>
    <n v="1"/>
    <n v="17"/>
    <n v="12"/>
    <n v="0"/>
    <n v="0"/>
    <n v="0"/>
    <n v="2020"/>
  </r>
  <r>
    <m/>
    <m/>
    <s v="BRU/PHA/82/INV/23"/>
    <s v="UNDP"/>
    <m/>
    <x v="2"/>
    <s v="BRU"/>
    <x v="0"/>
    <s v="PHA"/>
    <s v="HCFC phase-out management plan (stage I, third tranche)"/>
    <d v="2018-12-01T00:00:00"/>
    <d v="2020-12-01T00:00:00"/>
    <s v="FIN"/>
    <d v="2019-03-01T00:00:00"/>
    <m/>
    <d v="2020-12-01T00:00:00"/>
    <d v="2021-12-01T00:00:00"/>
    <n v="0.2"/>
    <m/>
    <m/>
    <m/>
    <m/>
    <m/>
    <n v="0.2"/>
    <m/>
    <m/>
    <m/>
    <m/>
    <m/>
    <n v="33000"/>
    <n v="0"/>
    <n v="33000"/>
    <n v="1"/>
    <n v="0"/>
    <n v="0"/>
    <n v="0"/>
    <n v="2970"/>
    <n v="0"/>
    <n v="2970"/>
    <n v="0"/>
    <n v="33000"/>
    <n v="0"/>
    <n v="0"/>
    <n v="2970"/>
    <n v="0"/>
    <m/>
    <m/>
    <m/>
    <d v="2022-12-01T00:00:00"/>
    <s v="Financially completed in 2021."/>
    <s v="85th intersessional meeting of the ExCom approved reallocating these funds from replacement incentive programme to procuremnt of tools/equipment for the training center. The same will be implemneted in last quarter of 2020"/>
    <m/>
    <m/>
    <x v="1"/>
    <n v="0"/>
    <n v="1"/>
    <n v="3"/>
    <n v="24"/>
    <n v="0"/>
    <n v="0"/>
    <n v="200"/>
    <n v="2018"/>
  </r>
  <r>
    <m/>
    <m/>
    <s v="BRU/PHA/82/TAS/24"/>
    <s v="UNEP"/>
    <m/>
    <x v="2"/>
    <s v="BRU"/>
    <x v="3"/>
    <s v="PHA"/>
    <s v="HCFC phase-out management plan (stage I, third tranche)"/>
    <d v="2018-12-01T00:00:00"/>
    <d v="2020-12-01T00:00:00"/>
    <s v="FIN"/>
    <d v="2019-09-01T00:00:00"/>
    <m/>
    <d v="2022-12-01T00:00:00"/>
    <d v="2023-12-01T00:00:00"/>
    <n v="0.8"/>
    <m/>
    <m/>
    <n v="0"/>
    <m/>
    <m/>
    <m/>
    <m/>
    <m/>
    <m/>
    <m/>
    <m/>
    <n v="7000"/>
    <n v="-5977"/>
    <n v="1023"/>
    <n v="1"/>
    <n v="0"/>
    <n v="0"/>
    <n v="0"/>
    <n v="910"/>
    <n v="-777.01"/>
    <n v="132.99"/>
    <n v="0"/>
    <n v="1023"/>
    <n v="0"/>
    <n v="0"/>
    <n v="132.99"/>
    <n v="0"/>
    <m/>
    <n v="0"/>
    <m/>
    <d v="2022-12-01T00:00:00"/>
    <s v="The project was completed in December 2022.  The project was financially completed in December 2023. "/>
    <s v="The project is financially completed."/>
    <s v="N/a"/>
    <m/>
    <x v="1"/>
    <n v="0"/>
    <n v="1"/>
    <n v="9"/>
    <n v="24"/>
    <n v="0"/>
    <n v="0"/>
    <n v="800"/>
    <n v="2018"/>
  </r>
  <r>
    <m/>
    <m/>
    <s v="BKF/PHA/80/TAS/37"/>
    <s v="UNEP"/>
    <m/>
    <x v="0"/>
    <s v="BKF"/>
    <x v="3"/>
    <s v="PHA"/>
    <s v="HCFC phase-out management plan (stage I, third tranche)"/>
    <d v="2017-11-01T00:00:00"/>
    <d v="2020-12-01T00:00:00"/>
    <s v="FIN"/>
    <d v="2018-05-01T00:00:00"/>
    <m/>
    <d v="2019-12-01T00:00:00"/>
    <d v="2019-12-01T00:00:00"/>
    <n v="0"/>
    <m/>
    <m/>
    <n v="0"/>
    <m/>
    <m/>
    <m/>
    <m/>
    <m/>
    <m/>
    <m/>
    <m/>
    <n v="87000"/>
    <n v="0"/>
    <n v="87000"/>
    <n v="1"/>
    <n v="0"/>
    <n v="0"/>
    <n v="0"/>
    <n v="11310"/>
    <n v="0"/>
    <n v="11310"/>
    <n v="0"/>
    <n v="87000"/>
    <n v="0"/>
    <n v="0"/>
    <n v="11310"/>
    <n v="0"/>
    <m/>
    <n v="0"/>
    <m/>
    <d v="2021-12-01T00:00:00"/>
    <m/>
    <m/>
    <m/>
    <m/>
    <x v="1"/>
    <n v="0"/>
    <n v="1"/>
    <n v="6"/>
    <n v="37"/>
    <n v="0"/>
    <n v="0"/>
    <n v="0"/>
    <n v="2017"/>
  </r>
  <r>
    <m/>
    <m/>
    <s v="BKF/PHA/80/INV/38"/>
    <s v="UNIDO"/>
    <m/>
    <x v="0"/>
    <s v="BKF"/>
    <x v="0"/>
    <s v="PHA"/>
    <s v="HCFC phase-out management plan (stage I, third tranche)"/>
    <d v="2017-11-01T00:00:00"/>
    <d v="2021-12-01T00:00:00"/>
    <s v="FIN"/>
    <d v="2019-06-01T00:00:00"/>
    <m/>
    <d v="2021-12-01T00:00:00"/>
    <d v="2023-02-23T00:00:00"/>
    <n v="0"/>
    <m/>
    <m/>
    <n v="0"/>
    <m/>
    <m/>
    <n v="0"/>
    <m/>
    <m/>
    <n v="0"/>
    <m/>
    <m/>
    <n v="90000"/>
    <n v="0"/>
    <n v="90000"/>
    <n v="1"/>
    <n v="0"/>
    <n v="0"/>
    <n v="0"/>
    <n v="8100"/>
    <n v="0"/>
    <n v="8100"/>
    <n v="0"/>
    <n v="90000"/>
    <n v="0"/>
    <m/>
    <n v="8100"/>
    <n v="0"/>
    <m/>
    <m/>
    <m/>
    <d v="2021-12-01T00:00:00"/>
    <e v="#N/A"/>
    <e v="#N/A"/>
    <s v="n.a."/>
    <m/>
    <x v="1"/>
    <n v="0"/>
    <n v="1"/>
    <n v="19"/>
    <n v="49"/>
    <n v="0"/>
    <n v="0"/>
    <n v="0"/>
    <n v="2017"/>
  </r>
  <r>
    <m/>
    <m/>
    <s v="BDI/PHA/81/TAS/36"/>
    <s v="UNEP"/>
    <m/>
    <x v="0"/>
    <s v="BDI"/>
    <x v="3"/>
    <s v="PHA"/>
    <s v="HCFC phase-out management plan (stage I, third tranche)"/>
    <d v="2018-06-01T00:00:00"/>
    <d v="2020-07-01T00:00:00"/>
    <s v="FIN"/>
    <d v="2019-12-01T00:00:00"/>
    <m/>
    <d v="2020-12-01T00:00:00"/>
    <d v="2020-12-01T00:00:00"/>
    <n v="0.3"/>
    <m/>
    <m/>
    <n v="0"/>
    <m/>
    <m/>
    <m/>
    <m/>
    <m/>
    <m/>
    <m/>
    <m/>
    <n v="63800"/>
    <n v="0"/>
    <n v="63800"/>
    <n v="1"/>
    <n v="0"/>
    <n v="0"/>
    <n v="0"/>
    <n v="8294"/>
    <n v="0"/>
    <n v="8294"/>
    <n v="0"/>
    <n v="63800"/>
    <n v="0"/>
    <n v="0"/>
    <n v="8294"/>
    <n v="0"/>
    <m/>
    <n v="0"/>
    <m/>
    <d v="2024-12-01T00:00:00"/>
    <m/>
    <m/>
    <m/>
    <m/>
    <x v="1"/>
    <n v="0"/>
    <n v="1"/>
    <n v="18"/>
    <n v="25"/>
    <n v="0"/>
    <n v="0"/>
    <n v="300"/>
    <n v="2018"/>
  </r>
  <r>
    <m/>
    <m/>
    <s v="BDI/PHA/81/INV/37"/>
    <s v="UNIDO"/>
    <m/>
    <x v="0"/>
    <s v="BDI"/>
    <x v="0"/>
    <s v="PHA"/>
    <s v="HCFC phase-out management plan (stage I, third tranche)"/>
    <d v="2018-06-01T00:00:00"/>
    <d v="2021-07-01T00:00:00"/>
    <s v="FIN"/>
    <d v="2020-06-01T00:00:00"/>
    <m/>
    <d v="2021-12-01T00:00:00"/>
    <d v="2022-11-01T00:00:00"/>
    <n v="0.3"/>
    <m/>
    <m/>
    <n v="0"/>
    <m/>
    <m/>
    <n v="0.3"/>
    <m/>
    <m/>
    <n v="0"/>
    <m/>
    <m/>
    <n v="80000"/>
    <n v="-312.99"/>
    <n v="79687.009999999995"/>
    <n v="0.99999987450903238"/>
    <n v="9.9999999947613105E-3"/>
    <n v="9.9999999947613105E-3"/>
    <n v="0"/>
    <n v="7200"/>
    <n v="-28.16"/>
    <n v="7171.84"/>
    <n v="-0.15999999999985448"/>
    <n v="79687"/>
    <n v="0"/>
    <m/>
    <n v="7172"/>
    <n v="0"/>
    <m/>
    <m/>
    <m/>
    <d v="2024-12-01T00:00:00"/>
    <m/>
    <m/>
    <m/>
    <m/>
    <x v="1"/>
    <n v="0"/>
    <n v="1"/>
    <n v="24"/>
    <n v="37"/>
    <n v="0"/>
    <n v="0"/>
    <n v="300"/>
    <n v="2018"/>
  </r>
  <r>
    <m/>
    <m/>
    <s v="CBI/PHA/77/TAS/22"/>
    <s v="UNEP"/>
    <m/>
    <x v="0"/>
    <s v="CBI"/>
    <x v="3"/>
    <s v="PHA"/>
    <s v="HCFC phase-out management plan (stage I, third tranche)"/>
    <d v="2016-12-01T00:00:00"/>
    <d v="2018-12-01T00:00:00"/>
    <s v="FIN"/>
    <d v="2017-08-01T00:00:00"/>
    <m/>
    <d v="2018-12-01T00:00:00"/>
    <d v="2019-12-01T00:00:00"/>
    <n v="0"/>
    <m/>
    <m/>
    <n v="0"/>
    <m/>
    <m/>
    <m/>
    <m/>
    <m/>
    <m/>
    <m/>
    <m/>
    <n v="35000"/>
    <n v="-166"/>
    <n v="34834"/>
    <n v="1"/>
    <n v="0"/>
    <n v="0"/>
    <n v="0"/>
    <n v="4550"/>
    <n v="-21.58"/>
    <n v="4528.42"/>
    <n v="0"/>
    <n v="34834"/>
    <n v="0"/>
    <n v="0"/>
    <n v="4528.42"/>
    <n v="0"/>
    <m/>
    <n v="0"/>
    <m/>
    <d v="2021-12-01T00:00:00"/>
    <m/>
    <m/>
    <m/>
    <m/>
    <x v="1"/>
    <n v="0"/>
    <n v="1"/>
    <n v="8"/>
    <n v="24"/>
    <n v="0"/>
    <n v="0"/>
    <n v="0"/>
    <n v="2016"/>
  </r>
  <r>
    <m/>
    <m/>
    <s v="CHD/PHA/76/TAS/29"/>
    <s v="UNEP"/>
    <m/>
    <x v="0"/>
    <s v="CHD"/>
    <x v="3"/>
    <s v="PHA"/>
    <s v="HCFC phase-out management plan (stage I, third tranche)"/>
    <d v="2016-05-01T00:00:00"/>
    <d v="2018-12-01T00:00:00"/>
    <s v="FIN"/>
    <d v="2016-11-01T00:00:00"/>
    <m/>
    <d v="2018-10-01T00:00:00"/>
    <d v="2018-12-01T00:00:00"/>
    <n v="0"/>
    <m/>
    <m/>
    <n v="0"/>
    <m/>
    <m/>
    <m/>
    <m/>
    <m/>
    <m/>
    <m/>
    <m/>
    <n v="45000"/>
    <n v="0"/>
    <n v="45000"/>
    <n v="1"/>
    <n v="0"/>
    <n v="0"/>
    <n v="0"/>
    <n v="5850"/>
    <n v="0"/>
    <n v="5850"/>
    <n v="0"/>
    <n v="45000"/>
    <n v="0"/>
    <n v="0"/>
    <n v="5850"/>
    <n v="0"/>
    <m/>
    <n v="0"/>
    <m/>
    <d v="2022-12-01T00:00:00"/>
    <m/>
    <m/>
    <m/>
    <m/>
    <x v="1"/>
    <n v="0"/>
    <n v="1"/>
    <n v="6"/>
    <n v="31"/>
    <n v="0"/>
    <n v="0"/>
    <n v="0"/>
    <n v="2016"/>
  </r>
  <r>
    <m/>
    <m/>
    <s v="CHD/PHA/76/INV/30"/>
    <s v="UNIDO"/>
    <m/>
    <x v="0"/>
    <s v="CHD"/>
    <x v="0"/>
    <s v="PHA"/>
    <s v="HCFC phase-out management plan (stage I, third tranche)"/>
    <d v="2016-05-01T00:00:00"/>
    <d v="2020-05-01T00:00:00"/>
    <s v="FIN"/>
    <d v="2017-08-01T00:00:00"/>
    <m/>
    <d v="2017-12-01T00:00:00"/>
    <d v="2018-12-01T00:00:00"/>
    <n v="2.4"/>
    <m/>
    <m/>
    <n v="0"/>
    <m/>
    <m/>
    <n v="2.4"/>
    <m/>
    <m/>
    <n v="0"/>
    <m/>
    <m/>
    <n v="100000"/>
    <n v="0"/>
    <n v="100000"/>
    <n v="1"/>
    <n v="0"/>
    <n v="0"/>
    <n v="0"/>
    <n v="7500"/>
    <n v="0"/>
    <n v="7500"/>
    <n v="0"/>
    <n v="100000"/>
    <n v="0"/>
    <m/>
    <n v="7500"/>
    <n v="0"/>
    <m/>
    <m/>
    <m/>
    <d v="2022-12-01T00:00:00"/>
    <m/>
    <m/>
    <m/>
    <m/>
    <x v="1"/>
    <n v="0"/>
    <n v="1"/>
    <n v="15"/>
    <n v="48"/>
    <n v="0"/>
    <n v="0"/>
    <n v="2400"/>
    <n v="2016"/>
  </r>
  <r>
    <m/>
    <m/>
    <s v="CHI/PHA/73/INV/184"/>
    <s v="UNDP"/>
    <m/>
    <x v="1"/>
    <s v="CHI"/>
    <x v="0"/>
    <s v="PHA"/>
    <s v="HCFC phase-out management plan (stage I, third tranche)"/>
    <d v="2014-11-01T00:00:00"/>
    <d v="2016-11-01T00:00:00"/>
    <s v="FIN"/>
    <d v="2015-05-01T00:00:00"/>
    <m/>
    <d v="2018-06-01T00:00:00"/>
    <d v="2019-06-01T00:00:00"/>
    <n v="0.3"/>
    <m/>
    <m/>
    <m/>
    <m/>
    <m/>
    <n v="0.3"/>
    <m/>
    <m/>
    <m/>
    <m/>
    <m/>
    <n v="295744"/>
    <n v="0"/>
    <n v="295744"/>
    <n v="1"/>
    <n v="0"/>
    <n v="0"/>
    <n v="0"/>
    <n v="22181"/>
    <n v="0"/>
    <n v="22181"/>
    <n v="0"/>
    <n v="295744"/>
    <n v="0"/>
    <n v="0"/>
    <n v="22181"/>
    <n v="0"/>
    <m/>
    <m/>
    <m/>
    <d v="2017-12-01T00:00:00"/>
    <s v="Financially completed in 2019."/>
    <m/>
    <m/>
    <m/>
    <x v="1"/>
    <n v="0"/>
    <n v="1"/>
    <n v="6"/>
    <n v="24"/>
    <n v="0"/>
    <n v="0"/>
    <n v="300"/>
    <n v="2014"/>
  </r>
  <r>
    <m/>
    <m/>
    <s v="CHI/PHA/73/TAS/185"/>
    <s v="UNEP"/>
    <m/>
    <x v="1"/>
    <s v="CHI"/>
    <x v="3"/>
    <s v="PHA"/>
    <s v="HCFC phase-out management plan (stage I, third tranche)"/>
    <d v="2014-11-01T00:00:00"/>
    <d v="2015-11-01T00:00:00"/>
    <s v="FIN"/>
    <d v="2017-06-01T00:00:00"/>
    <m/>
    <d v="2017-12-01T00:00:00"/>
    <d v="2020-12-01T00:00:00"/>
    <n v="2.1"/>
    <m/>
    <m/>
    <n v="0"/>
    <m/>
    <m/>
    <m/>
    <m/>
    <m/>
    <m/>
    <m/>
    <m/>
    <n v="27022"/>
    <n v="-13391"/>
    <n v="13631"/>
    <n v="1"/>
    <n v="0"/>
    <n v="0"/>
    <n v="0"/>
    <n v="3513"/>
    <n v="-1740.9"/>
    <n v="1772.1"/>
    <n v="0"/>
    <n v="13631"/>
    <n v="0"/>
    <n v="0"/>
    <n v="1772.1"/>
    <n v="0"/>
    <m/>
    <n v="0"/>
    <m/>
    <d v="2017-12-01T00:00:00"/>
    <m/>
    <m/>
    <m/>
    <m/>
    <x v="1"/>
    <n v="0"/>
    <n v="1"/>
    <n v="31"/>
    <n v="12"/>
    <n v="0"/>
    <n v="0"/>
    <n v="2100"/>
    <n v="2014"/>
  </r>
  <r>
    <m/>
    <m/>
    <s v="COL/PHA/72/INV/89"/>
    <s v="UNDP"/>
    <m/>
    <x v="1"/>
    <s v="COL"/>
    <x v="0"/>
    <s v="PHA"/>
    <s v="HCFC phase-out management plan (stage I, third tranche)"/>
    <d v="2014-05-01T00:00:00"/>
    <d v="2016-05-01T00:00:00"/>
    <s v="FIN"/>
    <d v="2014-11-01T00:00:00"/>
    <m/>
    <d v="2016-12-01T00:00:00"/>
    <d v="2017-12-01T00:00:00"/>
    <n v="2.9"/>
    <m/>
    <m/>
    <m/>
    <m/>
    <m/>
    <n v="2.9"/>
    <m/>
    <m/>
    <m/>
    <m/>
    <m/>
    <n v="150000"/>
    <n v="-111"/>
    <n v="149889"/>
    <n v="1"/>
    <n v="0"/>
    <n v="0"/>
    <n v="0"/>
    <n v="11250"/>
    <n v="-8"/>
    <n v="11242"/>
    <n v="0.32504999999946449"/>
    <n v="149889"/>
    <n v="0"/>
    <n v="0"/>
    <n v="11241.674950000001"/>
    <n v="0"/>
    <m/>
    <m/>
    <m/>
    <d v="2016-12-01T00:00:00"/>
    <s v="Financially completed in 2017."/>
    <m/>
    <m/>
    <m/>
    <x v="1"/>
    <n v="0"/>
    <n v="1"/>
    <n v="6"/>
    <n v="24"/>
    <n v="0"/>
    <n v="0"/>
    <n v="2900"/>
    <n v="2014"/>
  </r>
  <r>
    <m/>
    <m/>
    <s v="COI/PHA/77/TAS/25"/>
    <s v="UNEP"/>
    <m/>
    <x v="0"/>
    <s v="COI"/>
    <x v="3"/>
    <s v="PHA"/>
    <s v="HCFC phase-out management plan (stage I, third tranche)"/>
    <d v="2016-12-01T00:00:00"/>
    <d v="2018-12-01T00:00:00"/>
    <s v="FIN"/>
    <d v="2017-08-01T00:00:00"/>
    <m/>
    <d v="2019-12-01T00:00:00"/>
    <d v="2019-12-01T00:00:00"/>
    <n v="0"/>
    <m/>
    <m/>
    <n v="0"/>
    <m/>
    <m/>
    <m/>
    <m/>
    <m/>
    <m/>
    <m/>
    <m/>
    <n v="35000"/>
    <n v="-222.6"/>
    <n v="34777.4"/>
    <n v="0.99998849827761704"/>
    <n v="0.40000000000145519"/>
    <n v="0.40000000000145519"/>
    <n v="0"/>
    <n v="4550"/>
    <n v="-28.94"/>
    <n v="4521.0600000000004"/>
    <n v="5.1999976996739861E-2"/>
    <n v="34777"/>
    <n v="0"/>
    <n v="0"/>
    <n v="4521.0080000230037"/>
    <n v="0"/>
    <m/>
    <n v="0"/>
    <m/>
    <d v="2022-12-01T00:00:00"/>
    <m/>
    <m/>
    <m/>
    <m/>
    <x v="1"/>
    <n v="0"/>
    <n v="1"/>
    <n v="8"/>
    <n v="24"/>
    <n v="0"/>
    <n v="0"/>
    <n v="0"/>
    <n v="2016"/>
  </r>
  <r>
    <m/>
    <m/>
    <s v="PRC/PHA/76/TAS/30"/>
    <s v="UNEP"/>
    <m/>
    <x v="0"/>
    <s v="PRC"/>
    <x v="3"/>
    <s v="PHA"/>
    <s v="HCFC phase-out management plan (stage I, third tranche)"/>
    <d v="2016-05-01T00:00:00"/>
    <d v="2018-09-01T00:00:00"/>
    <s v="COM"/>
    <d v="2022-10-01T00:00:00"/>
    <m/>
    <d v="2023-12-01T00:00:00"/>
    <m/>
    <n v="0"/>
    <m/>
    <m/>
    <n v="0"/>
    <m/>
    <m/>
    <m/>
    <m/>
    <m/>
    <m/>
    <m/>
    <m/>
    <n v="40000"/>
    <n v="0"/>
    <n v="40000"/>
    <n v="0.37874999999999998"/>
    <n v="24850"/>
    <n v="24850"/>
    <n v="0"/>
    <n v="5200"/>
    <n v="0"/>
    <n v="5200"/>
    <n v="3230.5"/>
    <n v="15150"/>
    <n v="0"/>
    <n v="0"/>
    <n v="1969.5"/>
    <n v="0"/>
    <m/>
    <n v="0"/>
    <m/>
    <d v="2023-12-01T00:00:00"/>
    <s v="The consultant was hired. The  final payment was disbursed in June 2023."/>
    <s v="Project is completed."/>
    <s v="N/a"/>
    <m/>
    <x v="1"/>
    <n v="0"/>
    <n v="1"/>
    <n v="77"/>
    <n v="28"/>
    <n v="0"/>
    <n v="0"/>
    <n v="0"/>
    <n v="2016"/>
  </r>
  <r>
    <m/>
    <m/>
    <s v="PRC/PHA/76/INV/31"/>
    <s v="UNIDO"/>
    <m/>
    <x v="0"/>
    <s v="PRC"/>
    <x v="0"/>
    <s v="PHA"/>
    <s v="HCFC phase-out management plan (stage I, third tranche)"/>
    <d v="2016-05-01T00:00:00"/>
    <d v="2020-05-01T00:00:00"/>
    <s v="FIN"/>
    <d v="2018-02-01T00:00:00"/>
    <m/>
    <d v="2021-12-01T00:00:00"/>
    <d v="2022-11-01T00:00:00"/>
    <n v="1.8"/>
    <m/>
    <m/>
    <n v="0"/>
    <m/>
    <m/>
    <n v="1.8"/>
    <m/>
    <m/>
    <n v="0"/>
    <m/>
    <m/>
    <n v="75000"/>
    <n v="-6595.79"/>
    <n v="68404.210000000006"/>
    <n v="0.99999693001351808"/>
    <n v="0.21000000000640284"/>
    <n v="0.21000000000640284"/>
    <n v="0"/>
    <n v="6750"/>
    <n v="-593.51"/>
    <n v="6156.49"/>
    <n v="0.48999999999978172"/>
    <n v="68404"/>
    <n v="0"/>
    <m/>
    <n v="6156"/>
    <n v="0"/>
    <m/>
    <m/>
    <m/>
    <d v="2023-12-01T00:00:00"/>
    <m/>
    <m/>
    <m/>
    <m/>
    <x v="1"/>
    <n v="0"/>
    <n v="1"/>
    <n v="21"/>
    <n v="48"/>
    <n v="0"/>
    <n v="0"/>
    <n v="1800"/>
    <n v="2016"/>
  </r>
  <r>
    <m/>
    <m/>
    <s v="DRC/PHA/80/INV/45"/>
    <s v="UNDP"/>
    <m/>
    <x v="0"/>
    <s v="DRC"/>
    <x v="0"/>
    <s v="PHA"/>
    <s v="HCFC phase-out management plan (stage I, third tranche)"/>
    <d v="2017-11-01T00:00:00"/>
    <d v="2018-12-01T00:00:00"/>
    <s v="FIN"/>
    <d v="2018-01-01T00:00:00"/>
    <m/>
    <d v="2018-12-01T00:00:00"/>
    <d v="2020-01-01T00:00:00"/>
    <n v="0"/>
    <m/>
    <m/>
    <m/>
    <m/>
    <m/>
    <n v="0"/>
    <m/>
    <m/>
    <m/>
    <m/>
    <m/>
    <n v="24000"/>
    <n v="-476"/>
    <n v="23524"/>
    <n v="1"/>
    <n v="0"/>
    <n v="0"/>
    <n v="0"/>
    <n v="2160"/>
    <n v="-43"/>
    <n v="2117"/>
    <n v="-0.15999999999985448"/>
    <n v="23524"/>
    <n v="0"/>
    <n v="0"/>
    <n v="2117.16"/>
    <n v="0"/>
    <m/>
    <m/>
    <m/>
    <d v="2018-12-01T00:00:00"/>
    <s v="Financially completed in 2020."/>
    <m/>
    <m/>
    <m/>
    <x v="1"/>
    <n v="0"/>
    <n v="1"/>
    <n v="2"/>
    <n v="13"/>
    <n v="0"/>
    <n v="0"/>
    <n v="0"/>
    <n v="2017"/>
  </r>
  <r>
    <m/>
    <m/>
    <s v="DRC/PHA/80/TAS/44"/>
    <s v="UNEP"/>
    <m/>
    <x v="0"/>
    <s v="DRC"/>
    <x v="3"/>
    <s v="PHA"/>
    <s v="HCFC phase-out management plan (stage I, third tranche)"/>
    <d v="2017-11-01T00:00:00"/>
    <d v="2018-12-01T00:00:00"/>
    <s v="FIN"/>
    <d v="2018-06-01T00:00:00"/>
    <m/>
    <d v="2020-06-01T00:00:00"/>
    <d v="2020-12-01T00:00:00"/>
    <n v="0"/>
    <m/>
    <m/>
    <n v="0"/>
    <m/>
    <m/>
    <m/>
    <m/>
    <m/>
    <m/>
    <m/>
    <m/>
    <n v="23500"/>
    <n v="0"/>
    <n v="23500"/>
    <n v="1"/>
    <n v="0"/>
    <n v="0"/>
    <n v="0"/>
    <n v="3055"/>
    <n v="0"/>
    <n v="3055"/>
    <n v="0"/>
    <n v="23500"/>
    <n v="0"/>
    <n v="0"/>
    <n v="3055"/>
    <n v="0"/>
    <m/>
    <n v="0"/>
    <m/>
    <d v="2020-06-01T00:00:00"/>
    <m/>
    <m/>
    <m/>
    <m/>
    <x v="1"/>
    <n v="0"/>
    <n v="1"/>
    <n v="7"/>
    <n v="13"/>
    <n v="0"/>
    <n v="0"/>
    <n v="0"/>
    <n v="2017"/>
  </r>
  <r>
    <m/>
    <m/>
    <s v="COS/PHA/74/INV/50"/>
    <s v="UNDP"/>
    <m/>
    <x v="1"/>
    <s v="COS"/>
    <x v="0"/>
    <s v="PHA"/>
    <s v="HCFC phase-out management plan (stage I, third tranche)"/>
    <d v="2015-05-01T00:00:00"/>
    <d v="2018-05-01T00:00:00"/>
    <s v="FIN"/>
    <d v="2015-11-01T00:00:00"/>
    <m/>
    <d v="2017-12-01T00:00:00"/>
    <d v="2019-01-01T00:00:00"/>
    <n v="1.4"/>
    <m/>
    <m/>
    <m/>
    <m/>
    <m/>
    <n v="1.4"/>
    <m/>
    <m/>
    <m/>
    <m/>
    <m/>
    <n v="62000"/>
    <n v="0"/>
    <n v="62000"/>
    <n v="1"/>
    <n v="0"/>
    <n v="0"/>
    <n v="0"/>
    <n v="4650"/>
    <n v="0"/>
    <n v="4650"/>
    <n v="0"/>
    <n v="62000"/>
    <n v="0"/>
    <n v="0"/>
    <n v="4650"/>
    <n v="0"/>
    <m/>
    <m/>
    <m/>
    <d v="2021-12-01T00:00:00"/>
    <s v="Financially completed in 2019."/>
    <m/>
    <m/>
    <m/>
    <x v="1"/>
    <n v="0"/>
    <n v="1"/>
    <n v="6"/>
    <n v="36"/>
    <n v="0"/>
    <n v="0"/>
    <n v="1400"/>
    <n v="2015"/>
  </r>
  <r>
    <m/>
    <m/>
    <s v="IVC/PHA/84/INV/45"/>
    <s v="UNIDO"/>
    <m/>
    <x v="0"/>
    <s v="IVC"/>
    <x v="0"/>
    <s v="PHA"/>
    <s v="HCFC phase-out management plan (stage I, third tranche)"/>
    <d v="2019-12-01T00:00:00"/>
    <d v="2021-12-01T00:00:00"/>
    <s v="COM"/>
    <d v="2021-03-01T00:00:00"/>
    <m/>
    <d v="2022-12-01T00:00:00"/>
    <m/>
    <n v="7.9"/>
    <m/>
    <m/>
    <n v="0"/>
    <m/>
    <m/>
    <n v="7.9"/>
    <m/>
    <m/>
    <n v="0"/>
    <m/>
    <m/>
    <n v="460000"/>
    <n v="0"/>
    <n v="460000"/>
    <n v="0.67283943478260877"/>
    <n v="150493.85999999999"/>
    <n v="150493.85999999999"/>
    <n v="0"/>
    <n v="32200"/>
    <n v="0"/>
    <n v="32200"/>
    <n v="10534.570199999998"/>
    <n v="309506.14"/>
    <n v="147378.84"/>
    <n v="140000"/>
    <n v="21665.429800000002"/>
    <n v="10316.5188"/>
    <m/>
    <m/>
    <m/>
    <d v="2022-12-01T00:00:00"/>
    <s v="Follow up monitoring trips have been made by the representatives of the Ministry of Environment, Ministry of Technical Teaching and UNIDO. Project is being financially closed. "/>
    <s v="Financial closure is being processed."/>
    <s v="n.a."/>
    <m/>
    <x v="1"/>
    <n v="0"/>
    <n v="1"/>
    <n v="15"/>
    <n v="24"/>
    <n v="0"/>
    <n v="0"/>
    <n v="7900"/>
    <n v="2019"/>
  </r>
  <r>
    <m/>
    <m/>
    <s v="CUB/PHA/77/INV/56"/>
    <s v="UNDP"/>
    <m/>
    <x v="1"/>
    <s v="CUB"/>
    <x v="0"/>
    <s v="PHA"/>
    <s v="HCFC phase-out management plan (stage I, third tranche)"/>
    <d v="2016-12-01T00:00:00"/>
    <d v="2019-12-01T00:00:00"/>
    <s v="FIN"/>
    <d v="2017-02-01T00:00:00"/>
    <m/>
    <d v="2019-12-01T00:00:00"/>
    <d v="2020-12-01T00:00:00"/>
    <n v="0"/>
    <m/>
    <m/>
    <m/>
    <m/>
    <m/>
    <n v="0"/>
    <m/>
    <m/>
    <m/>
    <m/>
    <m/>
    <n v="141527"/>
    <n v="0"/>
    <n v="141527"/>
    <n v="1"/>
    <n v="0"/>
    <n v="0"/>
    <n v="0"/>
    <n v="10615"/>
    <n v="0"/>
    <n v="10615"/>
    <n v="0"/>
    <n v="141527"/>
    <n v="0"/>
    <n v="0"/>
    <n v="10615"/>
    <n v="0"/>
    <m/>
    <m/>
    <m/>
    <d v="2021-12-01T00:00:00"/>
    <s v="Financially completed in 2020."/>
    <m/>
    <m/>
    <m/>
    <x v="1"/>
    <n v="0"/>
    <n v="1"/>
    <n v="2"/>
    <n v="36"/>
    <n v="0"/>
    <n v="0"/>
    <n v="0"/>
    <n v="2016"/>
  </r>
  <r>
    <m/>
    <m/>
    <s v="DJI/PHA/83/TAS/26"/>
    <s v="UNEP"/>
    <m/>
    <x v="0"/>
    <s v="DJI"/>
    <x v="3"/>
    <s v="PHA"/>
    <s v="HCFC phase-out management plan (stage I, third tranche)"/>
    <d v="2019-05-01T00:00:00"/>
    <d v="2021-12-01T00:00:00"/>
    <s v="FIN"/>
    <d v="2021-11-01T00:00:00"/>
    <m/>
    <d v="2021-12-01T00:00:00"/>
    <d v="2021-12-01T00:00:00"/>
    <n v="0.2"/>
    <m/>
    <m/>
    <n v="0"/>
    <m/>
    <m/>
    <m/>
    <m/>
    <m/>
    <m/>
    <m/>
    <m/>
    <n v="44000"/>
    <n v="0"/>
    <n v="44000"/>
    <n v="1"/>
    <n v="0"/>
    <n v="0"/>
    <n v="0"/>
    <n v="5720"/>
    <n v="0"/>
    <n v="5720"/>
    <n v="0"/>
    <n v="44000"/>
    <n v="0"/>
    <n v="0"/>
    <n v="5720"/>
    <n v="0"/>
    <m/>
    <n v="0"/>
    <m/>
    <d v="2022-12-01T00:00:00"/>
    <m/>
    <m/>
    <m/>
    <m/>
    <x v="1"/>
    <n v="0"/>
    <n v="1"/>
    <n v="30"/>
    <n v="31"/>
    <n v="0"/>
    <n v="0"/>
    <n v="200"/>
    <n v="2019"/>
  </r>
  <r>
    <m/>
    <m/>
    <s v="ECU/PHA/76/TAS/64"/>
    <s v="UNEP"/>
    <m/>
    <x v="1"/>
    <s v="ECU"/>
    <x v="3"/>
    <s v="PHA"/>
    <s v="HCFC phase-out management plan (stage I, third tranche)"/>
    <d v="2016-05-01T00:00:00"/>
    <d v="2018-05-01T00:00:00"/>
    <s v="FIN"/>
    <d v="2017-09-01T00:00:00"/>
    <m/>
    <d v="2020-12-01T00:00:00"/>
    <d v="2021-12-01T00:00:00"/>
    <n v="0"/>
    <m/>
    <m/>
    <n v="0"/>
    <m/>
    <m/>
    <m/>
    <m/>
    <m/>
    <m/>
    <m/>
    <m/>
    <n v="30000"/>
    <n v="-14590"/>
    <n v="15410"/>
    <n v="1"/>
    <n v="0"/>
    <n v="0"/>
    <n v="0"/>
    <n v="3900"/>
    <n v="-1896.7"/>
    <n v="2003.3"/>
    <n v="0"/>
    <n v="15410"/>
    <n v="0"/>
    <n v="0"/>
    <n v="2003.3000000000002"/>
    <n v="0"/>
    <m/>
    <n v="0"/>
    <m/>
    <d v="2021-12-01T00:00:00"/>
    <m/>
    <m/>
    <m/>
    <m/>
    <x v="1"/>
    <n v="0"/>
    <n v="1"/>
    <n v="16"/>
    <n v="24"/>
    <n v="0"/>
    <n v="0"/>
    <n v="0"/>
    <n v="2016"/>
  </r>
  <r>
    <m/>
    <m/>
    <s v="ECU/PHA/76/INV/63"/>
    <s v="UNIDO"/>
    <m/>
    <x v="1"/>
    <s v="ECU"/>
    <x v="0"/>
    <s v="PHA"/>
    <s v="HCFC phase-out management plan (stage I, third tranche)"/>
    <d v="2016-05-01T00:00:00"/>
    <d v="2018-12-01T00:00:00"/>
    <s v="FIN"/>
    <d v="2017-02-01T00:00:00"/>
    <m/>
    <d v="2019-12-01T00:00:00"/>
    <d v="2020-06-01T00:00:00"/>
    <n v="0"/>
    <m/>
    <m/>
    <n v="0"/>
    <m/>
    <m/>
    <n v="0"/>
    <m/>
    <m/>
    <n v="0"/>
    <m/>
    <m/>
    <n v="86500"/>
    <n v="-136"/>
    <n v="86364"/>
    <n v="1"/>
    <n v="0"/>
    <n v="0"/>
    <n v="0"/>
    <n v="6488"/>
    <n v="-11"/>
    <n v="6477"/>
    <n v="0"/>
    <n v="86364"/>
    <n v="0"/>
    <m/>
    <n v="6477"/>
    <n v="0"/>
    <m/>
    <m/>
    <m/>
    <d v="2021-12-01T00:00:00"/>
    <m/>
    <m/>
    <m/>
    <m/>
    <x v="1"/>
    <n v="0"/>
    <n v="1"/>
    <n v="9"/>
    <n v="31"/>
    <n v="0"/>
    <n v="0"/>
    <n v="0"/>
    <n v="2016"/>
  </r>
  <r>
    <m/>
    <m/>
    <s v="ELS/PHA/77/INV/34"/>
    <s v="UNDP"/>
    <m/>
    <x v="1"/>
    <s v="ELS"/>
    <x v="0"/>
    <s v="PHA"/>
    <s v="HCFC phase-out management plan (stage I, third tranche)"/>
    <d v="2016-12-01T00:00:00"/>
    <d v="2020-12-01T00:00:00"/>
    <s v="FIN"/>
    <d v="2017-05-01T00:00:00"/>
    <m/>
    <d v="2018-12-01T00:00:00"/>
    <d v="2021-02-01T00:00:00"/>
    <n v="2"/>
    <m/>
    <m/>
    <m/>
    <m/>
    <m/>
    <n v="2"/>
    <m/>
    <m/>
    <m/>
    <m/>
    <m/>
    <n v="94000"/>
    <n v="-1052"/>
    <n v="92948"/>
    <n v="1"/>
    <n v="0"/>
    <n v="0"/>
    <n v="0"/>
    <n v="7050"/>
    <n v="-79"/>
    <n v="6971"/>
    <n v="-0.1000000000003638"/>
    <n v="92948"/>
    <n v="0"/>
    <n v="0"/>
    <n v="6971.1"/>
    <n v="0"/>
    <m/>
    <m/>
    <m/>
    <d v="2021-12-01T00:00:00"/>
    <s v="Financially completed in 2021."/>
    <m/>
    <m/>
    <m/>
    <x v="1"/>
    <n v="0"/>
    <n v="1"/>
    <n v="5"/>
    <n v="48"/>
    <n v="0"/>
    <n v="0"/>
    <n v="2000"/>
    <n v="2016"/>
  </r>
  <r>
    <m/>
    <m/>
    <s v="ELS/PHA/77/TAS/35"/>
    <s v="UNEP"/>
    <m/>
    <x v="1"/>
    <s v="ELS"/>
    <x v="3"/>
    <s v="PHA"/>
    <s v="HCFC phase-out management plan (stage I, third tranche)"/>
    <d v="2016-12-01T00:00:00"/>
    <d v="2020-12-01T00:00:00"/>
    <s v="FIN"/>
    <d v="2017-09-01T00:00:00"/>
    <m/>
    <d v="2021-12-01T00:00:00"/>
    <d v="2022-12-01T00:00:00"/>
    <n v="0.3"/>
    <m/>
    <m/>
    <n v="0"/>
    <m/>
    <m/>
    <m/>
    <m/>
    <m/>
    <m/>
    <m/>
    <m/>
    <n v="171000"/>
    <n v="-8549.7900000000009"/>
    <n v="162450.21"/>
    <n v="1"/>
    <n v="0"/>
    <n v="0"/>
    <n v="0"/>
    <n v="4680"/>
    <n v="-233.99"/>
    <n v="4446.01"/>
    <n v="0"/>
    <n v="162450.21"/>
    <n v="0"/>
    <n v="0"/>
    <n v="4446.01"/>
    <n v="0"/>
    <m/>
    <n v="0"/>
    <m/>
    <d v="2021-12-01T00:00:00"/>
    <m/>
    <m/>
    <m/>
    <m/>
    <x v="1"/>
    <n v="0"/>
    <n v="1"/>
    <n v="9"/>
    <n v="48"/>
    <n v="0"/>
    <n v="0"/>
    <n v="300"/>
    <n v="2016"/>
  </r>
  <r>
    <m/>
    <m/>
    <s v="ERI/PHA/85/TAS/21"/>
    <s v="UNEP"/>
    <m/>
    <x v="0"/>
    <s v="ERI"/>
    <x v="3"/>
    <s v="PHA"/>
    <s v="HCFC phase-out management plan (stage I, third tranche)"/>
    <d v="2020-06-01T00:00:00"/>
    <d v="2021-12-01T00:00:00"/>
    <s v="FIN"/>
    <d v="2021-09-01T00:00:00"/>
    <m/>
    <d v="2021-10-01T00:00:00"/>
    <d v="2021-12-01T00:00:00"/>
    <n v="0"/>
    <m/>
    <m/>
    <n v="0"/>
    <m/>
    <m/>
    <m/>
    <m/>
    <m/>
    <m/>
    <m/>
    <m/>
    <n v="21000"/>
    <n v="0"/>
    <n v="21000"/>
    <n v="1"/>
    <n v="0"/>
    <n v="0"/>
    <n v="0"/>
    <n v="2730"/>
    <n v="0"/>
    <n v="2730"/>
    <n v="0"/>
    <n v="21000"/>
    <n v="0"/>
    <n v="0"/>
    <n v="2730"/>
    <n v="0"/>
    <m/>
    <n v="0"/>
    <m/>
    <d v="2021-12-01T00:00:00"/>
    <m/>
    <m/>
    <s v="Yes"/>
    <m/>
    <x v="1"/>
    <n v="0"/>
    <n v="1"/>
    <n v="15"/>
    <n v="18"/>
    <n v="0"/>
    <n v="0"/>
    <n v="0"/>
    <n v="2020"/>
  </r>
  <r>
    <m/>
    <m/>
    <s v="SWA/PHA/77/TAS/23"/>
    <s v="UNEP"/>
    <m/>
    <x v="0"/>
    <s v="SWA"/>
    <x v="3"/>
    <s v="PHA"/>
    <s v="HCFC phase-out management plan (stage I, third tranche)"/>
    <d v="2016-12-01T00:00:00"/>
    <d v="2018-12-01T00:00:00"/>
    <s v="FIN"/>
    <d v="2018-07-01T00:00:00"/>
    <m/>
    <d v="2019-11-01T00:00:00"/>
    <d v="2019-12-01T00:00:00"/>
    <n v="0"/>
    <m/>
    <m/>
    <n v="0"/>
    <m/>
    <m/>
    <m/>
    <m/>
    <m/>
    <m/>
    <m/>
    <m/>
    <n v="50000"/>
    <n v="-168"/>
    <n v="49832"/>
    <n v="1"/>
    <n v="0"/>
    <n v="0"/>
    <n v="0"/>
    <n v="6500"/>
    <n v="-21.84"/>
    <n v="6478.16"/>
    <n v="0"/>
    <n v="49832"/>
    <n v="0"/>
    <n v="0"/>
    <n v="6478.16"/>
    <n v="0"/>
    <m/>
    <n v="0"/>
    <m/>
    <d v="2021-12-01T00:00:00"/>
    <m/>
    <m/>
    <m/>
    <m/>
    <x v="1"/>
    <n v="0"/>
    <n v="1"/>
    <n v="19"/>
    <n v="24"/>
    <n v="0"/>
    <n v="0"/>
    <n v="0"/>
    <n v="2016"/>
  </r>
  <r>
    <m/>
    <m/>
    <s v="ETH/PHA/85/TAS/31"/>
    <s v="UNEP"/>
    <m/>
    <x v="0"/>
    <s v="ETH"/>
    <x v="3"/>
    <s v="PHA"/>
    <s v="HCFC phase-out management plan (stage I, third tranche)"/>
    <d v="2020-06-01T00:00:00"/>
    <d v="2022-12-01T00:00:00"/>
    <s v="FIN"/>
    <d v="2023-03-28T00:00:00"/>
    <m/>
    <d v="2022-12-01T00:00:00"/>
    <d v="2023-12-01T00:00:00"/>
    <n v="0"/>
    <m/>
    <m/>
    <n v="0"/>
    <m/>
    <m/>
    <m/>
    <m/>
    <m/>
    <m/>
    <m/>
    <m/>
    <n v="35000"/>
    <n v="0"/>
    <n v="35000"/>
    <n v="1"/>
    <n v="0"/>
    <n v="0"/>
    <n v="0"/>
    <n v="4550"/>
    <n v="0"/>
    <n v="4550"/>
    <n v="0"/>
    <n v="35000"/>
    <n v="0"/>
    <n v="0"/>
    <n v="4550"/>
    <n v="0"/>
    <m/>
    <n v="0"/>
    <m/>
    <d v="2022-12-01T00:00:00"/>
    <s v="The project is financially completed"/>
    <s v="The project is financially completed"/>
    <s v="Yes"/>
    <m/>
    <x v="1"/>
    <n v="0"/>
    <n v="1"/>
    <n v="33"/>
    <n v="30"/>
    <n v="0"/>
    <n v="0"/>
    <n v="0"/>
    <n v="2020"/>
  </r>
  <r>
    <m/>
    <m/>
    <s v="FIJ/PHA/77/INV/31"/>
    <s v="UNDP"/>
    <m/>
    <x v="2"/>
    <s v="FIJ"/>
    <x v="0"/>
    <s v="PHA"/>
    <s v="HCFC phase-out management plan (stage I, third tranche)"/>
    <d v="2016-12-01T00:00:00"/>
    <d v="2020-12-01T00:00:00"/>
    <s v="FIN"/>
    <d v="2018-06-01T00:00:00"/>
    <m/>
    <d v="2019-12-01T00:00:00"/>
    <d v="2023-02-01T00:00:00"/>
    <n v="1.2"/>
    <m/>
    <m/>
    <m/>
    <m/>
    <m/>
    <n v="1.2"/>
    <m/>
    <m/>
    <m/>
    <m/>
    <m/>
    <n v="59850"/>
    <n v="0"/>
    <n v="59850"/>
    <n v="1"/>
    <n v="0"/>
    <n v="0"/>
    <n v="0"/>
    <n v="5387"/>
    <n v="0"/>
    <n v="5387"/>
    <n v="0"/>
    <n v="59850"/>
    <n v="0"/>
    <n v="0"/>
    <n v="5387"/>
    <n v="0"/>
    <m/>
    <m/>
    <m/>
    <d v="2022-12-01T00:00:00"/>
    <s v="Financially completed in 2023."/>
    <m/>
    <m/>
    <m/>
    <x v="1"/>
    <n v="0"/>
    <n v="1"/>
    <n v="18"/>
    <n v="48"/>
    <n v="0"/>
    <n v="0"/>
    <n v="1200"/>
    <n v="2016"/>
  </r>
  <r>
    <m/>
    <m/>
    <s v="FIJ/PHA/77/TAS/32"/>
    <s v="UNEP"/>
    <m/>
    <x v="2"/>
    <s v="FIJ"/>
    <x v="3"/>
    <s v="PHA"/>
    <s v="HCFC phase-out management plan (stage I, third tranche)"/>
    <d v="2016-12-01T00:00:00"/>
    <d v="2020-12-01T00:00:00"/>
    <s v="FIN"/>
    <d v="2018-05-01T00:00:00"/>
    <m/>
    <d v="2020-12-01T00:00:00"/>
    <d v="2021-12-01T00:00:00"/>
    <n v="0.8"/>
    <m/>
    <m/>
    <n v="0"/>
    <m/>
    <m/>
    <m/>
    <m/>
    <m/>
    <m/>
    <m/>
    <m/>
    <n v="41650"/>
    <n v="0"/>
    <n v="41650"/>
    <n v="1"/>
    <n v="0"/>
    <n v="0"/>
    <n v="0"/>
    <n v="5415"/>
    <n v="0"/>
    <n v="5415"/>
    <n v="0"/>
    <n v="41650"/>
    <n v="0"/>
    <n v="0"/>
    <n v="5415"/>
    <n v="0"/>
    <m/>
    <n v="0"/>
    <m/>
    <d v="2022-12-01T00:00:00"/>
    <m/>
    <m/>
    <m/>
    <m/>
    <x v="1"/>
    <n v="0"/>
    <n v="1"/>
    <n v="17"/>
    <n v="48"/>
    <n v="0"/>
    <n v="0"/>
    <n v="800"/>
    <n v="2016"/>
  </r>
  <r>
    <m/>
    <m/>
    <s v="GAB/PHA/79/TAS/33"/>
    <s v="UNEP"/>
    <m/>
    <x v="0"/>
    <s v="GAB"/>
    <x v="3"/>
    <s v="PHA"/>
    <s v="HCFC phase-out management plan (stage I, third tranche)"/>
    <d v="2017-07-01T00:00:00"/>
    <d v="2018-07-01T00:00:00"/>
    <s v="FIN"/>
    <d v="2018-10-01T00:00:00"/>
    <m/>
    <d v="2019-07-01T00:00:00"/>
    <d v="2019-12-01T00:00:00"/>
    <n v="0"/>
    <m/>
    <m/>
    <n v="0"/>
    <m/>
    <m/>
    <m/>
    <m/>
    <m/>
    <m/>
    <m/>
    <m/>
    <n v="50100"/>
    <n v="-117.07"/>
    <n v="49982.93"/>
    <n v="1.0000014004781232"/>
    <n v="-6.9999999999708962E-2"/>
    <n v="-6.9999999999708962E-2"/>
    <n v="0"/>
    <n v="6513"/>
    <n v="-15.22"/>
    <n v="6497.78"/>
    <n v="-9.0999987405666616E-3"/>
    <n v="49983"/>
    <n v="0"/>
    <n v="0"/>
    <n v="6497.7890999987403"/>
    <n v="0"/>
    <m/>
    <n v="0"/>
    <m/>
    <d v="2022-12-01T00:00:00"/>
    <m/>
    <m/>
    <m/>
    <m/>
    <x v="1"/>
    <n v="0"/>
    <n v="1"/>
    <n v="15"/>
    <n v="12"/>
    <n v="0"/>
    <n v="0"/>
    <n v="0"/>
    <n v="2017"/>
  </r>
  <r>
    <m/>
    <m/>
    <s v="GAB/PHA/79/INV/34"/>
    <s v="UNIDO"/>
    <m/>
    <x v="0"/>
    <s v="GAB"/>
    <x v="0"/>
    <s v="PHA"/>
    <s v="HCFC phase-out management plan (stage I, third tranche)"/>
    <d v="2017-07-01T00:00:00"/>
    <d v="2021-12-01T00:00:00"/>
    <s v="COM"/>
    <d v="2020-09-01T00:00:00"/>
    <m/>
    <d v="2022-12-01T00:00:00"/>
    <m/>
    <n v="4.9000000000000004"/>
    <m/>
    <m/>
    <n v="0"/>
    <m/>
    <m/>
    <n v="4.9000000000000004"/>
    <m/>
    <m/>
    <n v="0"/>
    <m/>
    <m/>
    <n v="119900"/>
    <n v="0"/>
    <n v="119900"/>
    <n v="0.5038315262718932"/>
    <n v="59490.6"/>
    <n v="59490.6"/>
    <n v="0"/>
    <n v="10791"/>
    <n v="0"/>
    <n v="10791"/>
    <n v="5354.1539999999995"/>
    <n v="60409.4"/>
    <n v="48319.8"/>
    <n v="48000"/>
    <n v="5436.8460000000005"/>
    <n v="4348.7820000000002"/>
    <m/>
    <m/>
    <m/>
    <d v="2022-12-01T00:00:00"/>
    <s v="There are ongoing global supply chain issues with the delivery of identifiers. Contract with supplier is in place, but supplier could not deliver the equipment during 2023.  "/>
    <s v="UNIDO is in constant communication and coordination with the supplier on the status of the equipment delivery. Expectations are that the identifiers will be delivered during 2024. "/>
    <s v="n.a."/>
    <m/>
    <x v="1"/>
    <n v="0"/>
    <n v="1"/>
    <n v="38"/>
    <n v="53"/>
    <n v="0"/>
    <n v="0"/>
    <n v="4900"/>
    <n v="2017"/>
  </r>
  <r>
    <m/>
    <m/>
    <s v="GAM/PHA/77/TAS/32"/>
    <s v="UNEP"/>
    <m/>
    <x v="0"/>
    <s v="GAM"/>
    <x v="3"/>
    <s v="PHA"/>
    <s v="HCFC phase-out management plan (stage I, third tranche)"/>
    <d v="2016-12-01T00:00:00"/>
    <d v="2018-12-01T00:00:00"/>
    <s v="FIN"/>
    <d v="2018-07-01T00:00:00"/>
    <m/>
    <d v="2019-12-01T00:00:00"/>
    <d v="2019-12-01T00:00:00"/>
    <n v="0"/>
    <m/>
    <m/>
    <n v="0"/>
    <m/>
    <m/>
    <m/>
    <m/>
    <m/>
    <m/>
    <m/>
    <m/>
    <n v="20000"/>
    <n v="0"/>
    <n v="20000"/>
    <n v="1"/>
    <n v="0"/>
    <n v="0"/>
    <n v="0"/>
    <n v="2600"/>
    <n v="0"/>
    <n v="2600"/>
    <n v="0"/>
    <n v="20000"/>
    <n v="0"/>
    <n v="0"/>
    <n v="2600"/>
    <n v="0"/>
    <m/>
    <n v="0"/>
    <m/>
    <d v="2021-12-01T00:00:00"/>
    <m/>
    <m/>
    <m/>
    <m/>
    <x v="1"/>
    <n v="0"/>
    <n v="1"/>
    <n v="19"/>
    <n v="24"/>
    <n v="0"/>
    <n v="0"/>
    <n v="0"/>
    <n v="2016"/>
  </r>
  <r>
    <m/>
    <m/>
    <s v="GAM/PHA/77/INV/33"/>
    <s v="UNIDO"/>
    <m/>
    <x v="0"/>
    <s v="GAM"/>
    <x v="0"/>
    <s v="PHA"/>
    <s v="HCFC phase-out management plan (stage I, third tranche)"/>
    <d v="2016-12-01T00:00:00"/>
    <d v="2020-12-01T00:00:00"/>
    <s v="FIN"/>
    <d v="2017-08-01T00:00:00"/>
    <m/>
    <d v="2021-12-01T00:00:00"/>
    <d v="2023-03-23T00:00:00"/>
    <n v="0.2"/>
    <m/>
    <m/>
    <n v="0"/>
    <m/>
    <m/>
    <n v="0.2"/>
    <m/>
    <m/>
    <n v="0"/>
    <m/>
    <m/>
    <n v="50000"/>
    <n v="-2898.5"/>
    <n v="47101.5"/>
    <n v="1"/>
    <n v="0"/>
    <n v="0"/>
    <n v="0"/>
    <n v="4500"/>
    <n v="-260.89999999999998"/>
    <n v="4239.1000000000004"/>
    <n v="-3.4999999999854481E-2"/>
    <n v="47101.5"/>
    <n v="0"/>
    <m/>
    <n v="4239.1350000000002"/>
    <n v="0"/>
    <m/>
    <m/>
    <m/>
    <d v="2021-12-01T00:00:00"/>
    <e v="#N/A"/>
    <e v="#N/A"/>
    <s v="n.a."/>
    <m/>
    <x v="1"/>
    <n v="0"/>
    <n v="1"/>
    <n v="8"/>
    <n v="48"/>
    <n v="0"/>
    <n v="0"/>
    <n v="200"/>
    <n v="2016"/>
  </r>
  <r>
    <m/>
    <m/>
    <s v="GEO/PHA/81/INV/39"/>
    <s v="UNDP"/>
    <m/>
    <x v="4"/>
    <s v="GEO"/>
    <x v="0"/>
    <s v="PHA"/>
    <s v="HCFC phase-out management plan (stage I, third tranche)"/>
    <d v="2018-06-01T00:00:00"/>
    <d v="2020-07-01T00:00:00"/>
    <s v="FIN"/>
    <d v="2019-07-01T00:00:00"/>
    <m/>
    <d v="2021-12-01T00:00:00"/>
    <d v="2022-12-01T00:00:00"/>
    <n v="1.1000000000000001"/>
    <m/>
    <m/>
    <m/>
    <m/>
    <m/>
    <n v="1.1000000000000001"/>
    <m/>
    <m/>
    <m/>
    <m/>
    <m/>
    <n v="119400"/>
    <n v="0"/>
    <n v="119400"/>
    <n v="1"/>
    <n v="0"/>
    <n v="0"/>
    <n v="0"/>
    <n v="8955"/>
    <n v="0"/>
    <n v="8955"/>
    <n v="0"/>
    <n v="119400"/>
    <n v="0"/>
    <n v="0"/>
    <n v="8955"/>
    <n v="0"/>
    <m/>
    <m/>
    <m/>
    <d v="2021-12-01T00:00:00"/>
    <s v="From the remaining project’s balance, a number of awareness raising materials was formulated, including an explanatory brochure with infographics and short promo video were prepared and broadcasted on Georgian National TV channels. Additionally, capacity building activities revealed that RAC technicians training sessions were attended mostly by men, while customs officers and environmental inspectors sessions were attended by women. The project developed an analytical paper on gender equality and representation of women in the RAC and solvent sectors, and ODS monitoring and control.  Several success stories of women engaged in RAC, Solvent and ODS control and monitoring sectors were presented. The study was presented at a virtual project’s meeting in December 2021."/>
    <m/>
    <m/>
    <m/>
    <x v="1"/>
    <n v="0"/>
    <n v="1"/>
    <n v="13"/>
    <n v="25"/>
    <n v="0"/>
    <n v="0"/>
    <n v="1100"/>
    <n v="2018"/>
  </r>
  <r>
    <m/>
    <m/>
    <s v="GHA/PHA/72/INV/37"/>
    <s v="Italy"/>
    <m/>
    <x v="0"/>
    <s v="GHA"/>
    <x v="0"/>
    <s v="PHA"/>
    <s v="HCFC phase-out management plan (stage I, third tranche)"/>
    <d v="2014-05-01T00:00:00"/>
    <d v="2016-05-01T00:00:00"/>
    <s v="FIN"/>
    <d v="2016-10-01T00:00:00"/>
    <m/>
    <d v="2018-02-01T00:00:00"/>
    <d v="2018-12-01T00:00:00"/>
    <n v="1.4"/>
    <m/>
    <m/>
    <n v="0"/>
    <m/>
    <m/>
    <n v="1.4"/>
    <m/>
    <m/>
    <m/>
    <m/>
    <m/>
    <n v="70000"/>
    <n v="0"/>
    <n v="70000"/>
    <n v="1"/>
    <n v="0"/>
    <n v="0"/>
    <n v="0"/>
    <n v="9100"/>
    <n v="0"/>
    <n v="9100"/>
    <n v="0"/>
    <n v="70000"/>
    <n v="0"/>
    <n v="0"/>
    <n v="9100"/>
    <n v="0"/>
    <m/>
    <m/>
    <m/>
    <d v="2022-06-01T00:00:00"/>
    <s v="Completed"/>
    <m/>
    <m/>
    <m/>
    <x v="1"/>
    <n v="0"/>
    <n v="1"/>
    <n v="29"/>
    <n v="24"/>
    <n v="0"/>
    <n v="0"/>
    <n v="1400"/>
    <n v="2014"/>
  </r>
  <r>
    <m/>
    <m/>
    <s v="GHA/PHA/72/INV/39"/>
    <s v="UNDP"/>
    <m/>
    <x v="0"/>
    <s v="GHA"/>
    <x v="0"/>
    <s v="PHA"/>
    <s v="HCFC phase-out management plan (stage I, third tranche)"/>
    <d v="2014-05-01T00:00:00"/>
    <d v="2016-05-01T00:00:00"/>
    <s v="FIN"/>
    <d v="2015-03-01T00:00:00"/>
    <m/>
    <d v="2017-11-01T00:00:00"/>
    <d v="2018-11-01T00:00:00"/>
    <n v="4.4000000000000004"/>
    <m/>
    <m/>
    <m/>
    <m/>
    <m/>
    <n v="4.4000000000000004"/>
    <m/>
    <m/>
    <m/>
    <m/>
    <m/>
    <n v="190000"/>
    <n v="0"/>
    <n v="190000"/>
    <n v="1"/>
    <n v="0"/>
    <n v="0"/>
    <n v="0"/>
    <n v="14250"/>
    <n v="0"/>
    <n v="14250"/>
    <n v="0"/>
    <n v="190000"/>
    <n v="0"/>
    <n v="0"/>
    <n v="14250"/>
    <n v="0"/>
    <m/>
    <m/>
    <m/>
    <d v="2022-06-01T00:00:00"/>
    <s v="Financially completed in 2018."/>
    <m/>
    <m/>
    <m/>
    <x v="1"/>
    <n v="0"/>
    <n v="1"/>
    <n v="10"/>
    <n v="24"/>
    <n v="0"/>
    <n v="0"/>
    <n v="4400"/>
    <n v="2014"/>
  </r>
  <r>
    <m/>
    <m/>
    <s v="GRN/PHA/90/TAS/31"/>
    <s v="UNEP"/>
    <m/>
    <x v="1"/>
    <s v="GRN"/>
    <x v="3"/>
    <s v="PHA"/>
    <s v="HCFC phase-out management plan (stage I, third tranche)"/>
    <d v="2022-06-01T00:00:00"/>
    <d v="2023-12-01T00:00:00"/>
    <s v="COM"/>
    <m/>
    <m/>
    <d v="2023-12-01T00:00:00"/>
    <m/>
    <n v="0"/>
    <m/>
    <m/>
    <n v="0"/>
    <m/>
    <m/>
    <m/>
    <m/>
    <m/>
    <m/>
    <m/>
    <m/>
    <n v="21000"/>
    <n v="0"/>
    <n v="21000"/>
    <n v="0"/>
    <n v="21000"/>
    <n v="21000"/>
    <n v="0"/>
    <n v="2730"/>
    <n v="0"/>
    <n v="2730"/>
    <n v="2730"/>
    <n v="0"/>
    <n v="0"/>
    <n v="0"/>
    <n v="0"/>
    <n v="0"/>
    <m/>
    <n v="0"/>
    <m/>
    <d v="2023-12-01T00:00:00"/>
    <s v="The SSFA was signed on 9 December 2023. The following activities have been implemented: 3 final rounds of stakeholder consultations held with RAC stakeholders on the revised ODS legislation; ODS leglisation submitted for cabinet approval; Review of existing standards for RSS completed; Drafting of new/revised standards ongoing; 48 technicians trained and certified in alternative low-GWP refrigerant technologies; 16 Customs officers trained in the control and Monitoring of Trade in ODS; 44 importers trained in the safe handling, transportation, storage, and disposal of refrigerants; 100 print materials on alternative refrigerant technologies developed and distributed; Activities were completed in the 2023. Country to submit final reports to complete the project"/>
    <s v="Final progress report and final expenditure reports received in Febuary 2024. Project is completed."/>
    <s v="Yes"/>
    <m/>
    <x v="1"/>
    <n v="0"/>
    <n v="0"/>
    <s v=""/>
    <n v="18"/>
    <n v="0"/>
    <n v="0"/>
    <n v="0"/>
    <n v="2022"/>
  </r>
  <r>
    <m/>
    <m/>
    <s v="GUA/PHA/75/TAS/50"/>
    <s v="UNEP"/>
    <m/>
    <x v="1"/>
    <s v="GUA"/>
    <x v="3"/>
    <s v="PHA"/>
    <s v="HCFC phase-out management plan (stage I, third tranche)"/>
    <d v="2015-11-01T00:00:00"/>
    <d v="2017-12-01T00:00:00"/>
    <s v="FIN"/>
    <d v="2018-04-01T00:00:00"/>
    <m/>
    <d v="2021-12-01T00:00:00"/>
    <d v="2022-12-01T00:00:00"/>
    <n v="0.6"/>
    <m/>
    <m/>
    <n v="0"/>
    <m/>
    <m/>
    <m/>
    <m/>
    <m/>
    <m/>
    <m/>
    <m/>
    <n v="45000"/>
    <n v="-14825"/>
    <n v="30175"/>
    <n v="1"/>
    <n v="0"/>
    <n v="0"/>
    <n v="0"/>
    <n v="5850"/>
    <n v="-1927.17"/>
    <n v="3922.83"/>
    <n v="0"/>
    <n v="30175"/>
    <n v="0"/>
    <n v="0"/>
    <n v="3922.83"/>
    <n v="0"/>
    <m/>
    <n v="0"/>
    <m/>
    <d v="2021-12-01T00:00:00"/>
    <m/>
    <m/>
    <m/>
    <m/>
    <x v="1"/>
    <n v="0"/>
    <n v="1"/>
    <n v="29"/>
    <n v="25"/>
    <n v="0"/>
    <n v="0"/>
    <n v="600"/>
    <n v="2015"/>
  </r>
  <r>
    <m/>
    <m/>
    <s v="GUA/PHA/75/INV/49"/>
    <s v="UNIDO"/>
    <m/>
    <x v="1"/>
    <s v="GUA"/>
    <x v="0"/>
    <s v="PHA"/>
    <s v="HCFC phase-out management plan (stage I, third tranche)"/>
    <d v="2015-11-01T00:00:00"/>
    <d v="2018-12-01T00:00:00"/>
    <s v="FIN"/>
    <d v="2016-02-01T00:00:00"/>
    <m/>
    <d v="2018-12-01T00:00:00"/>
    <d v="2019-10-01T00:00:00"/>
    <n v="0"/>
    <m/>
    <m/>
    <n v="0"/>
    <m/>
    <m/>
    <n v="0"/>
    <m/>
    <m/>
    <n v="0"/>
    <m/>
    <m/>
    <n v="53775"/>
    <n v="-1306"/>
    <n v="52469"/>
    <n v="1"/>
    <n v="0"/>
    <n v="0"/>
    <n v="0"/>
    <n v="4033"/>
    <n v="-98"/>
    <n v="3935"/>
    <n v="0"/>
    <n v="52469"/>
    <n v="0"/>
    <m/>
    <n v="3935"/>
    <n v="0"/>
    <m/>
    <m/>
    <m/>
    <d v="2021-12-01T00:00:00"/>
    <m/>
    <m/>
    <m/>
    <m/>
    <x v="1"/>
    <n v="0"/>
    <n v="1"/>
    <n v="3"/>
    <n v="37"/>
    <n v="0"/>
    <n v="0"/>
    <n v="0"/>
    <n v="2015"/>
  </r>
  <r>
    <m/>
    <m/>
    <s v="GUI/PHA/85/TAS/33"/>
    <s v="UNEP"/>
    <m/>
    <x v="0"/>
    <s v="GUI"/>
    <x v="3"/>
    <s v="PHA"/>
    <s v="HCFC phase-out management plan (stage I, third tranche)"/>
    <d v="2020-06-01T00:00:00"/>
    <d v="2022-07-01T00:00:00"/>
    <s v="FIN"/>
    <d v="2021-05-01T00:00:00"/>
    <m/>
    <d v="2022-07-01T00:00:00"/>
    <d v="2023-07-01T00:00:00"/>
    <n v="1.2"/>
    <m/>
    <m/>
    <n v="0"/>
    <m/>
    <m/>
    <m/>
    <m/>
    <m/>
    <m/>
    <m/>
    <m/>
    <n v="100000"/>
    <n v="0"/>
    <n v="100000"/>
    <n v="0.99795"/>
    <n v="205"/>
    <n v="205"/>
    <n v="0"/>
    <n v="13000"/>
    <n v="0"/>
    <n v="13000"/>
    <n v="26.649999999999636"/>
    <n v="99795"/>
    <n v="0"/>
    <n v="0"/>
    <n v="12973.35"/>
    <n v="0"/>
    <m/>
    <n v="0"/>
    <m/>
    <d v="2022-07-01T00:00:00"/>
    <s v="Project is completed."/>
    <s v="The project is financialy completed "/>
    <s v="Yes"/>
    <m/>
    <x v="1"/>
    <n v="0"/>
    <n v="1"/>
    <n v="11"/>
    <n v="25"/>
    <n v="0"/>
    <n v="0"/>
    <n v="1200"/>
    <n v="2020"/>
  </r>
  <r>
    <m/>
    <m/>
    <s v="GUI/PHA/85/INV/34"/>
    <s v="UNIDO"/>
    <m/>
    <x v="0"/>
    <s v="GUI"/>
    <x v="0"/>
    <s v="PHA"/>
    <s v="HCFC phase-out management plan (stage I, third tranche)"/>
    <d v="2020-06-01T00:00:00"/>
    <d v="2022-07-01T00:00:00"/>
    <s v="COM"/>
    <d v="2021-02-01T00:00:00"/>
    <m/>
    <d v="2022-07-01T00:00:00"/>
    <m/>
    <n v="0.2"/>
    <m/>
    <m/>
    <n v="0"/>
    <m/>
    <m/>
    <n v="0.2"/>
    <m/>
    <m/>
    <n v="0"/>
    <m/>
    <m/>
    <n v="125000"/>
    <n v="0"/>
    <n v="125000"/>
    <n v="0.96361247999999999"/>
    <n v="4548.4400000000023"/>
    <n v="4548.4400000000023"/>
    <n v="0"/>
    <n v="8750"/>
    <n v="0"/>
    <n v="8750"/>
    <n v="318.39079999999922"/>
    <n v="120451.56"/>
    <n v="0.01"/>
    <n v="1"/>
    <n v="8431.6092000000008"/>
    <n v="7.000000000000001E-4"/>
    <m/>
    <m/>
    <m/>
    <d v="2022-07-01T00:00:00"/>
    <s v="Financial closure has been initiated."/>
    <s v="Grant was financially closed in March 2024."/>
    <m/>
    <m/>
    <x v="1"/>
    <n v="0"/>
    <n v="1"/>
    <n v="8"/>
    <n v="25"/>
    <n v="0"/>
    <n v="0"/>
    <n v="200"/>
    <n v="2020"/>
  </r>
  <r>
    <m/>
    <m/>
    <s v="GBS/PHA/77/TAS/20"/>
    <s v="UNEP"/>
    <m/>
    <x v="0"/>
    <s v="GBS"/>
    <x v="3"/>
    <s v="PHA"/>
    <s v="HCFC phase-out management plan (stage I, third tranche)"/>
    <d v="2016-12-01T00:00:00"/>
    <d v="2020-12-01T00:00:00"/>
    <s v="FIN"/>
    <d v="2017-08-01T00:00:00"/>
    <m/>
    <d v="2019-12-01T00:00:00"/>
    <d v="2019-12-01T00:00:00"/>
    <n v="0.6"/>
    <m/>
    <m/>
    <n v="0"/>
    <m/>
    <m/>
    <m/>
    <m/>
    <m/>
    <m/>
    <m/>
    <m/>
    <n v="50000"/>
    <n v="-139.47999999999999"/>
    <n v="49860.52"/>
    <n v="1.0000096268550749"/>
    <n v="-0.48000000000320142"/>
    <n v="-0.48000000000320142"/>
    <n v="0"/>
    <n v="6500"/>
    <n v="-18.13"/>
    <n v="6481.87"/>
    <n v="-6.2400023104601132E-2"/>
    <n v="49861"/>
    <n v="0"/>
    <n v="0"/>
    <n v="6481.9324000231045"/>
    <n v="0"/>
    <m/>
    <n v="0"/>
    <m/>
    <d v="2021-12-01T00:00:00"/>
    <m/>
    <m/>
    <m/>
    <m/>
    <x v="1"/>
    <n v="0"/>
    <n v="1"/>
    <n v="8"/>
    <n v="48"/>
    <n v="0"/>
    <n v="0"/>
    <n v="600"/>
    <n v="2016"/>
  </r>
  <r>
    <m/>
    <m/>
    <s v="GBS/PHA/77/INV/21"/>
    <s v="UNIDO"/>
    <m/>
    <x v="0"/>
    <s v="GBS"/>
    <x v="0"/>
    <s v="PHA"/>
    <s v="HCFC phase-out management plan (stage I, third tranche)"/>
    <d v="2016-12-01T00:00:00"/>
    <d v="2019-12-01T00:00:00"/>
    <s v="FIN"/>
    <d v="2017-01-01T00:00:00"/>
    <m/>
    <d v="2020-12-01T00:00:00"/>
    <d v="2021-03-01T00:00:00"/>
    <n v="0.3"/>
    <m/>
    <m/>
    <n v="0"/>
    <m/>
    <m/>
    <n v="0.3"/>
    <m/>
    <m/>
    <n v="0"/>
    <m/>
    <m/>
    <n v="75000"/>
    <n v="-228.69"/>
    <n v="74771.31"/>
    <n v="0.99999585402475899"/>
    <n v="0.30999999999767169"/>
    <n v="0.30999999999767169"/>
    <n v="0"/>
    <n v="6750"/>
    <n v="-20.58"/>
    <n v="6729.42"/>
    <n v="0.42000000000007276"/>
    <n v="74771"/>
    <n v="0"/>
    <m/>
    <n v="6729"/>
    <n v="0"/>
    <m/>
    <m/>
    <m/>
    <d v="2021-12-01T00:00:00"/>
    <m/>
    <m/>
    <m/>
    <m/>
    <x v="1"/>
    <n v="0"/>
    <n v="1"/>
    <n v="1"/>
    <n v="36"/>
    <n v="0"/>
    <n v="0"/>
    <n v="300"/>
    <n v="2016"/>
  </r>
  <r>
    <m/>
    <m/>
    <s v="HON/PHA/76/TAS/43"/>
    <s v="UNEP"/>
    <m/>
    <x v="1"/>
    <s v="HON"/>
    <x v="3"/>
    <s v="PHA"/>
    <s v="HCFC phase-out management plan (stage I, third tranche)"/>
    <d v="2016-05-01T00:00:00"/>
    <d v="2018-05-01T00:00:00"/>
    <s v="FIN"/>
    <d v="2018-04-01T00:00:00"/>
    <m/>
    <d v="2020-12-01T00:00:00"/>
    <d v="2020-12-01T00:00:00"/>
    <n v="0"/>
    <m/>
    <m/>
    <n v="0"/>
    <m/>
    <m/>
    <m/>
    <m/>
    <m/>
    <m/>
    <m/>
    <m/>
    <n v="50000"/>
    <n v="0"/>
    <n v="50000"/>
    <n v="1"/>
    <n v="0"/>
    <n v="0"/>
    <n v="0"/>
    <n v="6500"/>
    <n v="0"/>
    <n v="6500"/>
    <n v="0"/>
    <n v="50000"/>
    <n v="0"/>
    <n v="0"/>
    <n v="6500"/>
    <n v="0"/>
    <m/>
    <n v="0"/>
    <m/>
    <d v="2021-12-01T00:00:00"/>
    <m/>
    <m/>
    <m/>
    <m/>
    <x v="1"/>
    <n v="0"/>
    <n v="1"/>
    <n v="23"/>
    <n v="24"/>
    <n v="0"/>
    <n v="0"/>
    <n v="0"/>
    <n v="2016"/>
  </r>
  <r>
    <m/>
    <m/>
    <s v="HON/PHA/76/INV/42"/>
    <s v="UNIDO"/>
    <m/>
    <x v="1"/>
    <s v="HON"/>
    <x v="0"/>
    <s v="PHA"/>
    <s v="HCFC phase-out management plan (stage I, third tranche)"/>
    <d v="2016-05-01T00:00:00"/>
    <d v="2018-12-01T00:00:00"/>
    <s v="FIN"/>
    <d v="2016-08-01T00:00:00"/>
    <m/>
    <d v="2018-12-01T00:00:00"/>
    <d v="2019-03-01T00:00:00"/>
    <n v="0"/>
    <m/>
    <m/>
    <n v="0"/>
    <m/>
    <m/>
    <n v="0"/>
    <m/>
    <m/>
    <n v="0"/>
    <m/>
    <m/>
    <n v="90000"/>
    <n v="-126"/>
    <n v="89874"/>
    <n v="1"/>
    <n v="0"/>
    <n v="0"/>
    <n v="0"/>
    <n v="6750"/>
    <n v="-9"/>
    <n v="6741"/>
    <n v="0"/>
    <n v="89874"/>
    <n v="0"/>
    <m/>
    <n v="6741"/>
    <n v="0"/>
    <m/>
    <m/>
    <m/>
    <d v="2021-12-01T00:00:00"/>
    <m/>
    <m/>
    <m/>
    <m/>
    <x v="1"/>
    <n v="0"/>
    <n v="1"/>
    <n v="3"/>
    <n v="31"/>
    <n v="0"/>
    <n v="0"/>
    <n v="0"/>
    <n v="2016"/>
  </r>
  <r>
    <m/>
    <m/>
    <s v="JAM/PHA/76/INV/36"/>
    <s v="UNDP"/>
    <m/>
    <x v="1"/>
    <s v="JAM"/>
    <x v="0"/>
    <s v="PHA"/>
    <s v="HCFC phase-out management plan (stage I, third tranche)"/>
    <d v="2016-05-01T00:00:00"/>
    <d v="2019-12-01T00:00:00"/>
    <s v="FIN"/>
    <d v="2016-11-01T00:00:00"/>
    <m/>
    <d v="2021-01-01T00:00:00"/>
    <d v="2022-01-01T00:00:00"/>
    <n v="0"/>
    <m/>
    <m/>
    <m/>
    <m/>
    <m/>
    <n v="0"/>
    <m/>
    <m/>
    <m/>
    <m/>
    <m/>
    <n v="183000"/>
    <n v="0"/>
    <n v="183000"/>
    <n v="1"/>
    <n v="0"/>
    <n v="0"/>
    <n v="0"/>
    <n v="13725"/>
    <n v="0"/>
    <n v="13725"/>
    <n v="0"/>
    <n v="183000"/>
    <n v="0"/>
    <n v="0"/>
    <n v="13725"/>
    <n v="0"/>
    <m/>
    <m/>
    <m/>
    <d v="2021-12-01T00:00:00"/>
    <s v="Financially completed in 2022."/>
    <m/>
    <m/>
    <m/>
    <x v="1"/>
    <n v="0"/>
    <n v="1"/>
    <n v="6"/>
    <n v="43"/>
    <n v="0"/>
    <n v="0"/>
    <n v="0"/>
    <n v="2016"/>
  </r>
  <r>
    <m/>
    <m/>
    <s v="JAM/PHA/76/TAS/37"/>
    <s v="UNEP"/>
    <m/>
    <x v="1"/>
    <s v="JAM"/>
    <x v="3"/>
    <s v="PHA"/>
    <s v="HCFC phase-out management plan (stage I, third tranche)"/>
    <d v="2016-05-01T00:00:00"/>
    <d v="2019-12-01T00:00:00"/>
    <s v="FIN"/>
    <d v="2020-08-01T00:00:00"/>
    <m/>
    <d v="2020-12-01T00:00:00"/>
    <d v="2020-12-01T00:00:00"/>
    <n v="0.4"/>
    <m/>
    <m/>
    <n v="0"/>
    <m/>
    <m/>
    <m/>
    <m/>
    <m/>
    <m/>
    <m/>
    <m/>
    <n v="31000"/>
    <n v="0"/>
    <n v="31000"/>
    <n v="1"/>
    <n v="0"/>
    <n v="0"/>
    <n v="0"/>
    <n v="4030"/>
    <n v="0"/>
    <n v="4030"/>
    <n v="0"/>
    <n v="31000"/>
    <n v="0"/>
    <n v="0"/>
    <n v="4030"/>
    <n v="0"/>
    <m/>
    <n v="0"/>
    <m/>
    <d v="2021-12-01T00:00:00"/>
    <m/>
    <m/>
    <m/>
    <m/>
    <x v="1"/>
    <n v="0"/>
    <n v="1"/>
    <n v="51"/>
    <n v="43"/>
    <n v="0"/>
    <n v="0"/>
    <n v="400"/>
    <n v="2016"/>
  </r>
  <r>
    <m/>
    <m/>
    <s v="KEN/PHA/75/INV/59"/>
    <s v="France"/>
    <m/>
    <x v="0"/>
    <s v="KEN"/>
    <x v="0"/>
    <s v="PHA"/>
    <s v="HCFC phase-out management plan (stage I, third tranche)"/>
    <d v="2015-11-01T00:00:00"/>
    <d v="2016-12-01T00:00:00"/>
    <s v="COM"/>
    <d v="2015-11-01T00:00:00"/>
    <m/>
    <d v="2017-08-01T00:00:00"/>
    <m/>
    <n v="0"/>
    <m/>
    <m/>
    <n v="0"/>
    <m/>
    <m/>
    <m/>
    <m/>
    <m/>
    <m/>
    <m/>
    <m/>
    <n v="176250"/>
    <n v="0"/>
    <n v="176250"/>
    <n v="1"/>
    <n v="0"/>
    <n v="0"/>
    <n v="0"/>
    <n v="21346"/>
    <n v="0"/>
    <n v="21346"/>
    <n v="0"/>
    <n v="176250"/>
    <m/>
    <n v="0"/>
    <n v="21346"/>
    <m/>
    <m/>
    <m/>
    <m/>
    <d v="2018-12-01T00:00:00"/>
    <s v="3 customs trainings were completd in early 2017. Visit from international consultant was done to meet the enforcement authorities to ensure greater focus on compliance. "/>
    <s v="project was completed in 2017"/>
    <m/>
    <m/>
    <x v="1"/>
    <n v="0"/>
    <n v="1"/>
    <n v="0"/>
    <n v="13"/>
    <n v="0"/>
    <n v="0"/>
    <n v="0"/>
    <n v="2015"/>
  </r>
  <r>
    <m/>
    <m/>
    <s v="LAO/PHA/85/TAS/35"/>
    <s v="France"/>
    <m/>
    <x v="2"/>
    <s v="LAO"/>
    <x v="3"/>
    <s v="PHA"/>
    <s v="HCFC phase-out management plan (stage I, third tranche)"/>
    <d v="2020-06-01T00:00:00"/>
    <d v="2021-12-01T00:00:00"/>
    <s v="CLO"/>
    <m/>
    <m/>
    <m/>
    <m/>
    <n v="0"/>
    <m/>
    <m/>
    <n v="0"/>
    <m/>
    <m/>
    <m/>
    <m/>
    <m/>
    <m/>
    <m/>
    <m/>
    <n v="4500"/>
    <n v="-4500"/>
    <n v="0"/>
    <n v="0"/>
    <n v="0"/>
    <n v="0"/>
    <n v="0"/>
    <n v="585"/>
    <n v="-585"/>
    <n v="0"/>
    <n v="0"/>
    <n v="0"/>
    <n v="0"/>
    <n v="0"/>
    <n v="0"/>
    <n v="0"/>
    <m/>
    <m/>
    <m/>
    <d v="2022-12-01T00:00:00"/>
    <s v="The project could not be implemented within the project duration. Funds will be returned to the MLF"/>
    <m/>
    <m/>
    <m/>
    <x v="0"/>
    <n v="0"/>
    <n v="0"/>
    <s v=""/>
    <n v="18"/>
    <n v="0"/>
    <n v="0"/>
    <n v="0"/>
    <n v="2020"/>
  </r>
  <r>
    <m/>
    <m/>
    <s v="LAO/PHA/85/TAS/34"/>
    <s v="UNEP"/>
    <m/>
    <x v="2"/>
    <s v="LAO"/>
    <x v="3"/>
    <s v="PHA"/>
    <s v="HCFC phase-out management plan (stage I, third tranche)"/>
    <d v="2020-06-01T00:00:00"/>
    <d v="2021-12-01T00:00:00"/>
    <s v="FIN"/>
    <d v="2020-12-01T00:00:00"/>
    <m/>
    <d v="2022-12-01T00:00:00"/>
    <d v="2023-12-01T00:00:00"/>
    <n v="0"/>
    <m/>
    <m/>
    <n v="0"/>
    <m/>
    <m/>
    <m/>
    <m/>
    <m/>
    <m/>
    <m/>
    <m/>
    <n v="23500"/>
    <n v="-5055"/>
    <n v="18445"/>
    <n v="1.0000189753320683"/>
    <n v="-0.34999999999854481"/>
    <n v="-0.34999999999854481"/>
    <n v="0"/>
    <n v="3055"/>
    <n v="-657.15"/>
    <n v="2397.85"/>
    <n v="-4.5500000000174623E-2"/>
    <n v="18445.349999999999"/>
    <n v="0"/>
    <n v="0"/>
    <n v="2397.8955000000001"/>
    <n v="0"/>
    <m/>
    <n v="0"/>
    <m/>
    <d v="2022-12-01T00:00:00"/>
    <s v="The project was completed in December 2022.  The final payment of US$ 6,695.35 was released in March 2023.  The project was financially completed in December 2023. "/>
    <s v="The project is financially completed. "/>
    <s v="Yes"/>
    <m/>
    <x v="1"/>
    <n v="0"/>
    <n v="1"/>
    <n v="6"/>
    <n v="18"/>
    <n v="0"/>
    <n v="0"/>
    <n v="0"/>
    <n v="2020"/>
  </r>
  <r>
    <m/>
    <m/>
    <s v="LEB/PHA/74/INV/84"/>
    <s v="UNDP"/>
    <m/>
    <x v="2"/>
    <s v="LEB"/>
    <x v="0"/>
    <s v="PHA"/>
    <s v="HCFC phase-out management plan (stage I, third tranche)"/>
    <d v="2015-05-01T00:00:00"/>
    <d v="2017-05-01T00:00:00"/>
    <s v="FIN"/>
    <d v="2016-11-01T00:00:00"/>
    <m/>
    <d v="2017-12-01T00:00:00"/>
    <d v="2018-12-01T00:00:00"/>
    <n v="0"/>
    <m/>
    <m/>
    <m/>
    <m/>
    <m/>
    <n v="0"/>
    <m/>
    <m/>
    <m/>
    <m/>
    <m/>
    <n v="124760"/>
    <n v="0"/>
    <n v="124760"/>
    <n v="1"/>
    <n v="0"/>
    <n v="0"/>
    <n v="0"/>
    <n v="9357"/>
    <n v="0"/>
    <n v="9357"/>
    <n v="0"/>
    <n v="124760"/>
    <n v="0"/>
    <n v="0"/>
    <n v="9357"/>
    <n v="0"/>
    <m/>
    <m/>
    <m/>
    <d v="2018-12-01T00:00:00"/>
    <s v="Financially completed in 2018."/>
    <m/>
    <m/>
    <m/>
    <x v="1"/>
    <n v="0"/>
    <n v="1"/>
    <n v="18"/>
    <n v="24"/>
    <n v="0"/>
    <n v="0"/>
    <n v="0"/>
    <n v="2015"/>
  </r>
  <r>
    <m/>
    <m/>
    <s v="LES/PHA/80/INV/21"/>
    <s v="Germany"/>
    <m/>
    <x v="0"/>
    <s v="LES"/>
    <x v="0"/>
    <s v="PHA"/>
    <s v="HCFC phase-out management plan (stage I, third tranche)"/>
    <d v="2017-11-01T00:00:00"/>
    <d v="2020-12-01T00:00:00"/>
    <s v="FIN"/>
    <d v="2018-02-01T00:00:00"/>
    <m/>
    <d v="2021-07-01T00:00:00"/>
    <d v="2021-08-01T00:00:00"/>
    <n v="0"/>
    <m/>
    <m/>
    <n v="0"/>
    <m/>
    <m/>
    <m/>
    <m/>
    <m/>
    <m/>
    <m/>
    <m/>
    <n v="84000"/>
    <n v="0"/>
    <n v="84000"/>
    <n v="1"/>
    <n v="0"/>
    <n v="0"/>
    <n v="0"/>
    <n v="10920"/>
    <n v="0"/>
    <n v="10920"/>
    <n v="0"/>
    <n v="84000"/>
    <n v="0"/>
    <n v="0"/>
    <n v="10920"/>
    <n v="0"/>
    <m/>
    <m/>
    <m/>
    <d v="2021-12-01T00:00:00"/>
    <s v=" 5 sets of tools and equipment were specifically requested by the institutes, these have been purchased and arrived in the country. Support has been provided to the NOU with respect to the amendment of the regulations to include HFCs post KA ratification. With that, tranche was completed."/>
    <m/>
    <m/>
    <m/>
    <x v="1"/>
    <n v="0"/>
    <n v="1"/>
    <n v="3"/>
    <n v="37"/>
    <n v="0"/>
    <n v="0"/>
    <n v="0"/>
    <n v="2017"/>
  </r>
  <r>
    <m/>
    <m/>
    <s v="LIR/PHA/85/INV/28"/>
    <s v="Germany"/>
    <m/>
    <x v="0"/>
    <s v="LIR"/>
    <x v="0"/>
    <s v="PHA"/>
    <s v="HCFC phase-out management plan (stage I, third tranche)"/>
    <d v="2020-06-01T00:00:00"/>
    <d v="2021-12-01T00:00:00"/>
    <s v="FIN"/>
    <d v="2020-09-01T00:00:00"/>
    <m/>
    <d v="2022-12-01T00:00:00"/>
    <d v="2022-12-01T00:00:00"/>
    <n v="0"/>
    <m/>
    <m/>
    <n v="0"/>
    <m/>
    <m/>
    <n v="3.2"/>
    <m/>
    <m/>
    <m/>
    <m/>
    <m/>
    <n v="31500"/>
    <n v="0"/>
    <n v="31500"/>
    <n v="1"/>
    <n v="0"/>
    <n v="0"/>
    <n v="0"/>
    <n v="4095"/>
    <n v="0"/>
    <n v="4095"/>
    <n v="0"/>
    <n v="31500"/>
    <n v="0"/>
    <n v="0"/>
    <n v="4095"/>
    <n v="0"/>
    <m/>
    <m/>
    <m/>
    <d v="2021-12-01T00:00:00"/>
    <s v="Equipment for customs department was procured and handed over. The customs manual was updated. "/>
    <s v="3 technician trainings and 2 customs trainings conducted."/>
    <m/>
    <m/>
    <x v="1"/>
    <n v="0"/>
    <n v="1"/>
    <n v="3"/>
    <n v="18"/>
    <n v="0"/>
    <n v="0"/>
    <n v="0"/>
    <n v="2020"/>
  </r>
  <r>
    <m/>
    <m/>
    <s v="MAG/PHA/76/TAS/27"/>
    <s v="UNEP"/>
    <m/>
    <x v="0"/>
    <s v="MAG"/>
    <x v="3"/>
    <s v="PHA"/>
    <s v="HCFC phase-out management plan (stage I, third tranche)"/>
    <d v="2016-05-01T00:00:00"/>
    <d v="2018-12-01T00:00:00"/>
    <s v="FIN"/>
    <d v="2016-12-01T00:00:00"/>
    <m/>
    <d v="2018-12-01T00:00:00"/>
    <d v="2018-12-01T00:00:00"/>
    <n v="0"/>
    <m/>
    <m/>
    <n v="0"/>
    <m/>
    <m/>
    <m/>
    <m/>
    <m/>
    <m/>
    <m/>
    <m/>
    <n v="60000"/>
    <n v="0"/>
    <n v="60000"/>
    <n v="1"/>
    <n v="0"/>
    <n v="0"/>
    <n v="0"/>
    <n v="7800"/>
    <n v="0"/>
    <n v="7800"/>
    <n v="0"/>
    <n v="60000"/>
    <n v="0"/>
    <n v="0"/>
    <n v="7800"/>
    <n v="0"/>
    <m/>
    <n v="0"/>
    <m/>
    <d v="2021-12-01T00:00:00"/>
    <m/>
    <m/>
    <m/>
    <m/>
    <x v="1"/>
    <n v="0"/>
    <n v="1"/>
    <n v="7"/>
    <n v="31"/>
    <n v="0"/>
    <n v="0"/>
    <n v="0"/>
    <n v="2016"/>
  </r>
  <r>
    <m/>
    <m/>
    <s v="MAG/PHA/76/INV/28"/>
    <s v="UNIDO"/>
    <m/>
    <x v="0"/>
    <s v="MAG"/>
    <x v="0"/>
    <s v="PHA"/>
    <s v="HCFC phase-out management plan (stage I, third tranche)"/>
    <d v="2016-05-01T00:00:00"/>
    <d v="2020-05-01T00:00:00"/>
    <s v="FIN"/>
    <d v="2017-04-01T00:00:00"/>
    <m/>
    <d v="2021-12-01T00:00:00"/>
    <d v="2023-02-23T00:00:00"/>
    <n v="2.8"/>
    <m/>
    <m/>
    <n v="0"/>
    <m/>
    <m/>
    <n v="2.8"/>
    <m/>
    <m/>
    <n v="0"/>
    <m/>
    <m/>
    <n v="120000"/>
    <n v="-231.34"/>
    <n v="119768.66"/>
    <n v="1"/>
    <n v="0"/>
    <n v="0"/>
    <n v="0"/>
    <n v="9000"/>
    <n v="-17.059999999999999"/>
    <n v="8982.94"/>
    <n v="0.29050000000097498"/>
    <n v="119768.66"/>
    <n v="0"/>
    <m/>
    <n v="8982.6494999999995"/>
    <n v="0"/>
    <m/>
    <m/>
    <m/>
    <d v="2021-12-01T00:00:00"/>
    <e v="#N/A"/>
    <e v="#N/A"/>
    <s v="n.a."/>
    <m/>
    <x v="1"/>
    <n v="0"/>
    <n v="1"/>
    <n v="11"/>
    <n v="48"/>
    <n v="0"/>
    <n v="0"/>
    <n v="2800"/>
    <n v="2016"/>
  </r>
  <r>
    <m/>
    <m/>
    <s v="MLW/PHA/77/TAS/39"/>
    <s v="UNEP"/>
    <m/>
    <x v="0"/>
    <s v="MLW"/>
    <x v="3"/>
    <s v="PHA"/>
    <s v="HCFC phase-out management plan (stage I, third tranche)"/>
    <d v="2016-12-01T00:00:00"/>
    <d v="2018-12-01T00:00:00"/>
    <s v="FIN"/>
    <d v="2017-09-01T00:00:00"/>
    <m/>
    <d v="2018-12-01T00:00:00"/>
    <d v="2019-12-01T00:00:00"/>
    <n v="0"/>
    <m/>
    <m/>
    <n v="0"/>
    <m/>
    <m/>
    <m/>
    <m/>
    <m/>
    <m/>
    <m/>
    <m/>
    <n v="40000"/>
    <n v="-5"/>
    <n v="39995"/>
    <n v="1"/>
    <n v="0"/>
    <n v="0"/>
    <n v="0"/>
    <n v="5200"/>
    <n v="-0.65"/>
    <n v="5199.3500000000004"/>
    <n v="0"/>
    <n v="39995"/>
    <n v="0"/>
    <n v="0"/>
    <n v="5199.3500000000004"/>
    <n v="0"/>
    <m/>
    <n v="0"/>
    <m/>
    <d v="2021-12-01T00:00:00"/>
    <m/>
    <m/>
    <m/>
    <m/>
    <x v="1"/>
    <n v="0"/>
    <n v="1"/>
    <n v="9"/>
    <n v="24"/>
    <n v="0"/>
    <n v="0"/>
    <n v="0"/>
    <n v="2016"/>
  </r>
  <r>
    <m/>
    <m/>
    <s v="MLW/PHA/77/INV/40"/>
    <s v="UNIDO"/>
    <m/>
    <x v="0"/>
    <s v="MLW"/>
    <x v="0"/>
    <s v="PHA"/>
    <s v="HCFC phase-out management plan (stage I, third tranche)"/>
    <d v="2016-12-01T00:00:00"/>
    <d v="2019-12-01T00:00:00"/>
    <s v="FIN"/>
    <d v="2017-07-01T00:00:00"/>
    <m/>
    <d v="2019-12-01T00:00:00"/>
    <d v="2022-02-01T00:00:00"/>
    <n v="1.3"/>
    <m/>
    <m/>
    <n v="0"/>
    <m/>
    <m/>
    <n v="1.3"/>
    <m/>
    <m/>
    <n v="0"/>
    <m/>
    <m/>
    <n v="60000"/>
    <n v="0"/>
    <n v="60000"/>
    <n v="1"/>
    <n v="0"/>
    <n v="0"/>
    <n v="0"/>
    <n v="5400"/>
    <n v="0"/>
    <n v="5400"/>
    <n v="0"/>
    <n v="60000"/>
    <n v="0"/>
    <m/>
    <n v="5400"/>
    <n v="0"/>
    <m/>
    <m/>
    <m/>
    <d v="2021-12-01T00:00:00"/>
    <m/>
    <m/>
    <m/>
    <m/>
    <x v="1"/>
    <n v="0"/>
    <n v="1"/>
    <n v="7"/>
    <n v="36"/>
    <n v="0"/>
    <n v="0"/>
    <n v="1300"/>
    <n v="2016"/>
  </r>
  <r>
    <m/>
    <m/>
    <s v="MDV/PHA/75/TAS/29"/>
    <s v="UNEP"/>
    <m/>
    <x v="2"/>
    <s v="MDV"/>
    <x v="3"/>
    <s v="PHA"/>
    <s v="HCFC phase-out management plan (stage I, third tranche)"/>
    <d v="2015-11-01T00:00:00"/>
    <d v="2017-12-01T00:00:00"/>
    <s v="FIN"/>
    <d v="2018-11-01T00:00:00"/>
    <m/>
    <d v="2019-06-01T00:00:00"/>
    <d v="2019-12-01T00:00:00"/>
    <n v="0.6"/>
    <m/>
    <m/>
    <n v="0"/>
    <m/>
    <m/>
    <m/>
    <m/>
    <m/>
    <m/>
    <m/>
    <m/>
    <n v="100660"/>
    <n v="0"/>
    <n v="100660"/>
    <n v="1"/>
    <n v="0"/>
    <n v="0"/>
    <n v="0"/>
    <n v="13086"/>
    <n v="0"/>
    <n v="13086"/>
    <n v="0"/>
    <n v="100660"/>
    <n v="0"/>
    <n v="0"/>
    <n v="13085.999999999998"/>
    <n v="0"/>
    <m/>
    <n v="0"/>
    <m/>
    <d v="2021-06-01T00:00:00"/>
    <m/>
    <m/>
    <m/>
    <m/>
    <x v="1"/>
    <n v="0"/>
    <n v="1"/>
    <n v="36"/>
    <n v="25"/>
    <n v="0"/>
    <n v="0"/>
    <n v="600"/>
    <n v="2015"/>
  </r>
  <r>
    <m/>
    <m/>
    <s v="MLI/PHA/76/INV/38"/>
    <s v="UNDP"/>
    <m/>
    <x v="0"/>
    <s v="MLI"/>
    <x v="0"/>
    <s v="PHA"/>
    <s v="HCFC phase-out management plan (stage I, third tranche)"/>
    <d v="2016-05-01T00:00:00"/>
    <d v="2020-05-01T00:00:00"/>
    <s v="FIN"/>
    <d v="2018-04-01T00:00:00"/>
    <m/>
    <d v="2019-12-01T00:00:00"/>
    <d v="2021-02-01T00:00:00"/>
    <n v="2.6"/>
    <m/>
    <m/>
    <m/>
    <m/>
    <m/>
    <n v="2.6"/>
    <m/>
    <m/>
    <m/>
    <m/>
    <m/>
    <n v="92000"/>
    <n v="-14107"/>
    <n v="77893"/>
    <n v="1"/>
    <n v="0"/>
    <n v="0"/>
    <n v="0"/>
    <n v="6900"/>
    <n v="-1058"/>
    <n v="5842"/>
    <n v="2.9999999999745341E-2"/>
    <n v="77893"/>
    <n v="0"/>
    <n v="0"/>
    <n v="5841.97"/>
    <n v="0"/>
    <m/>
    <m/>
    <m/>
    <d v="2024-12-01T00:00:00"/>
    <s v="Financially completed in 2021."/>
    <m/>
    <m/>
    <m/>
    <x v="1"/>
    <n v="0"/>
    <n v="1"/>
    <n v="23"/>
    <n v="48"/>
    <n v="0"/>
    <n v="0"/>
    <n v="2600"/>
    <n v="2016"/>
  </r>
  <r>
    <m/>
    <m/>
    <s v="MLI/PHA/76/TAS/37"/>
    <s v="UNEP"/>
    <m/>
    <x v="0"/>
    <s v="MLI"/>
    <x v="3"/>
    <s v="PHA"/>
    <s v="HCFC phase-out management plan (stage I, third tranche)"/>
    <d v="2016-05-01T00:00:00"/>
    <d v="2018-12-01T00:00:00"/>
    <s v="FIN"/>
    <d v="2017-03-01T00:00:00"/>
    <m/>
    <d v="2019-12-01T00:00:00"/>
    <d v="2019-12-01T00:00:00"/>
    <n v="0"/>
    <m/>
    <m/>
    <n v="0"/>
    <m/>
    <m/>
    <m/>
    <m/>
    <m/>
    <m/>
    <m/>
    <m/>
    <n v="80000"/>
    <n v="0"/>
    <n v="80000"/>
    <n v="1"/>
    <n v="0"/>
    <n v="0"/>
    <n v="0"/>
    <n v="10400"/>
    <n v="0"/>
    <n v="10400"/>
    <n v="0"/>
    <n v="80000"/>
    <n v="0"/>
    <n v="0"/>
    <n v="10400"/>
    <n v="0"/>
    <m/>
    <n v="0"/>
    <m/>
    <d v="2024-12-01T00:00:00"/>
    <m/>
    <m/>
    <m/>
    <m/>
    <x v="1"/>
    <n v="0"/>
    <n v="1"/>
    <n v="10"/>
    <n v="31"/>
    <n v="0"/>
    <n v="0"/>
    <n v="0"/>
    <n v="2016"/>
  </r>
  <r>
    <m/>
    <m/>
    <s v="MON/PHA/77/TAS/25"/>
    <s v="UNEP"/>
    <m/>
    <x v="2"/>
    <s v="MON"/>
    <x v="3"/>
    <s v="PHA"/>
    <s v="HCFC phase-out management plan (stage I, third tranche)"/>
    <d v="2016-12-01T00:00:00"/>
    <d v="2019-12-01T00:00:00"/>
    <s v="FIN"/>
    <d v="2017-07-01T00:00:00"/>
    <m/>
    <d v="2020-12-01T00:00:00"/>
    <d v="2021-12-01T00:00:00"/>
    <n v="0.4"/>
    <m/>
    <m/>
    <n v="0"/>
    <m/>
    <m/>
    <m/>
    <m/>
    <m/>
    <m/>
    <m/>
    <m/>
    <n v="69000"/>
    <n v="0"/>
    <n v="69000"/>
    <n v="1"/>
    <n v="0"/>
    <n v="0"/>
    <n v="0"/>
    <n v="8970"/>
    <n v="0"/>
    <n v="8970"/>
    <n v="0"/>
    <n v="69000"/>
    <n v="0"/>
    <n v="0"/>
    <n v="8970"/>
    <n v="0"/>
    <m/>
    <n v="0"/>
    <m/>
    <d v="2021-12-01T00:00:00"/>
    <m/>
    <m/>
    <m/>
    <m/>
    <x v="1"/>
    <n v="0"/>
    <n v="1"/>
    <n v="7"/>
    <n v="36"/>
    <n v="0"/>
    <n v="0"/>
    <n v="400"/>
    <n v="2016"/>
  </r>
  <r>
    <m/>
    <m/>
    <s v="MOG/PHA/75/INV/11"/>
    <s v="UNIDO"/>
    <m/>
    <x v="4"/>
    <s v="MOG"/>
    <x v="0"/>
    <s v="PHA"/>
    <s v="HCFC phase-out management plan (stage I, third tranche)"/>
    <d v="2015-11-01T00:00:00"/>
    <d v="2019-12-01T00:00:00"/>
    <s v="FIN"/>
    <d v="2016-01-01T00:00:00"/>
    <m/>
    <d v="2019-08-01T00:00:00"/>
    <d v="2020-10-01T00:00:00"/>
    <n v="0"/>
    <m/>
    <m/>
    <n v="0"/>
    <m/>
    <m/>
    <n v="0"/>
    <m/>
    <m/>
    <n v="0"/>
    <m/>
    <m/>
    <n v="98500"/>
    <n v="-729.18"/>
    <n v="97770.82"/>
    <n v="1.0000018410400975"/>
    <n v="-0.17999999999301508"/>
    <n v="-0.17999999999301508"/>
    <n v="0"/>
    <n v="7388"/>
    <n v="-54.95"/>
    <n v="7333.05"/>
    <n v="5.0000000000181899E-2"/>
    <n v="97771"/>
    <n v="0"/>
    <m/>
    <n v="7333"/>
    <n v="0"/>
    <m/>
    <m/>
    <m/>
    <d v="2021-12-01T00:00:00"/>
    <m/>
    <m/>
    <m/>
    <m/>
    <x v="1"/>
    <n v="0"/>
    <n v="1"/>
    <n v="2"/>
    <n v="49"/>
    <n v="0"/>
    <n v="0"/>
    <n v="0"/>
    <n v="2015"/>
  </r>
  <r>
    <m/>
    <m/>
    <s v="MYA/PHA/86/TAS/23"/>
    <s v="UNEP"/>
    <m/>
    <x v="2"/>
    <s v="MYA"/>
    <x v="3"/>
    <s v="PHA"/>
    <s v="HCFC phase-out management plan (stage I, third tranche)"/>
    <d v="2020-12-01T00:00:00"/>
    <d v="2022-12-01T00:00:00"/>
    <s v="ONG"/>
    <m/>
    <d v="2024-12-01T00:00:00"/>
    <m/>
    <m/>
    <n v="0"/>
    <m/>
    <m/>
    <n v="0"/>
    <m/>
    <m/>
    <m/>
    <m/>
    <m/>
    <m/>
    <m/>
    <m/>
    <n v="29000"/>
    <n v="0"/>
    <n v="29000"/>
    <n v="0"/>
    <n v="29000"/>
    <n v="29000"/>
    <n v="0"/>
    <n v="3770"/>
    <n v="0"/>
    <n v="3770"/>
    <n v="3770"/>
    <n v="0"/>
    <n v="0"/>
    <n v="0"/>
    <n v="0"/>
    <n v="0"/>
    <m/>
    <n v="0"/>
    <m/>
    <m/>
    <s v="The ExCom at its 93rd meeting cancel the project (Decision 93/14). The project is closed. "/>
    <s v="The ExCom at its 93rd meeting cancel the project (Decision 93/14). The project is being closed. "/>
    <s v="Yes"/>
    <m/>
    <x v="0"/>
    <n v="1"/>
    <n v="0"/>
    <s v=""/>
    <n v="24"/>
    <n v="24"/>
    <n v="48"/>
    <n v="0"/>
    <n v="2020"/>
  </r>
  <r>
    <m/>
    <m/>
    <s v="NEP/PHA/86/INV/44"/>
    <s v="UNDP"/>
    <m/>
    <x v="2"/>
    <s v="NEP"/>
    <x v="0"/>
    <s v="PHA"/>
    <s v="HCFC phase-out management plan (stage I, third tranche)"/>
    <d v="2020-12-01T00:00:00"/>
    <d v="2021-12-01T00:00:00"/>
    <s v="FIN"/>
    <m/>
    <m/>
    <d v="2022-12-01T00:00:00"/>
    <d v="2023-12-01T00:00:00"/>
    <n v="0.1"/>
    <m/>
    <m/>
    <m/>
    <m/>
    <m/>
    <n v="0.1"/>
    <m/>
    <m/>
    <m/>
    <m/>
    <m/>
    <n v="8400"/>
    <n v="0"/>
    <n v="8400"/>
    <n v="0"/>
    <n v="8400"/>
    <n v="8400"/>
    <n v="0"/>
    <n v="756"/>
    <n v="0"/>
    <n v="756"/>
    <n v="756"/>
    <n v="0"/>
    <n v="0"/>
    <n v="0"/>
    <n v="0"/>
    <n v="0"/>
    <m/>
    <m/>
    <m/>
    <d v="2022-12-01T00:00:00"/>
    <s v="Financially completed in 2023."/>
    <m/>
    <s v="Yes. Gender mainstreaming activities have been included into the project, e.g. advertised TORs include a specific clause encouraging men and women to apply and the gender composition of meeting participants is tracked. "/>
    <m/>
    <x v="1"/>
    <n v="0"/>
    <n v="0"/>
    <s v=""/>
    <n v="12"/>
    <n v="0"/>
    <n v="0"/>
    <n v="100"/>
    <n v="2020"/>
  </r>
  <r>
    <m/>
    <m/>
    <s v="NEP/PHA/86/TAS/42"/>
    <s v="UNEP"/>
    <m/>
    <x v="2"/>
    <s v="NEP"/>
    <x v="3"/>
    <s v="PHA"/>
    <s v="HCFC phase-out management plan (stage I, third tranche)"/>
    <d v="2020-12-01T00:00:00"/>
    <d v="2021-12-01T00:00:00"/>
    <s v="FIN"/>
    <d v="2022-12-01T00:00:00"/>
    <m/>
    <d v="2022-12-01T00:00:00"/>
    <d v="2023-12-01T00:00:00"/>
    <n v="0"/>
    <m/>
    <m/>
    <n v="0"/>
    <m/>
    <m/>
    <m/>
    <m/>
    <m/>
    <m/>
    <m/>
    <m/>
    <n v="12600"/>
    <n v="-6487"/>
    <n v="6113"/>
    <n v="1"/>
    <n v="0"/>
    <n v="0"/>
    <n v="0"/>
    <n v="1638"/>
    <n v="-843.31"/>
    <n v="794.69"/>
    <n v="0"/>
    <n v="6113"/>
    <n v="0"/>
    <n v="0"/>
    <n v="794.69"/>
    <n v="0"/>
    <m/>
    <n v="0"/>
    <m/>
    <d v="2022-12-01T00:00:00"/>
    <s v="The project is completed. Balance returned at ExCom 93."/>
    <s v="The project is financially completed."/>
    <s v="Yes"/>
    <m/>
    <x v="1"/>
    <n v="0"/>
    <n v="1"/>
    <n v="24"/>
    <n v="12"/>
    <n v="0"/>
    <n v="0"/>
    <n v="0"/>
    <n v="2020"/>
  </r>
  <r>
    <m/>
    <m/>
    <s v="NIC/PHA/81/TAS/36"/>
    <s v="UNEP"/>
    <m/>
    <x v="1"/>
    <s v="NIC"/>
    <x v="3"/>
    <s v="PHA"/>
    <s v="HCFC phase-out management plan (stage I, third tranche)"/>
    <d v="2018-06-01T00:00:00"/>
    <d v="2020-07-01T00:00:00"/>
    <s v="FIN"/>
    <d v="2019-07-01T00:00:00"/>
    <m/>
    <d v="2021-12-01T00:00:00"/>
    <d v="2022-12-01T00:00:00"/>
    <n v="0.6"/>
    <m/>
    <m/>
    <n v="0"/>
    <m/>
    <m/>
    <m/>
    <m/>
    <m/>
    <m/>
    <m/>
    <m/>
    <n v="30000"/>
    <n v="-531.98"/>
    <n v="29468.02"/>
    <n v="0.99999932129813951"/>
    <n v="2.0000000000436557E-2"/>
    <n v="2.0000000000436557E-2"/>
    <n v="0"/>
    <n v="3900"/>
    <n v="-69.16"/>
    <n v="3830.84"/>
    <n v="2.5999982353823725E-3"/>
    <n v="29468"/>
    <n v="0"/>
    <n v="0"/>
    <n v="3830.8374000017648"/>
    <n v="0"/>
    <m/>
    <n v="0"/>
    <m/>
    <d v="2021-12-01T00:00:00"/>
    <m/>
    <m/>
    <m/>
    <m/>
    <x v="1"/>
    <n v="0"/>
    <n v="1"/>
    <n v="13"/>
    <n v="25"/>
    <n v="0"/>
    <n v="0"/>
    <n v="600"/>
    <n v="2018"/>
  </r>
  <r>
    <m/>
    <m/>
    <s v="NIC/PHA/81/INV/37"/>
    <s v="UNIDO"/>
    <m/>
    <x v="1"/>
    <s v="NIC"/>
    <x v="0"/>
    <s v="PHA"/>
    <s v="HCFC phase-out management plan (stage I, third tranche)"/>
    <d v="2018-06-01T00:00:00"/>
    <d v="2021-07-01T00:00:00"/>
    <s v="FIN"/>
    <d v="2019-03-01T00:00:00"/>
    <m/>
    <d v="2020-12-01T00:00:00"/>
    <d v="2021-12-01T00:00:00"/>
    <n v="1.4"/>
    <m/>
    <m/>
    <n v="0"/>
    <m/>
    <m/>
    <n v="1.4"/>
    <m/>
    <m/>
    <n v="0"/>
    <m/>
    <m/>
    <n v="50000"/>
    <n v="0"/>
    <n v="50000"/>
    <n v="1"/>
    <n v="0"/>
    <n v="0"/>
    <n v="0"/>
    <n v="4500"/>
    <n v="0"/>
    <n v="4500"/>
    <n v="0"/>
    <n v="50000"/>
    <n v="0"/>
    <m/>
    <n v="4500"/>
    <n v="0"/>
    <m/>
    <m/>
    <m/>
    <d v="2021-12-01T00:00:00"/>
    <m/>
    <m/>
    <m/>
    <m/>
    <x v="1"/>
    <n v="0"/>
    <n v="1"/>
    <n v="9"/>
    <n v="37"/>
    <n v="0"/>
    <n v="0"/>
    <n v="1400"/>
    <n v="2018"/>
  </r>
  <r>
    <m/>
    <m/>
    <s v="NER/PHA/88/TAS/42"/>
    <s v="UNEP"/>
    <m/>
    <x v="0"/>
    <s v="NER"/>
    <x v="3"/>
    <s v="PHA"/>
    <s v="HCFC phase-out management plan (stage I, third tranche)"/>
    <d v="2021-11-01T00:00:00"/>
    <d v="2022-12-01T00:00:00"/>
    <s v="FIN"/>
    <d v="2023-06-12T00:00:00"/>
    <m/>
    <d v="2022-12-01T00:00:00"/>
    <d v="2023-12-01T00:00:00"/>
    <n v="0"/>
    <m/>
    <m/>
    <n v="0"/>
    <m/>
    <m/>
    <m/>
    <m/>
    <m/>
    <m/>
    <m/>
    <m/>
    <n v="50000"/>
    <n v="0"/>
    <n v="50000"/>
    <n v="1"/>
    <n v="0"/>
    <n v="0"/>
    <n v="0"/>
    <n v="6500"/>
    <n v="0"/>
    <n v="6500"/>
    <n v="0"/>
    <n v="50000"/>
    <n v="0"/>
    <n v="0"/>
    <n v="6500"/>
    <n v="0"/>
    <m/>
    <n v="0"/>
    <m/>
    <d v="2022-12-01T00:00:00"/>
    <s v="The second and the final payment were disbursed in August 2023. Licensing system fully operational. NOU organized training for 162 custom officers on prevention of illegal trade and training for 270 RAC technicians on good refrigeration practices in 2022 and 2023. Gender participation highly encouraged among trainers and trainees."/>
    <s v="The project is financialy completed "/>
    <s v="Yes"/>
    <m/>
    <x v="1"/>
    <n v="0"/>
    <n v="1"/>
    <n v="19"/>
    <n v="13"/>
    <n v="0"/>
    <n v="0"/>
    <n v="0"/>
    <n v="2021"/>
  </r>
  <r>
    <m/>
    <m/>
    <s v="NER/PHA/88/INV/41"/>
    <s v="UNIDO"/>
    <m/>
    <x v="0"/>
    <s v="NER"/>
    <x v="0"/>
    <s v="PHA"/>
    <s v="HCFC phase-out management plan (stage I, third tranche)"/>
    <d v="2021-11-01T00:00:00"/>
    <d v="2022-12-01T00:00:00"/>
    <s v="COM"/>
    <d v="2022-03-01T00:00:00"/>
    <m/>
    <d v="2022-12-01T00:00:00"/>
    <m/>
    <n v="0"/>
    <m/>
    <m/>
    <n v="0"/>
    <m/>
    <m/>
    <n v="0"/>
    <m/>
    <m/>
    <n v="0"/>
    <m/>
    <m/>
    <n v="20000"/>
    <n v="0"/>
    <n v="20000"/>
    <n v="0.95010450000000002"/>
    <n v="997.90999999999985"/>
    <n v="997.90999999999985"/>
    <n v="0"/>
    <n v="1400"/>
    <n v="0"/>
    <n v="1400"/>
    <n v="69.853699999999662"/>
    <n v="19002.09"/>
    <n v="997.92"/>
    <n v="900"/>
    <n v="1330.1463000000003"/>
    <n v="69.854399999999998"/>
    <m/>
    <m/>
    <m/>
    <d v="2022-12-01T00:00:00"/>
    <s v="Financial closure is initiated._x000a_"/>
    <s v="Financial closure is being processed."/>
    <m/>
    <m/>
    <x v="1"/>
    <n v="0"/>
    <n v="1"/>
    <n v="4"/>
    <n v="13"/>
    <n v="0"/>
    <n v="0"/>
    <n v="0"/>
    <n v="2021"/>
  </r>
  <r>
    <m/>
    <m/>
    <s v="PAK/PHA/73/TAS/90"/>
    <s v="UNEP"/>
    <m/>
    <x v="2"/>
    <s v="PAK"/>
    <x v="3"/>
    <s v="PHA"/>
    <s v="HCFC phase-out management plan (stage I, third tranche)"/>
    <d v="2014-11-01T00:00:00"/>
    <d v="2015-11-01T00:00:00"/>
    <s v="FIN"/>
    <d v="2016-05-01T00:00:00"/>
    <m/>
    <d v="2017-10-01T00:00:00"/>
    <d v="2018-12-01T00:00:00"/>
    <n v="5.4"/>
    <m/>
    <m/>
    <n v="0"/>
    <m/>
    <m/>
    <m/>
    <m/>
    <m/>
    <m/>
    <m/>
    <m/>
    <n v="40000"/>
    <n v="0"/>
    <n v="40000"/>
    <n v="1"/>
    <n v="0"/>
    <n v="0"/>
    <n v="0"/>
    <n v="5200"/>
    <n v="0"/>
    <n v="5200"/>
    <n v="0"/>
    <n v="40000"/>
    <n v="0"/>
    <n v="0"/>
    <n v="5200"/>
    <n v="0"/>
    <m/>
    <n v="0"/>
    <m/>
    <d v="2016-12-01T00:00:00"/>
    <m/>
    <m/>
    <m/>
    <m/>
    <x v="1"/>
    <n v="0"/>
    <n v="1"/>
    <n v="18"/>
    <n v="12"/>
    <n v="0"/>
    <n v="0"/>
    <n v="5400"/>
    <n v="2014"/>
  </r>
  <r>
    <m/>
    <m/>
    <s v="PAK/PHA/73/INV/89"/>
    <s v="UNIDO"/>
    <m/>
    <x v="2"/>
    <s v="PAK"/>
    <x v="0"/>
    <s v="PHA"/>
    <s v="HCFC phase-out management plan (stage I, third tranche)"/>
    <d v="2014-11-01T00:00:00"/>
    <d v="2015-11-01T00:00:00"/>
    <s v="FIN"/>
    <d v="2015-12-01T00:00:00"/>
    <m/>
    <d v="2016-12-01T00:00:00"/>
    <d v="2018-05-01T00:00:00"/>
    <n v="2"/>
    <m/>
    <m/>
    <n v="0"/>
    <m/>
    <m/>
    <n v="2"/>
    <m/>
    <m/>
    <n v="0"/>
    <m/>
    <m/>
    <n v="20000"/>
    <n v="-470"/>
    <n v="19530"/>
    <n v="1"/>
    <n v="0"/>
    <n v="0"/>
    <n v="0"/>
    <n v="1500"/>
    <n v="-35"/>
    <n v="1465"/>
    <n v="0"/>
    <n v="19530"/>
    <n v="0"/>
    <m/>
    <n v="1465"/>
    <n v="0"/>
    <m/>
    <m/>
    <m/>
    <d v="2016-12-01T00:00:00"/>
    <m/>
    <m/>
    <m/>
    <m/>
    <x v="1"/>
    <n v="0"/>
    <n v="1"/>
    <n v="13"/>
    <n v="12"/>
    <n v="0"/>
    <n v="0"/>
    <n v="2000"/>
    <n v="2014"/>
  </r>
  <r>
    <m/>
    <m/>
    <s v="PAN/PHA/74/INV/39"/>
    <s v="UNDP"/>
    <m/>
    <x v="1"/>
    <s v="PAN"/>
    <x v="0"/>
    <s v="PHA"/>
    <s v="HCFC phase-out management plan (stage I, third tranche)"/>
    <d v="2015-05-01T00:00:00"/>
    <d v="2017-05-01T00:00:00"/>
    <s v="FIN"/>
    <d v="2015-08-01T00:00:00"/>
    <m/>
    <d v="2015-12-01T00:00:00"/>
    <d v="2019-01-01T00:00:00"/>
    <n v="0"/>
    <m/>
    <m/>
    <m/>
    <m/>
    <m/>
    <n v="0"/>
    <m/>
    <m/>
    <m/>
    <m/>
    <m/>
    <n v="31865"/>
    <n v="-1304"/>
    <n v="30561"/>
    <n v="1"/>
    <n v="0"/>
    <n v="0"/>
    <n v="0"/>
    <n v="2390"/>
    <n v="-98"/>
    <n v="2292"/>
    <n v="-0.19485011764982119"/>
    <n v="30561"/>
    <n v="0"/>
    <n v="0"/>
    <n v="2292.1948501176498"/>
    <n v="0"/>
    <m/>
    <m/>
    <m/>
    <d v="2016-12-01T00:00:00"/>
    <s v="Financially completed in 2019."/>
    <m/>
    <m/>
    <m/>
    <x v="1"/>
    <n v="0"/>
    <n v="1"/>
    <n v="3"/>
    <n v="24"/>
    <n v="0"/>
    <n v="0"/>
    <n v="0"/>
    <n v="2015"/>
  </r>
  <r>
    <m/>
    <m/>
    <s v="PAN/PHA/74/TAS/40"/>
    <s v="UNEP"/>
    <m/>
    <x v="1"/>
    <s v="PAN"/>
    <x v="3"/>
    <s v="PHA"/>
    <s v="HCFC phase-out management plan (stage I, third tranche)"/>
    <d v="2015-05-01T00:00:00"/>
    <d v="2016-12-01T00:00:00"/>
    <s v="FIN"/>
    <d v="2017-09-01T00:00:00"/>
    <m/>
    <d v="2018-06-01T00:00:00"/>
    <d v="2020-12-01T00:00:00"/>
    <n v="0"/>
    <m/>
    <m/>
    <n v="0"/>
    <m/>
    <m/>
    <m/>
    <m/>
    <m/>
    <m/>
    <m/>
    <m/>
    <n v="8400"/>
    <n v="-1863"/>
    <n v="6537"/>
    <n v="1"/>
    <n v="0"/>
    <n v="0"/>
    <n v="0"/>
    <n v="1092"/>
    <n v="-242.19"/>
    <n v="849.81"/>
    <n v="0"/>
    <n v="6537"/>
    <n v="0"/>
    <n v="0"/>
    <n v="849.81000000000006"/>
    <n v="0"/>
    <m/>
    <n v="0"/>
    <m/>
    <d v="2016-12-01T00:00:00"/>
    <m/>
    <m/>
    <m/>
    <m/>
    <x v="1"/>
    <n v="0"/>
    <n v="1"/>
    <n v="28"/>
    <n v="19"/>
    <n v="0"/>
    <n v="0"/>
    <n v="0"/>
    <n v="2015"/>
  </r>
  <r>
    <m/>
    <m/>
    <s v="PAR/PHA/86/TAS/40"/>
    <s v="UNEP"/>
    <m/>
    <x v="1"/>
    <s v="PAR"/>
    <x v="3"/>
    <s v="PHA"/>
    <s v="HCFC phase-out management plan (stage I, third tranche)"/>
    <d v="2020-12-01T00:00:00"/>
    <d v="2021-12-01T00:00:00"/>
    <s v="FIN"/>
    <d v="2021-12-01T00:00:00"/>
    <m/>
    <d v="2022-09-01T00:00:00"/>
    <d v="2022-12-01T00:00:00"/>
    <n v="0"/>
    <m/>
    <m/>
    <n v="0"/>
    <m/>
    <m/>
    <m/>
    <m/>
    <m/>
    <m/>
    <m/>
    <m/>
    <n v="63000"/>
    <n v="-44"/>
    <n v="62956"/>
    <n v="0.99999920579452306"/>
    <n v="5.0000000002910383E-2"/>
    <n v="5.0000000002910383E-2"/>
    <n v="0"/>
    <n v="8190"/>
    <n v="-5.72"/>
    <n v="8184.28"/>
    <n v="6.4999999995052349E-3"/>
    <n v="62955.95"/>
    <n v="0"/>
    <n v="0"/>
    <n v="8184.2735000000002"/>
    <n v="0"/>
    <m/>
    <n v="0"/>
    <m/>
    <d v="2022-12-01T00:00:00"/>
    <m/>
    <m/>
    <s v="Yes"/>
    <m/>
    <x v="1"/>
    <n v="0"/>
    <n v="1"/>
    <n v="12"/>
    <n v="12"/>
    <n v="0"/>
    <n v="0"/>
    <n v="0"/>
    <n v="2020"/>
  </r>
  <r>
    <m/>
    <m/>
    <s v="RWA/PHA/77/TAS/26"/>
    <s v="UNEP"/>
    <m/>
    <x v="0"/>
    <s v="RWA"/>
    <x v="3"/>
    <s v="PHA"/>
    <s v="HCFC phase-out management plan (stage I, third tranche)"/>
    <d v="2016-12-01T00:00:00"/>
    <d v="2018-12-01T00:00:00"/>
    <s v="FIN"/>
    <d v="2018-04-01T00:00:00"/>
    <m/>
    <d v="2018-12-01T00:00:00"/>
    <d v="2018-12-01T00:00:00"/>
    <n v="0"/>
    <m/>
    <m/>
    <n v="0"/>
    <m/>
    <m/>
    <m/>
    <m/>
    <m/>
    <m/>
    <m/>
    <m/>
    <n v="30000"/>
    <n v="0"/>
    <n v="30000"/>
    <n v="1"/>
    <n v="0"/>
    <n v="0"/>
    <n v="0"/>
    <n v="3900"/>
    <n v="0"/>
    <n v="3900"/>
    <n v="0"/>
    <n v="30000"/>
    <n v="0"/>
    <n v="0"/>
    <n v="3900"/>
    <n v="0"/>
    <m/>
    <n v="0"/>
    <m/>
    <d v="2021-12-01T00:00:00"/>
    <m/>
    <m/>
    <m/>
    <m/>
    <x v="1"/>
    <n v="0"/>
    <n v="1"/>
    <n v="16"/>
    <n v="24"/>
    <n v="0"/>
    <n v="0"/>
    <n v="0"/>
    <n v="2016"/>
  </r>
  <r>
    <m/>
    <m/>
    <s v="RWA/PHA/77/INV/27"/>
    <s v="UNIDO"/>
    <m/>
    <x v="0"/>
    <s v="RWA"/>
    <x v="0"/>
    <s v="PHA"/>
    <s v="HCFC phase-out management plan (stage I, third tranche)"/>
    <d v="2016-12-01T00:00:00"/>
    <d v="2020-12-01T00:00:00"/>
    <s v="FIN"/>
    <d v="2017-02-01T00:00:00"/>
    <m/>
    <d v="2020-12-01T00:00:00"/>
    <d v="2022-04-01T00:00:00"/>
    <n v="0.2"/>
    <m/>
    <m/>
    <n v="0"/>
    <m/>
    <m/>
    <n v="0.2"/>
    <m/>
    <m/>
    <n v="0"/>
    <m/>
    <m/>
    <n v="55000"/>
    <n v="-232.81"/>
    <n v="54767.19"/>
    <n v="0.99999653076960859"/>
    <n v="0.19000000000232831"/>
    <n v="0.19000000000232831"/>
    <n v="0"/>
    <n v="4950"/>
    <n v="-20.9"/>
    <n v="4929.1000000000004"/>
    <n v="0.1000000000003638"/>
    <n v="54767"/>
    <n v="0"/>
    <m/>
    <n v="4929"/>
    <n v="0"/>
    <m/>
    <m/>
    <m/>
    <d v="2021-12-01T00:00:00"/>
    <m/>
    <m/>
    <m/>
    <m/>
    <x v="1"/>
    <n v="0"/>
    <n v="1"/>
    <n v="2"/>
    <n v="48"/>
    <n v="0"/>
    <n v="0"/>
    <n v="200"/>
    <n v="2016"/>
  </r>
  <r>
    <m/>
    <m/>
    <s v="STK/PHA/93/TAS/24"/>
    <s v="UNEP"/>
    <m/>
    <x v="1"/>
    <s v="STK"/>
    <x v="3"/>
    <s v="PHA"/>
    <s v="HCFC phase-out management plan (stage I, third tranche)"/>
    <d v="2023-12-01T00:00:00"/>
    <d v="2024-06-01T00:00:00"/>
    <s v="ONG"/>
    <m/>
    <d v="2024-06-01T00:00:00"/>
    <m/>
    <m/>
    <n v="0"/>
    <m/>
    <m/>
    <n v="0"/>
    <m/>
    <m/>
    <m/>
    <m/>
    <m/>
    <m/>
    <m/>
    <m/>
    <n v="16900"/>
    <n v="0"/>
    <n v="16900"/>
    <n v="0"/>
    <n v="16900"/>
    <n v="16900"/>
    <n v="0"/>
    <n v="2197"/>
    <n v="0"/>
    <n v="2197"/>
    <n v="2197"/>
    <n v="0"/>
    <n v="0"/>
    <n v="4225"/>
    <n v="0"/>
    <n v="0"/>
    <m/>
    <n v="0"/>
    <m/>
    <d v="2024-06-01T00:00:00"/>
    <s v="Newly approved project."/>
    <s v="SSFA drafted and negotiated with Country. Draft shared for review of banking, signatory and other details with Country, to facilitate signing, Mar 2024. The SSFA was signed in April 2024 and the first payment was processed. "/>
    <s v="Yes"/>
    <m/>
    <x v="0"/>
    <n v="1"/>
    <n v="0"/>
    <s v=""/>
    <n v="6"/>
    <n v="0"/>
    <n v="6"/>
    <n v="0"/>
    <n v="2023"/>
  </r>
  <r>
    <m/>
    <m/>
    <s v="STL/PHA/76/TAS/25"/>
    <s v="UNEP"/>
    <m/>
    <x v="1"/>
    <s v="STL"/>
    <x v="3"/>
    <s v="PHA"/>
    <s v="HCFC phase-out management plan (stage I, third tranche)"/>
    <d v="2016-05-01T00:00:00"/>
    <d v="2018-05-01T00:00:00"/>
    <s v="FIN"/>
    <d v="2017-02-01T00:00:00"/>
    <m/>
    <d v="2019-09-01T00:00:00"/>
    <d v="2019-12-01T00:00:00"/>
    <n v="0"/>
    <m/>
    <m/>
    <n v="0"/>
    <m/>
    <m/>
    <m/>
    <m/>
    <m/>
    <m/>
    <m/>
    <m/>
    <n v="26300"/>
    <n v="0"/>
    <n v="26300"/>
    <n v="1"/>
    <n v="0"/>
    <n v="0"/>
    <n v="0"/>
    <n v="3419"/>
    <n v="0"/>
    <n v="3419"/>
    <n v="0"/>
    <n v="26300"/>
    <n v="0"/>
    <n v="0"/>
    <n v="3419"/>
    <n v="0"/>
    <m/>
    <n v="0"/>
    <m/>
    <d v="2022-12-01T00:00:00"/>
    <m/>
    <m/>
    <m/>
    <m/>
    <x v="1"/>
    <n v="0"/>
    <n v="1"/>
    <n v="9"/>
    <n v="24"/>
    <n v="0"/>
    <n v="0"/>
    <n v="0"/>
    <n v="2016"/>
  </r>
  <r>
    <m/>
    <m/>
    <s v="STL/PHA/76/INV/26"/>
    <s v="UNIDO"/>
    <m/>
    <x v="1"/>
    <s v="STL"/>
    <x v="0"/>
    <s v="PHA"/>
    <s v="HCFC phase-out management plan (stage I, third tranche)"/>
    <d v="2016-05-01T00:00:00"/>
    <d v="2020-05-01T00:00:00"/>
    <s v="FIN"/>
    <d v="2016-12-01T00:00:00"/>
    <m/>
    <d v="2019-12-01T00:00:00"/>
    <d v="2020-07-01T00:00:00"/>
    <n v="0.1"/>
    <m/>
    <m/>
    <n v="0"/>
    <m/>
    <m/>
    <n v="0.1"/>
    <m/>
    <m/>
    <n v="0"/>
    <m/>
    <m/>
    <n v="27500"/>
    <n v="-1"/>
    <n v="27499"/>
    <n v="1"/>
    <n v="0"/>
    <n v="0"/>
    <n v="0"/>
    <n v="2475"/>
    <n v="0"/>
    <n v="2475"/>
    <n v="0"/>
    <n v="27499"/>
    <n v="0"/>
    <m/>
    <n v="2475"/>
    <n v="0"/>
    <m/>
    <m/>
    <m/>
    <d v="2022-12-01T00:00:00"/>
    <m/>
    <m/>
    <m/>
    <m/>
    <x v="1"/>
    <n v="0"/>
    <n v="1"/>
    <n v="7"/>
    <n v="48"/>
    <n v="0"/>
    <n v="0"/>
    <n v="100"/>
    <n v="2016"/>
  </r>
  <r>
    <m/>
    <m/>
    <s v="STV/PHA/86/TAS/26"/>
    <s v="UNEP"/>
    <m/>
    <x v="1"/>
    <s v="STV"/>
    <x v="3"/>
    <s v="PHA"/>
    <s v="HCFC phase-out management plan (stage I, third tranche)"/>
    <d v="2020-12-01T00:00:00"/>
    <d v="2023-12-01T00:00:00"/>
    <s v="ONG"/>
    <m/>
    <d v="2024-12-01T00:00:00"/>
    <m/>
    <m/>
    <n v="0"/>
    <m/>
    <m/>
    <n v="0"/>
    <m/>
    <m/>
    <m/>
    <m/>
    <m/>
    <m/>
    <m/>
    <m/>
    <n v="103000"/>
    <n v="0"/>
    <n v="103000"/>
    <n v="0"/>
    <n v="103000"/>
    <n v="103000"/>
    <n v="0"/>
    <n v="13390"/>
    <n v="0"/>
    <n v="13390"/>
    <n v="13390"/>
    <n v="0"/>
    <n v="0"/>
    <n v="103000"/>
    <n v="0"/>
    <n v="0"/>
    <m/>
    <n v="0"/>
    <m/>
    <d v="2026-12-01T00:00:00"/>
    <s v="SSFA for the HPMP Tranche 3 signed December 2023. The first cash advance in the amount of  51,500 disbursed. The work plan for accelerated implementation of the tranche 3 agreed with the country. "/>
    <s v="NOU programming training for the third quarter of 2024. Training programmed include: customs officer and brokers training, technicians training. Procurement of refrigerant I dentifiers and public awareness programme."/>
    <s v="Yes"/>
    <m/>
    <x v="0"/>
    <n v="1"/>
    <n v="0"/>
    <s v=""/>
    <n v="36"/>
    <n v="12"/>
    <n v="48"/>
    <n v="0"/>
    <n v="2020"/>
  </r>
  <r>
    <m/>
    <m/>
    <s v="STP/PHA/76/TAS/26"/>
    <s v="UNEP"/>
    <m/>
    <x v="0"/>
    <s v="STP"/>
    <x v="3"/>
    <s v="PHA"/>
    <s v="HCFC phase-out management plan (stage I, third tranche)"/>
    <d v="2016-05-01T00:00:00"/>
    <d v="2018-12-01T00:00:00"/>
    <s v="FIN"/>
    <d v="2016-12-01T00:00:00"/>
    <m/>
    <d v="2019-12-01T00:00:00"/>
    <d v="2019-12-01T00:00:00"/>
    <n v="0"/>
    <m/>
    <m/>
    <n v="0"/>
    <m/>
    <m/>
    <m/>
    <m/>
    <m/>
    <m/>
    <m/>
    <m/>
    <n v="35000"/>
    <n v="0"/>
    <n v="35000"/>
    <n v="1"/>
    <n v="0"/>
    <n v="0"/>
    <n v="0"/>
    <n v="4550"/>
    <n v="0"/>
    <n v="4550"/>
    <n v="0"/>
    <n v="35000"/>
    <n v="0"/>
    <n v="0"/>
    <n v="4550"/>
    <n v="0"/>
    <m/>
    <n v="0"/>
    <m/>
    <d v="2021-12-01T00:00:00"/>
    <m/>
    <m/>
    <m/>
    <m/>
    <x v="1"/>
    <n v="0"/>
    <n v="1"/>
    <n v="7"/>
    <n v="31"/>
    <n v="0"/>
    <n v="0"/>
    <n v="0"/>
    <n v="2016"/>
  </r>
  <r>
    <m/>
    <m/>
    <s v="SEN/PHA/85/TAS/40"/>
    <s v="UNEP"/>
    <m/>
    <x v="0"/>
    <s v="SEN"/>
    <x v="3"/>
    <s v="PHA"/>
    <s v="HCFC phase-out management plan (stage I, third tranche)"/>
    <d v="2020-06-01T00:00:00"/>
    <d v="2022-12-01T00:00:00"/>
    <s v="FIN"/>
    <d v="2021-12-01T00:00:00"/>
    <m/>
    <d v="2021-12-01T00:00:00"/>
    <d v="2022-12-01T00:00:00"/>
    <n v="0"/>
    <m/>
    <m/>
    <n v="0"/>
    <m/>
    <m/>
    <m/>
    <m/>
    <m/>
    <m/>
    <m/>
    <m/>
    <n v="120000"/>
    <n v="-851.4"/>
    <n v="119148.6"/>
    <n v="1.000003357152329"/>
    <n v="-0.39999999999417923"/>
    <n v="-0.39999999999417923"/>
    <n v="0"/>
    <n v="15600"/>
    <n v="-110.68"/>
    <n v="15489.32"/>
    <n v="-5.2000006715388736E-2"/>
    <n v="119149"/>
    <n v="0"/>
    <n v="0"/>
    <n v="15489.372000006715"/>
    <n v="0"/>
    <m/>
    <n v="0"/>
    <m/>
    <d v="2021-12-01T00:00:00"/>
    <m/>
    <m/>
    <s v="Yes"/>
    <m/>
    <x v="1"/>
    <n v="0"/>
    <n v="1"/>
    <n v="18"/>
    <n v="30"/>
    <n v="0"/>
    <n v="0"/>
    <n v="0"/>
    <n v="2020"/>
  </r>
  <r>
    <m/>
    <m/>
    <s v="SEN/PHA/85/INV/41"/>
    <s v="UNIDO"/>
    <m/>
    <x v="0"/>
    <s v="SEN"/>
    <x v="0"/>
    <s v="PHA"/>
    <s v="HCFC phase-out management plan (stage I, third tranche)"/>
    <d v="2020-06-01T00:00:00"/>
    <d v="2021-12-01T00:00:00"/>
    <s v="COM"/>
    <d v="2022-06-01T00:00:00"/>
    <m/>
    <d v="2021-12-01T00:00:00"/>
    <m/>
    <n v="0"/>
    <m/>
    <m/>
    <n v="0"/>
    <m/>
    <m/>
    <n v="0"/>
    <m/>
    <m/>
    <n v="0"/>
    <m/>
    <m/>
    <n v="50000"/>
    <n v="0"/>
    <n v="50000"/>
    <n v="0.21167360000000002"/>
    <n v="39416.32"/>
    <n v="39416.32"/>
    <n v="0"/>
    <n v="3750"/>
    <n v="0"/>
    <n v="3750"/>
    <n v="2956.2240000000002"/>
    <n v="10583.68"/>
    <n v="37998.1"/>
    <n v="1"/>
    <n v="793.77599999999995"/>
    <n v="2849.8575000000001"/>
    <m/>
    <m/>
    <m/>
    <d v="2021-12-01T00:00:00"/>
    <s v="Financial closure is in process."/>
    <s v="Financial closure is being processed."/>
    <m/>
    <m/>
    <x v="1"/>
    <n v="0"/>
    <n v="1"/>
    <n v="24"/>
    <n v="18"/>
    <n v="0"/>
    <n v="0"/>
    <n v="0"/>
    <n v="2020"/>
  </r>
  <r>
    <m/>
    <m/>
    <s v="YUG/PHA/79/TAS/47"/>
    <s v="UNEP"/>
    <m/>
    <x v="4"/>
    <s v="YUG"/>
    <x v="3"/>
    <s v="PHA"/>
    <s v="HCFC phase-out management plan (stage I, third tranche)"/>
    <d v="2017-07-01T00:00:00"/>
    <d v="2020-07-01T00:00:00"/>
    <s v="FIN"/>
    <d v="2018-01-01T00:00:00"/>
    <m/>
    <d v="2021-06-01T00:00:00"/>
    <d v="2021-12-01T00:00:00"/>
    <n v="0"/>
    <m/>
    <m/>
    <n v="0"/>
    <m/>
    <m/>
    <m/>
    <m/>
    <m/>
    <m/>
    <m/>
    <m/>
    <n v="14450"/>
    <n v="0"/>
    <n v="14450"/>
    <n v="1"/>
    <n v="0"/>
    <n v="0"/>
    <n v="0"/>
    <n v="1879"/>
    <n v="0"/>
    <n v="1879"/>
    <n v="0"/>
    <n v="14450"/>
    <n v="0"/>
    <n v="0"/>
    <n v="1879.0000000000002"/>
    <n v="0"/>
    <m/>
    <n v="0"/>
    <m/>
    <d v="2021-06-01T00:00:00"/>
    <m/>
    <m/>
    <m/>
    <m/>
    <x v="1"/>
    <n v="0"/>
    <n v="1"/>
    <n v="6"/>
    <n v="36"/>
    <n v="0"/>
    <n v="0"/>
    <n v="0"/>
    <n v="2017"/>
  </r>
  <r>
    <m/>
    <m/>
    <s v="YUG/PHA/79/INV/46"/>
    <s v="UNIDO"/>
    <m/>
    <x v="4"/>
    <s v="YUG"/>
    <x v="0"/>
    <s v="PHA"/>
    <s v="HCFC phase-out management plan (stage I, third tranche)"/>
    <d v="2017-07-01T00:00:00"/>
    <d v="2020-07-01T00:00:00"/>
    <s v="FIN"/>
    <d v="2018-05-01T00:00:00"/>
    <m/>
    <d v="2019-12-01T00:00:00"/>
    <d v="2020-08-01T00:00:00"/>
    <n v="0"/>
    <m/>
    <m/>
    <n v="0"/>
    <m/>
    <m/>
    <n v="0"/>
    <m/>
    <m/>
    <n v="0"/>
    <m/>
    <m/>
    <n v="67800"/>
    <n v="-1886"/>
    <n v="65914"/>
    <n v="1"/>
    <n v="0"/>
    <n v="0"/>
    <n v="0"/>
    <n v="5085"/>
    <n v="-141"/>
    <n v="4944"/>
    <n v="0"/>
    <n v="65914"/>
    <n v="0"/>
    <m/>
    <n v="4944"/>
    <n v="0"/>
    <m/>
    <m/>
    <m/>
    <d v="2020-12-01T00:00:00"/>
    <m/>
    <m/>
    <m/>
    <m/>
    <x v="1"/>
    <n v="0"/>
    <n v="1"/>
    <n v="10"/>
    <n v="36"/>
    <n v="0"/>
    <n v="0"/>
    <n v="0"/>
    <n v="2017"/>
  </r>
  <r>
    <m/>
    <m/>
    <s v="SIL/PHA/76/TAS/30"/>
    <s v="UNEP"/>
    <m/>
    <x v="0"/>
    <s v="SIL"/>
    <x v="3"/>
    <s v="PHA"/>
    <s v="HCFC phase-out management plan (stage I, third tranche)"/>
    <d v="2016-05-01T00:00:00"/>
    <d v="2018-12-01T00:00:00"/>
    <s v="FIN"/>
    <d v="2020-03-01T00:00:00"/>
    <m/>
    <d v="2020-03-01T00:00:00"/>
    <d v="2020-12-01T00:00:00"/>
    <n v="0"/>
    <m/>
    <m/>
    <n v="0"/>
    <m/>
    <m/>
    <m/>
    <m/>
    <m/>
    <m/>
    <m/>
    <m/>
    <n v="20000"/>
    <n v="0"/>
    <n v="20000"/>
    <n v="1"/>
    <n v="0"/>
    <n v="0"/>
    <n v="0"/>
    <n v="2600"/>
    <n v="0"/>
    <n v="2600"/>
    <n v="0"/>
    <n v="20000"/>
    <n v="0"/>
    <n v="0"/>
    <n v="2600"/>
    <n v="0"/>
    <m/>
    <n v="0"/>
    <m/>
    <d v="2021-12-01T00:00:00"/>
    <m/>
    <m/>
    <m/>
    <m/>
    <x v="1"/>
    <n v="0"/>
    <n v="1"/>
    <n v="46"/>
    <n v="31"/>
    <n v="0"/>
    <n v="0"/>
    <n v="0"/>
    <n v="2016"/>
  </r>
  <r>
    <m/>
    <m/>
    <s v="SIL/PHA/76/INV/31"/>
    <s v="UNIDO"/>
    <m/>
    <x v="0"/>
    <s v="SIL"/>
    <x v="0"/>
    <s v="PHA"/>
    <s v="HCFC phase-out management plan (stage I, third tranche)"/>
    <d v="2016-05-01T00:00:00"/>
    <d v="2020-05-01T00:00:00"/>
    <s v="FIN"/>
    <d v="2018-10-01T00:00:00"/>
    <m/>
    <d v="2020-12-01T00:00:00"/>
    <d v="2022-02-01T00:00:00"/>
    <n v="0.2"/>
    <m/>
    <m/>
    <n v="0"/>
    <m/>
    <m/>
    <n v="0.2"/>
    <m/>
    <m/>
    <n v="0"/>
    <m/>
    <m/>
    <n v="50000"/>
    <n v="-1089.6400000000001"/>
    <n v="48910.36"/>
    <n v="0.99999263959619189"/>
    <n v="0.36000000000058208"/>
    <n v="0.36000000000058208"/>
    <n v="0"/>
    <n v="4500"/>
    <n v="-97.91"/>
    <n v="4402.09"/>
    <n v="9.0000000000145519E-2"/>
    <n v="48910"/>
    <n v="0"/>
    <m/>
    <n v="4402"/>
    <n v="0"/>
    <m/>
    <m/>
    <m/>
    <d v="2021-12-01T00:00:00"/>
    <m/>
    <m/>
    <m/>
    <m/>
    <x v="1"/>
    <n v="0"/>
    <n v="1"/>
    <n v="29"/>
    <n v="48"/>
    <n v="0"/>
    <n v="0"/>
    <n v="200"/>
    <n v="2016"/>
  </r>
  <r>
    <m/>
    <m/>
    <s v="SOM/PHA/88/INV/16"/>
    <s v="UNIDO"/>
    <m/>
    <x v="0"/>
    <s v="SOM"/>
    <x v="0"/>
    <s v="PHA"/>
    <s v="HCFC phase-out management plan (stage I, third tranche)"/>
    <d v="2021-11-01T00:00:00"/>
    <d v="2022-12-01T00:00:00"/>
    <s v="COM"/>
    <d v="2022-06-01T00:00:00"/>
    <m/>
    <d v="2023-06-01T00:00:00"/>
    <m/>
    <n v="0"/>
    <m/>
    <m/>
    <n v="0"/>
    <m/>
    <m/>
    <n v="0"/>
    <m/>
    <m/>
    <n v="0"/>
    <m/>
    <m/>
    <n v="40000"/>
    <n v="0"/>
    <n v="40000"/>
    <n v="0.86234200000000005"/>
    <n v="5506.32"/>
    <n v="5506.32"/>
    <n v="0"/>
    <n v="2800"/>
    <n v="0"/>
    <n v="2800"/>
    <n v="385.44239999999945"/>
    <n v="34493.68"/>
    <n v="-420"/>
    <n v="1"/>
    <n v="2414.5576000000005"/>
    <n v="-29.400000000000006"/>
    <m/>
    <m/>
    <m/>
    <d v="2023-06-01T00:00:00"/>
    <s v="Grant is being financially closed."/>
    <s v="Grant is being financially closed."/>
    <s v="Yes"/>
    <m/>
    <x v="1"/>
    <n v="0"/>
    <n v="1"/>
    <n v="7"/>
    <n v="13"/>
    <n v="0"/>
    <n v="0"/>
    <n v="0"/>
    <n v="2021"/>
  </r>
  <r>
    <m/>
    <m/>
    <s v="SRL/PHA/76/INV/49"/>
    <s v="UNDP"/>
    <m/>
    <x v="2"/>
    <s v="SRL"/>
    <x v="0"/>
    <s v="PHA"/>
    <s v="HCFC phase-out management plan (stage I, third tranche)"/>
    <d v="2016-05-01T00:00:00"/>
    <d v="2019-12-01T00:00:00"/>
    <s v="FIN"/>
    <d v="2017-01-01T00:00:00"/>
    <m/>
    <d v="2019-12-01T00:00:00"/>
    <d v="2020-12-01T00:00:00"/>
    <n v="2.1"/>
    <m/>
    <m/>
    <m/>
    <m/>
    <m/>
    <n v="2.1"/>
    <m/>
    <m/>
    <m/>
    <m/>
    <m/>
    <n v="127766"/>
    <n v="0"/>
    <n v="127766"/>
    <n v="1"/>
    <n v="0"/>
    <n v="0"/>
    <n v="0"/>
    <n v="9582"/>
    <n v="0"/>
    <n v="9582"/>
    <n v="0"/>
    <n v="127766"/>
    <n v="0"/>
    <n v="0"/>
    <n v="9582"/>
    <n v="0"/>
    <m/>
    <m/>
    <m/>
    <d v="2021-12-01T00:00:00"/>
    <s v="Financially completed in 2020."/>
    <m/>
    <m/>
    <m/>
    <x v="1"/>
    <n v="0"/>
    <n v="1"/>
    <n v="8"/>
    <n v="43"/>
    <n v="0"/>
    <n v="0"/>
    <n v="2100"/>
    <n v="2016"/>
  </r>
  <r>
    <m/>
    <m/>
    <s v="SRL/PHA/76/TAS/50"/>
    <s v="UNEP"/>
    <m/>
    <x v="2"/>
    <s v="SRL"/>
    <x v="3"/>
    <s v="PHA"/>
    <s v="HCFC phase-out management plan (stage I, third tranche)"/>
    <d v="2016-05-01T00:00:00"/>
    <d v="2018-12-01T00:00:00"/>
    <s v="FIN"/>
    <d v="2016-10-01T00:00:00"/>
    <m/>
    <d v="2020-06-01T00:00:00"/>
    <d v="2020-12-01T00:00:00"/>
    <n v="1.3"/>
    <m/>
    <m/>
    <n v="0"/>
    <m/>
    <m/>
    <m/>
    <m/>
    <m/>
    <m/>
    <m/>
    <m/>
    <n v="75100"/>
    <n v="0"/>
    <n v="75100"/>
    <n v="1"/>
    <n v="0"/>
    <n v="0"/>
    <n v="0"/>
    <n v="9763"/>
    <n v="0"/>
    <n v="9763"/>
    <n v="0"/>
    <n v="75100"/>
    <n v="0"/>
    <n v="0"/>
    <n v="9763"/>
    <n v="0"/>
    <m/>
    <n v="0"/>
    <m/>
    <d v="2021-12-01T00:00:00"/>
    <m/>
    <m/>
    <m/>
    <m/>
    <x v="1"/>
    <n v="0"/>
    <n v="1"/>
    <n v="5"/>
    <n v="31"/>
    <n v="0"/>
    <n v="0"/>
    <n v="1300"/>
    <n v="2016"/>
  </r>
  <r>
    <m/>
    <m/>
    <s v="SUR/PHA/81/TAS/26"/>
    <s v="UNEP"/>
    <m/>
    <x v="1"/>
    <s v="SUR"/>
    <x v="3"/>
    <s v="PHA"/>
    <s v="HCFC phase-out management plan (stage I, third tranche)"/>
    <d v="2018-06-01T00:00:00"/>
    <d v="2020-07-01T00:00:00"/>
    <s v="FIN"/>
    <d v="2020-09-16T00:00:00"/>
    <m/>
    <d v="2023-12-01T00:00:00"/>
    <d v="2023-12-01T00:00:00"/>
    <n v="0.3"/>
    <m/>
    <m/>
    <n v="0"/>
    <m/>
    <m/>
    <m/>
    <m/>
    <m/>
    <m/>
    <m/>
    <m/>
    <n v="35000"/>
    <n v="0"/>
    <n v="35000"/>
    <n v="0.9642857142857143"/>
    <n v="1250"/>
    <n v="1250"/>
    <n v="0"/>
    <n v="4550"/>
    <n v="0"/>
    <n v="4550"/>
    <n v="162.5"/>
    <n v="33750"/>
    <n v="0"/>
    <n v="0"/>
    <n v="4387.5"/>
    <n v="0"/>
    <m/>
    <n v="0"/>
    <m/>
    <d v="2024-06-01T00:00:00"/>
    <s v="SSFA for the HPMP Tranche 3 signed Aug 2020 in the amount of 35,000.  First payment of 21,000 disbursed to country Oct 2020.  Second and part of final cash advance disbursed 25 Aug 2023.   The NOU along with Ministry of Economic Affairs (formally Ministry of Trade &amp; Industry) revised the Decree negative List to include HFCs and alternative refrigerants and their products.  NOU cooperated with Customs to train 20 Customs Officers in ASYCUDA, supprting the NOU with the independent verification of refrigerants imported.  NOU supported RAC technicians through ARVAS (association) and technical schools in hosting 4 virtual webinars on the Use of Alternative refrigerants and the Kigali Amendment - 25 participants. NOU continuing to develop separate Online Permitting System whilst the NIMOS transitions into a National Environment Authority, which would include import/export permits under the Montreal Protocol LS.  NOU and ARVAS conduct test samples  of imports on a random basis.   NOU held training for Customs Brokers and Importers 7 Sep 2023 on the Quota system, HS Codes and consequences for Ratification of the Kigali Amendment.  There were 16 participatns - 8 brokers and 8 importers.  NOU included teh HS Codes in the No Objection Letters according to recommendations from the VR.    Final financial report submitted April 2023. Project is financially completed.. "/>
    <s v="The project is financialy completed "/>
    <s v="N/a"/>
    <m/>
    <x v="1"/>
    <n v="0"/>
    <n v="1"/>
    <n v="27"/>
    <n v="25"/>
    <n v="0"/>
    <n v="0"/>
    <n v="300"/>
    <n v="2018"/>
  </r>
  <r>
    <m/>
    <m/>
    <s v="SUR/PHA/81/INV/27"/>
    <s v="UNIDO"/>
    <m/>
    <x v="1"/>
    <s v="SUR"/>
    <x v="0"/>
    <s v="PHA"/>
    <s v="HCFC phase-out management plan (stage I, third tranche)"/>
    <d v="2018-06-01T00:00:00"/>
    <d v="2021-07-01T00:00:00"/>
    <s v="FIN"/>
    <d v="2019-07-01T00:00:00"/>
    <m/>
    <d v="2021-12-01T00:00:00"/>
    <d v="2022-06-01T00:00:00"/>
    <n v="0.1"/>
    <m/>
    <m/>
    <n v="0"/>
    <m/>
    <m/>
    <n v="0.1"/>
    <m/>
    <m/>
    <n v="0"/>
    <m/>
    <m/>
    <n v="29000"/>
    <n v="-9632.99"/>
    <n v="19367.010000000002"/>
    <n v="0.99999948365803493"/>
    <n v="1.0000000002037268E-2"/>
    <n v="1.0000000002037268E-2"/>
    <n v="0"/>
    <n v="2610"/>
    <n v="-866.97"/>
    <n v="1743.03"/>
    <n v="2.9999999999972715E-2"/>
    <n v="19367"/>
    <n v="0"/>
    <m/>
    <n v="1743"/>
    <n v="0"/>
    <m/>
    <m/>
    <m/>
    <d v="2024-06-01T00:00:00"/>
    <m/>
    <m/>
    <m/>
    <m/>
    <x v="1"/>
    <n v="0"/>
    <n v="1"/>
    <n v="13"/>
    <n v="37"/>
    <n v="0"/>
    <n v="0"/>
    <n v="100"/>
    <n v="2018"/>
  </r>
  <r>
    <m/>
    <m/>
    <s v="URT/PHA/85/TAS/40"/>
    <s v="UNEP"/>
    <m/>
    <x v="0"/>
    <s v="URT"/>
    <x v="3"/>
    <s v="PHA"/>
    <s v="HCFC phase-out management plan (stage I, third tranche)"/>
    <d v="2020-06-01T00:00:00"/>
    <d v="2021-12-01T00:00:00"/>
    <s v="FIN"/>
    <d v="2022-07-01T00:00:00"/>
    <m/>
    <d v="2022-12-01T00:00:00"/>
    <d v="2022-12-01T00:00:00"/>
    <n v="0"/>
    <m/>
    <m/>
    <n v="0"/>
    <m/>
    <m/>
    <m/>
    <m/>
    <m/>
    <m/>
    <m/>
    <m/>
    <n v="22000"/>
    <n v="0"/>
    <n v="22000"/>
    <n v="1"/>
    <n v="0"/>
    <n v="0"/>
    <n v="0"/>
    <n v="2860"/>
    <n v="0"/>
    <n v="2860"/>
    <n v="0"/>
    <n v="22000"/>
    <n v="0"/>
    <n v="0"/>
    <n v="2860"/>
    <n v="0"/>
    <m/>
    <n v="0"/>
    <m/>
    <d v="2022-12-01T00:00:00"/>
    <m/>
    <m/>
    <s v="Yes"/>
    <m/>
    <x v="1"/>
    <n v="0"/>
    <n v="1"/>
    <n v="25"/>
    <n v="18"/>
    <n v="0"/>
    <n v="0"/>
    <n v="0"/>
    <n v="2020"/>
  </r>
  <r>
    <m/>
    <m/>
    <s v="TLS/PHA/80/INV/18"/>
    <s v="UNDP"/>
    <m/>
    <x v="2"/>
    <s v="TLS"/>
    <x v="0"/>
    <s v="PHA"/>
    <s v="HCFC phase-out management plan (stage I, third tranche)"/>
    <d v="2017-11-01T00:00:00"/>
    <d v="2018-12-01T00:00:00"/>
    <s v="FIN"/>
    <d v="2018-02-01T00:00:00"/>
    <m/>
    <d v="2018-12-01T00:00:00"/>
    <d v="2020-01-01T00:00:00"/>
    <n v="0"/>
    <m/>
    <m/>
    <m/>
    <m/>
    <m/>
    <n v="0"/>
    <m/>
    <m/>
    <m/>
    <m/>
    <m/>
    <n v="10680"/>
    <n v="-4030"/>
    <n v="6650"/>
    <n v="1"/>
    <n v="0"/>
    <n v="0"/>
    <n v="0"/>
    <n v="961"/>
    <n v="-363"/>
    <n v="598"/>
    <n v="-0.37999999999999545"/>
    <n v="6650"/>
    <n v="0"/>
    <n v="0"/>
    <n v="598.38"/>
    <n v="0"/>
    <m/>
    <m/>
    <m/>
    <d v="2016-12-01T00:00:00"/>
    <s v="Remarks1 - up to 31 Dec 2018 (Short narrative description of progress made (actual/planned): Stakeholders meeting on Plan of Implementation held. One International Expert on RAC recruited to support the GOV. Identification of equipment requirement finalized with stakeholders. Equipment and tools ordered for service technician workshops. Replacement incentive programme developed. Project activities completed. Prodoc signed (actual/planned, yes/no and date): Signed earlier. Missions undertaken (actual/planned): 0. TOR for consultants/subcontracts completed (actual/planned): Completed earlier. Contract/PO/MOA agreements signed: Signed earlier First disbursement date (actual/planned): Feb 2018. Any delays/problems (yes/no): No. If Yes, reasons for delay &amp; action plan to resolve: N/A"/>
    <m/>
    <m/>
    <m/>
    <x v="1"/>
    <n v="0"/>
    <n v="1"/>
    <n v="3"/>
    <n v="13"/>
    <n v="0"/>
    <n v="0"/>
    <n v="0"/>
    <n v="2017"/>
  </r>
  <r>
    <m/>
    <m/>
    <s v="TLS/PHA/80/TAS/17"/>
    <s v="UNEP"/>
    <m/>
    <x v="2"/>
    <s v="TLS"/>
    <x v="3"/>
    <s v="PHA"/>
    <s v="HCFC phase-out management plan (stage I, third tranche)"/>
    <d v="2017-11-01T00:00:00"/>
    <d v="2018-12-01T00:00:00"/>
    <s v="FIN"/>
    <d v="2018-10-01T00:00:00"/>
    <m/>
    <d v="2018-12-01T00:00:00"/>
    <d v="2019-12-01T00:00:00"/>
    <n v="0"/>
    <m/>
    <m/>
    <n v="0"/>
    <m/>
    <m/>
    <m/>
    <m/>
    <m/>
    <m/>
    <m/>
    <m/>
    <n v="16400"/>
    <n v="-5000"/>
    <n v="11400"/>
    <n v="1"/>
    <n v="0"/>
    <n v="0"/>
    <n v="0"/>
    <n v="2132"/>
    <n v="-650"/>
    <n v="1482"/>
    <n v="0"/>
    <n v="11400"/>
    <n v="0"/>
    <n v="0"/>
    <n v="1482"/>
    <n v="0"/>
    <m/>
    <n v="0"/>
    <m/>
    <d v="2016-12-01T00:00:00"/>
    <m/>
    <m/>
    <m/>
    <m/>
    <x v="1"/>
    <n v="0"/>
    <n v="1"/>
    <n v="11"/>
    <n v="13"/>
    <n v="0"/>
    <n v="0"/>
    <n v="0"/>
    <n v="2017"/>
  </r>
  <r>
    <m/>
    <m/>
    <s v="TOG/PHA/79/TAS/29"/>
    <s v="UNEP"/>
    <m/>
    <x v="0"/>
    <s v="TOG"/>
    <x v="3"/>
    <s v="PHA"/>
    <s v="HCFC phase-out management plan (stage I, third tranche)"/>
    <d v="2017-07-01T00:00:00"/>
    <d v="2018-07-01T00:00:00"/>
    <s v="FIN"/>
    <d v="2018-04-01T00:00:00"/>
    <m/>
    <d v="2019-12-01T00:00:00"/>
    <d v="2019-12-01T00:00:00"/>
    <n v="0"/>
    <m/>
    <m/>
    <n v="0"/>
    <m/>
    <m/>
    <m/>
    <m/>
    <m/>
    <m/>
    <m/>
    <m/>
    <n v="62000"/>
    <n v="0"/>
    <n v="62000"/>
    <n v="1"/>
    <n v="0"/>
    <n v="0"/>
    <n v="0"/>
    <n v="8060"/>
    <n v="0"/>
    <n v="8060"/>
    <n v="0"/>
    <n v="62000"/>
    <n v="0"/>
    <n v="0"/>
    <n v="8060"/>
    <n v="0"/>
    <m/>
    <n v="0"/>
    <m/>
    <d v="2023-12-01T00:00:00"/>
    <m/>
    <m/>
    <m/>
    <m/>
    <x v="1"/>
    <n v="0"/>
    <n v="1"/>
    <n v="9"/>
    <n v="12"/>
    <n v="0"/>
    <n v="0"/>
    <n v="0"/>
    <n v="2017"/>
  </r>
  <r>
    <m/>
    <m/>
    <s v="TOG/PHA/79/INV/30"/>
    <s v="UNIDO"/>
    <m/>
    <x v="0"/>
    <s v="TOG"/>
    <x v="0"/>
    <s v="PHA"/>
    <s v="HCFC phase-out management plan (stage I, third tranche)"/>
    <d v="2017-07-01T00:00:00"/>
    <d v="2021-12-01T00:00:00"/>
    <s v="FIN"/>
    <d v="2018-10-01T00:00:00"/>
    <m/>
    <d v="2021-06-01T00:00:00"/>
    <d v="2023-10-12T00:00:00"/>
    <n v="3.9"/>
    <m/>
    <m/>
    <n v="0"/>
    <m/>
    <m/>
    <n v="3.9"/>
    <m/>
    <m/>
    <n v="0"/>
    <m/>
    <m/>
    <n v="150000"/>
    <n v="-1950.95"/>
    <n v="148049.04999999999"/>
    <n v="1"/>
    <n v="0"/>
    <n v="0"/>
    <n v="0"/>
    <n v="11250"/>
    <n v="-145.74"/>
    <n v="11104.26"/>
    <n v="0.58125000000109139"/>
    <n v="148049.04999999999"/>
    <n v="0"/>
    <m/>
    <n v="11103.678749999999"/>
    <n v="0"/>
    <m/>
    <m/>
    <m/>
    <d v="2023-12-01T00:00:00"/>
    <e v="#N/A"/>
    <e v="#N/A"/>
    <s v="n.a."/>
    <m/>
    <x v="1"/>
    <n v="0"/>
    <n v="1"/>
    <n v="15"/>
    <n v="53"/>
    <n v="0"/>
    <n v="0"/>
    <n v="3900"/>
    <n v="2017"/>
  </r>
  <r>
    <m/>
    <m/>
    <s v="TRI/PHA/75/INV/33"/>
    <s v="UNDP"/>
    <m/>
    <x v="1"/>
    <s v="TRI"/>
    <x v="0"/>
    <s v="PHA"/>
    <s v="HCFC phase-out management plan (stage I, third tranche)"/>
    <d v="2015-11-01T00:00:00"/>
    <d v="2017-12-01T00:00:00"/>
    <s v="FIN"/>
    <d v="2016-05-01T00:00:00"/>
    <m/>
    <d v="2019-04-01T00:00:00"/>
    <d v="2020-04-01T00:00:00"/>
    <n v="0"/>
    <m/>
    <m/>
    <m/>
    <m/>
    <m/>
    <n v="0"/>
    <m/>
    <m/>
    <m/>
    <m/>
    <m/>
    <n v="471833"/>
    <n v="0"/>
    <n v="471833"/>
    <n v="1"/>
    <n v="0"/>
    <n v="0"/>
    <n v="0"/>
    <n v="35387"/>
    <n v="0"/>
    <n v="35387"/>
    <n v="0"/>
    <n v="471833"/>
    <n v="0"/>
    <n v="0"/>
    <n v="35387"/>
    <n v="0"/>
    <m/>
    <m/>
    <m/>
    <d v="2021-12-01T00:00:00"/>
    <s v="Training by local consultants continued during 2019. Professional Certification for technicians increased opened additional sectors. Training on for Regulatory officials at the Ministry of Trade ant Trinidad and Tobago Bureau of Standards. Awareness raising activities to promote GRP conducted."/>
    <m/>
    <m/>
    <m/>
    <x v="1"/>
    <n v="0"/>
    <n v="1"/>
    <n v="6"/>
    <n v="25"/>
    <n v="0"/>
    <n v="0"/>
    <n v="0"/>
    <n v="2015"/>
  </r>
  <r>
    <m/>
    <m/>
    <s v="TKM/PHA/76/INV/12"/>
    <s v="UNIDO"/>
    <m/>
    <x v="4"/>
    <s v="TKM"/>
    <x v="0"/>
    <s v="PHA"/>
    <s v="HCFC phase-out management plan (stage I, third tranche)"/>
    <d v="2016-05-01T00:00:00"/>
    <d v="2020-05-01T00:00:00"/>
    <s v="FIN"/>
    <d v="2016-10-01T00:00:00"/>
    <m/>
    <d v="2020-12-01T00:00:00"/>
    <d v="2021-09-01T00:00:00"/>
    <n v="1.7"/>
    <m/>
    <m/>
    <n v="0"/>
    <m/>
    <m/>
    <n v="1.7"/>
    <m/>
    <m/>
    <n v="0"/>
    <m/>
    <m/>
    <n v="215250"/>
    <n v="-91.24"/>
    <n v="215158.76"/>
    <n v="1.0000011154553967"/>
    <n v="-0.23999999999068677"/>
    <n v="-0.23999999999068677"/>
    <n v="0"/>
    <n v="16144"/>
    <n v="-6.83"/>
    <n v="16137.17"/>
    <n v="0.17000000000007276"/>
    <n v="215159"/>
    <n v="0"/>
    <m/>
    <n v="16137"/>
    <n v="0"/>
    <m/>
    <m/>
    <m/>
    <d v="2021-12-01T00:00:00"/>
    <m/>
    <m/>
    <m/>
    <m/>
    <x v="1"/>
    <n v="0"/>
    <n v="1"/>
    <n v="5"/>
    <n v="48"/>
    <n v="0"/>
    <n v="0"/>
    <n v="1700"/>
    <n v="2016"/>
  </r>
  <r>
    <m/>
    <m/>
    <s v="UGA/PHA/85/TAS/27"/>
    <s v="UNEP"/>
    <m/>
    <x v="0"/>
    <s v="UGA"/>
    <x v="3"/>
    <s v="PHA"/>
    <s v="HCFC phase-out management plan (stage I, third tranche)"/>
    <d v="2020-06-01T00:00:00"/>
    <d v="2021-12-01T00:00:00"/>
    <s v="FIN"/>
    <d v="2021-10-01T00:00:00"/>
    <m/>
    <d v="2021-12-01T00:00:00"/>
    <d v="2021-12-01T00:00:00"/>
    <n v="0"/>
    <m/>
    <m/>
    <n v="0"/>
    <m/>
    <m/>
    <m/>
    <m/>
    <m/>
    <m/>
    <m/>
    <m/>
    <n v="20500"/>
    <n v="0"/>
    <n v="20500"/>
    <n v="1"/>
    <n v="0"/>
    <n v="0"/>
    <n v="0"/>
    <n v="2665"/>
    <n v="0"/>
    <n v="2665"/>
    <n v="0"/>
    <n v="20500"/>
    <n v="0"/>
    <n v="0"/>
    <n v="2665"/>
    <n v="0"/>
    <m/>
    <n v="0"/>
    <m/>
    <d v="2021-12-01T00:00:00"/>
    <m/>
    <m/>
    <s v="Yes"/>
    <m/>
    <x v="1"/>
    <n v="0"/>
    <n v="1"/>
    <n v="16"/>
    <n v="18"/>
    <n v="0"/>
    <n v="0"/>
    <n v="0"/>
    <n v="2020"/>
  </r>
  <r>
    <m/>
    <m/>
    <s v="URU/PHA/71/INV/59"/>
    <s v="UNDP"/>
    <m/>
    <x v="1"/>
    <s v="URU"/>
    <x v="0"/>
    <s v="PHA"/>
    <s v="HCFC phase-out management plan (stage I, third tranche)"/>
    <d v="2013-12-01T00:00:00"/>
    <d v="2015-06-01T00:00:00"/>
    <s v="FIN"/>
    <d v="2014-08-01T00:00:00"/>
    <m/>
    <d v="2015-12-01T00:00:00"/>
    <d v="2016-12-01T00:00:00"/>
    <n v="0"/>
    <m/>
    <m/>
    <m/>
    <m/>
    <m/>
    <n v="0"/>
    <m/>
    <m/>
    <m/>
    <m/>
    <m/>
    <n v="115000"/>
    <n v="0"/>
    <n v="115000"/>
    <n v="1"/>
    <n v="0"/>
    <n v="0"/>
    <n v="0"/>
    <n v="8625"/>
    <n v="0"/>
    <n v="8625"/>
    <n v="0"/>
    <n v="115000"/>
    <n v="0"/>
    <n v="0"/>
    <n v="8625"/>
    <n v="0"/>
    <m/>
    <m/>
    <m/>
    <d v="2016-12-01T00:00:00"/>
    <s v="Financially completed in 2016."/>
    <m/>
    <m/>
    <m/>
    <x v="1"/>
    <n v="0"/>
    <n v="1"/>
    <n v="8"/>
    <n v="18"/>
    <n v="0"/>
    <n v="0"/>
    <n v="0"/>
    <n v="2013"/>
  </r>
  <r>
    <m/>
    <m/>
    <s v="VEN/PHA/70/TAS/123"/>
    <s v="UNEP"/>
    <m/>
    <x v="1"/>
    <s v="VEN"/>
    <x v="3"/>
    <s v="PHA"/>
    <s v="HCFC phase-out management plan (stage I, third tranche)"/>
    <d v="2013-07-01T00:00:00"/>
    <d v="2015-07-01T00:00:00"/>
    <s v="TRF"/>
    <m/>
    <m/>
    <m/>
    <d v="2014-12-01T00:00:00"/>
    <n v="0"/>
    <m/>
    <m/>
    <n v="0"/>
    <m/>
    <m/>
    <m/>
    <m/>
    <m/>
    <m/>
    <m/>
    <m/>
    <n v="25125"/>
    <n v="-25125"/>
    <n v="0"/>
    <n v="0"/>
    <n v="0"/>
    <n v="0"/>
    <n v="0"/>
    <n v="3266"/>
    <n v="-3266"/>
    <n v="0"/>
    <n v="0"/>
    <n v="0"/>
    <n v="0"/>
    <n v="0"/>
    <n v="0"/>
    <n v="0"/>
    <m/>
    <n v="0"/>
    <m/>
    <d v="2016-12-01T00:00:00"/>
    <m/>
    <m/>
    <m/>
    <m/>
    <x v="0"/>
    <n v="0"/>
    <n v="0"/>
    <s v=""/>
    <n v="24"/>
    <n v="0"/>
    <n v="0"/>
    <n v="0"/>
    <n v="2013"/>
  </r>
  <r>
    <m/>
    <m/>
    <s v="VEN/PHA/70/INV/124"/>
    <s v="UNIDO"/>
    <m/>
    <x v="1"/>
    <s v="VEN"/>
    <x v="0"/>
    <s v="PHA"/>
    <s v="HCFC phase-out management plan (stage I, third tranche)"/>
    <d v="2013-07-01T00:00:00"/>
    <d v="2015-07-01T00:00:00"/>
    <s v="FIN"/>
    <d v="2014-04-01T00:00:00"/>
    <m/>
    <d v="2015-12-01T00:00:00"/>
    <d v="2016-04-01T00:00:00"/>
    <n v="4"/>
    <m/>
    <m/>
    <n v="0"/>
    <m/>
    <m/>
    <n v="4"/>
    <m/>
    <m/>
    <n v="0"/>
    <m/>
    <m/>
    <n v="324875"/>
    <n v="0"/>
    <n v="324875"/>
    <n v="1"/>
    <n v="0"/>
    <n v="0"/>
    <n v="0"/>
    <n v="24366"/>
    <n v="0"/>
    <n v="24366"/>
    <n v="0"/>
    <n v="324875"/>
    <n v="0"/>
    <m/>
    <n v="24366"/>
    <n v="0"/>
    <m/>
    <m/>
    <m/>
    <d v="2016-12-01T00:00:00"/>
    <m/>
    <m/>
    <m/>
    <m/>
    <x v="1"/>
    <n v="0"/>
    <n v="1"/>
    <n v="9"/>
    <n v="24"/>
    <n v="0"/>
    <n v="0"/>
    <n v="4000"/>
    <n v="2013"/>
  </r>
  <r>
    <m/>
    <m/>
    <s v="ZAM/PHA/77/TAS/32"/>
    <s v="UNEP"/>
    <m/>
    <x v="0"/>
    <s v="ZAM"/>
    <x v="3"/>
    <s v="PHA"/>
    <s v="HCFC phase-out management plan (stage I, third tranche)"/>
    <d v="2016-12-01T00:00:00"/>
    <d v="2018-12-01T00:00:00"/>
    <s v="FIN"/>
    <d v="2017-11-01T00:00:00"/>
    <m/>
    <d v="2018-12-01T00:00:00"/>
    <d v="2018-12-01T00:00:00"/>
    <n v="0"/>
    <m/>
    <m/>
    <n v="0"/>
    <m/>
    <m/>
    <m/>
    <m/>
    <m/>
    <m/>
    <m/>
    <m/>
    <n v="35000"/>
    <n v="0"/>
    <n v="35000"/>
    <n v="1"/>
    <n v="0"/>
    <n v="0"/>
    <n v="0"/>
    <n v="4550"/>
    <n v="0"/>
    <n v="4550"/>
    <n v="0"/>
    <n v="35000"/>
    <n v="0"/>
    <n v="0"/>
    <n v="4550"/>
    <n v="0"/>
    <m/>
    <n v="0"/>
    <m/>
    <d v="2023-06-01T00:00:00"/>
    <m/>
    <m/>
    <m/>
    <m/>
    <x v="1"/>
    <n v="0"/>
    <n v="1"/>
    <n v="11"/>
    <n v="24"/>
    <n v="0"/>
    <n v="0"/>
    <n v="0"/>
    <n v="2016"/>
  </r>
  <r>
    <m/>
    <m/>
    <s v="ZAM/PHA/77/INV/33"/>
    <s v="UNIDO"/>
    <m/>
    <x v="0"/>
    <s v="ZAM"/>
    <x v="0"/>
    <s v="PHA"/>
    <s v="HCFC phase-out management plan (stage I, third tranche)"/>
    <d v="2016-12-01T00:00:00"/>
    <d v="2019-12-01T00:00:00"/>
    <s v="COM"/>
    <d v="2022-11-01T00:00:00"/>
    <m/>
    <d v="2023-06-01T00:00:00"/>
    <m/>
    <n v="0.4"/>
    <m/>
    <m/>
    <n v="0"/>
    <m/>
    <m/>
    <n v="0.36"/>
    <m/>
    <m/>
    <n v="0"/>
    <m/>
    <m/>
    <n v="70000"/>
    <n v="0"/>
    <n v="70000"/>
    <n v="0.99015357142857141"/>
    <n v="689.25"/>
    <n v="689.25"/>
    <n v="0"/>
    <n v="6300"/>
    <n v="0"/>
    <n v="6300"/>
    <n v="62.032500000000255"/>
    <n v="69310.75"/>
    <n v="152"/>
    <n v="1"/>
    <n v="6237.9674999999997"/>
    <n v="13.68"/>
    <m/>
    <m/>
    <m/>
    <d v="2023-06-01T00:00:00"/>
    <s v="Project was completed in 2023. "/>
    <s v="Grant closure has been initiated. Remaining balances will be returned upon grant closure."/>
    <s v="n.a."/>
    <m/>
    <x v="1"/>
    <n v="0"/>
    <n v="1"/>
    <n v="71"/>
    <n v="36"/>
    <n v="0"/>
    <n v="0"/>
    <n v="400"/>
    <n v="2016"/>
  </r>
  <r>
    <m/>
    <m/>
    <s v="BHE/PHA/76/INV/33"/>
    <s v="UNIDO"/>
    <m/>
    <x v="4"/>
    <s v="BHE"/>
    <x v="0"/>
    <s v="PHA"/>
    <s v="HCFC phase-out management plan (stage I, third tranche) (activities in the refrigeration servicing sector including policy actions)"/>
    <d v="2016-05-01T00:00:00"/>
    <d v="2019-05-01T00:00:00"/>
    <s v="COM"/>
    <d v="2018-01-01T00:00:00"/>
    <m/>
    <d v="2022-12-01T00:00:00"/>
    <m/>
    <n v="0"/>
    <m/>
    <m/>
    <n v="0"/>
    <m/>
    <m/>
    <n v="0"/>
    <m/>
    <m/>
    <n v="0"/>
    <m/>
    <m/>
    <n v="117692"/>
    <n v="0"/>
    <n v="117692"/>
    <n v="0.99914921999796069"/>
    <n v="100.13000000000466"/>
    <n v="100.13000000000466"/>
    <n v="0"/>
    <n v="8238"/>
    <n v="0"/>
    <n v="8238"/>
    <n v="7.0087256568003795"/>
    <n v="117591.87"/>
    <n v="0"/>
    <n v="1"/>
    <n v="8230.9912743431996"/>
    <n v="0"/>
    <m/>
    <m/>
    <m/>
    <d v="2022-12-01T00:00:00"/>
    <s v="Financial closure has been initiated."/>
    <s v="Grant was financially closed in February 2024."/>
    <s v="n.a."/>
    <m/>
    <x v="1"/>
    <n v="0"/>
    <n v="1"/>
    <n v="20"/>
    <n v="36"/>
    <n v="0"/>
    <n v="0"/>
    <n v="0"/>
    <n v="2016"/>
  </r>
  <r>
    <m/>
    <m/>
    <s v="IRA/PHA/72/INV/211"/>
    <s v="UNDP"/>
    <m/>
    <x v="2"/>
    <s v="IRA"/>
    <x v="0"/>
    <s v="PHA"/>
    <s v="HCFC phase-out management plan (stage I, third tranche) (air conditioning sector plan and project management unit)"/>
    <d v="2014-05-01T00:00:00"/>
    <d v="2016-05-01T00:00:00"/>
    <s v="FIN"/>
    <d v="2015-03-01T00:00:00"/>
    <m/>
    <d v="2015-12-01T00:00:00"/>
    <d v="2016-12-01T00:00:00"/>
    <n v="0"/>
    <m/>
    <m/>
    <m/>
    <m/>
    <m/>
    <n v="0"/>
    <m/>
    <m/>
    <m/>
    <m/>
    <m/>
    <n v="477816"/>
    <n v="0"/>
    <n v="477816"/>
    <n v="1"/>
    <n v="0"/>
    <n v="0"/>
    <n v="0"/>
    <n v="35836"/>
    <n v="0"/>
    <n v="35836"/>
    <n v="0"/>
    <n v="477816"/>
    <n v="0"/>
    <n v="0"/>
    <n v="35836"/>
    <n v="0"/>
    <m/>
    <m/>
    <m/>
    <d v="2019-12-01T00:00:00"/>
    <s v="Financially completed in 2016."/>
    <m/>
    <m/>
    <m/>
    <x v="1"/>
    <n v="0"/>
    <n v="1"/>
    <n v="10"/>
    <n v="24"/>
    <n v="0"/>
    <n v="0"/>
    <n v="0"/>
    <n v="2014"/>
  </r>
  <r>
    <m/>
    <m/>
    <s v="EGY/PHA/82/INV/140"/>
    <s v="UNIDO"/>
    <m/>
    <x v="0"/>
    <s v="EGY"/>
    <x v="0"/>
    <s v="PHA"/>
    <s v="HCFC phase-out management plan (stage I, third tranche) (enabling activities in the refrigeration and air-conditioning sector)"/>
    <d v="2018-12-01T00:00:00"/>
    <d v="2019-12-01T00:00:00"/>
    <s v="FIN"/>
    <d v="2019-01-01T00:00:00"/>
    <m/>
    <d v="2021-06-01T00:00:00"/>
    <d v="2022-04-01T00:00:00"/>
    <n v="2.7"/>
    <m/>
    <m/>
    <n v="0"/>
    <m/>
    <m/>
    <n v="2.7"/>
    <m/>
    <m/>
    <n v="0"/>
    <m/>
    <m/>
    <n v="232575"/>
    <n v="-1987.03"/>
    <n v="230587.97"/>
    <n v="1.0000001301021906"/>
    <n v="-2.9999999998835847E-2"/>
    <n v="-2.9999999998835847E-2"/>
    <n v="0"/>
    <n v="17443"/>
    <n v="-148.80000000000001"/>
    <n v="17294.2"/>
    <n v="0.2000000000007276"/>
    <n v="230588"/>
    <n v="0"/>
    <m/>
    <n v="17294"/>
    <n v="0"/>
    <m/>
    <m/>
    <m/>
    <d v="2021-06-01T00:00:00"/>
    <m/>
    <m/>
    <m/>
    <m/>
    <x v="1"/>
    <n v="0"/>
    <n v="1"/>
    <n v="1"/>
    <n v="12"/>
    <n v="0"/>
    <n v="0"/>
    <n v="2700"/>
    <n v="2018"/>
  </r>
  <r>
    <m/>
    <m/>
    <s v="KUW/PHA/83/TAS/35"/>
    <s v="UNIDO"/>
    <m/>
    <x v="2"/>
    <s v="KUW"/>
    <x v="3"/>
    <s v="PHA"/>
    <s v="HCFC phase-out management plan (stage I, third tranche) (extruded polystyrene foam sector phase-out)"/>
    <d v="2019-05-01T00:00:00"/>
    <d v="2021-12-01T00:00:00"/>
    <s v="FIN"/>
    <d v="2020-05-01T00:00:00"/>
    <m/>
    <d v="2022-06-01T00:00:00"/>
    <d v="2022-08-01T00:00:00"/>
    <n v="0"/>
    <m/>
    <m/>
    <n v="0"/>
    <m/>
    <m/>
    <n v="0"/>
    <m/>
    <m/>
    <n v="0"/>
    <m/>
    <m/>
    <n v="756845"/>
    <n v="-934.23"/>
    <n v="755910.77"/>
    <n v="1.0000003042687167"/>
    <n v="-0.22999999998137355"/>
    <n v="-0.22999999998137355"/>
    <n v="0"/>
    <n v="52979"/>
    <n v="-65.25"/>
    <n v="52913.75"/>
    <n v="-0.25"/>
    <n v="755911"/>
    <n v="0"/>
    <m/>
    <n v="52914"/>
    <n v="0"/>
    <m/>
    <m/>
    <m/>
    <d v="2022-06-01T00:00:00"/>
    <m/>
    <m/>
    <m/>
    <m/>
    <x v="1"/>
    <n v="0"/>
    <n v="1"/>
    <n v="12"/>
    <n v="31"/>
    <n v="0"/>
    <n v="0"/>
    <n v="0"/>
    <n v="2019"/>
  </r>
  <r>
    <m/>
    <m/>
    <s v="CPR/PHA/71/INV/533"/>
    <s v="UNIDO"/>
    <m/>
    <x v="2"/>
    <s v="CPR"/>
    <x v="0"/>
    <s v="PHA"/>
    <s v="HCFC phase-out management plan (stage I, third tranche) (extruded polystyrene foam sector plan)"/>
    <d v="2013-12-01T00:00:00"/>
    <d v="2016-06-01T00:00:00"/>
    <s v="FIN"/>
    <d v="2014-09-01T00:00:00"/>
    <m/>
    <d v="2018-09-01T00:00:00"/>
    <d v="2019-06-01T00:00:00"/>
    <n v="47.8"/>
    <m/>
    <m/>
    <n v="0"/>
    <m/>
    <m/>
    <n v="47.8"/>
    <m/>
    <m/>
    <n v="0"/>
    <m/>
    <m/>
    <n v="3998000"/>
    <n v="0"/>
    <n v="3998000"/>
    <n v="1"/>
    <n v="0"/>
    <n v="0"/>
    <n v="0"/>
    <n v="279860"/>
    <n v="0"/>
    <n v="279860"/>
    <n v="0"/>
    <n v="3998000"/>
    <n v="0"/>
    <m/>
    <n v="279860"/>
    <n v="0"/>
    <n v="812859"/>
    <m/>
    <m/>
    <d v="2018-12-01T00:00:00"/>
    <m/>
    <m/>
    <m/>
    <m/>
    <x v="1"/>
    <n v="0"/>
    <n v="1"/>
    <n v="9"/>
    <n v="30"/>
    <n v="0"/>
    <n v="0"/>
    <n v="47800"/>
    <n v="2013"/>
  </r>
  <r>
    <m/>
    <m/>
    <s v="MEX/PHA/71/INV/168"/>
    <s v="UNDP"/>
    <m/>
    <x v="1"/>
    <s v="MEX"/>
    <x v="0"/>
    <s v="PHA"/>
    <s v="HCFC phase-out management plan (stage I, third tranche) (foam sector plan for systems houses and local customers)"/>
    <d v="2013-12-01T00:00:00"/>
    <d v="2016-06-01T00:00:00"/>
    <s v="FIN"/>
    <d v="2014-06-01T00:00:00"/>
    <m/>
    <d v="2019-12-01T00:00:00"/>
    <d v="2021-02-01T00:00:00"/>
    <n v="101.5"/>
    <m/>
    <m/>
    <m/>
    <m/>
    <m/>
    <n v="101.5"/>
    <m/>
    <m/>
    <m/>
    <m/>
    <m/>
    <n v="3800000"/>
    <n v="-314646"/>
    <n v="3485354"/>
    <n v="1"/>
    <n v="0"/>
    <n v="0"/>
    <n v="0"/>
    <n v="285000"/>
    <n v="-23598"/>
    <n v="261402"/>
    <n v="0.45074999998905696"/>
    <n v="3485354"/>
    <n v="0"/>
    <n v="0"/>
    <n v="261401.54925000001"/>
    <n v="0"/>
    <m/>
    <m/>
    <m/>
    <d v="2019-12-01T00:00:00"/>
    <s v="Financially completed in 2021."/>
    <m/>
    <m/>
    <m/>
    <x v="1"/>
    <n v="0"/>
    <n v="1"/>
    <n v="6"/>
    <n v="30"/>
    <n v="0"/>
    <n v="0"/>
    <n v="101500"/>
    <n v="2013"/>
  </r>
  <r>
    <m/>
    <m/>
    <s v="BRA/PHA/73/INV/306"/>
    <s v="UNDP"/>
    <m/>
    <x v="1"/>
    <s v="BRA"/>
    <x v="0"/>
    <s v="PHA"/>
    <s v="HCFC phase-out management plan (stage I, third tranche) (foam sector plan)"/>
    <d v="2014-11-01T00:00:00"/>
    <d v="2016-11-01T00:00:00"/>
    <s v="FIN"/>
    <d v="2015-05-01T00:00:00"/>
    <m/>
    <d v="2017-12-01T00:00:00"/>
    <d v="2018-12-01T00:00:00"/>
    <n v="32.700000000000003"/>
    <m/>
    <m/>
    <m/>
    <m/>
    <m/>
    <n v="32.700000000000003"/>
    <m/>
    <m/>
    <m/>
    <m/>
    <m/>
    <n v="3000000"/>
    <n v="0"/>
    <n v="3000000"/>
    <n v="1"/>
    <n v="0"/>
    <n v="0"/>
    <n v="0"/>
    <n v="225000"/>
    <n v="0"/>
    <n v="225000"/>
    <n v="0"/>
    <n v="3000000"/>
    <n v="0"/>
    <n v="0"/>
    <n v="225000"/>
    <n v="0"/>
    <m/>
    <m/>
    <m/>
    <d v="2019-12-01T00:00:00"/>
    <s v="Financially completed in 2018."/>
    <m/>
    <m/>
    <m/>
    <x v="1"/>
    <n v="0"/>
    <n v="1"/>
    <n v="6"/>
    <n v="24"/>
    <n v="0"/>
    <n v="0"/>
    <n v="32700.000000000004"/>
    <n v="2014"/>
  </r>
  <r>
    <m/>
    <m/>
    <s v="IRA/PHA/72/INV/215"/>
    <s v="UNIDO"/>
    <m/>
    <x v="2"/>
    <s v="IRA"/>
    <x v="0"/>
    <s v="PHA"/>
    <s v="HCFC phase-out management plan (stage I, third tranche) (foam sector plan)"/>
    <d v="2014-05-01T00:00:00"/>
    <d v="2016-05-01T00:00:00"/>
    <s v="FIN"/>
    <d v="2015-04-01T00:00:00"/>
    <m/>
    <d v="2016-12-01T00:00:00"/>
    <d v="2019-06-01T00:00:00"/>
    <n v="1.2"/>
    <m/>
    <m/>
    <n v="0"/>
    <m/>
    <m/>
    <n v="1.2"/>
    <m/>
    <m/>
    <n v="0"/>
    <m/>
    <m/>
    <n v="101450"/>
    <n v="-2391"/>
    <n v="99059"/>
    <n v="1"/>
    <n v="0"/>
    <n v="0"/>
    <n v="0"/>
    <n v="7609"/>
    <n v="-180"/>
    <n v="7429"/>
    <n v="0"/>
    <n v="99059"/>
    <n v="0"/>
    <m/>
    <n v="7429"/>
    <n v="0"/>
    <m/>
    <m/>
    <m/>
    <d v="2019-12-01T00:00:00"/>
    <m/>
    <m/>
    <m/>
    <m/>
    <x v="1"/>
    <n v="0"/>
    <n v="1"/>
    <n v="11"/>
    <n v="24"/>
    <n v="0"/>
    <n v="0"/>
    <n v="1200"/>
    <n v="2014"/>
  </r>
  <r>
    <m/>
    <m/>
    <s v="THA/PHA/77/INV/169"/>
    <s v="IBRD"/>
    <m/>
    <x v="2"/>
    <s v="THA"/>
    <x v="0"/>
    <s v="PHA"/>
    <s v="HCFC phase-out management plan (stage I, third tranche) (foam sector plan)"/>
    <d v="2016-12-01T00:00:00"/>
    <d v="2017-12-01T00:00:00"/>
    <s v="FIN"/>
    <d v="2016-12-01T00:00:00"/>
    <m/>
    <d v="2018-12-01T00:00:00"/>
    <d v="2019-12-01T00:00:00"/>
    <n v="14.2"/>
    <m/>
    <m/>
    <n v="0"/>
    <m/>
    <m/>
    <n v="14.2"/>
    <m/>
    <m/>
    <n v="0"/>
    <m/>
    <m/>
    <n v="618803"/>
    <n v="-121784"/>
    <n v="497019"/>
    <n v="1"/>
    <n v="0"/>
    <n v="0"/>
    <n v="0"/>
    <n v="43316"/>
    <n v="-8525"/>
    <n v="34791"/>
    <n v="0"/>
    <n v="497019"/>
    <n v="0"/>
    <n v="0"/>
    <n v="34791"/>
    <n v="0"/>
    <m/>
    <m/>
    <m/>
    <d v="2018-12-01T00:00:00"/>
    <s v="Stage I HPMP physically completed. PCR submitted to the 83rd Meeting as requested by ExCom decision."/>
    <s v="Stage I HPMP completed. PCR submitted to the 83rd Meeting."/>
    <m/>
    <m/>
    <x v="1"/>
    <n v="0"/>
    <n v="1"/>
    <n v="0"/>
    <n v="12"/>
    <n v="0"/>
    <n v="0"/>
    <n v="14200"/>
    <n v="2016"/>
  </r>
  <r>
    <m/>
    <m/>
    <s v="VIE/PHA/76/INV/72"/>
    <s v="IBRD"/>
    <m/>
    <x v="2"/>
    <s v="VIE"/>
    <x v="0"/>
    <s v="PHA"/>
    <s v="HCFC phase-out management plan (stage I, third tranche) (foam sector plan)"/>
    <d v="2016-05-01T00:00:00"/>
    <d v="2016-12-01T00:00:00"/>
    <s v="FIN"/>
    <m/>
    <m/>
    <d v="2017-06-01T00:00:00"/>
    <d v="2017-10-01T00:00:00"/>
    <n v="9.1"/>
    <m/>
    <m/>
    <n v="0"/>
    <m/>
    <m/>
    <n v="9.1"/>
    <m/>
    <m/>
    <n v="0"/>
    <m/>
    <m/>
    <n v="407581"/>
    <n v="-407581"/>
    <n v="0"/>
    <n v="0"/>
    <n v="0"/>
    <n v="0"/>
    <n v="0"/>
    <n v="30569"/>
    <n v="-30569"/>
    <n v="0"/>
    <n v="0"/>
    <n v="0"/>
    <n v="0"/>
    <n v="0"/>
    <n v="0"/>
    <n v="0"/>
    <n v="0"/>
    <m/>
    <m/>
    <d v="2016-12-01T00:00:00"/>
    <s v="Stage I HPMP completed physically and financially."/>
    <s v="Project completed."/>
    <m/>
    <m/>
    <x v="1"/>
    <n v="0"/>
    <n v="0"/>
    <s v=""/>
    <n v="7"/>
    <n v="0"/>
    <n v="0"/>
    <n v="9100"/>
    <n v="2016"/>
  </r>
  <r>
    <m/>
    <m/>
    <s v="IDS/PHA/76/INV/207"/>
    <s v="IBRD"/>
    <m/>
    <x v="2"/>
    <s v="IDS"/>
    <x v="0"/>
    <s v="PHA"/>
    <s v="HCFC phase-out management plan (stage I, third tranche) (foam sector)"/>
    <d v="2016-05-01T00:00:00"/>
    <d v="2017-12-01T00:00:00"/>
    <s v="FIN"/>
    <d v="2017-05-01T00:00:00"/>
    <m/>
    <d v="2019-12-01T00:00:00"/>
    <d v="2020-11-01T00:00:00"/>
    <n v="3.3"/>
    <m/>
    <m/>
    <n v="0"/>
    <m/>
    <m/>
    <n v="3.3"/>
    <m/>
    <m/>
    <n v="0"/>
    <m/>
    <m/>
    <n v="271420"/>
    <n v="-30189.3"/>
    <n v="241230.7"/>
    <n v="1.0000012436228058"/>
    <n v="-0.29999999998835847"/>
    <n v="-0.29999999998835847"/>
    <n v="0"/>
    <n v="20356"/>
    <n v="-2264.14"/>
    <n v="18091.86"/>
    <n v="-0.13999999999941792"/>
    <n v="241231"/>
    <n v="0"/>
    <m/>
    <n v="18092"/>
    <n v="0"/>
    <m/>
    <m/>
    <m/>
    <d v="2020-12-01T00:00:00"/>
    <s v="No more activity"/>
    <m/>
    <m/>
    <m/>
    <x v="1"/>
    <n v="0"/>
    <n v="1"/>
    <n v="12"/>
    <n v="19"/>
    <n v="0"/>
    <n v="0"/>
    <n v="3300"/>
    <n v="2016"/>
  </r>
  <r>
    <m/>
    <m/>
    <s v="NIR/PHA/71/INV/135"/>
    <s v="UNDP"/>
    <m/>
    <x v="0"/>
    <s v="NIR"/>
    <x v="0"/>
    <s v="PHA"/>
    <s v="HCFC phase-out management plan (stage I, third tranche) (foam)"/>
    <d v="2013-12-01T00:00:00"/>
    <d v="2015-12-01T00:00:00"/>
    <s v="FIN"/>
    <d v="2014-11-01T00:00:00"/>
    <m/>
    <d v="2018-02-01T00:00:00"/>
    <d v="2019-02-01T00:00:00"/>
    <n v="0"/>
    <m/>
    <m/>
    <m/>
    <m/>
    <m/>
    <n v="0"/>
    <m/>
    <m/>
    <m/>
    <m/>
    <m/>
    <n v="503829"/>
    <n v="0"/>
    <n v="503829"/>
    <n v="1"/>
    <n v="0"/>
    <n v="0"/>
    <n v="0"/>
    <n v="37787"/>
    <n v="0"/>
    <n v="37787"/>
    <n v="0"/>
    <n v="503829"/>
    <n v="0"/>
    <n v="0"/>
    <n v="37787"/>
    <n v="0"/>
    <m/>
    <m/>
    <m/>
    <d v="2018-12-01T00:00:00"/>
    <s v="Financially completed in 2019."/>
    <m/>
    <m/>
    <m/>
    <x v="1"/>
    <n v="0"/>
    <n v="1"/>
    <n v="11"/>
    <n v="24"/>
    <n v="0"/>
    <n v="0"/>
    <n v="0"/>
    <n v="2013"/>
  </r>
  <r>
    <m/>
    <m/>
    <s v="CPR/PHA/71/INV/534"/>
    <s v="UNDP"/>
    <m/>
    <x v="2"/>
    <s v="CPR"/>
    <x v="0"/>
    <s v="PHA"/>
    <s v="HCFC phase-out management plan (stage I, third tranche) (industrial and commercial refrigeration and air conditioning sector plan)"/>
    <d v="2013-12-01T00:00:00"/>
    <d v="2015-12-01T00:00:00"/>
    <s v="FIN"/>
    <d v="2014-06-01T00:00:00"/>
    <m/>
    <d v="2019-12-01T00:00:00"/>
    <d v="2020-12-01T00:00:00"/>
    <n v="224.5"/>
    <m/>
    <m/>
    <m/>
    <m/>
    <m/>
    <n v="224.5"/>
    <m/>
    <m/>
    <m/>
    <m/>
    <m/>
    <n v="8495000"/>
    <n v="0"/>
    <n v="8495000"/>
    <n v="1"/>
    <n v="0"/>
    <n v="0"/>
    <n v="0"/>
    <n v="594650"/>
    <n v="0"/>
    <n v="594650"/>
    <n v="0"/>
    <n v="8495000"/>
    <n v="0"/>
    <n v="0"/>
    <n v="594650"/>
    <n v="0"/>
    <n v="8495000"/>
    <m/>
    <m/>
    <d v="2019-12-01T00:00:00"/>
    <s v="Financially completed in 2020."/>
    <m/>
    <m/>
    <m/>
    <x v="1"/>
    <n v="0"/>
    <n v="1"/>
    <n v="6"/>
    <n v="24"/>
    <n v="0"/>
    <n v="0"/>
    <n v="224500"/>
    <n v="2013"/>
  </r>
  <r>
    <m/>
    <m/>
    <s v="EGY/PHA/82/INV/139"/>
    <s v="UNDP"/>
    <m/>
    <x v="0"/>
    <s v="EGY"/>
    <x v="0"/>
    <s v="PHA"/>
    <s v="HCFC phase-out management plan (stage I, third tranche) (phase-out of HCFC-141b in the polyurethane foam sector)"/>
    <d v="2018-12-01T00:00:00"/>
    <d v="2021-12-01T00:00:00"/>
    <s v="FIN"/>
    <d v="2019-08-01T00:00:00"/>
    <m/>
    <d v="2019-12-01T00:00:00"/>
    <d v="2022-01-01T00:00:00"/>
    <n v="0"/>
    <m/>
    <m/>
    <m/>
    <m/>
    <m/>
    <n v="0"/>
    <m/>
    <m/>
    <m/>
    <m/>
    <m/>
    <n v="716400"/>
    <n v="-118460"/>
    <n v="597940"/>
    <n v="1"/>
    <n v="0"/>
    <n v="0"/>
    <n v="0"/>
    <n v="53730"/>
    <n v="-8884"/>
    <n v="44846"/>
    <n v="0.50324999829899753"/>
    <n v="597940"/>
    <n v="0"/>
    <n v="0"/>
    <n v="44845.496750001701"/>
    <n v="0"/>
    <m/>
    <m/>
    <m/>
    <d v="2021-06-01T00:00:00"/>
    <s v="Technical mission organized in 2019 to plan for market assessment and verification of very small users in Egypt. With help of the national team, the study was completed. An awareness workshop was held in cooperation with the NOU and the Chamber of Chemical Industries/Federation of Egyptian Industries “member of the National Ozone Committee” to collect information and hold meetings with distributors to properly identify very small users. The survey included a list of 100 micro users, most are contractors for spray, IFS/microcellular and PIP projects that purchase irregularly and not directly from SHs but through –mostly informal—middlemen (“distributors”). Specifications for safety kits and small dispensers were formulated for procurement in 2020 based on results of the VSU demonstration programme which was completed in the second half of 2019."/>
    <m/>
    <m/>
    <m/>
    <x v="1"/>
    <n v="0"/>
    <n v="1"/>
    <n v="8"/>
    <n v="36"/>
    <n v="0"/>
    <n v="0"/>
    <n v="0"/>
    <n v="2018"/>
  </r>
  <r>
    <m/>
    <m/>
    <s v="DRK/PHA/77/INV/64"/>
    <s v="UNIDO"/>
    <m/>
    <x v="2"/>
    <s v="DRK"/>
    <x v="0"/>
    <s v="PHA"/>
    <s v="HCFC phase-out management plan (stage I, third tranche) (policy, refrigeration servicing and monitoring)"/>
    <d v="2016-12-01T00:00:00"/>
    <d v="2019-12-01T00:00:00"/>
    <s v="ONG"/>
    <d v="2017-07-01T00:00:00"/>
    <m/>
    <m/>
    <m/>
    <n v="2.1"/>
    <m/>
    <m/>
    <n v="0"/>
    <m/>
    <m/>
    <n v="0"/>
    <m/>
    <m/>
    <n v="0"/>
    <m/>
    <m/>
    <n v="167867"/>
    <n v="0"/>
    <n v="167867"/>
    <n v="1.0822913377852704E-2"/>
    <n v="166050.19"/>
    <n v="166050.19"/>
    <n v="0"/>
    <n v="11751"/>
    <n v="0"/>
    <n v="11751"/>
    <n v="11623.819944896853"/>
    <n v="1816.81"/>
    <n v="0"/>
    <n v="1"/>
    <n v="127.18005510314713"/>
    <n v="0"/>
    <m/>
    <m/>
    <m/>
    <d v="2021-12-01T00:00:00"/>
    <e v="#N/A"/>
    <e v="#N/A"/>
    <s v="n.a."/>
    <m/>
    <x v="0"/>
    <n v="1"/>
    <n v="1"/>
    <n v="7"/>
    <n v="36"/>
    <n v="0"/>
    <n v="0"/>
    <n v="2100"/>
    <n v="2016"/>
  </r>
  <r>
    <m/>
    <m/>
    <s v="KUW/PHA/83/INV/36"/>
    <s v="UNIDO"/>
    <m/>
    <x v="2"/>
    <s v="KUW"/>
    <x v="0"/>
    <s v="PHA"/>
    <s v="HCFC phase-out management plan (stage I, third tranche) (polyurethane foam sector phase-out)"/>
    <d v="2019-05-01T00:00:00"/>
    <d v="2021-12-01T00:00:00"/>
    <s v="FIN"/>
    <d v="2022-04-01T00:00:00"/>
    <m/>
    <d v="2022-06-01T00:00:00"/>
    <d v="2023-08-24T00:00:00"/>
    <n v="0"/>
    <m/>
    <m/>
    <n v="0"/>
    <m/>
    <m/>
    <n v="0"/>
    <m/>
    <m/>
    <n v="0"/>
    <m/>
    <m/>
    <n v="80000"/>
    <n v="-17779.900000000001"/>
    <n v="62220.1"/>
    <n v="1"/>
    <n v="0"/>
    <n v="0"/>
    <n v="0"/>
    <n v="5600"/>
    <n v="-1244.5899999999999"/>
    <n v="4355.41"/>
    <n v="2.999999998792191E-3"/>
    <n v="62220.1"/>
    <n v="0"/>
    <m/>
    <n v="4355.4070000000011"/>
    <n v="0"/>
    <m/>
    <m/>
    <m/>
    <d v="2022-06-01T00:00:00"/>
    <e v="#N/A"/>
    <e v="#N/A"/>
    <s v="n.a."/>
    <m/>
    <x v="1"/>
    <n v="0"/>
    <n v="1"/>
    <n v="35"/>
    <n v="31"/>
    <n v="0"/>
    <n v="0"/>
    <n v="0"/>
    <n v="2019"/>
  </r>
  <r>
    <m/>
    <m/>
    <s v="IND/PHA/75/INV/464"/>
    <s v="UNDP"/>
    <m/>
    <x v="2"/>
    <s v="IND"/>
    <x v="0"/>
    <s v="PHA"/>
    <s v="HCFC phase-out management plan (stage I, third tranche) (polyurethane foam sector plan and project monitoring)"/>
    <d v="2015-11-01T00:00:00"/>
    <d v="2017-11-01T00:00:00"/>
    <s v="FIN"/>
    <d v="2016-04-01T00:00:00"/>
    <m/>
    <d v="2017-12-01T00:00:00"/>
    <d v="2019-01-01T00:00:00"/>
    <n v="47.8"/>
    <m/>
    <m/>
    <m/>
    <m/>
    <m/>
    <n v="47.8"/>
    <m/>
    <m/>
    <m/>
    <m/>
    <m/>
    <n v="1438490"/>
    <n v="-79849"/>
    <n v="1358641"/>
    <n v="1"/>
    <n v="0"/>
    <n v="0"/>
    <n v="0"/>
    <n v="100694"/>
    <n v="-5589"/>
    <n v="95105"/>
    <n v="0.41334732949326281"/>
    <n v="1358641"/>
    <n v="0"/>
    <n v="0"/>
    <n v="95104.586652670507"/>
    <n v="0"/>
    <m/>
    <m/>
    <m/>
    <d v="2017-12-01T00:00:00"/>
    <s v="Financially completed in 2019."/>
    <m/>
    <m/>
    <m/>
    <x v="1"/>
    <n v="0"/>
    <n v="1"/>
    <n v="5"/>
    <n v="24"/>
    <n v="0"/>
    <n v="0"/>
    <n v="47800"/>
    <n v="2015"/>
  </r>
  <r>
    <m/>
    <m/>
    <s v="SAU/PHA/75/INV/24"/>
    <s v="UNIDO"/>
    <m/>
    <x v="2"/>
    <s v="SAU"/>
    <x v="0"/>
    <s v="PHA"/>
    <s v="HCFC phase-out management plan (stage I, third tranche) (polyurethane foam sector plan)"/>
    <d v="2015-11-01T00:00:00"/>
    <d v="2018-12-01T00:00:00"/>
    <s v="FIN"/>
    <d v="2016-03-01T00:00:00"/>
    <m/>
    <d v="2021-12-01T00:00:00"/>
    <d v="2023-09-13T00:00:00"/>
    <n v="33.700000000000003"/>
    <m/>
    <m/>
    <n v="0"/>
    <m/>
    <m/>
    <n v="33.700000000000003"/>
    <m/>
    <m/>
    <n v="0"/>
    <m/>
    <m/>
    <n v="1100000"/>
    <n v="-200386.87"/>
    <n v="899613.13"/>
    <n v="1"/>
    <n v="0"/>
    <n v="0"/>
    <n v="0"/>
    <n v="77000"/>
    <n v="-14027.21"/>
    <n v="62972.79"/>
    <n v="-0.12910000001284061"/>
    <n v="899613.13"/>
    <n v="0"/>
    <m/>
    <n v="62972.919100000014"/>
    <n v="0"/>
    <m/>
    <m/>
    <m/>
    <m/>
    <e v="#N/A"/>
    <e v="#N/A"/>
    <s v="n.a."/>
    <m/>
    <x v="1"/>
    <n v="0"/>
    <n v="1"/>
    <n v="4"/>
    <n v="37"/>
    <n v="0"/>
    <n v="0"/>
    <n v="33700"/>
    <n v="2015"/>
  </r>
  <r>
    <m/>
    <m/>
    <s v="SOA/PHA/76/INV/10"/>
    <s v="UNIDO"/>
    <m/>
    <x v="0"/>
    <s v="SOA"/>
    <x v="0"/>
    <s v="PHA"/>
    <s v="HCFC phase-out management plan (stage I, third tranche) (polyurethane foam sector plan)"/>
    <d v="2016-05-01T00:00:00"/>
    <d v="2019-12-01T00:00:00"/>
    <s v="COM"/>
    <d v="2018-02-01T00:00:00"/>
    <m/>
    <d v="2022-12-01T00:00:00"/>
    <m/>
    <n v="21"/>
    <m/>
    <m/>
    <n v="0"/>
    <m/>
    <m/>
    <n v="21"/>
    <m/>
    <m/>
    <n v="0"/>
    <m/>
    <m/>
    <n v="622437"/>
    <n v="0"/>
    <n v="622437"/>
    <n v="1.0000263801798415"/>
    <n v="-16.42000000004191"/>
    <n v="-16.42000000004191"/>
    <n v="0"/>
    <n v="43571"/>
    <n v="0"/>
    <n v="43571"/>
    <n v="-1.1494108158804011"/>
    <n v="622453.42000000004"/>
    <n v="0.01"/>
    <m/>
    <n v="43572.14941081588"/>
    <n v="7.0000658701201894E-4"/>
    <m/>
    <m/>
    <m/>
    <d v="2023-12-01T00:00:00"/>
    <s v=" Grant is being financially closed and no over expenditures will be reported when grant is financially closed."/>
    <s v="Grant was financially closed in March 2024 and  there are no over expenditures. Balance is being returned at the 95th meeting."/>
    <s v="n.a."/>
    <m/>
    <x v="1"/>
    <n v="0"/>
    <n v="1"/>
    <n v="21"/>
    <n v="43"/>
    <n v="0"/>
    <n v="0"/>
    <n v="21000"/>
    <n v="2016"/>
  </r>
  <r>
    <m/>
    <m/>
    <s v="CPR/PHA/71/INV/535"/>
    <s v="IBRD"/>
    <m/>
    <x v="2"/>
    <s v="CPR"/>
    <x v="0"/>
    <s v="PHA"/>
    <s v="HCFC phase-out management plan (stage I, third tranche) (polyurethane rigid foam sector plan)"/>
    <d v="2013-12-01T00:00:00"/>
    <d v="2014-12-01T00:00:00"/>
    <s v="FIN"/>
    <d v="2014-12-01T00:00:00"/>
    <m/>
    <d v="2019-06-01T00:00:00"/>
    <d v="2019-12-01T00:00:00"/>
    <n v="255.6"/>
    <m/>
    <m/>
    <n v="0"/>
    <m/>
    <m/>
    <n v="255.6"/>
    <m/>
    <m/>
    <n v="0"/>
    <m/>
    <m/>
    <n v="13592000"/>
    <n v="0"/>
    <n v="13592000"/>
    <n v="1"/>
    <n v="0"/>
    <n v="0"/>
    <n v="0"/>
    <n v="951440"/>
    <n v="0"/>
    <n v="951440"/>
    <n v="0"/>
    <n v="13592000"/>
    <n v="0"/>
    <n v="0"/>
    <n v="951440"/>
    <n v="0"/>
    <n v="13592000"/>
    <m/>
    <m/>
    <d v="2019-06-01T00:00:00"/>
    <s v="The China HPMP Stage I Project (PU Foam) physically completed by end of Jun 19.  Savings returned to the 84th ExCom in Dec 19."/>
    <s v="Stage I HPMP-PU Foam is physically and financially completed."/>
    <m/>
    <m/>
    <x v="1"/>
    <n v="0"/>
    <n v="1"/>
    <n v="12"/>
    <n v="12"/>
    <n v="0"/>
    <n v="0"/>
    <n v="255600"/>
    <n v="2013"/>
  </r>
  <r>
    <m/>
    <m/>
    <s v="NIR/PHA/71/INV/136"/>
    <s v="UNIDO"/>
    <m/>
    <x v="0"/>
    <s v="NIR"/>
    <x v="0"/>
    <s v="PHA"/>
    <s v="HCFC phase-out management plan (stage I, third tranche) (refrigeration air-conditioning manufacturing and coordination)"/>
    <d v="2013-12-01T00:00:00"/>
    <d v="2016-06-01T00:00:00"/>
    <s v="FIN"/>
    <d v="2015-07-01T00:00:00"/>
    <m/>
    <d v="2017-12-01T00:00:00"/>
    <d v="2021-02-01T00:00:00"/>
    <n v="0"/>
    <m/>
    <m/>
    <n v="0"/>
    <m/>
    <m/>
    <n v="0"/>
    <m/>
    <m/>
    <n v="0"/>
    <m/>
    <m/>
    <n v="645172"/>
    <n v="-1081.3699999999999"/>
    <n v="644090.63"/>
    <n v="1.0000005744533187"/>
    <n v="-0.36999999999534339"/>
    <n v="-0.36999999999534339"/>
    <n v="0"/>
    <n v="48388"/>
    <n v="-81.209999999999994"/>
    <n v="48306.79"/>
    <n v="-0.20999999999912689"/>
    <n v="644091"/>
    <n v="0"/>
    <m/>
    <n v="48307"/>
    <n v="0"/>
    <m/>
    <m/>
    <m/>
    <d v="2018-12-01T00:00:00"/>
    <m/>
    <m/>
    <m/>
    <m/>
    <x v="1"/>
    <n v="0"/>
    <n v="1"/>
    <n v="19"/>
    <n v="30"/>
    <n v="0"/>
    <n v="0"/>
    <n v="0"/>
    <n v="2013"/>
  </r>
  <r>
    <m/>
    <m/>
    <s v="IDS/PHA/76/INV/208"/>
    <s v="UNDP"/>
    <m/>
    <x v="2"/>
    <s v="IDS"/>
    <x v="0"/>
    <s v="PHA"/>
    <s v="HCFC phase-out management plan (stage I, third tranche) (refrigeration and air-conditioning sector)"/>
    <d v="2016-05-01T00:00:00"/>
    <d v="2018-05-01T00:00:00"/>
    <s v="FIN"/>
    <d v="2017-01-01T00:00:00"/>
    <m/>
    <d v="2020-06-01T00:00:00"/>
    <d v="2021-06-01T00:00:00"/>
    <n v="9"/>
    <m/>
    <m/>
    <m/>
    <m/>
    <m/>
    <n v="9"/>
    <m/>
    <m/>
    <m/>
    <m/>
    <m/>
    <n v="901102"/>
    <n v="-656744"/>
    <n v="244358"/>
    <n v="1"/>
    <n v="0"/>
    <n v="0"/>
    <n v="0"/>
    <n v="67583"/>
    <n v="-49256"/>
    <n v="18327"/>
    <n v="-0.18000000000029104"/>
    <n v="244358"/>
    <n v="0"/>
    <n v="0"/>
    <n v="18327.18"/>
    <n v="0"/>
    <m/>
    <m/>
    <m/>
    <d v="2020-12-01T00:00:00"/>
    <s v="Financially completed in 2021."/>
    <m/>
    <m/>
    <m/>
    <x v="1"/>
    <n v="0"/>
    <n v="1"/>
    <n v="8"/>
    <n v="24"/>
    <n v="0"/>
    <n v="0"/>
    <n v="9000"/>
    <n v="2016"/>
  </r>
  <r>
    <m/>
    <m/>
    <s v="SAU/PHA/75/INV/25"/>
    <s v="UNIDO"/>
    <m/>
    <x v="2"/>
    <s v="SAU"/>
    <x v="0"/>
    <s v="PHA"/>
    <s v="HCFC phase-out management plan (stage I, third tranche) (refrigeration servicing and monitoring)"/>
    <d v="2015-11-01T00:00:00"/>
    <d v="2018-12-01T00:00:00"/>
    <s v="CLO"/>
    <d v="2016-08-01T00:00:00"/>
    <m/>
    <m/>
    <d v="2022-04-01T00:00:00"/>
    <n v="0"/>
    <m/>
    <m/>
    <n v="0"/>
    <m/>
    <m/>
    <n v="0"/>
    <m/>
    <m/>
    <n v="0"/>
    <m/>
    <m/>
    <n v="100000"/>
    <n v="-1133.8499999999999"/>
    <n v="98866.15"/>
    <n v="0.99999848279719605"/>
    <n v="0.14999999999417923"/>
    <n v="0.14999999999417923"/>
    <n v="0"/>
    <n v="7000"/>
    <n v="-79.349999999999994"/>
    <n v="6920.65"/>
    <n v="-0.3500000000003638"/>
    <n v="98866"/>
    <n v="0"/>
    <m/>
    <n v="6921"/>
    <n v="0"/>
    <m/>
    <m/>
    <m/>
    <m/>
    <e v="#N/A"/>
    <e v="#N/A"/>
    <m/>
    <m/>
    <x v="0"/>
    <n v="0"/>
    <n v="1"/>
    <n v="9"/>
    <n v="37"/>
    <n v="0"/>
    <n v="0"/>
    <n v="0"/>
    <n v="2015"/>
  </r>
  <r>
    <m/>
    <m/>
    <s v="TUR/PHA/84/INV/111"/>
    <s v="UNIDO"/>
    <m/>
    <x v="4"/>
    <s v="TUR"/>
    <x v="0"/>
    <s v="PHA"/>
    <s v="HCFC phase-out management plan (stage I, third tranche) (refrigeration servicing and monitoring)"/>
    <d v="2019-12-01T00:00:00"/>
    <d v="2021-12-01T00:00:00"/>
    <s v="ONG"/>
    <d v="2020-10-01T00:00:00"/>
    <d v="2024-12-01T00:00:00"/>
    <m/>
    <m/>
    <n v="26.2"/>
    <m/>
    <m/>
    <n v="0"/>
    <m/>
    <m/>
    <n v="0"/>
    <m/>
    <m/>
    <n v="0"/>
    <m/>
    <m/>
    <n v="1598850"/>
    <n v="0"/>
    <n v="1598850"/>
    <n v="0.61566087500390909"/>
    <n v="614500.61"/>
    <n v="614500.61"/>
    <n v="0"/>
    <n v="111920"/>
    <n v="0"/>
    <n v="111920"/>
    <n v="43018.990000000005"/>
    <n v="984349.39"/>
    <n v="0"/>
    <n v="20000"/>
    <n v="68901.009999999995"/>
    <n v="0"/>
    <m/>
    <m/>
    <m/>
    <d v="2026-12-01T00:00:00"/>
    <s v="Equipment for the three reclamation centres was shipped from the Finland by the contractor. Installation and commissioning was completed. The RRR centres are waiting for the government to issue the licenses so they can start with reclamation activities. "/>
    <s v="Study visit was organized in Finland with the representatives from the NOU and the three RRR centres to learn more about the RRR processes in Finland."/>
    <s v="n.a."/>
    <m/>
    <x v="0"/>
    <n v="1"/>
    <n v="1"/>
    <n v="10"/>
    <n v="24"/>
    <n v="36"/>
    <n v="60"/>
    <n v="26200"/>
    <n v="2019"/>
  </r>
  <r>
    <m/>
    <m/>
    <s v="IND/PHA/75/TAS/466"/>
    <s v="UNEP"/>
    <m/>
    <x v="2"/>
    <s v="IND"/>
    <x v="3"/>
    <s v="PHA"/>
    <s v="HCFC phase-out management plan (stage I, third tranche) (refrigeration servicing sector and enabling activities)"/>
    <d v="2015-11-01T00:00:00"/>
    <d v="2016-12-01T00:00:00"/>
    <s v="FIN"/>
    <d v="2016-07-01T00:00:00"/>
    <m/>
    <d v="2017-12-01T00:00:00"/>
    <d v="2018-06-01T00:00:00"/>
    <n v="3.3"/>
    <m/>
    <m/>
    <n v="0"/>
    <m/>
    <m/>
    <m/>
    <m/>
    <m/>
    <m/>
    <m/>
    <m/>
    <n v="86160"/>
    <n v="0"/>
    <n v="86160"/>
    <n v="1"/>
    <n v="0"/>
    <n v="0"/>
    <n v="0"/>
    <n v="10478"/>
    <n v="0"/>
    <n v="10478"/>
    <n v="0"/>
    <n v="86160"/>
    <n v="0"/>
    <n v="0"/>
    <n v="10478"/>
    <n v="0"/>
    <m/>
    <n v="0"/>
    <m/>
    <d v="2017-12-01T00:00:00"/>
    <m/>
    <m/>
    <m/>
    <m/>
    <x v="1"/>
    <n v="0"/>
    <n v="1"/>
    <n v="8"/>
    <n v="13"/>
    <n v="0"/>
    <n v="0"/>
    <n v="3300"/>
    <n v="2015"/>
  </r>
  <r>
    <m/>
    <m/>
    <s v="DOM/PHA/74/INV/58"/>
    <s v="UNDP"/>
    <m/>
    <x v="1"/>
    <s v="DOM"/>
    <x v="0"/>
    <s v="PHA"/>
    <s v="HCFC phase-out management plan (stage I, third tranche) (refrigeration servicing sector and monitoring)"/>
    <d v="2015-05-01T00:00:00"/>
    <d v="2017-05-01T00:00:00"/>
    <s v="FIN"/>
    <d v="2016-06-01T00:00:00"/>
    <m/>
    <d v="2017-12-01T00:00:00"/>
    <d v="2019-01-01T00:00:00"/>
    <n v="0"/>
    <m/>
    <m/>
    <m/>
    <m/>
    <m/>
    <n v="0"/>
    <m/>
    <m/>
    <m/>
    <m/>
    <m/>
    <n v="170000"/>
    <n v="-2588"/>
    <n v="167412"/>
    <n v="1"/>
    <n v="0"/>
    <n v="0"/>
    <n v="0"/>
    <n v="12750"/>
    <n v="-194"/>
    <n v="12556"/>
    <n v="0.10374999889972969"/>
    <n v="167412"/>
    <n v="0"/>
    <n v="0"/>
    <n v="12555.8962500011"/>
    <n v="0"/>
    <m/>
    <m/>
    <m/>
    <d v="2017-12-01T00:00:00"/>
    <s v="Financially completed in 2019."/>
    <m/>
    <m/>
    <m/>
    <x v="1"/>
    <n v="0"/>
    <n v="1"/>
    <n v="13"/>
    <n v="24"/>
    <n v="0"/>
    <n v="0"/>
    <n v="0"/>
    <n v="2015"/>
  </r>
  <r>
    <m/>
    <m/>
    <s v="CPR/PHA/72/INV/539"/>
    <s v="Japan"/>
    <m/>
    <x v="2"/>
    <s v="CPR"/>
    <x v="0"/>
    <s v="PHA"/>
    <s v="HCFC phase-out management plan (stage I, third tranche) (refrigeration servicing sector including enabling programme)"/>
    <d v="2014-05-01T00:00:00"/>
    <d v="2015-05-01T00:00:00"/>
    <s v="FIN"/>
    <d v="2014-10-01T00:00:00"/>
    <m/>
    <d v="2015-12-01T00:00:00"/>
    <d v="2018-12-01T00:00:00"/>
    <n v="0"/>
    <m/>
    <m/>
    <n v="0"/>
    <m/>
    <m/>
    <m/>
    <m/>
    <m/>
    <m/>
    <m/>
    <m/>
    <n v="80000"/>
    <n v="0"/>
    <n v="80000"/>
    <n v="1"/>
    <n v="0"/>
    <n v="0"/>
    <n v="0"/>
    <n v="10400"/>
    <n v="0"/>
    <n v="10400"/>
    <n v="0"/>
    <n v="80000"/>
    <n v="0"/>
    <n v="0"/>
    <n v="10400"/>
    <n v="0"/>
    <m/>
    <m/>
    <m/>
    <d v="2018-12-01T00:00:00"/>
    <s v="Project completed. "/>
    <s v="Project completed. UNEP is working with the country for financial completion of the project."/>
    <m/>
    <m/>
    <x v="1"/>
    <n v="0"/>
    <n v="1"/>
    <n v="5"/>
    <n v="12"/>
    <n v="0"/>
    <n v="0"/>
    <n v="0"/>
    <n v="2014"/>
  </r>
  <r>
    <m/>
    <m/>
    <s v="CPR/PHA/72/TAS/541"/>
    <s v="UNEP"/>
    <m/>
    <x v="2"/>
    <s v="CPR"/>
    <x v="3"/>
    <s v="PHA"/>
    <s v="HCFC phase-out management plan (stage I, third tranche) (refrigeration servicing sector including enabling programme)"/>
    <d v="2014-05-01T00:00:00"/>
    <d v="2015-05-01T00:00:00"/>
    <s v="FIN"/>
    <d v="2014-10-01T00:00:00"/>
    <m/>
    <d v="2016-12-01T00:00:00"/>
    <d v="2018-12-01T00:00:00"/>
    <n v="0"/>
    <m/>
    <m/>
    <n v="0"/>
    <m/>
    <m/>
    <m/>
    <m/>
    <m/>
    <m/>
    <m/>
    <m/>
    <n v="1104000"/>
    <n v="0"/>
    <n v="1104000"/>
    <n v="1"/>
    <n v="0"/>
    <n v="0"/>
    <n v="0"/>
    <n v="123547"/>
    <n v="0"/>
    <n v="123547"/>
    <n v="0"/>
    <n v="1104000"/>
    <n v="0"/>
    <n v="0"/>
    <n v="123546.99999999999"/>
    <n v="0"/>
    <m/>
    <n v="0"/>
    <m/>
    <d v="2018-12-01T00:00:00"/>
    <m/>
    <m/>
    <m/>
    <m/>
    <x v="1"/>
    <n v="0"/>
    <n v="1"/>
    <n v="5"/>
    <n v="12"/>
    <n v="0"/>
    <n v="0"/>
    <n v="0"/>
    <n v="2014"/>
  </r>
  <r>
    <m/>
    <m/>
    <s v="ARG/PHA/79/TAS/181"/>
    <s v="UNIDO"/>
    <m/>
    <x v="1"/>
    <s v="ARG"/>
    <x v="3"/>
    <s v="PHA"/>
    <s v="HCFC phase-out management plan (stage I, third tranche) (refrigeration servicing sector)"/>
    <d v="2017-07-01T00:00:00"/>
    <d v="2019-12-01T00:00:00"/>
    <s v="FIN"/>
    <d v="2018-02-01T00:00:00"/>
    <m/>
    <d v="2020-07-01T00:00:00"/>
    <d v="2021-12-01T00:00:00"/>
    <n v="1.4"/>
    <m/>
    <m/>
    <n v="0"/>
    <m/>
    <m/>
    <n v="1.4"/>
    <m/>
    <m/>
    <n v="0"/>
    <m/>
    <m/>
    <n v="125000"/>
    <n v="-1297.54"/>
    <n v="123702.46"/>
    <n v="0.99999628139973928"/>
    <n v="0.46000000000640284"/>
    <n v="0.46000000000640284"/>
    <n v="0"/>
    <n v="8750"/>
    <n v="-90.83"/>
    <n v="8659.17"/>
    <n v="0.17000000000007276"/>
    <n v="123702"/>
    <n v="0"/>
    <m/>
    <n v="8659"/>
    <n v="0"/>
    <m/>
    <m/>
    <m/>
    <d v="2021-07-01T00:00:00"/>
    <m/>
    <m/>
    <m/>
    <m/>
    <x v="1"/>
    <n v="0"/>
    <n v="1"/>
    <n v="7"/>
    <n v="29"/>
    <n v="0"/>
    <n v="0"/>
    <n v="1400"/>
    <n v="2017"/>
  </r>
  <r>
    <m/>
    <m/>
    <s v="IND/PHA/75/INV/465"/>
    <s v="Germany"/>
    <m/>
    <x v="2"/>
    <s v="IND"/>
    <x v="0"/>
    <s v="PHA"/>
    <s v="HCFC phase-out management plan (stage I, third tranche) (refrigeration servicing sector)"/>
    <d v="2015-11-01T00:00:00"/>
    <d v="2016-12-01T00:00:00"/>
    <s v="FIN"/>
    <d v="2016-04-01T00:00:00"/>
    <m/>
    <d v="2017-12-01T00:00:00"/>
    <d v="2018-04-01T00:00:00"/>
    <n v="24.4"/>
    <m/>
    <m/>
    <n v="0"/>
    <m/>
    <m/>
    <n v="24.4"/>
    <m/>
    <m/>
    <m/>
    <m/>
    <m/>
    <n v="199440"/>
    <n v="0"/>
    <n v="199440"/>
    <n v="1"/>
    <n v="0"/>
    <n v="0"/>
    <n v="0"/>
    <n v="22938"/>
    <n v="0"/>
    <n v="22938"/>
    <n v="0"/>
    <n v="199440"/>
    <m/>
    <n v="0"/>
    <n v="22938"/>
    <m/>
    <m/>
    <m/>
    <m/>
    <d v="2017-12-01T00:00:00"/>
    <s v="After all Agencies in the servicing sector finalized their activities (Germany finalized them in time end fo 2017) the financial completion was achieved in 2018. In the same year the PCR was finalized as a requirement to get the next tranche request for HPMP Stage II approved at the 82nd excom."/>
    <s v="Activities completed."/>
    <m/>
    <m/>
    <x v="1"/>
    <n v="0"/>
    <n v="1"/>
    <n v="5"/>
    <n v="13"/>
    <n v="0"/>
    <n v="0"/>
    <n v="24400"/>
    <n v="2015"/>
  </r>
  <r>
    <m/>
    <m/>
    <s v="IRQ/PHA/84/TAS/28"/>
    <s v="UNEP"/>
    <m/>
    <x v="2"/>
    <s v="IRQ"/>
    <x v="3"/>
    <s v="PHA"/>
    <s v="HCFC phase-out management plan (stage I, third tranche) (refrigeration servicing sector)"/>
    <d v="2019-12-01T00:00:00"/>
    <d v="2020-12-01T00:00:00"/>
    <s v="FIN"/>
    <d v="2021-04-01T00:00:00"/>
    <m/>
    <d v="2021-06-01T00:00:00"/>
    <d v="2022-12-01T00:00:00"/>
    <n v="2.8"/>
    <m/>
    <m/>
    <n v="0"/>
    <m/>
    <m/>
    <m/>
    <m/>
    <m/>
    <m/>
    <m/>
    <m/>
    <n v="220000"/>
    <n v="-19880"/>
    <n v="200120"/>
    <n v="1"/>
    <n v="0"/>
    <n v="0"/>
    <n v="0"/>
    <n v="27634"/>
    <n v="-2497.11"/>
    <n v="25136.89"/>
    <n v="0"/>
    <n v="200120"/>
    <n v="0"/>
    <n v="0"/>
    <n v="25136.890000000003"/>
    <n v="0"/>
    <m/>
    <n v="0"/>
    <m/>
    <d v="2021-06-01T00:00:00"/>
    <m/>
    <m/>
    <m/>
    <m/>
    <x v="1"/>
    <n v="0"/>
    <n v="1"/>
    <n v="16"/>
    <n v="12"/>
    <n v="0"/>
    <n v="0"/>
    <n v="2800"/>
    <n v="2019"/>
  </r>
  <r>
    <m/>
    <m/>
    <s v="IRQ/PHA/84/INV/29"/>
    <s v="UNIDO"/>
    <m/>
    <x v="2"/>
    <s v="IRQ"/>
    <x v="0"/>
    <s v="PHA"/>
    <s v="HCFC phase-out management plan (stage I, third tranche) (refrigeration servicing sector)"/>
    <d v="2019-12-01T00:00:00"/>
    <d v="2020-12-01T00:00:00"/>
    <s v="COM"/>
    <d v="2021-11-01T00:00:00"/>
    <m/>
    <d v="2021-12-01T00:00:00"/>
    <m/>
    <n v="2.7"/>
    <m/>
    <m/>
    <n v="0"/>
    <m/>
    <m/>
    <n v="2.7"/>
    <m/>
    <m/>
    <n v="0"/>
    <m/>
    <m/>
    <n v="210000"/>
    <n v="0"/>
    <n v="210000"/>
    <n v="0.8439268095238095"/>
    <n v="32775.369999999995"/>
    <n v="32775.369999999995"/>
    <n v="0"/>
    <n v="15750"/>
    <n v="0"/>
    <n v="15750"/>
    <n v="2458.1527499999993"/>
    <n v="177224.63"/>
    <n v="0"/>
    <n v="1"/>
    <n v="13291.847250000001"/>
    <n v="0"/>
    <m/>
    <m/>
    <m/>
    <d v="2021-12-01T00:00:00"/>
    <s v="Financial closure has been initiated."/>
    <s v="Grant was financially closed in March 2024."/>
    <s v="n.a."/>
    <m/>
    <x v="1"/>
    <n v="0"/>
    <n v="1"/>
    <n v="23"/>
    <n v="12"/>
    <n v="0"/>
    <n v="0"/>
    <n v="2700"/>
    <n v="2019"/>
  </r>
  <r>
    <m/>
    <m/>
    <s v="KUW/PHA/83/TAS/37"/>
    <s v="UNIDO"/>
    <m/>
    <x v="2"/>
    <s v="KUW"/>
    <x v="3"/>
    <s v="PHA"/>
    <s v="HCFC phase-out management plan (stage I, third tranche) (refrigeration servicing sector)"/>
    <d v="2019-05-01T00:00:00"/>
    <d v="2021-12-01T00:00:00"/>
    <s v="COM"/>
    <d v="2020-03-01T00:00:00"/>
    <m/>
    <d v="2022-06-01T00:00:00"/>
    <m/>
    <n v="0"/>
    <m/>
    <m/>
    <n v="0"/>
    <m/>
    <m/>
    <n v="0"/>
    <m/>
    <m/>
    <n v="0"/>
    <m/>
    <m/>
    <n v="218000"/>
    <n v="0"/>
    <n v="218000"/>
    <n v="0.12043119266055045"/>
    <n v="191746"/>
    <n v="191746"/>
    <n v="0"/>
    <n v="15260"/>
    <n v="0"/>
    <n v="15260"/>
    <n v="13422.22"/>
    <n v="26254"/>
    <n v="2081.17"/>
    <n v="1"/>
    <n v="1837.7800000000004"/>
    <n v="145.68190000000004"/>
    <m/>
    <m/>
    <m/>
    <d v="2022-06-01T00:00:00"/>
    <s v="Financial closure has been initiated."/>
    <s v="Grant was financially closed in March 2024."/>
    <s v="n.a."/>
    <m/>
    <x v="1"/>
    <n v="0"/>
    <n v="1"/>
    <n v="10"/>
    <n v="31"/>
    <n v="0"/>
    <n v="0"/>
    <n v="0"/>
    <n v="2019"/>
  </r>
  <r>
    <m/>
    <m/>
    <s v="MOR/PHA/83/INV/75"/>
    <s v="UNIDO"/>
    <m/>
    <x v="0"/>
    <s v="MOR"/>
    <x v="0"/>
    <s v="PHA"/>
    <s v="HCFC phase-out management plan (stage I, third tranche) (refrigeration servicing sector)"/>
    <d v="2019-05-01T00:00:00"/>
    <d v="2021-12-01T00:00:00"/>
    <s v="FIN"/>
    <d v="2021-03-01T00:00:00"/>
    <m/>
    <d v="2021-12-01T00:00:00"/>
    <d v="2022-09-01T00:00:00"/>
    <n v="0"/>
    <m/>
    <m/>
    <n v="0"/>
    <m/>
    <m/>
    <n v="0"/>
    <m/>
    <m/>
    <n v="0"/>
    <m/>
    <m/>
    <n v="35000"/>
    <n v="-2685.03"/>
    <n v="32314.97"/>
    <n v="1.0000009283623039"/>
    <n v="-2.9999999998835847E-2"/>
    <n v="-2.9999999998835847E-2"/>
    <n v="0"/>
    <n v="2625"/>
    <n v="-201.37"/>
    <n v="2423.63"/>
    <n v="-0.36999999999989086"/>
    <n v="32315"/>
    <n v="0"/>
    <m/>
    <n v="2424"/>
    <n v="0"/>
    <m/>
    <m/>
    <m/>
    <d v="2021-12-01T00:00:00"/>
    <m/>
    <m/>
    <m/>
    <m/>
    <x v="1"/>
    <n v="0"/>
    <n v="1"/>
    <n v="22"/>
    <n v="31"/>
    <n v="0"/>
    <n v="0"/>
    <n v="0"/>
    <n v="2019"/>
  </r>
  <r>
    <m/>
    <m/>
    <s v="PER/PHA/79/INV/52"/>
    <s v="UNDP"/>
    <m/>
    <x v="1"/>
    <s v="PER"/>
    <x v="0"/>
    <s v="PHA"/>
    <s v="HCFC phase-out management plan (stage I, third tranche) (refrigeration servicing sector)"/>
    <d v="2017-07-01T00:00:00"/>
    <d v="2018-02-01T00:00:00"/>
    <s v="FIN"/>
    <d v="2017-08-01T00:00:00"/>
    <m/>
    <d v="2017-12-01T00:00:00"/>
    <d v="2019-01-01T00:00:00"/>
    <n v="0.9"/>
    <m/>
    <m/>
    <m/>
    <m/>
    <m/>
    <n v="0.9"/>
    <m/>
    <m/>
    <m/>
    <m/>
    <m/>
    <n v="24671"/>
    <n v="-1"/>
    <n v="24670"/>
    <n v="1"/>
    <n v="0"/>
    <n v="0"/>
    <n v="0"/>
    <n v="2220"/>
    <n v="0"/>
    <n v="2220"/>
    <n v="8.9984191969961103E-2"/>
    <n v="24670"/>
    <n v="0"/>
    <n v="0"/>
    <n v="2219.91001580803"/>
    <n v="0"/>
    <m/>
    <m/>
    <m/>
    <d v="2017-12-01T00:00:00"/>
    <s v="Financially completed in 2019."/>
    <m/>
    <m/>
    <m/>
    <x v="1"/>
    <n v="0"/>
    <n v="1"/>
    <n v="1"/>
    <n v="7"/>
    <n v="0"/>
    <n v="0"/>
    <n v="900"/>
    <n v="2017"/>
  </r>
  <r>
    <m/>
    <m/>
    <s v="PER/PHA/79/TAS/53"/>
    <s v="UNEP"/>
    <m/>
    <x v="1"/>
    <s v="PER"/>
    <x v="3"/>
    <s v="PHA"/>
    <s v="HCFC phase-out management plan (stage I, third tranche) (refrigeration servicing sector)"/>
    <d v="2017-07-01T00:00:00"/>
    <d v="2018-12-01T00:00:00"/>
    <s v="FIN"/>
    <d v="2017-12-01T00:00:00"/>
    <m/>
    <d v="2017-12-01T00:00:00"/>
    <d v="2019-12-01T00:00:00"/>
    <n v="0.2"/>
    <m/>
    <m/>
    <n v="0"/>
    <m/>
    <m/>
    <m/>
    <m/>
    <m/>
    <m/>
    <m/>
    <m/>
    <n v="5000"/>
    <n v="-960"/>
    <n v="4040"/>
    <n v="1"/>
    <n v="0"/>
    <n v="0"/>
    <n v="0"/>
    <n v="650"/>
    <n v="-124.8"/>
    <n v="525.20000000000005"/>
    <n v="0"/>
    <n v="4040"/>
    <n v="0"/>
    <n v="0"/>
    <n v="525.20000000000005"/>
    <n v="0"/>
    <m/>
    <n v="0"/>
    <m/>
    <d v="2017-12-01T00:00:00"/>
    <m/>
    <m/>
    <m/>
    <m/>
    <x v="1"/>
    <n v="0"/>
    <n v="1"/>
    <n v="5"/>
    <n v="17"/>
    <n v="0"/>
    <n v="0"/>
    <n v="200"/>
    <n v="2017"/>
  </r>
  <r>
    <m/>
    <m/>
    <s v="SUD/PHA/80/INV/42"/>
    <s v="UNIDO"/>
    <m/>
    <x v="0"/>
    <s v="SUD"/>
    <x v="0"/>
    <s v="PHA"/>
    <s v="HCFC phase-out management plan (stage I, third tranche) (refrigeration servicing sector)"/>
    <d v="2017-11-01T00:00:00"/>
    <d v="2018-12-01T00:00:00"/>
    <s v="FIN"/>
    <d v="2018-07-01T00:00:00"/>
    <m/>
    <d v="2019-12-01T00:00:00"/>
    <d v="2020-10-01T00:00:00"/>
    <n v="4.3"/>
    <m/>
    <m/>
    <n v="0"/>
    <m/>
    <m/>
    <n v="4.3"/>
    <m/>
    <m/>
    <n v="0"/>
    <m/>
    <m/>
    <n v="40000"/>
    <n v="-149.72"/>
    <n v="39850.28"/>
    <n v="1"/>
    <n v="0"/>
    <n v="0"/>
    <n v="0"/>
    <n v="2800"/>
    <n v="-10.5"/>
    <n v="2789.5"/>
    <n v="0"/>
    <n v="39850.28"/>
    <n v="0"/>
    <m/>
    <n v="2789.5"/>
    <n v="0"/>
    <m/>
    <m/>
    <m/>
    <d v="2019-12-01T00:00:00"/>
    <m/>
    <m/>
    <m/>
    <m/>
    <x v="1"/>
    <n v="0"/>
    <n v="1"/>
    <n v="8"/>
    <n v="13"/>
    <n v="0"/>
    <n v="0"/>
    <n v="4300"/>
    <n v="2017"/>
  </r>
  <r>
    <m/>
    <m/>
    <s v="TUN/PHA/84/INV/79"/>
    <s v="France"/>
    <m/>
    <x v="0"/>
    <s v="TUN"/>
    <x v="0"/>
    <s v="PHA"/>
    <s v="HCFC phase-out management plan (stage I, third tranche) (refrigeration servicing sector)"/>
    <d v="2019-12-01T00:00:00"/>
    <d v="2021-12-01T00:00:00"/>
    <s v="COM"/>
    <d v="2020-11-01T00:00:00"/>
    <m/>
    <d v="2021-12-01T00:00:00"/>
    <m/>
    <n v="0"/>
    <m/>
    <m/>
    <n v="0"/>
    <m/>
    <m/>
    <n v="0"/>
    <m/>
    <m/>
    <n v="0"/>
    <m/>
    <m/>
    <n v="19000"/>
    <n v="-18488"/>
    <n v="512"/>
    <n v="1"/>
    <n v="0"/>
    <n v="0"/>
    <n v="0"/>
    <n v="2470"/>
    <n v="-1479"/>
    <n v="991"/>
    <n v="0"/>
    <n v="512"/>
    <n v="0"/>
    <n v="0"/>
    <n v="991"/>
    <n v="0"/>
    <m/>
    <m/>
    <m/>
    <d v="2021-12-01T00:00:00"/>
    <s v="The tranche implementation is operationally completed. Report on the implementation of the Final tranche of HPMP Stage one was submitted to 88 ExCom. "/>
    <s v="Demonstration activities related report will be submitted at the 91 ExCom, as comitted awareness activities are still taking place in field first half of 2022."/>
    <m/>
    <m/>
    <x v="1"/>
    <n v="0"/>
    <n v="1"/>
    <n v="11"/>
    <n v="24"/>
    <n v="0"/>
    <n v="0"/>
    <n v="0"/>
    <n v="2019"/>
  </r>
  <r>
    <m/>
    <m/>
    <s v="TUN/PHA/84/TAS/76"/>
    <s v="UNEP"/>
    <m/>
    <x v="0"/>
    <s v="TUN"/>
    <x v="3"/>
    <s v="PHA"/>
    <s v="HCFC phase-out management plan (stage I, third tranche) (refrigeration servicing sector)"/>
    <d v="2019-12-01T00:00:00"/>
    <d v="2021-12-01T00:00:00"/>
    <s v="FIN"/>
    <d v="2021-11-01T00:00:00"/>
    <m/>
    <d v="2021-12-01T00:00:00"/>
    <d v="2021-12-01T00:00:00"/>
    <n v="0"/>
    <m/>
    <m/>
    <n v="0"/>
    <m/>
    <m/>
    <m/>
    <m/>
    <m/>
    <m/>
    <m/>
    <m/>
    <n v="15000"/>
    <n v="0"/>
    <n v="15000"/>
    <n v="1"/>
    <n v="0"/>
    <n v="0"/>
    <n v="0"/>
    <n v="1950"/>
    <n v="0"/>
    <n v="1950"/>
    <n v="0"/>
    <n v="15000"/>
    <n v="0"/>
    <n v="0"/>
    <n v="1950"/>
    <n v="0"/>
    <m/>
    <n v="0"/>
    <m/>
    <d v="2021-12-01T00:00:00"/>
    <m/>
    <m/>
    <m/>
    <m/>
    <x v="1"/>
    <n v="0"/>
    <n v="1"/>
    <n v="23"/>
    <n v="24"/>
    <n v="0"/>
    <n v="0"/>
    <n v="0"/>
    <n v="2019"/>
  </r>
  <r>
    <m/>
    <m/>
    <s v="TUN/PHA/84/INV/78"/>
    <s v="UNIDO"/>
    <m/>
    <x v="0"/>
    <s v="TUN"/>
    <x v="0"/>
    <s v="PHA"/>
    <s v="HCFC phase-out management plan (stage I, third tranche) (refrigeration servicing sector)"/>
    <d v="2019-12-01T00:00:00"/>
    <d v="2021-12-01T00:00:00"/>
    <s v="FIN"/>
    <d v="2020-04-01T00:00:00"/>
    <m/>
    <d v="2021-12-01T00:00:00"/>
    <d v="2022-04-01T00:00:00"/>
    <n v="0"/>
    <m/>
    <m/>
    <n v="0"/>
    <m/>
    <m/>
    <n v="0"/>
    <m/>
    <m/>
    <n v="0"/>
    <m/>
    <m/>
    <n v="57500"/>
    <n v="-4796.66"/>
    <n v="52703.34"/>
    <n v="0.9999935487959587"/>
    <n v="0.33999999999650754"/>
    <n v="0.33999999999650754"/>
    <n v="0"/>
    <n v="4025"/>
    <n v="-335.77"/>
    <n v="3689.23"/>
    <n v="0.23000000000001819"/>
    <n v="52703"/>
    <n v="0"/>
    <m/>
    <n v="3689"/>
    <n v="0"/>
    <m/>
    <m/>
    <m/>
    <d v="2021-12-01T00:00:00"/>
    <m/>
    <m/>
    <m/>
    <m/>
    <x v="1"/>
    <n v="0"/>
    <n v="1"/>
    <n v="4"/>
    <n v="24"/>
    <n v="0"/>
    <n v="0"/>
    <n v="0"/>
    <n v="2019"/>
  </r>
  <r>
    <m/>
    <m/>
    <s v="ZIM/PHA/75/INV/51"/>
    <s v="Germany"/>
    <m/>
    <x v="0"/>
    <s v="ZIM"/>
    <x v="0"/>
    <s v="PHA"/>
    <s v="HCFC phase-out management plan (stage I, third tranche) (refrigeration servicing sector)"/>
    <d v="2015-11-01T00:00:00"/>
    <d v="2017-12-01T00:00:00"/>
    <s v="FIN"/>
    <d v="2016-01-01T00:00:00"/>
    <m/>
    <d v="2018-05-01T00:00:00"/>
    <d v="2019-11-01T00:00:00"/>
    <n v="0"/>
    <m/>
    <m/>
    <n v="0"/>
    <m/>
    <m/>
    <m/>
    <m/>
    <m/>
    <m/>
    <m/>
    <m/>
    <n v="112000"/>
    <n v="0"/>
    <n v="112000"/>
    <n v="1"/>
    <n v="0"/>
    <n v="0"/>
    <n v="0"/>
    <n v="13398"/>
    <n v="0"/>
    <n v="13398"/>
    <n v="0"/>
    <n v="112000"/>
    <n v="0"/>
    <n v="0"/>
    <n v="13398"/>
    <n v="0"/>
    <m/>
    <m/>
    <m/>
    <d v="2023-06-01T00:00:00"/>
    <s v="Activities in the country have been slow in implementation due to various restrictions related to bank accounts and transfers to the country. However, it was agreed to send additional 3 trainers from the local training institutes to attend basic refrigeration courses in ACRA which has allowed for 5/7 RAC training institutes to have standardised know-how and skills among their trainers. Additionally, 8 sets of training tools and equipment were requested to allow for trainers to conduct proper hands-on training courses in the institutions. These tools have also been provided. "/>
    <s v="The procured equipment was distributed to the training institutions."/>
    <m/>
    <m/>
    <x v="1"/>
    <n v="0"/>
    <n v="1"/>
    <n v="2"/>
    <n v="25"/>
    <n v="0"/>
    <n v="0"/>
    <n v="0"/>
    <n v="2015"/>
  </r>
  <r>
    <m/>
    <m/>
    <s v="SOA/PHA/76/TAS/11"/>
    <s v="UNIDO"/>
    <m/>
    <x v="0"/>
    <s v="SOA"/>
    <x v="3"/>
    <s v="PHA"/>
    <s v="HCFC phase-out management plan (stage I, third tranche) (refrigeration servicing, custom training and monitoring)"/>
    <d v="2016-05-01T00:00:00"/>
    <d v="2019-12-01T00:00:00"/>
    <s v="COM"/>
    <d v="2018-02-01T00:00:00"/>
    <m/>
    <d v="2022-12-01T00:00:00"/>
    <m/>
    <n v="6.4"/>
    <m/>
    <m/>
    <n v="0"/>
    <m/>
    <m/>
    <n v="6.4"/>
    <m/>
    <m/>
    <n v="0"/>
    <m/>
    <m/>
    <n v="679898"/>
    <n v="0"/>
    <n v="679898"/>
    <n v="0.96444309293452846"/>
    <n v="24175.069999999949"/>
    <n v="24175.069999999949"/>
    <n v="0"/>
    <n v="47593"/>
    <n v="0"/>
    <n v="47593"/>
    <n v="1692.2598779669861"/>
    <n v="655722.93000000005"/>
    <n v="24100.01"/>
    <n v="1"/>
    <n v="45900.740122033014"/>
    <n v="1687.0056625111411"/>
    <m/>
    <m/>
    <m/>
    <d v="2023-12-01T00:00:00"/>
    <s v="Financial closure has been initiated."/>
    <s v="Grant was financially closed in June 2024."/>
    <s v="n.a."/>
    <m/>
    <x v="1"/>
    <n v="0"/>
    <n v="1"/>
    <n v="21"/>
    <n v="43"/>
    <n v="0"/>
    <n v="0"/>
    <n v="6400"/>
    <n v="2016"/>
  </r>
  <r>
    <m/>
    <m/>
    <s v="MAL/PHA/75/TAS/179"/>
    <s v="UNDP"/>
    <m/>
    <x v="2"/>
    <s v="MAL"/>
    <x v="3"/>
    <s v="PHA"/>
    <s v="HCFC phase-out management plan (stage I, third tranche) (refrigeration servicing, management and coordination)"/>
    <d v="2015-11-01T00:00:00"/>
    <d v="2017-11-01T00:00:00"/>
    <s v="FIN"/>
    <d v="2017-01-01T00:00:00"/>
    <m/>
    <d v="2018-06-01T00:00:00"/>
    <d v="2019-06-01T00:00:00"/>
    <n v="9.5"/>
    <m/>
    <m/>
    <m/>
    <m/>
    <m/>
    <n v="9.5"/>
    <m/>
    <m/>
    <m/>
    <m/>
    <m/>
    <n v="817452"/>
    <n v="0"/>
    <n v="817452"/>
    <n v="1"/>
    <n v="0"/>
    <n v="0"/>
    <n v="0"/>
    <n v="61309"/>
    <n v="0"/>
    <n v="61309"/>
    <n v="0"/>
    <n v="817452"/>
    <n v="0"/>
    <n v="0"/>
    <n v="61309"/>
    <n v="0"/>
    <m/>
    <m/>
    <m/>
    <d v="2018-06-01T00:00:00"/>
    <s v="Financially completed in 2019."/>
    <m/>
    <m/>
    <m/>
    <x v="1"/>
    <n v="0"/>
    <n v="1"/>
    <n v="14"/>
    <n v="24"/>
    <n v="0"/>
    <n v="0"/>
    <n v="9500"/>
    <n v="2015"/>
  </r>
  <r>
    <m/>
    <m/>
    <s v="MEX/PHA/71/INV/167"/>
    <s v="UNIDO"/>
    <m/>
    <x v="1"/>
    <s v="MEX"/>
    <x v="0"/>
    <s v="PHA"/>
    <s v="HCFC phase-out management plan (stage I, third tranche) (refrigeration servicing, technical assistance and monitoring)"/>
    <d v="2013-12-01T00:00:00"/>
    <d v="2014-12-01T00:00:00"/>
    <s v="FIN"/>
    <d v="2014-04-01T00:00:00"/>
    <m/>
    <d v="2017-05-01T00:00:00"/>
    <d v="2017-12-01T00:00:00"/>
    <n v="10.5"/>
    <m/>
    <m/>
    <n v="0"/>
    <m/>
    <m/>
    <n v="10.5"/>
    <m/>
    <m/>
    <n v="0"/>
    <m/>
    <m/>
    <n v="578341"/>
    <n v="0"/>
    <n v="578341"/>
    <n v="1"/>
    <n v="0"/>
    <n v="0"/>
    <n v="0"/>
    <n v="43376"/>
    <n v="0"/>
    <n v="43376"/>
    <n v="0"/>
    <n v="578341"/>
    <n v="0"/>
    <m/>
    <n v="43376"/>
    <n v="0"/>
    <m/>
    <m/>
    <m/>
    <d v="2019-12-01T00:00:00"/>
    <m/>
    <m/>
    <m/>
    <m/>
    <x v="1"/>
    <n v="0"/>
    <n v="1"/>
    <n v="4"/>
    <n v="12"/>
    <n v="0"/>
    <n v="0"/>
    <n v="10500"/>
    <n v="2013"/>
  </r>
  <r>
    <m/>
    <m/>
    <s v="CPR/PHA/71/INV/536"/>
    <s v="UNIDO"/>
    <m/>
    <x v="2"/>
    <s v="CPR"/>
    <x v="0"/>
    <s v="PHA"/>
    <s v="HCFC phase-out management plan (stage I, third tranche) (room air-conditioner manufacturing sector plan)"/>
    <d v="2013-12-01T00:00:00"/>
    <d v="2016-06-01T00:00:00"/>
    <s v="FIN"/>
    <d v="2014-09-01T00:00:00"/>
    <m/>
    <d v="2021-12-01T00:00:00"/>
    <d v="2023-04-04T00:00:00"/>
    <n v="49.1"/>
    <m/>
    <m/>
    <n v="0"/>
    <m/>
    <m/>
    <n v="49.1"/>
    <m/>
    <m/>
    <n v="0"/>
    <m/>
    <m/>
    <n v="8495000"/>
    <n v="0"/>
    <n v="8495000"/>
    <n v="1"/>
    <n v="0"/>
    <n v="0"/>
    <n v="0"/>
    <n v="594650"/>
    <n v="0"/>
    <n v="594650"/>
    <n v="0"/>
    <n v="8495000"/>
    <n v="0"/>
    <m/>
    <n v="594650.00000000012"/>
    <n v="0"/>
    <n v="8495000"/>
    <m/>
    <m/>
    <d v="2021-12-01T00:00:00"/>
    <e v="#N/A"/>
    <e v="#N/A"/>
    <s v="n.a."/>
    <m/>
    <x v="1"/>
    <n v="0"/>
    <n v="1"/>
    <n v="9"/>
    <n v="30"/>
    <n v="0"/>
    <n v="0"/>
    <n v="49100"/>
    <n v="2013"/>
  </r>
  <r>
    <m/>
    <m/>
    <s v="CPR/PHA/75/INV/569"/>
    <s v="UNDP"/>
    <m/>
    <x v="2"/>
    <s v="CPR"/>
    <x v="0"/>
    <s v="PHA"/>
    <s v="HCFC phase-out management plan (stage I, third tranche) (solvent sector)"/>
    <d v="2015-11-01T00:00:00"/>
    <d v="2019-12-01T00:00:00"/>
    <s v="FIN"/>
    <d v="2016-11-01T00:00:00"/>
    <m/>
    <d v="2017-12-01T00:00:00"/>
    <d v="2019-01-01T00:00:00"/>
    <n v="0"/>
    <m/>
    <m/>
    <m/>
    <m/>
    <m/>
    <n v="0"/>
    <m/>
    <m/>
    <m/>
    <m/>
    <m/>
    <n v="500000"/>
    <n v="-56"/>
    <n v="499944"/>
    <n v="1"/>
    <n v="0"/>
    <n v="0"/>
    <n v="0"/>
    <n v="35000"/>
    <n v="-4"/>
    <n v="34996"/>
    <n v="-8.000000000174623E-2"/>
    <n v="499944"/>
    <n v="0"/>
    <n v="0"/>
    <n v="34996.080000000002"/>
    <n v="0"/>
    <n v="405807"/>
    <m/>
    <m/>
    <d v="2016-12-01T00:00:00"/>
    <s v="Financially completed in 2019."/>
    <m/>
    <m/>
    <m/>
    <x v="1"/>
    <n v="0"/>
    <n v="1"/>
    <n v="12"/>
    <n v="49"/>
    <n v="0"/>
    <n v="0"/>
    <n v="0"/>
    <n v="2015"/>
  </r>
  <r>
    <m/>
    <m/>
    <s v="VEN/PHA/75/TAS/130"/>
    <s v="UNIDO"/>
    <m/>
    <x v="1"/>
    <s v="VEN"/>
    <x v="3"/>
    <s v="PHA"/>
    <s v="HCFC phase-out management plan (stage I, transfer first, second third tranche from UNEP)"/>
    <d v="2015-11-01T00:00:00"/>
    <d v="2017-12-01T00:00:00"/>
    <s v="FIN"/>
    <d v="2016-04-01T00:00:00"/>
    <m/>
    <d v="2017-12-01T00:00:00"/>
    <d v="2018-11-01T00:00:00"/>
    <n v="0.3"/>
    <m/>
    <m/>
    <n v="0"/>
    <m/>
    <m/>
    <n v="0.3"/>
    <m/>
    <m/>
    <n v="0"/>
    <m/>
    <m/>
    <n v="111754"/>
    <n v="0"/>
    <n v="111754"/>
    <n v="1"/>
    <n v="0"/>
    <n v="0"/>
    <n v="0"/>
    <n v="8381"/>
    <n v="0"/>
    <n v="8381"/>
    <n v="0"/>
    <n v="111754"/>
    <n v="0"/>
    <m/>
    <n v="8381"/>
    <n v="0"/>
    <m/>
    <m/>
    <m/>
    <d v="2016-12-01T00:00:00"/>
    <m/>
    <m/>
    <m/>
    <m/>
    <x v="1"/>
    <n v="0"/>
    <n v="1"/>
    <n v="5"/>
    <n v="25"/>
    <n v="0"/>
    <n v="0"/>
    <n v="300"/>
    <n v="2015"/>
  </r>
  <r>
    <m/>
    <m/>
    <s v="BEN/EEF/93/TAS/47"/>
    <s v="UNIDO"/>
    <m/>
    <x v="0"/>
    <s v="BEN"/>
    <x v="3"/>
    <s v="EEF"/>
    <s v="HCFC phase-out management plan (stage II) (Additional activities to maintain and/or enhance energy efficiency under decision 89/6(b))"/>
    <d v="2023-12-01T00:00:00"/>
    <d v="2026-12-01T00:00:00"/>
    <s v="ONG"/>
    <m/>
    <d v="2026-12-31T00:00:00"/>
    <m/>
    <m/>
    <n v="0"/>
    <m/>
    <m/>
    <n v="0"/>
    <m/>
    <m/>
    <n v="0"/>
    <m/>
    <m/>
    <n v="0"/>
    <m/>
    <m/>
    <n v="120000"/>
    <n v="0"/>
    <n v="120000"/>
    <n v="0"/>
    <n v="120000"/>
    <n v="120000"/>
    <n v="0"/>
    <n v="8400"/>
    <n v="0"/>
    <n v="8400"/>
    <n v="8400"/>
    <n v="0"/>
    <n v="0"/>
    <n v="17000"/>
    <n v="0"/>
    <n v="0"/>
    <m/>
    <m/>
    <m/>
    <d v="2031-12-01T00:00:00"/>
    <s v="A national consultant has been engaged. A regional consultant travelled to evaluate the safety for three Centre of Excellence so that flammable refrigerants can be used. The TOR drafts for rehabilitation of three Centres of Excellence have been finalized. "/>
    <s v="A procurement process for architectural design has been initiated but cancelled. Rehabilitation TORs will be finalized for installing fire safety equipment and measures. "/>
    <s v="Yes"/>
    <m/>
    <x v="0"/>
    <n v="1"/>
    <n v="0"/>
    <s v=""/>
    <n v="36"/>
    <n v="0"/>
    <n v="36"/>
    <n v="0"/>
    <n v="2023"/>
  </r>
  <r>
    <m/>
    <m/>
    <s v="ALB/EEF/93/TAS/54"/>
    <s v="UNIDO"/>
    <m/>
    <x v="4"/>
    <s v="ALB"/>
    <x v="3"/>
    <s v="EEF"/>
    <s v="HCFC phase-out management plan (stage II) (Additional activities to maintain energy efficiency for the servicing sector under decision 89/6(b))"/>
    <d v="2023-12-01T00:00:00"/>
    <d v="2026-12-01T00:00:00"/>
    <s v="ONG"/>
    <m/>
    <d v="2026-12-31T00:00:00"/>
    <m/>
    <m/>
    <n v="0"/>
    <m/>
    <m/>
    <n v="0"/>
    <m/>
    <m/>
    <n v="0"/>
    <m/>
    <m/>
    <n v="0"/>
    <m/>
    <m/>
    <n v="100000"/>
    <n v="0"/>
    <n v="100000"/>
    <n v="0"/>
    <n v="100000"/>
    <n v="100000"/>
    <n v="0"/>
    <n v="3615"/>
    <n v="0"/>
    <n v="3615"/>
    <n v="3615"/>
    <n v="0"/>
    <n v="0"/>
    <n v="30000"/>
    <n v="0"/>
    <n v="0"/>
    <m/>
    <m/>
    <m/>
    <d v="2027-12-01T00:00:00"/>
    <s v="Project approved at the 93rd meeting in December 2023."/>
    <s v="A coordinator and awareness raising consultant have been recruited. An international consultant on energy efficiency is recruited. The specification for the procurement of R290 AC for demonstration purposes is being developed. First disbursement took place in February 2024."/>
    <s v="Yes"/>
    <m/>
    <x v="0"/>
    <n v="1"/>
    <n v="0"/>
    <s v=""/>
    <n v="36"/>
    <n v="0"/>
    <n v="36"/>
    <n v="0"/>
    <n v="2023"/>
  </r>
  <r>
    <m/>
    <m/>
    <s v="GRN/EEF/93/TAS/33"/>
    <s v="UNIDO"/>
    <m/>
    <x v="1"/>
    <s v="GRN"/>
    <x v="3"/>
    <s v="EEF"/>
    <s v="HCFC phase-out management plan (stage II) (Additional activities to maintain energy efficiency for the servicing sector under decision 89/6(b))"/>
    <d v="2023-12-01T00:00:00"/>
    <d v="2026-12-01T00:00:00"/>
    <s v="ONG"/>
    <m/>
    <d v="2026-12-31T00:00:00"/>
    <m/>
    <m/>
    <n v="0"/>
    <m/>
    <m/>
    <n v="0"/>
    <m/>
    <m/>
    <n v="0"/>
    <m/>
    <m/>
    <n v="0"/>
    <m/>
    <m/>
    <n v="100000"/>
    <n v="0"/>
    <n v="100000"/>
    <n v="0"/>
    <n v="100000"/>
    <n v="100000"/>
    <n v="0"/>
    <n v="5780"/>
    <n v="0"/>
    <n v="5780"/>
    <n v="5780"/>
    <n v="0"/>
    <n v="0"/>
    <n v="10000"/>
    <n v="0"/>
    <n v="0"/>
    <m/>
    <m/>
    <m/>
    <d v="2031-12-01T00:00:00"/>
    <s v="Project approved at the 93rd meeting in December 2023."/>
    <s v="Three candidates for a national consultant position who will develop the technical specifications are being registered to initiate a selection and recruitment process. Contract for the partial national execution has been issued. One female candidate among 3 candidates will be interviewed. "/>
    <s v="Yes"/>
    <m/>
    <x v="0"/>
    <n v="1"/>
    <n v="0"/>
    <s v=""/>
    <n v="36"/>
    <n v="0"/>
    <n v="36"/>
    <n v="0"/>
    <n v="2023"/>
  </r>
  <r>
    <m/>
    <m/>
    <s v="LES/EEF/93/TAS/31"/>
    <s v="Germany"/>
    <m/>
    <x v="0"/>
    <s v="LES"/>
    <x v="3"/>
    <s v="EEF"/>
    <s v="HCFC phase-out management plan (stage II) (Additional activities to maintain energy efficiency for the servicing sector under decision 89/6(b))"/>
    <d v="2023-12-01T00:00:00"/>
    <d v="2026-12-01T00:00:00"/>
    <s v="ONG"/>
    <m/>
    <d v="2026-12-01T00:00:00"/>
    <m/>
    <m/>
    <n v="0"/>
    <m/>
    <m/>
    <n v="0"/>
    <m/>
    <m/>
    <m/>
    <m/>
    <m/>
    <m/>
    <m/>
    <m/>
    <n v="100000"/>
    <n v="0"/>
    <n v="100000"/>
    <n v="0"/>
    <n v="100000"/>
    <n v="100000"/>
    <n v="0"/>
    <n v="12651"/>
    <n v="0"/>
    <n v="12651"/>
    <n v="12651"/>
    <n v="0"/>
    <n v="0"/>
    <n v="31484"/>
    <n v="0"/>
    <n v="0"/>
    <m/>
    <m/>
    <m/>
    <d v="2031-12-01T00:00:00"/>
    <s v="The identification of a consultant is ongoing."/>
    <m/>
    <s v="Yes"/>
    <m/>
    <x v="0"/>
    <n v="1"/>
    <n v="0"/>
    <s v=""/>
    <n v="36"/>
    <n v="0"/>
    <n v="36"/>
    <n v="0"/>
    <n v="2023"/>
  </r>
  <r>
    <m/>
    <m/>
    <s v="MOZ/EEF/93/TAS/42"/>
    <s v="UNEP"/>
    <m/>
    <x v="0"/>
    <s v="MOZ"/>
    <x v="3"/>
    <s v="EEF"/>
    <s v="HCFC phase-out management plan (stage II) (Additional activities to maintain energy efficiency for the servicing sector under decision 89/6(b))"/>
    <d v="2023-12-01T00:00:00"/>
    <d v="2026-12-01T00:00:00"/>
    <s v="ONG"/>
    <m/>
    <d v="2026-12-01T00:00:00"/>
    <m/>
    <m/>
    <n v="0"/>
    <m/>
    <m/>
    <n v="0"/>
    <m/>
    <m/>
    <m/>
    <m/>
    <m/>
    <m/>
    <m/>
    <m/>
    <n v="120000"/>
    <n v="0"/>
    <n v="120000"/>
    <n v="0"/>
    <n v="120000"/>
    <n v="120000"/>
    <n v="0"/>
    <n v="15265"/>
    <n v="0"/>
    <n v="15265"/>
    <n v="15265"/>
    <n v="0"/>
    <n v="0"/>
    <n v="30000"/>
    <n v="0"/>
    <n v="0"/>
    <m/>
    <n v="0"/>
    <m/>
    <d v="2031-12-01T00:00:00"/>
    <s v="Newly approved project"/>
    <s v="The Terms of Reference (ToR) for hiring the a national MEPs on the domestication of MEPs and development/implementation of a labelling system is underway. The project is progressing satisfactorily."/>
    <s v="Yes"/>
    <m/>
    <x v="0"/>
    <n v="1"/>
    <n v="0"/>
    <s v=""/>
    <n v="36"/>
    <n v="0"/>
    <n v="36"/>
    <n v="0"/>
    <n v="2023"/>
  </r>
  <r>
    <m/>
    <m/>
    <s v="MON/EEF/93/TAS/40"/>
    <s v="UNEP"/>
    <m/>
    <x v="2"/>
    <s v="MON"/>
    <x v="3"/>
    <s v="EEF"/>
    <s v="HCFC phase-out management plan (stage II) (Additional activities to maintain energy efficiency in the refrigeration servicing (decision 89/6))"/>
    <d v="2023-12-01T00:00:00"/>
    <d v="2026-12-01T00:00:00"/>
    <s v="ONG"/>
    <m/>
    <d v="2026-12-01T00:00:00"/>
    <m/>
    <m/>
    <n v="0"/>
    <m/>
    <m/>
    <n v="0"/>
    <m/>
    <m/>
    <m/>
    <m/>
    <m/>
    <m/>
    <m/>
    <m/>
    <n v="100000"/>
    <n v="0"/>
    <n v="100000"/>
    <n v="0"/>
    <n v="100000"/>
    <n v="100000"/>
    <n v="0"/>
    <n v="13000"/>
    <n v="0"/>
    <n v="13000"/>
    <n v="13000"/>
    <n v="0"/>
    <n v="0"/>
    <n v="25000"/>
    <n v="0"/>
    <n v="0"/>
    <m/>
    <n v="0"/>
    <m/>
    <d v="2031-12-01T00:00:00"/>
    <s v="Project newly approved at the 93rd Meeting. "/>
    <s v="SSFA was signed in March 2024 for the amount of USD 172,000 (T2+EE). First payment transferred in April 2024. NOU organized meeting with Energy Regulatory Commission during UNEP mission in May 2024, discussed project scope and collaboration between NOU and ERC, planning for activities ongoing, drafting of ToR for economic analysis ongoing."/>
    <s v="Yes"/>
    <m/>
    <x v="0"/>
    <n v="1"/>
    <n v="0"/>
    <s v=""/>
    <n v="36"/>
    <n v="0"/>
    <n v="36"/>
    <n v="0"/>
    <n v="2023"/>
  </r>
  <r>
    <m/>
    <m/>
    <s v="BOL/EEF/93/TAS/59"/>
    <s v="UNEP"/>
    <m/>
    <x v="1"/>
    <s v="BOL"/>
    <x v="3"/>
    <s v="EEF"/>
    <s v="HCFC phase-out management plan (stage II) (Additional activities to maintain energy efficiency in the refrigeration servicing sector (decision 89/6))"/>
    <d v="2023-12-01T00:00:00"/>
    <d v="2026-12-01T00:00:00"/>
    <s v="ONG"/>
    <m/>
    <d v="2026-12-01T00:00:00"/>
    <m/>
    <m/>
    <n v="0"/>
    <m/>
    <m/>
    <n v="0"/>
    <m/>
    <m/>
    <m/>
    <m/>
    <m/>
    <m/>
    <m/>
    <m/>
    <n v="40000"/>
    <n v="0"/>
    <n v="40000"/>
    <n v="0"/>
    <n v="40000"/>
    <n v="40000"/>
    <n v="0"/>
    <n v="5200"/>
    <n v="0"/>
    <n v="5200"/>
    <n v="5200"/>
    <n v="0"/>
    <n v="0"/>
    <n v="10000"/>
    <n v="0"/>
    <n v="0"/>
    <m/>
    <n v="0"/>
    <m/>
    <d v="2031-12-01T00:00:00"/>
    <s v="Newly approved project"/>
    <s v="Good progress. UNEP and Bolivia agreed on the 'direct implementation' modality.  Currently the TOR of a consultancy to support the NOU office on the implementation of energy efficiency (EE) activities are under discussion and the consultant is planned to be hired by September 2024."/>
    <s v="Yes "/>
    <m/>
    <x v="0"/>
    <n v="1"/>
    <n v="0"/>
    <s v=""/>
    <n v="36"/>
    <n v="0"/>
    <n v="36"/>
    <n v="0"/>
    <n v="2023"/>
  </r>
  <r>
    <m/>
    <m/>
    <s v="BOL/EEF/93/TAS/61"/>
    <s v="UNIDO"/>
    <m/>
    <x v="1"/>
    <s v="BOL"/>
    <x v="3"/>
    <s v="EEF"/>
    <s v="HCFC phase-out management plan (stage II) (Additional activities to maintain energy efficiency in the refrigeration servicing sector (decision 89/6))"/>
    <d v="2023-12-01T00:00:00"/>
    <d v="2026-12-01T00:00:00"/>
    <s v="ONG"/>
    <m/>
    <d v="2026-12-31T00:00:00"/>
    <m/>
    <m/>
    <n v="0"/>
    <m/>
    <m/>
    <n v="0"/>
    <m/>
    <m/>
    <n v="0"/>
    <m/>
    <m/>
    <n v="0"/>
    <m/>
    <m/>
    <n v="60000"/>
    <n v="0"/>
    <n v="60000"/>
    <n v="0"/>
    <n v="60000"/>
    <n v="60000"/>
    <n v="0"/>
    <n v="4200"/>
    <n v="0"/>
    <n v="4200"/>
    <n v="4200"/>
    <n v="0"/>
    <n v="0"/>
    <n v="15000"/>
    <n v="0"/>
    <n v="0"/>
    <m/>
    <m/>
    <m/>
    <d v="2031-12-01T00:00:00"/>
    <s v="Project approved at the 93rd meeting in December 2023."/>
    <s v="•_x0009_Target, segment, output expectation, actions, indicator, resources, and cost estimated, and timeline, were defined for the project._x000a_•_x0009_Follow-up meetings have been held with the NOU. It is planned to carry out a mission to meet with actors related to energy efficiency policies in the country, and  carrying out an energy efficiency workshop for technicians in the second half of 2024. _x000a_First disbursement took place in March 2024."/>
    <s v="Yes"/>
    <m/>
    <x v="0"/>
    <n v="1"/>
    <n v="0"/>
    <s v=""/>
    <n v="36"/>
    <n v="0"/>
    <n v="36"/>
    <n v="0"/>
    <n v="2023"/>
  </r>
  <r>
    <m/>
    <m/>
    <s v="ECU/EEF/93/TAS/84"/>
    <s v="UNIDO"/>
    <m/>
    <x v="1"/>
    <s v="ECU"/>
    <x v="3"/>
    <s v="EEF"/>
    <s v="HCFC phase-out management plan (stage II) (Additional activities to maintain energy efficiency in the refrigeration servicing sector (decision 89/6))"/>
    <d v="2023-12-01T00:00:00"/>
    <d v="2026-12-01T00:00:00"/>
    <s v="ONG"/>
    <m/>
    <d v="2026-12-31T00:00:00"/>
    <m/>
    <m/>
    <n v="0"/>
    <m/>
    <m/>
    <n v="0"/>
    <m/>
    <m/>
    <n v="0"/>
    <m/>
    <m/>
    <n v="0"/>
    <m/>
    <m/>
    <n v="120000"/>
    <n v="0"/>
    <n v="120000"/>
    <n v="0"/>
    <n v="120000"/>
    <n v="120000"/>
    <n v="0"/>
    <n v="8401"/>
    <n v="0"/>
    <n v="8401"/>
    <n v="8401"/>
    <n v="0"/>
    <n v="0"/>
    <n v="40000"/>
    <n v="0"/>
    <n v="0"/>
    <m/>
    <m/>
    <m/>
    <d v="2031-12-01T00:00:00"/>
    <s v="Project approved at the 93rd meeting in December 2023."/>
    <s v="Target, segment, product expectation, actions, indicator, resources and cost estimated, and timeline, were defined. On mission carried out to Quito and Guayaquil (Ecuador) from February 26 to March 1, 2024. The following activities were held during the mission:  Several high-level meetings were held to address Energy Efficiency issues within the framework of HPMP II and KIP I. The institutions contacted were: Instituto de Investigación Geológico y Energético, Organización Latinoamericana de Energía (OLADE), Escuela Politécnica Nacional (EPN), Asociación Ecuatoriana de Energías Renovables y Eficiencia Energética (AEEREE), Centro Ecuatoriano de Eficiencia de Recursos (CEER), Agencia de los Estados Unidos para el Desarrollo Internacional (USAID), Ministerio de Energía y Minas, Asociación de Almacenes de Electrodomésticos (ASADELEC), Escuela Superior Politécnica del Litoral (ESPOL).  One raising awareness workshop was held among end users and other entities about the importance of sustainable refrigeration at the &quot;Fresh Air, Clear Ideas: High Level Breakfast on Energy Efficiency in Refrigeration and Air Conditioning&quot; in Quito and Guayaquil. The attendees in Quito were 24 and in Guayaquil there were 12. Two training workshops on energy efficiency aimed at RAC technicians that took place in Quito and Guayaquil. The TOR with the specifications for three EE tool kits for specialized centres to develop energy efficiency projects with end users and four EE tool kits for training centres in Ecuador was formulate. The bidding will be carried out in June 2024 and equipment expected to be delivered in October 2024.  First disbursement took place in March 2024."/>
    <s v="Yes"/>
    <m/>
    <x v="0"/>
    <n v="1"/>
    <n v="0"/>
    <s v=""/>
    <n v="36"/>
    <n v="0"/>
    <n v="36"/>
    <n v="0"/>
    <n v="2023"/>
  </r>
  <r>
    <m/>
    <m/>
    <s v="GAM/EEF/93/TAS/49"/>
    <s v="UNEP"/>
    <m/>
    <x v="0"/>
    <s v="GAM"/>
    <x v="3"/>
    <s v="EEF"/>
    <s v="HCFC phase-out management plan (stage II) (Additional activities to maintain energy efficiency in the refrigeration servicing sector (decision 89/6))"/>
    <d v="2023-12-01T00:00:00"/>
    <d v="2026-12-01T00:00:00"/>
    <s v="ONG"/>
    <m/>
    <d v="2026-12-01T00:00:00"/>
    <m/>
    <m/>
    <n v="0"/>
    <m/>
    <m/>
    <n v="0"/>
    <m/>
    <m/>
    <m/>
    <m/>
    <m/>
    <m/>
    <m/>
    <m/>
    <n v="55000"/>
    <n v="0"/>
    <n v="55000"/>
    <n v="0"/>
    <n v="55000"/>
    <n v="55000"/>
    <n v="0"/>
    <n v="7150"/>
    <n v="0"/>
    <n v="7150"/>
    <n v="7150"/>
    <n v="0"/>
    <n v="0"/>
    <n v="13750"/>
    <n v="0"/>
    <n v="0"/>
    <m/>
    <n v="0"/>
    <m/>
    <d v="2031-12-01T00:00:00"/>
    <s v="Newly approved project."/>
    <s v="The SSFA with a total of US$55,000 was signed in March 2024. The first disbursement of US$20,000 was released to the country in April 2024. The NOU organized  one public awareness campaign to educate the general public about energy-efficient practices related to refrigeration and air conditioning held in April 2024. A total of 60 participants (26 females and 34 males) were in attendance. The project is progressing successfully."/>
    <s v="Yes"/>
    <m/>
    <x v="0"/>
    <n v="1"/>
    <n v="0"/>
    <s v=""/>
    <n v="36"/>
    <n v="0"/>
    <n v="36"/>
    <n v="0"/>
    <n v="2023"/>
  </r>
  <r>
    <m/>
    <m/>
    <s v="GAM/EEF/93/TAS/50"/>
    <s v="UNIDO"/>
    <m/>
    <x v="0"/>
    <s v="GAM"/>
    <x v="3"/>
    <s v="EEF"/>
    <s v="HCFC phase-out management plan (stage II) (Additional activities to maintain energy efficiency in the refrigeration servicing sector (decision 89/6))"/>
    <d v="2023-12-01T00:00:00"/>
    <d v="2026-12-01T00:00:00"/>
    <s v="ONG"/>
    <m/>
    <d v="2026-12-31T00:00:00"/>
    <m/>
    <m/>
    <n v="0"/>
    <m/>
    <m/>
    <n v="0"/>
    <m/>
    <m/>
    <n v="0"/>
    <m/>
    <m/>
    <n v="0"/>
    <m/>
    <m/>
    <n v="45000"/>
    <n v="0"/>
    <n v="45000"/>
    <n v="0"/>
    <n v="45000"/>
    <n v="45000"/>
    <n v="0"/>
    <n v="4050"/>
    <n v="0"/>
    <n v="4050"/>
    <n v="4050"/>
    <n v="0"/>
    <n v="0"/>
    <n v="10000"/>
    <n v="0"/>
    <n v="0"/>
    <m/>
    <m/>
    <m/>
    <d v="2031-12-01T00:00:00"/>
    <s v="Project approved at the 93rd meeting in December 2023."/>
    <s v="First coordination meeting and update of workplan with NOU took place."/>
    <s v="Yes"/>
    <m/>
    <x v="0"/>
    <n v="1"/>
    <n v="0"/>
    <s v=""/>
    <n v="36"/>
    <n v="0"/>
    <n v="36"/>
    <n v="0"/>
    <n v="2023"/>
  </r>
  <r>
    <m/>
    <m/>
    <s v="GUA/EEF/93/TAS/66"/>
    <s v="UNEP"/>
    <m/>
    <x v="1"/>
    <s v="GUA"/>
    <x v="3"/>
    <s v="EEF"/>
    <s v="HCFC phase-out management plan (stage II) (Additional activities to maintain energy efficiency in the refrigeration servicing sector (decision 89/6))"/>
    <d v="2023-12-01T00:00:00"/>
    <d v="2026-12-01T00:00:00"/>
    <s v="ONG"/>
    <m/>
    <d v="2026-12-01T00:00:00"/>
    <m/>
    <m/>
    <n v="0"/>
    <m/>
    <m/>
    <n v="0"/>
    <m/>
    <m/>
    <m/>
    <m/>
    <m/>
    <m/>
    <m/>
    <m/>
    <n v="40000"/>
    <n v="0"/>
    <n v="40000"/>
    <n v="0"/>
    <n v="40000"/>
    <n v="40000"/>
    <n v="0"/>
    <n v="5200"/>
    <n v="0"/>
    <n v="5200"/>
    <n v="5200"/>
    <n v="0"/>
    <n v="0"/>
    <n v="10000"/>
    <n v="0"/>
    <n v="0"/>
    <m/>
    <n v="0"/>
    <m/>
    <d v="2031-12-01T00:00:00"/>
    <s v="Newly approved project"/>
    <s v="Good progress. UNEP and Guatemala agreed on the 'direct implementation' modality.  Currently the TOR of a consultancy to support the NOU office on the implementation of energy efficiency (EE) activities are under discussion and the consultant is planned to be hired by September 2024."/>
    <s v="Yes "/>
    <m/>
    <x v="0"/>
    <n v="1"/>
    <n v="0"/>
    <s v=""/>
    <n v="36"/>
    <n v="0"/>
    <n v="36"/>
    <n v="0"/>
    <n v="2023"/>
  </r>
  <r>
    <m/>
    <m/>
    <s v="GUA/EEF/93/TAS/67"/>
    <s v="UNIDO"/>
    <m/>
    <x v="1"/>
    <s v="GUA"/>
    <x v="3"/>
    <s v="EEF"/>
    <s v="HCFC phase-out management plan (stage II) (Additional activities to maintain energy efficiency in the refrigeration servicing sector (decision 89/6))"/>
    <d v="2023-12-01T00:00:00"/>
    <d v="2026-12-01T00:00:00"/>
    <s v="ONG"/>
    <m/>
    <d v="2026-12-31T00:00:00"/>
    <m/>
    <m/>
    <n v="0"/>
    <m/>
    <m/>
    <n v="0"/>
    <m/>
    <m/>
    <n v="0"/>
    <m/>
    <m/>
    <n v="0"/>
    <m/>
    <m/>
    <n v="60000"/>
    <n v="0"/>
    <n v="60000"/>
    <n v="0"/>
    <n v="60000"/>
    <n v="60000"/>
    <n v="0"/>
    <n v="4200"/>
    <n v="0"/>
    <n v="4200"/>
    <n v="4200"/>
    <n v="0"/>
    <n v="0"/>
    <n v="20000"/>
    <n v="0"/>
    <n v="0"/>
    <m/>
    <m/>
    <m/>
    <d v="2031-12-01T00:00:00"/>
    <s v="Project approved at the 93rd meeting in December 2023."/>
    <s v="Target, segment, output expectation, actions, indicator, resources, and cost estimated, and timeline, were defined for the project. Follow-up meetings have been held with the NOU. It is planned to carry out a mission to meet with actors related to energy efficiency policies in the country, and carrying out an energy efficiency workshop for technicians in the second half of 2024.  TOR with the specifications for three EE tool kits for specialized centres to develop energy efficiency projects with end users and three EE tool kits for training centres in Guatemala was formulate. The bidding will be carried out in June 2024 and equipment expected to be delivered in October 2024. First disbursement took place in June 2024."/>
    <s v="Yes"/>
    <m/>
    <x v="0"/>
    <n v="1"/>
    <n v="0"/>
    <s v=""/>
    <n v="36"/>
    <n v="0"/>
    <n v="36"/>
    <n v="0"/>
    <n v="2023"/>
  </r>
  <r>
    <m/>
    <m/>
    <s v="SIL/EEF/93/TAS/47"/>
    <s v="UNEP"/>
    <m/>
    <x v="0"/>
    <s v="SIL"/>
    <x v="3"/>
    <s v="EEF"/>
    <s v="HCFC phase-out management plan (stage II) (Additional activities to maintain energy efficiency in the refrigeration servicing sector (decision 89/6))"/>
    <d v="2023-12-01T00:00:00"/>
    <d v="2026-12-01T00:00:00"/>
    <s v="ONG"/>
    <m/>
    <d v="2026-12-01T00:00:00"/>
    <m/>
    <m/>
    <n v="0"/>
    <m/>
    <m/>
    <n v="0"/>
    <m/>
    <m/>
    <m/>
    <m/>
    <m/>
    <m/>
    <m/>
    <m/>
    <n v="70000"/>
    <n v="0"/>
    <n v="70000"/>
    <n v="0"/>
    <n v="70000"/>
    <n v="70000"/>
    <n v="0"/>
    <n v="9100"/>
    <n v="0"/>
    <n v="9100"/>
    <n v="9100"/>
    <n v="0"/>
    <n v="0"/>
    <n v="17500"/>
    <n v="0"/>
    <n v="0"/>
    <m/>
    <n v="0"/>
    <m/>
    <d v="2031-12-01T00:00:00"/>
    <s v="Newly approved project"/>
    <s v="The SSFA with a total of USD70,000 was signed by the country in April 2024. The first payment of USD30,000 was released to the country in April 2024. The NOU conducted training workshop for 20 RAC Technicians from 28-29 March 2024 at Magborakak, on best refrigeration practice, safe handling of flammable refrigerants, Leak detection, the legal provision and instrumentations. The participants were 5 female and 15 males. The NOU conducted a workshop for Customs officers and Other law Enforcement Officers at Gbalamuya on how to tackle illegal trade of ODSs, and other controlled substances covered by the Montreal Protocol, The legal provision, Safe storage of flammable and toxic refrigerants. The training was held from 11-12 April 2024. Twenty (20) participants took part in the training (14 Male and 6 Female).  The NOU organized female RAC Technicians training Workshop in Makeni from the 17-19th April, 2024. Twenty Female RAC Technicians participated in the training held at the Lodge Valley Hotel in Makeni City.  The Two days hands on training focused on instrumentation, safety in working with flammable refrigerants and the Montreal Protocol. The NOU with additional support by the Government of Sierra Leone via the EPA-SL conducted from 29th April – 3rd  May, 2024 a certification and  License training at the Government Technical  Institute in Bo City . The training session was organised for RAC technicians in the Southern Region and some part of the Eastern Region A total of ten (10)  RAC  technicians were certified  (9 Male and  1 Female). The training covers a range of topic e.g. Refrigerants recovery, Leak detection, handling of flammable refrigerants, other good refrigeration practices, First aid  in case of an accident/emergency during work and legal provisions to enhance compliance. The project is progressing satisfactorily."/>
    <s v="Yes"/>
    <m/>
    <x v="0"/>
    <n v="1"/>
    <n v="0"/>
    <s v=""/>
    <n v="36"/>
    <n v="0"/>
    <n v="36"/>
    <n v="0"/>
    <n v="2023"/>
  </r>
  <r>
    <m/>
    <m/>
    <s v="SIL/EEF/93/TAS/48"/>
    <s v="UNIDO"/>
    <m/>
    <x v="0"/>
    <s v="SIL"/>
    <x v="3"/>
    <s v="EEF"/>
    <s v="HCFC phase-out management plan (stage II) (Additional activities to maintain energy efficiency in the refrigeration servicing sector (decision 89/6))"/>
    <d v="2023-12-01T00:00:00"/>
    <d v="2026-12-01T00:00:00"/>
    <s v="ONG"/>
    <m/>
    <d v="2026-12-01T00:00:00"/>
    <m/>
    <m/>
    <n v="0"/>
    <m/>
    <m/>
    <n v="0"/>
    <m/>
    <m/>
    <n v="0"/>
    <m/>
    <m/>
    <n v="0"/>
    <m/>
    <m/>
    <n v="30000"/>
    <n v="0"/>
    <n v="30000"/>
    <n v="0"/>
    <n v="30000"/>
    <n v="30000"/>
    <n v="0"/>
    <n v="2700"/>
    <n v="0"/>
    <n v="2700"/>
    <n v="2700"/>
    <n v="0"/>
    <n v="0"/>
    <n v="5000"/>
    <n v="0"/>
    <n v="0"/>
    <m/>
    <m/>
    <m/>
    <d v="2031-12-01T00:00:00"/>
    <s v="Project approved at the 93rd meeting in December 2023."/>
    <s v="Coordination meeting with NOU on next activities is planned in May. _x000a_Procurement of identifiers planned and training on equipment. Also awareness raising materials to be created under EE component. "/>
    <s v="Yes"/>
    <m/>
    <x v="0"/>
    <n v="1"/>
    <n v="0"/>
    <s v=""/>
    <n v="36"/>
    <n v="0"/>
    <n v="36"/>
    <n v="0"/>
    <n v="2023"/>
  </r>
  <r>
    <m/>
    <m/>
    <s v="LIR/EEF/93/TAS/37"/>
    <s v="Germany"/>
    <m/>
    <x v="0"/>
    <s v="LIR"/>
    <x v="3"/>
    <s v="EEF"/>
    <s v="HCFC phase-out management plan (stage II) (Additional activities to maintain energy efficiency in the servicing sector under decision 89/6(b))"/>
    <d v="2023-12-01T00:00:00"/>
    <d v="2026-12-01T00:00:00"/>
    <s v="ONG"/>
    <m/>
    <d v="2026-12-01T00:00:00"/>
    <m/>
    <m/>
    <n v="0"/>
    <m/>
    <m/>
    <n v="0"/>
    <m/>
    <m/>
    <m/>
    <m/>
    <m/>
    <m/>
    <m/>
    <m/>
    <n v="100000"/>
    <n v="0"/>
    <n v="100000"/>
    <n v="0"/>
    <n v="100000"/>
    <n v="100000"/>
    <n v="0"/>
    <n v="13000"/>
    <n v="0"/>
    <n v="13000"/>
    <n v="13000"/>
    <n v="0"/>
    <n v="0"/>
    <n v="31484"/>
    <n v="0"/>
    <n v="0"/>
    <m/>
    <m/>
    <m/>
    <d v="2031-12-01T00:00:00"/>
    <s v="The identification of a consultant is ongoing."/>
    <m/>
    <s v="Yes"/>
    <m/>
    <x v="0"/>
    <n v="1"/>
    <n v="0"/>
    <s v=""/>
    <n v="36"/>
    <n v="0"/>
    <n v="36"/>
    <n v="0"/>
    <n v="2023"/>
  </r>
  <r>
    <m/>
    <m/>
    <s v="BKF/EEF/92/TAS/46"/>
    <s v="Germany"/>
    <m/>
    <x v="0"/>
    <s v="BKF"/>
    <x v="3"/>
    <s v="EEF"/>
    <s v="HCFC phase-out management plan (stage II) (energy efficiency - related activities under  decision 89/6))"/>
    <d v="2023-06-01T00:00:00"/>
    <d v="2025-12-01T00:00:00"/>
    <s v="ONG"/>
    <m/>
    <d v="2025-12-01T00:00:00"/>
    <m/>
    <m/>
    <n v="0"/>
    <m/>
    <m/>
    <n v="0"/>
    <m/>
    <m/>
    <m/>
    <m/>
    <m/>
    <m/>
    <m/>
    <m/>
    <n v="120000"/>
    <n v="0"/>
    <n v="120000"/>
    <n v="0"/>
    <n v="120000"/>
    <n v="120000"/>
    <n v="0"/>
    <n v="15600"/>
    <n v="0"/>
    <n v="15600"/>
    <n v="15600"/>
    <n v="0"/>
    <n v="0"/>
    <n v="21170"/>
    <n v="0"/>
    <n v="0"/>
    <m/>
    <m/>
    <m/>
    <d v="2031-12-01T00:00:00"/>
    <s v="Trainings on EE for RAC technicians are in preparation and will be based on material that was already developed; curricula development / amendment is ongoing"/>
    <m/>
    <s v="Yes"/>
    <m/>
    <x v="0"/>
    <n v="1"/>
    <n v="0"/>
    <s v=""/>
    <n v="30"/>
    <n v="0"/>
    <n v="30"/>
    <n v="0"/>
    <n v="2023"/>
  </r>
  <r>
    <m/>
    <m/>
    <s v="MOR/PHA/91/INV/78"/>
    <s v="UNIDO"/>
    <m/>
    <x v="0"/>
    <s v="MOR"/>
    <x v="0"/>
    <s v="PHA"/>
    <s v="HCFC phase-out management plan (stage II): Umbrella project to phase-out HCFC-141b contained in imported pre-blended polyols in the polyurethane foam sector"/>
    <d v="2022-12-01T00:00:00"/>
    <d v="2024-12-01T00:00:00"/>
    <s v="ONG"/>
    <d v="2023-11-01T00:00:00"/>
    <d v="2025-12-01T00:00:00"/>
    <m/>
    <m/>
    <n v="7.9"/>
    <m/>
    <m/>
    <n v="0"/>
    <m/>
    <m/>
    <n v="0"/>
    <m/>
    <m/>
    <n v="0"/>
    <m/>
    <m/>
    <n v="344500"/>
    <n v="0"/>
    <n v="344500"/>
    <n v="3.0587227866473148E-3"/>
    <n v="343446.27"/>
    <n v="343446.27"/>
    <n v="0"/>
    <n v="24115"/>
    <n v="0"/>
    <n v="24115"/>
    <n v="24041.2389"/>
    <n v="1053.73"/>
    <n v="313284.8"/>
    <n v="100000"/>
    <n v="73.761100000000013"/>
    <n v="21929.936000000002"/>
    <m/>
    <m/>
    <m/>
    <d v="2026-12-01T00:00:00"/>
    <s v="The contract between UNIDO and MPI was signed. MPI initiated the selection of the technology supplier. "/>
    <s v="MPI has completed the selection of the technology supplier. The latter has initiated the preparation of the equipment to be delivered to MPI. "/>
    <s v="Yes"/>
    <m/>
    <x v="0"/>
    <n v="1"/>
    <n v="1"/>
    <n v="11"/>
    <n v="24"/>
    <n v="12"/>
    <n v="36"/>
    <n v="7900"/>
    <n v="2022"/>
  </r>
  <r>
    <m/>
    <m/>
    <s v="MEX/PHA/92/INV/206"/>
    <s v="UNIDO"/>
    <m/>
    <x v="1"/>
    <s v="MEX"/>
    <x v="0"/>
    <s v="PHA"/>
    <s v="HCFC phase-out management plan (stage II, fifth tranche)"/>
    <d v="2023-06-01T00:00:00"/>
    <d v="2024-12-01T00:00:00"/>
    <s v="ONG"/>
    <d v="2023-12-01T00:00:00"/>
    <d v="2024-12-01T00:00:00"/>
    <m/>
    <m/>
    <n v="21.7"/>
    <m/>
    <m/>
    <n v="0"/>
    <m/>
    <m/>
    <n v="0"/>
    <m/>
    <m/>
    <n v="0"/>
    <m/>
    <m/>
    <n v="450600"/>
    <n v="0"/>
    <n v="450600"/>
    <n v="1.277474478473147E-3"/>
    <n v="450024.37"/>
    <n v="450024.37"/>
    <n v="0"/>
    <n v="31542"/>
    <n v="0"/>
    <n v="31542"/>
    <n v="31501.705900000001"/>
    <n v="575.63"/>
    <n v="0"/>
    <n v="450000"/>
    <n v="40.2941"/>
    <n v="0"/>
    <m/>
    <m/>
    <m/>
    <d v="2024-12-01T00:00:00"/>
    <s v="Organization of training courses on best practices in refrigeration and safe handling of hydrocarbon (HC) refrigerants. "/>
    <s v="Organization of training courses on best practices in refrigeration and safe handling of hydrocarbon (HC) refrigerants. "/>
    <s v="Yes"/>
    <m/>
    <x v="0"/>
    <n v="1"/>
    <n v="1"/>
    <n v="6"/>
    <n v="18"/>
    <n v="0"/>
    <n v="18"/>
    <n v="21700"/>
    <n v="2023"/>
  </r>
  <r>
    <m/>
    <m/>
    <s v="BRA/PHA/88/INV/327"/>
    <s v="UNIDO"/>
    <m/>
    <x v="1"/>
    <s v="BRA"/>
    <x v="0"/>
    <s v="PHA"/>
    <s v="HCFC phase-out management plan (stage II, fifth tranche) (commercial refrigeration and air-conditioning sector)"/>
    <d v="2021-11-01T00:00:00"/>
    <d v="2024-12-01T00:00:00"/>
    <s v="ONG"/>
    <d v="2023-01-01T00:00:00"/>
    <d v="2024-12-01T00:00:00"/>
    <m/>
    <m/>
    <n v="0"/>
    <m/>
    <m/>
    <n v="0"/>
    <m/>
    <m/>
    <n v="0"/>
    <m/>
    <m/>
    <n v="0"/>
    <m/>
    <m/>
    <n v="116000"/>
    <n v="0"/>
    <n v="116000"/>
    <n v="0.29862603448275865"/>
    <n v="81359.38"/>
    <n v="81359.38"/>
    <n v="0"/>
    <n v="8120"/>
    <n v="0"/>
    <n v="8120"/>
    <n v="5695.1566000000003"/>
    <n v="34640.620000000003"/>
    <n v="663.32"/>
    <n v="80000"/>
    <n v="2424.8434000000002"/>
    <n v="46.432400000000008"/>
    <m/>
    <m/>
    <m/>
    <d v="2025-12-01T00:00:00"/>
    <s v="International and national technical assistance to the government and eligible enterprises; _x000a_Management in the implementation of investment projects in the RAC equipment manufacturing sector; _x000a_Organization of meetings and one technical visits to enterprises;_x000a_Organization of virtual meeting about the implementation of activities related to approved tranches; _x000a_Preparation of the Terms of Reference; _x000a_Technical analysis of products presented; _x000a_Administration of payment for analysed products, approved by senior international and national technical advisors; _x000a_Monitoring of schedules agreed upon in signed contracts; _x000a_Management of the execution of the financial, technical and administrative activities related to the implementation of the Project. _x000a_Communication strategy agreed jointly with UNDP and GIZ. "/>
    <s v="Project  activities continue in 2024."/>
    <s v="Yes"/>
    <m/>
    <x v="0"/>
    <n v="1"/>
    <n v="1"/>
    <n v="14"/>
    <n v="37"/>
    <n v="0"/>
    <n v="37"/>
    <n v="0"/>
    <n v="2021"/>
  </r>
  <r>
    <m/>
    <m/>
    <s v="BRA/PHA/88/INV/326"/>
    <s v="UNDP"/>
    <m/>
    <x v="1"/>
    <s v="BRA"/>
    <x v="0"/>
    <s v="PHA"/>
    <s v="HCFC phase-out management plan (stage II, fifth tranche) (foam sector)"/>
    <d v="2021-11-01T00:00:00"/>
    <d v="2024-12-01T00:00:00"/>
    <s v="ONG"/>
    <d v="2023-03-01T00:00:00"/>
    <d v="2025-12-01T00:00:00"/>
    <m/>
    <m/>
    <n v="28.6"/>
    <m/>
    <m/>
    <m/>
    <m/>
    <m/>
    <n v="28.6"/>
    <m/>
    <m/>
    <m/>
    <m/>
    <m/>
    <n v="1400000"/>
    <n v="0"/>
    <n v="1400000"/>
    <n v="5.7806735714285712E-2"/>
    <n v="1319070.57"/>
    <n v="1319070.57"/>
    <n v="0"/>
    <n v="98000"/>
    <n v="0"/>
    <n v="98000"/>
    <n v="92334.939899999998"/>
    <n v="80929.429999999993"/>
    <n v="5609.96000000001"/>
    <n v="303386.23109999998"/>
    <n v="5665.0600999999997"/>
    <n v="392.69720000000001"/>
    <m/>
    <m/>
    <m/>
    <d v="2025-12-01T00:00:00"/>
    <s v="The closure of the Solveig plant that produces HFC 365 mfc has advanced the implementation of the project. The project has advanced with reconversion of a large number of end-users. However, in many cases the final agreement to stop using high GWP alternatives have not been signed, and funds have therefore not been disbursed. Several System houses has on an interim basis been using HFCs in the absence of a reliable provision of HFOs a commercial and competitive prices."/>
    <s v="The closure of the Solvay plant that produces HFC 365 mfc has advanced the implementation of the project. The project has advanced with reconversion of a large number of end-users. However, in many cases the final agreement to stop using high GWP alternatives have not been signed, and funds have therefore not been disbursed. Currently, the System Houses included on Brazilian HPMP are using zero ODP and low GWP technology."/>
    <s v="Yes"/>
    <m/>
    <x v="0"/>
    <n v="1"/>
    <n v="1"/>
    <n v="16"/>
    <n v="37"/>
    <n v="12"/>
    <n v="49"/>
    <n v="28600"/>
    <n v="2021"/>
  </r>
  <r>
    <m/>
    <m/>
    <s v="CPR/PHA/93/INV/619"/>
    <s v="UNDP"/>
    <m/>
    <x v="2"/>
    <s v="CPR"/>
    <x v="0"/>
    <s v="PHA"/>
    <s v="HCFC phase-out management plan (stage II, fifth tranche) (ICR sector plan)"/>
    <d v="2023-12-01T00:00:00"/>
    <d v="2025-12-01T00:00:00"/>
    <s v="ONG"/>
    <m/>
    <d v="2025-12-01T00:00:00"/>
    <m/>
    <m/>
    <n v="588.70000000000005"/>
    <m/>
    <m/>
    <n v="0"/>
    <m/>
    <m/>
    <m/>
    <m/>
    <m/>
    <n v="0"/>
    <m/>
    <m/>
    <n v="8000000"/>
    <n v="0"/>
    <n v="8000000"/>
    <n v="0"/>
    <n v="8000000"/>
    <n v="8000000"/>
    <n v="0"/>
    <n v="560000"/>
    <n v="0"/>
    <n v="560000"/>
    <n v="560000"/>
    <n v="0"/>
    <n v="0"/>
    <n v="1840000"/>
    <n v="0"/>
    <n v="0"/>
    <m/>
    <m/>
    <m/>
    <d v="2027-12-01T00:00:00"/>
    <s v="Newly approved."/>
    <s v="Project being set up and AWP being finalised"/>
    <s v="Yes"/>
    <m/>
    <x v="0"/>
    <n v="1"/>
    <n v="0"/>
    <s v=""/>
    <n v="24"/>
    <n v="0"/>
    <n v="24"/>
    <n v="588700"/>
    <n v="2023"/>
  </r>
  <r>
    <m/>
    <m/>
    <s v="BRA/PHA/88/INV/328"/>
    <s v="Germany"/>
    <m/>
    <x v="1"/>
    <s v="BRA"/>
    <x v="0"/>
    <s v="PHA"/>
    <s v="HCFC phase-out management plan (stage II, fifth tranche) (refrigeration servicing sector)"/>
    <d v="2021-11-01T00:00:00"/>
    <d v="2024-12-01T00:00:00"/>
    <s v="ONG"/>
    <d v="2022-02-01T00:00:00"/>
    <d v="2025-06-01T00:00:00"/>
    <m/>
    <m/>
    <n v="17.2"/>
    <m/>
    <m/>
    <n v="0"/>
    <m/>
    <m/>
    <n v="4"/>
    <m/>
    <m/>
    <m/>
    <m/>
    <m/>
    <n v="1500000"/>
    <n v="0"/>
    <n v="1500000"/>
    <n v="0.38910133333333335"/>
    <n v="916348"/>
    <n v="916348"/>
    <n v="0"/>
    <n v="166941"/>
    <n v="0"/>
    <n v="166941"/>
    <n v="101984.034312"/>
    <n v="583652"/>
    <n v="615796"/>
    <n v="450000"/>
    <n v="64956.965688000004"/>
    <n v="101984"/>
    <m/>
    <m/>
    <m/>
    <d v="2025-12-01T00:00:00"/>
    <s v="Five technical training institutions for the training project for the safe use of flammable refrigerants in air conditioning systems selected and contracted (one training institutions in each region of Brazil);Tender process for  the acquisition of R-290 air conditioner for the training in the safe use of flammable refrigerants in air conditioning systems performed and supplier contracted; Tender process for  the acquisition of tools and additional equipment for the training in the safe use of flammable refrigerants in air conditioning systems performed, supplier contracted and tools delivered; Elaboration of educational material for the training in the safe use of flammable refrigerants in air conditioning systems. The start of the training programs for the safe use of alternative technologies is expected to start in late 2024."/>
    <s v="Import process of purchased R-290 ACs in preparation"/>
    <s v="Yes"/>
    <m/>
    <x v="0"/>
    <n v="1"/>
    <n v="1"/>
    <n v="3"/>
    <n v="37"/>
    <n v="6"/>
    <n v="43"/>
    <n v="17200"/>
    <n v="2021"/>
  </r>
  <r>
    <m/>
    <m/>
    <s v="CPR/PHA/91/TAS/614"/>
    <s v="Germany"/>
    <m/>
    <x v="2"/>
    <s v="CPR"/>
    <x v="3"/>
    <s v="PHA"/>
    <s v="HCFC phase-out management plan (stage II, fifth tranche) (servicing sector plan and enabling programme)"/>
    <d v="2022-12-01T00:00:00"/>
    <d v="2025-12-01T00:00:00"/>
    <s v="ONG"/>
    <m/>
    <d v="2025-12-01T00:00:00"/>
    <m/>
    <m/>
    <n v="8.1"/>
    <m/>
    <m/>
    <n v="0"/>
    <m/>
    <m/>
    <m/>
    <m/>
    <m/>
    <m/>
    <m/>
    <m/>
    <n v="220000"/>
    <n v="0"/>
    <n v="220000"/>
    <n v="0"/>
    <n v="220000"/>
    <n v="220000"/>
    <n v="0"/>
    <n v="26078"/>
    <n v="0"/>
    <n v="26078"/>
    <n v="26078"/>
    <n v="0"/>
    <n v="0"/>
    <n v="60000"/>
    <n v="0"/>
    <n v="0"/>
    <m/>
    <m/>
    <m/>
    <d v="2027-12-01T00:00:00"/>
    <s v="Only approved Dez 22"/>
    <m/>
    <m/>
    <m/>
    <x v="0"/>
    <n v="1"/>
    <n v="0"/>
    <s v=""/>
    <n v="36"/>
    <n v="0"/>
    <n v="36"/>
    <n v="8100"/>
    <n v="2022"/>
  </r>
  <r>
    <m/>
    <m/>
    <s v="CPR/PHA/91/TAS/615"/>
    <s v="UNEP"/>
    <m/>
    <x v="2"/>
    <s v="CPR"/>
    <x v="3"/>
    <s v="PHA"/>
    <s v="HCFC phase-out management plan (stage II, fifth tranche) (servicing sector plan and enabling programme)"/>
    <d v="2022-12-01T00:00:00"/>
    <d v="2023-12-01T00:00:00"/>
    <s v="ONG"/>
    <d v="2023-12-29T00:00:00"/>
    <d v="2025-12-01T00:00:00"/>
    <m/>
    <m/>
    <n v="65.2"/>
    <m/>
    <m/>
    <n v="0"/>
    <m/>
    <m/>
    <m/>
    <m/>
    <m/>
    <m/>
    <m/>
    <m/>
    <n v="1780000"/>
    <n v="0"/>
    <n v="1780000"/>
    <n v="0.22497415730337078"/>
    <n v="1379546"/>
    <n v="1379546"/>
    <n v="0"/>
    <n v="195325"/>
    <n v="0"/>
    <n v="195325"/>
    <n v="151381.9227247191"/>
    <n v="400454"/>
    <n v="1145846"/>
    <n v="689773"/>
    <n v="43943.077275280899"/>
    <n v="125737.28648876405"/>
    <m/>
    <n v="99546"/>
    <m/>
    <d v="2027-12-01T00:00:00"/>
    <s v="Tranche 5 under the HPMP Stage II was approved by the ExCom at its 91st meeting at the amount of US$ 2,000,000, consisting of US$ 1,78,000 for UNEP and US$ 220,000 for Germany. The PCA for tranche 5 was signed in July 2023 between FECO/MEE and UNEP with the amount of US$ 1,546,300. The first instalment of US$ 500,000 was released to FECO/MEE in August 2023. The total expenditure of FECO/MEE US$400,454 as of 31 December 2023. Furthermore, FECO/MEE has obligated total of US$ 1,149,500 under the signed contracts with various partners, but does not cover the funds for the planned outreach or enabling training activities. The retained component by UNEP was committed in the amount of US$ 203,700._x000a__x000a_ACTIVITY 1.1 POLICY STUDIES AND STANDARDS/CODES DEVELOPMENT: Continued work from Tranche 4 on standards/technical code development, _x000a__x000a_ACTIVITY 1.3: OUTREACH AND PILOT ACTIVITIES: Made preparations and held planning meetings for the 2024 Ozone2Climate Roadshow and Roundtable Event. Continued iplementation of activities for Pilot Cities (Zhejiang and Tianjin). _x000a__x000a_ACTIVITY 2.1: CAPACITY BUILDING: National Training workshop/seminar (Training of about 240 EEB management officials/200 law enforcement officers through four (4) training workshops), Local capacity building of six (6) EEBs (continuation), Organize coordination meeting(s), Overseas training/study tour, Expert consultations held._x000a__x000a_ACTIVITY 2.2: OUTREACH AND COMMUNICATIONS: Held Celebration of World Ozone Day, Designed and produced outreach materials, Maintained the ozone website_x000a__x000a_ACTIVITY 2.3: STRENGTHENING IMPORT &amp; EXPORT (I&amp;E) MANAGEMENT: Study relationship of national trade policy and ODS control (continuation), Training on ODS import/export control; Outreach materials; (2 training workshops for customs both supervision departments and anti-smuggling deportments with 150 officers lo be trained, and 2 training workshops for enterprises with 200 participants), Strengthening the law enforcement capacity building of China Customs to combat ODS illegal trade (phase Ill) (continuation), Establishment of the law enforcement cooperation center for combating illegal trade of ODS (continuation), Develop Guidance of Operation for the investigation and processing ODS illegal trade and case studies (continuation), Certification Authority service on the ODS paperless approval system (continuation). _x000a__x000a_ _x000a_"/>
    <s v="PCA with CAR signed in April 2024 for $130,000. PCA with CRAA signed in April 2024 for $70,000. _x000a_1.3.3: Ozone2Climate Roadshow and Roundtable Events: 2024 Ozone2Climate Technologies Roadshow and Roundtable organized April 8-10 2024, online exhibition to widely promote and display the Ozone friendly technology in development."/>
    <s v="Yes"/>
    <m/>
    <x v="0"/>
    <n v="1"/>
    <n v="1"/>
    <n v="12"/>
    <n v="12"/>
    <n v="24"/>
    <n v="36"/>
    <n v="65200"/>
    <n v="2022"/>
  </r>
  <r>
    <m/>
    <m/>
    <s v="CPR/PHA/91/INV/612"/>
    <s v="UNDP"/>
    <m/>
    <x v="2"/>
    <s v="CPR"/>
    <x v="0"/>
    <s v="PHA"/>
    <s v="HCFC phase-out management plan (stage II, fifth tranche) (solvent sector plan)"/>
    <d v="2022-12-01T00:00:00"/>
    <d v="2025-12-01T00:00:00"/>
    <s v="ONG"/>
    <d v="2022-12-01T00:00:00"/>
    <d v="2025-12-01T00:00:00"/>
    <m/>
    <m/>
    <n v="172.9"/>
    <m/>
    <m/>
    <n v="0"/>
    <m/>
    <m/>
    <n v="0"/>
    <m/>
    <m/>
    <n v="0"/>
    <m/>
    <m/>
    <n v="1000000"/>
    <n v="0"/>
    <n v="1000000"/>
    <n v="5.0206420000000002E-2"/>
    <n v="949793.58"/>
    <n v="949793.58"/>
    <n v="0"/>
    <n v="70000"/>
    <n v="0"/>
    <n v="70000"/>
    <n v="66485.550600000002"/>
    <n v="50206.42"/>
    <n v="68.379999999997395"/>
    <n v="218452.52340000001"/>
    <n v="3514.4494"/>
    <n v="4.7865999999998197"/>
    <n v="50206"/>
    <m/>
    <m/>
    <d v="2027-12-01T00:00:00"/>
    <s v="Two (2) enterprises conversion were completed in 2023. New enterprises were identified for conversion and will sign contracts in 2024..Contract of Performance verification for the second batch of projects enterprises was signed with Daxin acounting firm. TOR of consultant service on the technical conversion guideline in Electronic and Metal subsectors was prepared and planing to initiate opening biding in 2024."/>
    <s v="TOR of technical assistance project on conversion guideline in electronic and metal subsectors was prepared and is under the process of opening biding"/>
    <s v="Yes"/>
    <m/>
    <x v="0"/>
    <n v="1"/>
    <n v="1"/>
    <n v="0"/>
    <n v="36"/>
    <n v="0"/>
    <n v="36"/>
    <n v="172900"/>
    <n v="2022"/>
  </r>
  <r>
    <m/>
    <m/>
    <s v="CPR/PHA/91/INV/613"/>
    <s v="UNIDO"/>
    <m/>
    <x v="2"/>
    <s v="CPR"/>
    <x v="0"/>
    <s v="PHA"/>
    <s v="HCFC phase-out management plan (stage II, fifth tranche) (XPS foam sector plan)"/>
    <d v="2022-12-01T00:00:00"/>
    <d v="2025-12-01T00:00:00"/>
    <s v="ONG"/>
    <d v="2022-12-01T00:00:00"/>
    <d v="2024-04-01T00:00:00"/>
    <m/>
    <m/>
    <n v="635"/>
    <m/>
    <m/>
    <n v="0"/>
    <m/>
    <m/>
    <n v="350"/>
    <m/>
    <m/>
    <n v="0"/>
    <m/>
    <m/>
    <n v="2000000"/>
    <n v="0"/>
    <n v="2000000"/>
    <n v="0.5"/>
    <n v="1000000"/>
    <n v="1000000"/>
    <n v="0"/>
    <n v="140000"/>
    <n v="0"/>
    <n v="140000"/>
    <n v="69999.999999999985"/>
    <n v="1000000"/>
    <n v="999800"/>
    <n v="800000"/>
    <n v="70000.000000000015"/>
    <n v="69986.000000000015"/>
    <n v="616677"/>
    <m/>
    <m/>
    <d v="2027-12-01T00:00:00"/>
    <s v="Conversion of XPS foam enterprises to CO2-based technology; ISA technical support, supervision and verification; and project monitoring."/>
    <s v="Project is completed in April 2024"/>
    <s v="Yes"/>
    <m/>
    <x v="0"/>
    <n v="1"/>
    <n v="1"/>
    <n v="0"/>
    <n v="36"/>
    <n v="-20"/>
    <n v="16"/>
    <n v="635000"/>
    <n v="2022"/>
  </r>
  <r>
    <m/>
    <m/>
    <s v="AFG/PHA/85/INV/30"/>
    <s v="UNIDO"/>
    <m/>
    <x v="2"/>
    <s v="AFG"/>
    <x v="0"/>
    <s v="PHA"/>
    <s v="HCFC phase-out management plan (stage II, first tranche)"/>
    <d v="2020-06-01T00:00:00"/>
    <d v="2023-12-01T00:00:00"/>
    <s v="ONG"/>
    <d v="2021-02-01T00:00:00"/>
    <d v="2026-12-01T00:00:00"/>
    <m/>
    <m/>
    <n v="0"/>
    <m/>
    <m/>
    <n v="0"/>
    <m/>
    <m/>
    <n v="0"/>
    <m/>
    <m/>
    <n v="0"/>
    <m/>
    <m/>
    <n v="90000"/>
    <n v="0"/>
    <n v="90000"/>
    <n v="0.22552166666666668"/>
    <n v="69703.05"/>
    <n v="69703.05"/>
    <n v="0"/>
    <n v="8100"/>
    <n v="0"/>
    <n v="8100"/>
    <n v="6390"/>
    <n v="20296.95"/>
    <n v="1284.6600000000001"/>
    <n v="20000"/>
    <n v="1710"/>
    <n v="108"/>
    <m/>
    <m/>
    <s v="Some Progress - Continued Monitoring"/>
    <d v="2026-12-01T00:00:00"/>
    <s v="UNIDO Delegate visited the National Ozone Officer. The government of Afghanistan sent the MLF with the newly nominated National Ozone Officer.  "/>
    <s v="UNIDO submitted documents required to transfer all UNEP projects to UNIDO. "/>
    <s v="No"/>
    <m/>
    <x v="0"/>
    <n v="1"/>
    <n v="1"/>
    <n v="8"/>
    <n v="42"/>
    <n v="36"/>
    <n v="78"/>
    <n v="0"/>
    <n v="2020"/>
  </r>
  <r>
    <m/>
    <m/>
    <s v="BOT/PHA/86/INV/27"/>
    <s v="UNIDO"/>
    <m/>
    <x v="0"/>
    <s v="BOT"/>
    <x v="0"/>
    <s v="PHA"/>
    <s v="HCFC phase-out management plan (stage II, first tranche)"/>
    <d v="2020-12-01T00:00:00"/>
    <d v="2023-12-01T00:00:00"/>
    <s v="ONG"/>
    <m/>
    <d v="2024-12-01T00:00:00"/>
    <m/>
    <m/>
    <n v="0"/>
    <m/>
    <m/>
    <n v="0"/>
    <m/>
    <m/>
    <n v="0"/>
    <m/>
    <m/>
    <n v="0"/>
    <m/>
    <m/>
    <n v="100000"/>
    <n v="0"/>
    <n v="100000"/>
    <n v="0"/>
    <n v="100000"/>
    <n v="100000"/>
    <n v="0"/>
    <n v="7000"/>
    <n v="0"/>
    <n v="7000"/>
    <n v="7000"/>
    <n v="0"/>
    <n v="0"/>
    <n v="20000"/>
    <n v="0"/>
    <n v="0"/>
    <m/>
    <m/>
    <s v="Some Progress - Continued Monitoring"/>
    <d v="2031-12-01T00:00:00"/>
    <s v="The NOU endorsed the work plan and agreed to i) consult customs with regard to the procurement of refrigerant identifiers, ii) share the draft training curriculum developed by the Botswana Refrigeration and Air Conditioning Association and the local trainers, and iii) consult centres of excellence and propose tools incl. quantities. Project implementation was delayed due to changes in the NOU. UNIDO and UNEP took action to support in the new NOU’s onboarding and additional time was needed for coordination among the new NOU, UNIDO and UNEP."/>
    <s v="UNIDO has hired an international expert on reclamation for the development of the reclaim business model. UNIDO finalized the TOR to sub-contract the Department of Meteorological Services (NOU) to support the collection of data and assess the potential and economic feasibility of HCFC reclamation as well as organize 1 data validation meeting. The sub-contracting process is ongoing. Regarding the procurement of refrigerant identifiers, the supplier MSA is building a production line at a new location, so there is a significant delay in the delivery of the identifiers.  At this point in time, they are unable to give us reliable delivery dates. UNIDO is  hopeful that this will change soon, and we see small signs of improvement, but we are not sure. Delivery times have changed frequently in the last year. Unfortunately, the 2nd and 3rd quarters of 2024 are not possible to deliver the identifiers, but this could change within a month.  First disbursement took place in March 2024."/>
    <s v="Yes"/>
    <m/>
    <x v="0"/>
    <n v="1"/>
    <n v="0"/>
    <s v=""/>
    <n v="36"/>
    <n v="12"/>
    <n v="48"/>
    <n v="0"/>
    <n v="2020"/>
  </r>
  <r>
    <m/>
    <m/>
    <s v="CMR/PHA/82/INV/45"/>
    <s v="UNIDO"/>
    <m/>
    <x v="0"/>
    <s v="CMR"/>
    <x v="0"/>
    <s v="PHA"/>
    <s v="HCFC phase-out management plan (stage II, first tranche)"/>
    <d v="2018-12-01T00:00:00"/>
    <d v="2020-12-01T00:00:00"/>
    <s v="ONG"/>
    <d v="2019-03-01T00:00:00"/>
    <d v="2025-12-31T00:00:00"/>
    <m/>
    <m/>
    <n v="2.7"/>
    <m/>
    <m/>
    <n v="0"/>
    <m/>
    <m/>
    <n v="1.1000000000000001"/>
    <m/>
    <m/>
    <n v="0"/>
    <m/>
    <m/>
    <n v="517750"/>
    <n v="0"/>
    <n v="517750"/>
    <n v="0.70019113471752781"/>
    <n v="155226.03999999998"/>
    <n v="155226.03999999998"/>
    <n v="0"/>
    <n v="36243"/>
    <n v="0"/>
    <n v="36243"/>
    <n v="10913.494795639199"/>
    <n v="362523.96"/>
    <n v="15514.05"/>
    <n v="30000"/>
    <n v="25329.505204360801"/>
    <n v="1083.9647956392007"/>
    <m/>
    <m/>
    <s v="Some Progress - Continued Monitoring"/>
    <d v="2026-12-01T00:00:00"/>
    <s v="Two new national consultants were hired to boost the implementation of Cameroon projects."/>
    <s v="UNIDO and FAO have agreed to sign a memorandum and co-financing letter for the end-of-user programme for the equipment replacement for the public beneficiary company. New bidding for the equipment has been launched."/>
    <s v="n.a."/>
    <m/>
    <x v="0"/>
    <n v="1"/>
    <n v="1"/>
    <n v="3"/>
    <n v="24"/>
    <n v="60"/>
    <n v="84"/>
    <n v="2700"/>
    <n v="2018"/>
  </r>
  <r>
    <m/>
    <m/>
    <s v="JAM/PHA/86/INV/43"/>
    <s v="UNDP"/>
    <m/>
    <x v="1"/>
    <s v="JAM"/>
    <x v="0"/>
    <s v="PHA"/>
    <s v="HCFC phase-out management plan (stage II, first tranche)"/>
    <d v="2020-12-01T00:00:00"/>
    <d v="2023-12-01T00:00:00"/>
    <s v="ONG"/>
    <m/>
    <d v="2025-06-01T00:00:00"/>
    <m/>
    <m/>
    <n v="0"/>
    <m/>
    <m/>
    <m/>
    <m/>
    <m/>
    <n v="0"/>
    <m/>
    <m/>
    <m/>
    <m/>
    <m/>
    <n v="117000"/>
    <n v="0"/>
    <n v="117000"/>
    <n v="0"/>
    <n v="117000"/>
    <n v="117000"/>
    <n v="0"/>
    <n v="8190"/>
    <n v="0"/>
    <n v="8190"/>
    <n v="8190"/>
    <n v="0"/>
    <n v="0"/>
    <n v="26910"/>
    <n v="0"/>
    <n v="0"/>
    <m/>
    <m/>
    <s v="Some Progress - Continued Monitoring"/>
    <d v="2031-12-01T00:00:00"/>
    <s v="PRODOC signed. Consultants recruited. Project under implementation. "/>
    <s v="Project under implementation. Training centres have been identified for R&amp;R capacity development"/>
    <s v="Yes "/>
    <m/>
    <x v="0"/>
    <n v="1"/>
    <n v="0"/>
    <s v=""/>
    <n v="36"/>
    <n v="18"/>
    <n v="54"/>
    <n v="0"/>
    <n v="2020"/>
  </r>
  <r>
    <m/>
    <m/>
    <s v="AFG/PHA/85/TAS/29"/>
    <s v="UNEP"/>
    <m/>
    <x v="2"/>
    <s v="AFG"/>
    <x v="3"/>
    <s v="PHA"/>
    <s v="HCFC phase-out management plan (stage II, first tranche)"/>
    <d v="2020-06-01T00:00:00"/>
    <d v="2023-06-01T00:00:00"/>
    <s v="ONG"/>
    <d v="2022-02-01T00:00:00"/>
    <d v="2024-12-01T00:00:00"/>
    <m/>
    <m/>
    <n v="0"/>
    <m/>
    <m/>
    <n v="0"/>
    <m/>
    <m/>
    <m/>
    <m/>
    <m/>
    <m/>
    <m/>
    <m/>
    <n v="229567"/>
    <n v="0"/>
    <n v="229567"/>
    <n v="0.21195990712950905"/>
    <n v="180908"/>
    <n v="180908"/>
    <n v="0"/>
    <n v="29844"/>
    <n v="0"/>
    <n v="29844"/>
    <n v="23518.268531626934"/>
    <n v="48659"/>
    <n v="0"/>
    <n v="0"/>
    <n v="6325.7314683730674"/>
    <n v="0"/>
    <m/>
    <n v="0"/>
    <m/>
    <d v="2026-12-01T00:00:00"/>
    <s v="On 07 February 2022, UNDP Afghanistan country office informed UNEP that the UN2UN agreement was terminated with immediate effect. Due to the current political situation in Afghanistan, all of the activities have been halted since August 2021.  As per ExCom decision 93/14, this project was transferred to UNIDO and the remaining balances will be transferred from UNEP to UNIDO at the 94th meeting. "/>
    <s v="The project is being closed "/>
    <s v="Yes"/>
    <m/>
    <x v="0"/>
    <n v="1"/>
    <n v="1"/>
    <n v="20"/>
    <n v="36"/>
    <n v="18"/>
    <n v="54"/>
    <n v="0"/>
    <n v="2020"/>
  </r>
  <r>
    <m/>
    <m/>
    <s v="ALB/PHA/85/TAS/42"/>
    <s v="UNEP"/>
    <m/>
    <x v="4"/>
    <s v="ALB"/>
    <x v="3"/>
    <s v="PHA"/>
    <s v="HCFC phase-out management plan (stage II, first tranche)"/>
    <d v="2020-06-01T00:00:00"/>
    <d v="2023-06-01T00:00:00"/>
    <s v="FIN"/>
    <d v="2020-09-01T00:00:00"/>
    <m/>
    <d v="2023-06-01T00:00:00"/>
    <d v="2023-12-01T00:00:00"/>
    <n v="0"/>
    <m/>
    <m/>
    <n v="0"/>
    <m/>
    <m/>
    <m/>
    <m/>
    <m/>
    <m/>
    <m/>
    <m/>
    <n v="39500"/>
    <n v="0"/>
    <n v="39500"/>
    <n v="0.96593468354430378"/>
    <n v="1345.5800000000017"/>
    <n v="1345.5800000000017"/>
    <n v="0"/>
    <n v="5135"/>
    <n v="0"/>
    <n v="5135"/>
    <n v="174.92540000000008"/>
    <n v="38154.42"/>
    <n v="0"/>
    <n v="0"/>
    <n v="4960.0745999999999"/>
    <n v="0"/>
    <m/>
    <n v="0"/>
    <m/>
    <d v="2027-12-01T00:00:00"/>
    <s v="Technical review and integration of UNEP’s university course for future engineers and UNEP’s training kit on alternative refrigerants into existing training curricula is done in cooperation with the “Professional College of Tirana” and “Barleti University”. The final review meetingtook place on 1 June 2023. Training of 16 RAC technicians on KA and and alternatives to HCFCs and high GWP HFCs at the Professional College of Tirana took place on 13 April 2023 (100% men). The training, assessment and certification of 15 RAC trainers / technicians as per the EU F-gas legislation by Centro Studi Galileo took place on 27-30 June 2023."/>
    <s v="The project is financialy completed "/>
    <s v="Yes"/>
    <m/>
    <x v="1"/>
    <n v="0"/>
    <n v="1"/>
    <n v="3"/>
    <n v="36"/>
    <n v="0"/>
    <n v="0"/>
    <n v="0"/>
    <n v="2020"/>
  </r>
  <r>
    <m/>
    <m/>
    <s v="ALB/PHA/85/INV/41"/>
    <s v="UNIDO"/>
    <m/>
    <x v="4"/>
    <s v="ALB"/>
    <x v="0"/>
    <s v="PHA"/>
    <s v="HCFC phase-out management plan (stage II, first tranche)"/>
    <d v="2020-06-01T00:00:00"/>
    <d v="2023-06-01T00:00:00"/>
    <s v="COM"/>
    <d v="2021-05-01T00:00:00"/>
    <m/>
    <d v="2023-12-31T00:00:00"/>
    <m/>
    <n v="0"/>
    <m/>
    <m/>
    <n v="0"/>
    <m/>
    <m/>
    <n v="0"/>
    <m/>
    <m/>
    <n v="0"/>
    <m/>
    <m/>
    <n v="88000"/>
    <n v="0"/>
    <n v="88000"/>
    <n v="0.99628431818181817"/>
    <n v="326.97999999999593"/>
    <n v="326.97999999999593"/>
    <n v="0"/>
    <n v="7920"/>
    <n v="0"/>
    <n v="7920"/>
    <n v="29.428199999999379"/>
    <n v="87673.02"/>
    <n v="326.98"/>
    <n v="100"/>
    <n v="7890.5718000000006"/>
    <n v="29.4282"/>
    <m/>
    <m/>
    <m/>
    <d v="2027-12-01T00:00:00"/>
    <s v="The new f-gas regulations have been approved by the parliament. The implementation of all new policies are underway. An awareness raising workshop was held to announce the implementation of Kigali related policies to the RAC sector in the country. "/>
    <s v="Grant is being financially closed. "/>
    <s v="Yes"/>
    <m/>
    <x v="1"/>
    <n v="0"/>
    <n v="1"/>
    <n v="11"/>
    <n v="36"/>
    <n v="0"/>
    <n v="0"/>
    <n v="0"/>
    <n v="2020"/>
  </r>
  <r>
    <m/>
    <m/>
    <s v="ANG/PHA/79/INV/19"/>
    <s v="UNDP"/>
    <m/>
    <x v="0"/>
    <s v="ANG"/>
    <x v="0"/>
    <s v="PHA"/>
    <s v="HCFC phase-out management plan (stage II, first tranche)"/>
    <d v="2017-07-01T00:00:00"/>
    <d v="2022-02-01T00:00:00"/>
    <s v="COM"/>
    <d v="2018-01-01T00:00:00"/>
    <m/>
    <d v="2022-08-01T00:00:00"/>
    <m/>
    <n v="4"/>
    <m/>
    <m/>
    <m/>
    <m/>
    <m/>
    <n v="4"/>
    <m/>
    <m/>
    <m/>
    <m/>
    <m/>
    <n v="450000"/>
    <n v="0"/>
    <n v="450000"/>
    <n v="0.83135333333333339"/>
    <n v="75891"/>
    <n v="75891"/>
    <n v="0"/>
    <n v="31500"/>
    <n v="0"/>
    <n v="31500"/>
    <n v="5312.369999999999"/>
    <n v="374109"/>
    <n v="67865.210000000006"/>
    <n v="60712.800000000003"/>
    <n v="26187.63"/>
    <n v="4750.5646999999999"/>
    <m/>
    <m/>
    <m/>
    <d v="2026-12-01T00:00:00"/>
    <s v="All funds disbursed. Project completion and follow-up"/>
    <m/>
    <m/>
    <m/>
    <x v="1"/>
    <n v="0"/>
    <n v="1"/>
    <n v="6"/>
    <n v="55"/>
    <n v="0"/>
    <n v="0"/>
    <n v="4000"/>
    <n v="2017"/>
  </r>
  <r>
    <m/>
    <m/>
    <s v="ARM/PHA/77/INV/18"/>
    <s v="UNDP"/>
    <m/>
    <x v="4"/>
    <s v="ARM"/>
    <x v="0"/>
    <s v="PHA"/>
    <s v="HCFC phase-out management plan (stage II, first tranche)"/>
    <d v="2016-12-01T00:00:00"/>
    <d v="2019-12-01T00:00:00"/>
    <s v="FIN"/>
    <d v="2017-07-01T00:00:00"/>
    <m/>
    <d v="2020-12-01T00:00:00"/>
    <d v="2021-12-01T00:00:00"/>
    <n v="0"/>
    <m/>
    <m/>
    <m/>
    <m/>
    <m/>
    <n v="0"/>
    <m/>
    <m/>
    <m/>
    <m/>
    <m/>
    <n v="108000"/>
    <n v="0"/>
    <n v="108000"/>
    <n v="1"/>
    <n v="0"/>
    <n v="0"/>
    <n v="0"/>
    <n v="9720"/>
    <n v="0"/>
    <n v="9720"/>
    <n v="0"/>
    <n v="108000"/>
    <n v="0"/>
    <n v="0"/>
    <n v="9720"/>
    <n v="0"/>
    <m/>
    <m/>
    <m/>
    <d v="2021-12-01T00:00:00"/>
    <s v="Financially completed in 2021."/>
    <m/>
    <m/>
    <m/>
    <x v="1"/>
    <n v="0"/>
    <n v="1"/>
    <n v="7"/>
    <n v="36"/>
    <n v="0"/>
    <n v="0"/>
    <n v="0"/>
    <n v="2016"/>
  </r>
  <r>
    <m/>
    <m/>
    <s v="ARM/PHA/77/TAS/19"/>
    <s v="UNEP"/>
    <m/>
    <x v="4"/>
    <s v="ARM"/>
    <x v="3"/>
    <s v="PHA"/>
    <s v="HCFC phase-out management plan (stage II, first tranche)"/>
    <d v="2016-12-01T00:00:00"/>
    <d v="2018-12-01T00:00:00"/>
    <s v="FIN"/>
    <d v="2017-07-01T00:00:00"/>
    <m/>
    <d v="2019-12-01T00:00:00"/>
    <d v="2019-12-01T00:00:00"/>
    <n v="0"/>
    <m/>
    <m/>
    <n v="0"/>
    <m/>
    <m/>
    <m/>
    <m/>
    <m/>
    <m/>
    <m/>
    <m/>
    <n v="35000"/>
    <n v="0"/>
    <n v="35000"/>
    <n v="1"/>
    <n v="0"/>
    <n v="0"/>
    <n v="0"/>
    <n v="4550"/>
    <n v="0"/>
    <n v="4550"/>
    <n v="0"/>
    <n v="35000"/>
    <n v="0"/>
    <n v="0"/>
    <n v="4550"/>
    <n v="0"/>
    <m/>
    <n v="0"/>
    <m/>
    <d v="2021-12-01T00:00:00"/>
    <m/>
    <m/>
    <m/>
    <m/>
    <x v="1"/>
    <n v="0"/>
    <n v="1"/>
    <n v="7"/>
    <n v="24"/>
    <n v="0"/>
    <n v="0"/>
    <n v="0"/>
    <n v="2016"/>
  </r>
  <r>
    <m/>
    <m/>
    <s v="BHA/PHA/90/TAS/33"/>
    <s v="UNEP"/>
    <m/>
    <x v="1"/>
    <s v="BHA"/>
    <x v="3"/>
    <s v="PHA"/>
    <s v="HCFC phase-out management plan (stage II, first tranche)"/>
    <d v="2022-06-01T00:00:00"/>
    <d v="2025-06-01T00:00:00"/>
    <s v="ONG"/>
    <m/>
    <d v="2025-06-01T00:00:00"/>
    <m/>
    <m/>
    <n v="1"/>
    <m/>
    <m/>
    <n v="0"/>
    <m/>
    <m/>
    <m/>
    <m/>
    <m/>
    <m/>
    <m/>
    <m/>
    <n v="81200"/>
    <n v="0"/>
    <n v="81200"/>
    <n v="0"/>
    <n v="81200"/>
    <n v="81200"/>
    <n v="0"/>
    <n v="10556"/>
    <n v="0"/>
    <n v="10556"/>
    <n v="10556"/>
    <n v="0"/>
    <n v="0"/>
    <n v="40600"/>
    <n v="0"/>
    <n v="0"/>
    <m/>
    <n v="0"/>
    <m/>
    <d v="2031-12-01T00:00:00"/>
    <s v="SSFA signed 22 Sept 2023.  First cash advance being processed. Country preparing a workplan for the implementation of activities.   NOU organizing the training workshops for RAC technicians, with the focus of also identifying more women in the RSS that need to be trained or participate in training activities as presenter or in orther forms; identifying suitable consultants to undertake the legislative amendments and market analysis on the use of R22; and consulting on suitable public awareness programme to support activities and mainstrem gender.  "/>
    <s v="SSFA signed 22 Sept 2023.  First cash advance disbursed 20 Feb 2024.  The NOU has  completed the following: The Electronic Licensing and Quota System (e-LQS) has been operational successfully since its establishment in Dec 2022; A special awareness and education progamme for the HPMP II, developed and has been incorprated into the training syllabus of the trade school.  This is geared towards importers, technicians and service shops.  The programme is also incorported into their consultative process and targets industry to ensure their are fully updated on the HPMP II and the transtion to low GWP, more energy efficient alternatives;  The NOU has been consultting with the Trade School to determine the number of certified techncians that have been hired by service workshops;  The NOU has been promoting the particiation of women in the RSS through more training opportunities,  greater visibility as presenters and greater use of imagery in awareness materials.  The NOU has been cooperating with the trade shcool to continue the certification of RAC technicians.  "/>
    <s v="Yes"/>
    <m/>
    <x v="0"/>
    <n v="1"/>
    <n v="0"/>
    <s v=""/>
    <n v="36"/>
    <n v="0"/>
    <n v="36"/>
    <n v="1000"/>
    <n v="2022"/>
  </r>
  <r>
    <m/>
    <m/>
    <s v="BHA/PHA/90/INV/32"/>
    <s v="UNIDO"/>
    <m/>
    <x v="1"/>
    <s v="BHA"/>
    <x v="0"/>
    <s v="PHA"/>
    <s v="HCFC phase-out management plan (stage II, first tranche)"/>
    <d v="2022-06-01T00:00:00"/>
    <d v="2025-06-01T00:00:00"/>
    <s v="ONG"/>
    <d v="2022-12-01T00:00:00"/>
    <d v="2025-06-01T00:00:00"/>
    <m/>
    <m/>
    <n v="0.6"/>
    <m/>
    <m/>
    <n v="0"/>
    <m/>
    <m/>
    <n v="0"/>
    <m/>
    <m/>
    <n v="0"/>
    <m/>
    <m/>
    <n v="97000"/>
    <n v="0"/>
    <n v="97000"/>
    <n v="9.8352577319587631E-2"/>
    <n v="87459.8"/>
    <n v="87459.8"/>
    <n v="0"/>
    <n v="8730"/>
    <n v="0"/>
    <n v="8730"/>
    <n v="7871.3819999999996"/>
    <n v="9540.2000000000007"/>
    <n v="3480.68"/>
    <n v="20000"/>
    <n v="858.61800000000005"/>
    <n v="313.26119999999997"/>
    <m/>
    <m/>
    <m/>
    <d v="2031-12-01T00:00:00"/>
    <s v="UNIDO visited the country and agreed with a selected training institute on the working agreement between NOU and the training centre. "/>
    <s v="The discussion with the NOU led to a conclusion that reclamation activities are not relevant. Collection points for used refrigerants are to be defined by the NOU. TOR for the collection points will be proposed. "/>
    <s v="Yes"/>
    <m/>
    <x v="0"/>
    <n v="1"/>
    <n v="1"/>
    <n v="6"/>
    <n v="36"/>
    <n v="0"/>
    <n v="36"/>
    <n v="600"/>
    <n v="2022"/>
  </r>
  <r>
    <m/>
    <m/>
    <s v="BAR/PHA/91/INV/33"/>
    <s v="UNDP"/>
    <m/>
    <x v="1"/>
    <s v="BAR"/>
    <x v="0"/>
    <s v="PHA"/>
    <s v="HCFC phase-out management plan (stage II, first tranche)"/>
    <d v="2022-12-01T00:00:00"/>
    <d v="2025-12-01T00:00:00"/>
    <s v="ONG"/>
    <m/>
    <d v="2025-12-01T00:00:00"/>
    <m/>
    <m/>
    <n v="0.5"/>
    <m/>
    <m/>
    <n v="0"/>
    <m/>
    <m/>
    <n v="0"/>
    <m/>
    <m/>
    <n v="0"/>
    <m/>
    <m/>
    <n v="125000"/>
    <n v="0"/>
    <n v="125000"/>
    <n v="0"/>
    <n v="125000"/>
    <n v="125000"/>
    <n v="0"/>
    <n v="11250"/>
    <n v="0"/>
    <n v="11250"/>
    <n v="11250"/>
    <n v="0"/>
    <n v="0"/>
    <n v="28750"/>
    <n v="0"/>
    <n v="0"/>
    <m/>
    <m/>
    <m/>
    <d v="2031-12-01T00:00:00"/>
    <s v="PRODOC developed, under consideration of the NOU."/>
    <s v="PRODOC developed, under consideration of the NOU."/>
    <s v="Yes"/>
    <m/>
    <x v="0"/>
    <n v="1"/>
    <n v="0"/>
    <s v=""/>
    <n v="36"/>
    <n v="0"/>
    <n v="36"/>
    <n v="500"/>
    <n v="2022"/>
  </r>
  <r>
    <m/>
    <m/>
    <s v="BAR/PHA/91/TAS/34"/>
    <s v="UNEP"/>
    <m/>
    <x v="1"/>
    <s v="BAR"/>
    <x v="3"/>
    <s v="PHA"/>
    <s v="HCFC phase-out management plan (stage II, first tranche)"/>
    <d v="2022-12-01T00:00:00"/>
    <d v="2025-12-01T00:00:00"/>
    <s v="ONG"/>
    <m/>
    <d v="2025-12-01T00:00:00"/>
    <m/>
    <m/>
    <n v="0.7"/>
    <m/>
    <m/>
    <n v="0"/>
    <m/>
    <m/>
    <m/>
    <m/>
    <m/>
    <m/>
    <m/>
    <m/>
    <n v="36000"/>
    <n v="0"/>
    <n v="36000"/>
    <n v="0"/>
    <n v="36000"/>
    <n v="36000"/>
    <n v="0"/>
    <n v="4680"/>
    <n v="0"/>
    <n v="4680"/>
    <n v="4680"/>
    <n v="0"/>
    <n v="36000"/>
    <n v="18000"/>
    <n v="0"/>
    <n v="4680"/>
    <m/>
    <n v="18000"/>
    <m/>
    <d v="2031-12-01T00:00:00"/>
    <s v="SSFA was signed on 06 September 2023. 1st cash advance payment of 18,000 disbursed 10 Nov 2023.  Workplan endorsed and NOU organizing meetings, sensitization and consultations along with the various activities related to implementation, monitoring and reporting under the tranche.    "/>
    <s v="SSFA was signed on 06 September 2023. 1st cash advance payment of 18,000 disbursed 10 Nov 2023. NOU is preparing to conduct activities to Improve policy, legislative and regulatory framework; The NOU has planned sensitisation meetings with key stakeholders in the 3rd quarter of 2024 to provide information on the ban and other legislative measures. Printed materials, that portray females, in HPMP phase-down activities, have been drafted and planned to be distributed to all stakeholders including the general public. The project progress is satisfactory."/>
    <s v="Yes"/>
    <m/>
    <x v="0"/>
    <n v="1"/>
    <n v="0"/>
    <s v=""/>
    <n v="36"/>
    <n v="0"/>
    <n v="36"/>
    <n v="700"/>
    <n v="2022"/>
  </r>
  <r>
    <m/>
    <m/>
    <s v="BZE/PHA/87/INV/40"/>
    <s v="UNDP"/>
    <m/>
    <x v="1"/>
    <s v="BZE"/>
    <x v="0"/>
    <s v="PHA"/>
    <s v="HCFC phase-out management plan (stage II, first tranche)"/>
    <d v="2021-07-01T00:00:00"/>
    <d v="2024-12-01T00:00:00"/>
    <s v="ONG"/>
    <m/>
    <d v="2024-12-01T00:00:00"/>
    <m/>
    <m/>
    <n v="0"/>
    <m/>
    <m/>
    <m/>
    <m/>
    <m/>
    <n v="0"/>
    <m/>
    <m/>
    <m/>
    <m/>
    <m/>
    <n v="73854"/>
    <n v="0"/>
    <n v="73854"/>
    <n v="0"/>
    <n v="73854"/>
    <n v="73854"/>
    <n v="0"/>
    <n v="6647"/>
    <n v="0"/>
    <n v="6647"/>
    <n v="6647"/>
    <n v="0"/>
    <n v="0"/>
    <n v="16986.419999999998"/>
    <n v="0"/>
    <n v="0"/>
    <m/>
    <m/>
    <m/>
    <d v="2031-12-01T00:00:00"/>
    <s v="PRODOC signed and equipment in process of being procured"/>
    <s v="Equipment procured. "/>
    <s v="N/a"/>
    <m/>
    <x v="0"/>
    <n v="1"/>
    <n v="0"/>
    <s v=""/>
    <n v="41"/>
    <n v="0"/>
    <n v="41"/>
    <n v="0"/>
    <n v="2021"/>
  </r>
  <r>
    <m/>
    <m/>
    <s v="BZE/PHA/87/TAS/39"/>
    <s v="UNEP"/>
    <m/>
    <x v="1"/>
    <s v="BZE"/>
    <x v="3"/>
    <s v="PHA"/>
    <s v="HCFC phase-out management plan (stage II, first tranche)"/>
    <d v="2021-07-01T00:00:00"/>
    <d v="2024-12-01T00:00:00"/>
    <s v="COM"/>
    <d v="2023-07-19T00:00:00"/>
    <m/>
    <d v="2023-12-01T00:00:00"/>
    <m/>
    <n v="0"/>
    <m/>
    <m/>
    <n v="0"/>
    <m/>
    <m/>
    <m/>
    <m/>
    <m/>
    <m/>
    <m/>
    <m/>
    <n v="95350"/>
    <n v="0"/>
    <n v="95350"/>
    <n v="0.85000524383848974"/>
    <n v="14302"/>
    <n v="14302"/>
    <n v="0"/>
    <n v="12396"/>
    <n v="0"/>
    <n v="12396"/>
    <n v="1859.3349973780805"/>
    <n v="81048"/>
    <n v="14302"/>
    <n v="14302"/>
    <n v="10536.665002621919"/>
    <n v="1859.3349973780807"/>
    <m/>
    <n v="0"/>
    <m/>
    <d v="2031-12-01T00:00:00"/>
    <s v="SSFA signed Jan 2022. 1st cash advance payment of 47,675 disbursed 24 Aug 2022. 2nd cash advance payment of 33,373 was disbursed on 21 Jul 2023. The following activities have been implemented: Amended the regulations to add importers and ban on import of HCFC-based equipment; Developed standards on safe use, storage, installation, and servicing of equipment containing flammable and toxic refrigerants and labelling standards of HCFC-based equipment; Reviewed the Refrigeration Technicians licencing Act and revised regulations keeping inline with best practise; 1 meeting with importers and customs brokers on the revised legislation; 3 seminars delivered to RAC technicians on ACs with natural refrigerants dn recovery of HCFCs; 1 support staff recruited to assist NOU with implementation, monitoring and reporting; and, development of a mobile application to raise awareness. Project is completed."/>
    <s v="Final progress report and final expenditure reports received. Final cash advance reimbursement of 14,302 disbursed 5 Feb 2024. "/>
    <s v="Yes"/>
    <m/>
    <x v="1"/>
    <n v="0"/>
    <n v="1"/>
    <n v="24"/>
    <n v="41"/>
    <n v="0"/>
    <n v="0"/>
    <n v="0"/>
    <n v="2021"/>
  </r>
  <r>
    <m/>
    <m/>
    <s v="BEN/PHA/90/TAS/45"/>
    <s v="UNEP"/>
    <m/>
    <x v="0"/>
    <s v="BEN"/>
    <x v="3"/>
    <s v="PHA"/>
    <s v="HCFC phase-out management plan (stage II, first tranche)"/>
    <d v="2022-06-01T00:00:00"/>
    <d v="2025-06-01T00:00:00"/>
    <s v="ONG"/>
    <d v="2023-07-04T00:00:00"/>
    <d v="2025-06-01T00:00:00"/>
    <m/>
    <m/>
    <n v="4.5999999999999996"/>
    <m/>
    <m/>
    <n v="0"/>
    <m/>
    <m/>
    <m/>
    <m/>
    <m/>
    <m/>
    <m/>
    <m/>
    <n v="125000"/>
    <n v="0"/>
    <n v="125000"/>
    <n v="0.48180408000000002"/>
    <n v="64774.49"/>
    <n v="64774.49"/>
    <n v="0"/>
    <n v="15536"/>
    <n v="0"/>
    <n v="15536"/>
    <n v="8050.69181312"/>
    <n v="60225.51"/>
    <n v="58000"/>
    <n v="32387.244999999999"/>
    <n v="7485.30818688"/>
    <n v="7208.7039999999997"/>
    <m/>
    <n v="30000"/>
    <m/>
    <d v="2031-12-01T00:00:00"/>
    <s v="The second  payment has been released to the country in September 2023. NOU conducted the followin activities: - Training and awareness campaigns for RAC maintenance specialists on best refrigeration practices, including techniques for recovery, recycling, and reuse of refrigerants, as well as safety and handling of refrigerants and equipment. - Organization of eight (08) training workshops for 200 RAC technicians. Development of regulatory standards and protocols for the use of flammable and toxic substances in RAC equipment.- Establishment of a certification scheme for refrigeration technicians and implementation of a national certification in the RAC sector. - Organization of eight (08) training workshops for 160 customs officers and law enforcement agents. - Organization of three (03) information and awareness workshops.- Recruitment of two local consultants for monitoring and evaluation of the implementation of the PGEH and collection of relevant data."/>
    <s v="The second  payment has been released to the country in September 2023. NOU conducted the followin activities: - Training and awareness campaigns for RAC maintenance specialists on best refrigeration practices, including techniques for recovery, recycling, and reuse of refrigerants, as well as safety and handling of refrigerants and equipment. - Organization of eight (08) training workshops for 200 RAC technicians. Development of regulatory standards and protocols for the use of flammable and toxic substances in RAC equipment.- Establishment of a certification scheme for refrigeration technicians and implementation of a national certification in the RAC sector. - Organization of eight (08) training workshops for 160 customs officers and law enforcement agents. - Organization of three (03) information and awareness workshops.- Recruitment of two local consultants for monitoring and evaluation of the implementation of the PGEH and collection of relevant data."/>
    <s v="Yes"/>
    <m/>
    <x v="0"/>
    <n v="1"/>
    <n v="1"/>
    <n v="13"/>
    <n v="36"/>
    <n v="0"/>
    <n v="36"/>
    <n v="4600"/>
    <n v="2022"/>
  </r>
  <r>
    <m/>
    <m/>
    <s v="BEN/PHA/90/INV/44"/>
    <s v="UNIDO"/>
    <m/>
    <x v="0"/>
    <s v="BEN"/>
    <x v="0"/>
    <s v="PHA"/>
    <s v="HCFC phase-out management plan (stage II, first tranche)"/>
    <d v="2022-06-01T00:00:00"/>
    <d v="2025-06-01T00:00:00"/>
    <s v="ONG"/>
    <d v="2022-12-01T00:00:00"/>
    <d v="2025-06-01T00:00:00"/>
    <m/>
    <m/>
    <n v="3.1"/>
    <m/>
    <m/>
    <n v="0"/>
    <m/>
    <m/>
    <n v="1.7000000000000002"/>
    <m/>
    <m/>
    <n v="0"/>
    <m/>
    <m/>
    <n v="200000"/>
    <n v="0"/>
    <n v="200000"/>
    <n v="6.6194050000000004E-2"/>
    <n v="186761.19"/>
    <n v="186761.19"/>
    <n v="0"/>
    <n v="14000"/>
    <n v="0"/>
    <n v="14000"/>
    <n v="13073.283299999999"/>
    <n v="13238.81"/>
    <n v="32996.6"/>
    <n v="30000"/>
    <n v="926.71670000000017"/>
    <n v="2309.7620000000002"/>
    <m/>
    <m/>
    <m/>
    <d v="2031-12-01T00:00:00"/>
    <s v="A national consultant has been engaged. A regional consultant travelled to evaluate the safety for three Centre of Excellence so that flammable refrigerants can be used. The TOR drafts for rehabilitation of three Centres of Excellence have been finalized. "/>
    <s v="A procurement process for architectural design has been initiated but cancelled. Rehabilitation TORs will be finalized for installing fire safety equipment and measures. "/>
    <s v="Yes"/>
    <m/>
    <x v="0"/>
    <n v="1"/>
    <n v="1"/>
    <n v="6"/>
    <n v="36"/>
    <n v="0"/>
    <n v="36"/>
    <n v="3100"/>
    <n v="2022"/>
  </r>
  <r>
    <m/>
    <m/>
    <s v="BOL/PHA/87/TAS/51"/>
    <s v="UNEP"/>
    <m/>
    <x v="1"/>
    <s v="BOL"/>
    <x v="3"/>
    <s v="PHA"/>
    <s v="HCFC phase-out management plan (stage II, first tranche)"/>
    <d v="2021-07-01T00:00:00"/>
    <d v="2024-12-01T00:00:00"/>
    <s v="ONG"/>
    <m/>
    <d v="2024-12-01T00:00:00"/>
    <m/>
    <m/>
    <n v="0.2"/>
    <m/>
    <m/>
    <n v="0"/>
    <m/>
    <m/>
    <m/>
    <m/>
    <m/>
    <m/>
    <m/>
    <m/>
    <n v="24000"/>
    <n v="0"/>
    <n v="24000"/>
    <n v="0"/>
    <n v="24000"/>
    <n v="24000"/>
    <n v="0"/>
    <n v="3120"/>
    <n v="0"/>
    <n v="3120"/>
    <n v="3120"/>
    <n v="0"/>
    <n v="24000"/>
    <n v="24000"/>
    <n v="0"/>
    <n v="3120"/>
    <m/>
    <n v="14400"/>
    <m/>
    <d v="2031-12-01T00:00:00"/>
    <s v="Progress is satisfactory. SSFA for this project (SSFA 2023-03) was countersigned by the government end of July 2023. The total value of the SSFA is US$ 24,000 payable in two cash advances. The first cash advance was processed in September 2023. This SSFA will facilitate obtaining products and expected results as mentioned below: 1) Provide technical assistance to strengthen national capacity of Customs and trade controls of HCFC-based equipment/products and substances. 2) Provide technical assistance to strengthen the regulatory framework for the HCFC phase-out. 3) Implementing of an awareness-raising campaign and disseminate information among of RAC servicing technicians, end-users, and RAC instructors. "/>
    <s v="Progress is satisfactory. SSFA for this project (SSFA 2023-03) was countersigned by the government end of July 2023. The total value of the SSFA is US$ 24,000 payable in two cash advances. The first cash advance was processed in September 2023. Actvities have been started  to incoperate the informal Prior Informed Consent (iPIC) mechanism to complement and support HCFC licensing and quota systems. Several consultation meetings have been organized to form the committee that will formulate and approve political measures to prohibit imports of equipment based on HCFCs formulated and applied. Trainings were organized at different universities, in March 2024, 50 people (28 female / 22 male) a workshop was organized at the university Gabriel Rene Moreno. The planning and impelmentation of communication campaign has been started which will focuse on promoting responsible consumption and the use of various alternative refrigerants in equipment and systems in the RAC sector; Aimed at students and maintenance technicians, end users and instructors in the RAC sector. The second and last disbursement of US$ 9,600 is planned for July 2024."/>
    <s v="Yes "/>
    <m/>
    <x v="0"/>
    <n v="1"/>
    <n v="0"/>
    <s v=""/>
    <n v="41"/>
    <n v="0"/>
    <n v="41"/>
    <n v="200"/>
    <n v="2021"/>
  </r>
  <r>
    <m/>
    <m/>
    <s v="BOL/PHA/87/INV/50"/>
    <s v="UNIDO"/>
    <m/>
    <x v="1"/>
    <s v="BOL"/>
    <x v="0"/>
    <s v="PHA"/>
    <s v="HCFC phase-out management plan (stage II, first tranche)"/>
    <d v="2021-07-01T00:00:00"/>
    <d v="2024-08-01T00:00:00"/>
    <s v="ONG"/>
    <d v="2021-10-01T00:00:00"/>
    <d v="2024-08-01T00:00:00"/>
    <m/>
    <m/>
    <n v="1"/>
    <m/>
    <m/>
    <n v="0"/>
    <m/>
    <m/>
    <n v="0.60000000000000009"/>
    <m/>
    <m/>
    <n v="0"/>
    <m/>
    <m/>
    <n v="141009"/>
    <n v="0"/>
    <n v="141009"/>
    <n v="0.67857945237538031"/>
    <n v="45323.19"/>
    <n v="45323.19"/>
    <n v="0"/>
    <n v="9871"/>
    <n v="0"/>
    <n v="9871"/>
    <n v="3172.7422256026221"/>
    <n v="95685.81"/>
    <n v="42058.46"/>
    <n v="5000"/>
    <n v="6698.2577743973779"/>
    <n v="2944.2025591274314"/>
    <m/>
    <m/>
    <m/>
    <d v="2031-12-01T00:00:00"/>
    <s v="• Agreement to purchase a  refrigerant reclaiming unit with new scheme for reclaiming. Already booked._x000a_• Training centre established in Universidad Gabriel Rene Moreno in Santa Cruz._x000a_• Report of test for locally produced R-290 submitted to local refinery. Request in process_x000a_"/>
    <s v="• Results of study tour for technical staff carried out in Mexico being implemented. • project activities monitored. Terms of reference for the purchase of tools defined _x000a_• Report of test for locally produced R-290 submitted to local refinery. Next step will be start bottling and commercialize._x000a_"/>
    <s v="No"/>
    <m/>
    <x v="0"/>
    <n v="1"/>
    <n v="1"/>
    <n v="3"/>
    <n v="37"/>
    <n v="0"/>
    <n v="37"/>
    <n v="1000"/>
    <n v="2021"/>
  </r>
  <r>
    <m/>
    <m/>
    <s v="BHE/PHA/87/INV/39"/>
    <s v="UNIDO"/>
    <m/>
    <x v="4"/>
    <s v="BHE"/>
    <x v="0"/>
    <s v="PHA"/>
    <s v="HCFC phase-out management plan (stage II, first tranche)"/>
    <d v="2021-07-01T00:00:00"/>
    <d v="2024-08-01T00:00:00"/>
    <s v="ONG"/>
    <d v="2021-12-01T00:00:00"/>
    <d v="2024-08-01T00:00:00"/>
    <m/>
    <m/>
    <n v="0.6"/>
    <m/>
    <m/>
    <n v="0"/>
    <m/>
    <m/>
    <n v="0.5"/>
    <m/>
    <m/>
    <n v="0"/>
    <m/>
    <m/>
    <n v="126140"/>
    <n v="0"/>
    <n v="126140"/>
    <n v="0.34726684636118599"/>
    <n v="82335.760000000009"/>
    <n v="82335.760000000009"/>
    <n v="0"/>
    <n v="8830"/>
    <n v="0"/>
    <n v="8830"/>
    <n v="5763.6337466307286"/>
    <n v="43804.24"/>
    <n v="4402.58"/>
    <n v="30000"/>
    <n v="3066.3662533692718"/>
    <n v="308.18758046614869"/>
    <m/>
    <m/>
    <m/>
    <d v="2027-12-01T00:00:00"/>
    <s v="National experts recruited"/>
    <s v="National and int. experts under recruitment"/>
    <s v="No"/>
    <m/>
    <x v="0"/>
    <n v="1"/>
    <n v="1"/>
    <n v="5"/>
    <n v="37"/>
    <n v="0"/>
    <n v="37"/>
    <n v="600"/>
    <n v="2021"/>
  </r>
  <r>
    <m/>
    <m/>
    <s v="BOT/PHA/86/TAS/26"/>
    <s v="UNEP"/>
    <m/>
    <x v="0"/>
    <s v="BOT"/>
    <x v="3"/>
    <s v="PHA"/>
    <s v="HCFC phase-out management plan (stage II, first tranche)"/>
    <d v="2020-12-01T00:00:00"/>
    <d v="2023-12-01T00:00:00"/>
    <s v="ONG"/>
    <m/>
    <d v="2024-12-01T00:00:00"/>
    <m/>
    <m/>
    <n v="0"/>
    <m/>
    <m/>
    <n v="0"/>
    <m/>
    <m/>
    <m/>
    <m/>
    <m/>
    <m/>
    <m/>
    <m/>
    <n v="150000"/>
    <n v="0"/>
    <n v="150000"/>
    <n v="0"/>
    <n v="150000"/>
    <n v="150000"/>
    <n v="0"/>
    <n v="18844"/>
    <n v="0"/>
    <n v="18844"/>
    <n v="18844"/>
    <n v="0"/>
    <n v="128000"/>
    <n v="150000"/>
    <n v="0"/>
    <n v="16080.213333333333"/>
    <m/>
    <n v="70000"/>
    <m/>
    <d v="2031-12-01T00:00:00"/>
    <s v="The first payment of USD 70,000 was released to the country in December 2023. The licensing committee meeting was held in November 2023 to strategize for the coming year, issue out expression of interest for application of import permits. A meeting for importers was held in December 2023, to introduce the new reporting format and application forms for ODS permit. A total of 13 out of 16 importing companies were present. The project activities were put to a halt in June 2023 due to institutional challenges which impacted the overall progress."/>
    <s v="The NOU conducted two Meetings for the Licensing committee held in January and February 2024, to evaluate and issue import permits. The NOU conducted a Training workshop for refrigeration technicians (Trainers) and RAC association from 18-19 March 2023 to assess and review the teaching curricula for refrigeration in Palapye (Central Botswana) at Botsalo Hotel and eight (8) male RAC trainers participants."/>
    <s v="Yes"/>
    <m/>
    <x v="0"/>
    <n v="1"/>
    <n v="0"/>
    <s v=""/>
    <n v="36"/>
    <n v="12"/>
    <n v="48"/>
    <n v="0"/>
    <n v="2020"/>
  </r>
  <r>
    <m/>
    <m/>
    <s v="BRU/PHA/86/INV/29"/>
    <s v="UNDP"/>
    <m/>
    <x v="2"/>
    <s v="BRU"/>
    <x v="0"/>
    <s v="PHA"/>
    <s v="HCFC phase-out management plan (stage II, first tranche)"/>
    <d v="2020-12-01T00:00:00"/>
    <d v="2023-12-01T00:00:00"/>
    <s v="TRF"/>
    <m/>
    <m/>
    <m/>
    <d v="2022-12-01T00:00:00"/>
    <n v="0.9"/>
    <m/>
    <m/>
    <m/>
    <m/>
    <m/>
    <n v="0"/>
    <m/>
    <m/>
    <m/>
    <m/>
    <m/>
    <n v="11000"/>
    <n v="-11000"/>
    <n v="0"/>
    <n v="0"/>
    <n v="0"/>
    <n v="0"/>
    <n v="0"/>
    <n v="990"/>
    <n v="-990"/>
    <n v="0"/>
    <n v="0"/>
    <n v="0"/>
    <n v="0"/>
    <n v="0"/>
    <n v="0"/>
    <n v="0"/>
    <m/>
    <m/>
    <m/>
    <m/>
    <s v="Transferred in 2022. As reported to the 90th ExCom, this project has been transferred to UNIDO"/>
    <s v="The discusssions are held with NOU for modality and finding other options"/>
    <s v="No. This project has been transferred to UNIDO."/>
    <m/>
    <x v="0"/>
    <n v="0"/>
    <n v="0"/>
    <s v=""/>
    <n v="36"/>
    <n v="0"/>
    <n v="0"/>
    <n v="900"/>
    <n v="2020"/>
  </r>
  <r>
    <m/>
    <m/>
    <s v="BRU/PHA/86/TAS/27"/>
    <s v="UNEP"/>
    <m/>
    <x v="2"/>
    <s v="BRU"/>
    <x v="3"/>
    <s v="PHA"/>
    <s v="HCFC phase-out management plan (stage II, first tranche)"/>
    <d v="2020-12-01T00:00:00"/>
    <d v="2023-12-01T00:00:00"/>
    <s v="ONG"/>
    <d v="2022-05-01T00:00:00"/>
    <d v="2024-12-01T00:00:00"/>
    <m/>
    <m/>
    <n v="0"/>
    <m/>
    <m/>
    <n v="0"/>
    <m/>
    <m/>
    <m/>
    <m/>
    <m/>
    <m/>
    <m/>
    <m/>
    <n v="149100"/>
    <n v="0"/>
    <n v="149100"/>
    <n v="0.20146109993293093"/>
    <n v="119062.15"/>
    <n v="119062.15"/>
    <n v="0"/>
    <n v="19383"/>
    <n v="0"/>
    <n v="19383"/>
    <n v="15478.0795"/>
    <n v="30037.850000000002"/>
    <n v="98334.66"/>
    <n v="119062.15"/>
    <n v="3904.9205000000006"/>
    <n v="12783.505800000001"/>
    <m/>
    <n v="21626.66"/>
    <m/>
    <d v="2031-12-01T00:00:00"/>
    <s v="The SSFA was signed in May 2022.  The first payment of US$ 41,000 was released in May 2022.  NOU continued to implement the mandatory labelling requirement of HCFC cylinders in 2023 under the HPMP Stage II.  NOU continued to liaise with the Department of Mechanical and Electrical Service (DME) to finalize modality of using RAC industry, as an accredited third-party agency, to conduct assessment for competency-based certification and inclusion of a pre-requisite condition that RAC technicians must be certified when issuing/renewing their working permits.  NOU conducted 2 trainings on good servicing practices for 22 RAC technicians (7F/15M) in 2023.  The NOU has also conducted 1 training workshop for 27 customs brokers and importers (13F/14M) in March 2023.  NOU collaborated with the Department of Environment, Parks and Recreation to organize Brunei Mid-Year Conference Event 2023 in June 2023 under the Theme “Road Towards a Sustainable Environment”, which has a session on Thematic Panel Session on Flammable Refrigerant Management.  NOU continued to integrate gender activities e.g. encouraging female participation in implementation of activities."/>
    <s v="NOU continued to implement the mandatory labelling requirement of HCFC cylinders in 2024.  NOU is preparing to conduct one training workshop for customs and enforcement officers after the Ramadan/Eid in the second quarter of 2024.  There is progress on establishment of competency-based certification of RAC technicians, NOU followed-up with the Department of Mechanical and Electrical Service (DME) and there was agreement to use the training center; IBTE Sultan Bolkiah Campus conduct competency-based certification of RAC technicians."/>
    <s v="Yes"/>
    <m/>
    <x v="0"/>
    <n v="1"/>
    <n v="1"/>
    <n v="17"/>
    <n v="36"/>
    <n v="12"/>
    <n v="48"/>
    <n v="0"/>
    <n v="2020"/>
  </r>
  <r>
    <m/>
    <m/>
    <s v="BRU/PHA/91/INV/32"/>
    <s v="UNIDO"/>
    <m/>
    <x v="2"/>
    <s v="BRU"/>
    <x v="0"/>
    <s v="PHA"/>
    <s v="HCFC phase-out management plan (stage II, first tranche)"/>
    <d v="2022-12-01T00:00:00"/>
    <d v="2025-12-01T00:00:00"/>
    <s v="ONG"/>
    <m/>
    <d v="2025-12-01T00:00:00"/>
    <m/>
    <m/>
    <n v="0.9"/>
    <m/>
    <m/>
    <n v="0"/>
    <m/>
    <m/>
    <n v="0"/>
    <m/>
    <m/>
    <n v="0"/>
    <m/>
    <m/>
    <n v="11000"/>
    <n v="0"/>
    <n v="11000"/>
    <n v="0"/>
    <n v="11000"/>
    <n v="11000"/>
    <n v="0"/>
    <n v="990"/>
    <n v="0"/>
    <n v="990"/>
    <n v="990"/>
    <n v="0"/>
    <n v="4409.04"/>
    <n v="4000"/>
    <n v="0"/>
    <n v="396.81360000000001"/>
    <m/>
    <m/>
    <m/>
    <d v="2031-12-01T00:00:00"/>
    <s v="Milestones achieved:_x000a_Milestone 1: Refrigerant identifier delivered – No_x000a_Milestone 2: National consultant job description drafted and cleared by the NOO – Yes_x000a_Milestone 3: National consultant recruited - No_x000a__x000a_Actions toward next goal:_x000a_Action 1: Delivery of one refrigerant identifier_x000a_Action 2: Recruitment of one consultant_x000a__x000a_Was there any delay during the reporting year? No_x000a_Any recurring problem? No_x000a_Any impact on project completion date? No_x000a_Any action required by Executive Committee? No_x000a_"/>
    <s v="No milestones were achieved for the following reasons:_x000a_• Due to a worldwide shortage in the supply chain, the refrigerant identifier was not delivered. _x000a_• The procedure applicable in Brunei Darussalam requires the recruitment of a consultancy company to conduct data surveys. Due to the limited budget available, UNIDO recommended the NOU to recruit a national consultant. The NOU is still in negotiations with the Government to allow the NOU with the support UNIDO to recruit a national consultant.    _x000a_Actions toward next goal:_x000a_Action 1: Delivery of one refrigerant identifier_x000a_Action 2: Recruitment of one consultant_x000a__x000a_Was there any delay during the reporting year? No_x000a_Any recurring problem? No_x000a_Any impact on project completion date? No_x000a_Any action required by Executive Committee? No_x000a_"/>
    <s v="Yes"/>
    <m/>
    <x v="0"/>
    <n v="1"/>
    <n v="0"/>
    <s v=""/>
    <n v="36"/>
    <n v="0"/>
    <n v="36"/>
    <n v="900"/>
    <n v="2022"/>
  </r>
  <r>
    <m/>
    <m/>
    <s v="BKF/PHA/92/TAS/47"/>
    <s v="UNEP"/>
    <m/>
    <x v="0"/>
    <s v="BKF"/>
    <x v="3"/>
    <s v="PHA"/>
    <s v="HCFC phase-out management plan (stage II, first tranche)"/>
    <d v="2023-06-01T00:00:00"/>
    <d v="2025-12-01T00:00:00"/>
    <s v="ONG"/>
    <m/>
    <d v="2025-12-01T00:00:00"/>
    <m/>
    <m/>
    <n v="1.3"/>
    <m/>
    <m/>
    <n v="0"/>
    <m/>
    <m/>
    <m/>
    <m/>
    <m/>
    <m/>
    <m/>
    <m/>
    <n v="125000"/>
    <n v="0"/>
    <n v="125000"/>
    <n v="0"/>
    <n v="125000"/>
    <n v="125000"/>
    <n v="0"/>
    <n v="15536"/>
    <n v="0"/>
    <n v="15536"/>
    <n v="15536"/>
    <n v="0"/>
    <n v="0"/>
    <n v="43750"/>
    <n v="0"/>
    <n v="0"/>
    <m/>
    <n v="0"/>
    <m/>
    <d v="2031-12-01T00:00:00"/>
    <s v="Newly approved project."/>
    <s v="The SSFA was signed in January 2024. The first payment was released to the country in January 2024. "/>
    <s v="Yes"/>
    <m/>
    <x v="0"/>
    <n v="1"/>
    <n v="0"/>
    <s v=""/>
    <n v="30"/>
    <n v="0"/>
    <n v="30"/>
    <n v="1300"/>
    <n v="2023"/>
  </r>
  <r>
    <m/>
    <m/>
    <s v="BKF/PHA/92/INV/48"/>
    <s v="UNIDO"/>
    <m/>
    <x v="0"/>
    <s v="BKF"/>
    <x v="0"/>
    <s v="PHA"/>
    <s v="HCFC phase-out management plan (stage II, first tranche)"/>
    <d v="2023-06-01T00:00:00"/>
    <d v="2026-06-01T00:00:00"/>
    <s v="ONG"/>
    <m/>
    <d v="2026-06-01T00:00:00"/>
    <m/>
    <m/>
    <n v="2"/>
    <m/>
    <m/>
    <n v="0"/>
    <m/>
    <m/>
    <n v="0.504"/>
    <m/>
    <m/>
    <n v="0"/>
    <m/>
    <m/>
    <n v="200000"/>
    <n v="0"/>
    <n v="200000"/>
    <n v="0"/>
    <n v="200000"/>
    <n v="200000"/>
    <n v="0"/>
    <n v="14000"/>
    <n v="0"/>
    <n v="14000"/>
    <n v="14000"/>
    <n v="0"/>
    <n v="0"/>
    <n v="30000"/>
    <n v="0"/>
    <n v="0"/>
    <m/>
    <m/>
    <m/>
    <d v="2031-12-01T00:00:00"/>
    <s v="The project was approved in June 2023."/>
    <s v="A regional consultant visited centres of excellence with a national consultant to evaluate fire risk assessment. TOR drafts for rehabilitation are being finalized. First disbursement took place in February 2024."/>
    <s v="Yes"/>
    <m/>
    <x v="0"/>
    <n v="1"/>
    <n v="0"/>
    <s v=""/>
    <n v="36"/>
    <n v="0"/>
    <n v="36"/>
    <n v="2000"/>
    <n v="2023"/>
  </r>
  <r>
    <m/>
    <m/>
    <s v="CBI/PHA/88/TAS/28"/>
    <s v="UNEP"/>
    <m/>
    <x v="0"/>
    <s v="CBI"/>
    <x v="3"/>
    <s v="PHA"/>
    <s v="HCFC phase-out management plan (stage II, first tranche)"/>
    <d v="2021-11-01T00:00:00"/>
    <d v="2024-12-01T00:00:00"/>
    <s v="ONG"/>
    <d v="2022-10-13T00:00:00"/>
    <d v="2024-12-01T00:00:00"/>
    <m/>
    <m/>
    <n v="0"/>
    <m/>
    <m/>
    <n v="0"/>
    <m/>
    <m/>
    <m/>
    <m/>
    <m/>
    <m/>
    <m/>
    <m/>
    <n v="173000"/>
    <n v="0"/>
    <n v="173000"/>
    <n v="1.3872832369942196E-3"/>
    <n v="172760"/>
    <n v="172760"/>
    <n v="0"/>
    <n v="22490"/>
    <n v="0"/>
    <n v="22490"/>
    <n v="22458.799999999999"/>
    <n v="240"/>
    <n v="165000"/>
    <n v="172760"/>
    <n v="31.200000000000003"/>
    <n v="21450"/>
    <m/>
    <n v="80000"/>
    <m/>
    <d v="2031-12-01T00:00:00"/>
    <s v="NOU conducted 1 training session for 27 RAC technicians on good servicing practices in February 2023. NOU conducted 1 training workshop for 22 customs officers and other law enforcement officers in April 2023. Gender participation highly encouraged among trainers and trainees."/>
    <s v="Due to internal administrative issues, and major changes in the NOO, The interim progress report is still pending. CAP is following up. "/>
    <s v="Yes"/>
    <m/>
    <x v="0"/>
    <n v="1"/>
    <n v="1"/>
    <n v="11"/>
    <n v="37"/>
    <n v="0"/>
    <n v="37"/>
    <n v="0"/>
    <n v="2021"/>
  </r>
  <r>
    <m/>
    <m/>
    <s v="CHD/PHA/90/TAS/41"/>
    <s v="UNEP"/>
    <m/>
    <x v="0"/>
    <s v="CHD"/>
    <x v="3"/>
    <s v="PHA"/>
    <s v="HCFC phase-out management plan (stage II, first tranche)"/>
    <d v="2022-06-01T00:00:00"/>
    <d v="2025-06-01T00:00:00"/>
    <s v="ONG"/>
    <d v="2023-07-04T00:00:00"/>
    <d v="2025-06-01T00:00:00"/>
    <m/>
    <m/>
    <n v="3.2"/>
    <m/>
    <m/>
    <n v="0"/>
    <m/>
    <m/>
    <m/>
    <m/>
    <m/>
    <m/>
    <m/>
    <m/>
    <n v="128500"/>
    <n v="0"/>
    <n v="128500"/>
    <n v="0.46252186770428017"/>
    <n v="69065.94"/>
    <n v="69065.94"/>
    <n v="0"/>
    <n v="16146"/>
    <n v="0"/>
    <n v="16146"/>
    <n v="8678.1219240466926"/>
    <n v="59434.06"/>
    <n v="61500"/>
    <n v="34532.97"/>
    <n v="7467.8780759533065"/>
    <n v="7727.4630350194548"/>
    <m/>
    <n v="31500"/>
    <m/>
    <d v="2031-12-01T00:00:00"/>
    <s v="The second  payment has been released to the country in december 2023. NOU conducted the followin activities: 1:The organization of five (5) training workshops for 167 customs officers and agents of the Mobile Brigade for Environmental Protection, including 75 women, on the implementation of regulations regarding the control of imports of pure HCFCs and those contained in equipment, as well as the identification of HCFCs using new ULTIMA ID PRO brand identifiers. 2: The organization of three (3) information and exchange workshops aimed at importers, distributors, and transit agents on the procedures for issuing licenses and allocating annual import quotas for HCFCs. A total of one hundred and twenty-four (124) participants, including 51 women, took part in these training sessions. Among the participants, there were 43 importers, 25 distributors, 10 transit agents, as well as company executives, end consumers, etc. 3:The realization of three (3) information and exchange workshops on potential risks and hazards associated with the use of certain refrigerant substances for the benefit of importers, distributors, and transit agents of refrigerant products. A total of one hundred and twenty-two (122) individuals, including 48 women, benefited from these training sessions. Among the participants were 43 importers, 25 distributors, and 10 transit agents, as well as company executives, end consumers, etc."/>
    <s v="The second  payment has been released to the country in december 2023. NOU conducted the followin activities: 1:The organization of five (5) training workshops for 167 customs officers and agents of the Mobile Brigade for Environmental Protection, including 75 women, on the implementation of regulations regarding the control of imports of pure HCFCs and those contained in equipment, as well as the identification of HCFCs using new ULTIMA ID PRO brand identifiers. 2: The organization of three (3) information and exchange workshops aimed at importers, distributors, and transit agents on the procedures for issuing licenses and allocating annual import quotas for HCFCs. A total of one hundred and twenty-four (124) participants, including 51 women, took part in these training sessions. Among the participants, there were 43 importers, 25 distributors, 10 transit agents, as well as company executives, end consumers, etc. 3:The realization of three (3) information and exchange workshops on potential risks and hazards associated with the use of certain refrigerant substances for the benefit of importers, distributors, and transit agents of refrigerant products. A total of one hundred and twenty-two (122) individuals, including 48 women, benefited from these training sessions. Among the participants were 43 importers, 25 distributors, and 10 transit agents, as well as company executives, end consumers, etc."/>
    <s v="Yes"/>
    <m/>
    <x v="0"/>
    <n v="1"/>
    <n v="1"/>
    <n v="13"/>
    <n v="36"/>
    <n v="0"/>
    <n v="36"/>
    <n v="3200"/>
    <n v="2022"/>
  </r>
  <r>
    <m/>
    <m/>
    <s v="CHD/PHA/90/INV/40"/>
    <s v="UNIDO"/>
    <m/>
    <x v="0"/>
    <s v="CHD"/>
    <x v="0"/>
    <s v="PHA"/>
    <s v="HCFC phase-out management plan (stage II, first tranche)"/>
    <d v="2022-06-01T00:00:00"/>
    <d v="2025-06-01T00:00:00"/>
    <s v="ONG"/>
    <d v="2023-03-01T00:00:00"/>
    <d v="2025-06-01T00:00:00"/>
    <m/>
    <m/>
    <n v="2"/>
    <m/>
    <m/>
    <n v="0"/>
    <m/>
    <m/>
    <n v="1.008"/>
    <m/>
    <m/>
    <n v="0"/>
    <m/>
    <m/>
    <n v="204500"/>
    <n v="0"/>
    <n v="204500"/>
    <n v="3.4587139364303174E-2"/>
    <n v="197426.93"/>
    <n v="197426.93"/>
    <n v="0"/>
    <n v="14315"/>
    <n v="0"/>
    <n v="14315"/>
    <n v="13819.8851"/>
    <n v="7073.07"/>
    <n v="0"/>
    <n v="20000"/>
    <n v="495.11490000000003"/>
    <n v="0"/>
    <m/>
    <m/>
    <m/>
    <d v="2031-12-01T00:00:00"/>
    <s v="There was a delay in the implementation of activities, as the country was preparing for the presidential elections. "/>
    <s v="Activities will resume after the presidential elections. "/>
    <s v="Yes"/>
    <m/>
    <x v="0"/>
    <n v="1"/>
    <n v="1"/>
    <n v="9"/>
    <n v="36"/>
    <n v="0"/>
    <n v="36"/>
    <n v="2000"/>
    <n v="2022"/>
  </r>
  <r>
    <m/>
    <m/>
    <s v="DRC/PHA/88/INV/49"/>
    <s v="UNDP"/>
    <m/>
    <x v="0"/>
    <s v="DRC"/>
    <x v="0"/>
    <s v="PHA"/>
    <s v="HCFC phase-out management plan (stage II, first tranche)"/>
    <d v="2021-11-01T00:00:00"/>
    <d v="2024-12-01T00:00:00"/>
    <s v="ONG"/>
    <m/>
    <d v="2024-12-01T00:00:00"/>
    <m/>
    <m/>
    <n v="2.2000000000000002"/>
    <m/>
    <m/>
    <m/>
    <m/>
    <m/>
    <n v="2.2000000000000002"/>
    <m/>
    <m/>
    <m/>
    <m/>
    <m/>
    <n v="218000"/>
    <n v="0"/>
    <n v="218000"/>
    <n v="0"/>
    <n v="218000"/>
    <n v="218000"/>
    <n v="0"/>
    <n v="15260"/>
    <n v="0"/>
    <n v="15260"/>
    <n v="15260"/>
    <n v="0"/>
    <n v="0"/>
    <n v="50140"/>
    <n v="0"/>
    <n v="0"/>
    <m/>
    <m/>
    <m/>
    <d v="2031-12-01T00:00:00"/>
    <s v="LPAC re-scheduled for May 2024."/>
    <s v="LPAC is planned for 22 July 2024. The project has encountered an administrative issue with allocations if funds  which resulted in a slight delay in implementation. This issue has been addressed and the implemantation is being launched."/>
    <s v="Yes"/>
    <m/>
    <x v="0"/>
    <n v="1"/>
    <n v="0"/>
    <s v=""/>
    <n v="37"/>
    <n v="0"/>
    <n v="37"/>
    <n v="2200"/>
    <n v="2021"/>
  </r>
  <r>
    <m/>
    <m/>
    <s v="DRC/PHA/88/TAS/48"/>
    <s v="UNEP"/>
    <m/>
    <x v="0"/>
    <s v="DRC"/>
    <x v="3"/>
    <s v="PHA"/>
    <s v="HCFC phase-out management plan (stage II, first tranche)"/>
    <d v="2021-11-01T00:00:00"/>
    <d v="2024-12-01T00:00:00"/>
    <s v="ONG"/>
    <d v="2023-07-04T00:00:00"/>
    <d v="2024-12-01T00:00:00"/>
    <m/>
    <m/>
    <n v="1.4"/>
    <m/>
    <m/>
    <n v="0"/>
    <m/>
    <m/>
    <m/>
    <m/>
    <m/>
    <m/>
    <m/>
    <m/>
    <n v="140000"/>
    <n v="0"/>
    <n v="140000"/>
    <n v="4.6490428571428571E-2"/>
    <n v="133491.34"/>
    <n v="133491.34"/>
    <n v="0"/>
    <n v="17733"/>
    <n v="0"/>
    <n v="17733"/>
    <n v="16908.585230142857"/>
    <n v="6508.66"/>
    <n v="100000"/>
    <n v="133491.34"/>
    <n v="824.4147698571428"/>
    <n v="12666.428571428571"/>
    <m/>
    <n v="50000"/>
    <m/>
    <d v="2031-12-01T00:00:00"/>
    <s v="SSFA has been signed by the Government in May 2023. First payment disbursed in october 2023. In October 2023, Local consultants are committed to collecting national data and supporting the international consultant in the implementation of the certification scheme. From October to December, Certification of the first 80 refrigeration technicians."/>
    <s v="January 2024, training of 170 technicians on best maintenance practices. Updating the national refrigeration training program and the national training program Code of Conduct for refrigeration technicians. In January 2024, 20 participants attended a training workshop for end-users on the need to phase out HCFCs and adopt low-GWP technologies. Conduct a review of the ODS regulations in Kinshasa on February 23, 2024, at the CEPAS Center with the Ozone Committee. Review of the customs training program in Kinshasa on March 9, 2024, at the CEPAS Center. Training of customs officers and other law enforcement agents (including training of trainers). One training session to train 4 trainers and two sessions to train 50 customs officers and other law enforcement agents in Kinshasa on March 29 and 30, 2024, at the CEPAS Center, Grande-Salle Pere BOKA."/>
    <s v="Yes"/>
    <m/>
    <x v="0"/>
    <n v="1"/>
    <n v="1"/>
    <n v="20"/>
    <n v="37"/>
    <n v="0"/>
    <n v="37"/>
    <n v="1400"/>
    <n v="2021"/>
  </r>
  <r>
    <m/>
    <m/>
    <s v="CUB/PHA/86/INV/64"/>
    <s v="UNDP"/>
    <m/>
    <x v="1"/>
    <s v="CUB"/>
    <x v="0"/>
    <s v="PHA"/>
    <s v="HCFC phase-out management plan (stage II, first tranche)"/>
    <d v="2020-12-01T00:00:00"/>
    <d v="2023-12-01T00:00:00"/>
    <s v="COM"/>
    <d v="2022-02-01T00:00:00"/>
    <m/>
    <d v="2023-12-01T00:00:00"/>
    <m/>
    <n v="0"/>
    <m/>
    <m/>
    <m/>
    <m/>
    <m/>
    <n v="0"/>
    <m/>
    <m/>
    <m/>
    <m/>
    <m/>
    <n v="260000"/>
    <n v="0"/>
    <n v="260000"/>
    <n v="0.9304652307692306"/>
    <n v="18079.040000000037"/>
    <n v="18079.040000000037"/>
    <n v="0"/>
    <n v="18200"/>
    <n v="0"/>
    <n v="18200"/>
    <n v="1265.5328000000009"/>
    <n v="241920.95999999996"/>
    <n v="0"/>
    <n v="14463.232"/>
    <n v="16934.467199999999"/>
    <n v="0"/>
    <m/>
    <m/>
    <m/>
    <d v="2031-12-01T00:00:00"/>
    <s v="34 GRP courses developed at the national level; 487 technicians trained (481 men and 6 women). 1Training workshop for importers and agents.1 training workshop for customs inspectors of the General Customs of the Republic, which was replicated by teleconference to the rest of the customs points. 1 training workshop for planners and investors in alternative technologies and refrigerants with low GWP.1 training of OTOZ specialists nationally and internationally in the technology and handling of alternative refrigerants. 1 outreach campaign for HCFC phase-out. Updated legal framework (licensing and quota system) and customs technical rulings."/>
    <s v="Second tranche request prepared and requested. Meeting conducted with regional specialist to discuss workplan and activities."/>
    <s v="Yes. Gender mainstreaming is considered during the implementation of the project."/>
    <m/>
    <x v="1"/>
    <n v="0"/>
    <n v="1"/>
    <n v="14"/>
    <n v="36"/>
    <n v="0"/>
    <n v="0"/>
    <n v="0"/>
    <n v="2020"/>
  </r>
  <r>
    <m/>
    <m/>
    <s v="DOM/PHA/77/INV/60"/>
    <s v="UNDP"/>
    <m/>
    <x v="1"/>
    <s v="DOM"/>
    <x v="0"/>
    <s v="PHA"/>
    <s v="HCFC phase-out management plan (stage II, first tranche)"/>
    <d v="2016-12-01T00:00:00"/>
    <d v="2019-12-01T00:00:00"/>
    <s v="FIN"/>
    <d v="2017-07-01T00:00:00"/>
    <m/>
    <d v="2018-12-01T00:00:00"/>
    <d v="2019-12-01T00:00:00"/>
    <n v="0"/>
    <m/>
    <m/>
    <m/>
    <m/>
    <m/>
    <n v="0"/>
    <m/>
    <m/>
    <m/>
    <m/>
    <m/>
    <n v="558800"/>
    <n v="0"/>
    <n v="558800"/>
    <n v="1"/>
    <n v="0"/>
    <n v="0"/>
    <n v="0"/>
    <n v="39116"/>
    <n v="0"/>
    <n v="39116"/>
    <n v="0"/>
    <n v="558800"/>
    <n v="0"/>
    <n v="0"/>
    <n v="39116"/>
    <n v="0"/>
    <m/>
    <m/>
    <m/>
    <d v="2021-12-01T00:00:00"/>
    <s v="Financially completed in 2019."/>
    <m/>
    <m/>
    <m/>
    <x v="1"/>
    <n v="0"/>
    <n v="1"/>
    <n v="7"/>
    <n v="36"/>
    <n v="0"/>
    <n v="0"/>
    <n v="0"/>
    <n v="2016"/>
  </r>
  <r>
    <m/>
    <m/>
    <s v="DOM/PHA/77/TAS/61"/>
    <s v="UNEP"/>
    <m/>
    <x v="1"/>
    <s v="DOM"/>
    <x v="3"/>
    <s v="PHA"/>
    <s v="HCFC phase-out management plan (stage II, first tranche)"/>
    <d v="2016-12-01T00:00:00"/>
    <d v="2019-12-01T00:00:00"/>
    <s v="FIN"/>
    <d v="2018-07-01T00:00:00"/>
    <m/>
    <d v="2021-12-01T00:00:00"/>
    <d v="2022-12-01T00:00:00"/>
    <n v="0"/>
    <m/>
    <m/>
    <n v="0"/>
    <m/>
    <m/>
    <m/>
    <m/>
    <m/>
    <m/>
    <m/>
    <m/>
    <n v="95000"/>
    <n v="-3"/>
    <n v="94997"/>
    <n v="1"/>
    <n v="0"/>
    <n v="0"/>
    <n v="0"/>
    <n v="12350"/>
    <n v="-0.39"/>
    <n v="12349.61"/>
    <n v="0"/>
    <n v="94997"/>
    <n v="0"/>
    <n v="0"/>
    <n v="12349.61"/>
    <n v="0"/>
    <m/>
    <n v="0"/>
    <m/>
    <d v="2021-12-01T00:00:00"/>
    <m/>
    <m/>
    <m/>
    <m/>
    <x v="1"/>
    <n v="0"/>
    <n v="1"/>
    <n v="19"/>
    <n v="36"/>
    <n v="0"/>
    <n v="0"/>
    <n v="0"/>
    <n v="2016"/>
  </r>
  <r>
    <m/>
    <m/>
    <s v="ECU/PHA/86/TAS/74"/>
    <s v="UNEP"/>
    <m/>
    <x v="1"/>
    <s v="ECU"/>
    <x v="3"/>
    <s v="PHA"/>
    <s v="HCFC phase-out management plan (stage II, first tranche)"/>
    <d v="2020-12-01T00:00:00"/>
    <d v="2023-12-01T00:00:00"/>
    <s v="TRF"/>
    <m/>
    <m/>
    <m/>
    <d v="2020-12-01T00:00:00"/>
    <n v="0"/>
    <m/>
    <m/>
    <n v="0"/>
    <m/>
    <m/>
    <m/>
    <m/>
    <m/>
    <m/>
    <m/>
    <m/>
    <n v="24000"/>
    <n v="-24000"/>
    <n v="0"/>
    <n v="0"/>
    <n v="0"/>
    <n v="0"/>
    <n v="0"/>
    <n v="3120"/>
    <n v="-3120"/>
    <n v="0"/>
    <n v="0"/>
    <n v="0"/>
    <n v="0"/>
    <n v="0"/>
    <n v="0"/>
    <n v="0"/>
    <m/>
    <n v="0"/>
    <m/>
    <d v="2031-12-01T00:00:00"/>
    <m/>
    <m/>
    <s v="Yes"/>
    <m/>
    <x v="0"/>
    <n v="0"/>
    <n v="0"/>
    <s v=""/>
    <n v="36"/>
    <n v="0"/>
    <n v="0"/>
    <n v="0"/>
    <n v="2020"/>
  </r>
  <r>
    <m/>
    <m/>
    <s v="ECU/PHA/86/INV/75"/>
    <s v="UNIDO"/>
    <m/>
    <x v="1"/>
    <s v="ECU"/>
    <x v="0"/>
    <s v="PHA"/>
    <s v="HCFC phase-out management plan (stage II, first tranche)"/>
    <d v="2020-12-01T00:00:00"/>
    <d v="2023-12-01T00:00:00"/>
    <s v="COM"/>
    <d v="2021-02-01T00:00:00"/>
    <m/>
    <d v="2023-09-01T00:00:00"/>
    <m/>
    <n v="0"/>
    <m/>
    <m/>
    <n v="0"/>
    <m/>
    <m/>
    <n v="0"/>
    <m/>
    <m/>
    <n v="0"/>
    <m/>
    <m/>
    <n v="268750"/>
    <n v="0"/>
    <n v="268750"/>
    <n v="0.98026612093023258"/>
    <n v="5303.4799999999814"/>
    <n v="5303.4799999999814"/>
    <n v="0"/>
    <n v="18813"/>
    <n v="0"/>
    <n v="18813"/>
    <n v="371.25346693953543"/>
    <n v="263446.52"/>
    <n v="5303.48"/>
    <n v="1"/>
    <n v="18441.746533060465"/>
    <n v="371.25346693953486"/>
    <m/>
    <m/>
    <m/>
    <d v="2031-12-01T00:00:00"/>
    <s v="One training course was carried out from 12 to 13 March 2023, for 44 participants from customs and other institutions on prevention of illegal trade in HCFCs and HFCs. A study tour was conducted to Mexico from April 17 to 21, 2023, to deepen knowledge related to the manufacture of HC equipment, recovery, recycling, and reclaiming centres and management and environmentally appropriate disposal of refrigeration and air conditioning equipment at the end of its useful life, delegates from WEEE management companies as Recitec, and Recicla electronic and NOU participed. 1,000 copies of the manual were reprinted and delivered to the different schools, technical institutes, and universities with which we are implementing the HPMP. (March 10th, 2023). Four courses have been held on good refrigeration practices and safe handling on flammable refrigerants with support of international experts. 55 INDUGLOB technicians have been certified on good refrigeration practices labour standard. HC training centre was inaugurated on January 30, 2023 at the National Polytechnic School (EPN).  Luis Arboleda Martinez Institute (Manta), EPN (Quito) were strengthened with tools and equipment for good refrigeration practices. “Zero leaks” projects were developed with five end users, members of the Global Compact SDG9 group (ASISERVY, Banco Pichincha, Panatlantic, Roche and UNACEM). A study tour to Colombia was conducted from August 16 to 18, 2023, to exchange of expertise and knowledge between officials of NOU of Colombia and Ecuador, as well as customs agents of the countries. The agenda was composed of topics related to certification processes of quality management systems of laboratories, inspection procedures, refrigerant analysis, control measures of substances and equipment imports (licenses, standards, procedures, etc.). One train-the trainers was conducted for 4 teachers from the National Polytechnic School (EPN) and 1 technician from the EE waste management company – RECITEC, on good refrigeration practices and safe handling of hydrocarbons refrigerants. In June of 2023, three seminars on hydrocarbons and carbon dioxide use as refrigerants in the commercial and industrial refrigeration equipment were held for technicians, students and trainers of RAC sector. Two experts supported the event, one of them a UNIDO female consultant. A handbook on guidelines for the “Zero Leaks” Program implementation were delivered. The overall activities of the HPMP have been continuously assessed, monitored, and reported to accurately verify the implementation and completion of each of the targets and to support the NOU in reporting advances of the projects."/>
    <s v="Grant is being financially closed."/>
    <s v="Yes"/>
    <m/>
    <x v="1"/>
    <n v="0"/>
    <n v="1"/>
    <n v="2"/>
    <n v="36"/>
    <n v="0"/>
    <n v="0"/>
    <n v="0"/>
    <n v="2020"/>
  </r>
  <r>
    <m/>
    <m/>
    <s v="ECU/PHA/87/TAS/79"/>
    <s v="UNIDO"/>
    <m/>
    <x v="1"/>
    <s v="ECU"/>
    <x v="3"/>
    <s v="PHA"/>
    <s v="HCFC phase-out management plan (stage II, first tranche)"/>
    <d v="2021-07-01T00:00:00"/>
    <d v="2024-08-01T00:00:00"/>
    <s v="COM"/>
    <d v="2022-01-01T00:00:00"/>
    <m/>
    <d v="2023-12-31T00:00:00"/>
    <m/>
    <n v="0"/>
    <m/>
    <m/>
    <n v="0"/>
    <m/>
    <m/>
    <n v="0"/>
    <m/>
    <m/>
    <n v="0"/>
    <m/>
    <m/>
    <n v="24000"/>
    <n v="0"/>
    <n v="24000"/>
    <n v="0.97702416666666669"/>
    <n v="551.41999999999825"/>
    <n v="551.41999999999825"/>
    <n v="0"/>
    <n v="1680"/>
    <n v="0"/>
    <n v="1680"/>
    <n v="38.599399999999605"/>
    <n v="23448.58"/>
    <n v="0"/>
    <n v="1"/>
    <n v="1641.4006000000004"/>
    <n v="0"/>
    <m/>
    <m/>
    <m/>
    <d v="2031-12-01T00:00:00"/>
    <s v="Financial closure has been initiated."/>
    <s v="Grant was financially closed in February 2024."/>
    <s v="Yes"/>
    <m/>
    <x v="1"/>
    <n v="0"/>
    <n v="1"/>
    <n v="6"/>
    <n v="37"/>
    <n v="0"/>
    <n v="0"/>
    <n v="0"/>
    <n v="2021"/>
  </r>
  <r>
    <m/>
    <m/>
    <s v="ELS/PHA/87/INV/43"/>
    <s v="UNDP"/>
    <m/>
    <x v="1"/>
    <s v="ELS"/>
    <x v="0"/>
    <s v="PHA"/>
    <s v="HCFC phase-out management plan (stage II, first tranche)"/>
    <d v="2021-07-01T00:00:00"/>
    <d v="2024-12-01T00:00:00"/>
    <s v="ONG"/>
    <m/>
    <d v="2025-01-01T00:00:00"/>
    <m/>
    <m/>
    <n v="3.8"/>
    <m/>
    <m/>
    <m/>
    <m/>
    <m/>
    <n v="0"/>
    <m/>
    <m/>
    <m/>
    <m/>
    <m/>
    <n v="169000"/>
    <n v="0"/>
    <n v="169000"/>
    <n v="0"/>
    <n v="169000"/>
    <n v="169000"/>
    <n v="0"/>
    <n v="11830"/>
    <n v="0"/>
    <n v="11830"/>
    <n v="11830"/>
    <n v="0"/>
    <n v="0"/>
    <n v="38870"/>
    <n v="0"/>
    <n v="0"/>
    <m/>
    <m/>
    <m/>
    <d v="2031-12-01T00:00:00"/>
    <s v="Discussion on the ProDoc continued with local authoriites on implementation arrangements. There has been delay in the signature due to comments from both parts (government and local UNDP office). UNDP had meetings to resolve the comments. LPAC conducted in October and document share for signature with local authorities. It is expected that the ProDoc will be signed during the first quarter of 2024."/>
    <s v="ProDoc signed on Februrary 6, 2024. Technical specification and ToR for equipment and tools for RAC prepared."/>
    <s v="Yes"/>
    <m/>
    <x v="0"/>
    <n v="1"/>
    <n v="0"/>
    <s v=""/>
    <n v="41"/>
    <n v="1"/>
    <n v="42"/>
    <n v="3800"/>
    <n v="2021"/>
  </r>
  <r>
    <m/>
    <m/>
    <s v="ELS/PHA/87/TAS/42"/>
    <s v="UNEP"/>
    <m/>
    <x v="1"/>
    <s v="ELS"/>
    <x v="3"/>
    <s v="PHA"/>
    <s v="HCFC phase-out management plan (stage II, first tranche)"/>
    <d v="2021-07-01T00:00:00"/>
    <d v="2024-12-01T00:00:00"/>
    <s v="ONG"/>
    <d v="2023-09-16T00:00:00"/>
    <d v="2024-12-01T00:00:00"/>
    <m/>
    <m/>
    <n v="0.3"/>
    <m/>
    <m/>
    <n v="0"/>
    <m/>
    <m/>
    <m/>
    <m/>
    <m/>
    <m/>
    <m/>
    <m/>
    <n v="26000"/>
    <n v="0"/>
    <n v="26000"/>
    <n v="0.87168538461538458"/>
    <n v="3336.1800000000003"/>
    <n v="3336.1800000000003"/>
    <n v="0"/>
    <n v="3380"/>
    <n v="0"/>
    <n v="3380"/>
    <n v="433.70339999999987"/>
    <n v="22663.82"/>
    <n v="3336.1800000000003"/>
    <n v="3336.1800000000003"/>
    <n v="2946.2966000000001"/>
    <n v="433.70340000000004"/>
    <m/>
    <n v="0"/>
    <m/>
    <d v="2031-12-01T00:00:00"/>
    <s v="Progress is satisfactory.  The total value of this SSFA is US$ 26,000, payable in three cash advances. SSFA was signed in September 2022. First cash advance was processed during November 2022 (USD 14,664). During the year 2023 totally 4 consultant meetings have been organized with importers and distributers of refrigerants in EL Salvador (totally 48 participants 20 male / 28 female). Two different training sessions have been organized with an international expert to hold workshops for custom brokers in the country  (totally 58 participants 17 male / 41 female)."/>
    <s v="Progress is satisfactory.  The total value of this SSFA is US$ 26,000, payable in three cash advances. SSFA was signed in September 2022. First cash advance was processed during November 2022 (USD 14,664). Second and last cash advance was processed during February 2024 (USD 9,776). In March 2024, together with an international expert different training sessions on gender have been organized for importers, distributers and customes brokers (totally 76 participants 46 male / 30 female). "/>
    <s v="Yes "/>
    <m/>
    <x v="0"/>
    <n v="1"/>
    <n v="1"/>
    <n v="26"/>
    <n v="41"/>
    <n v="0"/>
    <n v="41"/>
    <n v="300"/>
    <n v="2021"/>
  </r>
  <r>
    <m/>
    <m/>
    <s v="ERI/PHA/91/TAS/24"/>
    <s v="UNEP"/>
    <m/>
    <x v="0"/>
    <s v="ERI"/>
    <x v="3"/>
    <s v="PHA"/>
    <s v="HCFC phase-out management plan (stage II, first tranche)"/>
    <d v="2022-12-01T00:00:00"/>
    <d v="2025-12-01T00:00:00"/>
    <s v="ONG"/>
    <m/>
    <d v="2025-12-01T00:00:00"/>
    <m/>
    <m/>
    <n v="0.2"/>
    <m/>
    <m/>
    <n v="0"/>
    <m/>
    <m/>
    <m/>
    <m/>
    <m/>
    <m/>
    <m/>
    <m/>
    <n v="115000"/>
    <n v="0"/>
    <n v="115000"/>
    <n v="0"/>
    <n v="115000"/>
    <n v="115000"/>
    <n v="0"/>
    <n v="14950"/>
    <n v="0"/>
    <n v="14950"/>
    <n v="14950"/>
    <n v="0"/>
    <n v="115000"/>
    <n v="57500"/>
    <n v="0"/>
    <n v="14950"/>
    <m/>
    <n v="70000"/>
    <m/>
    <d v="2031-12-01T00:00:00"/>
    <s v="The NOU conducted a consultative meeting on 26th July  2023, held at the Hall of the Ministry of Land, Water and Environment. The meeting involved a UNEP OzonAction representative, the NOO, national RAC technicians, and other stakeholders. It aimed to further enhance Eritrea's compliance with the Montreal Protocol. Eritrea was represented by a delegation of two NOO members and the Eritrean Ambassador to Kenya at the 35th Meeting of the Parties to the Montreal Protocol, held in Nairobi from October 23 to 27, 2023. The overall performance of the project is satisfactory._x000a_"/>
    <s v="The SSFA with a total of USD 115,000 was signed by the country in February 2023. The first payment of USD70,000 was released to the country in April 2023. The second payment of USD35,000 was released to the country in March 2024. The NOU conducted a training session for 45 RAC technicians, with 18 female participants in April 2024. The project is progressing satisfactorily."/>
    <s v="Yes"/>
    <m/>
    <x v="0"/>
    <n v="1"/>
    <n v="0"/>
    <s v=""/>
    <n v="36"/>
    <n v="0"/>
    <n v="36"/>
    <n v="200"/>
    <n v="2022"/>
  </r>
  <r>
    <m/>
    <m/>
    <s v="ERI/PHA/91/INV/23"/>
    <s v="UNIDO"/>
    <m/>
    <x v="0"/>
    <s v="ERI"/>
    <x v="0"/>
    <s v="PHA"/>
    <s v="HCFC phase-out management plan (stage II, first tranche)"/>
    <d v="2022-12-01T00:00:00"/>
    <d v="2025-12-01T00:00:00"/>
    <s v="ONG"/>
    <d v="2023-06-01T00:00:00"/>
    <d v="2025-12-31T00:00:00"/>
    <m/>
    <m/>
    <n v="0.1"/>
    <m/>
    <m/>
    <n v="0"/>
    <m/>
    <m/>
    <n v="0.02"/>
    <m/>
    <m/>
    <n v="0"/>
    <m/>
    <m/>
    <n v="105000"/>
    <n v="0"/>
    <n v="105000"/>
    <n v="0.17866057142857145"/>
    <n v="86240.639999999999"/>
    <n v="86240.639999999999"/>
    <n v="0"/>
    <n v="9450"/>
    <n v="0"/>
    <n v="9450"/>
    <n v="7761.6576000000005"/>
    <n v="18759.36"/>
    <n v="81.59"/>
    <n v="30000"/>
    <n v="1688.3424"/>
    <n v="7.3431000000000006"/>
    <m/>
    <m/>
    <m/>
    <d v="2031-12-01T00:00:00"/>
    <s v="TOR were developed and offer request. National expert was hired for project support and coordination. "/>
    <s v="Tools to upgrade training centres and service technicians were purchased. Delivery is expected in September 2024.  Contract with NOU will be issued for preparation of training for trainers and service technicians once the tools are available."/>
    <s v="Yes"/>
    <m/>
    <x v="0"/>
    <n v="1"/>
    <n v="1"/>
    <n v="6"/>
    <n v="36"/>
    <n v="0"/>
    <n v="36"/>
    <n v="100"/>
    <n v="2022"/>
  </r>
  <r>
    <m/>
    <m/>
    <s v="SWA/PHA/86/INV/31"/>
    <s v="UNDP"/>
    <m/>
    <x v="0"/>
    <s v="SWA"/>
    <x v="0"/>
    <s v="PHA"/>
    <s v="HCFC phase-out management plan (stage II, first tranche)"/>
    <d v="2020-12-01T00:00:00"/>
    <d v="2023-12-01T00:00:00"/>
    <s v="ONG"/>
    <m/>
    <d v="2024-12-01T00:00:00"/>
    <m/>
    <m/>
    <n v="0"/>
    <m/>
    <m/>
    <m/>
    <m/>
    <m/>
    <n v="0"/>
    <m/>
    <m/>
    <m/>
    <m/>
    <m/>
    <n v="50000"/>
    <n v="0"/>
    <n v="50000"/>
    <n v="0"/>
    <n v="50000"/>
    <n v="50000"/>
    <n v="0"/>
    <n v="4500"/>
    <n v="0"/>
    <n v="4500"/>
    <n v="4500"/>
    <n v="0"/>
    <n v="0"/>
    <n v="11500"/>
    <n v="0"/>
    <n v="0"/>
    <m/>
    <m/>
    <m/>
    <d v="2031-12-01T00:00:00"/>
    <s v="LPAC scheduled for 10th of May 2024. UNDP waiting for resources for UNDP component. EEA trained technicians and customs officers, validated KPI and requested tranche 2."/>
    <s v="Under the UNDP components, DOA letter for the first tranche has been issued. In parallel, EEA has been engaged to finalise the work plan. LPAC is now scheduled for 30th July, 2024 to validate the work plan. Implementation is scheduled to begin in August, 2024._x000a_"/>
    <s v="Yes "/>
    <m/>
    <x v="0"/>
    <n v="1"/>
    <n v="0"/>
    <s v=""/>
    <n v="36"/>
    <n v="12"/>
    <n v="48"/>
    <n v="0"/>
    <n v="2020"/>
  </r>
  <r>
    <m/>
    <m/>
    <s v="SWA/PHA/86/TAS/29"/>
    <s v="UNEP"/>
    <m/>
    <x v="0"/>
    <s v="SWA"/>
    <x v="3"/>
    <s v="PHA"/>
    <s v="HCFC phase-out management plan (stage II, first tranche)"/>
    <d v="2020-12-01T00:00:00"/>
    <d v="2023-12-01T00:00:00"/>
    <s v="COM"/>
    <d v="2022-03-01T00:00:00"/>
    <m/>
    <d v="2023-12-01T00:00:00"/>
    <m/>
    <n v="0"/>
    <m/>
    <m/>
    <n v="0"/>
    <m/>
    <m/>
    <m/>
    <m/>
    <m/>
    <m/>
    <m/>
    <m/>
    <n v="70000"/>
    <n v="0"/>
    <n v="70000"/>
    <n v="0.5714285714285714"/>
    <n v="30000"/>
    <n v="30000"/>
    <n v="0"/>
    <n v="9100"/>
    <n v="0"/>
    <n v="9100"/>
    <n v="3900"/>
    <n v="40000"/>
    <n v="10000"/>
    <n v="10000"/>
    <n v="5200"/>
    <n v="1300"/>
    <m/>
    <n v="10000"/>
    <m/>
    <d v="2031-12-01T00:00:00"/>
    <s v="The final payment of USD10,000 was released to the country in December 2023. The NOU participated at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The project is completed satisfactorily."/>
    <s v="The project is completed"/>
    <s v="Yes"/>
    <m/>
    <x v="1"/>
    <n v="0"/>
    <n v="1"/>
    <n v="15"/>
    <n v="36"/>
    <n v="0"/>
    <n v="0"/>
    <n v="0"/>
    <n v="2020"/>
  </r>
  <r>
    <m/>
    <m/>
    <s v="ETH/PHA/88/TAS/33"/>
    <s v="UNEP"/>
    <m/>
    <x v="0"/>
    <s v="ETH"/>
    <x v="3"/>
    <s v="PHA"/>
    <s v="HCFC phase-out management plan (stage II, first tranche)"/>
    <d v="2021-11-01T00:00:00"/>
    <d v="2024-12-01T00:00:00"/>
    <s v="ONG"/>
    <m/>
    <d v="2024-12-01T00:00:00"/>
    <m/>
    <m/>
    <n v="0"/>
    <m/>
    <m/>
    <n v="0"/>
    <m/>
    <m/>
    <m/>
    <m/>
    <m/>
    <m/>
    <m/>
    <m/>
    <n v="137000"/>
    <n v="0"/>
    <n v="137000"/>
    <n v="0"/>
    <n v="137000"/>
    <n v="137000"/>
    <n v="0"/>
    <n v="17810"/>
    <n v="0"/>
    <n v="17810"/>
    <n v="17810"/>
    <n v="0"/>
    <n v="137000"/>
    <n v="137000"/>
    <n v="0"/>
    <n v="17810"/>
    <m/>
    <n v="61650"/>
    <m/>
    <d v="2031-12-01T00:00:00"/>
    <s v="The SSFA with a total of US$ 137,000 was signed by country in May 2023. The first disbursement of USD61,659 was released to the country in June 2023. The NOU conducted one awareness raising workshop in Addis Ababa on Energy efficiency and ODS Monitoring attended by 40 stakeholders (27 men and 13 women) from different universities. The project is progressing satisfactorily."/>
    <s v="The licensing system is fully operational. The collection of data was undertaken to report A7 and CP data for the year 2023. The project is progressing successfully."/>
    <s v="Yes"/>
    <m/>
    <x v="0"/>
    <n v="1"/>
    <n v="0"/>
    <s v=""/>
    <n v="37"/>
    <n v="0"/>
    <n v="37"/>
    <n v="0"/>
    <n v="2021"/>
  </r>
  <r>
    <m/>
    <m/>
    <s v="ETH/PHA/88/INV/34"/>
    <s v="UNIDO"/>
    <m/>
    <x v="0"/>
    <s v="ETH"/>
    <x v="0"/>
    <s v="PHA"/>
    <s v="HCFC phase-out management plan (stage II, first tranche)"/>
    <d v="2021-11-01T00:00:00"/>
    <d v="2024-12-01T00:00:00"/>
    <s v="ONG"/>
    <d v="2023-04-01T00:00:00"/>
    <d v="2025-12-31T00:00:00"/>
    <m/>
    <m/>
    <n v="0"/>
    <m/>
    <m/>
    <n v="0"/>
    <m/>
    <m/>
    <n v="0"/>
    <m/>
    <m/>
    <n v="0"/>
    <m/>
    <m/>
    <n v="60000"/>
    <n v="0"/>
    <n v="60000"/>
    <n v="7.1480333333333326E-2"/>
    <n v="55711.18"/>
    <n v="55711.18"/>
    <n v="0"/>
    <n v="5400"/>
    <n v="0"/>
    <n v="5400"/>
    <n v="5014.0061999999998"/>
    <n v="4288.82"/>
    <n v="0.86"/>
    <n v="15000"/>
    <n v="385.99379999999996"/>
    <n v="7.7399999999999997E-2"/>
    <m/>
    <m/>
    <m/>
    <d v="2031-12-01T00:00:00"/>
    <s v="The list of equipment for procurement has been prepared by NOU and shared with supplier. Feedback from NOU pending after some questions raised during revision of list. "/>
    <s v="UNIDO is following up with the NOU on the feedback for the list of equipment for strengthening the four additional Technical and Vocational Education centres. UNIDO is regularly following up with NOU. _x000a_"/>
    <s v="Yes"/>
    <m/>
    <x v="0"/>
    <n v="1"/>
    <n v="1"/>
    <n v="17"/>
    <n v="37"/>
    <n v="12"/>
    <n v="49"/>
    <n v="0"/>
    <n v="2021"/>
  </r>
  <r>
    <m/>
    <m/>
    <s v="FIJ/PHA/88/INV/39"/>
    <s v="UNDP"/>
    <m/>
    <x v="2"/>
    <s v="FIJ"/>
    <x v="0"/>
    <s v="PHA"/>
    <s v="HCFC phase-out management plan (stage II, first tranche)"/>
    <d v="2021-11-01T00:00:00"/>
    <d v="2024-12-01T00:00:00"/>
    <s v="ONG"/>
    <m/>
    <d v="2024-12-01T00:00:00"/>
    <m/>
    <m/>
    <n v="0"/>
    <m/>
    <m/>
    <m/>
    <m/>
    <m/>
    <n v="0"/>
    <m/>
    <m/>
    <m/>
    <m/>
    <m/>
    <n v="176000"/>
    <n v="0"/>
    <n v="176000"/>
    <n v="0"/>
    <n v="176000"/>
    <n v="176000"/>
    <n v="0"/>
    <n v="12320"/>
    <n v="0"/>
    <n v="12320"/>
    <n v="12320"/>
    <n v="0"/>
    <n v="0"/>
    <n v="40480"/>
    <n v="0"/>
    <n v="0"/>
    <m/>
    <m/>
    <m/>
    <d v="2031-12-01T00:00:00"/>
    <s v="Project initiated but delayed. There is change in the NOO. Fisheries study is being initiated"/>
    <s v="Procurement plan finalised. Meetings held for finalising fisheries study consultancies."/>
    <s v="Yes"/>
    <m/>
    <x v="0"/>
    <n v="1"/>
    <n v="0"/>
    <s v=""/>
    <n v="37"/>
    <n v="0"/>
    <n v="37"/>
    <n v="0"/>
    <n v="2021"/>
  </r>
  <r>
    <m/>
    <m/>
    <s v="FIJ/PHA/88/TAS/40"/>
    <s v="UNEP"/>
    <m/>
    <x v="2"/>
    <s v="FIJ"/>
    <x v="3"/>
    <s v="PHA"/>
    <s v="HCFC phase-out management plan (stage II, first tranche)"/>
    <d v="2021-11-01T00:00:00"/>
    <d v="2024-12-01T00:00:00"/>
    <s v="ONG"/>
    <d v="2022-12-01T00:00:00"/>
    <d v="2024-12-01T00:00:00"/>
    <m/>
    <m/>
    <n v="0"/>
    <m/>
    <m/>
    <n v="0"/>
    <m/>
    <m/>
    <m/>
    <m/>
    <m/>
    <m/>
    <m/>
    <m/>
    <n v="116700"/>
    <n v="0"/>
    <n v="116700"/>
    <n v="0.13040548414738645"/>
    <n v="101481.68"/>
    <n v="101481.68"/>
    <n v="0"/>
    <n v="15171"/>
    <n v="0"/>
    <n v="15171"/>
    <n v="13192.618399999999"/>
    <n v="15218.32"/>
    <n v="101108"/>
    <n v="101481.68"/>
    <n v="1978.3815999999999"/>
    <n v="13144.04"/>
    <m/>
    <n v="46000"/>
    <m/>
    <d v="2031-12-01T00:00:00"/>
    <s v="The SSFA was signed in October 2022.  The first payment of US$ 46,000 was released in November 2022.  In June and July 2023, the NOU conducted 2 trainings for 22 customs and enforcement officers (20M/2F), 2 trainings for 31 custom agents and importers (16M/15F), 1 customized training on good servicing practice for 20 marine technicians and service engineers (18M/2F) for fishing vessels.  In April and November 2023, the NOU conducted 2 trainings on good servicing practice for 80 RAC technicians (70M/10F).  Two trainings on good servicing practices for 32 technicians were conducted in February and April 2023.  The NOU worked with the Fiji National University to finalize the GSP training plans and with Customs to finalize the training plans for customs and enforcement training.  Two stakeholder consultations were conducted for 43 Customs officers, importers and the RAC servicing sector in May 2023 on the implementation of the mandatory labelling requirement for HCFC cylinders.  The NOU continued to work with the Fiji National University to review the GSP training manual and explore ways of improving the RAC certification system to build up its momentum to a competency-based certification system.  The GSP has been approved for integration in the Fiji Qualifications Framework and the NOU liaised further with the Fiji National University on the contents of GSP including the competency standards and recognition of the Prior Learning certification. NOU worked with UNEP to identify and nominate one RAC trainer to participate in the Phase 2 - Training the Trainer Workshop on Good Servicing Practices in Refrigeration and Air-conditioning (RAC) Sector in Melbourne, Australia from 11-15 December 2023. The nominated trainee signed a letter of intent indicating that they were willing to support the NOU in providing training to local technicians upon returning.  The gender activities included promotion of gender mainstreaming into project activities such as equal access and equal treatment to participate in training and meetings."/>
    <s v="The NOU is organizing 1 updated train-the-trainer workshop on good practice for 20 RAC master trainers in July 2024.  The NOU is in the process of developing awareness materials for dissemination through meetings, trainings, workshops, digital platforms, email communications and through government channels.  The NOU presented on Fiji case study at the Thematic Workshop on Establishment and Implementation of Competency-based Certification held in February 2024 in Cook Islands"/>
    <s v="Yes "/>
    <m/>
    <x v="0"/>
    <n v="1"/>
    <n v="1"/>
    <n v="13"/>
    <n v="37"/>
    <n v="0"/>
    <n v="37"/>
    <n v="0"/>
    <n v="2021"/>
  </r>
  <r>
    <m/>
    <m/>
    <s v="GAM/PHA/86/TAS/40"/>
    <s v="UNEP"/>
    <m/>
    <x v="0"/>
    <s v="GAM"/>
    <x v="3"/>
    <s v="PHA"/>
    <s v="HCFC phase-out management plan (stage II, first tranche)"/>
    <d v="2020-12-01T00:00:00"/>
    <d v="2023-12-01T00:00:00"/>
    <s v="ONG"/>
    <d v="2023-11-05T00:00:00"/>
    <d v="2024-12-01T00:00:00"/>
    <m/>
    <m/>
    <n v="0"/>
    <m/>
    <m/>
    <n v="0"/>
    <m/>
    <m/>
    <m/>
    <m/>
    <m/>
    <m/>
    <m/>
    <m/>
    <n v="100000"/>
    <n v="0"/>
    <n v="100000"/>
    <n v="0.39850000000000002"/>
    <n v="60150"/>
    <n v="60150"/>
    <n v="0"/>
    <n v="13000"/>
    <n v="0"/>
    <n v="13000"/>
    <n v="7819.5"/>
    <n v="39850"/>
    <n v="40150"/>
    <n v="60150"/>
    <n v="5180.5"/>
    <n v="5219.5"/>
    <m/>
    <n v="30150"/>
    <m/>
    <d v="2031-12-01T00:00:00"/>
    <s v="The second payment of USD30,000 was released to the country in November 2023. Four importers were issued licenses and quota for the year 2023. All the importers complied with the licensing and quota system. One training programme organized for enforcement officers, clearing agents and other security agents in Banjul at the Gambia Revenue Authority head office in October 2023. Enforcement officers equipped with 2 of refrigerants identifiers for the Sea port of Banjul. The project is progressing satisfactorily."/>
    <s v="The licensing system is fully operational. The collection of data was undertaken to report A7 and CP data for the year 2023. One steering committee meeting organized for 25 participants The project is progressing successfully."/>
    <s v="Yes"/>
    <m/>
    <x v="0"/>
    <n v="1"/>
    <n v="1"/>
    <n v="35"/>
    <n v="36"/>
    <n v="12"/>
    <n v="48"/>
    <n v="0"/>
    <n v="2020"/>
  </r>
  <r>
    <m/>
    <m/>
    <s v="GAM/PHA/86/INV/41"/>
    <s v="UNIDO"/>
    <m/>
    <x v="0"/>
    <s v="GAM"/>
    <x v="0"/>
    <s v="PHA"/>
    <s v="HCFC phase-out management plan (stage II, first tranche)"/>
    <d v="2020-12-01T00:00:00"/>
    <d v="2023-12-01T00:00:00"/>
    <s v="ONG"/>
    <d v="2023-08-01T00:00:00"/>
    <d v="2025-12-31T00:00:00"/>
    <m/>
    <m/>
    <n v="0"/>
    <m/>
    <m/>
    <n v="0"/>
    <m/>
    <m/>
    <n v="0"/>
    <m/>
    <m/>
    <n v="0"/>
    <m/>
    <m/>
    <n v="90000"/>
    <n v="0"/>
    <n v="90000"/>
    <n v="1.7247555555555554E-2"/>
    <n v="88447.72"/>
    <n v="88447.72"/>
    <n v="0"/>
    <n v="8100"/>
    <n v="0"/>
    <n v="8100"/>
    <n v="7960.2947999999997"/>
    <n v="1552.28"/>
    <n v="72553.600000000006"/>
    <n v="30000"/>
    <n v="139.70519999999999"/>
    <n v="6529.8240000000005"/>
    <m/>
    <m/>
    <m/>
    <d v="2031-12-01T00:00:00"/>
    <s v="Updates and milestones: List of equipment and technical specifications was reviewed and approved, offer from technology supplier  received, work plan was updated after in-person meeting in June. Procurement preparations finalized and equipment ordered (equipment and tools for strengthening the centres is available, identifiers still supply shortage and will be delivered later)._x000a_o Was there any delay during the reporting year? (yes/no). No_x000a_o Any ongoing recurring problem that hampers implementation? (yes/no). If yes, any action required from the ExCom to overcome the problems?  No._x000a_o If yes, any action required from the ExCom to overcome the problems? No."/>
    <s v="Shipment of equipment (without the refrigerant identifiers) is underway, Departure of the ship was on 15th of May 2024. Estimated time of arrival is on the 24th of June. Global supply shortage of identifiers is affecting the delivery of identifiers under this project. Expectations are that identifiers will be delivered in Q3 or Q4 of 2024._x000a_"/>
    <s v="Yes"/>
    <m/>
    <x v="0"/>
    <n v="1"/>
    <n v="1"/>
    <n v="32"/>
    <n v="36"/>
    <n v="24"/>
    <n v="60"/>
    <n v="0"/>
    <n v="2020"/>
  </r>
  <r>
    <m/>
    <m/>
    <s v="GEO/PHA/88/INV/44"/>
    <s v="UNDP"/>
    <m/>
    <x v="4"/>
    <s v="GEO"/>
    <x v="0"/>
    <s v="PHA"/>
    <s v="HCFC phase-out management plan (stage II, first tranche)"/>
    <d v="2021-11-01T00:00:00"/>
    <d v="2024-12-01T00:00:00"/>
    <s v="ONG"/>
    <d v="2022-09-01T00:00:00"/>
    <d v="2024-12-01T00:00:00"/>
    <m/>
    <m/>
    <n v="1.2"/>
    <m/>
    <m/>
    <m/>
    <m/>
    <m/>
    <n v="1.2"/>
    <m/>
    <m/>
    <m/>
    <m/>
    <m/>
    <n v="190839"/>
    <n v="0"/>
    <n v="190839"/>
    <n v="0.55446826906449942"/>
    <n v="85024.83"/>
    <n v="85024.83"/>
    <n v="0"/>
    <n v="13359"/>
    <n v="0"/>
    <n v="13359"/>
    <n v="5951.8583935673496"/>
    <n v="105814.17"/>
    <n v="0"/>
    <n v="19555.710899999998"/>
    <n v="7407.1416064326504"/>
    <n v="0"/>
    <m/>
    <m/>
    <m/>
    <d v="2031-12-01T00:00:00"/>
    <s v="* Web-based electronic reporting and permit system for HCFC import and consumption is developed and operating; Training for end-users and technicians for using the electronic reporting tool are provided;* Professional qualification standards for the Level 4 Technicians developed;* Additional multiple versions of test for written examination for the RAC technicians developed;* 8 training session for the Env. Inspectors conducted (up to 100 inspectors had been trained);* 4 training session for the customs officers conducted (up to 30 officers had been trained)* Two identifiers for the customs officers purchased."/>
    <s v="-_x0009_Study on policy options for incentivizing the HCFC reuse management and on policy options for incentivizing import and use of zero-low GWP based RAC systems was developed in close collaboration with stakeholders._x000a_-_x0009_Procurement of the equipment for Environmental inspectors was initiated with the deadline 25 July, 2024._x000a_-_x0009_2 trainings for customs officers to control export-import and reexport of ODSs was conducted on 27-28 June with 19 officers, out of which 13 (68%) were female._x000a_"/>
    <s v="Yes"/>
    <m/>
    <x v="0"/>
    <n v="1"/>
    <n v="1"/>
    <n v="10"/>
    <n v="37"/>
    <n v="0"/>
    <n v="37"/>
    <n v="1200"/>
    <n v="2021"/>
  </r>
  <r>
    <m/>
    <m/>
    <s v="GHA/PHA/87/INV/50"/>
    <s v="UNDP"/>
    <m/>
    <x v="0"/>
    <s v="GHA"/>
    <x v="0"/>
    <s v="PHA"/>
    <s v="HCFC phase-out management plan (stage II, first tranche)"/>
    <d v="2021-07-01T00:00:00"/>
    <d v="2024-12-01T00:00:00"/>
    <s v="COM"/>
    <d v="2022-11-01T00:00:00"/>
    <m/>
    <d v="2023-12-01T00:00:00"/>
    <m/>
    <n v="17.8"/>
    <m/>
    <m/>
    <m/>
    <m/>
    <m/>
    <n v="15"/>
    <m/>
    <m/>
    <m/>
    <m/>
    <m/>
    <n v="459820"/>
    <n v="0"/>
    <n v="459820"/>
    <n v="0.89603873254751798"/>
    <n v="47803.470000000263"/>
    <n v="47803.470000000263"/>
    <n v="0"/>
    <n v="32187"/>
    <n v="0"/>
    <n v="32187"/>
    <n v="3346.2013154929991"/>
    <n v="412016.52999999974"/>
    <n v="6267.4099999999698"/>
    <n v="38242.776000000238"/>
    <n v="28840.798684507001"/>
    <n v="438.71324794484599"/>
    <m/>
    <m/>
    <m/>
    <d v="2031-12-01T00:00:00"/>
    <s v="The project implementation has started and first disbursement was made in 2022. The project has completed the procurement process and contracted both international and national suppliers for the provision of refrigerant identifiers, R290 AC units, tools for workshops and trainings for technicians. The delivery of equipment was completed in 2023 (except identifiers for which there is a global supplt challenge). Safety standards&amp; guidelines for hydrocarbons in domestic RAC and Customs Training Manual were updated. 7 training centers were equipped with training tools and 154 technicians trained. 71 ACs (R-290 based) were delivered to EPA training school."/>
    <s v="The delivery process of procured equipment is ongoing"/>
    <s v="Yes"/>
    <m/>
    <x v="1"/>
    <n v="0"/>
    <n v="1"/>
    <n v="16"/>
    <n v="41"/>
    <n v="0"/>
    <n v="0"/>
    <n v="17800"/>
    <n v="2021"/>
  </r>
  <r>
    <m/>
    <m/>
    <s v="GHA/PHA/87/TAS/52"/>
    <s v="UNEP"/>
    <m/>
    <x v="0"/>
    <s v="GHA"/>
    <x v="3"/>
    <s v="PHA"/>
    <s v="HCFC phase-out management plan (stage II, first tranche)"/>
    <d v="2021-07-01T00:00:00"/>
    <d v="2024-12-01T00:00:00"/>
    <s v="FIN"/>
    <d v="2023-04-25T00:00:00"/>
    <m/>
    <d v="2023-12-01T00:00:00"/>
    <d v="2023-12-01T00:00:00"/>
    <n v="4.4000000000000004"/>
    <m/>
    <m/>
    <n v="0"/>
    <m/>
    <m/>
    <m/>
    <m/>
    <m/>
    <m/>
    <m/>
    <m/>
    <n v="112569"/>
    <n v="0"/>
    <n v="112569"/>
    <n v="0.99592250086613543"/>
    <n v="459"/>
    <n v="459"/>
    <n v="0"/>
    <n v="14634"/>
    <n v="0"/>
    <n v="14634"/>
    <n v="59.670122324974727"/>
    <n v="112110"/>
    <n v="0"/>
    <n v="0"/>
    <n v="14574.329877675025"/>
    <n v="0"/>
    <m/>
    <n v="0"/>
    <m/>
    <d v="2031-12-01T00:00:00"/>
    <s v="The Ozone Officer attended a Joint Workshop for NOUs and Customs Officers held in Windhoek, Namibia for SADC countries from the 7th to 9th September. The workshop equipped customs officers with skills to combat illegal trade and provided a platform for sharing experience and knowledge in the enforcement of ODS and HFC regulations in the SADC Region. The Ozone Officer attended the 45th Open Ended Working Group meeting in Bangkok, Thailand from the 2nd to 7th July 2023. The meeting was preceded by a workshop on strengthening Montreal Protocol Institutions. The Ozone Officer attended the 35th Meeting of Parties to the Montreal Protocol held in Nairobi, Kenya from the 23rd to 27th October 2023. The project is completed."/>
    <s v="The project is financially completed"/>
    <s v="Yes"/>
    <m/>
    <x v="1"/>
    <n v="0"/>
    <n v="1"/>
    <n v="21"/>
    <n v="41"/>
    <n v="0"/>
    <n v="0"/>
    <n v="4400"/>
    <n v="2021"/>
  </r>
  <r>
    <m/>
    <m/>
    <s v="GRN/PHA/90/TAS/32"/>
    <s v="UNEP"/>
    <m/>
    <x v="1"/>
    <s v="GRN"/>
    <x v="3"/>
    <s v="PHA"/>
    <s v="HCFC phase-out management plan (stage II, first tranche)"/>
    <d v="2022-06-01T00:00:00"/>
    <d v="2025-06-01T00:00:00"/>
    <s v="ONG"/>
    <m/>
    <d v="2025-06-01T00:00:00"/>
    <m/>
    <m/>
    <n v="0.1"/>
    <m/>
    <m/>
    <n v="0"/>
    <m/>
    <m/>
    <m/>
    <m/>
    <m/>
    <m/>
    <m/>
    <m/>
    <n v="111000"/>
    <n v="0"/>
    <n v="111000"/>
    <n v="0"/>
    <n v="111000"/>
    <n v="111000"/>
    <n v="0"/>
    <n v="14430"/>
    <n v="0"/>
    <n v="14430"/>
    <n v="14430"/>
    <n v="0"/>
    <n v="0"/>
    <n v="55500"/>
    <n v="0"/>
    <n v="0"/>
    <m/>
    <n v="0"/>
    <m/>
    <d v="2031-12-01T00:00:00"/>
    <s v=" The country informed  UNEP of changes in the Ministry and banking information which initiated a process of registration of new details in UMOJA. The SSFA was signed on 9 December 2023. "/>
    <s v="The first payment has been released to the country in Febuary 2024. Workplan endorsed and NOU organizing finalizing legislation, training and certification activities, and various education and awarensss activities."/>
    <s v="Yes"/>
    <m/>
    <x v="0"/>
    <n v="1"/>
    <n v="0"/>
    <s v=""/>
    <n v="36"/>
    <n v="0"/>
    <n v="36"/>
    <n v="100"/>
    <n v="2022"/>
  </r>
  <r>
    <m/>
    <m/>
    <s v="GRN/PHA/90/INV/30"/>
    <s v="UNIDO"/>
    <m/>
    <x v="1"/>
    <s v="GRN"/>
    <x v="0"/>
    <s v="PHA"/>
    <s v="HCFC phase-out management plan (stage II, first tranche)"/>
    <d v="2022-06-01T00:00:00"/>
    <d v="2025-06-01T00:00:00"/>
    <s v="ONG"/>
    <d v="2023-01-01T00:00:00"/>
    <d v="2024-12-01T00:00:00"/>
    <m/>
    <m/>
    <n v="0.1"/>
    <m/>
    <m/>
    <n v="0"/>
    <m/>
    <m/>
    <n v="0"/>
    <m/>
    <m/>
    <n v="0"/>
    <m/>
    <m/>
    <n v="61000"/>
    <n v="0"/>
    <n v="61000"/>
    <n v="0.30753786885245904"/>
    <n v="42240.19"/>
    <n v="42240.19"/>
    <n v="0"/>
    <n v="5490"/>
    <n v="0"/>
    <n v="5490"/>
    <n v="3802.1249208183754"/>
    <n v="18759.810000000001"/>
    <n v="41174.550000000003"/>
    <n v="20000"/>
    <n v="1687.8750791816246"/>
    <n v="3704.5949208183756"/>
    <m/>
    <m/>
    <m/>
    <d v="2031-12-01T00:00:00"/>
    <s v="The technical specifications were discussed."/>
    <s v="The current tranche has been completed. "/>
    <s v="Yes"/>
    <m/>
    <x v="0"/>
    <n v="1"/>
    <n v="1"/>
    <n v="7"/>
    <n v="36"/>
    <n v="-6"/>
    <n v="30"/>
    <n v="100"/>
    <n v="2022"/>
  </r>
  <r>
    <m/>
    <m/>
    <s v="GUA/PHA/86/TAS/58"/>
    <s v="UNEP"/>
    <m/>
    <x v="1"/>
    <s v="GUA"/>
    <x v="3"/>
    <s v="PHA"/>
    <s v="HCFC phase-out management plan (stage II, first tranche)"/>
    <d v="2020-12-01T00:00:00"/>
    <d v="2023-12-01T00:00:00"/>
    <s v="COM"/>
    <d v="2022-03-01T00:00:00"/>
    <m/>
    <d v="2023-12-01T00:00:00"/>
    <m/>
    <n v="0.2"/>
    <m/>
    <m/>
    <n v="0"/>
    <m/>
    <m/>
    <m/>
    <m/>
    <m/>
    <m/>
    <m/>
    <m/>
    <n v="43000"/>
    <n v="0"/>
    <n v="43000"/>
    <n v="0.58626"/>
    <n v="17790.82"/>
    <n v="17790.82"/>
    <n v="0"/>
    <n v="5590"/>
    <n v="0"/>
    <n v="5590"/>
    <n v="2312.8065999999999"/>
    <n v="25209.18"/>
    <n v="14000"/>
    <n v="14000"/>
    <n v="3277.1934000000001"/>
    <n v="1820"/>
    <m/>
    <n v="14000"/>
    <m/>
    <d v="2031-12-01T00:00:00"/>
    <s v="Progress is satisfactory. SSFA for this project (SSFA 2021-19) was countersigned by the government on 4th of November 2021. The total value of the SSFA is US$ 39,000 payable in two cash advances. First cash advance has been processed during January 2022. Second and last cash advance has been Processed during April 2023. The imports and exports which enter through the licensing system have been crosschecked in order to have an overview of the country´s consumption. Additional trainings have been conducted in October 2023 for 47 participants (22 male / 25 female) have been conducted at different customs points. NOU/Government representatives participated in the virtual webinars organized by OzonAction Latin American team: Communication strategy &quot;Kigali in Action, Inclusive Language &quot; (November 2023). By November 2023 diferent site visits have been conducted to monitor the control of substancies. Project operationally completed by the end of December 2023."/>
    <s v="Progress is satisfactory. SSFA for this project (SSFA 2021-19) was countersigned by the government on 4th of November 2021. The total value of the SSFA is US$ 39,000 payable in two cash advances. First cash advance has been processed during January 2022. Second and last cash advance has been processed during April 2023. Project operationally completed by the end of December 2023. Final Progress and Financial Reports are expected to be submitted by May 2024."/>
    <s v="Yes "/>
    <m/>
    <x v="1"/>
    <n v="0"/>
    <n v="1"/>
    <n v="15"/>
    <n v="36"/>
    <n v="0"/>
    <n v="0"/>
    <n v="200"/>
    <n v="2020"/>
  </r>
  <r>
    <m/>
    <m/>
    <s v="GUA/PHA/86/INV/57"/>
    <s v="UNIDO"/>
    <m/>
    <x v="1"/>
    <s v="GUA"/>
    <x v="0"/>
    <s v="PHA"/>
    <s v="HCFC phase-out management plan (stage II, first tranche)"/>
    <d v="2020-12-01T00:00:00"/>
    <d v="2023-12-01T00:00:00"/>
    <s v="COM"/>
    <d v="2021-08-01T00:00:00"/>
    <m/>
    <d v="2023-12-31T00:00:00"/>
    <m/>
    <n v="0.6"/>
    <m/>
    <m/>
    <n v="0"/>
    <m/>
    <m/>
    <n v="0.6"/>
    <m/>
    <m/>
    <n v="0"/>
    <m/>
    <m/>
    <n v="129600"/>
    <n v="0"/>
    <n v="129600"/>
    <n v="0.99998140432098759"/>
    <n v="2.4100000000034925"/>
    <n v="2.4100000000034925"/>
    <n v="0"/>
    <n v="9072"/>
    <n v="0"/>
    <n v="9072"/>
    <n v="-3.3512345432100119"/>
    <n v="129597.59"/>
    <n v="2.41"/>
    <n v="1"/>
    <n v="9075.35123454321"/>
    <n v="0.16870000000000002"/>
    <m/>
    <m/>
    <m/>
    <d v="2031-12-01T00:00:00"/>
    <s v="Study tour for technical staff carried out in Mexico. Refrigeration equipment producers, laboratories, reclaiming centres, ODS destruction facilities, equipment dismantling and reprocessing visited. Refrigerant collected for reclaiming and destruction. Project has been completed."/>
    <s v="Grant was financially closed in March 2024."/>
    <s v="Yes"/>
    <m/>
    <x v="1"/>
    <n v="0"/>
    <n v="1"/>
    <n v="8"/>
    <n v="36"/>
    <n v="0"/>
    <n v="0"/>
    <n v="600"/>
    <n v="2020"/>
  </r>
  <r>
    <m/>
    <m/>
    <s v="GUI/PHA/93/TAS/42"/>
    <s v="UNEP"/>
    <m/>
    <x v="0"/>
    <s v="GUI"/>
    <x v="3"/>
    <s v="PHA"/>
    <s v="HCFC phase-out management plan (stage II, first tranche)"/>
    <d v="2023-12-01T00:00:00"/>
    <d v="2026-12-01T00:00:00"/>
    <s v="ONG"/>
    <m/>
    <d v="2026-12-01T00:00:00"/>
    <m/>
    <m/>
    <n v="0.9"/>
    <m/>
    <m/>
    <n v="0"/>
    <m/>
    <m/>
    <m/>
    <m/>
    <m/>
    <m/>
    <m/>
    <m/>
    <n v="81000"/>
    <n v="0"/>
    <n v="81000"/>
    <n v="0"/>
    <n v="81000"/>
    <n v="81000"/>
    <n v="0"/>
    <n v="10530"/>
    <n v="0"/>
    <n v="10530"/>
    <n v="10530"/>
    <n v="0"/>
    <n v="0"/>
    <n v="20250"/>
    <n v="0"/>
    <n v="0"/>
    <m/>
    <n v="0"/>
    <m/>
    <d v="2031-12-01T00:00:00"/>
    <s v="Newly approved project. "/>
    <s v="The SSFA of HPMP Stage II, first tranche was signed by UNEP and the Government of Guinea in March 2024. The first tranche was sent in May 2024. Licensing system is fully operational. Coordinated with all stakeholders."/>
    <s v="Yes"/>
    <m/>
    <x v="0"/>
    <n v="1"/>
    <n v="0"/>
    <s v=""/>
    <n v="36"/>
    <n v="0"/>
    <n v="36"/>
    <n v="900"/>
    <n v="2023"/>
  </r>
  <r>
    <m/>
    <m/>
    <s v="GUI/PHA/93/INV/43"/>
    <s v="UNIDO"/>
    <m/>
    <x v="0"/>
    <s v="GUI"/>
    <x v="0"/>
    <s v="PHA"/>
    <s v="HCFC phase-out management plan (stage II, first tranche)"/>
    <d v="2023-12-01T00:00:00"/>
    <d v="2026-12-01T00:00:00"/>
    <s v="ONG"/>
    <m/>
    <d v="2026-12-31T00:00:00"/>
    <m/>
    <m/>
    <n v="0.7"/>
    <m/>
    <m/>
    <n v="0"/>
    <m/>
    <m/>
    <n v="0"/>
    <m/>
    <m/>
    <n v="0"/>
    <m/>
    <m/>
    <n v="60000"/>
    <n v="0"/>
    <n v="60000"/>
    <n v="0"/>
    <n v="60000"/>
    <n v="60000"/>
    <n v="0"/>
    <n v="5400"/>
    <n v="0"/>
    <n v="5400"/>
    <n v="5400"/>
    <n v="0"/>
    <n v="0"/>
    <n v="5000"/>
    <n v="0"/>
    <n v="0"/>
    <m/>
    <m/>
    <m/>
    <d v="2031-12-01T00:00:00"/>
    <s v="Project approved at the 93rd meeting in December 2023."/>
    <s v="Equipment list is to be reviewed by NOO."/>
    <s v="Yes"/>
    <m/>
    <x v="0"/>
    <n v="1"/>
    <n v="0"/>
    <s v=""/>
    <n v="36"/>
    <n v="0"/>
    <n v="36"/>
    <n v="700"/>
    <n v="2023"/>
  </r>
  <r>
    <m/>
    <m/>
    <s v="GUY/PHA/75/INV/28"/>
    <s v="UNDP"/>
    <m/>
    <x v="1"/>
    <s v="GUY"/>
    <x v="0"/>
    <s v="PHA"/>
    <s v="HCFC phase-out management plan (stage II, first tranche)"/>
    <d v="2015-11-01T00:00:00"/>
    <d v="2018-12-01T00:00:00"/>
    <s v="FIN"/>
    <d v="2016-10-01T00:00:00"/>
    <m/>
    <d v="2019-12-01T00:00:00"/>
    <d v="2023-01-01T00:00:00"/>
    <n v="0.2"/>
    <m/>
    <m/>
    <m/>
    <m/>
    <m/>
    <n v="0.2"/>
    <m/>
    <m/>
    <m/>
    <m/>
    <m/>
    <n v="159750"/>
    <n v="-1893"/>
    <n v="157857"/>
    <n v="1"/>
    <n v="0"/>
    <n v="0"/>
    <n v="0"/>
    <n v="11183"/>
    <n v="-133"/>
    <n v="11050"/>
    <n v="-0.47999999999956344"/>
    <n v="157857"/>
    <n v="0"/>
    <n v="0"/>
    <n v="11050.48"/>
    <n v="0"/>
    <m/>
    <m/>
    <m/>
    <d v="2031-12-01T00:00:00"/>
    <s v="Financially completed in 2023."/>
    <m/>
    <m/>
    <m/>
    <x v="1"/>
    <n v="0"/>
    <n v="1"/>
    <n v="11"/>
    <n v="37"/>
    <n v="0"/>
    <n v="0"/>
    <n v="200"/>
    <n v="2015"/>
  </r>
  <r>
    <m/>
    <m/>
    <s v="GUY/PHA/75/TAS/27"/>
    <s v="UNEP"/>
    <m/>
    <x v="1"/>
    <s v="GUY"/>
    <x v="3"/>
    <s v="PHA"/>
    <s v="HCFC phase-out management plan (stage II, first tranche)"/>
    <d v="2015-11-01T00:00:00"/>
    <d v="2018-12-01T00:00:00"/>
    <s v="FIN"/>
    <d v="2018-05-01T00:00:00"/>
    <m/>
    <d v="2019-10-01T00:00:00"/>
    <d v="2021-11-01T00:00:00"/>
    <n v="0.1"/>
    <m/>
    <m/>
    <n v="0"/>
    <m/>
    <m/>
    <m/>
    <m/>
    <m/>
    <m/>
    <m/>
    <m/>
    <n v="55500"/>
    <n v="0"/>
    <n v="55500"/>
    <n v="1"/>
    <n v="0"/>
    <n v="0"/>
    <n v="0"/>
    <n v="7215"/>
    <n v="0"/>
    <n v="7215"/>
    <n v="0"/>
    <n v="55500"/>
    <n v="0"/>
    <n v="0"/>
    <n v="7215"/>
    <n v="0"/>
    <m/>
    <n v="0"/>
    <m/>
    <d v="2031-12-01T00:00:00"/>
    <m/>
    <m/>
    <m/>
    <m/>
    <x v="1"/>
    <n v="0"/>
    <n v="1"/>
    <n v="30"/>
    <n v="37"/>
    <n v="0"/>
    <n v="0"/>
    <n v="100"/>
    <n v="2015"/>
  </r>
  <r>
    <m/>
    <m/>
    <s v="HON/PHA/86/TAS/52"/>
    <s v="UNEP"/>
    <m/>
    <x v="1"/>
    <s v="HON"/>
    <x v="3"/>
    <s v="PHA"/>
    <s v="HCFC phase-out management plan (stage II, first tranche)"/>
    <d v="2020-12-01T00:00:00"/>
    <d v="2023-12-01T00:00:00"/>
    <s v="FIN"/>
    <d v="2022-12-01T00:00:00"/>
    <m/>
    <d v="2023-12-01T00:00:00"/>
    <d v="2023-12-31T00:00:00"/>
    <n v="0.2"/>
    <m/>
    <m/>
    <n v="0"/>
    <m/>
    <m/>
    <m/>
    <m/>
    <m/>
    <m/>
    <m/>
    <m/>
    <n v="26500"/>
    <n v="0"/>
    <n v="26500"/>
    <n v="0.99094339622641514"/>
    <n v="240"/>
    <n v="240"/>
    <n v="0"/>
    <n v="3445"/>
    <n v="0"/>
    <n v="3445"/>
    <n v="31.199999999999818"/>
    <n v="26260"/>
    <n v="0"/>
    <n v="0"/>
    <n v="3413.8"/>
    <n v="0"/>
    <m/>
    <n v="0"/>
    <m/>
    <d v="2031-12-01T00:00:00"/>
    <s v="Excellent progress. UNEP and Honduras agreed on the 'direct implementation' modality.  The remaining funds have been used to hire a third consultancy which intends to support the reports prepared by the NOU office and finished its works by December 2023. Project completed, reamining funds will be returned to intiate financial closure."/>
    <s v="The project is financialy completed "/>
    <s v="Yes "/>
    <m/>
    <x v="1"/>
    <n v="0"/>
    <n v="1"/>
    <n v="24"/>
    <n v="36"/>
    <n v="0"/>
    <n v="0"/>
    <n v="200"/>
    <n v="2020"/>
  </r>
  <r>
    <m/>
    <m/>
    <s v="HON/PHA/86/INV/50"/>
    <s v="UNIDO"/>
    <m/>
    <x v="1"/>
    <s v="HON"/>
    <x v="0"/>
    <s v="PHA"/>
    <s v="HCFC phase-out management plan (stage II, first tranche)"/>
    <d v="2020-12-01T00:00:00"/>
    <d v="2023-12-01T00:00:00"/>
    <s v="COM"/>
    <d v="2021-02-01T00:00:00"/>
    <m/>
    <d v="2023-12-31T00:00:00"/>
    <m/>
    <n v="1.6"/>
    <m/>
    <m/>
    <n v="0"/>
    <m/>
    <m/>
    <n v="1.1499999999999999"/>
    <m/>
    <m/>
    <n v="0"/>
    <m/>
    <m/>
    <n v="197000"/>
    <n v="0"/>
    <n v="197000"/>
    <n v="0.93522071065989854"/>
    <n v="12761.51999999999"/>
    <n v="12761.51999999999"/>
    <n v="0"/>
    <n v="13790"/>
    <n v="0"/>
    <n v="13790"/>
    <n v="893.30639999999767"/>
    <n v="184238.48"/>
    <n v="3126.93"/>
    <n v="9300"/>
    <n v="12896.693600000002"/>
    <n v="218.88510000000002"/>
    <m/>
    <m/>
    <m/>
    <d v="2031-12-01T00:00:00"/>
    <s v="Project is progressing satisfactorily. UTOH updates and signed the cooperation agreement with the National Institute for Vocational Training (INFOP), through which the refrigerant recovery, and reclaiming centres will be established at facilities in Tegucigalpa and San Pedro Sula.  The coordinator of the Honduran Ozone Office and a technical assistant assisted in a study mission carried out from April 17 to 21, 2023 to Mexico. 500 three-panel brochures were printed and delivered on the certification system for RAC technicians, the safety criteria related to flammable refrigerants, the operation of recovery and recycling centres. A ‘Zero-Leak’ project was implemented in 19 small and medium size hotels with a total of 426 rooms. HPMP II second tranche renewal requests was prepared and submitted to the 92nd ExCom meeting. The overall activities of the HPMP have been continuously assessed, monitored, and reported to accurately verify the implementation and completion of each of the targets and to support the NOU in reporting advances of the projects. Project was completed in December 2023."/>
    <s v="Grant is being financially closed."/>
    <s v="Yes"/>
    <m/>
    <x v="1"/>
    <n v="0"/>
    <n v="1"/>
    <n v="2"/>
    <n v="36"/>
    <n v="0"/>
    <n v="0"/>
    <n v="1600"/>
    <n v="2020"/>
  </r>
  <r>
    <m/>
    <m/>
    <s v="IRQ/PHA/87/TAS/30"/>
    <s v="UNEP"/>
    <m/>
    <x v="2"/>
    <s v="IRQ"/>
    <x v="3"/>
    <s v="PHA"/>
    <s v="HCFC phase-out management plan (stage II, first tranche)"/>
    <d v="2021-07-01T00:00:00"/>
    <d v="2024-08-01T00:00:00"/>
    <s v="ONG"/>
    <d v="2022-06-01T00:00:00"/>
    <d v="2024-08-01T00:00:00"/>
    <m/>
    <m/>
    <n v="0"/>
    <m/>
    <m/>
    <n v="0"/>
    <m/>
    <m/>
    <m/>
    <m/>
    <m/>
    <m/>
    <m/>
    <m/>
    <n v="335000"/>
    <n v="0"/>
    <n v="335000"/>
    <n v="0.42902411940298502"/>
    <n v="191276.92"/>
    <n v="191276.92"/>
    <n v="0"/>
    <n v="38671"/>
    <n v="0"/>
    <n v="38671"/>
    <n v="22080.208278567166"/>
    <n v="143723.07999999999"/>
    <n v="186000"/>
    <n v="191276.92"/>
    <n v="16590.791721432834"/>
    <n v="21471.062686567166"/>
    <m/>
    <n v="120000"/>
    <m/>
    <d v="2026-12-01T00:00:00"/>
    <s v="Progress: Contracts signed in Jan 2022 for the implementation of the first tranche (US$ 306,000). Project continued to progress satisfactorilyy. 250 RAC technicians trained and certified through the training centers of the ministry of labor and social affair. RAC technicians training was held in Dhook during May 2023. the taskforce committee that has been formed to assess and update the RAC curricula for different educational levels, co,pleted this assigment successfully. Updated the licensing system for importing RAC equipment and refrigerants to include HFCs. "/>
    <s v="Progress: Contracts signed in Jan 2022 for the implementation of the first tranche (US$ 306,000). Project continued to progress satisfactorilyy. 250 RAC technicians trained and certified through the training centers of the ministry of labor and social affair. RAC technicians training was held in Dhook during May 2023. the taskforce committee that has been formed to assess and update the RAC curricula for different educational levels, completed this assigment successfully. E-licensing system is in place, and fully operational including for importing RAC equipment and refrigerants to include HFCs. three WS organized for training 120Customs officers (100 males and 20 female), (25) workshops were organized and   more than (450) technicians from different servicing sub-sectors have been certified. "/>
    <s v="Yes "/>
    <m/>
    <x v="0"/>
    <n v="1"/>
    <n v="1"/>
    <n v="11"/>
    <n v="37"/>
    <n v="0"/>
    <n v="37"/>
    <n v="0"/>
    <n v="2021"/>
  </r>
  <r>
    <m/>
    <m/>
    <s v="IRQ/PHA/87/INV/31"/>
    <s v="UNIDO"/>
    <m/>
    <x v="2"/>
    <s v="IRQ"/>
    <x v="0"/>
    <s v="PHA"/>
    <s v="HCFC phase-out management plan (stage II, first tranche)"/>
    <d v="2021-07-01T00:00:00"/>
    <d v="2024-08-01T00:00:00"/>
    <s v="ONG"/>
    <d v="2023-05-01T00:00:00"/>
    <d v="2025-06-01T00:00:00"/>
    <m/>
    <m/>
    <n v="0"/>
    <m/>
    <m/>
    <n v="0"/>
    <m/>
    <m/>
    <n v="0"/>
    <m/>
    <m/>
    <n v="0"/>
    <m/>
    <m/>
    <n v="25000"/>
    <n v="0"/>
    <n v="25000"/>
    <n v="3.7600000000000001E-2"/>
    <n v="24060"/>
    <n v="24060"/>
    <n v="0"/>
    <n v="1750"/>
    <n v="0"/>
    <n v="1750"/>
    <n v="1684.2"/>
    <n v="940"/>
    <n v="0"/>
    <n v="10000"/>
    <n v="65.800000000000011"/>
    <n v="0"/>
    <m/>
    <m/>
    <m/>
    <d v="2026-12-01T00:00:00"/>
    <m/>
    <s v="New project manager was appointed. Coordination meetings took place with the NOU."/>
    <s v="No"/>
    <m/>
    <x v="0"/>
    <n v="1"/>
    <n v="1"/>
    <n v="22"/>
    <n v="37"/>
    <n v="10"/>
    <n v="47"/>
    <n v="0"/>
    <n v="2021"/>
  </r>
  <r>
    <m/>
    <m/>
    <s v="KEN/PHA/80/INV/62"/>
    <s v="France"/>
    <m/>
    <x v="0"/>
    <s v="KEN"/>
    <x v="0"/>
    <s v="PHA"/>
    <s v="HCFC phase-out management plan (stage II, first tranche)"/>
    <d v="2017-11-01T00:00:00"/>
    <d v="2020-12-01T00:00:00"/>
    <s v="ONG"/>
    <d v="2019-03-01T00:00:00"/>
    <d v="2024-12-01T00:00:00"/>
    <m/>
    <m/>
    <n v="0"/>
    <m/>
    <m/>
    <n v="0"/>
    <m/>
    <m/>
    <m/>
    <m/>
    <m/>
    <m/>
    <m/>
    <m/>
    <n v="456500"/>
    <n v="0"/>
    <n v="456500"/>
    <n v="0.86597152245345022"/>
    <n v="61184"/>
    <n v="61184"/>
    <n v="0"/>
    <n v="52803"/>
    <n v="0"/>
    <n v="52803"/>
    <n v="11241"/>
    <n v="395316"/>
    <n v="4576"/>
    <n v="61184"/>
    <n v="41562"/>
    <n v="529"/>
    <m/>
    <m/>
    <m/>
    <d v="2031-12-01T00:00:00"/>
    <s v="A contract was signed between GIZ and Mohindra, a Kenyan Midea importer to establish a supply chain for R290 ACs; also a ToT in Kenya for RAC trainers of new RAC training institutes as well as 4 technician trainings were conducted (53 trained technicians, thereof 10 women); NOU was joined by an assistant coordinator last year who attended the Proklima Cool Training targeted at NOUs in May; discussions with a Kenyan supermarket were held to discuss on the one hand trainings for their technicians and on the other hand potential support for the demonstration of supermarket cooling in one of their locations - a field mission was conducted that found that a change in technology from a CO2 solution to an R290 solution would be appropriate"/>
    <s v="A technicians training was conducted at Samburu VTC in Feb 2024 (16 technicians were trained, thereof 2 were female technicians); supported through the incentive scheme, Mohindra has sold around 85 R290 ACs already; some more units were bought directly by another GIZ project (not part of the incentive scheme); more units will be bought to be donated to training centers and for demonstration (potentially a hospital); a kick-off meeting with trained customs trainers was held to discuss the training schedule for customs officers for 2024 and 2025; the technical specifications for the demonstration project with HCD a currently being finalised in close communication with HCD and NOU; "/>
    <m/>
    <m/>
    <x v="0"/>
    <n v="1"/>
    <n v="1"/>
    <n v="16"/>
    <n v="37"/>
    <n v="48"/>
    <n v="85"/>
    <n v="0"/>
    <n v="2017"/>
  </r>
  <r>
    <m/>
    <m/>
    <s v="KUW/PHA/88/TAS/42"/>
    <s v="UNEP"/>
    <m/>
    <x v="2"/>
    <s v="KUW"/>
    <x v="3"/>
    <s v="PHA"/>
    <s v="HCFC phase-out management plan (stage II, first tranche)"/>
    <d v="2021-11-01T00:00:00"/>
    <d v="2024-12-01T00:00:00"/>
    <s v="ONG"/>
    <d v="2023-12-13T00:00:00"/>
    <d v="2024-12-01T00:00:00"/>
    <m/>
    <m/>
    <n v="25.2"/>
    <m/>
    <m/>
    <n v="0"/>
    <m/>
    <m/>
    <m/>
    <m/>
    <m/>
    <m/>
    <m/>
    <m/>
    <n v="670840"/>
    <n v="0"/>
    <n v="670840"/>
    <n v="1.8368016218472363E-2"/>
    <n v="658518"/>
    <n v="658518"/>
    <n v="0"/>
    <n v="77228"/>
    <n v="0"/>
    <n v="77228"/>
    <n v="75809.474843479809"/>
    <n v="12322"/>
    <n v="539840"/>
    <n v="658518"/>
    <n v="1418.5251565201836"/>
    <n v="62147.104406415841"/>
    <m/>
    <n v="240000"/>
    <m/>
    <d v="2026-12-01T00:00:00"/>
    <s v="Progress: Agreement signed in April 22 for the implementation of the first tranche (US$ 539,840)and first payment made. Project is progressing slowly. one mission took place during Q4 2023 to follow up implementation; Liaison continued with all concerned stakeholders including the government institutions, industrial sector, and NGOs to expedite implementation and ensure sound delivey of the plan. "/>
    <s v="Progress: Agreement signed in April 22 for the implementation of the first tranche (US$ 539,840)and first payment made. Project implementation is delayed due to challenges faced in implementing the planned training and certification activities. UNEP and NOU have been working to identify the best approaches for delivering these activities noting the specific national context; Liaison continued with all concerned stakeholders including the government institutions, industrial sector, and NGOs to expedite implementation and ensure sound delivey of the plan. a mission is planned  during June 2024 to follow up implementation and support in finalizing the pending reports in addition to preparation of T2 for submission to ExCom-95."/>
    <s v="Yes "/>
    <m/>
    <x v="0"/>
    <n v="1"/>
    <n v="1"/>
    <n v="25"/>
    <n v="37"/>
    <n v="0"/>
    <n v="37"/>
    <n v="25200"/>
    <n v="2021"/>
  </r>
  <r>
    <m/>
    <m/>
    <s v="KUW/PHA/88/INV/43"/>
    <s v="UNIDO"/>
    <m/>
    <x v="2"/>
    <s v="KUW"/>
    <x v="0"/>
    <s v="PHA"/>
    <s v="HCFC phase-out management plan (stage II, first tranche)"/>
    <d v="2021-11-01T00:00:00"/>
    <d v="2024-12-01T00:00:00"/>
    <s v="ONG"/>
    <d v="2022-07-01T00:00:00"/>
    <d v="2026-03-01T00:00:00"/>
    <m/>
    <m/>
    <n v="9.4"/>
    <m/>
    <m/>
    <n v="0"/>
    <m/>
    <m/>
    <n v="3.3"/>
    <m/>
    <m/>
    <n v="0"/>
    <m/>
    <m/>
    <n v="249600"/>
    <n v="0"/>
    <n v="249600"/>
    <n v="0.10914026442307692"/>
    <n v="222358.59"/>
    <n v="222358.59"/>
    <n v="0"/>
    <n v="17472"/>
    <n v="0"/>
    <n v="17472"/>
    <n v="15565.1013"/>
    <n v="27241.41"/>
    <n v="287.27999999999997"/>
    <n v="50000"/>
    <n v="1906.8987000000004"/>
    <n v="20.1096"/>
    <m/>
    <m/>
    <m/>
    <d v="2026-12-01T00:00:00"/>
    <s v="The equipment was shipped. CoA and payment are undergoing."/>
    <s v="Centre is almost operational. International consultant has recently visited centre to ensure it is operational."/>
    <s v="Yes"/>
    <m/>
    <x v="0"/>
    <n v="1"/>
    <n v="1"/>
    <n v="8"/>
    <n v="37"/>
    <n v="15"/>
    <n v="52"/>
    <n v="9400"/>
    <n v="2021"/>
  </r>
  <r>
    <m/>
    <m/>
    <s v="KYR/PHA/74/INV/34"/>
    <s v="UNDP"/>
    <m/>
    <x v="2"/>
    <s v="KYR"/>
    <x v="0"/>
    <s v="PHA"/>
    <s v="HCFC phase-out management plan (stage II, first tranche)"/>
    <d v="2015-05-01T00:00:00"/>
    <d v="2018-05-01T00:00:00"/>
    <s v="FIN"/>
    <d v="2016-01-01T00:00:00"/>
    <m/>
    <d v="2018-12-01T00:00:00"/>
    <d v="2019-12-01T00:00:00"/>
    <n v="1.3"/>
    <m/>
    <m/>
    <m/>
    <m/>
    <m/>
    <n v="1.3"/>
    <m/>
    <m/>
    <m/>
    <m/>
    <m/>
    <n v="170000"/>
    <n v="-70"/>
    <n v="169930"/>
    <n v="1"/>
    <n v="0"/>
    <n v="0"/>
    <n v="0"/>
    <n v="11900"/>
    <n v="-5"/>
    <n v="11895"/>
    <n v="-0.1000000000003638"/>
    <n v="169930"/>
    <n v="0"/>
    <n v="0"/>
    <n v="11895.1"/>
    <n v="0"/>
    <m/>
    <m/>
    <m/>
    <d v="2021-12-01T00:00:00"/>
    <s v="Financially completed in 2019."/>
    <m/>
    <m/>
    <m/>
    <x v="1"/>
    <n v="0"/>
    <n v="1"/>
    <n v="8"/>
    <n v="36"/>
    <n v="0"/>
    <n v="0"/>
    <n v="1300"/>
    <n v="2015"/>
  </r>
  <r>
    <m/>
    <m/>
    <s v="KYR/PHA/74/TAS/35"/>
    <s v="UNEP"/>
    <m/>
    <x v="4"/>
    <s v="KYR"/>
    <x v="3"/>
    <s v="PHA"/>
    <s v="HCFC phase-out management plan (stage II, first tranche)"/>
    <d v="2015-05-01T00:00:00"/>
    <d v="2018-05-01T00:00:00"/>
    <s v="FIN"/>
    <d v="2016-02-01T00:00:00"/>
    <m/>
    <d v="2018-03-01T00:00:00"/>
    <d v="2018-12-01T00:00:00"/>
    <n v="1.1000000000000001"/>
    <m/>
    <m/>
    <n v="0"/>
    <m/>
    <m/>
    <n v="1.1000000000000001"/>
    <m/>
    <m/>
    <m/>
    <m/>
    <m/>
    <n v="150000"/>
    <n v="0"/>
    <n v="150000"/>
    <n v="1"/>
    <n v="0"/>
    <n v="0"/>
    <n v="0"/>
    <n v="19500"/>
    <n v="0"/>
    <n v="19500"/>
    <n v="0"/>
    <n v="150000"/>
    <n v="0"/>
    <n v="0"/>
    <n v="19500"/>
    <n v="0"/>
    <m/>
    <n v="0"/>
    <m/>
    <d v="2021-12-01T00:00:00"/>
    <m/>
    <m/>
    <m/>
    <m/>
    <x v="1"/>
    <n v="0"/>
    <n v="1"/>
    <n v="9"/>
    <n v="36"/>
    <n v="0"/>
    <n v="0"/>
    <n v="1100"/>
    <n v="2015"/>
  </r>
  <r>
    <m/>
    <m/>
    <s v="LAO/PHA/86/INV/38"/>
    <s v="UNDP"/>
    <m/>
    <x v="2"/>
    <s v="LAO"/>
    <x v="0"/>
    <s v="PHA"/>
    <s v="HCFC phase-out management plan (stage II, first tranche)"/>
    <d v="2020-12-01T00:00:00"/>
    <d v="2023-12-01T00:00:00"/>
    <s v="COM"/>
    <d v="2023-03-01T00:00:00"/>
    <m/>
    <d v="2023-12-01T00:00:00"/>
    <m/>
    <n v="0.3"/>
    <m/>
    <m/>
    <m/>
    <m/>
    <m/>
    <n v="0"/>
    <m/>
    <m/>
    <m/>
    <m/>
    <m/>
    <n v="107000"/>
    <n v="0"/>
    <n v="107000"/>
    <n v="0.75882766355140185"/>
    <n v="25805.440000000002"/>
    <n v="25805.440000000002"/>
    <n v="0"/>
    <n v="9630"/>
    <n v="0"/>
    <n v="9630"/>
    <n v="2322.4895999999999"/>
    <n v="81194.559999999998"/>
    <n v="19905.5"/>
    <n v="20644.351999999999"/>
    <n v="7307.5104000000001"/>
    <n v="1791.4949999999999"/>
    <m/>
    <m/>
    <m/>
    <d v="2031-12-01T00:00:00"/>
    <s v="UNDP has worked with UNEP to submit the Tranche 2 request. The remaining funding will be combined with T2 funding to procurement more equipment in 2024."/>
    <s v="UNDP developed a work plan for the project and the project was set up in the CO. UNDP is at the final stage of selecting a vendor to deliver all the equipments required by training centers. According to latest communication with UNEP (lead agency), it's unlikely that UNEP will be applying for Tranche 2 at the next ExCom. "/>
    <s v="Yes"/>
    <m/>
    <x v="1"/>
    <n v="0"/>
    <n v="1"/>
    <n v="27"/>
    <n v="36"/>
    <n v="0"/>
    <n v="0"/>
    <n v="300"/>
    <n v="2020"/>
  </r>
  <r>
    <m/>
    <m/>
    <s v="LAO/PHA/86/TAS/37"/>
    <s v="UNEP"/>
    <m/>
    <x v="2"/>
    <s v="LAO"/>
    <x v="3"/>
    <s v="PHA"/>
    <s v="HCFC phase-out management plan (stage II, first tranche)"/>
    <d v="2020-12-01T00:00:00"/>
    <d v="2023-12-01T00:00:00"/>
    <s v="ONG"/>
    <d v="2022-12-01T00:00:00"/>
    <d v="2024-12-01T00:00:00"/>
    <m/>
    <m/>
    <n v="0"/>
    <m/>
    <m/>
    <n v="0"/>
    <m/>
    <m/>
    <m/>
    <m/>
    <m/>
    <m/>
    <m/>
    <m/>
    <n v="106400"/>
    <n v="0"/>
    <n v="106400"/>
    <n v="0.57783364661654135"/>
    <n v="44918.5"/>
    <n v="44918.5"/>
    <n v="0"/>
    <n v="13832"/>
    <n v="0"/>
    <n v="13832"/>
    <n v="5839.4049999999997"/>
    <n v="61481.5"/>
    <n v="35332.47"/>
    <n v="44918.5"/>
    <n v="7992.5950000000003"/>
    <n v="4593.2211000000007"/>
    <m/>
    <n v="25584.47"/>
    <m/>
    <d v="2031-12-01T00:00:00"/>
    <s v="The SSFA was signed in August 2021 and the first payment of US$ 43,200 was released to the country in October 2021.  The second payment of US$ 34,560 was released in December 2023.  The new NOU team established in 2022 has fully resumed implementation of the HPMP Stage II, First Tranche in 2023 in collaboration with relevant stakeholders.  The NOU team organized 7 meetings with relevant stakeholders in 2023.  One training for 25 customs and enforcement officers (5F/20M) was conducted in May 2023.  Two trainings for 30 customs brokers and importers (12F/18M) were conducted in August 2023.  One update master trainer workshop on good servicing practice was conducted for 21 trainees (3F/18M) in August 2023.  Four trainings on good servicing practice for 80 RAC technicians (19F/61M) were conducted in March-August 2023.  The NOU conducted further consultation with training centers, Skill Development Institute (TVET Authority) and RAC Association to conclude the modality to establish competency-based certification.  It was agreed that the modality for competency-based certification should be stand-alone system, which will be conducted by the RAC Association, using the training center facility.  It was further agreed to continue collaborating with TVET Authority to integrate good servicing practices into the training curriculum and national qualification framework of TVET system for formal students.  NOU and relevant stakeholders attended the study visit on establishment and implementation of competency-based certification of RAC servicing sector in Indonesia in October 2023.  2 identified master assessors from Lao PDR also attended training of master assessors on competency-based certification in Kuala Lumpur in November 2023.  The NOU continued to implement the following gender activities: encouraging female participants in the meetings/training under the project and collection of gender-disaggregation data in project activities.  "/>
    <s v="The NOU plans to organize one more RAC technicians training in June 2024 and one more Customs training in Q3 of 2024 as the remaining activities under the project.  The project is expected to be completed in December 2024.  The final payment will be processed after the project completion in December 2024. "/>
    <s v="Yes"/>
    <m/>
    <x v="0"/>
    <n v="1"/>
    <n v="1"/>
    <n v="24"/>
    <n v="36"/>
    <n v="12"/>
    <n v="48"/>
    <n v="0"/>
    <n v="2020"/>
  </r>
  <r>
    <m/>
    <m/>
    <s v="LES/PHA/87/INV/26"/>
    <s v="Germany"/>
    <m/>
    <x v="0"/>
    <s v="LES"/>
    <x v="0"/>
    <s v="PHA"/>
    <s v="HCFC phase-out management plan (stage II, first tranche)"/>
    <d v="2021-07-01T00:00:00"/>
    <d v="2024-12-01T00:00:00"/>
    <s v="ONG"/>
    <d v="2021-11-01T00:00:00"/>
    <d v="2024-12-01T00:00:00"/>
    <m/>
    <m/>
    <n v="0"/>
    <m/>
    <m/>
    <n v="0"/>
    <m/>
    <m/>
    <m/>
    <m/>
    <m/>
    <m/>
    <m/>
    <m/>
    <n v="168900"/>
    <n v="0"/>
    <n v="168900"/>
    <n v="0.40398460627590288"/>
    <n v="100667"/>
    <n v="100667"/>
    <n v="0"/>
    <n v="21957"/>
    <n v="0"/>
    <n v="21957"/>
    <n v="13086.710000000001"/>
    <n v="68233"/>
    <n v="38177.993703180975"/>
    <n v="60862"/>
    <n v="8870.2899999999991"/>
    <n v="4963.1391814135268"/>
    <m/>
    <m/>
    <m/>
    <d v="2031-12-01T00:00:00"/>
    <s v="There was delayed implementation of project activities due to delays in establishing the necessary contractual arrangements with the NOU for activities. However 2 trainers including 1 woman trainer participated in basic refrigeration training at ACRA for 4 weeks. They especially gained knowledge in the practical components of trainings skills.  Stakeholder workshop and consultations with the curriculum development authority were undertaken to define the best way to proceed on certification and licensing of technicians in the country. "/>
    <s v="3 technician trainings, 3 customs trainings and a training for the women association were implemented. The project also organized a study tour for members of the curriculum development unit and NOU to visit different training centers in the region (Namibia and South Africa). "/>
    <s v="Yes"/>
    <m/>
    <x v="0"/>
    <n v="1"/>
    <n v="1"/>
    <n v="4"/>
    <n v="41"/>
    <n v="0"/>
    <n v="41"/>
    <n v="0"/>
    <n v="2021"/>
  </r>
  <r>
    <m/>
    <m/>
    <s v="LIR/PHA/90/TAS/33"/>
    <s v="UNEP"/>
    <m/>
    <x v="0"/>
    <s v="LIR"/>
    <x v="3"/>
    <s v="PHA"/>
    <s v="HCFC phase-out management plan (stage II, first tranche)"/>
    <d v="2022-06-01T00:00:00"/>
    <d v="2025-06-01T00:00:00"/>
    <s v="ONG"/>
    <m/>
    <d v="2025-06-01T00:00:00"/>
    <m/>
    <m/>
    <n v="1"/>
    <m/>
    <m/>
    <n v="0"/>
    <m/>
    <m/>
    <m/>
    <m/>
    <m/>
    <m/>
    <m/>
    <m/>
    <n v="116000"/>
    <n v="0"/>
    <n v="116000"/>
    <n v="0"/>
    <n v="116000"/>
    <n v="116000"/>
    <n v="0"/>
    <n v="15080"/>
    <n v="0"/>
    <n v="15080"/>
    <n v="15080"/>
    <n v="0"/>
    <n v="106000"/>
    <n v="58000"/>
    <n v="0"/>
    <n v="13780"/>
    <m/>
    <n v="76000"/>
    <m/>
    <d v="2031-12-01T00:00:00"/>
    <s v="The second payment of USD 76,0000 was released to the country in June 2023. The licensing and quota system is in place and functioning. The NOU participated in the Regional Training Workshop for Female RAC Technicians held from 17 to 19 January 2023 in Cairo, Egypt, attended by 18 female technicians. The NOU participated in the Regional Network Meeting for National Ozone Officers of the English-Speaking African Countries back-to-back with Thematic Workshop for Customs Officers held from 8-12 May 2023 in Kigali, Rwanda.  The NOU participated at the 35th Meeting of the Parties to the Montreal Protocol, held in Nairobi from October 23 to 27, 2023. The overall performance of the project is satisfactory. The project is progressing satisfactorily."/>
    <s v="The licensing and quota system is in place and functioning. The collection of data was undertaken to report A7 and CP data for the year 2023. Both the Article 7 and Country Programme data for 2023 were reported. The NOU conducted  one training workshop for custom officers, attended by 20 participants (8 female and 12 male) in March 2024. The overall performance of the project is satisfactory. The project is progressing satisfactorily."/>
    <s v="Yes"/>
    <m/>
    <x v="0"/>
    <n v="1"/>
    <n v="0"/>
    <s v=""/>
    <n v="36"/>
    <n v="0"/>
    <n v="36"/>
    <n v="1000"/>
    <n v="2022"/>
  </r>
  <r>
    <m/>
    <m/>
    <s v="LIR/PHA/90/INV/32"/>
    <s v="UNIDO"/>
    <m/>
    <x v="0"/>
    <s v="LIR"/>
    <x v="0"/>
    <s v="PHA"/>
    <s v="HCFC phase-out management plan (stage II, first tranche)"/>
    <d v="2022-06-01T00:00:00"/>
    <d v="2025-06-01T00:00:00"/>
    <s v="ONG"/>
    <d v="2023-01-01T00:00:00"/>
    <d v="2025-06-01T00:00:00"/>
    <m/>
    <m/>
    <n v="0.7"/>
    <m/>
    <m/>
    <n v="0"/>
    <m/>
    <m/>
    <n v="0"/>
    <m/>
    <m/>
    <n v="0"/>
    <m/>
    <m/>
    <n v="135595"/>
    <n v="0"/>
    <n v="135595"/>
    <n v="0.10690917806703787"/>
    <n v="121098.65"/>
    <n v="121098.65"/>
    <n v="0"/>
    <n v="12204"/>
    <n v="0"/>
    <n v="12204"/>
    <n v="10899.28039086987"/>
    <n v="14496.35"/>
    <n v="1.71"/>
    <n v="20000"/>
    <n v="1304.7196091301303"/>
    <n v="0.15390567498801577"/>
    <m/>
    <m/>
    <m/>
    <d v="2031-12-01T00:00:00"/>
    <s v="Coordination with NOU on equipment and tool kits for training in handling alternative refrigerants, and make equipment accessible to RAC technicians "/>
    <s v="List of equipment to be procured has been send to NOU for approval. "/>
    <s v="No"/>
    <m/>
    <x v="0"/>
    <n v="1"/>
    <n v="1"/>
    <n v="7"/>
    <n v="36"/>
    <n v="0"/>
    <n v="36"/>
    <n v="700"/>
    <n v="2022"/>
  </r>
  <r>
    <m/>
    <m/>
    <s v="MAG/PHA/90/TAS/38"/>
    <s v="UNEP"/>
    <m/>
    <x v="0"/>
    <s v="MAG"/>
    <x v="3"/>
    <s v="PHA"/>
    <s v="HCFC phase-out management plan (stage II, first tranche)"/>
    <d v="2022-06-01T00:00:00"/>
    <d v="2025-06-01T00:00:00"/>
    <s v="ONG"/>
    <d v="2023-07-04T00:00:00"/>
    <d v="2025-06-01T00:00:00"/>
    <m/>
    <m/>
    <n v="3.4"/>
    <m/>
    <m/>
    <n v="0"/>
    <m/>
    <m/>
    <m/>
    <m/>
    <m/>
    <m/>
    <m/>
    <m/>
    <n v="120000"/>
    <n v="0"/>
    <n v="120000"/>
    <n v="0.4460243333333333"/>
    <n v="66477.08"/>
    <n v="66477.08"/>
    <n v="0"/>
    <n v="15094"/>
    <n v="0"/>
    <n v="15094"/>
    <n v="8361.7087126666665"/>
    <n v="53522.92"/>
    <n v="57500"/>
    <n v="33238.54"/>
    <n v="6732.2912873333325"/>
    <n v="7232.5416666666661"/>
    <m/>
    <n v="0"/>
    <m/>
    <d v="2031-12-01T00:00:00"/>
    <s v="The SSFA of HPMP Stage II, first tranche was signed by UNEP and the Government of Madagascar in December 2022. The first tranche was sent in January 2023. Licensing system is fully operational. Training workshop for 75 trainer technicians in refrigeration on best practices, including recovery, recycling, and reuse techniques for refrigerants, as well as safety and handling of refrigerants and equipment."/>
    <s v="The second payment was disbursed in January 2024. Working session between the BNO, the Union of Refrigeration Technicians of Madagascar (UFM), the Training Service of the General Directorate of Customs (DGD), the Ministry of Commerce, and the General Directorate of Sustainable Development to discuss the strengthening and implementation of legislation and regulations regarding HCFCs. Licensing system is fully operational."/>
    <s v="Yes"/>
    <m/>
    <x v="0"/>
    <n v="1"/>
    <n v="1"/>
    <n v="13"/>
    <n v="36"/>
    <n v="0"/>
    <n v="36"/>
    <n v="3400"/>
    <n v="2022"/>
  </r>
  <r>
    <m/>
    <m/>
    <s v="MAG/PHA/90/INV/37"/>
    <s v="UNIDO"/>
    <m/>
    <x v="0"/>
    <s v="MAG"/>
    <x v="0"/>
    <s v="PHA"/>
    <s v="HCFC phase-out management plan (stage II, first tranche)"/>
    <d v="2022-06-01T00:00:00"/>
    <d v="2025-06-01T00:00:00"/>
    <s v="ONG"/>
    <m/>
    <d v="2025-06-01T00:00:00"/>
    <m/>
    <m/>
    <n v="3.4"/>
    <m/>
    <m/>
    <n v="0"/>
    <m/>
    <m/>
    <n v="0"/>
    <m/>
    <m/>
    <n v="0"/>
    <m/>
    <m/>
    <n v="187720"/>
    <n v="0"/>
    <n v="187720"/>
    <n v="0"/>
    <n v="187720"/>
    <n v="187720"/>
    <n v="0"/>
    <n v="13140"/>
    <n v="0"/>
    <n v="13140"/>
    <n v="13140"/>
    <n v="0"/>
    <n v="71541.539999999994"/>
    <n v="30000"/>
    <n v="0"/>
    <n v="5007.7553569145539"/>
    <m/>
    <m/>
    <m/>
    <d v="2031-12-01T00:00:00"/>
    <s v="Milestones achieved:_x000a_Milestone 1: Training tools and equipment shipped to Madagascar – Yes_x000a_No disbursement took place in 2023 since the diplomatic clearance and delivery of the equipment to the end users was not completed. As soon as this is done, payment will be made to the supplier. _x000a_   _x000a_Actions toward next goals:_x000a_Action 1: Finalize diplomatic exemption and customs clearance _x000a_Action 2: Delivery of equipment to end-user_x000a_Action 3: Recruitment of a national expert_x000a__x000a_Was there any delay during the reporting year? No _x000a_Any recurring problem? No _x000a_Any impact on project completion date: No_x000a_Any action required by Executive Committee? No_x000a_"/>
    <s v="Milestones achieved:_x000a_Milestone 1: Training tools and equipment shipped to Madagascar – Yes_x000a_Milestone 2: Equipment delivered to end-user - No_x000a_First disbursement took place in May 2024._x000a__x000a_Actions toward next goals:_x000a_Action 1: Finalize diplomatic exemption and customs clearance _x000a_Action 2: Delivery of equipment to end-user_x000a_Action 3: Recruitment of a national expert_x000a__x000a_Was there any delay during the reporting year? No _x000a_Any recurring problem? No _x000a_Any impact on project completion date: No_x000a_Any action required by Executive Committee? No_x000a_"/>
    <s v="Yes"/>
    <m/>
    <x v="0"/>
    <n v="1"/>
    <n v="0"/>
    <s v=""/>
    <n v="36"/>
    <n v="0"/>
    <n v="36"/>
    <n v="3400"/>
    <n v="2022"/>
  </r>
  <r>
    <m/>
    <m/>
    <s v="MLW/PHA/85/TAS/47"/>
    <s v="UNEP"/>
    <m/>
    <x v="0"/>
    <s v="MLW"/>
    <x v="3"/>
    <s v="PHA"/>
    <s v="HCFC phase-out management plan (stage II, first tranche)"/>
    <d v="2020-06-01T00:00:00"/>
    <d v="2023-06-01T00:00:00"/>
    <s v="FIN"/>
    <d v="2021-06-01T00:00:00"/>
    <m/>
    <d v="2022-12-01T00:00:00"/>
    <d v="2022-12-01T00:00:00"/>
    <n v="0"/>
    <m/>
    <m/>
    <n v="0"/>
    <m/>
    <m/>
    <m/>
    <m/>
    <m/>
    <m/>
    <m/>
    <m/>
    <n v="180000"/>
    <n v="-510"/>
    <n v="179490"/>
    <n v="1"/>
    <n v="0"/>
    <n v="0"/>
    <n v="0"/>
    <n v="23400"/>
    <n v="-66.3"/>
    <n v="23333.7"/>
    <n v="0"/>
    <n v="179490"/>
    <n v="0"/>
    <n v="0"/>
    <n v="23333.7"/>
    <n v="0"/>
    <m/>
    <n v="0"/>
    <m/>
    <d v="2031-12-01T00:00:00"/>
    <m/>
    <m/>
    <s v="Yes"/>
    <m/>
    <x v="1"/>
    <n v="0"/>
    <n v="1"/>
    <n v="12"/>
    <n v="36"/>
    <n v="0"/>
    <n v="0"/>
    <n v="0"/>
    <n v="2020"/>
  </r>
  <r>
    <m/>
    <m/>
    <s v="MLW/PHA/85/INV/48"/>
    <s v="UNIDO"/>
    <m/>
    <x v="0"/>
    <s v="MLW"/>
    <x v="0"/>
    <s v="PHA"/>
    <s v="HCFC phase-out management plan (stage II, first tranche)"/>
    <d v="2020-06-01T00:00:00"/>
    <d v="2023-06-01T00:00:00"/>
    <s v="ONG"/>
    <d v="2020-12-01T00:00:00"/>
    <d v="2024-02-01T00:00:00"/>
    <m/>
    <m/>
    <n v="0"/>
    <m/>
    <m/>
    <n v="0"/>
    <m/>
    <m/>
    <n v="0"/>
    <m/>
    <m/>
    <n v="0"/>
    <m/>
    <m/>
    <n v="100000"/>
    <n v="0"/>
    <n v="100000"/>
    <n v="0.49780699999999994"/>
    <n v="50219.3"/>
    <n v="50219.3"/>
    <n v="0"/>
    <n v="9000"/>
    <n v="0"/>
    <n v="9000"/>
    <n v="4519.7370000000001"/>
    <n v="49780.7"/>
    <n v="47014.38"/>
    <n v="45000"/>
    <n v="4480.2629999999999"/>
    <n v="4231.2942000000003"/>
    <m/>
    <m/>
    <m/>
    <d v="2031-12-01T00:00:00"/>
    <s v="Installation and commissioning as well as the countersign of Certificate of Inspection and Acceptance of the Goods by all parties have been finalized. The certificate of acceptance was signed by all parties in June 2023. The Environmental Affairs Department signed MOUs with Soche Technical College and Lilongwe Technical College. All the equipment procured under tranche I of stage II was distributed to these colleges in December 2023. "/>
    <s v="Training for RAC Technicians was conducted in February 2024. In total 9 technicians (3 women; 6 men) were trained. Project has been completed."/>
    <s v="Yes"/>
    <m/>
    <x v="0"/>
    <n v="1"/>
    <n v="1"/>
    <n v="6"/>
    <n v="36"/>
    <n v="8"/>
    <n v="44"/>
    <n v="0"/>
    <n v="2020"/>
  </r>
  <r>
    <m/>
    <m/>
    <s v="MOL/PHA/77/INV/34"/>
    <s v="UNDP"/>
    <m/>
    <x v="4"/>
    <s v="MOL"/>
    <x v="0"/>
    <s v="PHA"/>
    <s v="HCFC phase-out management plan (stage II, first tranche)"/>
    <d v="2016-12-01T00:00:00"/>
    <d v="2019-12-01T00:00:00"/>
    <s v="FIN"/>
    <d v="2018-06-01T00:00:00"/>
    <m/>
    <d v="2019-12-01T00:00:00"/>
    <d v="2020-12-01T00:00:00"/>
    <n v="0.2"/>
    <m/>
    <m/>
    <m/>
    <m/>
    <m/>
    <n v="0.2"/>
    <m/>
    <m/>
    <m/>
    <m/>
    <m/>
    <n v="104850"/>
    <n v="0"/>
    <n v="104850"/>
    <n v="1"/>
    <n v="0"/>
    <n v="0"/>
    <n v="0"/>
    <n v="9437"/>
    <n v="0"/>
    <n v="9437"/>
    <n v="0"/>
    <n v="104850"/>
    <n v="0"/>
    <n v="0"/>
    <n v="9437"/>
    <n v="0"/>
    <m/>
    <m/>
    <m/>
    <d v="2021-12-01T00:00:00"/>
    <s v="Financially completed in 2020."/>
    <m/>
    <m/>
    <m/>
    <x v="1"/>
    <n v="0"/>
    <n v="1"/>
    <n v="18"/>
    <n v="36"/>
    <n v="0"/>
    <n v="0"/>
    <n v="200"/>
    <n v="2016"/>
  </r>
  <r>
    <m/>
    <m/>
    <s v="MOL/PHA/77/TAS/35"/>
    <s v="UNEP"/>
    <m/>
    <x v="4"/>
    <s v="MOL"/>
    <x v="3"/>
    <s v="PHA"/>
    <s v="HCFC phase-out management plan (stage II, first tranche)"/>
    <d v="2016-12-01T00:00:00"/>
    <d v="2018-12-01T00:00:00"/>
    <s v="FIN"/>
    <d v="2017-07-01T00:00:00"/>
    <m/>
    <d v="2019-12-01T00:00:00"/>
    <d v="2019-12-01T00:00:00"/>
    <n v="0"/>
    <m/>
    <m/>
    <n v="0"/>
    <m/>
    <m/>
    <m/>
    <m/>
    <m/>
    <m/>
    <m/>
    <m/>
    <n v="26100"/>
    <n v="-1641.72"/>
    <n v="24458.28"/>
    <n v="0.99998855193415082"/>
    <n v="0.27999999999883585"/>
    <n v="0.27999999999883585"/>
    <n v="0"/>
    <n v="3393"/>
    <n v="-213.42"/>
    <n v="3179.58"/>
    <n v="3.6400041212800716E-2"/>
    <n v="24458"/>
    <n v="0"/>
    <n v="0"/>
    <n v="3179.5435999587871"/>
    <n v="0"/>
    <m/>
    <n v="0"/>
    <m/>
    <d v="2021-12-01T00:00:00"/>
    <m/>
    <m/>
    <m/>
    <m/>
    <x v="1"/>
    <n v="0"/>
    <n v="1"/>
    <n v="7"/>
    <n v="24"/>
    <n v="0"/>
    <n v="0"/>
    <n v="0"/>
    <n v="2016"/>
  </r>
  <r>
    <m/>
    <m/>
    <s v="MON/PHA/86/INV/32"/>
    <s v="Japan"/>
    <m/>
    <x v="2"/>
    <s v="MON"/>
    <x v="0"/>
    <s v="PHA"/>
    <s v="HCFC phase-out management plan (stage II, first tranche)"/>
    <d v="2020-12-01T00:00:00"/>
    <d v="2023-12-01T00:00:00"/>
    <s v="ONG"/>
    <d v="2021-12-01T00:00:00"/>
    <d v="2023-12-01T00:00:00"/>
    <m/>
    <m/>
    <n v="0"/>
    <m/>
    <m/>
    <n v="0"/>
    <m/>
    <m/>
    <m/>
    <m/>
    <m/>
    <m/>
    <m/>
    <m/>
    <n v="110000"/>
    <n v="0"/>
    <n v="110000"/>
    <n v="9.4600000000000004E-2"/>
    <n v="99594"/>
    <n v="99594"/>
    <n v="0"/>
    <n v="14300"/>
    <n v="0"/>
    <n v="14300"/>
    <n v="12480"/>
    <n v="10406"/>
    <n v="99594"/>
    <n v="28000"/>
    <n v="1820"/>
    <n v="12480"/>
    <m/>
    <m/>
    <m/>
    <d v="2031-12-01T00:00:00"/>
    <s v="NOU developed ToR for the survey, one consultant team was identified and contracted. NOU held several meetings with the consultant team to start and advance the survey. Survey supposed to have been completed in 1st quarter 2023 but as several factories and storage facilities closed over the past winter, it took longer than expected._x000a_NOU developed ToR for the development of training program for food processing industry and formed an expert team with TVET experts and RAC teachers in May 2023._x000a_International procurement for refrigerant identifiers and equipment/tools: first bid failed."/>
    <s v="The work related to the survey of workshops servicing cold storage systems has been interrupted by a series of tragic events, as both the President and the Secretary of the Mongolian Refrigeration Association that formed the consultant team have passed away in separate sport and road accidents in the first half of 2024. They had almost completed the data collection and prepared a first draft report although incomplete. Since then the MRA has not been able yet to substitute those positions as well as the NOA is struggling to find expert support to complete the activity. NOA is confident that it may be able to complete in the first half of 2025._x000a_The development of the training programme for cold storages in food processing industry has been completed in the first half 2024, and curriculum assessment by the Training Assessment Research Institute of Labor and Social Protection has been completed in June 2024. The curriculum (in Mongolian language) is currently in use by 2 technical schools. The activity is completed._x000a_Second procurement bid progressing as been divided in two batches. For refrigerant identifiers procurement: finalized technical proposals evaluation with 4 bidders eligible, financial evaluation ongoing, contract expected to be signed by the end of the year. For procurement of equipment/tools for technical colleges expected substantial progresses by end of the year.Preparation of new procurement bid ongoing, expected result by fourth quarter."/>
    <m/>
    <m/>
    <x v="0"/>
    <n v="1"/>
    <n v="1"/>
    <n v="12"/>
    <n v="36"/>
    <n v="0"/>
    <n v="36"/>
    <n v="0"/>
    <n v="2020"/>
  </r>
  <r>
    <m/>
    <m/>
    <s v="MON/PHA/86/TAS/31"/>
    <s v="UNEP"/>
    <m/>
    <x v="2"/>
    <s v="MON"/>
    <x v="3"/>
    <s v="PHA"/>
    <s v="HCFC phase-out management plan (stage II, first tranche)"/>
    <d v="2020-12-01T00:00:00"/>
    <d v="2023-12-01T00:00:00"/>
    <s v="ONG"/>
    <d v="2021-12-01T00:00:00"/>
    <d v="2025-06-01T00:00:00"/>
    <m/>
    <m/>
    <n v="0"/>
    <m/>
    <m/>
    <n v="0"/>
    <m/>
    <m/>
    <m/>
    <m/>
    <m/>
    <m/>
    <m/>
    <m/>
    <n v="116000"/>
    <n v="0"/>
    <n v="116000"/>
    <n v="0.60510534482758627"/>
    <n v="45807.78"/>
    <n v="45807.78"/>
    <n v="0"/>
    <n v="15080"/>
    <n v="0"/>
    <n v="15080"/>
    <n v="5955.0113999999994"/>
    <n v="70192.22"/>
    <n v="21464"/>
    <n v="22903.89"/>
    <n v="9124.9886000000006"/>
    <n v="2790.32"/>
    <m/>
    <n v="13464"/>
    <m/>
    <d v="2031-12-01T00:00:00"/>
    <s v="SSFA was signed in 2021 for the amount of USD 81,000. Second payment transferred in August 2023._x000a_NOU and consultants finalized the review report and SOP for the quota, licensing and data monitoring system for control of HCFC and KA implementation. NOU finalized the procurement process for the hiring of the online licensing developer, held several meetings with customs and developer, revised workflow, development of online system ongoing._x000a_NOU with the help of consultant finalized 8 training videos for training of enforcement officers_x000a_As result of earlier custom ToT, 14 CGA customs trainers trained by NOU/PMU organized a total of 14 training sessions for a total of 166 customs and border quarantine inspectors between end of 2022 mid 2023._x000a_NOU formed a consultant team with RAC teachers and TVET experts for the development of a training curriculum for servicing of cold storage in the food processing industry; the curriculum was finalized in October 2023 it was submitted for curriculum assessment conclusions by The Training, Assessment, Research Institute of Labor and Social Protection (TARILSP) of the Ministry of Labor and Social Protection and subsequently adopted in December 2023._x000a_National Occupational Standards on two professions, Refrigeration Equipment Technician and Air Conditioning Equipment Technician were adopted by the National Employment Council in Resolution #3 on 3 February 2023. National Occupational Standards (NOSs) adaptation is completed._x000a_ToR developed and consultant team hired for developing a TVET module for cold storage applications. The draft TVET curriculum was disseminated to relevant stakeholders and MRA for their review and feedback._x000a_NOU translated (subtitles) the OzonAction YouTube RAC series video in Mongolian, the videos with subtitles are now accessible online._x000a_NOU contracted a consultant in October 2023 for review and expansion of the RPL certification to cover the commercial and industrial refrigeration sector. _x000a_NOU organized a two-module competence assessor training in June 2023; the objective of the training was to teach the methodology for assessing competences to lecturers and employers of professional education and training institutions, RAC engineers and teachers participated._x000a_Video developer has been hired on Oct 2023 to develop the awareness video for MP and KA. "/>
    <s v="NOU has finalized one policy briefing note for the cold chains in the meat processing and meat industry._x000a_Assessment staff were trained during 2 training sessions in January 2024. Out of a total of 44 people who attended the trainings, 22 participants resulted as &quot;competent&quot; in the final evaluation and became &quot;Assessor&quot;._x000a_NOU supported the organization of one Methodology and Assessors Training training in February 2024 for teachers and assessors for delivery of RPL certification on the updated RPL. In total 10 assessors and 4 teachers participated."/>
    <s v="Yes"/>
    <m/>
    <x v="0"/>
    <n v="1"/>
    <n v="1"/>
    <n v="12"/>
    <n v="36"/>
    <n v="18"/>
    <n v="54"/>
    <n v="0"/>
    <n v="2020"/>
  </r>
  <r>
    <m/>
    <m/>
    <s v="MOG/PHA/85/INV/16"/>
    <s v="UNIDO"/>
    <m/>
    <x v="4"/>
    <s v="MOG"/>
    <x v="0"/>
    <s v="PHA"/>
    <s v="HCFC phase-out management plan (stage II, first tranche)"/>
    <d v="2020-06-01T00:00:00"/>
    <d v="2023-06-01T00:00:00"/>
    <s v="ONG"/>
    <d v="2021-05-01T00:00:00"/>
    <d v="2025-03-01T00:00:00"/>
    <m/>
    <m/>
    <n v="0.3"/>
    <m/>
    <m/>
    <n v="0"/>
    <m/>
    <m/>
    <n v="0.30000000000000004"/>
    <m/>
    <m/>
    <n v="0"/>
    <m/>
    <m/>
    <n v="296500"/>
    <n v="0"/>
    <n v="296500"/>
    <n v="0.73355598650927489"/>
    <n v="79000.649999999994"/>
    <n v="79000.649999999994"/>
    <n v="0"/>
    <n v="20755"/>
    <n v="0"/>
    <n v="20755"/>
    <n v="5530.0454999999984"/>
    <n v="217499.35"/>
    <n v="499.07"/>
    <n v="30000"/>
    <n v="15224.954500000002"/>
    <n v="34.934900000000006"/>
    <m/>
    <m/>
    <m/>
    <d v="2026-12-01T00:00:00"/>
    <s v="Milestones achieved for 2023 as planned."/>
    <s v="Monitoring mission is planned for Q3 2024. Project activities are ongoing."/>
    <s v="Yes"/>
    <m/>
    <x v="0"/>
    <n v="1"/>
    <n v="1"/>
    <n v="11"/>
    <n v="36"/>
    <n v="21"/>
    <n v="57"/>
    <n v="300"/>
    <n v="2020"/>
  </r>
  <r>
    <m/>
    <m/>
    <s v="MOR/PHA/88/INV/76"/>
    <s v="UNIDO"/>
    <m/>
    <x v="0"/>
    <s v="MOR"/>
    <x v="0"/>
    <s v="PHA"/>
    <s v="HCFC phase-out management plan (stage II, first tranche)"/>
    <d v="2021-11-01T00:00:00"/>
    <d v="2024-12-01T00:00:00"/>
    <s v="ONG"/>
    <d v="2022-06-01T00:00:00"/>
    <d v="2025-06-01T00:00:00"/>
    <m/>
    <m/>
    <n v="8.1"/>
    <m/>
    <m/>
    <n v="0"/>
    <m/>
    <m/>
    <n v="8.1"/>
    <m/>
    <m/>
    <n v="0"/>
    <m/>
    <m/>
    <n v="370000"/>
    <n v="0"/>
    <n v="370000"/>
    <n v="0.29102362162162165"/>
    <n v="262321.26"/>
    <n v="262321.26"/>
    <n v="0"/>
    <n v="25900"/>
    <n v="0"/>
    <n v="25900"/>
    <n v="18364.35400328779"/>
    <n v="107678.74"/>
    <n v="186281.74"/>
    <n v="100000"/>
    <n v="7535.64599671221"/>
    <n v="13036.494003287788"/>
    <m/>
    <m/>
    <m/>
    <d v="2026-12-01T00:00:00"/>
    <s v="Two meetings for the development of the certification system in Morocco were held. The NOU, the national standardization institute, the Office of Professional Training and the Moroccan association of refrigeration and RAC experts participated in these meetings. Progress has been achieved in the elaboration of the code of good practice and the training modules for the certification system. In these meetings, 50% of participants were women. _x000a_The first purchase of tools and equipment for 6 training centres has been completed. A bidding process was conducted for the purchase of training units for the same training centres. _x000a_An expert has been recruited for the elaboration of a business model for a recovery, recycling and reclamation system in Morocco. A table of contents and a workplan has been agreed with the NOU and data collection has been initiated. A study tour was conducted to visit a RRR plant in Finland (EcoScandic)._x000a_An expert has been identified for delivering training to trainers of the RAC sector; however, the activity has not been implemented in 2023 as the Office of Professional Training has not formally approved it so far. _x000a_An awareness raising event was organized in collaboration with the Moroccan Association of RAC professionals for the World Refrigeration Day (June 2023). Among the different topics discussed, there were two presentations on the certification system and the RRR system. "/>
    <s v="Contact with customs authority has been relaunched to organize the training of customs officers. This activity is expected to be conducted in Q3 2024. _x000a_A new meeting for the development of the certification system is expected to be conducted in first half 2024. The code of practice and the training modules for certification are expected to be approved in Q2 2024. _x000a_The first set of tools and equipment for 6 training centres has been delivered successfully. The delivery of the training units is expected to be performed in Q3 2024. _x000a_The Office of Professional training has formally approved the training of trainers and, consequently, this activity is expected to be performed during Q2 and Q3 2024. _x000a_The business model for the RRR system has progressed in data collection. The final report is expected to be finalized in Q4 2024. "/>
    <s v="Yes"/>
    <m/>
    <x v="0"/>
    <n v="1"/>
    <n v="1"/>
    <n v="7"/>
    <n v="37"/>
    <n v="6"/>
    <n v="43"/>
    <n v="8100"/>
    <n v="2021"/>
  </r>
  <r>
    <m/>
    <m/>
    <s v="MOZ/PHA/93/INV/40"/>
    <s v="UNDP"/>
    <m/>
    <x v="0"/>
    <s v="MOZ"/>
    <x v="0"/>
    <s v="PHA"/>
    <s v="HCFC phase-out management plan (stage II, first tranche)"/>
    <d v="2023-12-01T00:00:00"/>
    <d v="2025-12-01T00:00:00"/>
    <s v="ONG"/>
    <m/>
    <d v="2025-12-01T00:00:00"/>
    <m/>
    <m/>
    <n v="0.2"/>
    <m/>
    <m/>
    <n v="0"/>
    <m/>
    <m/>
    <m/>
    <m/>
    <m/>
    <n v="0"/>
    <m/>
    <m/>
    <n v="55000"/>
    <n v="0"/>
    <n v="55000"/>
    <n v="0"/>
    <n v="55000"/>
    <n v="55000"/>
    <n v="0"/>
    <n v="4950"/>
    <n v="0"/>
    <n v="4950"/>
    <n v="4950"/>
    <n v="0"/>
    <n v="0"/>
    <n v="12650"/>
    <n v="0"/>
    <n v="0"/>
    <m/>
    <m/>
    <m/>
    <d v="2031-12-01T00:00:00"/>
    <s v="Newly approved."/>
    <s v="PRODOC developed, under consideration of the NOU."/>
    <s v="N/a"/>
    <m/>
    <x v="0"/>
    <n v="1"/>
    <n v="0"/>
    <s v=""/>
    <n v="24"/>
    <n v="0"/>
    <n v="24"/>
    <n v="200"/>
    <n v="2023"/>
  </r>
  <r>
    <m/>
    <m/>
    <s v="MOZ/PHA/93/TAS/41"/>
    <s v="UNEP"/>
    <m/>
    <x v="0"/>
    <s v="MOZ"/>
    <x v="3"/>
    <s v="PHA"/>
    <s v="HCFC phase-out management plan (stage II, first tranche)"/>
    <d v="2023-12-01T00:00:00"/>
    <d v="2025-12-01T00:00:00"/>
    <s v="ONG"/>
    <m/>
    <d v="2025-12-01T00:00:00"/>
    <m/>
    <m/>
    <n v="0.6"/>
    <m/>
    <m/>
    <n v="0"/>
    <m/>
    <m/>
    <m/>
    <m/>
    <m/>
    <m/>
    <m/>
    <m/>
    <n v="195000"/>
    <n v="0"/>
    <n v="195000"/>
    <n v="0"/>
    <n v="195000"/>
    <n v="195000"/>
    <n v="0"/>
    <n v="24804"/>
    <n v="0"/>
    <n v="24804"/>
    <n v="24804"/>
    <n v="0"/>
    <n v="0"/>
    <n v="48750"/>
    <n v="0"/>
    <n v="0"/>
    <m/>
    <n v="0"/>
    <m/>
    <d v="2031-12-01T00:00:00"/>
    <s v="Newly approved"/>
    <s v="The SSFA with a total of US$ 195,000 was prepared and sent to country for signature. The licensing and quota system is in place and functioning. The collection of data was undertaken to report A7 and CP data for the year 2023."/>
    <s v="Yes"/>
    <m/>
    <x v="0"/>
    <n v="1"/>
    <n v="0"/>
    <s v=""/>
    <n v="24"/>
    <n v="0"/>
    <n v="24"/>
    <n v="600"/>
    <n v="2023"/>
  </r>
  <r>
    <m/>
    <m/>
    <s v="NEP/PHA/86/INV/41"/>
    <s v="UNDP"/>
    <m/>
    <x v="2"/>
    <s v="NEP"/>
    <x v="0"/>
    <s v="PHA"/>
    <s v="HCFC phase-out management plan (stage II, first tranche)"/>
    <d v="2020-12-01T00:00:00"/>
    <d v="2023-12-01T00:00:00"/>
    <s v="ONG"/>
    <d v="2023-02-01T00:00:00"/>
    <d v="2024-12-01T00:00:00"/>
    <m/>
    <m/>
    <n v="0.1"/>
    <m/>
    <m/>
    <m/>
    <m/>
    <m/>
    <n v="0"/>
    <m/>
    <m/>
    <m/>
    <m/>
    <m/>
    <n v="90000"/>
    <n v="0"/>
    <n v="90000"/>
    <n v="7.709400000000001E-2"/>
    <n v="83061.539999999994"/>
    <n v="83061.539999999994"/>
    <n v="0"/>
    <n v="8100"/>
    <n v="0"/>
    <n v="8100"/>
    <n v="7475.5385999999999"/>
    <n v="6938.4600000000009"/>
    <n v="19454.150000000001"/>
    <n v="19104.154200000001"/>
    <n v="624.46140000000003"/>
    <n v="1750.8734999999999"/>
    <m/>
    <m/>
    <m/>
    <d v="2031-12-01T00:00:00"/>
    <s v="Procurement ongoing. Some equipment were not availale so rebidding is being done."/>
    <s v="Procurement lot 1 completed. lot 2 ongoing. Tranche request will be submitted to the 95th ExCom"/>
    <s v="Yes"/>
    <m/>
    <x v="0"/>
    <n v="1"/>
    <n v="1"/>
    <n v="26"/>
    <n v="36"/>
    <n v="12"/>
    <n v="48"/>
    <n v="100"/>
    <n v="2020"/>
  </r>
  <r>
    <m/>
    <m/>
    <s v="NEP/PHA/86/TAS/43"/>
    <s v="UNEP"/>
    <m/>
    <x v="2"/>
    <s v="NEP"/>
    <x v="3"/>
    <s v="PHA"/>
    <s v="HCFC phase-out management plan (stage II, first tranche)"/>
    <d v="2020-12-01T00:00:00"/>
    <d v="2023-12-01T00:00:00"/>
    <s v="ONG"/>
    <d v="2023-08-10T00:00:00"/>
    <d v="2025-12-01T00:00:00"/>
    <m/>
    <m/>
    <n v="0.1"/>
    <m/>
    <m/>
    <n v="0"/>
    <m/>
    <m/>
    <m/>
    <m/>
    <m/>
    <m/>
    <m/>
    <m/>
    <n v="128000"/>
    <n v="0"/>
    <n v="128000"/>
    <n v="0.13912070312499999"/>
    <n v="110192.55"/>
    <n v="110192.55"/>
    <n v="0"/>
    <n v="16640"/>
    <n v="0"/>
    <n v="16640"/>
    <n v="14325.031500000001"/>
    <n v="17807.45"/>
    <n v="98653"/>
    <n v="55096.275000000001"/>
    <n v="2314.9684999999999"/>
    <n v="12824.890000000001"/>
    <m/>
    <n v="40653"/>
    <m/>
    <d v="2031-12-01T00:00:00"/>
    <s v="SSFA was signed in 2022 for the amount of USD 113,000. First payment transferred in February 2022._x000a_Substantial progress has been made following the solution in second half of 2022 of the staffing and admin issues related to the inclusion of the MLFS projects in the national budget accounting, and the completion of last active tranches in S1. _x000a_NOU organized several stakeholders meetings on the inclusion of ODS/HFC licensing under the Nepal Single Window. NOU has agreed with Customs to develop a dedicated module for MP confrolled substances under the Nepal Single Window System, a technical team has been formed, development is ongoing. _x000a_NOU organized one meeting in May 2023 regarding the development of SOP for quota and licensing system, a technical committee was formed to advance the development of SOP. The SOP for quota and licensing, and data reporting by stakehodlers is being updated and formalized. NOU supported the organization of 1 training for 27 (M:25, F:2) customs officers in October 2023._x000a_NOU supported the organization of 2 trainings on GSP and flammable refrigerants in April 2023 and 2 trainings specifically for dairy sector and hospitality sectors in August 2023 for total 144 (M:142, F:2) RAC servicing technicians. A technical committee for the incorporation of safety standards in RAC curriculum was formed. A committee composed of CTEVT, National skill testing Board, Nepal Refrigeration and Electro Mechanical Association (NREMA) and other experts has been tasked to advance the work on the technician certification programme. "/>
    <s v="NOU organized several meetings of the committee on online licensing, development ongoing._x000a_NOU supported the organization of 4 trainings for 107 (M:95, F:12) customs officers in January 2024 and April 2024. _x000a_UNEP supported the travel of one international RAC trainer to Nepal in March 2024, during this mission NOU organized one training workshop of Master Assessor on Competency-based Assessment on Good Servicing Practices in Refrigeration and Air-conditioning Servicing Sector with 25 participants (M:24, F:1). NOU is developing information materials for selected target groups. NOU organized one orientation program for RAC technicians on pilot technician certification in January 2024 with 32 technicians."/>
    <s v="Yes"/>
    <m/>
    <x v="0"/>
    <n v="1"/>
    <n v="1"/>
    <n v="32"/>
    <n v="36"/>
    <n v="24"/>
    <n v="60"/>
    <n v="100"/>
    <n v="2020"/>
  </r>
  <r>
    <m/>
    <m/>
    <s v="NIC/PHA/86/TAS/42"/>
    <s v="UNEP"/>
    <m/>
    <x v="1"/>
    <s v="NIC"/>
    <x v="3"/>
    <s v="PHA"/>
    <s v="HCFC phase-out management plan (stage II, first tranche)"/>
    <d v="2020-12-01T00:00:00"/>
    <d v="2023-12-01T00:00:00"/>
    <s v="COM"/>
    <d v="2023-03-28T00:00:00"/>
    <m/>
    <d v="2023-12-01T00:00:00"/>
    <m/>
    <n v="0.2"/>
    <m/>
    <m/>
    <n v="0"/>
    <m/>
    <m/>
    <m/>
    <m/>
    <m/>
    <m/>
    <m/>
    <m/>
    <n v="46158"/>
    <n v="0"/>
    <n v="46158"/>
    <n v="0.88488691017808396"/>
    <n v="5313.3899999999994"/>
    <n v="5313.3899999999994"/>
    <n v="0"/>
    <n v="6001"/>
    <n v="0"/>
    <n v="6001"/>
    <n v="690.79365202131794"/>
    <n v="40844.61"/>
    <n v="5313.3899999999994"/>
    <n v="5313.3899999999994"/>
    <n v="5310.2063479786821"/>
    <n v="690.79365202131794"/>
    <m/>
    <n v="5313.39"/>
    <m/>
    <d v="2031-12-01T00:00:00"/>
    <s v="Progress is satisfactory. The SSFA was countersigned by the government on 1st of September 2021. The total value of this SSFA is US$ 46,158 payable in three cash advances. First cash advance will be processed once the Government signed the agreement. The first payment was issued on October 2021. The Second cash advance was issued in March 2022. Third cash advance has been issued in June 2023. There has been continued progress to provide technical assistance to improve control of trade in ODS. The mechanism for the application of the licensing system has been maintained. The request for HPMP II Tranche 2 has been submitted for approval at ExCom 92. Project operationally completed by December 2023."/>
    <s v="Project is completed"/>
    <s v="Yes "/>
    <m/>
    <x v="1"/>
    <n v="0"/>
    <n v="1"/>
    <n v="27"/>
    <n v="36"/>
    <n v="0"/>
    <n v="0"/>
    <n v="200"/>
    <n v="2020"/>
  </r>
  <r>
    <m/>
    <m/>
    <s v="NIC/PHA/86/INV/40"/>
    <s v="UNIDO"/>
    <m/>
    <x v="1"/>
    <s v="NIC"/>
    <x v="0"/>
    <s v="PHA"/>
    <s v="HCFC phase-out management plan (stage II, first tranche)"/>
    <d v="2020-12-01T00:00:00"/>
    <d v="2023-12-01T00:00:00"/>
    <s v="COM"/>
    <d v="2021-08-01T00:00:00"/>
    <m/>
    <d v="2023-12-31T00:00:00"/>
    <m/>
    <n v="0.4"/>
    <m/>
    <m/>
    <n v="0"/>
    <m/>
    <m/>
    <n v="0.42"/>
    <m/>
    <m/>
    <n v="0"/>
    <m/>
    <m/>
    <n v="100092"/>
    <n v="0"/>
    <n v="100092"/>
    <n v="0.981819725852216"/>
    <n v="1819.6999999999971"/>
    <n v="1819.6999999999971"/>
    <n v="0"/>
    <n v="7006"/>
    <n v="0"/>
    <n v="7006"/>
    <n v="127.37100067937445"/>
    <n v="98272.3"/>
    <n v="1861.64"/>
    <n v="1800"/>
    <n v="6878.6289993206256"/>
    <n v="130.30661631299208"/>
    <m/>
    <m/>
    <m/>
    <d v="2031-12-01T00:00:00"/>
    <s v="6 kits of tools and equipment were delivered to INATEC. The didactic guides for 4 competency units have been finalized and validated. A work meeting was held with the Nicaraguan Chamber of the Dairy Sector (CANISLAC), to explain the advantages of the “Zero Leaks Project” on saving energy in RAC equipment and the advantages of using low GWP alternatives. HPMP II second tranche requests were prepared and submitted to the 92nd ExCom meeting. First tranche was completed in December 2023."/>
    <s v="Grant is being financially closed."/>
    <s v="Yes"/>
    <m/>
    <x v="1"/>
    <n v="0"/>
    <n v="1"/>
    <n v="8"/>
    <n v="36"/>
    <n v="0"/>
    <n v="0"/>
    <n v="400"/>
    <n v="2020"/>
  </r>
  <r>
    <m/>
    <m/>
    <s v="NER/PHA/90/INV/43"/>
    <s v="UNEP"/>
    <m/>
    <x v="0"/>
    <s v="NER"/>
    <x v="0"/>
    <s v="PHA"/>
    <s v="HCFC phase-out management plan (stage II, first tranche)"/>
    <d v="2022-06-01T00:00:00"/>
    <d v="2025-06-01T00:00:00"/>
    <s v="ONG"/>
    <d v="2023-01-26T00:00:00"/>
    <d v="2025-06-01T00:00:00"/>
    <m/>
    <m/>
    <n v="1.7"/>
    <m/>
    <m/>
    <n v="0"/>
    <m/>
    <m/>
    <m/>
    <m/>
    <m/>
    <m/>
    <m/>
    <m/>
    <n v="108000"/>
    <n v="0"/>
    <n v="108000"/>
    <n v="7.0477037037037046E-2"/>
    <n v="100388.48"/>
    <n v="100388.48"/>
    <n v="0"/>
    <n v="14040"/>
    <n v="0"/>
    <n v="14040"/>
    <n v="13050.502399999999"/>
    <n v="7611.52"/>
    <n v="100388.48"/>
    <n v="50194.239999999998"/>
    <n v="989.49760000000003"/>
    <n v="13050.502399999999"/>
    <m/>
    <n v="46500"/>
    <m/>
    <d v="2031-12-01T00:00:00"/>
    <s v="The SSFA of HPMP Stage II, first tranche was signed by UNEP and the Government of Niger in December 2022. The first tranche was sent in January 2023. Licensing system is fully operational."/>
    <s v="The SSFA of HPMP Stage II, first tranche was signed by UNEP and the Government of Niger in December 2022. The first tranche was sent in January 2023. Licensing system is fully operational. The NOO organized meetings with refrigerant importers and the Association of Refrigeration Professionals of Niger (APFN) to discuss import quotas for 2023 and 2024. 162 customs agents were trained on the control and identification of SAO, as well as equipment containing them. Additionally, 270 refrigeration technicians were trained in best practices for refrigeration and safety related to the use of hydrocarbons."/>
    <s v="Yes"/>
    <m/>
    <x v="0"/>
    <n v="1"/>
    <n v="1"/>
    <n v="7"/>
    <n v="36"/>
    <n v="0"/>
    <n v="36"/>
    <n v="1700"/>
    <n v="2022"/>
  </r>
  <r>
    <m/>
    <m/>
    <s v="NER/PHA/90/TAS/44"/>
    <s v="UNIDO"/>
    <m/>
    <x v="0"/>
    <s v="NER"/>
    <x v="3"/>
    <s v="PHA"/>
    <s v="HCFC phase-out management plan (stage II, first tranche)"/>
    <d v="2022-06-01T00:00:00"/>
    <d v="2025-06-01T00:00:00"/>
    <s v="ONG"/>
    <d v="2023-04-01T00:00:00"/>
    <d v="2025-06-01T00:00:00"/>
    <m/>
    <m/>
    <n v="3.5"/>
    <m/>
    <m/>
    <n v="0"/>
    <m/>
    <m/>
    <n v="0.66545032854209452"/>
    <m/>
    <m/>
    <n v="0"/>
    <m/>
    <m/>
    <n v="243500"/>
    <n v="0"/>
    <n v="243500"/>
    <n v="0.19012866529774128"/>
    <n v="197203.66999999998"/>
    <n v="197203.66999999998"/>
    <n v="0"/>
    <n v="17045"/>
    <n v="0"/>
    <n v="17045"/>
    <n v="13805.697528277038"/>
    <n v="46296.33"/>
    <n v="125301.38"/>
    <n v="30000"/>
    <n v="3239.3024717229623"/>
    <n v="8767.1975282770381"/>
    <m/>
    <m/>
    <m/>
    <d v="2031-12-01T00:00:00"/>
    <s v="Milestones achieved:_x000a_Milestone 1: NOU organized 4 regional awareness campaigns – Yes_x000a_Due to the coup that took place in July 2023, the activities were interrupted and had to be postponed until the end of the year 2023._x000a_Actions towards next goals:_x000a_Action 1: NOU to organize awareness campaigns_x000a_Action 2: Delivery of purchased refrigerant identifiers_x000a_Action 3: Submission of draft code of good practice for RAC technicians_x000a__x000a_Was there any delay during the reporting year? Yes, the coup delayed the activities. _x000a_Any recurring problem? No _x000a_Any impact on project completion date: No_x000a_Any action required by Executive Committee? No_x000a_"/>
    <s v="Milestones achieved:_x000a_Milestone 1: Code of good practice drafted and approved by the NOU – Yes_x000a_Milestone 2: Draft of HCFC-based equipment licensing system approved by the NOU – Yes_x000a_Milestone 3: Draft of the mechanisms and modalities of R&amp;R approved by the NOU– Yes_x000a_Milestone 4: Purchased refrigerant identifiers delivered – No, the land borders are still closed. _x000a_Actions towards next goals:_x000a_Action 1: NOU to continue organizing awareness campaigns_x000a_Action 2: Delivery of purchased refrigerant identifiers_x000a__x000a_Was there any delay during the reporting year? No _x000a_Any recurring problem? No _x000a_Any impact on project completion date: No_x000a_Any action required by Executive Committee? No"/>
    <s v="Yes"/>
    <m/>
    <x v="0"/>
    <n v="1"/>
    <n v="1"/>
    <n v="10"/>
    <n v="36"/>
    <n v="0"/>
    <n v="36"/>
    <n v="3500"/>
    <n v="2022"/>
  </r>
  <r>
    <m/>
    <m/>
    <s v="MDN/PHA/88/INV/46"/>
    <s v="UNIDO"/>
    <m/>
    <x v="4"/>
    <s v="MDN"/>
    <x v="0"/>
    <s v="PHA"/>
    <s v="HCFC phase-out management plan (stage II, first tranche)"/>
    <d v="2021-11-01T00:00:00"/>
    <d v="2024-12-01T00:00:00"/>
    <s v="ONG"/>
    <d v="2021-12-01T00:00:00"/>
    <d v="2024-12-01T00:00:00"/>
    <m/>
    <m/>
    <n v="0.5"/>
    <m/>
    <m/>
    <n v="0"/>
    <m/>
    <m/>
    <n v="0.5"/>
    <m/>
    <m/>
    <n v="0"/>
    <m/>
    <m/>
    <n v="120000"/>
    <n v="0"/>
    <n v="120000"/>
    <n v="0.64887483333333329"/>
    <n v="42135.020000000004"/>
    <n v="42135.020000000004"/>
    <n v="0"/>
    <n v="8400"/>
    <n v="0"/>
    <n v="8400"/>
    <n v="2948.2441335843068"/>
    <n v="77864.98"/>
    <n v="10431.32"/>
    <n v="40000"/>
    <n v="5451.7558664156932"/>
    <n v="730.19240000000002"/>
    <m/>
    <m/>
    <m/>
    <d v="2029-12-01T00:00:00"/>
    <s v="Monitoring of the RRR scheme; Monitoring of the import/export; Development of Study on refrigeration waste; Organization of relevant events, training on HCFCs and  awareness raising workshop for Customs Administration."/>
    <s v="Project activities are being finalized and grant will be financially closed."/>
    <s v="Yes"/>
    <m/>
    <x v="0"/>
    <n v="1"/>
    <n v="1"/>
    <n v="1"/>
    <n v="37"/>
    <n v="0"/>
    <n v="37"/>
    <n v="500"/>
    <n v="2021"/>
  </r>
  <r>
    <m/>
    <m/>
    <s v="OMA/PHA/75/TAS/33"/>
    <s v="UNEP"/>
    <m/>
    <x v="2"/>
    <s v="OMA"/>
    <x v="3"/>
    <s v="PHA"/>
    <s v="HCFC phase-out management plan (stage II, first tranche)"/>
    <d v="2015-11-01T00:00:00"/>
    <d v="2016-12-01T00:00:00"/>
    <s v="FIN"/>
    <d v="2016-06-01T00:00:00"/>
    <m/>
    <d v="2018-08-01T00:00:00"/>
    <d v="2019-12-01T00:00:00"/>
    <n v="0"/>
    <m/>
    <m/>
    <n v="0"/>
    <m/>
    <m/>
    <m/>
    <m/>
    <m/>
    <m/>
    <m/>
    <m/>
    <n v="83500"/>
    <n v="-7846"/>
    <n v="75654"/>
    <n v="1"/>
    <n v="0"/>
    <n v="0"/>
    <n v="0"/>
    <n v="10855"/>
    <n v="-1019.98"/>
    <n v="9835.02"/>
    <n v="0"/>
    <n v="75654"/>
    <n v="0"/>
    <n v="0"/>
    <n v="9835.02"/>
    <n v="0"/>
    <m/>
    <n v="0"/>
    <m/>
    <d v="2021-12-01T00:00:00"/>
    <m/>
    <m/>
    <m/>
    <m/>
    <x v="1"/>
    <n v="0"/>
    <n v="1"/>
    <n v="7"/>
    <n v="13"/>
    <n v="0"/>
    <n v="0"/>
    <n v="0"/>
    <n v="2015"/>
  </r>
  <r>
    <m/>
    <m/>
    <s v="OMA/PHA/75/INV/32"/>
    <s v="UNIDO"/>
    <m/>
    <x v="2"/>
    <s v="OMA"/>
    <x v="0"/>
    <s v="PHA"/>
    <s v="HCFC phase-out management plan (stage II, first tranche)"/>
    <d v="2015-11-01T00:00:00"/>
    <d v="2018-12-01T00:00:00"/>
    <s v="FIN"/>
    <d v="2017-01-01T00:00:00"/>
    <m/>
    <d v="2021-12-01T00:00:00"/>
    <d v="2022-04-01T00:00:00"/>
    <n v="0"/>
    <m/>
    <m/>
    <n v="0"/>
    <m/>
    <m/>
    <n v="0"/>
    <m/>
    <m/>
    <n v="0"/>
    <m/>
    <m/>
    <n v="215000"/>
    <n v="-556.9"/>
    <n v="214443.1"/>
    <n v="0.99999953367583283"/>
    <n v="0.10000000000582077"/>
    <n v="0.10000000000582077"/>
    <n v="0"/>
    <n v="15050"/>
    <n v="-39.03"/>
    <n v="15010.97"/>
    <n v="-3.0000000000654836E-2"/>
    <n v="214443"/>
    <n v="0"/>
    <m/>
    <n v="15011"/>
    <n v="0"/>
    <m/>
    <m/>
    <m/>
    <d v="2021-12-01T00:00:00"/>
    <m/>
    <m/>
    <m/>
    <m/>
    <x v="1"/>
    <n v="0"/>
    <n v="1"/>
    <n v="14"/>
    <n v="37"/>
    <n v="0"/>
    <n v="0"/>
    <n v="0"/>
    <n v="2015"/>
  </r>
  <r>
    <m/>
    <m/>
    <s v="PAR/PHA/87/INV/43"/>
    <s v="UNDP"/>
    <m/>
    <x v="1"/>
    <s v="PAR"/>
    <x v="0"/>
    <s v="PHA"/>
    <s v="HCFC phase-out management plan (stage II, first tranche)"/>
    <d v="2021-07-01T00:00:00"/>
    <d v="2024-12-01T00:00:00"/>
    <s v="ONG"/>
    <d v="2022-03-01T00:00:00"/>
    <d v="2025-01-01T00:00:00"/>
    <m/>
    <m/>
    <n v="0.7"/>
    <m/>
    <m/>
    <m/>
    <m/>
    <m/>
    <n v="0"/>
    <m/>
    <m/>
    <m/>
    <m/>
    <m/>
    <n v="101545"/>
    <n v="0"/>
    <n v="101545"/>
    <n v="0.2995181446649266"/>
    <n v="71130.430000000022"/>
    <n v="71130.430000000022"/>
    <n v="0"/>
    <n v="7108"/>
    <n v="0"/>
    <n v="7108"/>
    <n v="4979.0250277217001"/>
    <n v="30414.569999999974"/>
    <n v="0"/>
    <n v="16359.998900000001"/>
    <n v="2128.9749722782999"/>
    <n v="0"/>
    <m/>
    <m/>
    <m/>
    <d v="2031-12-01T00:00:00"/>
    <s v="4 workshops on BPR, 107 technicians trained (100 men and 7 women). 200 GIZ ' GRP manuals were printed and distributed to support training workshops for technicians in the RAC sector. A guide for the safe handling of HC in domestic refrigeration equipment is formulated and edited, 300 copies were printed. Delivery of tools and equipment to 1 vocational school to strengthen its laboratory. Agreement signed with 2 associations of technicians to strengthen the RRR scheme. 1 theoretical and practical workshop for large users on BPR and refrigerant recovery techniques for 49 RAC technicians (4 women, 45 men)."/>
    <s v="Discussion with stakeholders on the installation of refrigerant collection centre. Technical specification developed."/>
    <s v="Yes "/>
    <m/>
    <x v="0"/>
    <n v="1"/>
    <n v="1"/>
    <n v="8"/>
    <n v="41"/>
    <n v="1"/>
    <n v="42"/>
    <n v="700"/>
    <n v="2021"/>
  </r>
  <r>
    <m/>
    <m/>
    <s v="PAR/PHA/87/TAS/41"/>
    <s v="UNEP"/>
    <m/>
    <x v="1"/>
    <s v="PAR"/>
    <x v="3"/>
    <s v="PHA"/>
    <s v="HCFC phase-out management plan (stage II, first tranche)"/>
    <d v="2021-07-01T00:00:00"/>
    <d v="2024-12-01T00:00:00"/>
    <s v="ONG"/>
    <d v="2022-12-01T00:00:00"/>
    <d v="2024-12-01T00:00:00"/>
    <m/>
    <m/>
    <n v="0.7"/>
    <m/>
    <m/>
    <n v="0"/>
    <m/>
    <m/>
    <m/>
    <m/>
    <m/>
    <m/>
    <m/>
    <m/>
    <n v="109055"/>
    <n v="0"/>
    <n v="109055"/>
    <n v="0.55018339370042635"/>
    <n v="49054.75"/>
    <n v="49054.75"/>
    <n v="0"/>
    <n v="14177"/>
    <n v="0"/>
    <n v="14177"/>
    <n v="6377.0500275090544"/>
    <n v="60000.25"/>
    <n v="49054.75"/>
    <n v="49054.75"/>
    <n v="7799.9499724909456"/>
    <n v="6377.0500275090553"/>
    <m/>
    <n v="34223.199999999997"/>
    <m/>
    <d v="2031-12-01T00:00:00"/>
    <s v="Progress is satisfactory. SSFA for this project (SSFA 2022-05) was countersigned by the government end of September 2022. The total value of the SSFA is US$ 109,055 payable in three cash advances. The first cash advance was processed in October 2022. Second Payement has been process in October 2023. Implementation arrangement has been discussed with the NOU which includes a mix of implementation modality via the SSFA and direct implementation modality with consultant contracts handled via UNEP (US$ 12,000). Four training workshops on Montreal Protocol controls, international trade restrictions, reduction schedules, licensing systems and the Kigali Amendment were held on May 17, 2023; June 16, 2023; July 20, 2023 and September 8, 2023, for 87 customs officials and import brokers, of which 24 women participated. The workshops were carried out in Encarnación, Saltos del Guairá, Pedro Juan Caballero, and Mariscal Estigarribia, respectly. To promote the advantages of being certified in labour competencies standard, awareness-raising seminars have been held and a brochure was designed with information on the certification process. 1,000 copies were printed. Two meetings have been held with fire extinguisher importers to promote alternatives and carry out verification of the substances used. The meetings were held on July 24, 2023, with the Firemasters company and August 1, 2023, with the Extinfuegos company."/>
    <s v="Progress is satisfactory. SSFA for this project (SSFA 2022-05) was countersigned by the government end of September 2022. The total value of the SSFA is US$ 109,055 payable in three cash advances. The first cash advance was processed in October 2022. Second was processed in October 2023. Third payement has been issued in March 2024. Implementation arrangement has been discussed with the NOU which includes a mix of implementation modality via the SSFA and direct implementation modality with consultant contracts handled via UNEP (US$ 12,000). The Terms of Reference have been prepared for the design and development of an online registration system for certified RAC technicians in any labor competency standard. The national ozone unit (NOU) with support from different allies coordinate and monitor the implementation of activities, work with stakeholders to phase out HCFCs, monitor the projects to assure that they comply with the gender mainstreaming policy, and report progress. Likewise, a technical assistant has been hired to support the implementation and monitoring of the project."/>
    <s v="Yes "/>
    <m/>
    <x v="0"/>
    <n v="1"/>
    <n v="1"/>
    <n v="17"/>
    <n v="41"/>
    <n v="0"/>
    <n v="41"/>
    <n v="700"/>
    <n v="2021"/>
  </r>
  <r>
    <m/>
    <m/>
    <s v="PER/PHA/80/INV/55"/>
    <s v="UNDP"/>
    <m/>
    <x v="1"/>
    <s v="PER"/>
    <x v="0"/>
    <s v="PHA"/>
    <s v="HCFC phase-out management plan (stage II, first tranche)"/>
    <d v="2017-11-01T00:00:00"/>
    <d v="2020-12-01T00:00:00"/>
    <s v="FIN"/>
    <d v="2019-11-01T00:00:00"/>
    <m/>
    <d v="2020-12-01T00:00:00"/>
    <d v="2021-12-01T00:00:00"/>
    <n v="0"/>
    <m/>
    <m/>
    <m/>
    <m/>
    <m/>
    <n v="0"/>
    <m/>
    <m/>
    <m/>
    <m/>
    <m/>
    <n v="350100"/>
    <n v="0"/>
    <n v="350100"/>
    <n v="1"/>
    <n v="0"/>
    <n v="0"/>
    <n v="0"/>
    <n v="24507"/>
    <n v="0"/>
    <n v="24507"/>
    <n v="0"/>
    <n v="350100"/>
    <n v="0"/>
    <n v="0"/>
    <n v="24507"/>
    <n v="0"/>
    <m/>
    <m/>
    <m/>
    <d v="2026-12-01T00:00:00"/>
    <s v="Financially completed in 2021."/>
    <m/>
    <m/>
    <m/>
    <x v="1"/>
    <n v="0"/>
    <n v="1"/>
    <n v="24"/>
    <n v="37"/>
    <n v="0"/>
    <n v="0"/>
    <n v="0"/>
    <n v="2017"/>
  </r>
  <r>
    <m/>
    <m/>
    <s v="PER/PHA/80/TAS/54"/>
    <s v="UNEP"/>
    <m/>
    <x v="1"/>
    <s v="PER"/>
    <x v="3"/>
    <s v="PHA"/>
    <s v="HCFC phase-out management plan (stage II, first tranche)"/>
    <d v="2017-11-01T00:00:00"/>
    <d v="2020-12-01T00:00:00"/>
    <s v="FIN"/>
    <d v="2020-04-01T00:00:00"/>
    <m/>
    <d v="2022-05-01T00:00:00"/>
    <d v="2022-12-01T00:00:00"/>
    <n v="0"/>
    <m/>
    <m/>
    <n v="0"/>
    <m/>
    <m/>
    <m/>
    <m/>
    <m/>
    <m/>
    <m/>
    <m/>
    <n v="62400"/>
    <n v="-48"/>
    <n v="62352"/>
    <n v="1"/>
    <n v="0"/>
    <n v="0"/>
    <n v="0"/>
    <n v="8112"/>
    <n v="-6.24"/>
    <n v="8105.76"/>
    <n v="0"/>
    <n v="62352"/>
    <n v="0"/>
    <n v="0"/>
    <n v="8105.76"/>
    <n v="0"/>
    <m/>
    <n v="0"/>
    <m/>
    <d v="2026-12-01T00:00:00"/>
    <m/>
    <m/>
    <m/>
    <m/>
    <x v="1"/>
    <n v="0"/>
    <n v="1"/>
    <n v="29"/>
    <n v="37"/>
    <n v="0"/>
    <n v="0"/>
    <n v="0"/>
    <n v="2017"/>
  </r>
  <r>
    <m/>
    <m/>
    <s v="QAT/PHA/88/TAS/27"/>
    <s v="UNEP"/>
    <m/>
    <x v="2"/>
    <s v="QAT"/>
    <x v="3"/>
    <s v="PHA"/>
    <s v="HCFC phase-out management plan (stage II, first tranche)"/>
    <d v="2021-11-01T00:00:00"/>
    <d v="2024-12-01T00:00:00"/>
    <s v="ONG"/>
    <d v="2023-10-12T00:00:00"/>
    <d v="2024-12-01T00:00:00"/>
    <m/>
    <m/>
    <n v="0"/>
    <m/>
    <m/>
    <n v="0"/>
    <m/>
    <m/>
    <m/>
    <m/>
    <m/>
    <m/>
    <m/>
    <m/>
    <n v="139500"/>
    <n v="0"/>
    <n v="139500"/>
    <n v="0.35842293906810035"/>
    <n v="89500"/>
    <n v="89500"/>
    <n v="0"/>
    <n v="18135"/>
    <n v="0"/>
    <n v="18135"/>
    <n v="11635"/>
    <n v="50000"/>
    <n v="79500"/>
    <n v="89500"/>
    <n v="6500"/>
    <n v="10335"/>
    <m/>
    <n v="50000"/>
    <m/>
    <d v="2027-12-01T00:00:00"/>
    <s v="Progress: Agreement has been finalized for the implementation of the first tranche in July 2022 ($ 129,500) and amendment signed in Feb. 2023. The project implementation is progressing satisfactorily; 40 RAc technicians trained and certified in Q3 2023; several consultation meetings held with industry and other stakeholders; one mission took place during Q1 2023 to follow up implementation."/>
    <s v="Progress: Agreement has been finalized for the implementation of the first tranche in July 2022 ($ 129,500) and amendment signed in Feb. 2023. The project implementation is progressing satisfactorily; 40 RAc technicians trained and certified in Q3 2023; several consultation meetings held with industry and other stakeholders; one mission took place during Q1 2023 to follow up implementation."/>
    <s v="Yes "/>
    <m/>
    <x v="0"/>
    <n v="1"/>
    <n v="1"/>
    <n v="23"/>
    <n v="37"/>
    <n v="0"/>
    <n v="37"/>
    <n v="0"/>
    <n v="2021"/>
  </r>
  <r>
    <m/>
    <m/>
    <s v="QAT/PHA/88/INV/26"/>
    <s v="UNIDO"/>
    <m/>
    <x v="2"/>
    <s v="QAT"/>
    <x v="0"/>
    <s v="PHA"/>
    <s v="HCFC phase-out management plan (stage II, first tranche)"/>
    <d v="2021-11-01T00:00:00"/>
    <d v="2024-12-01T00:00:00"/>
    <s v="ONG"/>
    <d v="2022-12-01T00:00:00"/>
    <d v="2024-12-01T00:00:00"/>
    <m/>
    <m/>
    <n v="0"/>
    <m/>
    <m/>
    <n v="0"/>
    <m/>
    <m/>
    <n v="0"/>
    <m/>
    <m/>
    <n v="0"/>
    <m/>
    <m/>
    <n v="205000"/>
    <n v="0"/>
    <n v="205000"/>
    <n v="0.24660799999999999"/>
    <n v="154445.35999999999"/>
    <n v="154445.35999999999"/>
    <n v="0"/>
    <n v="14350"/>
    <n v="0"/>
    <n v="14350"/>
    <n v="10812.075169064145"/>
    <n v="50554.64"/>
    <n v="19836.689999999999"/>
    <n v="50000"/>
    <n v="3537.9248309358554"/>
    <n v="1388.5683000000001"/>
    <m/>
    <m/>
    <m/>
    <d v="2027-12-01T00:00:00"/>
    <s v="UNIDO finalized and submitted to Buzwair the draft list of equipment required for the establishment of a reclamation centre. "/>
    <s v="Buzwair revised the list of equipment for the establishment of a reclamation centre. Buzwair indicated the equipment already available on site but will confirm further after a visit to the Bahrain Reclamation centre. Buzwair requested UNIDO to sponsor this visit as an incentive to make an informed decision on the establishment of a reclamation centre. Regarding the procurement of refrigerant identifiers, the supplier MSA is building a production line at a new location, so there is a significant delay in the delivery of the identifiers.  At this point in time, they are unable to give us reliable delivery dates. UNIDO is  hopeful that this will change soon, and we see small signs of improvement, but we are not sure. Delivery times have changed frequently in the last year. Unfortunately, the 2nd and 3rd quarters of 2024 are not possible to deliver the identifiers, but this could change within a month. "/>
    <s v="No"/>
    <m/>
    <x v="0"/>
    <n v="1"/>
    <n v="1"/>
    <n v="13"/>
    <n v="37"/>
    <n v="0"/>
    <n v="37"/>
    <n v="0"/>
    <n v="2021"/>
  </r>
  <r>
    <m/>
    <m/>
    <s v="RWA/PHA/86/TAS/34"/>
    <s v="UNEP"/>
    <m/>
    <x v="0"/>
    <s v="RWA"/>
    <x v="3"/>
    <s v="PHA"/>
    <s v="HCFC phase-out management plan (stage II, first tranche)"/>
    <d v="2020-12-01T00:00:00"/>
    <d v="2023-12-01T00:00:00"/>
    <s v="COM"/>
    <d v="2022-06-01T00:00:00"/>
    <m/>
    <d v="2023-12-01T00:00:00"/>
    <m/>
    <n v="0.4"/>
    <m/>
    <m/>
    <n v="0"/>
    <m/>
    <m/>
    <m/>
    <m/>
    <m/>
    <m/>
    <m/>
    <m/>
    <n v="90000"/>
    <n v="0"/>
    <n v="90000"/>
    <n v="0.77777777777777779"/>
    <n v="20000"/>
    <n v="20000"/>
    <n v="0"/>
    <n v="11700"/>
    <n v="0"/>
    <n v="11700"/>
    <n v="2600"/>
    <n v="70000"/>
    <n v="0"/>
    <n v="0"/>
    <n v="9100"/>
    <n v="0"/>
    <m/>
    <n v="0"/>
    <m/>
    <d v="2031-12-01T00:00:00"/>
    <s v="The NOU conducted Customs training workshop in Bugesera District at Lapalise Nyamata Hotel, from 15-19 May 2023. A total of 70 participants (12 females and 58 males), comprising of customs officers from RRA, RICA, cargo inspectors, and custom clearing agents attended. The NOU developed a training manual for technical and scientific trainings of RAC technicians and Custom Officers. The NOU is developing an electronic registry and reporting tool system. The NOU conducted a RAC training for 100 technicians held at Rubilizi Campus on 16th September 2023 on the following topics: (a) Introduction to refrigeration and Air Conditioning; (b) Introduction to Refrigerant and their impact on Ozone and environment; (c) HCFCs and HFCs handling; and (d) Introduction to HCs safe handling and on introduction of Energy efficiency. The project is progressing satisfactorily."/>
    <s v="The project is completed"/>
    <s v="Yes"/>
    <m/>
    <x v="1"/>
    <n v="0"/>
    <n v="1"/>
    <n v="18"/>
    <n v="36"/>
    <n v="0"/>
    <n v="0"/>
    <n v="400"/>
    <n v="2020"/>
  </r>
  <r>
    <m/>
    <m/>
    <s v="RWA/PHA/86/INV/35"/>
    <s v="UNIDO"/>
    <m/>
    <x v="0"/>
    <s v="RWA"/>
    <x v="0"/>
    <s v="PHA"/>
    <s v="HCFC phase-out management plan (stage II, first tranche)"/>
    <d v="2020-12-01T00:00:00"/>
    <d v="2023-12-01T00:00:00"/>
    <s v="ONG"/>
    <d v="2021-03-01T00:00:00"/>
    <d v="2024-08-01T00:00:00"/>
    <m/>
    <m/>
    <n v="0.3"/>
    <m/>
    <m/>
    <n v="0"/>
    <m/>
    <m/>
    <n v="0.03"/>
    <m/>
    <m/>
    <n v="0"/>
    <m/>
    <m/>
    <n v="70000"/>
    <n v="0"/>
    <n v="70000"/>
    <n v="7.3331142857142859E-2"/>
    <n v="64866.82"/>
    <n v="64866.82"/>
    <n v="0"/>
    <n v="6300"/>
    <n v="0"/>
    <n v="6300"/>
    <n v="5838.0137999999997"/>
    <n v="5133.18"/>
    <n v="63193.96"/>
    <n v="64000"/>
    <n v="461.9862"/>
    <n v="5687.4564"/>
    <m/>
    <m/>
    <m/>
    <d v="2031-12-01T00:00:00"/>
    <s v="Tools including reclaiming unit were purchased. Delivery was expected for February 2024."/>
    <s v="The goods were delivered and received in Kigali in May 2024. The unit is installed and will be commissioned in June 2024. Project completion was initiated."/>
    <s v="Yes"/>
    <m/>
    <x v="0"/>
    <n v="1"/>
    <n v="1"/>
    <n v="3"/>
    <n v="36"/>
    <n v="8"/>
    <n v="44"/>
    <n v="300"/>
    <n v="2020"/>
  </r>
  <r>
    <m/>
    <m/>
    <s v="STL/PHA/87/TAS/34"/>
    <s v="UNEP"/>
    <m/>
    <x v="1"/>
    <s v="STL"/>
    <x v="3"/>
    <s v="PHA"/>
    <s v="HCFC phase-out management plan (stage II, first tranche)"/>
    <d v="2021-07-01T00:00:00"/>
    <d v="2024-12-01T00:00:00"/>
    <s v="ONG"/>
    <m/>
    <d v="2024-12-01T00:00:00"/>
    <m/>
    <m/>
    <n v="0.1"/>
    <m/>
    <m/>
    <n v="0"/>
    <m/>
    <m/>
    <m/>
    <m/>
    <m/>
    <m/>
    <m/>
    <m/>
    <n v="81000"/>
    <n v="0"/>
    <n v="81000"/>
    <n v="0"/>
    <n v="81000"/>
    <n v="81000"/>
    <n v="0"/>
    <n v="10530"/>
    <n v="0"/>
    <n v="10530"/>
    <n v="10530"/>
    <n v="0"/>
    <n v="81000"/>
    <n v="81000"/>
    <n v="0"/>
    <n v="10530"/>
    <m/>
    <n v="40500"/>
    <m/>
    <d v="2031-12-01T00:00:00"/>
    <s v="The SSFA was signed Dec 2021. The first cash advance was disbursed 25 April 2022.  Monitoring and Reporting Consultant prepared workplan which was endorsed by Country.   The plan for public awareness and education has been developed in close consultation with stakeholders.  NOU hosted the launch of the HPMP Stage II in 9 Feb 2023, where 33 participants attended including 13 females.  UNEP attended amongst other guests such as the NOO of Grenada. NOU preparing training material for the RAC Training  and Customs and Enforcement Officers Training activities; The stakeholders who received the 2021 Verification Report are updated on the recommendations and supporting the Country;  Legislative Consultant hired to undertake review of  legislation and support stakeholder consultations.   Final stakeholder validation workshop held in November 2023.  HPMP II promotional material developed and distributed to stakeholders.  Material included: pens, pencisl, banners, infographics, note books.  The NOU also released HPMP II press releases on the social media and tradiational radio and TV.  Country to prepare interim progress and financial report to allow UNEP to process second cash advance when ready. "/>
    <s v="The SSFA was signed Dec 2021. The first cash advance was disbursed 25 April 2022.   The plan for public awareness and education has been developed in close consultation with stakeholders.  The stakeholders who received the 2021 Verification Report are continuolsy being updated on the implemetation of the recommendations and supporting the Country;  Legislative review complete of  legislation and support stakeholder consultations.   The NOU distributing public awareness material developed to share information of the HPMP II, training opportunities for RAC technicians on Low GWP, energy efficient alternatives and information on alternatives.   Country preparing interim progress and financial report to allow UNEP to process second cash advance. "/>
    <s v="Yes"/>
    <m/>
    <x v="0"/>
    <n v="1"/>
    <n v="0"/>
    <s v=""/>
    <n v="41"/>
    <n v="0"/>
    <n v="41"/>
    <n v="100"/>
    <n v="2021"/>
  </r>
  <r>
    <m/>
    <m/>
    <s v="STL/PHA/87/INV/35"/>
    <s v="UNIDO"/>
    <m/>
    <x v="1"/>
    <s v="STL"/>
    <x v="0"/>
    <s v="PHA"/>
    <s v="HCFC phase-out management plan (stage II, first tranche)"/>
    <d v="2021-07-01T00:00:00"/>
    <d v="2024-08-01T00:00:00"/>
    <s v="ONG"/>
    <d v="2023-12-01T00:00:00"/>
    <d v="2025-06-01T00:00:00"/>
    <m/>
    <m/>
    <n v="0.1"/>
    <m/>
    <m/>
    <n v="0"/>
    <m/>
    <m/>
    <n v="0"/>
    <m/>
    <m/>
    <n v="0"/>
    <m/>
    <m/>
    <n v="83000"/>
    <n v="0"/>
    <n v="83000"/>
    <n v="1.7658192771084338E-2"/>
    <n v="81534.37"/>
    <n v="81534.37"/>
    <n v="0"/>
    <n v="7470"/>
    <n v="0"/>
    <n v="7470"/>
    <n v="7338.0933000000005"/>
    <n v="1465.63"/>
    <n v="1444.88"/>
    <n v="40000"/>
    <n v="131.9067"/>
    <n v="130.03919999999999"/>
    <m/>
    <m/>
    <m/>
    <d v="2031-12-01T00:00:00"/>
    <s v="Tools for training on good refrigeration servicing practices and how to work with flammable low-GWP refrigerants were purchased. It is expected to be delivered in May 2024, some delays from supplier. "/>
    <s v="Mr. Harte a national expert was hired to provide support in the project activities. Training in flammable refrigerants planned in July/August 2024."/>
    <s v="Yes"/>
    <m/>
    <x v="0"/>
    <n v="1"/>
    <n v="1"/>
    <n v="29"/>
    <n v="37"/>
    <n v="10"/>
    <n v="47"/>
    <n v="100"/>
    <n v="2021"/>
  </r>
  <r>
    <m/>
    <m/>
    <s v="SEN/PHA/88/TAS/47"/>
    <s v="UNEP"/>
    <m/>
    <x v="0"/>
    <s v="SEN"/>
    <x v="3"/>
    <s v="PHA"/>
    <s v="HCFC phase-out management plan (stage II, first tranche)"/>
    <d v="2021-11-01T00:00:00"/>
    <d v="2024-12-01T00:00:00"/>
    <s v="ONG"/>
    <d v="2023-07-04T00:00:00"/>
    <d v="2024-12-01T00:00:00"/>
    <m/>
    <m/>
    <n v="0"/>
    <m/>
    <m/>
    <n v="0"/>
    <m/>
    <m/>
    <m/>
    <m/>
    <m/>
    <m/>
    <m/>
    <m/>
    <n v="160000"/>
    <n v="0"/>
    <n v="160000"/>
    <n v="1.869175E-2"/>
    <n v="157009.32"/>
    <n v="157009.32"/>
    <n v="0"/>
    <n v="20800"/>
    <n v="0"/>
    <n v="20800"/>
    <n v="20411.211599999999"/>
    <n v="2990.68"/>
    <n v="126000"/>
    <n v="157009.32"/>
    <n v="388.78839999999997"/>
    <n v="16380"/>
    <m/>
    <n v="60000"/>
    <m/>
    <d v="2026-12-01T00:00:00"/>
    <s v="The SSFA was signed in January 2023. The first payment has been released to the country in March 2023. Licensing system fully operational."/>
    <s v="The SSFA was signed in January 2023. The first payment has been released to the country in March 2023. The second payment was disbursed in April 2024. Licensing system fully operational. During the year, 125 customs agents received training on the control and identification of ODS and equipment containing them. Additionally, 150 refrigeration technicians were trained in best practices for refrigeration and safety measures related to the use of hydrocarbons."/>
    <s v="Yes"/>
    <m/>
    <x v="0"/>
    <n v="1"/>
    <n v="1"/>
    <n v="20"/>
    <n v="37"/>
    <n v="0"/>
    <n v="37"/>
    <n v="0"/>
    <n v="2021"/>
  </r>
  <r>
    <m/>
    <m/>
    <s v="SEN/PHA/88/INV/48"/>
    <s v="UNIDO"/>
    <m/>
    <x v="0"/>
    <s v="SEN"/>
    <x v="0"/>
    <s v="PHA"/>
    <s v="HCFC phase-out management plan (stage II, first tranche)"/>
    <d v="2021-11-01T00:00:00"/>
    <d v="2024-12-01T00:00:00"/>
    <s v="ONG"/>
    <d v="2022-11-01T00:00:00"/>
    <d v="2024-12-01T00:00:00"/>
    <m/>
    <m/>
    <n v="0"/>
    <m/>
    <m/>
    <n v="0"/>
    <m/>
    <m/>
    <n v="0"/>
    <m/>
    <m/>
    <n v="0"/>
    <m/>
    <m/>
    <n v="92000"/>
    <n v="0"/>
    <n v="92000"/>
    <n v="0.32432315217391305"/>
    <n v="62162.270000000004"/>
    <n v="62162.270000000004"/>
    <n v="0"/>
    <n v="8280"/>
    <n v="0"/>
    <n v="8280"/>
    <n v="5594.6043"/>
    <n v="29837.73"/>
    <n v="26700.16"/>
    <n v="30000"/>
    <n v="2685.3957"/>
    <n v="2403.0144"/>
    <m/>
    <m/>
    <m/>
    <d v="2026-12-01T00:00:00"/>
    <s v="Updates and milestones: Equipment delivery prepared and second shipment arrived in 2023. Final badge of shipment with identifiers was expected before the end of 2023, but could not be delivered  because there is still a shortage of identifiers due to delays in the supply chain. Expected for Q1 2024. _x000a_o Was there any delay during the reporting year? (yes/no). No_x000a_o Any ongoing recurring problem that hampers implementation? (yes/no). If yes, any action required from the ExCom to overcome the problems?  No._x000a_o If yes, any action required from the ExCom to overcome the problems? No."/>
    <s v="Updates and milestones: Final shipment of refrigerant identifiers completed and arrived in Q1 2024._x000a_o Was there any delay during the reporting year? (yes/no). No_x000a_o Any ongoing recurring problem that hampers implementation? (yes/no). If yes, any action required from the ExCom to overcome the problems?  No._x000a_o If yes, any action required from the ExCom to overcome the problems? No."/>
    <s v="Yes"/>
    <m/>
    <x v="0"/>
    <n v="1"/>
    <n v="1"/>
    <n v="12"/>
    <n v="37"/>
    <n v="0"/>
    <n v="37"/>
    <n v="0"/>
    <n v="2021"/>
  </r>
  <r>
    <m/>
    <m/>
    <s v="YUG/PHA/85/TAS/55"/>
    <s v="UNEP"/>
    <m/>
    <x v="4"/>
    <s v="YUG"/>
    <x v="3"/>
    <s v="PHA"/>
    <s v="HCFC phase-out management plan (stage II, first tranche)"/>
    <d v="2020-06-01T00:00:00"/>
    <d v="2023-06-01T00:00:00"/>
    <s v="FIN"/>
    <d v="2022-02-01T00:00:00"/>
    <m/>
    <d v="2023-12-01T00:00:00"/>
    <d v="2023-12-01T00:00:00"/>
    <n v="0"/>
    <m/>
    <m/>
    <n v="0"/>
    <m/>
    <m/>
    <m/>
    <m/>
    <m/>
    <m/>
    <m/>
    <m/>
    <n v="22000"/>
    <n v="0"/>
    <n v="22000"/>
    <n v="1.0000090909090908"/>
    <n v="-0.2000000000007276"/>
    <n v="-0.2000000000007276"/>
    <n v="0"/>
    <n v="2860"/>
    <n v="0"/>
    <n v="2860"/>
    <n v="-2.6000000000294676E-2"/>
    <n v="22000.2"/>
    <n v="0"/>
    <n v="0"/>
    <n v="2860.0260000000003"/>
    <n v="0"/>
    <m/>
    <n v="0"/>
    <m/>
    <d v="2026-12-01T00:00:00"/>
    <s v="Four issues of the “Ozone Pages” were published in the quarterly journal of the SMEITS / KGH._x000a_The workshop for importers/exporters of HFCs was organized in November 2023._x000a_A technology roundtable and exhibition booth were organized as part of the SMEITS / KGH 54th International HVAC&amp;R Congress and Exhibition in Belgrade, 6-8 December 2023."/>
    <s v="The project is financialy completed "/>
    <s v="Yes"/>
    <m/>
    <x v="1"/>
    <n v="0"/>
    <n v="1"/>
    <n v="20"/>
    <n v="36"/>
    <n v="0"/>
    <n v="0"/>
    <n v="0"/>
    <n v="2020"/>
  </r>
  <r>
    <m/>
    <m/>
    <s v="YUG/PHA/85/INV/54"/>
    <s v="UNIDO"/>
    <m/>
    <x v="4"/>
    <s v="YUG"/>
    <x v="0"/>
    <s v="PHA"/>
    <s v="HCFC phase-out management plan (stage II, first tranche)"/>
    <d v="2020-06-01T00:00:00"/>
    <d v="2023-06-01T00:00:00"/>
    <s v="ONG"/>
    <d v="2021-05-01T00:00:00"/>
    <d v="2025-06-25T00:00:00"/>
    <m/>
    <m/>
    <n v="0"/>
    <m/>
    <m/>
    <n v="0"/>
    <m/>
    <m/>
    <n v="0"/>
    <m/>
    <m/>
    <n v="0"/>
    <m/>
    <m/>
    <n v="124175"/>
    <n v="0"/>
    <n v="124175"/>
    <n v="0.39470875780148984"/>
    <n v="75162.040000000008"/>
    <n v="75162.040000000008"/>
    <n v="0"/>
    <n v="11176"/>
    <n v="0"/>
    <n v="11176"/>
    <n v="6764.7349228105495"/>
    <n v="49012.959999999999"/>
    <n v="12444.96"/>
    <n v="15000"/>
    <n v="4411.2650771894505"/>
    <n v="1120.0714552848801"/>
    <m/>
    <m/>
    <m/>
    <d v="2026-12-01T00:00:00"/>
    <s v="Workshop on alternatives for flushing and cleaning RAC circuits, servicing, and testing; develop guidelines for recovery, recycle and reuse, and conduct training workshops on the guidelines and good servicing practices;"/>
    <s v="Monitoring mission to NOU"/>
    <s v="No"/>
    <m/>
    <x v="0"/>
    <n v="1"/>
    <n v="1"/>
    <n v="11"/>
    <n v="36"/>
    <n v="24"/>
    <n v="60"/>
    <n v="0"/>
    <n v="2020"/>
  </r>
  <r>
    <m/>
    <m/>
    <s v="SIL/PHA/87/TAS/41"/>
    <s v="UNEP"/>
    <m/>
    <x v="0"/>
    <s v="SIL"/>
    <x v="3"/>
    <s v="PHA"/>
    <s v="HCFC phase-out management plan (stage II, first tranche)"/>
    <d v="2021-07-01T00:00:00"/>
    <d v="2024-08-01T00:00:00"/>
    <s v="ONG"/>
    <m/>
    <d v="2024-08-01T00:00:00"/>
    <m/>
    <m/>
    <n v="0.3"/>
    <m/>
    <m/>
    <n v="0"/>
    <m/>
    <m/>
    <m/>
    <m/>
    <m/>
    <m/>
    <m/>
    <m/>
    <n v="135000"/>
    <n v="0"/>
    <n v="135000"/>
    <n v="0"/>
    <n v="135000"/>
    <n v="135000"/>
    <n v="0"/>
    <n v="17550"/>
    <n v="0"/>
    <n v="17550"/>
    <n v="17550"/>
    <n v="0"/>
    <n v="115000"/>
    <n v="135000"/>
    <n v="0"/>
    <n v="14950"/>
    <m/>
    <n v="0"/>
    <m/>
    <d v="2031-12-01T00:00:00"/>
    <s v="The NOU conducted two Training Workshop for RAC Technicians each attended by 20 participants. The trainings where held from 25-26thApril 2023 in Bombali District  at Makeni Council Hall in Makeni City (19 Male &amp; 1 Female participated), and from 13-14th July 2023 in Kono Districts. There were 17 Male and 3 Female. The two trainings focused on best refrigeration practices, safe handling of flammable refrigerants, the legal provision and practical session using the refrigerant identifier, and refrigerant recovery. The NOU conducted training workshop for Female RAC Technicians on good servicing practices and instrumentation from 5-7th April, 2023 at the Bintish Hotel in Bo City with 20 RAC technicians in attendance. The project is progressing satisfactorily._x000a_"/>
    <s v="The NOU conducted training workshop for 20 RAC Technicians from 28-29 March 2024 at Magborakak, on best refrigeration practice, safe handling of flammable refrigerants, Leak detection, the legal provision and instrumentations. The participants were 5 female and 15 males. The NOU conducted a workshop for Customs officers and Other law Enforcement Officers at Gbalamuya on how to tackle illegal trade of ODSs, and other controlled substances covered by the Montreal Protocol, The legal provision, Safe storage of flammable and toxic refrigerants. The training was held from 11-12 April 2024. Twenty (20) participants took part in the training (14 Male and 6 Female).  The NOU organized female RAC Technicians training Workshop in Makeni from the 17-19th April, 2024. Twenty Female RAC Technicians participated in the training held at the Lodge Valley Hotel in Makeni City.  The Two days hands on training focused on instrumentation, safety in working with flammable refrigerants and the Montreal Protocol. The NOU with additional support by the Government of Sierra Leone via the EPA-SL conducted from 29th April – 3rd  May, 2024 a certification and  License training at the Government Technical  Institute in Bo City . The training session was organised for RAC technicians in the Southern Region and some part of the Eastern Region A total of ten (10)  RAC  technicians were certified  (9 Male and  1 Female). The training covers a range of topic e.g. Refrigerants recovery, Leak detection, handling of flammable refrigerants, other good refrigeration practices, First aid  in case of an accident/emergency during work and legal provisions to enhance compliance. The project is progressing satisfactorily."/>
    <s v="Yes"/>
    <m/>
    <x v="0"/>
    <n v="1"/>
    <n v="0"/>
    <s v=""/>
    <n v="37"/>
    <n v="0"/>
    <n v="37"/>
    <n v="300"/>
    <n v="2021"/>
  </r>
  <r>
    <m/>
    <m/>
    <s v="SIL/PHA/87/INV/40"/>
    <s v="UNIDO"/>
    <m/>
    <x v="0"/>
    <s v="SIL"/>
    <x v="0"/>
    <s v="PHA"/>
    <s v="HCFC phase-out management plan (stage II, first tranche)"/>
    <d v="2021-07-01T00:00:00"/>
    <d v="2024-08-01T00:00:00"/>
    <s v="ONG"/>
    <d v="2021-10-01T00:00:00"/>
    <d v="2024-12-01T00:00:00"/>
    <m/>
    <m/>
    <n v="0.3"/>
    <m/>
    <m/>
    <n v="0"/>
    <m/>
    <m/>
    <n v="0"/>
    <m/>
    <m/>
    <n v="0"/>
    <m/>
    <m/>
    <n v="117000"/>
    <n v="0"/>
    <n v="117000"/>
    <n v="7.6720427350427362E-2"/>
    <n v="108023.70999999999"/>
    <n v="108023.70999999999"/>
    <n v="0"/>
    <n v="10530"/>
    <n v="0"/>
    <n v="10530"/>
    <n v="9722.1339000000007"/>
    <n v="8976.2900000000009"/>
    <n v="70266.47"/>
    <n v="65000"/>
    <n v="807.86609999999996"/>
    <n v="6323.9823000000006"/>
    <m/>
    <m/>
    <m/>
    <d v="2031-12-01T00:00:00"/>
    <s v="Delivery of  equipment to strengthen the centres of excellence expected to be in Q1 2024."/>
    <s v="Equipment was delivered in March and a overhanding celebration was organized with awareness raising activities. _x000a_An expert has been identified to develop a business model for RR and contract will be issued in June 2024._x000a_Tranche submission to 94th ExCom meeting"/>
    <s v="Yes"/>
    <m/>
    <x v="0"/>
    <n v="1"/>
    <n v="1"/>
    <n v="3"/>
    <n v="37"/>
    <n v="4"/>
    <n v="41"/>
    <n v="300"/>
    <n v="2021"/>
  </r>
  <r>
    <m/>
    <m/>
    <s v="SOA/PHA/91/INV/15"/>
    <s v="UNIDO"/>
    <m/>
    <x v="0"/>
    <s v="SOA"/>
    <x v="0"/>
    <s v="PHA"/>
    <s v="HCFC phase-out management plan (stage II, first tranche)"/>
    <d v="2022-12-01T00:00:00"/>
    <d v="2025-12-01T00:00:00"/>
    <s v="ONG"/>
    <d v="2022-12-01T00:00:00"/>
    <d v="2025-12-01T00:00:00"/>
    <m/>
    <m/>
    <n v="66.400000000000006"/>
    <m/>
    <m/>
    <n v="0"/>
    <m/>
    <m/>
    <n v="5.0999999999999996"/>
    <m/>
    <m/>
    <n v="0"/>
    <m/>
    <m/>
    <n v="2993125"/>
    <n v="0"/>
    <n v="2993125"/>
    <n v="6.5528746711213198E-2"/>
    <n v="2796989.27"/>
    <n v="2796989.27"/>
    <n v="0"/>
    <n v="209519"/>
    <n v="0"/>
    <n v="209519"/>
    <n v="195789.48251781333"/>
    <n v="196135.73"/>
    <n v="1476241.23"/>
    <n v="500000"/>
    <n v="13729.51748218668"/>
    <n v="103337.00940267113"/>
    <m/>
    <m/>
    <m/>
    <d v="2031-12-01T00:00:00"/>
    <s v="Work Plan for 2023/24 agreed. ToR for procurement of 1200 tools of training units is completed. Tender conducted."/>
    <s v="Tools are planned to be delivered in August 2024. ToR for training of 600 technicians is prepared. Monitoring missing to train facilities are conducted by NOU."/>
    <s v="Yes"/>
    <m/>
    <x v="0"/>
    <n v="1"/>
    <n v="1"/>
    <n v="0"/>
    <n v="36"/>
    <n v="0"/>
    <n v="36"/>
    <n v="66400"/>
    <n v="2022"/>
  </r>
  <r>
    <m/>
    <m/>
    <s v="SRL/PHA/86/INV/58"/>
    <s v="UNDP"/>
    <m/>
    <x v="2"/>
    <s v="SRL"/>
    <x v="0"/>
    <s v="PHA"/>
    <s v="HCFC phase-out management plan (stage II, first tranche)"/>
    <d v="2020-12-01T00:00:00"/>
    <d v="2024-03-01T00:00:00"/>
    <s v="ONG"/>
    <d v="2022-09-01T00:00:00"/>
    <d v="2024-03-01T00:00:00"/>
    <m/>
    <m/>
    <n v="1.9"/>
    <m/>
    <m/>
    <m/>
    <m/>
    <m/>
    <n v="0"/>
    <m/>
    <m/>
    <m/>
    <m/>
    <m/>
    <n v="216200"/>
    <n v="-6270"/>
    <n v="209930"/>
    <n v="0.22960658314676324"/>
    <n v="161728.69"/>
    <n v="161728.69"/>
    <n v="0"/>
    <n v="15134"/>
    <n v="-470"/>
    <n v="14664"/>
    <n v="11297.04906473586"/>
    <n v="48201.310000000005"/>
    <n v="0"/>
    <n v="37197.598700000002"/>
    <n v="3366.9509352641398"/>
    <n v="0"/>
    <m/>
    <m/>
    <m/>
    <d v="2031-12-01T00:00:00"/>
    <s v="Procurement completed. Tranche 2 request developed for submission to the 94th ExCom"/>
    <s v="Tranche 2 submitted and  approved at the 94th ExCom"/>
    <s v="Yes"/>
    <m/>
    <x v="0"/>
    <n v="1"/>
    <n v="1"/>
    <n v="21"/>
    <n v="39"/>
    <n v="0"/>
    <n v="39"/>
    <n v="1900"/>
    <n v="2020"/>
  </r>
  <r>
    <m/>
    <m/>
    <s v="SRL/PHA/86/TAS/56"/>
    <s v="UNEP"/>
    <m/>
    <x v="2"/>
    <s v="SRL"/>
    <x v="3"/>
    <s v="PHA"/>
    <s v="HCFC phase-out management plan (stage II, first tranche)"/>
    <d v="2020-12-01T00:00:00"/>
    <d v="2024-03-01T00:00:00"/>
    <s v="ONG"/>
    <d v="2021-12-01T00:00:00"/>
    <d v="2025-12-01T00:00:00"/>
    <m/>
    <m/>
    <n v="0"/>
    <m/>
    <m/>
    <n v="0"/>
    <m/>
    <m/>
    <m/>
    <m/>
    <m/>
    <m/>
    <m/>
    <m/>
    <n v="200800"/>
    <n v="-4180"/>
    <n v="196620"/>
    <n v="0.2561348794629234"/>
    <n v="146258.76"/>
    <n v="146258.76"/>
    <n v="0"/>
    <n v="26104"/>
    <n v="-543"/>
    <n v="25561"/>
    <n v="19013.936346048213"/>
    <n v="50361.24"/>
    <n v="135197.41"/>
    <n v="73129.38"/>
    <n v="6547.0636539517855"/>
    <n v="17575.938343047503"/>
    <m/>
    <n v="45197.41"/>
    <m/>
    <d v="2031-12-01T00:00:00"/>
    <s v="SSFA was signed in 2021 for the amount of USD 181,620. First payment transferred in November 2021._x000a_NOU organized 1 workshop on 30 March 2023 for refrigerant importers to make them aware about the implementation of KA, data reporting and record keeping of import data and licensing process. Total 36 participants (M: 28, F: 8) attended the workshop. NOU organized 1 workshop for custom house agents on 26 September 2023 to strengthen the control mechanism of ODS and non-ODS imports. Total 29 participants (M:13, F:16) attended the workshop. NOU and customs have organized 1 ToT workshop for 15 customs trainers (M:11, F:4) in October 2023. Custom training module on MP drafted and sent to customs for review and incorporation. _x000a_GSP module developed to include the safe handling of flammable and toxic refrigerants. Supported two TVET experts to join the training for Master Assessors on Competency based Assessment on GSP in RAC sector organized by UNEP in Malaysia in November 2023. _x000a_Revision of national competency standards and curricula of RAC course is underway in close collaboration with Tertiary Vocational Education Commission and National Apprentice and Industrial Training Authority._x000a_NOU organized 18 workshops in 2023 on good servicing practice (GSP) and handling of flammable refrigerants, with 819 (All M) participants. NOU supported the organization of  7 workshops in 2023 for 234 (M: 204, F:30) RAC technicians working in commercial and industrial refrigeration and chillers focusing on GSP, handling of flammable refrigerants._x000a_Awarded total 224 NVQ certificates to informal RAC technicians under the RPL system in 2023. _x000a_NOU organized 4 workshops in 2023 to empower RAC technicians under RPL programme. A total of 151 participants (M:150, F:1) participated in these workshops. In addition a licensing system for RAC technicians has been initiated by NOU in collaboration with Public Utility Commission of Sri Lanka (PUCSL). An awareness workshop on the licensing system was held at the Western Provincial Council in December 2023 with total 119 (M:119, F:0) participants."/>
    <s v="NOU organized 2 training workshops for customs officers at cargo clearing points in February 2024 for 17 (M:17, F:0) officers and in March 2024 for 18 (M:16, F:2) officers._x000a_NOU planning to develop guidelines for risk profiling as relevant to MP controlled substances in collaboration with UNEP and WCO during second half of 2024._x000a_Workplan and methodology prepared to initiate the development of learner guides, trainer guides and text books necessary to update the training manuals._x000a_NOU organized 2 workshops GSP and handling flammable refrigerants in January 2024 for 28 (M:26, F:2) participants and in March 2024 for 33 (M:33, F:0) participants. _x000a_NOU conducted 2 workshops on ‘Competency Based Assessment on GSP’ in February 2024 for 35 (M:32, F:3) assessors and in April 2024 for 15 (M:15, F:0) assessors._x000a_NOU conducted 1 workshop to empower RAC technicians under RPL programme in February 2024 for 41 (M:41, F:0) informal RAC technicians. Under the RPL certification while making the pathway for licensing system for RAC technicians, 4 pre-assessments and 3 gap filling workshops were conducted for informal sector RAC technicians and the final assessments are ongoing._x000a_Initial preparatory work of web-based database of RAC technicians is ongoing. NOU planning for consultations with RAC association in first half of 2024, recruitment of legal consultant to develop legal instrument to formalize and guide the RAC association will follow._x000a_Re-printed two awareness materials on good servicing practices for flammable refrigerant and guidelines for RAC technicians."/>
    <s v="Yes"/>
    <m/>
    <x v="0"/>
    <n v="1"/>
    <n v="1"/>
    <n v="12"/>
    <n v="39"/>
    <n v="21"/>
    <n v="60"/>
    <n v="0"/>
    <n v="2020"/>
  </r>
  <r>
    <m/>
    <m/>
    <s v="SUR/PHA/93/TAS/34"/>
    <s v="UNEP"/>
    <m/>
    <x v="1"/>
    <s v="SUR"/>
    <x v="3"/>
    <s v="PHA"/>
    <s v="HCFC phase-out management plan (stage II, first tranche)"/>
    <d v="2023-12-01T00:00:00"/>
    <d v="2026-09-01T00:00:00"/>
    <s v="ONG"/>
    <m/>
    <d v="2026-09-01T00:00:00"/>
    <m/>
    <m/>
    <n v="0.5"/>
    <m/>
    <m/>
    <n v="0"/>
    <m/>
    <m/>
    <m/>
    <m/>
    <m/>
    <m/>
    <m/>
    <m/>
    <n v="166100"/>
    <n v="0"/>
    <n v="166100"/>
    <n v="0"/>
    <n v="166100"/>
    <n v="166100"/>
    <n v="0"/>
    <n v="21593"/>
    <n v="0"/>
    <n v="21593"/>
    <n v="21593"/>
    <n v="0"/>
    <n v="0"/>
    <n v="41525"/>
    <n v="0"/>
    <n v="0"/>
    <m/>
    <n v="0"/>
    <m/>
    <d v="2031-12-01T00:00:00"/>
    <s v="Newly approved project."/>
    <s v="SSFA drafted and shared with Country, details to be negotiated.  SSFA expected to be signed by May 2024, based on the level of response by the new Focal Point. "/>
    <s v="Yes"/>
    <m/>
    <x v="0"/>
    <n v="1"/>
    <n v="0"/>
    <s v=""/>
    <n v="33"/>
    <n v="0"/>
    <n v="33"/>
    <n v="500"/>
    <n v="2023"/>
  </r>
  <r>
    <m/>
    <m/>
    <s v="SUR/PHA/93/INV/35"/>
    <s v="UNIDO"/>
    <m/>
    <x v="1"/>
    <s v="SUR"/>
    <x v="0"/>
    <s v="PHA"/>
    <s v="HCFC phase-out management plan (stage II, first tranche)"/>
    <d v="2023-12-01T00:00:00"/>
    <d v="2026-12-01T00:00:00"/>
    <s v="ONG"/>
    <m/>
    <d v="2026-12-31T00:00:00"/>
    <m/>
    <m/>
    <n v="0.2"/>
    <m/>
    <m/>
    <n v="0"/>
    <m/>
    <m/>
    <n v="0"/>
    <m/>
    <m/>
    <n v="0"/>
    <m/>
    <m/>
    <n v="61000"/>
    <n v="0"/>
    <n v="61000"/>
    <n v="0"/>
    <n v="61000"/>
    <n v="61000"/>
    <n v="0"/>
    <n v="5490"/>
    <n v="0"/>
    <n v="5490"/>
    <n v="5490"/>
    <n v="0"/>
    <n v="0"/>
    <n v="20000"/>
    <n v="0"/>
    <n v="0"/>
    <m/>
    <m/>
    <m/>
    <d v="2031-12-01T00:00:00"/>
    <s v="Project approved at the 93rd meeting in December 2023."/>
    <s v="Suriname has a new NOO: _x000a_Mr. Donovan Bogor. Equipment to be purchased should be discussed with the new NOO."/>
    <s v="Yes"/>
    <m/>
    <x v="0"/>
    <n v="1"/>
    <n v="0"/>
    <s v=""/>
    <n v="36"/>
    <n v="0"/>
    <n v="36"/>
    <n v="200"/>
    <n v="2023"/>
  </r>
  <r>
    <m/>
    <m/>
    <s v="URT/PHA/87/TAS/41"/>
    <s v="UNEP"/>
    <m/>
    <x v="0"/>
    <s v="URT"/>
    <x v="3"/>
    <s v="PHA"/>
    <s v="HCFC phase-out management plan (stage II, first tranche)"/>
    <d v="2021-07-01T00:00:00"/>
    <d v="2025-12-01T00:00:00"/>
    <s v="ONG"/>
    <m/>
    <d v="2025-12-01T00:00:00"/>
    <m/>
    <m/>
    <n v="0.2"/>
    <m/>
    <m/>
    <n v="0"/>
    <m/>
    <m/>
    <m/>
    <m/>
    <m/>
    <m/>
    <m/>
    <m/>
    <n v="172500"/>
    <n v="0"/>
    <n v="172500"/>
    <n v="0"/>
    <n v="172500"/>
    <n v="172500"/>
    <n v="0"/>
    <n v="22425"/>
    <n v="0"/>
    <n v="22425"/>
    <n v="22425"/>
    <n v="0"/>
    <n v="152500"/>
    <n v="86250"/>
    <n v="0"/>
    <n v="19825"/>
    <m/>
    <n v="90000"/>
    <m/>
    <d v="2031-12-01T00:00:00"/>
    <s v="The Licensing system is fully operational. The quota for the year 2023 was issued. Importers complied with issued quotas for the year 2022. The NOU conducted 4 inspection visits to the importers/exporters or market or end-users.  The NOU conducted Customs training for 100 enforcement officers on prevention of illegal trade in April, June, and November 2023. The collection of data was undertaken to report A7 and CP data for the year 2022. A7 data for 2022 reported on May 2023); CP data for 2022 reported on March 2023. The International KIP consultant and national consultant were engaged in March 2023. The Survey data collected were analyzed in August 2023 and the outcome constituted part of the survey report. The NOU in collaboration with the Consultant undertook need evaluation, developed strategy and action plan for non-conversion investment component from November 2023 - December 2023 at regional level. The NOU participated at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  KIPs Preparation project is successfully implemented as planned."/>
    <s v="The Licensing system is fully operational. The quota for the year 2024 was issued. Importers complied with issued quotas for the year 2023. The NOU conducted 1 inspection visit to the importers/exporters or market or end-users conducted in March 2024. The NOU conducted one monitoring of illegal ODS trade and training for 30 enforcement officers on prevention of illegal trade in March 2024. The collection of data was undertaken to report A7 and CP data for the year 2023. A7 data for 2023 reported on May 2024); CP data for 2023 reported on March 2024. The NOU conducted 1 of 2 Steering Committee meeting involving 15 members from key institutions and was conducted at the Vice President’s Office in Dodoma in April 2024. The NOU conducted a training workshop for 30 female RAC technicians at Vocation Training Centre in Dar es Salaam in March 2024. The project is progressing satisfactorily."/>
    <s v="Yes"/>
    <m/>
    <x v="0"/>
    <n v="1"/>
    <n v="0"/>
    <s v=""/>
    <n v="53"/>
    <n v="0"/>
    <n v="53"/>
    <n v="200"/>
    <n v="2021"/>
  </r>
  <r>
    <m/>
    <m/>
    <s v="URT/PHA/87/INV/42"/>
    <s v="UNIDO"/>
    <m/>
    <x v="0"/>
    <s v="URT"/>
    <x v="0"/>
    <s v="PHA"/>
    <s v="HCFC phase-out management plan (stage II, first tranche)"/>
    <d v="2021-07-01T00:00:00"/>
    <d v="2024-08-01T00:00:00"/>
    <s v="ONG"/>
    <d v="2021-09-01T00:00:00"/>
    <d v="2025-06-01T00:00:00"/>
    <m/>
    <m/>
    <n v="0.3"/>
    <m/>
    <m/>
    <n v="0"/>
    <m/>
    <m/>
    <n v="1E-3"/>
    <m/>
    <m/>
    <n v="0"/>
    <m/>
    <m/>
    <n v="100000"/>
    <n v="0"/>
    <n v="100000"/>
    <n v="0.2926917"/>
    <n v="70730.83"/>
    <n v="70730.83"/>
    <n v="0"/>
    <n v="9000"/>
    <n v="0"/>
    <n v="9000"/>
    <n v="6365.7746999999999"/>
    <n v="29269.17"/>
    <n v="181.92"/>
    <n v="30000"/>
    <n v="2634.2252999999996"/>
    <n v="16.372799999999998"/>
    <m/>
    <m/>
    <m/>
    <d v="2031-12-01T00:00:00"/>
    <s v="Contract for national expert extended for monitoring the project activities. Reclaiming unit transferred to VETA but not operative."/>
    <s v="Project Manager visited project site for coordination in February 2024. Upgrade some training centres, including FETA was agreed."/>
    <s v="Yes"/>
    <m/>
    <x v="0"/>
    <n v="1"/>
    <n v="1"/>
    <n v="2"/>
    <n v="37"/>
    <n v="10"/>
    <n v="47"/>
    <n v="300"/>
    <n v="2021"/>
  </r>
  <r>
    <m/>
    <m/>
    <s v="TLS/PHA/80/INV/15"/>
    <s v="UNDP"/>
    <m/>
    <x v="2"/>
    <s v="TLS"/>
    <x v="0"/>
    <s v="PHA"/>
    <s v="HCFC phase-out management plan (stage II, first tranche)"/>
    <d v="2017-11-01T00:00:00"/>
    <d v="2021-12-01T00:00:00"/>
    <s v="COM"/>
    <d v="2018-11-01T00:00:00"/>
    <m/>
    <d v="2023-12-01T00:00:00"/>
    <m/>
    <n v="0"/>
    <m/>
    <m/>
    <m/>
    <m/>
    <m/>
    <n v="0"/>
    <m/>
    <m/>
    <m/>
    <m/>
    <m/>
    <n v="55000"/>
    <n v="0"/>
    <n v="55000"/>
    <n v="1"/>
    <n v="0"/>
    <n v="0"/>
    <n v="0"/>
    <n v="4950"/>
    <n v="0"/>
    <n v="4950"/>
    <n v="0"/>
    <n v="55000"/>
    <n v="0"/>
    <n v="0"/>
    <n v="4950"/>
    <n v="0"/>
    <m/>
    <m/>
    <m/>
    <d v="2026-12-01T00:00:00"/>
    <s v="Training and procurement completed. Tranche requeste being developed for submission to the 94th ExCom"/>
    <s v="Training of master trainers completed. "/>
    <s v="Yes"/>
    <m/>
    <x v="1"/>
    <n v="0"/>
    <n v="1"/>
    <n v="12"/>
    <n v="49"/>
    <n v="0"/>
    <n v="0"/>
    <n v="0"/>
    <n v="2017"/>
  </r>
  <r>
    <m/>
    <m/>
    <s v="TLS/PHA/80/TAS/16"/>
    <s v="UNEP"/>
    <m/>
    <x v="2"/>
    <s v="TLS"/>
    <x v="3"/>
    <s v="PHA"/>
    <s v="HCFC phase-out management plan (stage II, first tranche)"/>
    <d v="2017-11-01T00:00:00"/>
    <d v="2021-12-01T00:00:00"/>
    <s v="COM"/>
    <d v="2018-06-01T00:00:00"/>
    <m/>
    <d v="2023-12-01T00:00:00"/>
    <m/>
    <n v="0"/>
    <m/>
    <m/>
    <n v="0"/>
    <m/>
    <m/>
    <m/>
    <m/>
    <m/>
    <m/>
    <m/>
    <m/>
    <n v="83000"/>
    <n v="0"/>
    <n v="83000"/>
    <n v="0.79760228915662656"/>
    <n v="16799.009999999995"/>
    <n v="16799.009999999995"/>
    <n v="0"/>
    <n v="10790"/>
    <n v="0"/>
    <n v="10790"/>
    <n v="2183.8712999999989"/>
    <n v="66200.990000000005"/>
    <n v="16499.999999999996"/>
    <n v="16499.999999999996"/>
    <n v="8606.1287000000011"/>
    <n v="2144.9999999999995"/>
    <m/>
    <n v="0"/>
    <m/>
    <d v="2026-12-01T00:00:00"/>
    <s v="The SSFA was signed in August 2018. The first payment of US$ 32,850 was released in November 2018. The second payment of US$ 16,650 was released in May 2022.  NOU continued to implement the mandatory labeling requirement for HCFC containers in 2023.  NOU coordinated with the Directorate General for Customs and RAC training center then conducted 1 training in April 2023 for 26 customs and enforcement officers (6F/20M) and 3 trainings for 73 RAC technicians (9F/64M) in 2023.  NOU engaged a local consultant to update the training manual for the Customs and Enforcement Officers and RAC good servicing practices.  NOU continued to promote the following gender activities are implemented: encouraging female participants in the meetings/training under the project and collection of gender-disaggregation data in project activities.  The project was completed in December 2023.  "/>
    <s v="The project was completed in December 2023.   The third payment of US$ 10,500 and the final payment of US$ 6,000 were released in March 2024.  UNEP is working on financial closure of the project."/>
    <s v="N/a"/>
    <m/>
    <x v="1"/>
    <n v="0"/>
    <n v="1"/>
    <n v="7"/>
    <n v="49"/>
    <n v="0"/>
    <n v="0"/>
    <n v="0"/>
    <n v="2017"/>
  </r>
  <r>
    <m/>
    <m/>
    <s v="TOG/PHA/91/TAS/41"/>
    <s v="UNEP"/>
    <m/>
    <x v="0"/>
    <s v="TOG"/>
    <x v="3"/>
    <s v="PHA"/>
    <s v="HCFC phase-out management plan (stage II, first tranche)"/>
    <d v="2022-12-01T00:00:00"/>
    <d v="2026-12-01T00:00:00"/>
    <s v="ONG"/>
    <d v="2023-04-07T00:00:00"/>
    <d v="2026-12-01T00:00:00"/>
    <m/>
    <m/>
    <n v="3.9"/>
    <m/>
    <m/>
    <n v="0"/>
    <m/>
    <m/>
    <m/>
    <m/>
    <m/>
    <m/>
    <m/>
    <m/>
    <n v="125000"/>
    <n v="0"/>
    <n v="125000"/>
    <n v="0.47100432000000003"/>
    <n v="66124.459999999992"/>
    <n v="66124.459999999992"/>
    <n v="0"/>
    <n v="15536"/>
    <n v="0"/>
    <n v="15536"/>
    <n v="8218.4768844800001"/>
    <n v="58875.54"/>
    <n v="58000"/>
    <n v="33062.229999999996"/>
    <n v="7317.5231155199999"/>
    <n v="7208.7039999999997"/>
    <m/>
    <n v="30000"/>
    <m/>
    <d v="2031-12-01T00:00:00"/>
    <s v="The SSFA of HPMP Stage II, first tranche was signed by UNEP and the Government of Togo in April 2023. The first tranche was sent in April 2023. The second payment was sent in October 2023. Licensing system is fully operational. Throughout 2023, the National Ozone Office actively engaged in awareness campaigns, including radio broadcasts on September 16th and 17th, 2023, explaining ozone layer preservation. They conducted inspections in Lomé on March 3rd, 2023, and from August 7th to 16th, 2023, in other cities, educating distributors about HCFCs' harmful effects. Workshops for refrigeration technicians were held from May 9th to 10th, 2023, in Lomé, May 15th to 16th, 2023, in Kpalimé, and May 18th to 19th, 2023, in Sokodé, with 85 participants. Additionally, they identified 13 accredited refrigerant importers. These efforts underscore their commitment to ozone layer protection, culminating in the celebration of International Ozone Day."/>
    <s v="The HPMP Stage II tranche 1 interim prorgess report was submitted by the country in March 2024"/>
    <s v="Yes"/>
    <m/>
    <x v="0"/>
    <n v="1"/>
    <n v="1"/>
    <n v="4"/>
    <n v="48"/>
    <n v="0"/>
    <n v="48"/>
    <n v="3900"/>
    <n v="2022"/>
  </r>
  <r>
    <m/>
    <m/>
    <s v="TOG/PHA/91/INV/40"/>
    <s v="UNIDO"/>
    <m/>
    <x v="0"/>
    <s v="TOG"/>
    <x v="0"/>
    <s v="PHA"/>
    <s v="HCFC phase-out management plan (stage II, first tranche)"/>
    <d v="2022-12-01T00:00:00"/>
    <d v="2025-12-01T00:00:00"/>
    <s v="ONG"/>
    <d v="2023-07-01T00:00:00"/>
    <d v="2025-12-01T00:00:00"/>
    <m/>
    <m/>
    <n v="2.6"/>
    <m/>
    <m/>
    <n v="0"/>
    <m/>
    <m/>
    <n v="0"/>
    <m/>
    <m/>
    <n v="0"/>
    <m/>
    <m/>
    <n v="200000"/>
    <n v="0"/>
    <n v="200000"/>
    <n v="8.1000100000000005E-2"/>
    <n v="183799.98"/>
    <n v="183799.98"/>
    <n v="0"/>
    <n v="14000"/>
    <n v="0"/>
    <n v="14000"/>
    <n v="12865.998599999999"/>
    <n v="16200.02"/>
    <n v="21631.16"/>
    <n v="10000"/>
    <n v="1134.0014000000001"/>
    <n v="1514.1812000000002"/>
    <m/>
    <m/>
    <m/>
    <d v="2031-12-01T00:00:00"/>
    <s v="Milestones achieved:_x000a_Milestone 1: Capacity building need identified - Yes_x000a__x000a_Action towards next goals:_x000a_Action 1: Drafting of technical specifications for the procurement of training tools and equipment_x000a_Action 2: Recruit national consultant to conduct an assessment of the existing training centres _x000a__x000a_Was there any delay during the reporting year? No _x000a_Any recurring problem? No _x000a_Any impact on project completion date: No_x000a_Any action required by Executive Committee? No_x000a_"/>
    <s v="Milestones achieved:_x000a_Milestone 1: technical specifications for the procurement of training tools and equipment drafted – Yes_x000a_Milestone 2: Training tools and equipment ordered - Yes_x000a__x000a_Action towards next goals:_x000a_Action 1: Delivery of procured training tools and equipment_x000a_Action 2: Recruit national consultant to conduct an assessment of the existing training centres _x000a__x000a_Was there any delay during the reporting year? No _x000a_Any recurring problem? No _x000a_Any impact on project completion date: No_x000a_Any action required by Executive Committee? No_x000a_"/>
    <s v="Yes"/>
    <m/>
    <x v="0"/>
    <n v="1"/>
    <n v="1"/>
    <n v="7"/>
    <n v="36"/>
    <n v="0"/>
    <n v="36"/>
    <n v="2600"/>
    <n v="2022"/>
  </r>
  <r>
    <m/>
    <m/>
    <s v="TRI/PHA/86/INV/38"/>
    <s v="UNDP"/>
    <m/>
    <x v="1"/>
    <s v="TRI"/>
    <x v="0"/>
    <s v="PHA"/>
    <s v="HCFC phase-out management plan (stage II, first tranche)"/>
    <d v="2020-12-01T00:00:00"/>
    <d v="2023-12-01T00:00:00"/>
    <s v="COM"/>
    <d v="2022-01-01T00:00:00"/>
    <m/>
    <d v="2023-12-01T00:00:00"/>
    <m/>
    <n v="0"/>
    <m/>
    <m/>
    <m/>
    <m/>
    <m/>
    <n v="0"/>
    <m/>
    <m/>
    <m/>
    <m/>
    <m/>
    <n v="498756"/>
    <n v="0"/>
    <n v="498756"/>
    <n v="0.62296184908051222"/>
    <n v="188050.04000000004"/>
    <n v="188050.04000000004"/>
    <n v="0"/>
    <n v="34913"/>
    <n v="0"/>
    <n v="34913"/>
    <n v="13163.532963052101"/>
    <n v="310705.95999999996"/>
    <n v="160821.26"/>
    <n v="150440.03200000001"/>
    <n v="21749.467036947899"/>
    <n v="11257.513995580999"/>
    <m/>
    <m/>
    <m/>
    <d v="2031-12-01T00:00:00"/>
    <s v="Equipment procured and delivered to ARIA. Training by local and international consultants on best practices and safe handling of HCs performed. "/>
    <s v="Activities on track, as planned"/>
    <s v="Yes. Gender considerations are included on the HPMP"/>
    <m/>
    <x v="1"/>
    <n v="0"/>
    <n v="1"/>
    <n v="13"/>
    <n v="36"/>
    <n v="0"/>
    <n v="0"/>
    <n v="0"/>
    <n v="2020"/>
  </r>
  <r>
    <m/>
    <m/>
    <s v="TKM/PHA/86/INV/17"/>
    <s v="UNIDO"/>
    <m/>
    <x v="4"/>
    <s v="TKM"/>
    <x v="0"/>
    <s v="PHA"/>
    <s v="HCFC phase-out management plan (stage II, first tranche)"/>
    <d v="2020-12-01T00:00:00"/>
    <d v="2023-12-01T00:00:00"/>
    <s v="COM"/>
    <d v="2021-02-01T00:00:00"/>
    <m/>
    <d v="2023-12-31T00:00:00"/>
    <m/>
    <n v="0"/>
    <m/>
    <m/>
    <n v="0"/>
    <m/>
    <m/>
    <n v="0"/>
    <m/>
    <m/>
    <n v="0"/>
    <m/>
    <m/>
    <n v="165000"/>
    <n v="0"/>
    <n v="165000"/>
    <n v="0.99917272727272732"/>
    <n v="136.5"/>
    <n v="136.5"/>
    <n v="0"/>
    <n v="11550"/>
    <n v="0"/>
    <n v="11550"/>
    <n v="9.554999999998472"/>
    <n v="164863.5"/>
    <n v="0"/>
    <n v="1"/>
    <n v="11540.445000000002"/>
    <n v="0"/>
    <m/>
    <m/>
    <m/>
    <d v="2026-12-01T00:00:00"/>
    <s v="Milestones achieved: enforcement officers on the revised ODS legislation, and develop information materials on how to combat potential illegal trade in all Montreal Protocol controlled substances; units of refrigerant identifiers to detect HCFC/HFC blends; procure and deliver eight training simulators with operating manuals (translated to Turkmen or Russian), and update five training programmes on the uses of equipment;"/>
    <s v="Grant is being financially closed."/>
    <s v="Yes"/>
    <m/>
    <x v="1"/>
    <n v="0"/>
    <n v="1"/>
    <n v="2"/>
    <n v="36"/>
    <n v="0"/>
    <n v="0"/>
    <n v="0"/>
    <n v="2020"/>
  </r>
  <r>
    <m/>
    <m/>
    <s v="UGA/PHA/86/TAS/29"/>
    <s v="UNEP"/>
    <m/>
    <x v="0"/>
    <s v="UGA"/>
    <x v="3"/>
    <s v="PHA"/>
    <s v="HCFC phase-out management plan (stage II, first tranche)"/>
    <d v="2020-12-01T00:00:00"/>
    <d v="2023-12-01T00:00:00"/>
    <s v="COM"/>
    <d v="2022-03-01T00:00:00"/>
    <m/>
    <d v="2023-12-01T00:00:00"/>
    <m/>
    <n v="0"/>
    <m/>
    <m/>
    <n v="0"/>
    <m/>
    <m/>
    <m/>
    <m/>
    <m/>
    <m/>
    <m/>
    <m/>
    <n v="60000"/>
    <n v="0"/>
    <n v="60000"/>
    <n v="0.66666666666666663"/>
    <n v="20000"/>
    <n v="20000"/>
    <n v="0"/>
    <n v="7800"/>
    <n v="0"/>
    <n v="7800"/>
    <n v="2600"/>
    <n v="40000"/>
    <n v="0"/>
    <n v="0"/>
    <n v="5200"/>
    <n v="0"/>
    <m/>
    <n v="0"/>
    <m/>
    <d v="2031-12-01T00:00:00"/>
    <s v="The project is completed."/>
    <s v="The project is completed."/>
    <s v="Yes"/>
    <m/>
    <x v="1"/>
    <n v="0"/>
    <n v="1"/>
    <n v="15"/>
    <n v="36"/>
    <n v="0"/>
    <n v="0"/>
    <n v="0"/>
    <n v="2020"/>
  </r>
  <r>
    <m/>
    <m/>
    <s v="UGA/PHA/86/INV/30"/>
    <s v="UNIDO"/>
    <m/>
    <x v="0"/>
    <s v="UGA"/>
    <x v="0"/>
    <s v="PHA"/>
    <s v="HCFC phase-out management plan (stage II, first tranche)"/>
    <d v="2020-12-01T00:00:00"/>
    <d v="2023-12-01T00:00:00"/>
    <s v="ONG"/>
    <d v="2021-02-01T00:00:00"/>
    <d v="2024-06-01T00:00:00"/>
    <m/>
    <m/>
    <n v="0"/>
    <m/>
    <m/>
    <n v="0"/>
    <m/>
    <m/>
    <n v="5.0000000000000001E-3"/>
    <m/>
    <m/>
    <n v="0"/>
    <m/>
    <m/>
    <n v="63000"/>
    <n v="0"/>
    <n v="63000"/>
    <n v="0.87032000000000009"/>
    <n v="8169.8399999999965"/>
    <n v="8169.8399999999965"/>
    <n v="0"/>
    <n v="5670"/>
    <n v="0"/>
    <n v="5670"/>
    <n v="735.28560000000016"/>
    <n v="54830.16"/>
    <n v="1141"/>
    <n v="7500"/>
    <n v="4934.7143999999998"/>
    <n v="102.69"/>
    <m/>
    <m/>
    <m/>
    <d v="2031-12-01T00:00:00"/>
    <s v="Tools including reclaiming unit were only delivered and received in Kampala end November 2023. There were many issues with a national request for certification under standards. The unit is installed and will be commissioned in June 2024. Project completion was initiated."/>
    <s v="Project Manager visited project site for coordination in February 2024, reclaiming centre  was created but electric power 380V were missing. Technicians are working on the subject. Two new training centres for refrigeration were established."/>
    <s v="Yes"/>
    <m/>
    <x v="0"/>
    <n v="1"/>
    <n v="1"/>
    <n v="2"/>
    <n v="36"/>
    <n v="6"/>
    <n v="42"/>
    <n v="0"/>
    <n v="2020"/>
  </r>
  <r>
    <m/>
    <m/>
    <s v="ZAM/PHA/86/TAS/40"/>
    <s v="UNEP"/>
    <m/>
    <x v="0"/>
    <s v="ZAM"/>
    <x v="3"/>
    <s v="PHA"/>
    <s v="HCFC phase-out management plan (stage II, first tranche)"/>
    <d v="2020-12-01T00:00:00"/>
    <d v="2023-12-01T00:00:00"/>
    <s v="COM"/>
    <d v="2022-04-01T00:00:00"/>
    <m/>
    <d v="2023-12-01T00:00:00"/>
    <m/>
    <n v="0.5"/>
    <m/>
    <m/>
    <n v="0"/>
    <m/>
    <m/>
    <m/>
    <m/>
    <m/>
    <m/>
    <m/>
    <m/>
    <n v="100000"/>
    <n v="0"/>
    <n v="100000"/>
    <n v="0.8"/>
    <n v="20000"/>
    <n v="20000"/>
    <n v="0"/>
    <n v="13000"/>
    <n v="0"/>
    <n v="13000"/>
    <n v="2600"/>
    <n v="80000"/>
    <n v="0"/>
    <n v="0"/>
    <n v="10400"/>
    <n v="0"/>
    <m/>
    <n v="0"/>
    <m/>
    <d v="2031-12-01T00:00:00"/>
    <s v="The final payment of USD10,000 was released to the country in July 2023. The Licensing system is fully operational. The quota for the year 2023 was issued. The NOU participated at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  The project is completed satisfactorily."/>
    <s v="The project is completed."/>
    <s v="Yes"/>
    <m/>
    <x v="1"/>
    <n v="0"/>
    <n v="1"/>
    <n v="16"/>
    <n v="36"/>
    <n v="0"/>
    <n v="0"/>
    <n v="500"/>
    <n v="2020"/>
  </r>
  <r>
    <m/>
    <m/>
    <s v="ZAM/PHA/86/INV/41"/>
    <s v="UNIDO"/>
    <m/>
    <x v="0"/>
    <s v="ZAM"/>
    <x v="0"/>
    <s v="PHA"/>
    <s v="HCFC phase-out management plan (stage II, first tranche)"/>
    <d v="2020-12-01T00:00:00"/>
    <d v="2023-12-01T00:00:00"/>
    <s v="ONG"/>
    <d v="2022-09-01T00:00:00"/>
    <d v="2024-12-31T00:00:00"/>
    <m/>
    <m/>
    <n v="0.3"/>
    <m/>
    <m/>
    <n v="0"/>
    <m/>
    <m/>
    <n v="0"/>
    <m/>
    <m/>
    <n v="0"/>
    <m/>
    <m/>
    <n v="50000"/>
    <n v="0"/>
    <n v="50000"/>
    <n v="0.87543939999999998"/>
    <n v="6228.0299999999988"/>
    <n v="6228.0299999999988"/>
    <n v="0"/>
    <n v="4500"/>
    <n v="0"/>
    <n v="4500"/>
    <n v="560.52269999999999"/>
    <n v="43771.97"/>
    <n v="1872.31"/>
    <n v="4000"/>
    <n v="3939.4773"/>
    <n v="168.50789999999998"/>
    <m/>
    <m/>
    <m/>
    <d v="2031-12-01T00:00:00"/>
    <s v="Training on hydrocarbon alternative refrigeration technologies was successfully conducted.  Hiring of expert will be postponed to next tranche, when more funding is available. Ongoing coordination with NOU to discuss efficient use of remaining funding.   "/>
    <s v="Submission of tranche request to 94th ExCom"/>
    <s v="Yes"/>
    <m/>
    <x v="0"/>
    <n v="1"/>
    <n v="1"/>
    <n v="21"/>
    <n v="36"/>
    <n v="12"/>
    <n v="48"/>
    <n v="300"/>
    <n v="2020"/>
  </r>
  <r>
    <m/>
    <m/>
    <s v="ZIM/PHA/86/INV/60"/>
    <s v="UNDP"/>
    <m/>
    <x v="0"/>
    <s v="ZIM"/>
    <x v="0"/>
    <s v="PHA"/>
    <s v="HCFC phase-out management plan (stage II, first tranche)"/>
    <d v="2020-12-01T00:00:00"/>
    <d v="2023-12-01T00:00:00"/>
    <s v="COM"/>
    <d v="2022-03-01T00:00:00"/>
    <m/>
    <d v="2022-12-01T00:00:00"/>
    <m/>
    <n v="0"/>
    <m/>
    <m/>
    <m/>
    <m/>
    <m/>
    <n v="0"/>
    <m/>
    <m/>
    <m/>
    <m/>
    <m/>
    <n v="100000"/>
    <n v="0"/>
    <n v="100000"/>
    <n v="7.9140000000000002E-2"/>
    <n v="92086"/>
    <n v="92086"/>
    <n v="0"/>
    <n v="7000"/>
    <n v="0"/>
    <n v="7000"/>
    <n v="6446.02"/>
    <n v="7914"/>
    <n v="0"/>
    <n v="73668.800000000003"/>
    <n v="553.98"/>
    <n v="0"/>
    <m/>
    <m/>
    <m/>
    <d v="2031-12-01T00:00:00"/>
    <s v="After inception workshop, the project was initiated and the first phase focused on consulations with the government and national refrigeration industry on R&amp;R tools required to support the HCFC re-use processes. As a result of that process, a list of R&amp;R tools was defined and, for procurement action, existing LTAs were used to source suppliers. Tools were respectively ordered to increase national HCFC re-use capacity. Expenditures that have been over-committed will be adjusted in 2023."/>
    <m/>
    <s v="Yes. Gender mainstreaming activities have been included into the project, e.g. advertised TORs include a specific clause encouraging men and women to apply and the gender composition of meeting participants is tracked. "/>
    <m/>
    <x v="1"/>
    <n v="0"/>
    <n v="1"/>
    <n v="15"/>
    <n v="36"/>
    <n v="0"/>
    <n v="0"/>
    <n v="0"/>
    <n v="2020"/>
  </r>
  <r>
    <m/>
    <m/>
    <s v="ZIM/PHA/86/TAS/61"/>
    <s v="UNEP"/>
    <m/>
    <x v="0"/>
    <s v="ZIM"/>
    <x v="3"/>
    <s v="PHA"/>
    <s v="HCFC phase-out management plan (stage II, first tranche)"/>
    <d v="2020-12-01T00:00:00"/>
    <d v="2023-12-01T00:00:00"/>
    <s v="COM"/>
    <d v="2022-03-01T00:00:00"/>
    <m/>
    <d v="2023-12-01T00:00:00"/>
    <m/>
    <n v="0"/>
    <m/>
    <m/>
    <n v="0"/>
    <m/>
    <m/>
    <m/>
    <m/>
    <m/>
    <m/>
    <m/>
    <m/>
    <n v="150000"/>
    <n v="0"/>
    <n v="150000"/>
    <n v="0.8"/>
    <n v="30000"/>
    <n v="30000"/>
    <n v="0"/>
    <n v="18844"/>
    <n v="0"/>
    <n v="18844"/>
    <n v="3768.8000000000011"/>
    <n v="120000"/>
    <n v="0"/>
    <n v="0"/>
    <n v="15075.199999999999"/>
    <n v="0"/>
    <m/>
    <n v="0"/>
    <m/>
    <d v="2031-12-01T00:00:00"/>
    <s v="The project is completed"/>
    <s v="The project is completed"/>
    <s v="Yes"/>
    <m/>
    <x v="1"/>
    <n v="0"/>
    <n v="1"/>
    <n v="15"/>
    <n v="36"/>
    <n v="0"/>
    <n v="0"/>
    <n v="0"/>
    <n v="2020"/>
  </r>
  <r>
    <m/>
    <m/>
    <s v="LEB/PHA/75/INV/86"/>
    <s v="UNDP"/>
    <m/>
    <x v="2"/>
    <s v="LEB"/>
    <x v="0"/>
    <s v="PHA"/>
    <s v="HCFC phase-out management plan (stage II, first tranche) (air conditioning sector)"/>
    <d v="2015-11-01T00:00:00"/>
    <d v="2019-12-01T00:00:00"/>
    <s v="FIN"/>
    <d v="2016-10-01T00:00:00"/>
    <m/>
    <d v="2018-12-01T00:00:00"/>
    <d v="2019-12-01T00:00:00"/>
    <n v="5"/>
    <m/>
    <m/>
    <m/>
    <m/>
    <m/>
    <n v="5"/>
    <m/>
    <m/>
    <m/>
    <m/>
    <m/>
    <n v="547504"/>
    <n v="0"/>
    <n v="547504"/>
    <n v="1"/>
    <n v="0"/>
    <n v="0"/>
    <n v="0"/>
    <n v="38325"/>
    <n v="0"/>
    <n v="38325"/>
    <n v="0"/>
    <n v="547504"/>
    <n v="0"/>
    <n v="0"/>
    <n v="38325"/>
    <n v="0"/>
    <m/>
    <m/>
    <m/>
    <d v="2025-12-01T00:00:00"/>
    <s v="Financially completed in 2019."/>
    <m/>
    <m/>
    <m/>
    <x v="1"/>
    <n v="0"/>
    <n v="1"/>
    <n v="11"/>
    <n v="49"/>
    <n v="0"/>
    <n v="0"/>
    <n v="5000"/>
    <n v="2015"/>
  </r>
  <r>
    <m/>
    <m/>
    <s v="IND/PHA/77/INV/469"/>
    <s v="UNDP"/>
    <m/>
    <x v="2"/>
    <s v="IND"/>
    <x v="0"/>
    <s v="PHA"/>
    <s v="HCFC phase-out management plan (stage II, first tranche) (air-conditioning manufacturing sector plan)"/>
    <d v="2016-12-01T00:00:00"/>
    <d v="2019-12-01T00:00:00"/>
    <s v="FIN"/>
    <d v="2018-09-01T00:00:00"/>
    <m/>
    <d v="2020-12-01T00:00:00"/>
    <d v="2021-12-01T00:00:00"/>
    <n v="25"/>
    <m/>
    <m/>
    <m/>
    <m/>
    <m/>
    <n v="25"/>
    <m/>
    <m/>
    <m/>
    <m/>
    <m/>
    <n v="4500000"/>
    <n v="0"/>
    <n v="4500000"/>
    <n v="1"/>
    <n v="0"/>
    <n v="0"/>
    <n v="0"/>
    <n v="315000"/>
    <n v="0"/>
    <n v="315000"/>
    <n v="0"/>
    <n v="4500000"/>
    <n v="0"/>
    <n v="0"/>
    <n v="315000"/>
    <n v="0"/>
    <m/>
    <m/>
    <m/>
    <d v="2024-12-01T00:00:00"/>
    <s v="Financially completed in 2021."/>
    <m/>
    <m/>
    <m/>
    <x v="1"/>
    <n v="0"/>
    <n v="1"/>
    <n v="21"/>
    <n v="36"/>
    <n v="0"/>
    <n v="0"/>
    <n v="25000"/>
    <n v="2016"/>
  </r>
  <r>
    <m/>
    <m/>
    <s v="BGD/PHA/81/INV/51"/>
    <s v="UNDP"/>
    <m/>
    <x v="2"/>
    <s v="BGD"/>
    <x v="0"/>
    <s v="PHA"/>
    <s v="HCFC phase-out management plan (stage II, first tranche) (air-conditioning sector)"/>
    <d v="2018-06-01T00:00:00"/>
    <d v="2021-12-01T00:00:00"/>
    <s v="COM"/>
    <d v="2021-06-01T00:00:00"/>
    <m/>
    <d v="2023-12-01T00:00:00"/>
    <m/>
    <n v="6.8"/>
    <m/>
    <m/>
    <m/>
    <m/>
    <m/>
    <n v="6.8"/>
    <m/>
    <m/>
    <m/>
    <m/>
    <m/>
    <n v="1967866"/>
    <n v="0"/>
    <n v="1967866"/>
    <n v="1"/>
    <n v="0"/>
    <n v="0"/>
    <n v="0"/>
    <n v="137750"/>
    <n v="0"/>
    <n v="137750"/>
    <n v="0"/>
    <n v="1967866"/>
    <n v="0"/>
    <n v="0"/>
    <n v="137750"/>
    <n v="0"/>
    <m/>
    <m/>
    <m/>
    <d v="2026-12-01T00:00:00"/>
    <s v="First Tranche is complete. Progress report has been shared with MLF as part of the Tranche 3 request."/>
    <s v="Tranche 1 is complete. The third milestone- installation of the machineries for all five enterprises is complete, and funds were disbursed as well. "/>
    <s v="No"/>
    <m/>
    <x v="1"/>
    <n v="0"/>
    <n v="1"/>
    <n v="36"/>
    <n v="42"/>
    <n v="0"/>
    <n v="0"/>
    <n v="6800"/>
    <n v="2018"/>
  </r>
  <r>
    <m/>
    <m/>
    <s v="EGY/PHA/79/INV/137"/>
    <s v="UNIDO"/>
    <m/>
    <x v="0"/>
    <s v="EGY"/>
    <x v="0"/>
    <s v="PHA"/>
    <s v="HCFC phase-out management plan (stage II, first tranche) (air-conditioning sector)"/>
    <d v="2017-07-01T00:00:00"/>
    <d v="2020-12-01T00:00:00"/>
    <s v="FIN"/>
    <d v="2019-01-01T00:00:00"/>
    <m/>
    <d v="2021-12-01T00:00:00"/>
    <d v="2022-09-21T00:00:00"/>
    <n v="1.7"/>
    <m/>
    <m/>
    <n v="0"/>
    <m/>
    <m/>
    <n v="1.7"/>
    <m/>
    <m/>
    <n v="0"/>
    <m/>
    <m/>
    <n v="150000"/>
    <n v="0"/>
    <n v="150000"/>
    <n v="1"/>
    <n v="0"/>
    <n v="0"/>
    <n v="0"/>
    <n v="10500"/>
    <n v="0"/>
    <n v="10500"/>
    <n v="0"/>
    <n v="150000"/>
    <n v="0"/>
    <m/>
    <n v="10500.000000000002"/>
    <n v="0"/>
    <m/>
    <m/>
    <m/>
    <d v="2026-12-01T00:00:00"/>
    <s v="Project was financially closed."/>
    <m/>
    <s v="n.a."/>
    <m/>
    <x v="1"/>
    <n v="0"/>
    <n v="1"/>
    <n v="18"/>
    <n v="41"/>
    <n v="0"/>
    <n v="0"/>
    <n v="1700"/>
    <n v="2017"/>
  </r>
  <r>
    <m/>
    <m/>
    <s v="PHI/PHA/80/INV/103"/>
    <s v="IBRD"/>
    <m/>
    <x v="2"/>
    <s v="PHI"/>
    <x v="0"/>
    <s v="PHA"/>
    <s v="HCFC phase-out management plan (stage II, first tranche) (air-conditioning sector)"/>
    <d v="2017-11-01T00:00:00"/>
    <d v="2019-12-01T00:00:00"/>
    <s v="TRF"/>
    <m/>
    <m/>
    <m/>
    <d v="2019-05-01T00:00:00"/>
    <n v="0"/>
    <m/>
    <m/>
    <n v="0"/>
    <m/>
    <m/>
    <n v="0"/>
    <m/>
    <m/>
    <n v="0"/>
    <m/>
    <m/>
    <n v="736129"/>
    <n v="-736129"/>
    <n v="0"/>
    <n v="0"/>
    <n v="0"/>
    <n v="0"/>
    <n v="0"/>
    <n v="51528"/>
    <n v="-51528"/>
    <n v="0"/>
    <n v="0"/>
    <n v="0"/>
    <n v="0"/>
    <n v="0"/>
    <n v="0"/>
    <n v="0"/>
    <m/>
    <m/>
    <m/>
    <m/>
    <s v="Government of Philippines requested transfer of the Stage II HPMP on 3 Apr 19 which was completed at the 83rd ExCom.  Full balance of the first tranche returned."/>
    <m/>
    <m/>
    <m/>
    <x v="0"/>
    <n v="0"/>
    <n v="0"/>
    <s v=""/>
    <n v="25"/>
    <n v="0"/>
    <n v="0"/>
    <n v="0"/>
    <n v="2017"/>
  </r>
  <r>
    <m/>
    <m/>
    <s v="PHI/PHA/83/INV/104"/>
    <s v="UNIDO"/>
    <m/>
    <x v="2"/>
    <s v="PHI"/>
    <x v="0"/>
    <s v="PHA"/>
    <s v="HCFC phase-out management plan (stage II, first tranche) (air-conditioning sector)"/>
    <d v="2019-05-01T00:00:00"/>
    <d v="2022-05-01T00:00:00"/>
    <s v="COM"/>
    <d v="2019-09-01T00:00:00"/>
    <m/>
    <d v="2023-12-31T00:00:00"/>
    <m/>
    <n v="0"/>
    <m/>
    <m/>
    <n v="0"/>
    <m/>
    <m/>
    <n v="0"/>
    <m/>
    <m/>
    <n v="0"/>
    <m/>
    <m/>
    <n v="736129"/>
    <n v="-198273"/>
    <n v="537856"/>
    <n v="0.61114285236197041"/>
    <n v="209149.15000000002"/>
    <n v="209149.15000000002"/>
    <n v="0"/>
    <n v="51528"/>
    <n v="-13879.11"/>
    <n v="37648.89"/>
    <n v="14651.391288490689"/>
    <n v="328706.84999999998"/>
    <n v="22643.38"/>
    <n v="15000"/>
    <n v="22997.49871150931"/>
    <n v="1584.2112884906892"/>
    <m/>
    <m/>
    <m/>
    <d v="2023-12-01T00:00:00"/>
    <s v="Updates and milestones: Annual progress report following  Decision 90/17 (ii) submitted and approved, updated progress for the year 2023 submitted and approved with the stage III submission. All updated main activities completed as planned and reported, by the end  of 2023._x000a_o Was there any delay during the reporting year? (yes/no). No_x000a_o Any ongoing recurring problem that hampers implementation? (yes/no). If yes, any action required from the ExCom to overcome the problems?  No._x000a_o If yes, any action required from the ExCom to overcome the problems? No."/>
    <s v="Project operationally closed. Final reporting and financial closure under preparation, remaining balances will be returned."/>
    <s v="n.a."/>
    <m/>
    <x v="1"/>
    <n v="0"/>
    <n v="1"/>
    <n v="4"/>
    <n v="36"/>
    <n v="0"/>
    <n v="0"/>
    <n v="0"/>
    <n v="2019"/>
  </r>
  <r>
    <m/>
    <m/>
    <s v="MEX/PHA/73/INV/174"/>
    <s v="UNIDO"/>
    <m/>
    <x v="1"/>
    <s v="MEX"/>
    <x v="0"/>
    <s v="PHA"/>
    <s v="HCFC phase-out management plan (stage II, first tranche) (cleaning agent phase-out in refrigeration servicing sector)"/>
    <d v="2014-11-01T00:00:00"/>
    <d v="2016-11-01T00:00:00"/>
    <s v="COM"/>
    <d v="2016-04-01T00:00:00"/>
    <m/>
    <d v="2023-06-01T00:00:00"/>
    <m/>
    <n v="19.8"/>
    <m/>
    <m/>
    <n v="0"/>
    <m/>
    <m/>
    <n v="19.8"/>
    <m/>
    <m/>
    <n v="0"/>
    <m/>
    <m/>
    <n v="673009"/>
    <n v="0"/>
    <n v="673009"/>
    <n v="0.99982686709984558"/>
    <n v="116.52000000001863"/>
    <n v="116.52000000001863"/>
    <n v="0"/>
    <n v="47111"/>
    <n v="0"/>
    <n v="47111"/>
    <n v="8.1564640591677744"/>
    <n v="672892.48"/>
    <n v="-0.01"/>
    <n v="1"/>
    <n v="47102.843535940832"/>
    <n v="-7.0000549769765356E-4"/>
    <m/>
    <m/>
    <m/>
    <d v="2024-12-01T00:00:00"/>
    <s v="_x000a_• NOU continues working on the implementation of the e-learning course. _x000a_Activities have been completed."/>
    <s v="Grant has been financially closed."/>
    <s v="n.a."/>
    <m/>
    <x v="1"/>
    <n v="0"/>
    <n v="1"/>
    <n v="17"/>
    <n v="24"/>
    <n v="0"/>
    <n v="0"/>
    <n v="19800"/>
    <n v="2014"/>
  </r>
  <r>
    <m/>
    <m/>
    <s v="BRA/PHA/75/INV/311"/>
    <s v="UNIDO"/>
    <m/>
    <x v="1"/>
    <s v="BRA"/>
    <x v="0"/>
    <s v="PHA"/>
    <s v="HCFC phase-out management plan (stage II, first tranche) (commercial refrigeration and air-conditioning sector)"/>
    <d v="2015-11-01T00:00:00"/>
    <d v="2019-12-01T00:00:00"/>
    <s v="ONG"/>
    <d v="2017-07-01T00:00:00"/>
    <d v="2024-12-01T00:00:00"/>
    <m/>
    <m/>
    <n v="10.199999999999999"/>
    <m/>
    <m/>
    <n v="0"/>
    <m/>
    <m/>
    <n v="10.199999999999999"/>
    <m/>
    <m/>
    <n v="0"/>
    <m/>
    <m/>
    <n v="1674275"/>
    <n v="-202100"/>
    <n v="1472175"/>
    <n v="0.98009891487085443"/>
    <n v="29297.879999999888"/>
    <n v="29297.879999999888"/>
    <n v="0"/>
    <n v="117199"/>
    <n v="-14147"/>
    <n v="103052"/>
    <n v="2050.8170480476692"/>
    <n v="1442877.12"/>
    <n v="13420.9"/>
    <n v="10000"/>
    <n v="101001.18295195233"/>
    <n v="939.46099601319975"/>
    <m/>
    <m/>
    <m/>
    <d v="2025-12-01T00:00:00"/>
    <s v="In 2023, another 5 companies began their execution – Sulfrio, Zero Grau, Peracchi, Indústrias Tosi and Ingecold, totaling 14 beneficiary companies; and 3 companies completed their projects – Kitfrigor, Mecalor and Refriac, totaling 5 companies with a completed project. The companies Klima, Chopeira Ccitti, Fricalor and Fricon, which started the projects before 2022, continue to execute the project, with different completion forecasts."/>
    <s v="Maecalor has concluded the project._x000a_Awaiting progress on projects from enterprises that are in the process of developing commercial refrigeration equipment (Ccitti,  Klima)._x000a_Chopeiras Ribeirão Memo finished the conversion project, presented the report on the continuity of production, and received the final tranche of the IOC (Incremental Operating Cost)._x000a_The technical bulletin on the Plotter Racks and Eletrofrio projects will be presented by the companies during the project's technical workshop to be held in June 2024."/>
    <s v="n.a."/>
    <m/>
    <x v="0"/>
    <n v="1"/>
    <n v="1"/>
    <n v="20"/>
    <n v="49"/>
    <n v="60"/>
    <n v="109"/>
    <n v="10200"/>
    <n v="2015"/>
  </r>
  <r>
    <m/>
    <m/>
    <s v="BAH/PHA/88/INV/43"/>
    <s v="UNIDO"/>
    <m/>
    <x v="2"/>
    <s v="BAH"/>
    <x v="0"/>
    <s v="PHA"/>
    <s v="HCFC phase-out management plan (stage II, first tranche) (commercial refrigeration foam and spray foam sector - umbrella project)"/>
    <d v="2021-11-01T00:00:00"/>
    <d v="2024-12-01T00:00:00"/>
    <s v="ONG"/>
    <d v="2022-07-01T00:00:00"/>
    <d v="2024-12-01T00:00:00"/>
    <m/>
    <m/>
    <n v="10.1"/>
    <m/>
    <m/>
    <n v="0"/>
    <m/>
    <m/>
    <n v="0"/>
    <m/>
    <m/>
    <n v="0"/>
    <m/>
    <m/>
    <n v="116999"/>
    <n v="0"/>
    <n v="116999"/>
    <n v="0.35656432960965478"/>
    <n v="75281.33"/>
    <n v="75281.33"/>
    <n v="0"/>
    <n v="8190"/>
    <n v="0"/>
    <n v="8190"/>
    <n v="5269.7381404969274"/>
    <n v="41717.67"/>
    <n v="68020.58"/>
    <n v="75000"/>
    <n v="2920.2618595030722"/>
    <n v="4761.481296421337"/>
    <m/>
    <m/>
    <m/>
    <d v="2026-12-01T00:00:00"/>
    <s v="Milestones achieved:_x000a_Milestone 1: Project approved- Yes_x000a_Milestone 2: PAD created – Yes_x000a_Milestone 3: Implementation workplan developed – Yes_x000a_Milestone 4: Terms of reference for the procurement of chemicals draft– Yes_x000a_Milestone 5: Contract awarded – No_x000a_Milestone 6: Coordination meeting between beneficiary companies, the NOU and UNIDO organized – Yes_x000a_Milestone 7: International expert recruited – Yes_x000a_Milestone 8: Training plan was developed – Yes_x000a_Was there any delay during the reporting year? No _x000a_Any recurring problem? No _x000a_Any impact on project completion date: No_x000a_Any action required by Executive Committee? No"/>
    <s v="1. Al Khonaizi and Al Manai conversion completed in January 2024_x000a_2. AWAC and AGM conversion completed in January 2024_x000a_3. Training in the companies and Workshop on available technologies for the spray foam and manufacturing sector completed in January 2024. Sex aggregated data was collected._x000a_4. No remaining activities under HPMP Stage II Tranche I for the Foam sector"/>
    <s v="Yes"/>
    <m/>
    <x v="0"/>
    <n v="1"/>
    <n v="1"/>
    <n v="8"/>
    <n v="37"/>
    <n v="0"/>
    <n v="37"/>
    <n v="10100"/>
    <n v="2021"/>
  </r>
  <r>
    <m/>
    <m/>
    <s v="CPR/PHA/77/INV/578"/>
    <s v="UNIDO"/>
    <m/>
    <x v="2"/>
    <s v="CPR"/>
    <x v="0"/>
    <s v="PHA"/>
    <s v="HCFC phase-out management plan (stage II, first tranche) (extruded polystyrene foam sector plan)"/>
    <d v="2016-12-01T00:00:00"/>
    <d v="2020-12-01T00:00:00"/>
    <s v="FIN"/>
    <d v="2017-10-01T00:00:00"/>
    <m/>
    <d v="2021-12-01T00:00:00"/>
    <d v="2022-09-01T00:00:00"/>
    <n v="152.19999999999999"/>
    <m/>
    <m/>
    <n v="0"/>
    <m/>
    <m/>
    <n v="152.19999999999999"/>
    <m/>
    <m/>
    <n v="0"/>
    <m/>
    <m/>
    <n v="7514867"/>
    <n v="0"/>
    <n v="7514867"/>
    <n v="1"/>
    <n v="0"/>
    <n v="0"/>
    <n v="0"/>
    <n v="526041"/>
    <n v="-0.32"/>
    <n v="526040.68000000005"/>
    <n v="-0.31999999994877726"/>
    <n v="7514867"/>
    <n v="0"/>
    <m/>
    <n v="526041"/>
    <n v="0"/>
    <n v="7377852"/>
    <m/>
    <m/>
    <d v="2027-12-01T00:00:00"/>
    <m/>
    <m/>
    <m/>
    <m/>
    <x v="1"/>
    <n v="0"/>
    <n v="1"/>
    <n v="10"/>
    <n v="48"/>
    <n v="0"/>
    <n v="0"/>
    <n v="152200"/>
    <n v="2016"/>
  </r>
  <r>
    <m/>
    <m/>
    <s v="IDS/PHA/76/INV/211"/>
    <s v="UNDP"/>
    <m/>
    <x v="2"/>
    <s v="IDS"/>
    <x v="0"/>
    <s v="PHA"/>
    <s v="HCFC phase-out management plan (stage II, first tranche) (fire fighting sector)"/>
    <d v="2016-05-01T00:00:00"/>
    <d v="2019-12-01T00:00:00"/>
    <s v="COM"/>
    <d v="2022-09-01T00:00:00"/>
    <m/>
    <d v="2022-12-01T00:00:00"/>
    <m/>
    <n v="0"/>
    <m/>
    <m/>
    <m/>
    <m/>
    <m/>
    <n v="0"/>
    <m/>
    <m/>
    <m/>
    <m/>
    <m/>
    <n v="30000"/>
    <n v="0"/>
    <n v="30000"/>
    <n v="0.50260000000000005"/>
    <n v="14922"/>
    <n v="14922"/>
    <n v="0"/>
    <n v="2100"/>
    <n v="0"/>
    <n v="2100"/>
    <n v="1044.54"/>
    <n v="15078"/>
    <n v="0"/>
    <n v="11937.6"/>
    <n v="1055.46"/>
    <n v="0"/>
    <m/>
    <m/>
    <m/>
    <d v="2024-12-01T00:00:00"/>
    <s v="Project has been completed, remaining unspent funds are committed and expected to be disbursed by Q2/2023. In Indonesia, HCFC-123 is used to charge hand-held fire extinguishers and wheeled units, while more investigation will be done during Stage III for total flooding fire suppression systems and manufacturing sector. The project assessed the technology landscape available in Country for alterantives to HCFC-123 and has promoted one consultation meeting with the stakeholders of the Sector."/>
    <m/>
    <m/>
    <m/>
    <x v="1"/>
    <n v="0"/>
    <n v="1"/>
    <n v="76"/>
    <n v="43"/>
    <n v="0"/>
    <n v="0"/>
    <n v="0"/>
    <n v="2016"/>
  </r>
  <r>
    <m/>
    <m/>
    <s v="CHI/PHA/76/INV/190"/>
    <s v="UNDP"/>
    <m/>
    <x v="1"/>
    <s v="CHI"/>
    <x v="0"/>
    <s v="PHA"/>
    <s v="HCFC phase-out management plan (stage II, first tranche) (foam sector )"/>
    <d v="2016-05-01T00:00:00"/>
    <d v="2019-02-01T00:00:00"/>
    <s v="FIN"/>
    <d v="2017-12-01T00:00:00"/>
    <m/>
    <d v="2019-12-01T00:00:00"/>
    <d v="2020-12-01T00:00:00"/>
    <n v="12"/>
    <m/>
    <m/>
    <m/>
    <m/>
    <m/>
    <n v="12"/>
    <m/>
    <m/>
    <m/>
    <m/>
    <m/>
    <n v="700955"/>
    <n v="0"/>
    <n v="700955"/>
    <n v="1"/>
    <n v="0"/>
    <n v="0"/>
    <n v="0"/>
    <n v="49067"/>
    <n v="0"/>
    <n v="49067"/>
    <n v="0"/>
    <n v="700955"/>
    <n v="0"/>
    <n v="0"/>
    <n v="49067"/>
    <n v="0"/>
    <m/>
    <m/>
    <m/>
    <d v="2023-06-01T00:00:00"/>
    <s v="Financially completed in 2020."/>
    <m/>
    <m/>
    <m/>
    <x v="1"/>
    <n v="0"/>
    <n v="1"/>
    <n v="19"/>
    <n v="33"/>
    <n v="0"/>
    <n v="0"/>
    <n v="12000"/>
    <n v="2016"/>
  </r>
  <r>
    <m/>
    <m/>
    <s v="SUD/PHA/75/INV/38"/>
    <s v="UNIDO"/>
    <m/>
    <x v="0"/>
    <s v="SUD"/>
    <x v="0"/>
    <s v="PHA"/>
    <s v="HCFC phase-out management plan (stage II, first tranche) (foam sector)"/>
    <d v="2015-11-01T00:00:00"/>
    <d v="2020-12-01T00:00:00"/>
    <s v="ONG"/>
    <d v="2016-08-01T00:00:00"/>
    <d v="2025-12-31T00:00:00"/>
    <m/>
    <m/>
    <n v="27.1"/>
    <m/>
    <m/>
    <n v="0"/>
    <m/>
    <m/>
    <n v="15.8"/>
    <m/>
    <m/>
    <n v="0"/>
    <m/>
    <m/>
    <n v="2383572"/>
    <n v="0"/>
    <n v="2383572"/>
    <n v="0.35574915295195614"/>
    <n v="1535618.28"/>
    <n v="1535618.28"/>
    <n v="0"/>
    <n v="166850"/>
    <n v="0"/>
    <n v="166850"/>
    <n v="107504.70339180593"/>
    <n v="847953.72"/>
    <n v="1514769.03"/>
    <n v="40000"/>
    <n v="59345.296608194076"/>
    <n v="106013.35339180591"/>
    <m/>
    <m/>
    <s v="No Progress - Continued Monitoring"/>
    <d v="2024-12-01T00:00:00"/>
    <s v="No milestones were achieved due to ongoing conflict. The equipment are still stored in a secure warehouse in Port Sudan."/>
    <s v="Due to the outbreak of the conflict in March 2023, it has not been possible to deliver the purchased foam equipment to the beneficiary enterprises, Target Steel and Mina Factory. The UNIDO team identified a safe in-door storage location in Port Sudan where the equipment is currently kept. Once the situation allows, it is then planned for the supplier to arrange the onward delivery of the equipment from Port Sudan to the beneficiaries in Damascus. However, due to the unpredictability and escalation of violence, a concrete delivery timeline cannot be provided at this stage. If the conflict continues longer-term, UNIDO will consider alternative solutions for the equipment.  _x000a_An extension of the agreement is needed until 31 December 2025, hoping that by then equipment can be delivered to the beneficiary enterprises."/>
    <s v="n.a."/>
    <m/>
    <x v="0"/>
    <n v="1"/>
    <n v="1"/>
    <n v="9"/>
    <n v="61"/>
    <n v="60"/>
    <n v="121"/>
    <n v="27100"/>
    <n v="2015"/>
  </r>
  <r>
    <m/>
    <m/>
    <s v="ARG/PHA/79/INV/182"/>
    <s v="IBRD"/>
    <m/>
    <x v="1"/>
    <s v="ARG"/>
    <x v="0"/>
    <s v="PHA"/>
    <s v="HCFC phase-out management plan (stage II, first tranche) (foam sector)"/>
    <d v="2017-07-01T00:00:00"/>
    <d v="2017-11-01T00:00:00"/>
    <s v="TRF"/>
    <m/>
    <m/>
    <m/>
    <d v="2017-11-01T00:00:00"/>
    <n v="0"/>
    <m/>
    <m/>
    <n v="0"/>
    <m/>
    <m/>
    <n v="0"/>
    <m/>
    <m/>
    <n v="0"/>
    <m/>
    <m/>
    <n v="834025"/>
    <n v="-834025"/>
    <n v="0"/>
    <n v="0"/>
    <n v="0"/>
    <n v="0"/>
    <n v="0"/>
    <n v="58382"/>
    <n v="-58382"/>
    <n v="0"/>
    <n v="0"/>
    <n v="0"/>
    <n v="0"/>
    <n v="0"/>
    <n v="0"/>
    <n v="0"/>
    <n v="0"/>
    <m/>
    <m/>
    <d v="2024-12-01T00:00:00"/>
    <s v="Project newly approved in Jul. 17; subsequently transferred to UNIDO in Nov. 17"/>
    <s v="Transferred to UNIDO at the 80th Meeting."/>
    <m/>
    <m/>
    <x v="0"/>
    <n v="0"/>
    <n v="0"/>
    <s v=""/>
    <n v="4"/>
    <n v="0"/>
    <n v="0"/>
    <n v="0"/>
    <n v="2017"/>
  </r>
  <r>
    <m/>
    <m/>
    <s v="ARG/PHA/80/INV/184"/>
    <s v="UNIDO"/>
    <m/>
    <x v="1"/>
    <s v="ARG"/>
    <x v="0"/>
    <s v="PHA"/>
    <s v="HCFC phase-out management plan (stage II, first tranche) (foam sector)"/>
    <d v="2017-11-01T00:00:00"/>
    <d v="2019-12-01T00:00:00"/>
    <s v="ONG"/>
    <d v="2018-02-01T00:00:00"/>
    <d v="2024-12-01T00:00:00"/>
    <m/>
    <m/>
    <n v="11.1"/>
    <m/>
    <m/>
    <n v="0"/>
    <m/>
    <m/>
    <n v="11.1"/>
    <m/>
    <m/>
    <n v="0"/>
    <m/>
    <m/>
    <n v="834025"/>
    <n v="0"/>
    <n v="834025"/>
    <n v="0.66853722610233512"/>
    <n v="276448.24"/>
    <n v="276448.24"/>
    <n v="0"/>
    <n v="58382"/>
    <n v="0"/>
    <n v="58382"/>
    <n v="19351.459665693466"/>
    <n v="557576.76"/>
    <n v="266414.45"/>
    <n v="100000"/>
    <n v="39030.540334306534"/>
    <n v="18649.091358052821"/>
    <m/>
    <m/>
    <m/>
    <d v="2024-12-01T00:00:00"/>
    <s v="The foam company completed the installation of equipment."/>
    <s v="Monitoring mission is planned for July 2024. "/>
    <s v="n.a."/>
    <m/>
    <x v="0"/>
    <n v="1"/>
    <n v="1"/>
    <n v="3"/>
    <n v="25"/>
    <n v="60"/>
    <n v="85"/>
    <n v="11100"/>
    <n v="2017"/>
  </r>
  <r>
    <m/>
    <m/>
    <s v="BRA/PHA/75/INV/310"/>
    <s v="Italy"/>
    <m/>
    <x v="1"/>
    <s v="BRA"/>
    <x v="0"/>
    <s v="PHA"/>
    <s v="HCFC phase-out management plan (stage II, first tranche) (foam sector)"/>
    <d v="2015-11-01T00:00:00"/>
    <d v="2017-12-01T00:00:00"/>
    <s v="COM"/>
    <d v="2018-06-01T00:00:00"/>
    <m/>
    <d v="2020-03-01T00:00:00"/>
    <m/>
    <n v="5"/>
    <m/>
    <m/>
    <n v="0"/>
    <m/>
    <m/>
    <n v="5"/>
    <m/>
    <m/>
    <n v="0"/>
    <m/>
    <m/>
    <n v="250000"/>
    <n v="0"/>
    <n v="250000"/>
    <n v="1"/>
    <n v="0"/>
    <n v="0"/>
    <n v="0"/>
    <n v="32500"/>
    <n v="0"/>
    <n v="32500"/>
    <n v="0"/>
    <n v="250000"/>
    <n v="0"/>
    <n v="0"/>
    <n v="32500"/>
    <n v="0"/>
    <m/>
    <m/>
    <m/>
    <d v="2025-12-01T00:00:00"/>
    <s v="The project is operationally completed. The following two foam companies (Furgões Ibiporã and Niju) have been partly funded with the Italian component completementing UNDP funds for conversion and adoption of low-GWP technologies, in line with the foam sector phase out strategy plan of the Brazilian Stage II HPMP. The details are as follows: Ibiporã - has finished its industrial conversion on September 2019. Total investiment: USD 330.000, been USD 200.000 from Italian Component. The project completion report will be prepares in 2020, after the International Consultant Final (Miguel Quintero) validation._x000a_Niju - has finished its industrial conversion on May 2020. Total investment:  USD 220.000, been USD 50.000 from Italian Component"/>
    <s v="The final Project Completion Report will be prepared at the end of the overall Stage II together with all other Implementing Agencies and in coordination with UNDP as Implementing Agency responsible for the foam sector plan. The PCR will be therefore likely available by the end of 2024 or beginning 2025 "/>
    <m/>
    <m/>
    <x v="1"/>
    <n v="0"/>
    <n v="1"/>
    <n v="31"/>
    <n v="25"/>
    <n v="0"/>
    <n v="0"/>
    <n v="5000"/>
    <n v="2015"/>
  </r>
  <r>
    <m/>
    <m/>
    <s v="BRA/PHA/75/INV/312"/>
    <s v="UNDP"/>
    <m/>
    <x v="1"/>
    <s v="BRA"/>
    <x v="0"/>
    <s v="PHA"/>
    <s v="HCFC phase-out management plan (stage II, first tranche) (foam sector)"/>
    <d v="2015-11-01T00:00:00"/>
    <d v="2017-12-01T00:00:00"/>
    <s v="FIN"/>
    <d v="2016-10-01T00:00:00"/>
    <m/>
    <d v="2018-08-01T00:00:00"/>
    <d v="2019-08-01T00:00:00"/>
    <n v="40.799999999999997"/>
    <m/>
    <m/>
    <m/>
    <m/>
    <m/>
    <n v="40.799999999999997"/>
    <m/>
    <m/>
    <m/>
    <m/>
    <m/>
    <n v="2028900"/>
    <n v="0"/>
    <n v="2028900"/>
    <n v="1"/>
    <n v="0"/>
    <n v="0"/>
    <n v="0"/>
    <n v="142023"/>
    <n v="0"/>
    <n v="142023"/>
    <n v="0"/>
    <n v="2028900"/>
    <n v="0"/>
    <n v="0"/>
    <n v="142023"/>
    <n v="0"/>
    <m/>
    <m/>
    <m/>
    <d v="2025-12-01T00:00:00"/>
    <s v="Financially completed in 2019."/>
    <m/>
    <m/>
    <m/>
    <x v="1"/>
    <n v="0"/>
    <n v="1"/>
    <n v="11"/>
    <n v="25"/>
    <n v="0"/>
    <n v="0"/>
    <n v="40800"/>
    <n v="2015"/>
  </r>
  <r>
    <m/>
    <m/>
    <s v="COL/PHA/75/INV/98"/>
    <s v="UNDP"/>
    <m/>
    <x v="1"/>
    <s v="COL"/>
    <x v="0"/>
    <s v="PHA"/>
    <s v="HCFC phase-out management plan (stage II, first tranche) (foam sector)"/>
    <d v="2015-11-01T00:00:00"/>
    <d v="2018-11-01T00:00:00"/>
    <s v="FIN"/>
    <d v="2016-11-01T00:00:00"/>
    <m/>
    <d v="2021-12-01T00:00:00"/>
    <d v="2023-01-01T00:00:00"/>
    <n v="48.2"/>
    <m/>
    <m/>
    <m/>
    <m/>
    <m/>
    <n v="48.2"/>
    <m/>
    <m/>
    <m/>
    <m/>
    <m/>
    <n v="1279881"/>
    <n v="0"/>
    <n v="1279881"/>
    <n v="1"/>
    <n v="0"/>
    <n v="0"/>
    <n v="0"/>
    <n v="89592"/>
    <n v="0"/>
    <n v="89592"/>
    <n v="0"/>
    <n v="1279881"/>
    <n v="0"/>
    <n v="0"/>
    <n v="89592"/>
    <n v="0"/>
    <m/>
    <m/>
    <m/>
    <d v="2023-06-01T00:00:00"/>
    <s v="Financially completed in 2023."/>
    <m/>
    <m/>
    <m/>
    <x v="1"/>
    <n v="0"/>
    <n v="1"/>
    <n v="12"/>
    <n v="36"/>
    <n v="0"/>
    <n v="0"/>
    <n v="48200"/>
    <n v="2015"/>
  </r>
  <r>
    <m/>
    <m/>
    <s v="IDS/PHA/76/INV/209"/>
    <s v="IBRD"/>
    <m/>
    <x v="2"/>
    <s v="IDS"/>
    <x v="0"/>
    <s v="PHA"/>
    <s v="HCFC phase-out management plan (stage II, first tranche) (foam sector)"/>
    <d v="2016-05-01T00:00:00"/>
    <d v="2018-12-01T00:00:00"/>
    <s v="FIN"/>
    <d v="2017-06-01T00:00:00"/>
    <m/>
    <d v="2019-12-01T00:00:00"/>
    <d v="2019-12-01T00:00:00"/>
    <n v="19.899999999999999"/>
    <m/>
    <m/>
    <n v="0"/>
    <m/>
    <m/>
    <n v="19.899999999999999"/>
    <m/>
    <m/>
    <n v="0"/>
    <m/>
    <m/>
    <n v="1985743"/>
    <n v="0"/>
    <n v="1985743"/>
    <n v="1"/>
    <n v="0"/>
    <n v="0"/>
    <n v="0"/>
    <n v="139002"/>
    <n v="0"/>
    <n v="139002"/>
    <n v="0"/>
    <n v="1985743"/>
    <n v="0"/>
    <n v="0"/>
    <n v="139002"/>
    <n v="0"/>
    <m/>
    <m/>
    <m/>
    <d v="2024-12-01T00:00:00"/>
    <s v="The COVID-19 pandemic 19 has caused  delays in  implementation of  activities due to travel and face to face meeting restriction. However, NOU was able to move activities with a very tight health protocol. Regarding investment activities,  PT Bina Arta (system house) has completed the project in September 2020. Four midsized companies, PT Langgeng Makmur Industri, PT Ricwill Indonesia, CV Bina Teknik and CV Mitra Teknik Mandiri have completed their technology conversion  in 2020."/>
    <s v="Completion of PT WIKA was delayed due to company close-down for some months due  to many of the staff exposure to COVID 19. PT WIKA finally completed its technology conversion in May 2021. Despite COVID 19 related difficulties, the NOU was able to recruit one new foam company and fulfill the target of 12 companies under contract under  Stage 2. The new foam company, PT Koronka, signed FTRA in March 2021 and is expected to complete its conversion by Dec 2021.  The NOU also made significant progress in developing the Voucher system. The draft system being developed based on an electronic application is close to finalisation.  In parallel, technical guidelines are being developed  to operationalise it. Finally. the World Bank was informed that due to economic difficulties resulting from the pandemic – in particular, concerns over the potential burden on industry at this time and lack of alternatives available on the market – the Government has had to defer the ban on HCFC 141b originally planned for January 2021 to January 2022."/>
    <m/>
    <m/>
    <x v="1"/>
    <n v="0"/>
    <n v="1"/>
    <n v="13"/>
    <n v="31"/>
    <n v="0"/>
    <n v="0"/>
    <n v="19900"/>
    <n v="2016"/>
  </r>
  <r>
    <m/>
    <m/>
    <s v="IRA/PHA/77/INV/225"/>
    <s v="Germany"/>
    <m/>
    <x v="2"/>
    <s v="IRA"/>
    <x v="0"/>
    <s v="PHA"/>
    <s v="HCFC phase-out management plan (stage II, first tranche) (foam sector)"/>
    <d v="2016-12-01T00:00:00"/>
    <d v="2018-12-01T00:00:00"/>
    <s v="FIN"/>
    <d v="2017-03-01T00:00:00"/>
    <m/>
    <d v="2019-12-01T00:00:00"/>
    <d v="2020-07-01T00:00:00"/>
    <n v="3.6"/>
    <m/>
    <m/>
    <n v="0"/>
    <m/>
    <m/>
    <m/>
    <m/>
    <m/>
    <m/>
    <m/>
    <m/>
    <n v="645500"/>
    <n v="-126545"/>
    <n v="518955"/>
    <n v="1"/>
    <n v="0"/>
    <n v="0"/>
    <n v="0"/>
    <n v="73420"/>
    <n v="-14393"/>
    <n v="59027"/>
    <n v="0"/>
    <n v="518955"/>
    <n v="0"/>
    <n v="0"/>
    <n v="59027"/>
    <n v="0"/>
    <m/>
    <m/>
    <m/>
    <d v="2025-12-01T00:00:00"/>
    <s v="Procurement of CO2 Systems was finally sucessful and three systems have been ordered. Workshop for the introduction of reusable cylinders was carried out (results of research by consultants was presented, model of reusable cylinder presented, etc.), company selected for the manufacturing and reusable cylinder certified. Company visits (foam and commercial refrigeration) are still ongoing, 2x 6 days ToT of TVTO Trainers as well as commercial refrigeration (first group of 15) on the safe application of hydrocarbon refrigerants was done. Supported by the issue of a translated GIZ good practice book which has been published. Prior started activities like stakeholder dialogue, technical workshops, production line conversion (foam waterblown systems) were continued in 2019. Procurement for CO2 Demo-Systems have been carried out and at the moment being shipped to Iran.  HC-290 refrigeration island cases have been designed and manufactured. To support market acceptance and, ultimately, sales and export opportunities, CE marking for the product has been initiated (tender procurement)."/>
    <s v="Completing this tranche activities were wrapped up."/>
    <m/>
    <m/>
    <x v="1"/>
    <n v="0"/>
    <n v="1"/>
    <n v="3"/>
    <n v="24"/>
    <n v="0"/>
    <n v="0"/>
    <n v="3600"/>
    <n v="2016"/>
  </r>
  <r>
    <m/>
    <m/>
    <s v="IRA/PHA/77/INV/224"/>
    <s v="Italy"/>
    <m/>
    <x v="2"/>
    <s v="IRA"/>
    <x v="0"/>
    <s v="PHA"/>
    <s v="HCFC phase-out management plan (stage II, first tranche) (foam sector)"/>
    <d v="2016-12-01T00:00:00"/>
    <d v="2019-12-01T00:00:00"/>
    <s v="ONG"/>
    <d v="2018-10-01T00:00:00"/>
    <d v="2025-12-01T00:00:00"/>
    <m/>
    <m/>
    <n v="7.1"/>
    <m/>
    <m/>
    <n v="0"/>
    <m/>
    <m/>
    <n v="1.2"/>
    <m/>
    <m/>
    <n v="0"/>
    <m/>
    <m/>
    <n v="403203"/>
    <n v="0"/>
    <n v="403203"/>
    <n v="0.20167756688318292"/>
    <n v="321886"/>
    <n v="321886"/>
    <n v="0"/>
    <n v="48797"/>
    <n v="0"/>
    <n v="48797"/>
    <n v="38956"/>
    <n v="81317"/>
    <n v="322216"/>
    <n v="100000"/>
    <n v="9841"/>
    <n v="38996"/>
    <m/>
    <m/>
    <m/>
    <d v="2025-12-01T00:00:00"/>
    <s v="The international consultant visited the country in Q3 2018. A workshop was carried out in Iran on November 2018 to discuss viable technological options for the conversion of the PU foam sector, including for small companies. The first bidding which was launched was closed and a technology supplier was chosen, but its bid has been later cancelled due to the consequence of the second round of US Sanctions. It was therefore necessary to launch a second bidding process. One tender for all individual companies ready for conversion has not been successfully concluded.New bids consequently prepared and requested in March-July 2020. The tender document was prepared and posted for an international bidding. A webinar for possible bidders which expressed their interests was held. The webinar explained the technology specifications for the individual and group lists. The procurement and negotiation process were on-going. _x000a__x000a_All 19 companies were placed in one bidding process so as to benefit from the economy of scale by selecting one supplier serving both individual and group beneficiaries in one contract. Finally in October 2021, a contract was issued for conversion in 18 beneficiaries. _x000a_The 19th beneficiary in the integral skin foam sector and two additional beneficiaries in spray foam were shifted to the next contract to receive supports in a separate setting to be converted to water blown under the third tranche conversion.  One of the system houses has been engaged to make sure that the required chemicals would be available in the market in the future.  Procurement of equipment and customs clearance for 18 beneficiaries completed. Assembling of foaming machines has started in 2022. Conversion in 18 beneficiaries is in progress:_x000a_Provision of foaming machine for 6 beneficiaries (out of 18) is completed and required machineries and spare parts are delivered to the enterprises. _x000a_Foaming machines for 1 other beneficiaries have been fully assembled and was ready for delivery. _x000a__x000a_Among the other 8 beneficiaries that were supposed to be converted to water-blown, 4 requested to be retrofitted to use pre-blended polyurethane and pentane.Their retrofit has progressed 50%._x000a_The other 4 beneficiaries have received equipment to be retrofitted for working with water blown chemicals. "/>
    <s v="Conversion in 18 beneficiaries is in progress:_x000a_Provision of foaming machine for 6 beneficiaries (out of 18) is completed and required machineries and spare parts are delivered to the enterprises. _x000a_Foaming machines for 4 other beneficiaries have been fully assembled and delivered after fixing the pumps issue._x000a__x000a_Among the other 8 beneficiaries that were supposed to be converted to water-blown, 4 requested to be retrofitted to use pre-blended polyurethane and pentane.Their retrofit has progressed 50%._x000a_The other 4 beneficiaries have received equipment to be retrofitted for working with water blown chemicals. _x000a__x000a_The integral skin foam beneficiaries will receive chemicals for conversion. "/>
    <m/>
    <m/>
    <x v="0"/>
    <n v="1"/>
    <n v="1"/>
    <n v="22"/>
    <n v="36"/>
    <n v="72"/>
    <n v="108"/>
    <n v="7100"/>
    <n v="2016"/>
  </r>
  <r>
    <m/>
    <m/>
    <s v="IRA/PHA/77/INV/226"/>
    <s v="UNDP"/>
    <m/>
    <x v="2"/>
    <s v="IRA"/>
    <x v="0"/>
    <s v="PHA"/>
    <s v="HCFC phase-out management plan (stage II, first tranche) (foam sector)"/>
    <d v="2016-12-01T00:00:00"/>
    <d v="2019-12-01T00:00:00"/>
    <s v="FIN"/>
    <d v="2018-06-01T00:00:00"/>
    <m/>
    <d v="2019-12-01T00:00:00"/>
    <d v="2020-12-01T00:00:00"/>
    <n v="23.8"/>
    <m/>
    <m/>
    <m/>
    <m/>
    <m/>
    <n v="23.8"/>
    <m/>
    <m/>
    <m/>
    <m/>
    <m/>
    <n v="1298170"/>
    <n v="0"/>
    <n v="1298170"/>
    <n v="1"/>
    <n v="0"/>
    <n v="0"/>
    <n v="0"/>
    <n v="90872"/>
    <n v="0"/>
    <n v="90872"/>
    <n v="0"/>
    <n v="1298170"/>
    <n v="0"/>
    <n v="0"/>
    <n v="90872"/>
    <n v="0"/>
    <m/>
    <m/>
    <m/>
    <d v="2025-12-01T00:00:00"/>
    <s v="Financially completed in 2020."/>
    <m/>
    <m/>
    <m/>
    <x v="1"/>
    <n v="0"/>
    <n v="1"/>
    <n v="18"/>
    <n v="36"/>
    <n v="0"/>
    <n v="0"/>
    <n v="23800"/>
    <n v="2016"/>
  </r>
  <r>
    <m/>
    <m/>
    <s v="IRA/PHA/77/INV/228"/>
    <s v="UNIDO"/>
    <m/>
    <x v="2"/>
    <s v="IRA"/>
    <x v="0"/>
    <s v="PHA"/>
    <s v="HCFC phase-out management plan (stage II, first tranche) (foam sector)"/>
    <d v="2016-12-01T00:00:00"/>
    <d v="2019-12-01T00:00:00"/>
    <s v="ONG"/>
    <d v="2017-01-01T00:00:00"/>
    <d v="2025-12-31T00:00:00"/>
    <m/>
    <m/>
    <n v="6.9"/>
    <m/>
    <m/>
    <n v="0"/>
    <m/>
    <m/>
    <n v="5"/>
    <m/>
    <m/>
    <n v="0"/>
    <m/>
    <m/>
    <n v="389567"/>
    <n v="0"/>
    <n v="389567"/>
    <n v="0.64570695156417257"/>
    <n v="138020.88"/>
    <n v="138020.88"/>
    <n v="0"/>
    <n v="27270"/>
    <n v="0"/>
    <n v="27270"/>
    <n v="9661.5714308450151"/>
    <n v="251546.12"/>
    <n v="137884.89000000001"/>
    <n v="30000"/>
    <n v="17608.428569154985"/>
    <n v="9652.0520226302542"/>
    <m/>
    <m/>
    <m/>
    <d v="2025-12-01T00:00:00"/>
    <s v="Conversion in 18 beneficiaries is in progress:_x000a_Provision of foaming machine for 6 beneficiaries (out of 18) is completed and required machineries and spare parts are delivered to the enterprises. _x000a_Foaming machines for 1 other beneficiaries have been fully assembled and was ready for delivery. _x000a__x000a_Among the other 8 beneficiaries that were supposed to be converted to water-blown, 4 requested to be retrofitted to use pre-blended polyurethane and pentane. Their retrofit has progressed 50%._x000a_The other 4 beneficiaries have received equipment to be retrofitted for working with water blown chemicals. "/>
    <s v="Conversion in 18 beneficiaries is in progress:_x000a_Provision of foaming machine for 6 beneficiaries (out of 18) is completed and required machineries and spare parts are delivered to the enterprises. _x000a_Foaming machines for 4 other beneficiaries have been fully assembled and delivered after fixing the pumps issue._x000a__x000a_Among the other 8 beneficiaries that were supposed to be converted to water-blown, 4 requested to be retrofitted to use pre-blended polyurethane and pentane. Their retrofit has progressed 50%._x000a_The other 4 beneficiaries have received equipment to be retrofitted for working with water blown chemicals. _x000a__x000a_The integral skin foam beneficiaries will receive chemicals for conversion. "/>
    <s v="n.a."/>
    <m/>
    <x v="0"/>
    <n v="1"/>
    <n v="1"/>
    <n v="1"/>
    <n v="36"/>
    <n v="72"/>
    <n v="108"/>
    <n v="6900"/>
    <n v="2016"/>
  </r>
  <r>
    <m/>
    <m/>
    <s v="LEB/PHA/75/INV/85"/>
    <s v="UNDP"/>
    <m/>
    <x v="2"/>
    <s v="LEB"/>
    <x v="0"/>
    <s v="PHA"/>
    <s v="HCFC phase-out management plan (stage II, first tranche) (foam sector)"/>
    <d v="2015-11-01T00:00:00"/>
    <d v="2019-12-01T00:00:00"/>
    <s v="FIN"/>
    <d v="2016-10-01T00:00:00"/>
    <m/>
    <d v="2018-12-01T00:00:00"/>
    <d v="2019-12-01T00:00:00"/>
    <n v="19.100000000000001"/>
    <m/>
    <m/>
    <m/>
    <m/>
    <m/>
    <n v="19.100000000000001"/>
    <m/>
    <m/>
    <m/>
    <m/>
    <m/>
    <n v="1147649"/>
    <n v="0"/>
    <n v="1147649"/>
    <n v="1"/>
    <n v="0"/>
    <n v="0"/>
    <n v="0"/>
    <n v="80336"/>
    <n v="0"/>
    <n v="80336"/>
    <n v="0"/>
    <n v="1147649"/>
    <n v="0"/>
    <n v="0"/>
    <n v="80336"/>
    <n v="0"/>
    <m/>
    <m/>
    <m/>
    <d v="2025-12-01T00:00:00"/>
    <s v="Financially completed in 2019."/>
    <m/>
    <m/>
    <m/>
    <x v="1"/>
    <n v="0"/>
    <n v="1"/>
    <n v="11"/>
    <n v="49"/>
    <n v="0"/>
    <n v="0"/>
    <n v="19100"/>
    <n v="2015"/>
  </r>
  <r>
    <m/>
    <m/>
    <s v="PAN/PHA/76/INV/44"/>
    <s v="UNDP"/>
    <m/>
    <x v="1"/>
    <s v="PAN"/>
    <x v="0"/>
    <s v="PHA"/>
    <s v="HCFC phase-out management plan (stage II, first tranche) (foam sector)"/>
    <d v="2016-05-01T00:00:00"/>
    <d v="2019-05-01T00:00:00"/>
    <s v="FIN"/>
    <d v="2018-08-01T00:00:00"/>
    <m/>
    <d v="2021-05-01T00:00:00"/>
    <d v="2022-05-01T00:00:00"/>
    <n v="2.5"/>
    <m/>
    <m/>
    <m/>
    <m/>
    <m/>
    <n v="2.5"/>
    <m/>
    <m/>
    <m/>
    <m/>
    <m/>
    <n v="118000"/>
    <n v="-43153"/>
    <n v="74847"/>
    <n v="1"/>
    <n v="0"/>
    <n v="0"/>
    <n v="0"/>
    <n v="8260"/>
    <n v="-3021"/>
    <n v="5239"/>
    <n v="-0.28749999165029294"/>
    <n v="74847"/>
    <n v="0"/>
    <n v="0"/>
    <n v="5239.2874999916503"/>
    <n v="0"/>
    <m/>
    <m/>
    <m/>
    <d v="2021-12-01T00:00:00"/>
    <s v="Financially completed in 2022."/>
    <m/>
    <m/>
    <m/>
    <x v="1"/>
    <n v="0"/>
    <n v="1"/>
    <n v="27"/>
    <n v="36"/>
    <n v="0"/>
    <n v="0"/>
    <n v="2500"/>
    <n v="2016"/>
  </r>
  <r>
    <m/>
    <m/>
    <s v="TUN/PHA/84/INV/75"/>
    <s v="UNIDO"/>
    <m/>
    <x v="0"/>
    <s v="TUN"/>
    <x v="0"/>
    <s v="PHA"/>
    <s v="HCFC phase-out management plan (stage II, first tranche) (foam sector)"/>
    <d v="2019-12-01T00:00:00"/>
    <d v="2022-12-01T00:00:00"/>
    <s v="ONG"/>
    <d v="2020-07-01T00:00:00"/>
    <d v="2024-12-01T00:00:00"/>
    <m/>
    <m/>
    <n v="7.4"/>
    <m/>
    <m/>
    <n v="0"/>
    <m/>
    <m/>
    <n v="5.8"/>
    <m/>
    <m/>
    <n v="0"/>
    <m/>
    <m/>
    <n v="458306"/>
    <n v="0"/>
    <n v="458306"/>
    <n v="0.97805800054985093"/>
    <n v="10056.150000000023"/>
    <n v="10056.150000000023"/>
    <n v="0"/>
    <n v="32081"/>
    <n v="0"/>
    <n v="32081"/>
    <n v="703.92128436023631"/>
    <n v="448249.85"/>
    <n v="8989.32"/>
    <n v="8000"/>
    <n v="31377.078715639764"/>
    <n v="629.24416202275324"/>
    <m/>
    <m/>
    <m/>
    <d v="2026-12-01T00:00:00"/>
    <s v="Equipment has been received and installed in Le Panneau's facility. However, the testing has not been completed as the supply of the blowing agent (HFO) has not been completed. "/>
    <s v="The company has informed to the NOU that the supply of HFO for testing should be accomplished in Q2 2024. "/>
    <s v="n.a."/>
    <m/>
    <x v="0"/>
    <n v="1"/>
    <n v="1"/>
    <n v="7"/>
    <n v="36"/>
    <n v="24"/>
    <n v="60"/>
    <n v="7400"/>
    <n v="2019"/>
  </r>
  <r>
    <m/>
    <m/>
    <s v="URU/PHA/77/INV/67"/>
    <s v="UNDP"/>
    <m/>
    <x v="1"/>
    <s v="URU"/>
    <x v="0"/>
    <s v="PHA"/>
    <s v="HCFC phase-out management plan (stage II, first tranche) (foam sector)"/>
    <d v="2016-12-01T00:00:00"/>
    <d v="2019-12-01T00:00:00"/>
    <s v="COM"/>
    <d v="2017-08-01T00:00:00"/>
    <m/>
    <d v="2020-12-01T00:00:00"/>
    <m/>
    <n v="1"/>
    <m/>
    <m/>
    <m/>
    <m/>
    <m/>
    <n v="1"/>
    <m/>
    <m/>
    <m/>
    <m/>
    <m/>
    <n v="100000"/>
    <n v="0"/>
    <n v="100000"/>
    <n v="0.62211000000000005"/>
    <n v="37789"/>
    <n v="37789"/>
    <n v="0"/>
    <n v="7000"/>
    <n v="0"/>
    <n v="7000"/>
    <n v="2645.2299999999996"/>
    <n v="62211"/>
    <n v="0"/>
    <n v="30231.200000000001"/>
    <n v="4354.7700000000004"/>
    <n v="0"/>
    <m/>
    <m/>
    <m/>
    <d v="2023-12-01T00:00:00"/>
    <s v="The memorandum of agreement signed with James was implemented, the company was converted to HCFC-free alternatives (cyclopentane)."/>
    <m/>
    <m/>
    <m/>
    <x v="1"/>
    <n v="0"/>
    <n v="1"/>
    <n v="8"/>
    <n v="36"/>
    <n v="0"/>
    <n v="0"/>
    <n v="1000"/>
    <n v="2016"/>
  </r>
  <r>
    <m/>
    <m/>
    <s v="VEN/PHA/76/INV/133"/>
    <s v="UNDP"/>
    <m/>
    <x v="1"/>
    <s v="VEN"/>
    <x v="0"/>
    <s v="PHA"/>
    <s v="HCFC phase-out management plan (stage II, first tranche) (foam sector)"/>
    <d v="2016-05-01T00:00:00"/>
    <d v="2019-05-01T00:00:00"/>
    <s v="CLO"/>
    <m/>
    <m/>
    <m/>
    <d v="2018-12-01T00:00:00"/>
    <n v="2.4"/>
    <m/>
    <m/>
    <m/>
    <m/>
    <m/>
    <n v="0"/>
    <m/>
    <m/>
    <m/>
    <m/>
    <m/>
    <n v="76420"/>
    <n v="-76420"/>
    <n v="0"/>
    <n v="0"/>
    <n v="0"/>
    <n v="0"/>
    <n v="0"/>
    <n v="5349"/>
    <n v="-5349"/>
    <n v="0"/>
    <n v="0"/>
    <n v="0"/>
    <n v="0"/>
    <n v="0"/>
    <n v="0"/>
    <n v="0"/>
    <m/>
    <m/>
    <m/>
    <d v="2028-12-01T00:00:00"/>
    <s v="Canceled in 2018."/>
    <m/>
    <m/>
    <m/>
    <x v="0"/>
    <n v="0"/>
    <n v="0"/>
    <s v=""/>
    <n v="36"/>
    <n v="0"/>
    <n v="0"/>
    <n v="2400"/>
    <n v="2016"/>
  </r>
  <r>
    <m/>
    <m/>
    <s v="MEX/PHA/74/INV/172"/>
    <s v="Germany"/>
    <m/>
    <x v="1"/>
    <s v="MEX"/>
    <x v="0"/>
    <s v="PHA"/>
    <s v="HCFC phase-out management plan (stage II, first tranche) (HC demonstration and training)"/>
    <d v="2015-05-01T00:00:00"/>
    <d v="2016-12-01T00:00:00"/>
    <s v="FIN"/>
    <d v="2016-01-01T00:00:00"/>
    <m/>
    <d v="2021-12-01T00:00:00"/>
    <d v="2023-06-01T00:00:00"/>
    <n v="4"/>
    <m/>
    <m/>
    <n v="0"/>
    <m/>
    <m/>
    <m/>
    <m/>
    <m/>
    <m/>
    <m/>
    <m/>
    <n v="325000"/>
    <n v="0"/>
    <n v="325000"/>
    <n v="1"/>
    <n v="0"/>
    <n v="0"/>
    <n v="0"/>
    <n v="40750"/>
    <n v="0"/>
    <n v="40750"/>
    <n v="0"/>
    <n v="325000"/>
    <n v="0"/>
    <n v="0"/>
    <n v="40750"/>
    <n v="0"/>
    <m/>
    <m/>
    <m/>
    <d v="2024-12-01T00:00:00"/>
    <s v="The project has been financially completed."/>
    <m/>
    <s v="No"/>
    <m/>
    <x v="1"/>
    <n v="0"/>
    <n v="1"/>
    <n v="8"/>
    <n v="19"/>
    <n v="0"/>
    <n v="0"/>
    <n v="4000"/>
    <n v="2015"/>
  </r>
  <r>
    <m/>
    <m/>
    <s v="URU/PHA/77/TAS/69"/>
    <s v="UNDP"/>
    <m/>
    <x v="1"/>
    <s v="URU"/>
    <x v="3"/>
    <s v="PHA"/>
    <s v="HCFC phase-out management plan (stage II, first tranche) (implementation and monitoring)"/>
    <d v="2016-12-01T00:00:00"/>
    <d v="2018-12-01T00:00:00"/>
    <s v="FIN"/>
    <d v="2017-08-01T00:00:00"/>
    <m/>
    <d v="2018-12-01T00:00:00"/>
    <d v="2021-02-01T00:00:00"/>
    <n v="0"/>
    <m/>
    <m/>
    <m/>
    <m/>
    <m/>
    <n v="0"/>
    <m/>
    <m/>
    <m/>
    <m/>
    <m/>
    <n v="35800"/>
    <n v="0"/>
    <n v="35800"/>
    <n v="1"/>
    <n v="0"/>
    <n v="0"/>
    <n v="0"/>
    <n v="2506"/>
    <n v="0"/>
    <n v="2506"/>
    <n v="0"/>
    <n v="35800"/>
    <n v="0"/>
    <n v="0"/>
    <n v="2506"/>
    <n v="0"/>
    <m/>
    <m/>
    <m/>
    <d v="2023-12-01T00:00:00"/>
    <s v="Financially completed in 2021."/>
    <m/>
    <m/>
    <m/>
    <x v="1"/>
    <n v="0"/>
    <n v="1"/>
    <n v="8"/>
    <n v="24"/>
    <n v="0"/>
    <n v="0"/>
    <n v="0"/>
    <n v="2016"/>
  </r>
  <r>
    <m/>
    <m/>
    <s v="CPR/PHA/77/INV/577"/>
    <s v="UNDP"/>
    <m/>
    <x v="2"/>
    <s v="CPR"/>
    <x v="0"/>
    <s v="PHA"/>
    <s v="HCFC phase-out management plan (stage II, first tranche) (industrial and commercial refrigeration and air-conditioning sector plan)"/>
    <d v="2016-12-01T00:00:00"/>
    <d v="2019-12-01T00:00:00"/>
    <s v="FIN"/>
    <d v="2017-07-01T00:00:00"/>
    <m/>
    <d v="2021-12-01T00:00:00"/>
    <d v="2022-12-01T00:00:00"/>
    <n v="72.099999999999994"/>
    <m/>
    <m/>
    <m/>
    <m/>
    <m/>
    <n v="72.099999999999994"/>
    <m/>
    <m/>
    <m/>
    <m/>
    <m/>
    <n v="13368760"/>
    <n v="0"/>
    <n v="13368760"/>
    <n v="1"/>
    <n v="0"/>
    <n v="0"/>
    <n v="0"/>
    <n v="935813"/>
    <n v="0"/>
    <n v="935813"/>
    <n v="0"/>
    <n v="13368760"/>
    <n v="0"/>
    <n v="0"/>
    <n v="935813"/>
    <n v="0"/>
    <n v="13077186"/>
    <m/>
    <m/>
    <d v="2027-12-01T00:00:00"/>
    <s v="TARGET: 6 conversion lines have been selected to phase out 871.19MT. 5 conversion lines have been completed and verified by national acceptance, and completed the ICC disbursement. TA activities and PMU functions conducted effectively. One company (Nanjing TICA) has relocated its workshop in 2021 and claimed operational completion."/>
    <m/>
    <m/>
    <m/>
    <x v="1"/>
    <n v="0"/>
    <n v="1"/>
    <n v="7"/>
    <n v="36"/>
    <n v="0"/>
    <n v="0"/>
    <n v="72100"/>
    <n v="2016"/>
  </r>
  <r>
    <m/>
    <m/>
    <s v="ARG/PHA/79/TAS/179"/>
    <s v="IBRD"/>
    <m/>
    <x v="1"/>
    <s v="ARG"/>
    <x v="3"/>
    <s v="PHA"/>
    <s v="HCFC phase-out management plan (stage II, first tranche) (management and coordination)"/>
    <d v="2017-07-01T00:00:00"/>
    <d v="2019-12-01T00:00:00"/>
    <s v="TRF"/>
    <m/>
    <m/>
    <m/>
    <d v="2017-11-01T00:00:00"/>
    <n v="0"/>
    <m/>
    <m/>
    <n v="0"/>
    <m/>
    <m/>
    <n v="0"/>
    <m/>
    <m/>
    <n v="0"/>
    <m/>
    <m/>
    <n v="66000"/>
    <n v="-66000"/>
    <n v="0"/>
    <n v="0"/>
    <n v="0"/>
    <n v="0"/>
    <n v="0"/>
    <n v="4620"/>
    <n v="-4620"/>
    <n v="0"/>
    <n v="0"/>
    <n v="0"/>
    <n v="0"/>
    <n v="0"/>
    <n v="0"/>
    <n v="0"/>
    <n v="0"/>
    <m/>
    <m/>
    <d v="2024-12-01T00:00:00"/>
    <s v="Project newly approved in Jul. 17; subsequently transferred to UNIDO in Nov. 17"/>
    <s v="Transferred to UNIDO at the 80th Meeting."/>
    <m/>
    <m/>
    <x v="0"/>
    <n v="0"/>
    <n v="0"/>
    <s v=""/>
    <n v="29"/>
    <n v="0"/>
    <n v="0"/>
    <n v="0"/>
    <n v="2017"/>
  </r>
  <r>
    <m/>
    <m/>
    <s v="ARG/PHA/80/TAS/185"/>
    <s v="UNIDO"/>
    <m/>
    <x v="1"/>
    <s v="ARG"/>
    <x v="3"/>
    <s v="PHA"/>
    <s v="HCFC phase-out management plan (stage II, first tranche) (management and coordination)"/>
    <d v="2017-11-01T00:00:00"/>
    <d v="2019-12-01T00:00:00"/>
    <s v="COM"/>
    <d v="2018-12-01T00:00:00"/>
    <m/>
    <d v="2023-12-31T00:00:00"/>
    <m/>
    <n v="0"/>
    <m/>
    <m/>
    <n v="0"/>
    <m/>
    <m/>
    <n v="0"/>
    <m/>
    <m/>
    <n v="0"/>
    <m/>
    <m/>
    <n v="66000"/>
    <n v="0"/>
    <n v="66000"/>
    <n v="0.95477560606060607"/>
    <n v="2984.8099999999977"/>
    <n v="2984.8099999999977"/>
    <n v="0"/>
    <n v="4620"/>
    <n v="0"/>
    <n v="4620"/>
    <n v="208.93669999999929"/>
    <n v="63015.19"/>
    <n v="-0.02"/>
    <n v="1000"/>
    <n v="4411.0633000000007"/>
    <n v="-1.4000000000000002E-3"/>
    <m/>
    <m/>
    <m/>
    <d v="2024-12-01T00:00:00"/>
    <s v="Activities are completed. Grant will be financially closed."/>
    <s v="Grant is being financially closed."/>
    <s v="n.a."/>
    <m/>
    <x v="1"/>
    <n v="0"/>
    <n v="1"/>
    <n v="13"/>
    <n v="25"/>
    <n v="0"/>
    <n v="0"/>
    <n v="0"/>
    <n v="2017"/>
  </r>
  <r>
    <m/>
    <m/>
    <s v="MAL/PHA/77/TAS/183"/>
    <s v="UNDP"/>
    <m/>
    <x v="2"/>
    <s v="MAL"/>
    <x v="3"/>
    <s v="PHA"/>
    <s v="HCFC phase-out management plan (stage II, first tranche) (management and coordination)"/>
    <d v="2016-12-01T00:00:00"/>
    <d v="2020-12-01T00:00:00"/>
    <s v="FIN"/>
    <d v="2017-12-01T00:00:00"/>
    <m/>
    <d v="2022-12-01T00:00:00"/>
    <d v="2023-12-01T00:00:00"/>
    <n v="0"/>
    <m/>
    <m/>
    <m/>
    <m/>
    <m/>
    <n v="0"/>
    <m/>
    <m/>
    <m/>
    <m/>
    <m/>
    <n v="285750"/>
    <n v="0"/>
    <n v="285750"/>
    <n v="1"/>
    <n v="0"/>
    <n v="0"/>
    <n v="0"/>
    <n v="20003"/>
    <n v="0"/>
    <n v="20003"/>
    <n v="0"/>
    <n v="285750"/>
    <n v="0"/>
    <n v="0"/>
    <n v="20003"/>
    <n v="0"/>
    <m/>
    <m/>
    <m/>
    <d v="2023-12-01T00:00:00"/>
    <s v="Financially completed in 2023."/>
    <m/>
    <m/>
    <m/>
    <x v="1"/>
    <n v="0"/>
    <n v="1"/>
    <n v="12"/>
    <n v="48"/>
    <n v="0"/>
    <n v="0"/>
    <n v="0"/>
    <n v="2016"/>
  </r>
  <r>
    <m/>
    <m/>
    <s v="ARG/PHA/79/TAS/183"/>
    <s v="IBRD"/>
    <m/>
    <x v="1"/>
    <s v="ARG"/>
    <x v="3"/>
    <s v="PHA"/>
    <s v="HCFC phase-out management plan (stage II, first tranche) (monitoring and reporting of HCFC-22 production)"/>
    <d v="2017-07-01T00:00:00"/>
    <d v="2017-11-01T00:00:00"/>
    <s v="TRF"/>
    <m/>
    <m/>
    <m/>
    <d v="2017-11-01T00:00:00"/>
    <n v="0"/>
    <m/>
    <m/>
    <n v="0"/>
    <m/>
    <m/>
    <n v="0"/>
    <m/>
    <m/>
    <n v="0"/>
    <m/>
    <m/>
    <n v="7500"/>
    <n v="-7500"/>
    <n v="0"/>
    <n v="0"/>
    <n v="0"/>
    <n v="0"/>
    <n v="0"/>
    <n v="525"/>
    <n v="-525"/>
    <n v="0"/>
    <n v="0"/>
    <n v="0"/>
    <n v="0"/>
    <n v="0"/>
    <n v="0"/>
    <n v="0"/>
    <n v="0"/>
    <m/>
    <m/>
    <d v="2024-12-01T00:00:00"/>
    <s v="Project newly approved in Jul. 17; subsequently transferred to UNIDO in Nov. 17"/>
    <s v="Transferred to UNIDO at the 80th Meeting."/>
    <m/>
    <m/>
    <x v="0"/>
    <n v="0"/>
    <n v="0"/>
    <s v=""/>
    <n v="4"/>
    <n v="0"/>
    <n v="0"/>
    <n v="0"/>
    <n v="2017"/>
  </r>
  <r>
    <m/>
    <m/>
    <s v="ARG/PHA/80/TAS/186"/>
    <s v="UNIDO"/>
    <m/>
    <x v="1"/>
    <s v="ARG"/>
    <x v="3"/>
    <s v="PHA"/>
    <s v="HCFC phase-out management plan (stage II, first tranche) (monitoring and reporting of HCFC-22 production)"/>
    <d v="2017-11-01T00:00:00"/>
    <d v="2019-12-01T00:00:00"/>
    <s v="FIN"/>
    <d v="2019-03-01T00:00:00"/>
    <m/>
    <d v="2020-06-01T00:00:00"/>
    <d v="2020-10-01T00:00:00"/>
    <n v="0"/>
    <m/>
    <m/>
    <n v="0"/>
    <m/>
    <m/>
    <n v="0"/>
    <m/>
    <m/>
    <n v="0"/>
    <m/>
    <m/>
    <n v="7500"/>
    <n v="-1704.63"/>
    <n v="5795.37"/>
    <n v="0.99993615593137286"/>
    <n v="0.36999999999989086"/>
    <n v="0.36999999999989086"/>
    <n v="0"/>
    <n v="525"/>
    <n v="-119.33"/>
    <n v="405.67"/>
    <n v="-0.32999999999998408"/>
    <n v="5795"/>
    <n v="0"/>
    <m/>
    <n v="406"/>
    <n v="0"/>
    <m/>
    <m/>
    <m/>
    <d v="2024-12-01T00:00:00"/>
    <m/>
    <m/>
    <m/>
    <m/>
    <x v="1"/>
    <n v="0"/>
    <n v="1"/>
    <n v="16"/>
    <n v="25"/>
    <n v="0"/>
    <n v="0"/>
    <n v="0"/>
    <n v="2017"/>
  </r>
  <r>
    <m/>
    <m/>
    <s v="MEX/PHA/73/INV/173"/>
    <s v="UNIDO"/>
    <m/>
    <x v="1"/>
    <s v="MEX"/>
    <x v="0"/>
    <s v="PHA"/>
    <s v="HCFC phase-out management plan (stage II, first tranche) (phase-out of HCFC-22 and HCFC-141b in solvent)"/>
    <d v="2014-11-01T00:00:00"/>
    <d v="2018-11-01T00:00:00"/>
    <s v="FIN"/>
    <d v="2015-04-01T00:00:00"/>
    <m/>
    <d v="2021-05-01T00:00:00"/>
    <d v="2021-07-01T00:00:00"/>
    <n v="39.6"/>
    <m/>
    <m/>
    <n v="0"/>
    <m/>
    <m/>
    <n v="39.6"/>
    <m/>
    <m/>
    <n v="0"/>
    <m/>
    <m/>
    <n v="1731403"/>
    <n v="0"/>
    <n v="1731403"/>
    <n v="1"/>
    <n v="0"/>
    <n v="0"/>
    <n v="0"/>
    <n v="121198"/>
    <n v="0"/>
    <n v="121198"/>
    <n v="0"/>
    <n v="1731403"/>
    <n v="0"/>
    <m/>
    <n v="121198"/>
    <n v="0"/>
    <m/>
    <m/>
    <m/>
    <d v="2024-12-01T00:00:00"/>
    <m/>
    <m/>
    <m/>
    <m/>
    <x v="1"/>
    <n v="0"/>
    <n v="1"/>
    <n v="5"/>
    <n v="48"/>
    <n v="0"/>
    <n v="0"/>
    <n v="39600"/>
    <n v="2014"/>
  </r>
  <r>
    <m/>
    <m/>
    <s v="BAH/PHA/88/TAS/42"/>
    <s v="UNEP"/>
    <m/>
    <x v="2"/>
    <s v="BAH"/>
    <x v="3"/>
    <s v="PHA"/>
    <s v="HCFC phase-out management plan (stage II, first tranche) (PMU)"/>
    <d v="2021-11-01T00:00:00"/>
    <d v="2024-12-01T00:00:00"/>
    <s v="FIN"/>
    <d v="2022-06-01T00:00:00"/>
    <m/>
    <d v="2023-12-01T00:00:00"/>
    <d v="2023-12-31T00:00:00"/>
    <n v="0"/>
    <m/>
    <m/>
    <n v="0"/>
    <m/>
    <m/>
    <m/>
    <m/>
    <m/>
    <m/>
    <m/>
    <m/>
    <n v="49000"/>
    <n v="0"/>
    <n v="49000"/>
    <n v="0.999"/>
    <n v="49"/>
    <n v="49"/>
    <n v="0"/>
    <n v="6370"/>
    <n v="0"/>
    <n v="6370"/>
    <n v="6.3699999999998909"/>
    <n v="48951"/>
    <n v="0"/>
    <n v="0"/>
    <n v="6363.63"/>
    <n v="0"/>
    <m/>
    <n v="0"/>
    <m/>
    <d v="2026-12-01T00:00:00"/>
    <s v="Progress: Two contracts signed in May 2022 with SCE and BSE for the implementation of the first tranche (US$ 168,000 for BSE and US$ 73,500 for SCE). Project is completed satisfactorily. The E-Licensing upgrades has been ready by the end of 2023. a refrigerant analysis centre was established within NOU laboratory to analyze refrigerants using GC. The training curriculum has been established and reviewed. A training of 40 technicians for category II has been completed. 40 customs officers have been trained in two workshops on the requirements of the Montreal Protocol, HCFC control, Kigali Amendment, and the new Ozone bylaws of Bahrain (Ministerial Order No. 1). a national technical committee established to review and update related standards. "/>
    <s v="The project is financialy completed "/>
    <s v="Yes "/>
    <m/>
    <x v="1"/>
    <n v="0"/>
    <n v="1"/>
    <n v="7"/>
    <n v="37"/>
    <n v="0"/>
    <n v="0"/>
    <n v="0"/>
    <n v="2021"/>
  </r>
  <r>
    <m/>
    <m/>
    <s v="LIB/PHA/90/INV/45"/>
    <s v="UNIDO"/>
    <m/>
    <x v="0"/>
    <s v="LIB"/>
    <x v="0"/>
    <s v="PHA"/>
    <s v="HCFC phase-out management plan (stage II, first tranche) (PMU)"/>
    <d v="2022-06-01T00:00:00"/>
    <d v="2025-06-01T00:00:00"/>
    <s v="ONG"/>
    <d v="2023-01-01T00:00:00"/>
    <d v="2025-06-01T00:00:00"/>
    <m/>
    <m/>
    <n v="0"/>
    <m/>
    <m/>
    <n v="0"/>
    <m/>
    <m/>
    <n v="0"/>
    <m/>
    <m/>
    <n v="0"/>
    <m/>
    <m/>
    <n v="60268"/>
    <n v="0"/>
    <n v="60268"/>
    <n v="0.16060214375788145"/>
    <n v="50588.83"/>
    <n v="50588.83"/>
    <n v="0"/>
    <n v="4219"/>
    <n v="0"/>
    <n v="4219"/>
    <n v="3541.4195554854978"/>
    <n v="9679.17"/>
    <n v="1603.77"/>
    <n v="20000"/>
    <n v="677.58044451450201"/>
    <n v="112.27028655339484"/>
    <m/>
    <m/>
    <m/>
    <d v="2028-12-01T00:00:00"/>
    <s v="Milestones achieved:_x000a_Milestone 1: Coordination activities ongoing – Yes_x000a_Milestone 2: Project verification for 2022 conducted - Yes_x000a__x000a_Actions toward next goals:_x000a_Action 1: Continue coordination activities_x000a_Action 2: Conduct project verification for 2023_x000a__x000a_Was there any delay during the reporting year? No _x000a_Any recurring problem? No _x000a_Any impact on project completion date: No_x000a_Any action required by Executive Committee? No _x000a_"/>
    <s v="Milestones achieved:_x000a_Milestone 1: Coordination activities ongoing – Yes_x000a__x000a_Actions toward next goals:_x000a_Action 1: Continue coordination activities_x000a_Action 2: Conduct project verification for 2023_x000a__x000a_Was there any delay during the reporting year? No _x000a_Any recurring problem? No _x000a_Any impact on project completion date: No_x000a_Any action required by Executive Committee? No _x000a_"/>
    <s v="Yes"/>
    <m/>
    <x v="0"/>
    <n v="1"/>
    <n v="1"/>
    <n v="7"/>
    <n v="36"/>
    <n v="0"/>
    <n v="36"/>
    <n v="0"/>
    <n v="2022"/>
  </r>
  <r>
    <m/>
    <m/>
    <s v="NIR/PHA/81/INV/146"/>
    <s v="UNIDO"/>
    <m/>
    <x v="0"/>
    <s v="NIR"/>
    <x v="0"/>
    <s v="PHA"/>
    <s v="HCFC phase-out management plan (stage II, first tranche) (polyurethane foam sector and project management unit)"/>
    <d v="2018-06-01T00:00:00"/>
    <d v="2021-12-01T00:00:00"/>
    <s v="FIN"/>
    <d v="2018-10-01T00:00:00"/>
    <m/>
    <d v="2021-12-01T00:00:00"/>
    <d v="2023-06-19T00:00:00"/>
    <n v="3.4"/>
    <m/>
    <m/>
    <n v="0"/>
    <m/>
    <m/>
    <n v="0.4"/>
    <m/>
    <m/>
    <n v="0"/>
    <m/>
    <m/>
    <n v="176837"/>
    <n v="-90.29"/>
    <n v="176746.71"/>
    <n v="1"/>
    <n v="0"/>
    <n v="0"/>
    <n v="0"/>
    <n v="15915"/>
    <n v="-7.84"/>
    <n v="15907.16"/>
    <n v="0.28593150754568342"/>
    <n v="176746.71"/>
    <n v="0"/>
    <m/>
    <n v="15906.874068492454"/>
    <n v="0"/>
    <m/>
    <m/>
    <m/>
    <d v="2026-12-01T00:00:00"/>
    <e v="#N/A"/>
    <e v="#N/A"/>
    <s v="n.a."/>
    <m/>
    <x v="1"/>
    <n v="0"/>
    <n v="1"/>
    <n v="4"/>
    <n v="42"/>
    <n v="0"/>
    <n v="0"/>
    <n v="3400"/>
    <n v="2018"/>
  </r>
  <r>
    <m/>
    <m/>
    <s v="IND/PHA/77/INV/468"/>
    <s v="UNDP"/>
    <m/>
    <x v="2"/>
    <s v="IND"/>
    <x v="0"/>
    <s v="PHA"/>
    <s v="HCFC phase-out management plan (stage II, first tranche) (polyurethane foam sector plan)"/>
    <d v="2016-12-01T00:00:00"/>
    <d v="2019-12-01T00:00:00"/>
    <s v="FIN"/>
    <d v="2018-09-01T00:00:00"/>
    <m/>
    <d v="2020-12-01T00:00:00"/>
    <d v="2021-12-01T00:00:00"/>
    <n v="114"/>
    <m/>
    <m/>
    <m/>
    <m/>
    <m/>
    <n v="114"/>
    <m/>
    <m/>
    <m/>
    <m/>
    <m/>
    <n v="4500000"/>
    <n v="0"/>
    <n v="4500000"/>
    <n v="1"/>
    <n v="0"/>
    <n v="0"/>
    <n v="0"/>
    <n v="315000"/>
    <n v="0"/>
    <n v="315000"/>
    <n v="0"/>
    <n v="4500000"/>
    <n v="0"/>
    <n v="0"/>
    <n v="315000"/>
    <n v="0"/>
    <m/>
    <m/>
    <m/>
    <d v="2024-12-01T00:00:00"/>
    <s v="Financially completed in 2021."/>
    <m/>
    <m/>
    <m/>
    <x v="1"/>
    <n v="0"/>
    <n v="1"/>
    <n v="21"/>
    <n v="36"/>
    <n v="0"/>
    <n v="0"/>
    <n v="114000"/>
    <n v="2016"/>
  </r>
  <r>
    <m/>
    <m/>
    <s v="PAK/PHA/76/INV/94"/>
    <s v="UNIDO"/>
    <m/>
    <x v="2"/>
    <s v="PAK"/>
    <x v="0"/>
    <s v="PHA"/>
    <s v="HCFC phase-out management plan (stage II, first tranche) (polyurethane foam sector)"/>
    <d v="2016-05-01T00:00:00"/>
    <d v="2019-12-01T00:00:00"/>
    <s v="ONG"/>
    <d v="2016-08-01T00:00:00"/>
    <d v="2024-12-01T00:00:00"/>
    <m/>
    <m/>
    <n v="57.3"/>
    <m/>
    <m/>
    <n v="0"/>
    <m/>
    <m/>
    <n v="57.3"/>
    <m/>
    <m/>
    <n v="0"/>
    <m/>
    <m/>
    <n v="2160200"/>
    <n v="0"/>
    <n v="2160200"/>
    <n v="0.88622059068604753"/>
    <n v="245786.28000000003"/>
    <n v="245786.28000000003"/>
    <n v="0"/>
    <n v="151214"/>
    <n v="0"/>
    <n v="151214"/>
    <n v="17317.143931965897"/>
    <n v="1914413.72"/>
    <n v="219451.78"/>
    <n v="245000"/>
    <n v="133896.8560680341"/>
    <n v="15348.773931965912"/>
    <m/>
    <m/>
    <s v="Some Progress - Continued Monitoring"/>
    <d v="2024-12-01T00:00:00"/>
    <s v="Milestone 1: The installation and commissioning of the equipment were completed by Cannon in two pending PU Sandwich foam companies (PAECO and Pak Insulation)."/>
    <s v="The Destruction of old equipment was verified by an independent foam expert, with the witness of the national Ozone officer. "/>
    <s v="n.a."/>
    <m/>
    <x v="0"/>
    <n v="1"/>
    <n v="1"/>
    <n v="3"/>
    <n v="43"/>
    <n v="60"/>
    <n v="103"/>
    <n v="57300"/>
    <n v="2016"/>
  </r>
  <r>
    <m/>
    <m/>
    <s v="COS/PHA/84/INV/60"/>
    <s v="UNDP"/>
    <m/>
    <x v="1"/>
    <s v="COS"/>
    <x v="0"/>
    <s v="PHA"/>
    <s v="HCFC phase-out management plan (stage II, first tranche) (polyurethane foam sector)"/>
    <d v="2019-12-01T00:00:00"/>
    <d v="2021-12-01T00:00:00"/>
    <s v="COM"/>
    <d v="2023-01-01T00:00:00"/>
    <m/>
    <d v="2023-12-01T00:00:00"/>
    <m/>
    <n v="0.7"/>
    <m/>
    <m/>
    <m/>
    <m/>
    <m/>
    <n v="0"/>
    <m/>
    <m/>
    <m/>
    <m/>
    <m/>
    <n v="59177"/>
    <n v="0"/>
    <n v="59177"/>
    <n v="1"/>
    <n v="0"/>
    <n v="0"/>
    <n v="0"/>
    <n v="4142"/>
    <n v="0"/>
    <n v="4142"/>
    <n v="0"/>
    <n v="59177"/>
    <n v="0"/>
    <n v="0"/>
    <n v="4142"/>
    <n v="0"/>
    <m/>
    <m/>
    <m/>
    <d v="2031-12-01T00:00:00"/>
    <s v="Reconversion project has been completed."/>
    <s v="Company in the process of being reconverted."/>
    <s v="Yes"/>
    <m/>
    <x v="1"/>
    <n v="0"/>
    <n v="1"/>
    <n v="37"/>
    <n v="24"/>
    <n v="0"/>
    <n v="0"/>
    <n v="700"/>
    <n v="2019"/>
  </r>
  <r>
    <m/>
    <m/>
    <s v="EGY/PHA/79/INV/135"/>
    <s v="UNDP"/>
    <m/>
    <x v="0"/>
    <s v="EGY"/>
    <x v="0"/>
    <s v="PHA"/>
    <s v="HCFC phase-out management plan (stage II, first tranche) (polyurethane foam sector)"/>
    <d v="2017-07-01T00:00:00"/>
    <d v="2020-07-01T00:00:00"/>
    <s v="FIN"/>
    <d v="2018-04-01T00:00:00"/>
    <m/>
    <d v="2022-07-01T00:00:00"/>
    <d v="2023-07-01T00:00:00"/>
    <n v="11"/>
    <m/>
    <m/>
    <m/>
    <m/>
    <m/>
    <n v="11"/>
    <m/>
    <m/>
    <m/>
    <m/>
    <m/>
    <n v="967352"/>
    <n v="0"/>
    <n v="967352"/>
    <n v="1"/>
    <n v="0"/>
    <n v="0"/>
    <n v="0"/>
    <n v="67715"/>
    <n v="0"/>
    <n v="67715"/>
    <n v="0"/>
    <n v="967352"/>
    <n v="0"/>
    <n v="0"/>
    <n v="67715"/>
    <n v="0"/>
    <m/>
    <m/>
    <m/>
    <d v="2026-12-01T00:00:00"/>
    <s v="Financially completed in 2023."/>
    <m/>
    <m/>
    <m/>
    <x v="1"/>
    <n v="0"/>
    <n v="1"/>
    <n v="9"/>
    <n v="36"/>
    <n v="0"/>
    <n v="0"/>
    <n v="11000"/>
    <n v="2017"/>
  </r>
  <r>
    <m/>
    <m/>
    <s v="EGY/PHA/79/INV/133"/>
    <s v="UNIDO"/>
    <m/>
    <x v="0"/>
    <s v="EGY"/>
    <x v="0"/>
    <s v="PHA"/>
    <s v="HCFC phase-out management plan (stage II, first tranche) (polyurethane foam sector)"/>
    <d v="2017-07-01T00:00:00"/>
    <d v="2020-12-01T00:00:00"/>
    <s v="ONG"/>
    <d v="2018-07-01T00:00:00"/>
    <d v="2024-08-01T00:00:00"/>
    <m/>
    <m/>
    <n v="41"/>
    <m/>
    <m/>
    <n v="0"/>
    <m/>
    <m/>
    <n v="41"/>
    <m/>
    <m/>
    <n v="0"/>
    <m/>
    <m/>
    <n v="3036641"/>
    <n v="0"/>
    <n v="3036641"/>
    <n v="0.9214947634573859"/>
    <n v="238392.2200000002"/>
    <n v="238392.2200000002"/>
    <n v="0"/>
    <n v="212565"/>
    <n v="0"/>
    <n v="212565"/>
    <n v="16687.465605680743"/>
    <n v="2798248.78"/>
    <n v="231177.99"/>
    <n v="150000"/>
    <n v="195877.53439431926"/>
    <n v="16182.469196836242"/>
    <m/>
    <m/>
    <m/>
    <d v="2026-12-01T00:00:00"/>
    <s v="Installation and commissioning completed at 2 additional companies. Safety audits completed at 3 companies. _x000a_Activities completed for 7 beneficiary companies._x000a_Due to the withdrawal of the company Bahgat from the project, a request for flexibility was made to the Executive Committee (92nd meeting) to enable the transfer of the equipment purchased by UNIDO for Bahgat to Tredco. The request was approved by the ExCom in its 92nd meeting."/>
    <s v="The two enterprises Bahgat and Tredco could not agree on terms for the transfer of the equipment. A request was made to invite another PU foam manufacturing, Siltal, to purchase the existing manufacturing line from Bahgat so that Siltal could convert the line to cyclopentane. Siltal met the same conditions that Tredco had met at the 92nd meeting, therefore this was approved. The remaining balance would not be used for civil works but the cost for any civil work would be covered by Siltal, and the remaining balances will be used only to transport the equipment, for any necessary engineering, and to destroy/render unusable the existing HCFC-141b-based foaming machine.  _x000a_The enterprises Siltal and Bahgat have concluded an agreement for the transfer of the equipment. "/>
    <s v="n.a."/>
    <m/>
    <x v="0"/>
    <n v="1"/>
    <n v="1"/>
    <n v="12"/>
    <n v="41"/>
    <n v="44"/>
    <n v="85"/>
    <n v="41000"/>
    <n v="2017"/>
  </r>
  <r>
    <m/>
    <m/>
    <s v="JOR/PHA/77/INV/99"/>
    <s v="IBRD"/>
    <m/>
    <x v="2"/>
    <s v="JOR"/>
    <x v="0"/>
    <s v="PHA"/>
    <s v="HCFC phase-out management plan (stage II, first tranche) (polyurethane foam sector)"/>
    <d v="2016-12-01T00:00:00"/>
    <d v="2018-12-01T00:00:00"/>
    <s v="ONG"/>
    <d v="2019-09-01T00:00:00"/>
    <d v="2024-06-01T00:00:00"/>
    <m/>
    <m/>
    <n v="10"/>
    <m/>
    <m/>
    <n v="0"/>
    <m/>
    <m/>
    <m/>
    <m/>
    <m/>
    <n v="0"/>
    <m/>
    <m/>
    <n v="526956"/>
    <n v="0"/>
    <n v="526956"/>
    <n v="1"/>
    <n v="0"/>
    <n v="0"/>
    <n v="0"/>
    <n v="36887"/>
    <n v="0"/>
    <n v="36887"/>
    <n v="0"/>
    <n v="526956"/>
    <n v="0"/>
    <n v="0"/>
    <n v="36887"/>
    <n v="0"/>
    <m/>
    <m/>
    <m/>
    <d v="2024-12-01T00:00:00"/>
    <s v="The conversion of the foam manufacturing, payments and inspections of all large foam enterprises was completed. The supplies of alternative foam materials to SMEs initaited in the second half of 2023 progressed slow due to procurement, distribution and logistical delays. "/>
    <s v="Government will be completing bulk procurement and delivery of alternative foam materials to SMEs by the end of June 2024.  "/>
    <s v="Not applicable."/>
    <m/>
    <x v="0"/>
    <n v="1"/>
    <n v="1"/>
    <n v="33"/>
    <n v="24"/>
    <n v="66"/>
    <n v="90"/>
    <n v="10000"/>
    <n v="2016"/>
  </r>
  <r>
    <m/>
    <m/>
    <s v="MAL/PHA/77/INV/181"/>
    <s v="UNDP"/>
    <m/>
    <x v="2"/>
    <s v="MAL"/>
    <x v="0"/>
    <s v="PHA"/>
    <s v="HCFC phase-out management plan (stage II, first tranche) (polyurethane foam sector)"/>
    <d v="2016-12-01T00:00:00"/>
    <d v="2020-12-01T00:00:00"/>
    <s v="FIN"/>
    <d v="2017-12-01T00:00:00"/>
    <m/>
    <d v="2019-12-01T00:00:00"/>
    <d v="2020-12-01T00:00:00"/>
    <n v="38.299999999999997"/>
    <m/>
    <m/>
    <m/>
    <m/>
    <m/>
    <n v="38.299999999999997"/>
    <m/>
    <m/>
    <m/>
    <m/>
    <m/>
    <n v="2272640"/>
    <n v="0"/>
    <n v="2272640"/>
    <n v="1"/>
    <n v="0"/>
    <n v="0"/>
    <n v="0"/>
    <n v="159085"/>
    <n v="0"/>
    <n v="159085"/>
    <n v="0"/>
    <n v="2272640"/>
    <n v="0"/>
    <n v="0"/>
    <n v="159085"/>
    <n v="0"/>
    <m/>
    <m/>
    <m/>
    <d v="2023-12-01T00:00:00"/>
    <s v="Financially completed in 2020."/>
    <m/>
    <m/>
    <m/>
    <x v="1"/>
    <n v="0"/>
    <n v="1"/>
    <n v="12"/>
    <n v="48"/>
    <n v="0"/>
    <n v="0"/>
    <n v="38300"/>
    <n v="2016"/>
  </r>
  <r>
    <m/>
    <m/>
    <s v="NIR/PHA/81/INV/151"/>
    <s v="Italy"/>
    <m/>
    <x v="0"/>
    <s v="NIR"/>
    <x v="0"/>
    <s v="PHA"/>
    <s v="HCFC phase-out management plan (stage II, first tranche) (polyurethane foam sector)"/>
    <d v="2018-06-01T00:00:00"/>
    <d v="2020-12-01T00:00:00"/>
    <s v="ONG"/>
    <d v="2022-11-01T00:00:00"/>
    <d v="2024-12-01T00:00:00"/>
    <m/>
    <m/>
    <n v="4.8"/>
    <m/>
    <m/>
    <n v="0"/>
    <m/>
    <m/>
    <n v="1.6"/>
    <m/>
    <m/>
    <n v="0"/>
    <m/>
    <m/>
    <n v="199113"/>
    <n v="0"/>
    <n v="199113"/>
    <n v="1"/>
    <n v="0"/>
    <n v="0"/>
    <n v="0"/>
    <n v="25858"/>
    <n v="0"/>
    <n v="25858"/>
    <n v="0"/>
    <n v="199113"/>
    <n v="0"/>
    <n v="0"/>
    <n v="25858"/>
    <n v="0"/>
    <m/>
    <m/>
    <m/>
    <d v="2026-12-01T00:00:00"/>
    <s v="Third-party cost sharing agreement between Italy and UNDP was signed on 10 December 2020.After signature of the agreement, the funds were transferred to UNDP. The Delegation of Authority to send to UNDP Nigeria was prepared and sent on 23 July 2021."/>
    <s v="For the individual project component (Slavit), the MoA between Slavit and the Government was signed. Elements of the MOA were implemented with the continous line machine installed. The conversion was completed in November, 2023 after testing and trials._x000a_The Group Sub-project has been designed to convert 35 SMEs from the use of HCFC-141b. The implementation of the group project depends on the operations of the systems house. Bids / the expression of interest for the system was launched and evaluation was completed by the NOU. Based on the evaluation process, Vitapur Ltd was selected to carry out the system house optimization. The preparation of MoA with the Government and the selected company, Vitapur wass completed and the system house project will be followed up by group sub-projects. The MoA of Vitapur is being implemented with some equipment and chemicals procure.  The system house project will be followed up by group sub-projects."/>
    <s v="Yes"/>
    <m/>
    <x v="0"/>
    <n v="1"/>
    <n v="1"/>
    <n v="53"/>
    <n v="30"/>
    <n v="48"/>
    <n v="78"/>
    <n v="4800"/>
    <n v="2018"/>
  </r>
  <r>
    <m/>
    <m/>
    <s v="NIR/PHA/81/INV/147"/>
    <s v="UNDP"/>
    <m/>
    <x v="0"/>
    <s v="NIR"/>
    <x v="0"/>
    <s v="PHA"/>
    <s v="HCFC phase-out management plan (stage II, first tranche) (polyurethane foam sector)"/>
    <d v="2018-06-01T00:00:00"/>
    <d v="2020-12-01T00:00:00"/>
    <s v="ONG"/>
    <d v="2020-04-01T00:00:00"/>
    <d v="2024-12-01T00:00:00"/>
    <m/>
    <m/>
    <n v="32.4"/>
    <m/>
    <m/>
    <m/>
    <m/>
    <m/>
    <n v="15"/>
    <m/>
    <m/>
    <m/>
    <m/>
    <m/>
    <n v="1357887"/>
    <n v="0"/>
    <n v="1357887"/>
    <n v="0.80680933685939993"/>
    <n v="262331.09000000008"/>
    <n v="262331.09000000008"/>
    <n v="0"/>
    <n v="95052"/>
    <n v="0"/>
    <n v="95052"/>
    <n v="18363.158912840299"/>
    <n v="1095555.9099999999"/>
    <n v="222049"/>
    <n v="60336.150699999998"/>
    <n v="76688.841087159701"/>
    <n v="15543.415282714999"/>
    <m/>
    <m/>
    <m/>
    <d v="2026-12-01T00:00:00"/>
    <s v="Delivery of equipment to support for the conversion of Slavit was completed as well as testing and trials. The project is planning to organize an official inauguration in 2024. The system house project with Vitapur progressed with series of benchmarking by consultants (local &amp; international) to support the system house optimization. Procurement of lab equipment and bulk tank were completed. Procurement of chemicals raw materials and flash point testing equipment are in the process. "/>
    <s v="•_x0009_Installation of equipment and trials completed at Slavit Ltd and the project inaugurated/ commissioned in November, 2023. _x000a_•_x0009_The system house project with Vitapur has reached advanced stage of completion with the completion of the procurement of laboratory equipment and raw materials. Hence, the laboratory has been upgraded to meet international best standards. _x000a_•_x0009_The Local &amp; international consultants for the project have been supporting the project technically, the project is expected to be completed by December, 2024_x000a_"/>
    <s v="N/a"/>
    <m/>
    <x v="0"/>
    <n v="1"/>
    <n v="1"/>
    <n v="22"/>
    <n v="30"/>
    <n v="48"/>
    <n v="78"/>
    <n v="32400"/>
    <n v="2018"/>
  </r>
  <r>
    <m/>
    <m/>
    <s v="CPR/PHA/77/INV/579"/>
    <s v="IBRD"/>
    <m/>
    <x v="2"/>
    <s v="CPR"/>
    <x v="0"/>
    <s v="PHA"/>
    <s v="HCFC phase-out management plan (stage II, first tranche) (polyurethane rigid foam sector plan)"/>
    <d v="2016-12-01T00:00:00"/>
    <d v="2017-12-01T00:00:00"/>
    <s v="FIN"/>
    <d v="2019-10-01T00:00:00"/>
    <m/>
    <d v="2022-09-01T00:00:00"/>
    <d v="2022-12-01T00:00:00"/>
    <n v="186"/>
    <m/>
    <m/>
    <n v="0"/>
    <m/>
    <m/>
    <n v="675.1"/>
    <m/>
    <m/>
    <n v="0"/>
    <m/>
    <m/>
    <n v="7045027"/>
    <n v="0"/>
    <n v="7045027"/>
    <n v="1"/>
    <n v="0"/>
    <n v="0"/>
    <n v="0"/>
    <n v="493152"/>
    <n v="0"/>
    <n v="493152"/>
    <n v="0"/>
    <n v="7045027"/>
    <n v="0"/>
    <n v="0"/>
    <n v="493152"/>
    <n v="0"/>
    <n v="7027872"/>
    <m/>
    <m/>
    <d v="2027-12-01T00:00:00"/>
    <s v="All activities associated with the 11 enterprises/subgrant agreements (SGAs) and TA that were associated with Tranche 1 are physically completed as of Sep. 2022."/>
    <s v="Tranche completed."/>
    <m/>
    <m/>
    <x v="1"/>
    <n v="0"/>
    <n v="1"/>
    <n v="34"/>
    <n v="12"/>
    <n v="0"/>
    <n v="0"/>
    <n v="186000"/>
    <n v="2016"/>
  </r>
  <r>
    <m/>
    <m/>
    <s v="VIE/PHA/76/INV/70"/>
    <s v="IBRD"/>
    <m/>
    <x v="2"/>
    <s v="VIE"/>
    <x v="0"/>
    <s v="PHA"/>
    <s v="HCFC phase-out management plan (stage II, first tranche) (polyurethane rigid foam sector)"/>
    <d v="2016-05-01T00:00:00"/>
    <d v="2017-12-01T00:00:00"/>
    <s v="COM"/>
    <d v="2019-08-01T00:00:00"/>
    <m/>
    <d v="2021-12-01T00:00:00"/>
    <m/>
    <n v="5.4"/>
    <m/>
    <m/>
    <n v="0"/>
    <m/>
    <m/>
    <n v="5.4"/>
    <m/>
    <m/>
    <n v="0"/>
    <m/>
    <m/>
    <n v="396095"/>
    <n v="-93358"/>
    <n v="302737"/>
    <n v="1"/>
    <n v="0"/>
    <n v="0"/>
    <n v="0"/>
    <n v="27727"/>
    <n v="-6535"/>
    <n v="21192"/>
    <n v="0.14249359370660386"/>
    <n v="302737"/>
    <n v="0"/>
    <n v="0"/>
    <n v="21191.857506406293"/>
    <n v="0.14249359370660386"/>
    <m/>
    <m/>
    <m/>
    <d v="2023-12-01T00:00:00"/>
    <s v="A third-party consumption verification confirmed that Viet Nam met its 2022 HCFC consumption obligation to both the MP and MLF (at 139.02 ODP MT), meaning that Viet Nam successfully met all of its phaseout commitments under the Stage II HPMP. Eleven subgrant agreements (SGAs) were signed and implemented before project completion:  2 in the AC sector, 3 in the refrigeration sector and 6 in the foam sector, including with a foam company acting as a blending house that in turn worked with 15 SMEs.   By the end of 2023, 101 training workshops for servicing technicians were held, resulting in a total of 3,200 trained, 6 train-the-trainer workshops on good practices in AC servicing held for a total 187 trainers trained, and $1.8 million worth of servicing toolkits for training and for direct repair and maintenance procured and distributed.  A Standard for Capacity Assessment/ Certification of Technicians issued and a web-based database for capacity building/servicing sector activities developed and officially linked  to an existing MONRE website by Mar. 24.  Seven training workshops for customs officers on management of ODS import and export were implemented between 2021-2023 resulting in 350 customs officers trained.  In terms of TA,  training on safe R-32 based AC manufacturing at Vietnam AC companies was conducted in collaboration with JRECO, a national standard for foam production using flammable blowing agents was developed; consumption verifications for years 2016-2022 were conducted, and key policies (HCFC import quotas and bans of HCFC in imported room AC and of HCFC-141b contained in imported preblended polyol)were developed and issued, as per Dec. 76/42.  ExCom agreed to cancellation of US$5.2 m from three manufacturing sectors as well as reallocation of $1.3 m to the servicing sector at the 90th Mtg and the revised multiyear agreement and 4th and final tranche approved in Dec 22 at the 91st Mtg.  Additional savings were incurred by project completion and will be returned at the 95th Meeting."/>
    <s v="Stage II HPMP completed by end Dec. 2023."/>
    <s v="Not applicable."/>
    <m/>
    <x v="1"/>
    <n v="0"/>
    <n v="1"/>
    <n v="39"/>
    <n v="19"/>
    <n v="0"/>
    <n v="0"/>
    <n v="5400"/>
    <n v="2016"/>
  </r>
  <r>
    <m/>
    <m/>
    <s v="JOR/PHA/77/INV/100"/>
    <s v="UNIDO"/>
    <m/>
    <x v="2"/>
    <s v="JOR"/>
    <x v="0"/>
    <s v="PHA"/>
    <s v="HCFC phase-out management plan (stage II, first tranche) (polyurethane spray foam sector)"/>
    <d v="2016-12-01T00:00:00"/>
    <d v="2019-12-01T00:00:00"/>
    <s v="COM"/>
    <d v="2018-03-01T00:00:00"/>
    <m/>
    <d v="2022-12-01T00:00:00"/>
    <m/>
    <n v="3.5"/>
    <m/>
    <m/>
    <n v="0"/>
    <m/>
    <m/>
    <n v="3.5"/>
    <m/>
    <m/>
    <n v="0"/>
    <m/>
    <m/>
    <n v="164485"/>
    <n v="0"/>
    <n v="164485"/>
    <n v="0.99932382892057026"/>
    <n v="111.22000000000116"/>
    <n v="111.22000000000116"/>
    <n v="0"/>
    <n v="11514"/>
    <n v="0"/>
    <n v="11514"/>
    <n v="7.7854338085544441"/>
    <n v="164373.78"/>
    <n v="-0.01"/>
    <n v="1"/>
    <n v="11506.214566191446"/>
    <n v="-7.0000303979086249E-4"/>
    <m/>
    <m/>
    <m/>
    <d v="2024-12-01T00:00:00"/>
    <s v="Financial closure has been initiated."/>
    <s v="Grant was financially closed in March 2024."/>
    <s v="n.a."/>
    <m/>
    <x v="1"/>
    <n v="0"/>
    <n v="1"/>
    <n v="15"/>
    <n v="36"/>
    <n v="0"/>
    <n v="0"/>
    <n v="3500"/>
    <n v="2016"/>
  </r>
  <r>
    <m/>
    <m/>
    <s v="LEB/PHA/75/TAS/88"/>
    <s v="UNDP"/>
    <m/>
    <x v="2"/>
    <s v="LEB"/>
    <x v="3"/>
    <s v="PHA"/>
    <s v="HCFC phase-out management plan (stage II, first tranche) (project management and coordination)"/>
    <d v="2015-11-01T00:00:00"/>
    <d v="2019-12-01T00:00:00"/>
    <s v="FIN"/>
    <d v="2017-02-01T00:00:00"/>
    <m/>
    <d v="2018-12-01T00:00:00"/>
    <d v="2019-12-01T00:00:00"/>
    <n v="0"/>
    <m/>
    <m/>
    <m/>
    <m/>
    <m/>
    <n v="0"/>
    <m/>
    <m/>
    <m/>
    <m/>
    <m/>
    <n v="219091"/>
    <n v="0"/>
    <n v="219091"/>
    <n v="1"/>
    <n v="0"/>
    <n v="0"/>
    <n v="0"/>
    <n v="15336"/>
    <n v="0"/>
    <n v="15336"/>
    <n v="0"/>
    <n v="219091"/>
    <n v="0"/>
    <n v="0"/>
    <n v="15336"/>
    <n v="0"/>
    <m/>
    <m/>
    <m/>
    <d v="2025-12-01T00:00:00"/>
    <s v="Financially completed in 2019."/>
    <m/>
    <m/>
    <m/>
    <x v="1"/>
    <n v="0"/>
    <n v="1"/>
    <n v="15"/>
    <n v="49"/>
    <n v="0"/>
    <n v="0"/>
    <n v="0"/>
    <n v="2015"/>
  </r>
  <r>
    <m/>
    <m/>
    <s v="NIR/PHA/81/TAS/150"/>
    <s v="UNDP"/>
    <m/>
    <x v="0"/>
    <s v="NIR"/>
    <x v="3"/>
    <s v="PHA"/>
    <s v="HCFC phase-out management plan (stage II, first tranche) (project management and coordination)"/>
    <d v="2018-06-01T00:00:00"/>
    <d v="2020-12-01T00:00:00"/>
    <s v="COM"/>
    <d v="2021-03-01T00:00:00"/>
    <m/>
    <d v="2022-12-01T00:00:00"/>
    <m/>
    <n v="0"/>
    <m/>
    <m/>
    <m/>
    <m/>
    <m/>
    <n v="0"/>
    <m/>
    <m/>
    <m/>
    <m/>
    <m/>
    <n v="165000"/>
    <n v="0"/>
    <n v="165000"/>
    <n v="0.5463393939393939"/>
    <n v="74854"/>
    <n v="74854"/>
    <n v="0"/>
    <n v="11550"/>
    <n v="0"/>
    <n v="11550"/>
    <n v="5239.78"/>
    <n v="90146"/>
    <n v="0"/>
    <n v="59883.199999999997"/>
    <n v="6310.22"/>
    <n v="0"/>
    <m/>
    <m/>
    <m/>
    <d v="2026-12-01T00:00:00"/>
    <s v="The Project Management Unit has been established and provides good support function to the implementation of the HPMP Stage II."/>
    <m/>
    <m/>
    <m/>
    <x v="1"/>
    <n v="0"/>
    <n v="1"/>
    <n v="33"/>
    <n v="30"/>
    <n v="0"/>
    <n v="0"/>
    <n v="0"/>
    <n v="2018"/>
  </r>
  <r>
    <m/>
    <m/>
    <s v="EGY/PHA/79/TAS/132"/>
    <s v="UNDP"/>
    <m/>
    <x v="0"/>
    <s v="EGY"/>
    <x v="3"/>
    <s v="PHA"/>
    <s v="HCFC phase-out management plan (stage II, first tranche) (project management and monitoring)"/>
    <d v="2017-07-01T00:00:00"/>
    <d v="2019-07-01T00:00:00"/>
    <s v="COM"/>
    <d v="2019-02-01T00:00:00"/>
    <m/>
    <d v="2022-12-01T00:00:00"/>
    <m/>
    <n v="0"/>
    <m/>
    <m/>
    <m/>
    <m/>
    <m/>
    <n v="0"/>
    <m/>
    <m/>
    <m/>
    <m/>
    <m/>
    <n v="75000"/>
    <n v="0"/>
    <n v="75000"/>
    <n v="0.44286266666666663"/>
    <n v="41785.300000000003"/>
    <n v="41785.300000000003"/>
    <n v="0"/>
    <n v="5250"/>
    <n v="0"/>
    <n v="5250"/>
    <n v="2924.971"/>
    <n v="33214.699999999997"/>
    <n v="34650"/>
    <n v="33428.239999999998"/>
    <n v="2325.029"/>
    <n v="2425.5"/>
    <m/>
    <m/>
    <m/>
    <d v="2026-12-01T00:00:00"/>
    <s v="PMU with a project manager and national experts continued to operate and assist with the implementation of the HPMP-II package. It coordinates international expertise required during the implementation processes. PMU ensured visits to the beneficiaries to follow-up on the projects/workplans/safety audits; providing technical supports and working on equipment specifications, reporting on implementation progress; and financial control of the funds. The functions also include the management and co-ordination of implementation plans with various governmental policy actions; development of contracts for beneficiaries in consultation with NOU/EEAA and UNDP; daily implementation of HPMP activities."/>
    <m/>
    <m/>
    <m/>
    <x v="1"/>
    <n v="0"/>
    <n v="1"/>
    <n v="19"/>
    <n v="24"/>
    <n v="0"/>
    <n v="0"/>
    <n v="0"/>
    <n v="2017"/>
  </r>
  <r>
    <m/>
    <m/>
    <s v="IND/PHA/77/TAS/472"/>
    <s v="UNDP"/>
    <m/>
    <x v="2"/>
    <s v="IND"/>
    <x v="3"/>
    <s v="PHA"/>
    <s v="HCFC phase-out management plan (stage II, first tranche) (project management and monitoring)"/>
    <d v="2016-12-01T00:00:00"/>
    <d v="2019-12-01T00:00:00"/>
    <s v="FIN"/>
    <d v="2021-02-01T00:00:00"/>
    <m/>
    <d v="2021-12-01T00:00:00"/>
    <d v="2022-12-01T00:00:00"/>
    <n v="0"/>
    <m/>
    <m/>
    <m/>
    <m/>
    <m/>
    <n v="0"/>
    <m/>
    <m/>
    <m/>
    <m/>
    <m/>
    <n v="256000"/>
    <n v="0"/>
    <n v="256000"/>
    <n v="1"/>
    <n v="0"/>
    <n v="0"/>
    <n v="0"/>
    <n v="17920"/>
    <n v="0"/>
    <n v="17920"/>
    <n v="0"/>
    <n v="256000"/>
    <n v="0"/>
    <n v="0"/>
    <n v="17920"/>
    <n v="0"/>
    <m/>
    <m/>
    <m/>
    <d v="2024-12-01T00:00:00"/>
    <s v="Financially completed in 2022."/>
    <m/>
    <m/>
    <m/>
    <x v="1"/>
    <n v="0"/>
    <n v="1"/>
    <n v="50"/>
    <n v="36"/>
    <n v="0"/>
    <n v="0"/>
    <n v="0"/>
    <n v="2016"/>
  </r>
  <r>
    <m/>
    <m/>
    <s v="BGD/PHA/81/TAS/49"/>
    <s v="UNDP"/>
    <m/>
    <x v="2"/>
    <s v="BGD"/>
    <x v="3"/>
    <s v="PHA"/>
    <s v="HCFC phase-out management plan (stage II, first tranche) (project management unit)"/>
    <d v="2018-06-01T00:00:00"/>
    <d v="2021-12-01T00:00:00"/>
    <s v="COM"/>
    <d v="2021-03-01T00:00:00"/>
    <m/>
    <d v="2023-12-01T00:00:00"/>
    <m/>
    <n v="0"/>
    <m/>
    <m/>
    <m/>
    <m/>
    <m/>
    <n v="0"/>
    <m/>
    <m/>
    <m/>
    <m/>
    <m/>
    <n v="174539"/>
    <n v="0"/>
    <n v="174539"/>
    <n v="1"/>
    <n v="0"/>
    <n v="0"/>
    <n v="0"/>
    <n v="12218"/>
    <n v="0"/>
    <n v="12218"/>
    <n v="0"/>
    <n v="174539"/>
    <n v="0"/>
    <n v="0"/>
    <n v="12218"/>
    <n v="0"/>
    <m/>
    <m/>
    <m/>
    <d v="2026-12-01T00:00:00"/>
    <s v="First Tranche is complete. Progress report has been shared with MLF as part of the Tranche 3 request."/>
    <s v="Tranche 1 is complete. The National consultant – design and safety has completed working with the six companies (including Unitech). The national consultant has completed the final report and submitted it to PMU. PMU has conducted field visits to monitor the progress of the companies."/>
    <s v="No"/>
    <m/>
    <x v="1"/>
    <n v="0"/>
    <n v="1"/>
    <n v="33"/>
    <n v="42"/>
    <n v="0"/>
    <n v="0"/>
    <n v="0"/>
    <n v="2018"/>
  </r>
  <r>
    <m/>
    <m/>
    <s v="COL/PHA/75/TAS/91"/>
    <s v="UNDP"/>
    <m/>
    <x v="1"/>
    <s v="COL"/>
    <x v="3"/>
    <s v="PHA"/>
    <s v="HCFC phase-out management plan (stage II, first tranche) (project management, monitoring and coordination)"/>
    <d v="2015-11-01T00:00:00"/>
    <d v="2018-11-01T00:00:00"/>
    <s v="FIN"/>
    <d v="2017-03-01T00:00:00"/>
    <m/>
    <d v="2019-12-01T00:00:00"/>
    <d v="2020-12-01T00:00:00"/>
    <n v="0"/>
    <m/>
    <m/>
    <m/>
    <m/>
    <m/>
    <n v="0"/>
    <m/>
    <m/>
    <m/>
    <m/>
    <m/>
    <n v="245325"/>
    <n v="0"/>
    <n v="245325"/>
    <n v="1"/>
    <n v="0"/>
    <n v="0"/>
    <n v="0"/>
    <n v="17173"/>
    <n v="0"/>
    <n v="17173"/>
    <n v="0"/>
    <n v="245325"/>
    <n v="0"/>
    <n v="0"/>
    <n v="17173"/>
    <n v="0"/>
    <m/>
    <m/>
    <m/>
    <d v="2023-06-01T00:00:00"/>
    <s v="Financially completed in 2020."/>
    <m/>
    <m/>
    <m/>
    <x v="1"/>
    <n v="0"/>
    <n v="1"/>
    <n v="16"/>
    <n v="36"/>
    <n v="0"/>
    <n v="0"/>
    <n v="0"/>
    <n v="2015"/>
  </r>
  <r>
    <m/>
    <m/>
    <s v="BRA/PHA/75/TAS/308"/>
    <s v="UNIDO"/>
    <m/>
    <x v="1"/>
    <s v="BRA"/>
    <x v="3"/>
    <s v="PHA"/>
    <s v="HCFC phase-out management plan (stage II, first tranche) (project monitoring)"/>
    <d v="2015-11-01T00:00:00"/>
    <d v="2018-12-01T00:00:00"/>
    <s v="ONG"/>
    <d v="2017-06-01T00:00:00"/>
    <d v="2024-12-01T00:00:00"/>
    <m/>
    <m/>
    <n v="0"/>
    <m/>
    <m/>
    <n v="0"/>
    <m/>
    <m/>
    <n v="0"/>
    <m/>
    <m/>
    <n v="0"/>
    <m/>
    <m/>
    <n v="276000"/>
    <n v="0"/>
    <n v="276000"/>
    <n v="0.99170478260869577"/>
    <n v="2289.4799999999814"/>
    <n v="2289.4799999999814"/>
    <n v="0"/>
    <n v="19320"/>
    <n v="0"/>
    <n v="19320"/>
    <n v="160.26359999999841"/>
    <n v="273710.52"/>
    <n v="412.63"/>
    <n v="1000"/>
    <n v="19159.736400000002"/>
    <n v="28.8841"/>
    <m/>
    <m/>
    <m/>
    <d v="2025-12-01T00:00:00"/>
    <s v="International and national technical assistance to the government and eligible enterprises; _x000a_Management in the implementation of investment projects in the RAC equipment manufacturing sector; _x000a_Organization of meetings and one technical visits to enterprises;_x000a_Organization of virtual meeting about the implementation of activities related to approved tranches; _x000a_Preparation of the Terms of Reference; _x000a_Technical analysis of products presented; _x000a_Administration of payment for analysed products, approved by senior international and national technical advisors; _x000a_Monitoring of schedules agreed upon in signed contracts; _x000a_Management of the execution of the financial, technical and administrative activities related to the implementation of the Project. _x000a_Communication strategy agreed jointly with other implementation agencies (UNDP and GIZ) under HPMP Stage II. "/>
    <s v="Project monitoring activities continue in 2024."/>
    <s v="n.a."/>
    <m/>
    <x v="0"/>
    <n v="1"/>
    <n v="1"/>
    <n v="19"/>
    <n v="37"/>
    <n v="72"/>
    <n v="109"/>
    <n v="0"/>
    <n v="2015"/>
  </r>
  <r>
    <m/>
    <m/>
    <s v="MEX/PHA/73/INV/171"/>
    <s v="Italy"/>
    <m/>
    <x v="1"/>
    <s v="MEX"/>
    <x v="0"/>
    <s v="PHA"/>
    <s v="HCFC phase-out management plan (stage II, first tranche) (reclamation of HCFC refrigerants)"/>
    <d v="2014-11-01T00:00:00"/>
    <d v="2016-11-01T00:00:00"/>
    <s v="FIN"/>
    <d v="2015-04-01T00:00:00"/>
    <m/>
    <d v="2022-01-01T00:00:00"/>
    <d v="2023-09-01T00:00:00"/>
    <n v="0"/>
    <m/>
    <m/>
    <n v="0"/>
    <m/>
    <m/>
    <n v="0"/>
    <m/>
    <m/>
    <n v="0"/>
    <m/>
    <m/>
    <n v="458191"/>
    <n v="0"/>
    <n v="458191"/>
    <n v="1"/>
    <n v="0"/>
    <n v="0"/>
    <n v="0"/>
    <n v="59565"/>
    <n v="0"/>
    <n v="59565"/>
    <n v="0"/>
    <n v="458191"/>
    <n v="0"/>
    <n v="0"/>
    <n v="59565"/>
    <n v="0"/>
    <m/>
    <m/>
    <m/>
    <d v="2024-12-01T00:00:00"/>
    <s v="Equipment and remaining tools for the two RRR centers have been delivered and installed. There were some technical difficulties with the delivered equipment and the supplier did not provide training on all items. A visit by the supplier is therefore was planned for August 2019 to fix the remaining issues, however, the subject visit did not take place during 2019. Due to the COVID lock down, there could not be organized any training at the beneficiaries' facilities. However, there is now direct contact between the supplier and the two beneficiaries to sort out the pending issues and arrange for a visit once the lock-down is lifted. A decision was made in 2020 to identify a new supplier for technical training on the identification of refrigerants through chromatography. The RRR centres have not been able to use the donated equipment, due to the need for an operating license from the Secretariat of Environment and Natural Resources. The NOO and the government are currently working on the procedure to support the RRR centres with the legal procedures. _x000a__x000a_Capacity building:_x000a_• A training action plan was developed focused on the use of the new flushing agents with zero ODP, also on good service practices, proper management, recovery, reuse, and disposal as well replacement of HCFC-22._x000a_Using the Chromatographers in the country has been a challenge for lack of laboratories capacities in the centers. Training and surveys on the circumstances of the reclamations centers was done at the end of 2022."/>
    <s v="Grant has been financially closed."/>
    <m/>
    <m/>
    <x v="1"/>
    <n v="0"/>
    <n v="1"/>
    <n v="5"/>
    <n v="24"/>
    <n v="0"/>
    <n v="0"/>
    <n v="0"/>
    <n v="2014"/>
  </r>
  <r>
    <m/>
    <m/>
    <s v="CPR/PHA/77/TAS/583"/>
    <s v="Germany"/>
    <m/>
    <x v="2"/>
    <s v="CPR"/>
    <x v="3"/>
    <s v="PHA"/>
    <s v="HCFC phase-out management plan (stage II, first tranche) (refrigeration and air-conditioning servicing sector plan and enabling component)"/>
    <d v="2016-12-01T00:00:00"/>
    <d v="2017-12-01T00:00:00"/>
    <s v="FIN"/>
    <d v="2017-01-01T00:00:00"/>
    <m/>
    <d v="2021-12-01T00:00:00"/>
    <d v="2023-01-01T00:00:00"/>
    <n v="10.9"/>
    <m/>
    <m/>
    <n v="0"/>
    <m/>
    <m/>
    <m/>
    <m/>
    <m/>
    <m/>
    <m/>
    <m/>
    <n v="300000"/>
    <n v="0"/>
    <n v="300000"/>
    <n v="1"/>
    <n v="0"/>
    <n v="0"/>
    <n v="0"/>
    <n v="36000"/>
    <n v="0"/>
    <n v="36000"/>
    <n v="0"/>
    <n v="300000"/>
    <n v="0"/>
    <n v="0"/>
    <n v="36000"/>
    <n v="0"/>
    <m/>
    <m/>
    <m/>
    <d v="2027-12-01T00:00:00"/>
    <s v="Financial completion 2023."/>
    <m/>
    <s v="No"/>
    <m/>
    <x v="1"/>
    <n v="0"/>
    <n v="1"/>
    <n v="1"/>
    <n v="12"/>
    <n v="0"/>
    <n v="0"/>
    <n v="10900"/>
    <n v="2016"/>
  </r>
  <r>
    <m/>
    <m/>
    <s v="CPR/PHA/77/TAS/582"/>
    <s v="Japan"/>
    <m/>
    <x v="2"/>
    <s v="CPR"/>
    <x v="3"/>
    <s v="PHA"/>
    <s v="HCFC phase-out management plan (stage II, first tranche) (refrigeration and air-conditioning servicing sector plan and enabling component)"/>
    <d v="2016-12-01T00:00:00"/>
    <d v="2017-12-01T00:00:00"/>
    <s v="COM"/>
    <d v="2017-08-01T00:00:00"/>
    <m/>
    <d v="2020-12-01T00:00:00"/>
    <m/>
    <n v="2.9"/>
    <m/>
    <m/>
    <n v="0"/>
    <m/>
    <m/>
    <m/>
    <m/>
    <m/>
    <m/>
    <m/>
    <m/>
    <n v="80000"/>
    <n v="0"/>
    <n v="80000"/>
    <n v="1"/>
    <n v="0"/>
    <n v="0"/>
    <n v="0"/>
    <n v="10400"/>
    <n v="0"/>
    <n v="10400"/>
    <n v="0"/>
    <n v="80000"/>
    <n v="0"/>
    <n v="0"/>
    <n v="10400"/>
    <n v="0"/>
    <m/>
    <m/>
    <m/>
    <d v="2027-12-01T00:00:00"/>
    <s v="Final progress and expenditure reports were submitted and final payment was made in December 2022.  "/>
    <s v="Final progress and expenditure reports were submitted and final payment was made in December 2022. "/>
    <m/>
    <m/>
    <x v="1"/>
    <n v="0"/>
    <n v="1"/>
    <n v="8"/>
    <n v="12"/>
    <n v="0"/>
    <n v="0"/>
    <n v="2900"/>
    <n v="2016"/>
  </r>
  <r>
    <m/>
    <m/>
    <s v="CPR/PHA/77/TAS/581"/>
    <s v="UNEP"/>
    <m/>
    <x v="2"/>
    <s v="CPR"/>
    <x v="3"/>
    <s v="PHA"/>
    <s v="HCFC phase-out management plan (stage II, first tranche) (refrigeration and air-conditioning servicing sector plan and enabling component)"/>
    <d v="2016-12-01T00:00:00"/>
    <d v="2017-12-01T00:00:00"/>
    <s v="COM"/>
    <d v="2017-08-01T00:00:00"/>
    <m/>
    <d v="2023-12-01T00:00:00"/>
    <m/>
    <n v="119.3"/>
    <m/>
    <m/>
    <n v="0"/>
    <m/>
    <m/>
    <m/>
    <m/>
    <m/>
    <m/>
    <m/>
    <m/>
    <n v="3299132"/>
    <n v="0"/>
    <n v="3299132"/>
    <n v="0.994899567522609"/>
    <n v="16827"/>
    <n v="16827"/>
    <n v="0"/>
    <n v="364651"/>
    <n v="0"/>
    <n v="364651"/>
    <n v="1859.8778033130802"/>
    <n v="3282305"/>
    <n v="16132"/>
    <n v="16132"/>
    <n v="362791.12219668692"/>
    <n v="1783.0598872673177"/>
    <m/>
    <n v="0"/>
    <m/>
    <d v="2027-12-01T00:00:00"/>
    <s v="SSFA was signed in 2017 for the amount of $3,169,132 to FECO. SSFA was signed in 2018 for the amount of $60,000 to CRAA. SSFA was also signed with CAR for $80,000. All activities have been completed. Final payment to FECO was made in December 2023. _x000a_Achievements: _x000a_•_x0009_“Specific codes for the servicing and maintenance of air-conditioning units (heat pumps) with focus on the refrigerant emissions” has been developed._x000a_•_x0009_The revision of the three technician certification criteria is completed. (Technician Certification Criteria for the Installation and Maintenance of Air-conditioner System, Technician Certification Criteria for Maintenance of Refrigeration Equipment, Technician Certification Criteria for Operating Central Air-conditioner System)_x000a_•_x0009_“Barrier Analysis and Market Mechanism Study on HCFCs Recovery” report was submitted to FECO/MEE. The report is being considered as basis to improve the management in servicing sector by the Ministry._x000a_•_x0009_Revised training materials were shared with all training centers. Improved training materials were adopted._x000a_•_x0009_Teachers from the regional centers have taken part in the communication and competition of good practice knowledge and skills. These activities enhanced the teacher’s skills/knowledge and facilitate the training centers to exchange their experience/lessons on the delivery of the good practices training programme._x000a_•_x0009_An overseas training workshop/study tour on the application of the flammable refrigerants (including R-290, NH3, and CO2 etc.) in the cold chain was organized in August 2018 in Germany._x000a_•_x0009_Successfully held 3 O2C Roadshow events (2018, 2019, 2020)_x000a_•_x0009_Successfully held 3 WOD events (2018, 2019, 2020)_x000a_•_x0009_Website of ozone action in China has been updated for both the Chinese and English versions._x000a_•_x0009_Outreach products produced and disseminated every year_x000a_Challenges: _x000a_•_x0009_In 2020, due to restrictions imposed by the Covid-19 pandemic, most of training programmes were postponed. The training target was finally completed before the end of 2023. The total of 6,070 trainers and technicians have been trained which exceed the original target of 5,200._x000a_Lessons Learned:_x000a_•_x0009_Cooperation with related national ministries, industrial associations, local EPBs, and academic institutes are significant to the successful implementation of the Servicing sector HPMP and the enabling components._x000a_Shared good practices:_x000a_•_x0009_Lessons learned and good practices were shared at Network Meetings as well as during internal government meetings. _x000a_Training &amp; Impact: _x000a_•_x0009_Trained total of 6,070 trainers and technicians and their knowledge has been enhanced on GSP._x000a_•_x0009_1,445 Local EEB and enforcement officers have participated in training workshops and their knowledge has been enhanced._x000a__x000a_"/>
    <s v="UNEP is processing the final payment as all activities have been completed. UNEP will proceed with project closure and return any balances to the MLF."/>
    <s v="N/a"/>
    <m/>
    <x v="1"/>
    <n v="0"/>
    <n v="1"/>
    <n v="8"/>
    <n v="12"/>
    <n v="0"/>
    <n v="0"/>
    <n v="119300"/>
    <n v="2016"/>
  </r>
  <r>
    <m/>
    <m/>
    <s v="EGY/PHA/79/INV/136"/>
    <s v="UNIDO"/>
    <m/>
    <x v="0"/>
    <s v="EGY"/>
    <x v="0"/>
    <s v="PHA"/>
    <s v="HCFC phase-out management plan (stage II, first tranche) (refrigeration servicing sector and project management unit)"/>
    <d v="2017-07-01T00:00:00"/>
    <d v="2020-12-01T00:00:00"/>
    <s v="FIN"/>
    <d v="2017-10-01T00:00:00"/>
    <m/>
    <d v="2021-09-01T00:00:00"/>
    <d v="2022-08-01T00:00:00"/>
    <n v="0.9"/>
    <m/>
    <m/>
    <n v="0"/>
    <m/>
    <m/>
    <n v="0.9"/>
    <m/>
    <m/>
    <n v="0"/>
    <m/>
    <m/>
    <n v="170000"/>
    <n v="-1063.23"/>
    <n v="168936.77"/>
    <n v="1.0000013614561236"/>
    <n v="-0.23000000001047738"/>
    <n v="-0.23000000001047738"/>
    <n v="0"/>
    <n v="11900"/>
    <n v="-74.540000000000006"/>
    <n v="11825.46"/>
    <n v="0.45999999999912689"/>
    <n v="168937"/>
    <n v="0"/>
    <m/>
    <n v="11825"/>
    <n v="0"/>
    <m/>
    <m/>
    <m/>
    <d v="2026-12-01T00:00:00"/>
    <m/>
    <m/>
    <m/>
    <m/>
    <x v="1"/>
    <n v="0"/>
    <n v="1"/>
    <n v="3"/>
    <n v="41"/>
    <n v="0"/>
    <n v="0"/>
    <n v="900"/>
    <n v="2017"/>
  </r>
  <r>
    <m/>
    <m/>
    <s v="THA/PHA/82/TAS/177"/>
    <s v="IBRD"/>
    <m/>
    <x v="2"/>
    <s v="THA"/>
    <x v="3"/>
    <s v="PHA"/>
    <s v="HCFC phase-out management plan (stage II, first tranche) (refrigeration servicing sector and project management unit)"/>
    <d v="2018-12-01T00:00:00"/>
    <d v="2021-12-01T00:00:00"/>
    <s v="ONG"/>
    <d v="2021-02-01T00:00:00"/>
    <d v="2025-06-01T00:00:00"/>
    <m/>
    <m/>
    <n v="7.9"/>
    <m/>
    <m/>
    <n v="0"/>
    <m/>
    <m/>
    <m/>
    <m/>
    <m/>
    <n v="0"/>
    <m/>
    <m/>
    <n v="814470"/>
    <n v="0"/>
    <n v="814470"/>
    <n v="0.68533478212825516"/>
    <n v="256285.38"/>
    <n v="256285.38"/>
    <n v="0"/>
    <n v="57013"/>
    <n v="0"/>
    <n v="57013"/>
    <n v="17940.00806652179"/>
    <n v="558184.62"/>
    <n v="256285.38"/>
    <n v="256285.38"/>
    <n v="39072.99193347821"/>
    <n v="17940.00806652179"/>
    <m/>
    <m/>
    <m/>
    <d v="2024-12-01T00:00:00"/>
    <s v="As of end Dec. 23, six spray foam subproject proposals had been initiated, however, one company (Beam Chem) was dropped due to insufficient consumption data. Two conversions to HFO-preblended polyols under subgrant agreement (SGA) worth $219,510 were completed.  The 3 others are under various stages of implementation. 2nd disbursement made to Lohr Trade and Dabco following the acquisition of spray foam machines; 3rd disbursement  made to Narongrit subsequent to purchasing the spray foam machines and submitting the disposal plan. Presently, Lohr Trade is awaiting the importation of HFOs from their supplier. DIW is in the process of verifying the disposal plan submitted by Dabco - only confirmation of disposal plan implementation is pending. Narongrit is actively seeking an auditor to conduct an audit of its environ. mgmt plan.  Total funding allocated to larger (group I) enterprises is $749,150 with about 50% disbursed.  A draft subproject was prepared for a system house to target downstream small spray foam enterprises that were identified during project preparation to adopt reduced-HFO pre-blended polyol technology. The subproject, worth an estimated US$413,925, will provide technical and financial support to small spray foam beneficiaries (Group III enterprises) and 7 remaining enterprises (Group II) using an innovative approach, including rental of spray foam equipment.  With the 2022 delivery of 72 sets of training equipment for six training centers each in OVEC and DSD, training of techniciancs could begin.  As of Jun 2023, 2,040 technicians out of 4,560 targeted had been trained.  In addition, basic tools are provided to technicians as a training incentive, thus a little over 2,000 units of tools were provided by mid-2023.  The PMU at GSB is fully operational. "/>
    <s v="Subproject implementation continues while agreement is being finalized with the system house that will deliver TA to remaining SMEs in the sprayfoam sector.  Two technical workshops for small spray foam enterprises are expected to be conducted in Sep and Nov 2024. As of April 2024, 3,460 trainees, or 75.8% of the total project target of 4,560 trainees have been trained. All trainings is expected to be completed by the end of 2024. Under the TA component of the HPMP, a new activity to promote the use of trained service technicians, has been added under the work plan to inform consumers  about the need and benefits to have their A/C serviced regularly by trained service technicians through servicing vouchers to households. The contract of the consumption verification consultant is under extension to include the 2023 consumption verification. The GSB-PMU is fully operational."/>
    <s v="Not applicable."/>
    <m/>
    <x v="0"/>
    <n v="1"/>
    <n v="1"/>
    <n v="26"/>
    <n v="36"/>
    <n v="42"/>
    <n v="78"/>
    <n v="7900"/>
    <n v="2018"/>
  </r>
  <r>
    <m/>
    <m/>
    <s v="IND/PHA/77/INV/471"/>
    <s v="Germany"/>
    <m/>
    <x v="2"/>
    <s v="IND"/>
    <x v="0"/>
    <s v="PHA"/>
    <s v="HCFC phase-out management plan (stage II, first tranche) (refrigeration servicing sector plan)"/>
    <d v="2016-12-01T00:00:00"/>
    <d v="2018-12-01T00:00:00"/>
    <s v="FIN"/>
    <d v="2017-02-01T00:00:00"/>
    <m/>
    <d v="2019-12-01T00:00:00"/>
    <d v="2019-03-01T00:00:00"/>
    <n v="4"/>
    <m/>
    <m/>
    <n v="0"/>
    <m/>
    <m/>
    <m/>
    <m/>
    <m/>
    <m/>
    <m/>
    <m/>
    <n v="345000"/>
    <n v="0"/>
    <n v="345000"/>
    <n v="1"/>
    <n v="0"/>
    <n v="0"/>
    <n v="0"/>
    <n v="38626"/>
    <n v="0"/>
    <n v="38626"/>
    <n v="0"/>
    <n v="345000"/>
    <n v="0"/>
    <n v="0"/>
    <n v="38626"/>
    <n v="0"/>
    <m/>
    <m/>
    <m/>
    <d v="2024-12-01T00:00:00"/>
    <s v="Implementation Agreement with NOU was signed; Continous Dialogue with NOU / MoEF&amp;CC in terms of work plan and implementation updates (PIC-Meetings); "/>
    <s v="RAC-Technicians Training initiated, Monitoring of trainings ongoing. Organization of high level stakeholder workshop for certification of RAC-Technicians in New Delhi. Meetings with ITI have taken place for syllabus revision, Training of Trainers and the upgrade of the e-learning system. First meetings for Institutional Strengthening have been done."/>
    <m/>
    <m/>
    <x v="1"/>
    <n v="0"/>
    <n v="1"/>
    <n v="2"/>
    <n v="24"/>
    <n v="0"/>
    <n v="0"/>
    <n v="4000"/>
    <n v="2016"/>
  </r>
  <r>
    <m/>
    <m/>
    <s v="IND/PHA/77/TAS/470"/>
    <s v="UNEP"/>
    <m/>
    <x v="2"/>
    <s v="IND"/>
    <x v="3"/>
    <s v="PHA"/>
    <s v="HCFC phase-out management plan (stage II, first tranche) (refrigeration servicing sector plan)"/>
    <d v="2016-12-01T00:00:00"/>
    <d v="2018-12-01T00:00:00"/>
    <s v="FIN"/>
    <d v="2017-12-01T00:00:00"/>
    <m/>
    <d v="2022-12-01T00:00:00"/>
    <d v="2023-12-01T00:00:00"/>
    <n v="3.4"/>
    <m/>
    <m/>
    <n v="0"/>
    <m/>
    <m/>
    <m/>
    <m/>
    <m/>
    <m/>
    <m/>
    <m/>
    <n v="300000"/>
    <n v="-144"/>
    <n v="299856"/>
    <n v="1"/>
    <n v="0"/>
    <n v="0"/>
    <n v="0"/>
    <n v="36333"/>
    <n v="-17.440000000000001"/>
    <n v="36315.56"/>
    <n v="0"/>
    <n v="299856"/>
    <n v="0"/>
    <n v="0"/>
    <n v="36315.56"/>
    <n v="0"/>
    <m/>
    <n v="0"/>
    <m/>
    <d v="2024-12-01T00:00:00"/>
    <s v="The project is completed. Balance returned at ExCom 93."/>
    <s v="The project is financially completed."/>
    <s v="N/a"/>
    <m/>
    <x v="1"/>
    <n v="0"/>
    <n v="1"/>
    <n v="12"/>
    <n v="24"/>
    <n v="0"/>
    <n v="0"/>
    <n v="3400"/>
    <n v="2016"/>
  </r>
  <r>
    <m/>
    <m/>
    <s v="ARG/PHA/79/INV/178"/>
    <s v="Italy"/>
    <m/>
    <x v="1"/>
    <s v="ARG"/>
    <x v="0"/>
    <s v="PHA"/>
    <s v="HCFC phase-out management plan (stage II, first tranche) (refrigeration servicing sector)"/>
    <d v="2017-07-01T00:00:00"/>
    <d v="2019-07-01T00:00:00"/>
    <s v="ONG"/>
    <d v="2019-03-01T00:00:00"/>
    <d v="2024-03-01T00:00:00"/>
    <m/>
    <m/>
    <n v="2.9"/>
    <m/>
    <m/>
    <n v="0"/>
    <m/>
    <m/>
    <n v="1.3"/>
    <m/>
    <m/>
    <n v="0"/>
    <m/>
    <m/>
    <n v="250000"/>
    <n v="0"/>
    <n v="250000"/>
    <n v="0.83966399999999997"/>
    <n v="40084"/>
    <n v="40084"/>
    <n v="0"/>
    <n v="32500"/>
    <n v="0"/>
    <n v="32500"/>
    <n v="5211"/>
    <n v="209916"/>
    <n v="1809"/>
    <n v="40000"/>
    <n v="27289"/>
    <n v="235"/>
    <m/>
    <m/>
    <m/>
    <d v="2024-12-01T00:00:00"/>
    <s v="The Trust Fund Agreement was signed and funds transfered to UNIDO in March 2018, with PAD being issued in the same period. Programme started in order to develop a certification and licensing system and body for handling and working with flammable refrigerants and systems. A training of 20 trainers on flammable refrigerants was undertaken in Italy in June 2019 and international certificates were obtained. These trainers to undertake follow-up training of technicians and are expected to also contribute to the development and finalization of the local certification scheme. Training and certification program was ongoing_x000a_Milestones achieved: · The delivery of training courses on flammable alternatives is advancing, now that the COVID-19 containment measures have been lifted nation-wide._x000a_· UTN developed the technician certification programme, in close cooperation with OPROZ. The first certification exams commenced in 2021. To date, five (5) training courses have been delivered in San Juan (2), Salta (2), and San Miguel de Tucuman, with a total of eighty (80) technicians trained. Certification exams have taken place in San Juan and Salta and twenty-seven (27) technicians have been certified._x000a_Actions towards next goals:_x000a_· Continuation of activities_x000a_Issues of relevance to the Executive Committee:_x000a_· None._x000a_"/>
    <s v="· The delivery of training courses on flammable alternatives and the certification of service technicians in this field is advancing. To date, 25 training courses have been delivered, with approximately 400 technicians trained._x000a_· 197 technicians have also been certified. Monitoring mission took place July 2024.                                                                                               The remaining funds will be allocated for certification and participation of MP meetings and events"/>
    <m/>
    <m/>
    <x v="0"/>
    <n v="1"/>
    <n v="1"/>
    <n v="20"/>
    <n v="24"/>
    <n v="56"/>
    <n v="80"/>
    <n v="2900"/>
    <n v="2017"/>
  </r>
  <r>
    <m/>
    <m/>
    <s v="ARG/PHA/79/INV/180"/>
    <s v="UNIDO"/>
    <m/>
    <x v="1"/>
    <s v="ARG"/>
    <x v="0"/>
    <s v="PHA"/>
    <s v="HCFC phase-out management plan (stage II, first tranche) (refrigeration servicing sector)"/>
    <d v="2017-07-01T00:00:00"/>
    <d v="2020-12-01T00:00:00"/>
    <s v="COM"/>
    <d v="2019-01-01T00:00:00"/>
    <m/>
    <d v="2022-06-01T00:00:00"/>
    <m/>
    <n v="6.2"/>
    <m/>
    <m/>
    <n v="0"/>
    <m/>
    <m/>
    <n v="6.2"/>
    <m/>
    <m/>
    <n v="0"/>
    <m/>
    <m/>
    <n v="645746"/>
    <n v="0"/>
    <n v="645746"/>
    <n v="0.9765156888312122"/>
    <n v="15164.900000000023"/>
    <n v="15164.900000000023"/>
    <n v="0"/>
    <n v="45202"/>
    <n v="0"/>
    <n v="45202"/>
    <n v="1061.5378334515481"/>
    <n v="630581.1"/>
    <n v="11850.01"/>
    <n v="1"/>
    <n v="44140.462166548452"/>
    <n v="829.49666280549934"/>
    <m/>
    <m/>
    <m/>
    <d v="2024-12-01T00:00:00"/>
    <s v="Financial closure is being initiated."/>
    <s v="Financial closure is being processed."/>
    <s v="n.a."/>
    <m/>
    <x v="1"/>
    <n v="0"/>
    <n v="1"/>
    <n v="18"/>
    <n v="41"/>
    <n v="0"/>
    <n v="0"/>
    <n v="6200"/>
    <n v="2017"/>
  </r>
  <r>
    <m/>
    <m/>
    <s v="BGD/PHA/81/TAS/50"/>
    <s v="UNEP"/>
    <m/>
    <x v="2"/>
    <s v="BGD"/>
    <x v="3"/>
    <s v="PHA"/>
    <s v="HCFC phase-out management plan (stage II, first tranche) (refrigeration servicing sector)"/>
    <d v="2018-06-01T00:00:00"/>
    <d v="2021-12-01T00:00:00"/>
    <s v="ONG"/>
    <d v="2019-03-01T00:00:00"/>
    <d v="2025-12-01T00:00:00"/>
    <m/>
    <m/>
    <n v="4.7"/>
    <m/>
    <m/>
    <n v="0"/>
    <m/>
    <m/>
    <m/>
    <m/>
    <m/>
    <m/>
    <m/>
    <m/>
    <n v="360000"/>
    <n v="0"/>
    <n v="360000"/>
    <n v="0.3590550833333333"/>
    <n v="230740.17"/>
    <n v="230740.17"/>
    <n v="0"/>
    <n v="46333"/>
    <n v="0"/>
    <n v="46333"/>
    <n v="29696.900823916669"/>
    <n v="129259.82999999999"/>
    <n v="157357"/>
    <n v="115370.08500000001"/>
    <n v="16636.099176083331"/>
    <n v="20252.283002777778"/>
    <m/>
    <n v="106157"/>
    <m/>
    <d v="2026-12-01T00:00:00"/>
    <s v="PCA was signed in 2020 for the amount of USD 280,000. Second payment transferred in October 2023._x000a_NOU organized 1 custom training workshop in December 2023 with 26 participants (M:14, F:12). NOU hired one consultant in February 2023 to revise the existing custom curriculum based on UNEP custom training manual; the consultant finalized the draft manual in June 2023. NOU is following up with the Customs Academy for the integration of the curriculum which is expected by June 2024. NOU supported the organization of further 24 RAC trainings workshop for technicians in 2023. A total 1225 (M: 1218, F: 7) RAC technicians were trained. NOU hired one consultant to develop GSP Training Manual in local language in February 2023. The first draft was submitted in March 2023 to be reviewed with GSP trainers. The GSP training manual was finalized in May 2023, including consideration for comments and feedback received. NOU hired one consultant in November 2023 for the integration of MP into the TVET curriculum. The consultant is finalizing the report by July 2024 with recommendations for the Technical Education Board to make necessary changes. NOU hired a consultant in April 2023 to develop a communication strategy which was finalized following revision in September 2023."/>
    <s v="NOU is following up with the Customs Academy for the integration of the curriculum which is expected by June 2024. Following the advancements on the update of the custom curriculum, NOU agreed with the Customs Authority training department to organize a ToT at the customs training academy in the second half of 2024. NOU supported the organization of further 2 RAC trainings workshop for technicians. A total 100 (M: 100, F:0) RAC technicians were trained. NOU agreed with one TVET training centre to conduct TOT by May 2024. Consultant finalizing work on MP into the TVET curriculum, NOU has agreed with TVET institutes and engineering colleges to organize 1 awareness workshop with TVET trainers, professionals, and teachers on the TVET curriculum update by July 2024. NOU hired a consultant to develop the Code of Practice in January 2024. The consultant is working on the draft Code of Practice, which is expected to be received by July 2024. NOU discussed the issue of certification in the Project Implementation Committee Meeting. Representative of DTE provided recommendations on how to incentivize the uptake of certification process by informal technicians through Recognition of Prior Learning (RPL) system to complement the existing DTE certification module currently used by the affiliated Technical Vocational Training Institutes. NOU is in the process of hiring a consultant for this task. The consultant will develop the tailored pilot training program (theoretical coursework + practical skills training) and assessment methodologies including examination processes, and renewal requirements. NOU is hiring a consultant for the review and update of safety standards for flammable refrigerants. The contact will be awarded in March 2024, the output is expected by the consultant by June 2024. NOU jointly organized with ISHRAE one workshop on Green Building, Space Cooling and Indoor Air Quality in February 2024 with total 73 (M: 65, F: 8) participants, including engineers professionals and government officials from relevant institutions. NOU is planning to mandate the requirement for low-GWP technology in RAC applications during public procurement processes with CPTU after the conversion of ACs manufacturing from HCFCs is completed (Manufacturers are transitioning to HC-290 for AC up to 1.5 tons, and to HFC-32 for units above that capacity). NOU printed 4500 copies of the GSP training manual and 500 copies of the Customs training manual. Those were partially distributed with remaining to be distributed during upcoming trainings. NOU is planning the development of further printed materials such as leaflets and awareness video for TV airing. Finalized list of tools to be procured. Earlier bids failed, a procurement process is ongoing- one RfP was opened in March 2024 and closed in April."/>
    <s v="N/a"/>
    <m/>
    <x v="0"/>
    <n v="1"/>
    <n v="1"/>
    <n v="9"/>
    <n v="42"/>
    <n v="48"/>
    <n v="90"/>
    <n v="4700"/>
    <n v="2018"/>
  </r>
  <r>
    <m/>
    <m/>
    <s v="BRA/PHA/75/INV/309"/>
    <s v="Germany"/>
    <m/>
    <x v="1"/>
    <s v="BRA"/>
    <x v="0"/>
    <s v="PHA"/>
    <s v="HCFC phase-out management plan (stage II, first tranche) (refrigeration servicing sector)"/>
    <d v="2015-11-01T00:00:00"/>
    <d v="2017-12-01T00:00:00"/>
    <s v="FIN"/>
    <d v="2016-05-01T00:00:00"/>
    <m/>
    <d v="2018-12-01T00:00:00"/>
    <d v="2019-03-01T00:00:00"/>
    <n v="14.9"/>
    <m/>
    <m/>
    <n v="0"/>
    <m/>
    <m/>
    <n v="14.9"/>
    <m/>
    <m/>
    <n v="0"/>
    <m/>
    <m/>
    <n v="1299386"/>
    <n v="0"/>
    <n v="1299386"/>
    <n v="1"/>
    <n v="0"/>
    <n v="0"/>
    <n v="0"/>
    <n v="144614"/>
    <n v="0"/>
    <n v="144614"/>
    <n v="0"/>
    <n v="1299386"/>
    <n v="0"/>
    <n v="0"/>
    <n v="144614"/>
    <n v="0"/>
    <m/>
    <m/>
    <m/>
    <d v="2025-12-01T00:00:00"/>
    <s v="Two Train the Trainer Workshops completed, 806 technicians trained in best practices, Agreement with Brazilian Government completed, contracts with international and national consultancies established, 14 training centre contracted and equipped with equipment and tools, elaboration of sector communication plan, training materials updated (handbook and powerpoint presentations), outreach and communication work (videos, posters etc.), participation in national standard meetings (ABNT), Six additional train the trainer workshops conducted, monitoring and evaluation of training implementation, participation in stakeholder workshops, exhibition fair and seminars, participation in national standard meetings (ABNT)."/>
    <m/>
    <m/>
    <m/>
    <x v="1"/>
    <n v="0"/>
    <n v="1"/>
    <n v="6"/>
    <n v="25"/>
    <n v="0"/>
    <n v="0"/>
    <n v="14900"/>
    <n v="2015"/>
  </r>
  <r>
    <m/>
    <m/>
    <s v="CHI/PHA/76/TAS/191"/>
    <s v="UNEP"/>
    <m/>
    <x v="1"/>
    <s v="CHI"/>
    <x v="3"/>
    <s v="PHA"/>
    <s v="HCFC phase-out management plan (stage II, first tranche) (refrigeration servicing sector)"/>
    <d v="2016-05-01T00:00:00"/>
    <d v="2018-05-01T00:00:00"/>
    <s v="FIN"/>
    <d v="2017-06-01T00:00:00"/>
    <m/>
    <d v="2023-06-01T00:00:00"/>
    <d v="2023-12-31T00:00:00"/>
    <n v="0"/>
    <m/>
    <m/>
    <n v="0"/>
    <m/>
    <m/>
    <m/>
    <m/>
    <m/>
    <m/>
    <m/>
    <m/>
    <n v="65481"/>
    <n v="0"/>
    <n v="65481"/>
    <n v="0.76813151906659949"/>
    <n v="15182.979999999996"/>
    <n v="15182.979999999996"/>
    <n v="0"/>
    <n v="8513"/>
    <n v="0"/>
    <n v="8513"/>
    <n v="1973.8963781860384"/>
    <n v="50298.020000000004"/>
    <n v="0"/>
    <n v="0"/>
    <n v="6539.1036218139616"/>
    <n v="0"/>
    <m/>
    <n v="0"/>
    <m/>
    <d v="2023-06-01T00:00:00"/>
    <s v="Under the contracted consultancy, a diagnostic of failures and a proposal for a software solution were conducted to operationalize the platform (SIRO), and its integration into Chile's Single Window for the Registry of Emissions and Pollutants Transfer (RETC). The proposal offers an implementation of SIRO by fulfilling the minimum requirements of the institution and adhering to governmental and local level criteria. Project completed."/>
    <s v="The project is financialy completed "/>
    <s v="N/a"/>
    <m/>
    <x v="1"/>
    <n v="0"/>
    <n v="1"/>
    <n v="13"/>
    <n v="24"/>
    <n v="0"/>
    <n v="0"/>
    <n v="0"/>
    <n v="2016"/>
  </r>
  <r>
    <m/>
    <m/>
    <s v="CHI/PHA/76/TAS/189"/>
    <s v="UNIDO"/>
    <m/>
    <x v="1"/>
    <s v="CHI"/>
    <x v="3"/>
    <s v="PHA"/>
    <s v="HCFC phase-out management plan (stage II, first tranche) (refrigeration servicing sector)"/>
    <d v="2016-05-01T00:00:00"/>
    <d v="2019-05-01T00:00:00"/>
    <s v="FIN"/>
    <d v="2016-08-01T00:00:00"/>
    <m/>
    <d v="2019-07-01T00:00:00"/>
    <d v="2020-08-01T00:00:00"/>
    <n v="0"/>
    <m/>
    <m/>
    <n v="0"/>
    <m/>
    <m/>
    <n v="0"/>
    <m/>
    <m/>
    <n v="0"/>
    <m/>
    <m/>
    <n v="309210"/>
    <n v="-3"/>
    <n v="309207"/>
    <n v="0.99944176554864528"/>
    <n v="172.61000000004424"/>
    <n v="172.61000000004424"/>
    <n v="0"/>
    <n v="21645"/>
    <n v="-0.5"/>
    <n v="21644.5"/>
    <n v="12.31000000000131"/>
    <n v="309034.38999999996"/>
    <n v="0"/>
    <n v="0"/>
    <n v="21632.19"/>
    <n v="0"/>
    <m/>
    <m/>
    <m/>
    <d v="2023-06-01T00:00:00"/>
    <m/>
    <m/>
    <m/>
    <m/>
    <x v="1"/>
    <n v="0"/>
    <n v="1"/>
    <n v="3"/>
    <n v="36"/>
    <n v="0"/>
    <n v="0"/>
    <n v="0"/>
    <n v="2016"/>
  </r>
  <r>
    <m/>
    <m/>
    <s v="COL/PHA/75/INV/95"/>
    <s v="Germany"/>
    <m/>
    <x v="1"/>
    <s v="COL"/>
    <x v="0"/>
    <s v="PHA"/>
    <s v="HCFC phase-out management plan (stage II, first tranche) (refrigeration servicing sector)"/>
    <d v="2015-11-01T00:00:00"/>
    <d v="2018-11-01T00:00:00"/>
    <s v="FIN"/>
    <d v="2016-05-01T00:00:00"/>
    <m/>
    <d v="2019-10-01T00:00:00"/>
    <d v="2021-07-01T00:00:00"/>
    <n v="3.7"/>
    <m/>
    <m/>
    <n v="0"/>
    <m/>
    <m/>
    <n v="0"/>
    <m/>
    <m/>
    <m/>
    <m/>
    <m/>
    <n v="325800"/>
    <n v="0"/>
    <n v="325800"/>
    <n v="1"/>
    <n v="0"/>
    <n v="0"/>
    <n v="0"/>
    <n v="41838"/>
    <n v="0"/>
    <n v="41838"/>
    <n v="0"/>
    <n v="325800"/>
    <n v="0"/>
    <n v="0"/>
    <n v="41838"/>
    <n v="0"/>
    <m/>
    <m/>
    <m/>
    <d v="2023-06-01T00:00:00"/>
    <s v="Contracts with international consultancy established, work on review of standards and elaboration of training materials concluded, kick off workshop realized, Installation of the demonstration unit and civil works at the training institute concluded, training concept developed."/>
    <m/>
    <m/>
    <m/>
    <x v="1"/>
    <n v="0"/>
    <n v="1"/>
    <n v="6"/>
    <n v="36"/>
    <n v="0"/>
    <n v="0"/>
    <n v="3700"/>
    <n v="2015"/>
  </r>
  <r>
    <m/>
    <m/>
    <s v="COL/PHA/75/INV/96"/>
    <s v="UNDP"/>
    <m/>
    <x v="1"/>
    <s v="COL"/>
    <x v="0"/>
    <s v="PHA"/>
    <s v="HCFC phase-out management plan (stage II, first tranche) (refrigeration servicing sector)"/>
    <d v="2015-11-01T00:00:00"/>
    <d v="2018-11-01T00:00:00"/>
    <s v="FIN"/>
    <d v="2016-11-01T00:00:00"/>
    <m/>
    <d v="2018-12-01T00:00:00"/>
    <d v="2019-12-01T00:00:00"/>
    <n v="6.9"/>
    <m/>
    <m/>
    <m/>
    <m/>
    <m/>
    <n v="6.9"/>
    <m/>
    <m/>
    <m/>
    <m/>
    <m/>
    <n v="605000"/>
    <n v="0"/>
    <n v="605000"/>
    <n v="1"/>
    <n v="0"/>
    <n v="0"/>
    <n v="0"/>
    <n v="42350"/>
    <n v="0"/>
    <n v="42350"/>
    <n v="0"/>
    <n v="605000"/>
    <n v="0"/>
    <n v="0"/>
    <n v="42350"/>
    <n v="0"/>
    <m/>
    <m/>
    <m/>
    <d v="2023-06-01T00:00:00"/>
    <s v="Financially completed in 2019."/>
    <m/>
    <m/>
    <m/>
    <x v="1"/>
    <n v="0"/>
    <n v="1"/>
    <n v="12"/>
    <n v="36"/>
    <n v="0"/>
    <n v="0"/>
    <n v="6900"/>
    <n v="2015"/>
  </r>
  <r>
    <m/>
    <m/>
    <s v="COS/PHA/84/INV/61"/>
    <s v="UNDP"/>
    <m/>
    <x v="1"/>
    <s v="COS"/>
    <x v="0"/>
    <s v="PHA"/>
    <s v="HCFC phase-out management plan (stage II, first tranche) (refrigeration servicing sector)"/>
    <d v="2019-12-01T00:00:00"/>
    <d v="2021-12-01T00:00:00"/>
    <s v="FIN"/>
    <d v="2021-04-01T00:00:00"/>
    <m/>
    <d v="2022-12-01T00:00:00"/>
    <d v="2023-12-01T00:00:00"/>
    <n v="0"/>
    <m/>
    <m/>
    <m/>
    <m/>
    <m/>
    <n v="0"/>
    <m/>
    <m/>
    <m/>
    <m/>
    <m/>
    <n v="128600"/>
    <n v="0"/>
    <n v="128600"/>
    <n v="1"/>
    <n v="0"/>
    <n v="0"/>
    <n v="0"/>
    <n v="9002"/>
    <n v="0"/>
    <n v="9002"/>
    <n v="0"/>
    <n v="128600"/>
    <n v="0"/>
    <n v="0"/>
    <n v="9002"/>
    <n v="0"/>
    <m/>
    <m/>
    <m/>
    <d v="2031-12-01T00:00:00"/>
    <s v="Financially completed in 2023."/>
    <m/>
    <m/>
    <m/>
    <x v="1"/>
    <n v="0"/>
    <n v="1"/>
    <n v="16"/>
    <n v="24"/>
    <n v="0"/>
    <n v="0"/>
    <n v="0"/>
    <n v="2019"/>
  </r>
  <r>
    <m/>
    <m/>
    <s v="EGY/PHA/79/TAS/131"/>
    <s v="UNEP"/>
    <m/>
    <x v="0"/>
    <s v="EGY"/>
    <x v="3"/>
    <s v="PHA"/>
    <s v="HCFC phase-out management plan (stage II, first tranche) (refrigeration servicing sector)"/>
    <d v="2017-07-01T00:00:00"/>
    <d v="2019-07-01T00:00:00"/>
    <s v="FIN"/>
    <d v="2018-04-01T00:00:00"/>
    <m/>
    <d v="2021-12-01T00:00:00"/>
    <d v="2021-12-01T00:00:00"/>
    <n v="2.6"/>
    <m/>
    <m/>
    <n v="0"/>
    <m/>
    <m/>
    <m/>
    <m/>
    <m/>
    <m/>
    <m/>
    <m/>
    <n v="230000"/>
    <n v="-72"/>
    <n v="229928"/>
    <n v="1"/>
    <n v="0"/>
    <n v="0"/>
    <n v="0"/>
    <n v="27480"/>
    <n v="-8.6"/>
    <n v="27471.4"/>
    <n v="0"/>
    <n v="229928"/>
    <n v="0"/>
    <n v="0"/>
    <n v="27471.4"/>
    <n v="0"/>
    <m/>
    <n v="0"/>
    <m/>
    <d v="2026-12-01T00:00:00"/>
    <m/>
    <m/>
    <m/>
    <m/>
    <x v="1"/>
    <n v="0"/>
    <n v="1"/>
    <n v="9"/>
    <n v="24"/>
    <n v="0"/>
    <n v="0"/>
    <n v="2600"/>
    <n v="2017"/>
  </r>
  <r>
    <m/>
    <m/>
    <s v="IDS/PHA/76/TAS/210"/>
    <s v="UNDP"/>
    <m/>
    <x v="2"/>
    <s v="IDS"/>
    <x v="3"/>
    <s v="PHA"/>
    <s v="HCFC phase-out management plan (stage II, first tranche) (refrigeration servicing sector)"/>
    <d v="2016-05-01T00:00:00"/>
    <d v="2019-12-01T00:00:00"/>
    <s v="COM"/>
    <d v="2018-09-01T00:00:00"/>
    <m/>
    <d v="2023-12-01T00:00:00"/>
    <m/>
    <n v="0"/>
    <m/>
    <m/>
    <m/>
    <m/>
    <m/>
    <n v="0"/>
    <m/>
    <m/>
    <m/>
    <m/>
    <m/>
    <n v="2203114"/>
    <n v="0"/>
    <n v="2203114"/>
    <n v="0.83030596691773539"/>
    <n v="373855.30000000028"/>
    <n v="373855.30000000028"/>
    <n v="0"/>
    <n v="154218"/>
    <n v="0"/>
    <n v="154218"/>
    <n v="26169.874393880993"/>
    <n v="1829258.6999999997"/>
    <n v="3308.8799999998901"/>
    <n v="299084.24"/>
    <n v="128048.12560611901"/>
    <n v="231.621630038202"/>
    <m/>
    <m/>
    <m/>
    <d v="2024-12-01T00:00:00"/>
    <s v="During 2023 Indonesia has achieved: 20 Customs Officers trained. 120 technicians were trained. Procurement for 4 reclaim centers and 151 tools kits for technicians had been initiated, however, due to the cummulative issues with microchips shortage (that prevent short delivery of equipment with electronic features for reclaiming) and Customs requirements for imports of refrigeration equipment (LARTAS licensing), the bid was not responsive. UNDP and NOU had initiated a new revised bidding on these terms. Payment to supplier after delivery is pending to be done during financial completion of projects."/>
    <s v="Delivery plan of tools and Reclaim Centers agreed."/>
    <s v="No"/>
    <m/>
    <x v="1"/>
    <n v="0"/>
    <n v="1"/>
    <n v="28"/>
    <n v="43"/>
    <n v="0"/>
    <n v="0"/>
    <n v="0"/>
    <n v="2016"/>
  </r>
  <r>
    <m/>
    <m/>
    <s v="IRA/PHA/77/TAS/227"/>
    <s v="UNEP"/>
    <m/>
    <x v="2"/>
    <s v="IRA"/>
    <x v="3"/>
    <s v="PHA"/>
    <s v="HCFC phase-out management plan (stage II, first tranche) (refrigeration servicing sector)"/>
    <d v="2016-12-01T00:00:00"/>
    <d v="2018-12-01T00:00:00"/>
    <s v="FIN"/>
    <d v="2017-08-01T00:00:00"/>
    <m/>
    <d v="2021-12-01T00:00:00"/>
    <d v="2022-12-01T00:00:00"/>
    <n v="2.2999999999999998"/>
    <m/>
    <m/>
    <n v="0"/>
    <m/>
    <m/>
    <m/>
    <m/>
    <m/>
    <m/>
    <m/>
    <m/>
    <n v="200000"/>
    <n v="-15430.68"/>
    <n v="184569.32"/>
    <n v="0.99999826623406318"/>
    <n v="0.32000000000698492"/>
    <n v="0.32000000000698492"/>
    <n v="0"/>
    <n v="24857"/>
    <n v="-1917.8"/>
    <n v="22939.200000000001"/>
    <n v="3.9771203577402048E-2"/>
    <n v="184569"/>
    <n v="0"/>
    <n v="0"/>
    <n v="22939.160228796423"/>
    <n v="0"/>
    <m/>
    <n v="0"/>
    <m/>
    <d v="2025-12-01T00:00:00"/>
    <m/>
    <m/>
    <m/>
    <m/>
    <x v="1"/>
    <n v="0"/>
    <n v="1"/>
    <n v="8"/>
    <n v="24"/>
    <n v="0"/>
    <n v="0"/>
    <n v="2300"/>
    <n v="2016"/>
  </r>
  <r>
    <m/>
    <m/>
    <s v="IRA/PHA/77/INV/230"/>
    <s v="UNIDO"/>
    <m/>
    <x v="2"/>
    <s v="IRA"/>
    <x v="0"/>
    <s v="PHA"/>
    <s v="HCFC phase-out management plan (stage II, first tranche) (refrigeration servicing sector)"/>
    <d v="2016-12-01T00:00:00"/>
    <d v="2019-12-01T00:00:00"/>
    <s v="FIN"/>
    <d v="2017-01-01T00:00:00"/>
    <m/>
    <d v="2019-12-01T00:00:00"/>
    <d v="2020-08-01T00:00:00"/>
    <n v="1"/>
    <m/>
    <m/>
    <n v="0"/>
    <m/>
    <m/>
    <n v="1"/>
    <m/>
    <m/>
    <n v="0"/>
    <m/>
    <m/>
    <n v="84000"/>
    <n v="-1159"/>
    <n v="82841"/>
    <n v="1"/>
    <n v="0"/>
    <n v="0"/>
    <n v="0"/>
    <n v="5880"/>
    <n v="-81"/>
    <n v="5799"/>
    <n v="0"/>
    <n v="82841"/>
    <n v="0"/>
    <m/>
    <n v="5799"/>
    <n v="0"/>
    <m/>
    <m/>
    <m/>
    <d v="2025-12-01T00:00:00"/>
    <m/>
    <m/>
    <m/>
    <m/>
    <x v="1"/>
    <n v="0"/>
    <n v="1"/>
    <n v="1"/>
    <n v="36"/>
    <n v="0"/>
    <n v="0"/>
    <n v="1000"/>
    <n v="2016"/>
  </r>
  <r>
    <m/>
    <m/>
    <s v="JOR/PHA/77/INV/101"/>
    <s v="UNIDO"/>
    <m/>
    <x v="2"/>
    <s v="JOR"/>
    <x v="0"/>
    <s v="PHA"/>
    <s v="HCFC phase-out management plan (stage II, first tranche) (refrigeration servicing sector)"/>
    <d v="2016-12-01T00:00:00"/>
    <d v="2019-12-01T00:00:00"/>
    <s v="COM"/>
    <d v="2017-07-01T00:00:00"/>
    <m/>
    <d v="2023-12-31T00:00:00"/>
    <m/>
    <n v="2.8"/>
    <m/>
    <m/>
    <n v="0"/>
    <m/>
    <m/>
    <n v="2.82"/>
    <m/>
    <m/>
    <n v="0"/>
    <m/>
    <m/>
    <n v="227686"/>
    <n v="0"/>
    <n v="227686"/>
    <n v="0.99893884560315527"/>
    <n v="241.60999999998603"/>
    <n v="241.60999999998603"/>
    <n v="0"/>
    <n v="15938"/>
    <n v="0"/>
    <n v="15938"/>
    <n v="16.912678776909161"/>
    <n v="227444.39"/>
    <n v="71.819999999999993"/>
    <n v="1"/>
    <n v="15921.087321223091"/>
    <n v="5.027393691311719"/>
    <m/>
    <m/>
    <m/>
    <d v="2024-12-01T00:00:00"/>
    <s v="All activities have been completed. "/>
    <s v="Grant closure has been initiated. Remaining balances will be returned upon grant closure."/>
    <s v="n.a."/>
    <m/>
    <x v="1"/>
    <n v="0"/>
    <n v="1"/>
    <n v="7"/>
    <n v="36"/>
    <n v="0"/>
    <n v="0"/>
    <n v="2800"/>
    <n v="2016"/>
  </r>
  <r>
    <m/>
    <m/>
    <s v="LEB/PHA/75/INV/87"/>
    <s v="UNDP"/>
    <m/>
    <x v="2"/>
    <s v="LEB"/>
    <x v="0"/>
    <s v="PHA"/>
    <s v="HCFC phase-out management plan (stage II, first tranche) (refrigeration servicing sector)"/>
    <d v="2015-11-01T00:00:00"/>
    <d v="2019-12-01T00:00:00"/>
    <s v="FIN"/>
    <d v="2017-10-01T00:00:00"/>
    <m/>
    <d v="2018-12-01T00:00:00"/>
    <d v="2019-12-01T00:00:00"/>
    <n v="5.7"/>
    <m/>
    <m/>
    <m/>
    <m/>
    <m/>
    <n v="5.7"/>
    <m/>
    <m/>
    <m/>
    <m/>
    <m/>
    <n v="495756"/>
    <n v="0"/>
    <n v="495756"/>
    <n v="1"/>
    <n v="0"/>
    <n v="0"/>
    <n v="0"/>
    <n v="34703"/>
    <n v="0"/>
    <n v="34703"/>
    <n v="0"/>
    <n v="495756"/>
    <n v="0"/>
    <n v="0"/>
    <n v="34703"/>
    <n v="0"/>
    <m/>
    <m/>
    <m/>
    <d v="2025-12-01T00:00:00"/>
    <s v="Financially completed in 2019."/>
    <m/>
    <m/>
    <m/>
    <x v="1"/>
    <n v="0"/>
    <n v="1"/>
    <n v="23"/>
    <n v="49"/>
    <n v="0"/>
    <n v="0"/>
    <n v="5700"/>
    <n v="2015"/>
  </r>
  <r>
    <m/>
    <m/>
    <s v="MAL/PHA/77/TAS/182"/>
    <s v="UNDP"/>
    <m/>
    <x v="2"/>
    <s v="MAL"/>
    <x v="3"/>
    <s v="PHA"/>
    <s v="HCFC phase-out management plan (stage II, first tranche) (refrigeration servicing sector)"/>
    <d v="2016-12-01T00:00:00"/>
    <d v="2020-12-01T00:00:00"/>
    <s v="FIN"/>
    <d v="2018-01-01T00:00:00"/>
    <m/>
    <d v="2021-12-01T00:00:00"/>
    <d v="2022-12-01T00:00:00"/>
    <n v="45.3"/>
    <m/>
    <m/>
    <m/>
    <m/>
    <m/>
    <n v="45.3"/>
    <m/>
    <m/>
    <m/>
    <m/>
    <m/>
    <n v="949548"/>
    <n v="0"/>
    <n v="949548"/>
    <n v="1"/>
    <n v="0"/>
    <n v="0"/>
    <n v="0"/>
    <n v="66468"/>
    <n v="0"/>
    <n v="66468"/>
    <n v="0"/>
    <n v="949548"/>
    <n v="0"/>
    <n v="0"/>
    <n v="66468"/>
    <n v="0"/>
    <m/>
    <m/>
    <m/>
    <d v="2023-12-01T00:00:00"/>
    <s v="Financially completed in 2022."/>
    <m/>
    <m/>
    <m/>
    <x v="1"/>
    <n v="0"/>
    <n v="1"/>
    <n v="13"/>
    <n v="48"/>
    <n v="0"/>
    <n v="0"/>
    <n v="45300"/>
    <n v="2016"/>
  </r>
  <r>
    <m/>
    <m/>
    <s v="NIR/PHA/81/TAS/149"/>
    <s v="Italy"/>
    <m/>
    <x v="0"/>
    <s v="NIR"/>
    <x v="3"/>
    <s v="PHA"/>
    <s v="HCFC phase-out management plan (stage II, first tranche) (refrigeration servicing sector)"/>
    <d v="2018-06-01T00:00:00"/>
    <d v="2020-12-01T00:00:00"/>
    <s v="ONG"/>
    <d v="2022-11-01T00:00:00"/>
    <d v="2024-12-01T00:00:00"/>
    <m/>
    <m/>
    <n v="0.2"/>
    <m/>
    <m/>
    <n v="0"/>
    <m/>
    <m/>
    <n v="0.2"/>
    <m/>
    <m/>
    <n v="0"/>
    <m/>
    <m/>
    <n v="69912"/>
    <n v="0"/>
    <n v="69912"/>
    <n v="1"/>
    <n v="0"/>
    <n v="0"/>
    <n v="0"/>
    <n v="9079"/>
    <n v="0"/>
    <n v="9079"/>
    <n v="0"/>
    <n v="69912"/>
    <n v="0"/>
    <n v="0"/>
    <n v="9079"/>
    <n v="0"/>
    <m/>
    <m/>
    <m/>
    <d v="2026-12-01T00:00:00"/>
    <s v="Third-party cost sharing agreement between Italy and UNDP was signed on 10 December 2020.After signature of the agreement, the funds were transferred to UNDP. The Delegation of Authority to send to UNDP Nigeria was prepared and sent on 23 July 2021."/>
    <s v="The servicing component of the project has progressed with following achievements, i) two advanced Train the Trainers programme on low-GWP refrigerants with 30 Nigerian trainers are completed in Italy; ii) Assessment and consultations for the development of RAC technician certification scheme, with elements including registry, database, website, testing modules, and learning materials is being finalized, 2 Local Training of Trainers on Low GWP refrigerants in Nigeria with 45 technicians completed"/>
    <s v="Yes"/>
    <m/>
    <x v="0"/>
    <n v="1"/>
    <n v="1"/>
    <n v="53"/>
    <n v="30"/>
    <n v="48"/>
    <n v="78"/>
    <n v="200"/>
    <n v="2018"/>
  </r>
  <r>
    <m/>
    <m/>
    <s v="NIR/PHA/81/TAS/148"/>
    <s v="UNDP"/>
    <m/>
    <x v="0"/>
    <s v="NIR"/>
    <x v="3"/>
    <s v="PHA"/>
    <s v="HCFC phase-out management plan (stage II, first tranche) (refrigeration servicing sector)"/>
    <d v="2018-06-01T00:00:00"/>
    <d v="2020-12-01T00:00:00"/>
    <s v="COM"/>
    <d v="2021-03-01T00:00:00"/>
    <m/>
    <d v="2022-12-01T00:00:00"/>
    <m/>
    <n v="12.8"/>
    <m/>
    <m/>
    <m/>
    <m/>
    <m/>
    <n v="5"/>
    <m/>
    <m/>
    <m/>
    <m/>
    <m/>
    <n v="1077113"/>
    <n v="0"/>
    <n v="1077113"/>
    <n v="0.9873207360787587"/>
    <n v="13657"/>
    <n v="13657"/>
    <n v="0"/>
    <n v="75398"/>
    <n v="0"/>
    <n v="75398"/>
    <n v="955.99114113379619"/>
    <n v="1063456"/>
    <n v="0"/>
    <n v="10925.6"/>
    <n v="74442.008858866204"/>
    <n v="0"/>
    <m/>
    <m/>
    <m/>
    <d v="2026-12-01T00:00:00"/>
    <s v="Completed in 2022. The servicing component of the project has progressed with following achievements, i) draft national code of practice using ammonia, carbon dioxide and hydrocarbons in the RAC sector was prepared; ii) electronic ODS &amp; HFCs registry and data reporting tool was developed to strengthen the quota and licensing system; iii) training manual for training HCFCs importers and enforcement agencies on the HCFCs import quota system was developed; iv) feasibility studies for demonstration projects using ammonia and carbon dioxide was initiated; and iv) sizable procurement of customs identifiers, servicing tools and training equipment was completed and the delivery of all equipment is scheduled for Q1-Q2 in 2023."/>
    <m/>
    <m/>
    <m/>
    <x v="1"/>
    <n v="0"/>
    <n v="1"/>
    <n v="33"/>
    <n v="30"/>
    <n v="0"/>
    <n v="0"/>
    <n v="12800"/>
    <n v="2018"/>
  </r>
  <r>
    <m/>
    <m/>
    <s v="PAK/PHA/76/TAS/93"/>
    <s v="UNEP"/>
    <m/>
    <x v="2"/>
    <s v="PAK"/>
    <x v="3"/>
    <s v="PHA"/>
    <s v="HCFC phase-out management plan (stage II, first tranche) (refrigeration servicing sector)"/>
    <d v="2016-05-01T00:00:00"/>
    <d v="2018-12-01T00:00:00"/>
    <s v="FIN"/>
    <d v="2018-01-01T00:00:00"/>
    <m/>
    <d v="2021-12-01T00:00:00"/>
    <d v="2022-12-01T00:00:00"/>
    <n v="0"/>
    <m/>
    <m/>
    <n v="0"/>
    <m/>
    <m/>
    <m/>
    <m/>
    <m/>
    <m/>
    <m/>
    <m/>
    <n v="200000"/>
    <n v="-2525"/>
    <n v="197475"/>
    <n v="1"/>
    <n v="0"/>
    <n v="0"/>
    <n v="0"/>
    <n v="25976"/>
    <n v="-327.95"/>
    <n v="25648.05"/>
    <n v="0"/>
    <n v="197475"/>
    <n v="0"/>
    <n v="0"/>
    <n v="25648.05"/>
    <n v="0"/>
    <m/>
    <n v="0"/>
    <m/>
    <d v="2024-12-01T00:00:00"/>
    <m/>
    <m/>
    <m/>
    <m/>
    <x v="1"/>
    <n v="0"/>
    <n v="1"/>
    <n v="20"/>
    <n v="31"/>
    <n v="0"/>
    <n v="0"/>
    <n v="0"/>
    <n v="2016"/>
  </r>
  <r>
    <m/>
    <m/>
    <s v="PAK/PHA/76/TAS/95"/>
    <s v="UNIDO"/>
    <m/>
    <x v="2"/>
    <s v="PAK"/>
    <x v="3"/>
    <s v="PHA"/>
    <s v="HCFC phase-out management plan (stage II, first tranche) (refrigeration servicing sector)"/>
    <d v="2016-05-01T00:00:00"/>
    <d v="2019-05-01T00:00:00"/>
    <s v="FIN"/>
    <d v="2016-12-01T00:00:00"/>
    <m/>
    <d v="2020-12-01T00:00:00"/>
    <d v="2022-04-01T00:00:00"/>
    <n v="0"/>
    <m/>
    <m/>
    <n v="0"/>
    <m/>
    <m/>
    <n v="0"/>
    <m/>
    <m/>
    <n v="0"/>
    <m/>
    <m/>
    <n v="190000"/>
    <n v="-5644.6"/>
    <n v="184355.4"/>
    <n v="0.99999783027782208"/>
    <n v="0.39999999999417923"/>
    <n v="0.39999999999417923"/>
    <n v="0"/>
    <n v="13300"/>
    <n v="-395.1"/>
    <n v="12904.9"/>
    <n v="-0.1000000000003638"/>
    <n v="184355"/>
    <n v="0"/>
    <m/>
    <n v="12905"/>
    <n v="0"/>
    <m/>
    <m/>
    <m/>
    <d v="2024-12-01T00:00:00"/>
    <m/>
    <m/>
    <m/>
    <m/>
    <x v="1"/>
    <n v="0"/>
    <n v="1"/>
    <n v="7"/>
    <n v="36"/>
    <n v="0"/>
    <n v="0"/>
    <n v="0"/>
    <n v="2016"/>
  </r>
  <r>
    <m/>
    <m/>
    <s v="PAN/PHA/76/TAS/43"/>
    <s v="UNDP"/>
    <m/>
    <x v="1"/>
    <s v="PAN"/>
    <x v="3"/>
    <s v="PHA"/>
    <s v="HCFC phase-out management plan (stage II, first tranche) (refrigeration servicing sector)"/>
    <d v="2016-05-01T00:00:00"/>
    <d v="2019-05-01T00:00:00"/>
    <s v="FIN"/>
    <d v="2018-03-01T00:00:00"/>
    <m/>
    <d v="2019-05-01T00:00:00"/>
    <d v="2020-03-01T00:00:00"/>
    <n v="0"/>
    <m/>
    <m/>
    <m/>
    <m/>
    <m/>
    <n v="0"/>
    <m/>
    <m/>
    <m/>
    <m/>
    <m/>
    <n v="147100"/>
    <n v="0"/>
    <n v="147100"/>
    <n v="1"/>
    <n v="0"/>
    <n v="0"/>
    <n v="0"/>
    <n v="10297"/>
    <n v="0"/>
    <n v="10297"/>
    <n v="0"/>
    <n v="147100"/>
    <n v="0"/>
    <n v="0"/>
    <n v="10297"/>
    <n v="0"/>
    <m/>
    <m/>
    <m/>
    <d v="2021-12-01T00:00:00"/>
    <s v="Annual workplan implemented. 1 theoretical-practical workshop on the use and operation of the refrigerant gas identifier aimed at ANA officers, with the participation of 28 officers (of whom 15 were women) (May 2019). 1 training the trainers workshop conducted, 24 trainers participated (May 2019); 98 technicians trained on GRP; "/>
    <m/>
    <m/>
    <m/>
    <x v="1"/>
    <n v="0"/>
    <n v="1"/>
    <n v="22"/>
    <n v="36"/>
    <n v="0"/>
    <n v="0"/>
    <n v="0"/>
    <n v="2016"/>
  </r>
  <r>
    <m/>
    <m/>
    <s v="PHI/PHA/80/TAS/102"/>
    <s v="IBRD"/>
    <m/>
    <x v="2"/>
    <s v="PHI"/>
    <x v="3"/>
    <s v="PHA"/>
    <s v="HCFC phase-out management plan (stage II, first tranche) (refrigeration servicing sector)"/>
    <d v="2017-11-01T00:00:00"/>
    <d v="2019-12-01T00:00:00"/>
    <s v="TRF"/>
    <m/>
    <m/>
    <m/>
    <d v="2019-05-01T00:00:00"/>
    <n v="0"/>
    <m/>
    <m/>
    <n v="0"/>
    <m/>
    <m/>
    <n v="0"/>
    <m/>
    <m/>
    <n v="0"/>
    <m/>
    <m/>
    <n v="273894"/>
    <n v="-273894"/>
    <n v="0"/>
    <n v="0"/>
    <n v="0"/>
    <n v="0"/>
    <n v="0"/>
    <n v="19173"/>
    <n v="-19173"/>
    <n v="0"/>
    <n v="0"/>
    <n v="0"/>
    <n v="0"/>
    <n v="0"/>
    <n v="0"/>
    <n v="0"/>
    <m/>
    <m/>
    <m/>
    <m/>
    <s v="Government of Philippines requested transfer of the Stage II HPMP on 3 Apr 19 which was completed at the 83rd ExCom.  Full balance of the first tranche returned."/>
    <m/>
    <m/>
    <m/>
    <x v="0"/>
    <n v="0"/>
    <n v="0"/>
    <s v=""/>
    <n v="25"/>
    <n v="0"/>
    <n v="0"/>
    <n v="0"/>
    <n v="2017"/>
  </r>
  <r>
    <m/>
    <m/>
    <s v="PHI/PHA/83/TAS/105"/>
    <s v="UNIDO"/>
    <m/>
    <x v="2"/>
    <s v="PHI"/>
    <x v="3"/>
    <s v="PHA"/>
    <s v="HCFC phase-out management plan (stage II, first tranche) (refrigeration servicing sector)"/>
    <d v="2019-05-01T00:00:00"/>
    <d v="2022-05-01T00:00:00"/>
    <s v="COM"/>
    <d v="2019-09-01T00:00:00"/>
    <m/>
    <d v="2023-12-31T00:00:00"/>
    <m/>
    <n v="0"/>
    <m/>
    <m/>
    <n v="0"/>
    <m/>
    <m/>
    <n v="0"/>
    <m/>
    <m/>
    <n v="0"/>
    <m/>
    <m/>
    <n v="273894"/>
    <n v="0"/>
    <n v="273894"/>
    <n v="0.8291464216083595"/>
    <n v="46795.76999999999"/>
    <n v="46795.76999999999"/>
    <n v="0"/>
    <n v="19173"/>
    <n v="0"/>
    <n v="19173"/>
    <n v="3279.8763935156294"/>
    <n v="227098.23"/>
    <n v="11571.68"/>
    <n v="7000"/>
    <n v="15893.123606484371"/>
    <n v="809.82639351563023"/>
    <m/>
    <m/>
    <m/>
    <d v="2023-12-01T00:00:00"/>
    <s v="Updates and milestones: Annual progress report following  Decision 90/17 (ii) submitted and approved, updated progress for the year 2023 submitted and approved with the stage III submission. All updated main activities completed as planned and reported, by the end  of 2023._x000a_o Was there any delay during the reporting year? (yes/no). No_x000a_o Any ongoing recurring problem that hampers implementation? (yes/no). If yes, any action required from the ExCom to overcome the problems?  No._x000a_o If yes, any action required from the ExCom to overcome the problems? No."/>
    <s v="Project operationally closed. Final reporting and financial closure under preparation, remaining balances will be returned."/>
    <s v="n.a."/>
    <m/>
    <x v="1"/>
    <n v="0"/>
    <n v="1"/>
    <n v="4"/>
    <n v="36"/>
    <n v="0"/>
    <n v="0"/>
    <n v="0"/>
    <n v="2019"/>
  </r>
  <r>
    <m/>
    <m/>
    <s v="TUN/PHA/84/INV/73"/>
    <s v="UNEP"/>
    <m/>
    <x v="0"/>
    <s v="TUN"/>
    <x v="0"/>
    <s v="PHA"/>
    <s v="HCFC phase-out management plan (stage II, first tranche) (refrigeration servicing sector)"/>
    <d v="2019-12-01T00:00:00"/>
    <d v="2022-12-01T00:00:00"/>
    <s v="FIN"/>
    <d v="2021-11-01T00:00:00"/>
    <m/>
    <d v="2021-12-01T00:00:00"/>
    <d v="2021-12-01T00:00:00"/>
    <n v="0"/>
    <m/>
    <m/>
    <n v="0"/>
    <m/>
    <m/>
    <m/>
    <m/>
    <m/>
    <m/>
    <m/>
    <m/>
    <n v="76000"/>
    <n v="0"/>
    <n v="76000"/>
    <n v="1"/>
    <n v="0"/>
    <n v="0"/>
    <n v="0"/>
    <n v="9880"/>
    <n v="0"/>
    <n v="9880"/>
    <n v="0"/>
    <n v="76000"/>
    <n v="0"/>
    <n v="0"/>
    <n v="9880"/>
    <n v="0"/>
    <m/>
    <n v="0"/>
    <m/>
    <d v="2026-12-01T00:00:00"/>
    <m/>
    <m/>
    <m/>
    <m/>
    <x v="1"/>
    <n v="0"/>
    <n v="1"/>
    <n v="23"/>
    <n v="36"/>
    <n v="0"/>
    <n v="0"/>
    <n v="0"/>
    <n v="2019"/>
  </r>
  <r>
    <m/>
    <m/>
    <s v="TUN/PHA/84/INV/74"/>
    <s v="UNIDO"/>
    <m/>
    <x v="0"/>
    <s v="TUN"/>
    <x v="0"/>
    <s v="PHA"/>
    <s v="HCFC phase-out management plan (stage II, first tranche) (refrigeration servicing sector)"/>
    <d v="2019-12-01T00:00:00"/>
    <d v="2022-12-01T00:00:00"/>
    <s v="ONG"/>
    <d v="2020-04-01T00:00:00"/>
    <d v="2024-12-01T00:00:00"/>
    <m/>
    <m/>
    <n v="0"/>
    <m/>
    <m/>
    <n v="0"/>
    <m/>
    <m/>
    <n v="0"/>
    <m/>
    <m/>
    <n v="0"/>
    <m/>
    <m/>
    <n v="400000"/>
    <n v="0"/>
    <n v="400000"/>
    <n v="0.61758035"/>
    <n v="152967.85999999999"/>
    <n v="152967.85999999999"/>
    <n v="0"/>
    <n v="28000"/>
    <n v="0"/>
    <n v="28000"/>
    <n v="10708.8609265784"/>
    <n v="247032.14"/>
    <n v="152431.09"/>
    <n v="50000"/>
    <n v="17291.1390734216"/>
    <n v="10669.490926578399"/>
    <m/>
    <m/>
    <m/>
    <d v="2026-12-01T00:00:00"/>
    <s v="Three training sessions on codes and standards related to the RAC sector have been delivered for a total of 100 professionals of the RAC sector in January 2023. _x000a_Three training sessions on good practices for managing and handling of refrigerants have been delivered for a total of 100 professionals of the RAC sector in January 2023. _x000a_The first certification session took place in February 2023. The second took place in March. The third and fourth sessions were delivered in May 2023. Every session was targeted to 15 professionals of the RAC sector; 60 in total. _x000a_The participation of women was particularly promoted in all these training and certification sessions. _x000a_A bidding process was conducted for the purchase of training units for five training centres. The supplier has been selected. _x000a_A verification report was conducted in February 2023. _x000a_A progress report and tranche request were submitted to and approved by the 92nd ExCom meeting. "/>
    <s v="The delivery of the training units will be completed in Q3 2024. _x000a_A set of tools and equipment for five training centres has been procured and delivery is expected to be completed in Q2 2024. _x000a_"/>
    <s v="n.a."/>
    <m/>
    <x v="0"/>
    <n v="1"/>
    <n v="1"/>
    <n v="4"/>
    <n v="36"/>
    <n v="24"/>
    <n v="60"/>
    <n v="0"/>
    <n v="2019"/>
  </r>
  <r>
    <m/>
    <m/>
    <s v="URU/PHA/77/TAS/68"/>
    <s v="UNDP"/>
    <m/>
    <x v="1"/>
    <s v="URU"/>
    <x v="3"/>
    <s v="PHA"/>
    <s v="HCFC phase-out management plan (stage II, first tranche) (refrigeration servicing sector)"/>
    <d v="2016-12-01T00:00:00"/>
    <d v="2019-12-01T00:00:00"/>
    <s v="FIN"/>
    <d v="2017-08-01T00:00:00"/>
    <m/>
    <d v="2018-12-01T00:00:00"/>
    <d v="2019-12-01T00:00:00"/>
    <n v="0"/>
    <m/>
    <m/>
    <m/>
    <m/>
    <m/>
    <n v="0"/>
    <m/>
    <m/>
    <m/>
    <m/>
    <m/>
    <n v="178200"/>
    <n v="0"/>
    <n v="178200"/>
    <n v="1"/>
    <n v="0"/>
    <n v="0"/>
    <n v="0"/>
    <n v="12474"/>
    <n v="0"/>
    <n v="12474"/>
    <n v="0"/>
    <n v="178200"/>
    <n v="0"/>
    <n v="0"/>
    <n v="12474"/>
    <n v="0"/>
    <m/>
    <m/>
    <m/>
    <d v="2023-12-01T00:00:00"/>
    <s v="Financially completed in 2019."/>
    <m/>
    <m/>
    <m/>
    <x v="1"/>
    <n v="0"/>
    <n v="1"/>
    <n v="8"/>
    <n v="36"/>
    <n v="0"/>
    <n v="0"/>
    <n v="0"/>
    <n v="2016"/>
  </r>
  <r>
    <m/>
    <m/>
    <s v="VEN/PHA/76/TAS/132"/>
    <s v="UNIDO"/>
    <m/>
    <x v="1"/>
    <s v="VEN"/>
    <x v="3"/>
    <s v="PHA"/>
    <s v="HCFC phase-out management plan (stage II, first tranche) (refrigeration servicing sector)"/>
    <d v="2016-05-01T00:00:00"/>
    <d v="2019-12-01T00:00:00"/>
    <s v="FIN"/>
    <d v="2017-04-01T00:00:00"/>
    <m/>
    <d v="2023-06-01T00:00:00"/>
    <d v="2023-10-12T00:00:00"/>
    <n v="0"/>
    <m/>
    <m/>
    <n v="0"/>
    <m/>
    <m/>
    <n v="0"/>
    <m/>
    <m/>
    <n v="0"/>
    <m/>
    <m/>
    <n v="355000"/>
    <n v="-165.86"/>
    <n v="354834.14"/>
    <n v="1"/>
    <n v="0"/>
    <n v="0"/>
    <n v="0"/>
    <n v="24850"/>
    <n v="-11.55"/>
    <n v="24838.45"/>
    <n v="6.0199999996257247E-2"/>
    <n v="354834.14"/>
    <n v="0"/>
    <m/>
    <n v="24838.389800000004"/>
    <n v="0"/>
    <m/>
    <m/>
    <m/>
    <d v="2028-12-01T00:00:00"/>
    <e v="#N/A"/>
    <e v="#N/A"/>
    <s v="n.a."/>
    <m/>
    <x v="1"/>
    <n v="0"/>
    <n v="1"/>
    <n v="11"/>
    <n v="43"/>
    <n v="0"/>
    <n v="0"/>
    <n v="0"/>
    <n v="2016"/>
  </r>
  <r>
    <m/>
    <m/>
    <s v="VIE/PHA/76/TAS/71"/>
    <s v="Japan"/>
    <m/>
    <x v="2"/>
    <s v="VIE"/>
    <x v="3"/>
    <s v="PHA"/>
    <s v="HCFC phase-out management plan (stage II, first tranche) (refrigeration servicing sector)"/>
    <d v="2016-05-01T00:00:00"/>
    <d v="2017-12-01T00:00:00"/>
    <s v="FIN"/>
    <d v="2020-12-01T00:00:00"/>
    <m/>
    <d v="2021-12-01T00:00:00"/>
    <d v="2022-10-01T00:00:00"/>
    <n v="0"/>
    <m/>
    <m/>
    <n v="0"/>
    <m/>
    <m/>
    <m/>
    <m/>
    <m/>
    <m/>
    <m/>
    <m/>
    <n v="43250"/>
    <n v="0"/>
    <n v="43250"/>
    <n v="1"/>
    <n v="0"/>
    <n v="0"/>
    <n v="0"/>
    <n v="5623"/>
    <n v="0"/>
    <n v="5623"/>
    <n v="0"/>
    <n v="43250"/>
    <n v="0"/>
    <n v="0"/>
    <n v="5623"/>
    <n v="0"/>
    <m/>
    <m/>
    <m/>
    <d v="2023-12-01T00:00:00"/>
    <s v="PMU and JRECO agreed on a revised workplan in Feb. 2022 where all remaining R-32 TA activities for the three AC enterprise participants are expected to be done by end-2022.   In Aug and Sep 2022, the PMU in collaboration with JRECO organized theoretical and practical training courses on R-32 safety in AC manufacturing and servicing for 20 technicians of Nagakawa (AC manufacturer) and carried out 2 site visits to accredited agencies for testing the AC performance in the North and in the South. "/>
    <s v="JRECO paid a visit to Nagakawa on Feb 28, 2023 for verification of the production line after Nagakawa completed installation and joined a train the trainer workshop on Mar 1, 2023.  Contract between PMU and JRECO ended on March 28 2023.  Nagakawa completed trials and started regular production employing safe R-32 operational and management practices acquired through the Japanese TA in Apr 2023.  "/>
    <m/>
    <m/>
    <x v="1"/>
    <n v="0"/>
    <n v="1"/>
    <n v="55"/>
    <n v="19"/>
    <n v="0"/>
    <n v="0"/>
    <n v="0"/>
    <n v="2016"/>
  </r>
  <r>
    <m/>
    <m/>
    <s v="BRA/PHA/75/TAS/313"/>
    <s v="UNDP"/>
    <m/>
    <x v="1"/>
    <s v="BRA"/>
    <x v="3"/>
    <s v="PHA"/>
    <s v="HCFC phase-out management plan (stage II, first tranche) (refrigeration servicing, regulatory actions and project monitoring)"/>
    <d v="2015-11-01T00:00:00"/>
    <d v="2017-12-01T00:00:00"/>
    <s v="FIN"/>
    <d v="2016-10-01T00:00:00"/>
    <m/>
    <d v="2018-12-01T00:00:00"/>
    <d v="2019-12-01T00:00:00"/>
    <n v="4.4000000000000004"/>
    <m/>
    <m/>
    <m/>
    <m/>
    <m/>
    <n v="4.4000000000000004"/>
    <m/>
    <m/>
    <m/>
    <m/>
    <m/>
    <n v="1050000"/>
    <n v="0"/>
    <n v="1050000"/>
    <n v="1"/>
    <n v="0"/>
    <n v="0"/>
    <n v="0"/>
    <n v="73500"/>
    <n v="0"/>
    <n v="73500"/>
    <n v="0"/>
    <n v="1050000"/>
    <n v="0"/>
    <n v="0"/>
    <n v="73500"/>
    <n v="0"/>
    <m/>
    <m/>
    <m/>
    <d v="2025-12-01T00:00:00"/>
    <s v="Financially completed in 2019."/>
    <m/>
    <m/>
    <m/>
    <x v="1"/>
    <n v="0"/>
    <n v="1"/>
    <n v="11"/>
    <n v="25"/>
    <n v="0"/>
    <n v="0"/>
    <n v="4400"/>
    <n v="2015"/>
  </r>
  <r>
    <m/>
    <m/>
    <s v="CPR/PHA/77/INV/574"/>
    <s v="Italy"/>
    <m/>
    <x v="2"/>
    <s v="CPR"/>
    <x v="0"/>
    <s v="PHA"/>
    <s v="HCFC phase-out management plan (stage II, first tranche) (room air-conditioner manufacturing sector plan)"/>
    <d v="2016-12-01T00:00:00"/>
    <d v="2019-12-01T00:00:00"/>
    <s v="ONG"/>
    <d v="2018-11-01T00:00:00"/>
    <d v="2027-12-01T00:00:00"/>
    <m/>
    <m/>
    <n v="10.3"/>
    <m/>
    <m/>
    <n v="0"/>
    <m/>
    <m/>
    <n v="0"/>
    <m/>
    <m/>
    <n v="0"/>
    <m/>
    <m/>
    <n v="891892"/>
    <n v="0"/>
    <n v="891892"/>
    <n v="1.4350392199952461E-2"/>
    <n v="879093"/>
    <n v="879093"/>
    <n v="0"/>
    <n v="108108"/>
    <n v="0"/>
    <n v="108108"/>
    <n v="106557"/>
    <n v="12799"/>
    <n v="0"/>
    <n v="174000"/>
    <n v="1551"/>
    <n v="0"/>
    <m/>
    <m/>
    <m/>
    <d v="2027-12-01T00:00:00"/>
    <s v="There have been several rounds of discussions between Italy, FECO and UNIDO about the activities to be undertaken under this component. A work plan with specific activities to be implemented under the Italian bilateral technical assistance component was originally agreed upon in 2017 and further discussed. In particular, activities agreed include:  a) a coordination mechanism with local standard experts and stakeholders (including where appropriate from universities and industry associations) in Italy/Europe will be set up to support the assessment and review of international standards; b) the barriers for Chinese manufacturers to export R290 will be studied, including design/implementation of risk assessment requirements for safe use of R-290 technology, which will be linked to the work on standardization and identification of barriers; c) in coordination with the risk assessment activities, training will be organized in Italy (potentially with Italian industry associations/universities as well as with companies and/or training centers) to focus on R290; d) communication between Italian and Chinese industries and R&amp;D cooperation on CO2 solutions for HPWH will also be promoted.  Finally, as planned within the same work plan,  the China Stage II HPMP project and HC-290 technology as a viable low-GWP alternative in the RACHP sector was presented, with the participation of UNIDO and CHEAA, on the occasion of the Green Economy Fair &quot;Ecomondo&quot; - second biggest Green Economy fair in Europe - in Rimini, Italy (6-9 November 2018), including energy efficiency performance of the technology.   The project and R-290 technology for the RAC sector and the technical assistance activities work plan was presented by UNIDO to several Italian stakeholders including inter alia relevant national industry associations during  a Workshop on the state of HFC alternatives in Rome (12 July 2019), organized by the Italian National Institute for Environmental Protection and Research. However, given the current circumstances and the impact of the COVID pandemic, the TA component will be amended in 2021 and a new work plan will be developed with UNIDO and the Government of China to consider the overall new changes under the RACHP component. In 2023, however, the meeting to agree the restructuring of the TA component between the IA, Italy and the beneficiary could not take place.                Milestones achieved: _x000a_- Trust Fund Agreement signed: Yes, March 2017_x000a_- Funds received: Yes, August 2017_x000a_- PAD issued: Yes, in November 2017_x000a_- First mission undertaken: Yes_x000a_- Inception meeting organized: Yes_x000a_- Work Plan Agreed with NOU: Yes_x000a_- TOR completed/bidding organized: Yes_x000a_- Contract for equipment signed: N/A_x000a_- Equipment delivered and converted: N/A_x000a_- TUV certification/national acceptance issued: No_x000a__x000a_"/>
    <s v="The TA component has been amended in 2021. Coordination on a detailed updated work plan taking into account the new circumstances of the TA between Italy, UNIDO and the Government of China was planned, but could not take place depending also on the evolution of the COVID-19 pandemic. Preliminary coordination between UNIDO with Italy took place on potential revision of the scope and planned work, but follow up is needed also with the beneficiary.UNIDO is planning a meeting with FECO to sign a contract for the approved funding in accordance with activities indicated in 77/37 as part of UNIDO contract with FECO."/>
    <m/>
    <m/>
    <x v="0"/>
    <n v="1"/>
    <n v="1"/>
    <n v="23"/>
    <n v="36"/>
    <n v="96"/>
    <n v="132"/>
    <n v="10300"/>
    <n v="2016"/>
  </r>
  <r>
    <m/>
    <m/>
    <s v="CPR/PHA/77/INV/576"/>
    <s v="UNIDO"/>
    <m/>
    <x v="2"/>
    <s v="CPR"/>
    <x v="0"/>
    <s v="PHA"/>
    <s v="HCFC phase-out management plan (stage II, first tranche) (room air-conditioner manufacturing sector plan)"/>
    <d v="2016-12-01T00:00:00"/>
    <d v="2020-12-01T00:00:00"/>
    <s v="ONG"/>
    <d v="2017-10-01T00:00:00"/>
    <d v="2025-12-31T00:00:00"/>
    <m/>
    <m/>
    <n v="169"/>
    <m/>
    <m/>
    <n v="0"/>
    <m/>
    <m/>
    <n v="135.19999999999999"/>
    <m/>
    <m/>
    <n v="0"/>
    <m/>
    <m/>
    <n v="14671090"/>
    <n v="0"/>
    <n v="14671090"/>
    <n v="0.89432055082478523"/>
    <n v="1550432.7100000009"/>
    <n v="1550432.7100000009"/>
    <n v="0"/>
    <n v="1026976"/>
    <n v="0"/>
    <n v="1026976"/>
    <n v="108530.25799616531"/>
    <n v="13120657.289999999"/>
    <n v="1457108.9"/>
    <n v="300000"/>
    <n v="918445.74200383469"/>
    <n v="101997.59320448582"/>
    <n v="6837995"/>
    <m/>
    <m/>
    <d v="2027-12-01T00:00:00"/>
    <s v="Conversion of manufacturing lines to HC-290 completed. Currently stand alone dehumidifiers are procured."/>
    <s v="Detailed report presented at 94th ExCom meeting on the conversion status, followed by ExCom decision."/>
    <s v="n.a."/>
    <m/>
    <x v="0"/>
    <n v="1"/>
    <n v="1"/>
    <n v="10"/>
    <n v="48"/>
    <n v="60"/>
    <n v="108"/>
    <n v="169000"/>
    <n v="2016"/>
  </r>
  <r>
    <m/>
    <m/>
    <s v="BAH/PHA/88/TAS/40"/>
    <s v="UNEP"/>
    <m/>
    <x v="2"/>
    <s v="BAH"/>
    <x v="3"/>
    <s v="PHA"/>
    <s v="HCFC phase-out management plan (stage II, first tranche) (servicing sector)"/>
    <d v="2021-11-01T00:00:00"/>
    <d v="2024-12-01T00:00:00"/>
    <s v="FIN"/>
    <d v="2022-06-01T00:00:00"/>
    <m/>
    <d v="2023-12-01T00:00:00"/>
    <d v="2023-12-31T00:00:00"/>
    <n v="13.6"/>
    <m/>
    <m/>
    <n v="0"/>
    <m/>
    <m/>
    <m/>
    <m/>
    <m/>
    <m/>
    <m/>
    <m/>
    <n v="200500"/>
    <n v="0"/>
    <n v="200500"/>
    <n v="0.99963591022443887"/>
    <n v="73"/>
    <n v="73"/>
    <n v="0"/>
    <n v="26065"/>
    <n v="0"/>
    <n v="26065"/>
    <n v="9.4899999999979627"/>
    <n v="200427"/>
    <n v="0"/>
    <n v="0"/>
    <n v="26055.510000000002"/>
    <n v="0"/>
    <m/>
    <n v="0"/>
    <m/>
    <d v="2026-12-01T00:00:00"/>
    <s v="Progress: Two contracts signed in May 2022 with SCE and BSE for the implementation of the first tranche (US$ 168,000 for BSE and US$ 73,500 for SCE). Project is completed satisfactorily. The E-Licensing upgrades has been ready by the end of 2023. a refrigerant analysis centre was established within NOU laboratory to analyze refrigerants using GC. The training curriculum has been established and reviewed. A training of 40 technicians for category II has been completed. 40 customs officers have been trained in two workshops on the requirements of the Montreal Protocol, HCFC control, Kigali Amendment, and the new Ozone bylaws of Bahrain (Ministerial Order No. 1). a national technical committee established to review and update related standards. "/>
    <s v="The project is financialy completed "/>
    <s v="Yes "/>
    <m/>
    <x v="1"/>
    <n v="0"/>
    <n v="1"/>
    <n v="7"/>
    <n v="37"/>
    <n v="0"/>
    <n v="0"/>
    <n v="13600"/>
    <n v="2021"/>
  </r>
  <r>
    <m/>
    <m/>
    <s v="BAH/PHA/88/TAS/41"/>
    <s v="UNIDO"/>
    <m/>
    <x v="2"/>
    <s v="BAH"/>
    <x v="3"/>
    <s v="PHA"/>
    <s v="HCFC phase-out management plan (stage II, first tranche) (servicing sector)"/>
    <d v="2021-11-01T00:00:00"/>
    <d v="2024-12-01T00:00:00"/>
    <s v="ONG"/>
    <d v="2022-07-01T00:00:00"/>
    <d v="2024-12-01T00:00:00"/>
    <m/>
    <m/>
    <n v="5.9"/>
    <m/>
    <m/>
    <n v="0"/>
    <m/>
    <m/>
    <n v="0"/>
    <m/>
    <m/>
    <n v="0"/>
    <m/>
    <m/>
    <n v="87000"/>
    <n v="0"/>
    <n v="87000"/>
    <n v="0.13344"/>
    <n v="75390.720000000001"/>
    <n v="75390.720000000001"/>
    <n v="0"/>
    <n v="6090"/>
    <n v="0"/>
    <n v="6090"/>
    <n v="5277.3503999999994"/>
    <n v="11609.28"/>
    <n v="59943"/>
    <n v="75000"/>
    <n v="812.64960000000019"/>
    <n v="4196.01"/>
    <m/>
    <m/>
    <m/>
    <d v="2026-12-01T00:00:00"/>
    <s v="Milestones achieved:_x000a_Milestone 1: Project approved- Yes_x000a_Milestone 2: PAD created – Yes_x000a_Milestone 3: Implementation workplan developed – Yes_x000a_Milestone 4: Procurement of tools/equipment were completed;_x000a_Milestone 5: Procurement of Gas Chromatograph was initiated, and delivered to Bahrain_x000a_No disbursement took place during 2023, because the installation and commissioning were not completed during 2023. "/>
    <s v="1. Medilab has installed, commissioned and provided training for the Gas Chromatograph equipment in January 2024._x000a_2. No remaining activities under HPMP Stage II Tranche I for the Servicing Sector"/>
    <s v="Yes"/>
    <m/>
    <x v="0"/>
    <n v="1"/>
    <n v="1"/>
    <n v="8"/>
    <n v="37"/>
    <n v="0"/>
    <n v="37"/>
    <n v="5900"/>
    <n v="2021"/>
  </r>
  <r>
    <m/>
    <m/>
    <s v="LIB/PHA/90/INV/46"/>
    <s v="UNIDO"/>
    <m/>
    <x v="0"/>
    <s v="LIB"/>
    <x v="0"/>
    <s v="PHA"/>
    <s v="HCFC phase-out management plan (stage II, first tranche) (servicing sector)"/>
    <d v="2022-06-01T00:00:00"/>
    <d v="2025-06-01T00:00:00"/>
    <s v="ONG"/>
    <d v="2022-12-01T00:00:00"/>
    <d v="2025-06-01T00:00:00"/>
    <m/>
    <m/>
    <n v="11.2"/>
    <m/>
    <m/>
    <n v="0"/>
    <m/>
    <m/>
    <n v="1.5030832607152607"/>
    <m/>
    <m/>
    <n v="0"/>
    <m/>
    <m/>
    <n v="915750"/>
    <n v="0"/>
    <n v="915750"/>
    <n v="9.8489576849576849E-2"/>
    <n v="825558.17"/>
    <n v="825558.17"/>
    <n v="0"/>
    <n v="64102"/>
    <n v="0"/>
    <n v="64102"/>
    <n v="57790.089253425671"/>
    <n v="90191.83"/>
    <n v="225394.16"/>
    <n v="165000"/>
    <n v="6311.9107465743327"/>
    <n v="15773.799253425666"/>
    <m/>
    <m/>
    <m/>
    <d v="2028-12-01T00:00:00"/>
    <s v="Milestones achieved:_x000a_Milestone 1: 70 RAC technicians were trained - Yes_x000a_Milestone 2: 57 custom officers trained - Yes_x000a_Milestone 3: RAC technicians and RAC workshops certification schemes, and e-licensing business plan developed by international expert and sent to the NOU for clearance – Yes_x000a__x000a_Action toward next goal:_x000a_Action 1: Conduct training of RAC technicians_x000a_Action 2: conduct training of customs officers_x000a_Action 3: Draft terms of reference, request bids and award contract to sub-contractor to organize series of awareness campaigns_x000a_Action 3: Support the NOU in organizing awareness campaigns_x000a_Action 4: Recruitment of international consultants to develop business plans for RRR and e-licensing system_x000a_Action 5: Organize study tour to Tunisia _x000a__x000a_Was there any delay during the reporting year? No _x000a_Any recurring problem? No _x000a_Any impact on project completion date: No_x000a_Any action required by Executive Committee? No_x000a_"/>
    <s v="Milestones achieved:_x000a_Milestone 1: Training schedules prepared by the trainer and approved by the NOU - Yes_x000a_Milestone 2: Contract awarded to sub-contractor to organize series of awareness campaigns - Yes_x000a_Milestone 3: International consultants to develop business plans for RRR identified - Yes_x000a__x000a_Actions toward next goal:_x000a_Action 1: Conduct trainings of RAC technicians and customs officers in June, July and August 2024_x000a_Action 2: Finalize recruitment of International consultant in RRR_x000a_Action 3: Support the NOU in organizing awareness campaigns_x000a_Action 4: Conduct study tour to Tunisia_x000a_Action 5: Recruit an IT developing company to develop the e-licensing system_x000a__x000a_Was there any delay during the reporting year? No _x000a_Any recurring problem? No _x000a_Any impact on project completion date: No_x000a_Any action required by Executive Committee? No_x000a_"/>
    <s v="Yes"/>
    <m/>
    <x v="0"/>
    <n v="1"/>
    <n v="1"/>
    <n v="6"/>
    <n v="36"/>
    <n v="0"/>
    <n v="36"/>
    <n v="11200"/>
    <n v="2022"/>
  </r>
  <r>
    <m/>
    <m/>
    <s v="CPR/PHA/77/INV/580"/>
    <s v="UNDP"/>
    <m/>
    <x v="2"/>
    <s v="CPR"/>
    <x v="0"/>
    <s v="PHA"/>
    <s v="HCFC phase-out management plan (stage II, first tranche) (solvent sector plan)"/>
    <d v="2016-12-01T00:00:00"/>
    <d v="2019-12-01T00:00:00"/>
    <s v="FIN"/>
    <d v="2017-05-01T00:00:00"/>
    <m/>
    <d v="2020-12-01T00:00:00"/>
    <d v="2021-12-01T00:00:00"/>
    <n v="0"/>
    <m/>
    <m/>
    <m/>
    <m/>
    <m/>
    <n v="0"/>
    <m/>
    <m/>
    <m/>
    <m/>
    <m/>
    <n v="2821937"/>
    <n v="0"/>
    <n v="2821937"/>
    <n v="1"/>
    <n v="0"/>
    <n v="0"/>
    <n v="0"/>
    <n v="197536"/>
    <n v="0"/>
    <n v="197536"/>
    <n v="0"/>
    <n v="2821937"/>
    <n v="0"/>
    <n v="0"/>
    <n v="197536"/>
    <n v="0"/>
    <n v="2821937"/>
    <m/>
    <m/>
    <d v="2027-12-01T00:00:00"/>
    <s v="Financially completed in 2021."/>
    <m/>
    <m/>
    <m/>
    <x v="1"/>
    <n v="0"/>
    <n v="1"/>
    <n v="5"/>
    <n v="36"/>
    <n v="0"/>
    <n v="0"/>
    <n v="0"/>
    <n v="2016"/>
  </r>
  <r>
    <m/>
    <m/>
    <s v="THA/PHA/82/INV/179"/>
    <s v="IBRD"/>
    <m/>
    <x v="2"/>
    <s v="THA"/>
    <x v="0"/>
    <s v="PHA"/>
    <s v="HCFC phase-out management plan (stage II, first tranche) (spray foam sector)"/>
    <d v="2018-12-01T00:00:00"/>
    <d v="2021-12-01T00:00:00"/>
    <s v="ONG"/>
    <d v="2022-09-01T00:00:00"/>
    <d v="2025-06-01T00:00:00"/>
    <m/>
    <m/>
    <n v="12.5"/>
    <m/>
    <m/>
    <n v="0"/>
    <m/>
    <m/>
    <m/>
    <m/>
    <m/>
    <n v="0"/>
    <m/>
    <m/>
    <n v="685530"/>
    <n v="0"/>
    <n v="685530"/>
    <n v="0.52974195148279435"/>
    <n v="322376"/>
    <n v="322376"/>
    <n v="0"/>
    <n v="47987"/>
    <n v="0"/>
    <n v="47987"/>
    <n v="22566.272974195144"/>
    <n v="363154"/>
    <n v="322376"/>
    <n v="322376"/>
    <n v="25420.727025804856"/>
    <n v="22566.272974195144"/>
    <m/>
    <m/>
    <m/>
    <d v="2024-12-01T00:00:00"/>
    <s v="As of end Dec. 23, six spray foam subproject proposals had been initiated, however, one company (Beam Chem) was dropped due to insufficient consumption data. Two conversions to HFO-preblended polyols under subgrant agreement (SGA) worth $219,510 were completed.  The 3 others are under various stages of implementation. 2nd disbursement made to Lohr Trade and Dabco following the acquisition of spray foam machines; 3rd disbursement  made to Narongrit subsequent to purchasing the spray foam machines and submitting the disposal plan. Presently, Lohr Trade is awaiting the importation of HFOs from their supplier. DIW is in the process of verifying the disposal plan submitted by Dabco - only confirmation of disposal plan implementation is pending. Narongrit is actively seeking an auditor to conduct an audit of its environ. mgmt plan.  Total funding allocated to larger (group I) enterprises is $749,150 with about 50% disbursed.  A draft subproject was prepared for a system house to target downstream small spray foam enterprises that were identified during project preparation to adopt reduced-HFO pre-blended polyol technology. The subproject, worth an estimated US$413,925, will provide technical and financial support to small spray foam beneficiaries (Group III enterprises) and 7 remaining enterprises (Group II) using an innovative approach, including rental of spray foam equipment.  With the 2022 delivery of 72 sets of training equipment for six training centers each in OVEC and DSD, training of techniciancs could begin.  As of Jun 2023, 2,040 technicians out of 4,560 targeted had been trained.  In addition, basic tools are provided to technicians as a training incentive, thus a little over 2,000 units of tools were provided by mid-2023.  The PMU at GSB is fully operational. "/>
    <s v="Subproject implementation continues while agreement is being finalized with the system house that will deliver TA to remaining SMEs in the sprayfoam sector.  Two technical workshops for small spray foam enterprises are expected to be conducted in Sep and Nov 2024. As of April 2024, 3,460 trainees, or 75.8% of the total project target of 4,560 trainees have been trained. All trainings is expected to be completed by the end of 2024. Under the TA component of the HPMP, a new activity to promote the use of trained service technicians, has been added under the work plan to inform consumers  about the need and benefits to have their A/C serviced regularly by trained service technicians through servicing vouchers to households. The contract of the consumption verification consultant is under extension to include the 2023 consumption verification. The GSB-PMU is fully operational."/>
    <s v="Not applicable."/>
    <m/>
    <x v="0"/>
    <n v="1"/>
    <n v="1"/>
    <n v="45"/>
    <n v="36"/>
    <n v="42"/>
    <n v="78"/>
    <n v="12500"/>
    <n v="2018"/>
  </r>
  <r>
    <m/>
    <m/>
    <s v="COL/PHA/75/TAS/94"/>
    <s v="UNDP"/>
    <m/>
    <x v="1"/>
    <s v="COL"/>
    <x v="3"/>
    <s v="PHA"/>
    <s v="HCFC phase-out management plan (stage II, first tranche) (technical assistance for fire protection sector)"/>
    <d v="2015-11-01T00:00:00"/>
    <d v="2018-11-01T00:00:00"/>
    <s v="FIN"/>
    <d v="2017-03-01T00:00:00"/>
    <m/>
    <d v="2018-12-01T00:00:00"/>
    <d v="2019-12-01T00:00:00"/>
    <n v="6.8"/>
    <m/>
    <m/>
    <m/>
    <m/>
    <m/>
    <n v="6.8"/>
    <m/>
    <m/>
    <m/>
    <m/>
    <m/>
    <n v="75900"/>
    <n v="-2"/>
    <n v="75898"/>
    <n v="1"/>
    <n v="0"/>
    <n v="0"/>
    <n v="0"/>
    <n v="5313"/>
    <n v="0"/>
    <n v="5313"/>
    <n v="0"/>
    <n v="75898"/>
    <n v="0"/>
    <n v="0"/>
    <n v="5313"/>
    <n v="0"/>
    <m/>
    <m/>
    <m/>
    <d v="2023-06-01T00:00:00"/>
    <s v="Financially completed in 2019."/>
    <m/>
    <m/>
    <m/>
    <x v="1"/>
    <n v="0"/>
    <n v="1"/>
    <n v="16"/>
    <n v="36"/>
    <n v="0"/>
    <n v="0"/>
    <n v="6800"/>
    <n v="2015"/>
  </r>
  <r>
    <m/>
    <m/>
    <s v="COL/PHA/75/TAS/92"/>
    <s v="UNDP"/>
    <m/>
    <x v="1"/>
    <s v="COL"/>
    <x v="3"/>
    <s v="PHA"/>
    <s v="HCFC phase-out management plan (stage II, first tranche) (technical assistance in policies formulation and implementation)"/>
    <d v="2015-11-01T00:00:00"/>
    <d v="2018-11-01T00:00:00"/>
    <s v="FIN"/>
    <d v="2017-03-01T00:00:00"/>
    <m/>
    <d v="2018-12-01T00:00:00"/>
    <d v="2020-12-01T00:00:00"/>
    <n v="1.6"/>
    <m/>
    <m/>
    <m/>
    <m/>
    <m/>
    <n v="1.6"/>
    <m/>
    <m/>
    <m/>
    <m/>
    <m/>
    <n v="136485"/>
    <n v="-5"/>
    <n v="136480"/>
    <n v="1"/>
    <n v="0"/>
    <n v="0"/>
    <n v="0"/>
    <n v="9554"/>
    <n v="0"/>
    <n v="9554"/>
    <n v="0.3500000000003638"/>
    <n v="136480"/>
    <n v="0"/>
    <n v="0"/>
    <n v="9553.65"/>
    <n v="0"/>
    <m/>
    <m/>
    <m/>
    <d v="2023-06-01T00:00:00"/>
    <s v="Financially completed in 2020."/>
    <m/>
    <m/>
    <m/>
    <x v="1"/>
    <n v="0"/>
    <n v="1"/>
    <n v="16"/>
    <n v="36"/>
    <n v="0"/>
    <n v="0"/>
    <n v="1600"/>
    <n v="2015"/>
  </r>
  <r>
    <m/>
    <m/>
    <s v="COL/PHA/75/TAS/93"/>
    <s v="UNEP"/>
    <m/>
    <x v="1"/>
    <s v="COL"/>
    <x v="3"/>
    <s v="PHA"/>
    <s v="HCFC phase-out management plan (stage II, first tranche) (technical assistance in policies formulation and implementation)"/>
    <d v="2015-11-01T00:00:00"/>
    <d v="2018-11-01T00:00:00"/>
    <s v="FIN"/>
    <d v="2017-05-01T00:00:00"/>
    <m/>
    <d v="2020-12-01T00:00:00"/>
    <d v="2020-12-01T00:00:00"/>
    <n v="0.6"/>
    <m/>
    <m/>
    <n v="0"/>
    <m/>
    <m/>
    <m/>
    <m/>
    <m/>
    <m/>
    <m/>
    <m/>
    <n v="50000"/>
    <n v="0"/>
    <n v="50000"/>
    <n v="1"/>
    <n v="0"/>
    <n v="0"/>
    <n v="0"/>
    <n v="6500"/>
    <n v="0"/>
    <n v="6500"/>
    <n v="0"/>
    <n v="50000"/>
    <n v="0"/>
    <n v="0"/>
    <n v="6500"/>
    <n v="0"/>
    <m/>
    <n v="0"/>
    <m/>
    <d v="2023-06-01T00:00:00"/>
    <m/>
    <m/>
    <m/>
    <m/>
    <x v="1"/>
    <n v="0"/>
    <n v="1"/>
    <n v="18"/>
    <n v="36"/>
    <n v="0"/>
    <n v="0"/>
    <n v="600"/>
    <n v="2015"/>
  </r>
  <r>
    <m/>
    <m/>
    <s v="VEN/PHA/76/INV/134"/>
    <s v="UNIDO"/>
    <m/>
    <x v="1"/>
    <s v="VEN"/>
    <x v="0"/>
    <s v="PHA"/>
    <s v="HCFC phase-out management plan (stage II, first tranche) (technical assistance in refrigeration and air-conditioning manufacturing sector)"/>
    <d v="2016-05-01T00:00:00"/>
    <d v="2019-12-01T00:00:00"/>
    <s v="FIN"/>
    <d v="2016-08-01T00:00:00"/>
    <m/>
    <d v="2022-06-01T00:00:00"/>
    <d v="2022-11-01T00:00:00"/>
    <n v="3.2"/>
    <m/>
    <m/>
    <n v="0"/>
    <m/>
    <m/>
    <n v="3.2"/>
    <m/>
    <m/>
    <n v="0"/>
    <m/>
    <m/>
    <n v="245000"/>
    <n v="-5948.34"/>
    <n v="239051.66"/>
    <n v="1.0000014222867142"/>
    <n v="-0.33999999999650754"/>
    <n v="-0.33999999999650754"/>
    <n v="0"/>
    <n v="17150"/>
    <n v="-416.37"/>
    <n v="16733.63"/>
    <n v="-0.36999999999898137"/>
    <n v="239052"/>
    <n v="0"/>
    <m/>
    <n v="16734"/>
    <n v="0"/>
    <m/>
    <m/>
    <m/>
    <d v="2028-12-01T00:00:00"/>
    <m/>
    <m/>
    <m/>
    <m/>
    <x v="1"/>
    <n v="0"/>
    <n v="1"/>
    <n v="3"/>
    <n v="43"/>
    <n v="0"/>
    <n v="0"/>
    <n v="3200"/>
    <n v="2016"/>
  </r>
  <r>
    <m/>
    <m/>
    <s v="COL/PHA/88/INV/113"/>
    <s v="Germany"/>
    <m/>
    <x v="1"/>
    <s v="COL"/>
    <x v="0"/>
    <s v="PHA"/>
    <s v="HCFC phase-out management plan (stage II, fourth tranche)"/>
    <d v="2021-11-01T00:00:00"/>
    <d v="2022-12-01T00:00:00"/>
    <s v="COM"/>
    <d v="2021-11-01T00:00:00"/>
    <m/>
    <d v="2023-03-01T00:00:00"/>
    <m/>
    <n v="0"/>
    <m/>
    <m/>
    <n v="0"/>
    <m/>
    <m/>
    <m/>
    <m/>
    <m/>
    <m/>
    <m/>
    <m/>
    <n v="54300"/>
    <n v="0"/>
    <n v="54300"/>
    <n v="1"/>
    <n v="0"/>
    <n v="0"/>
    <n v="0"/>
    <n v="6973"/>
    <n v="0"/>
    <n v="6973"/>
    <n v="0"/>
    <n v="54300"/>
    <n v="0"/>
    <n v="0"/>
    <n v="6973"/>
    <n v="0"/>
    <m/>
    <m/>
    <m/>
    <d v="2023-06-01T00:00:00"/>
    <s v="Development of a guideline on R290 in stand-alone commercial refrigeration equipment, ToT and presentation of the guideline to 46 trainers. Conclusion of activities in Mar 23."/>
    <s v="Conclusion of activities in Mar 23"/>
    <s v="Yes"/>
    <m/>
    <x v="1"/>
    <n v="0"/>
    <n v="1"/>
    <n v="0"/>
    <n v="13"/>
    <n v="0"/>
    <n v="0"/>
    <n v="0"/>
    <n v="2021"/>
  </r>
  <r>
    <m/>
    <m/>
    <s v="COL/PHA/88/INV/111"/>
    <s v="UNDP"/>
    <m/>
    <x v="1"/>
    <s v="COL"/>
    <x v="0"/>
    <s v="PHA"/>
    <s v="HCFC phase-out management plan (stage II, fourth tranche)"/>
    <d v="2021-11-01T00:00:00"/>
    <d v="2022-12-01T00:00:00"/>
    <s v="COM"/>
    <d v="2022-02-01T00:00:00"/>
    <m/>
    <d v="2022-12-01T00:00:00"/>
    <m/>
    <n v="0"/>
    <m/>
    <m/>
    <m/>
    <m/>
    <m/>
    <n v="0"/>
    <m/>
    <m/>
    <m/>
    <m/>
    <m/>
    <n v="257134"/>
    <n v="0"/>
    <n v="257134"/>
    <n v="0.98945297004674604"/>
    <n v="2712"/>
    <n v="2712"/>
    <n v="0"/>
    <n v="17999"/>
    <n v="0"/>
    <n v="17999"/>
    <n v="189.83599212859917"/>
    <n v="254422"/>
    <n v="0"/>
    <n v="2169.6"/>
    <n v="17809.164007871401"/>
    <n v="0"/>
    <m/>
    <m/>
    <m/>
    <d v="2023-06-01T00:00:00"/>
    <s v="2 workshops conducted for the promotion of alternatives to HCFC in the RAC sector. Start of the development of an App to improve the control of HCFC quotas. ToR prepared for the acqusition of tools and equipment to promote the GRP. Expenditures that have been over-committed will be adjusted in 2023."/>
    <m/>
    <s v="Yes. Gender mainstreaming activities have been included into the project, e.g. advertised TORs include a specific clause encouraging men and women to apply and the gender composition of meeting participants is tracked. "/>
    <m/>
    <x v="1"/>
    <n v="0"/>
    <n v="1"/>
    <n v="3"/>
    <n v="13"/>
    <n v="0"/>
    <n v="0"/>
    <n v="0"/>
    <n v="2021"/>
  </r>
  <r>
    <m/>
    <m/>
    <s v="COL/PHA/88/TAS/112"/>
    <s v="UNEP"/>
    <m/>
    <x v="1"/>
    <s v="COL"/>
    <x v="3"/>
    <s v="PHA"/>
    <s v="HCFC phase-out management plan (stage II, fourth tranche)"/>
    <d v="2021-11-01T00:00:00"/>
    <d v="2022-12-01T00:00:00"/>
    <s v="FIN"/>
    <d v="2023-07-11T00:00:00"/>
    <m/>
    <d v="2023-06-01T00:00:00"/>
    <d v="2023-12-31T00:00:00"/>
    <n v="0"/>
    <m/>
    <m/>
    <n v="0"/>
    <m/>
    <m/>
    <m/>
    <m/>
    <m/>
    <m/>
    <m/>
    <m/>
    <n v="25000"/>
    <n v="0"/>
    <n v="25000"/>
    <n v="0.98211199999999999"/>
    <n v="447.20000000000073"/>
    <n v="447.20000000000073"/>
    <n v="0"/>
    <n v="3250"/>
    <n v="0"/>
    <n v="3250"/>
    <n v="58.135999999999967"/>
    <n v="24552.799999999999"/>
    <n v="0"/>
    <n v="0"/>
    <n v="3191.864"/>
    <n v="0"/>
    <m/>
    <n v="0"/>
    <m/>
    <d v="2023-06-01T00:00:00"/>
    <s v="The application for the licensing management to control the trade of HCFCs was completed and is hosted on the servers of the National Environmental License Authority. The Information System of Ozone Projects which includes trade information at the national level, as well as imports as reported by importers (hosted on the Ministry's server) was also updated. Project completed and financial closure is ongoing."/>
    <s v="The project is financialy completed "/>
    <s v="Yes "/>
    <m/>
    <x v="1"/>
    <n v="0"/>
    <n v="1"/>
    <n v="20"/>
    <n v="13"/>
    <n v="0"/>
    <n v="0"/>
    <n v="0"/>
    <n v="2021"/>
  </r>
  <r>
    <m/>
    <m/>
    <s v="IND/PHA/91/INV/496"/>
    <s v="Germany"/>
    <m/>
    <x v="2"/>
    <s v="IND"/>
    <x v="0"/>
    <s v="PHA"/>
    <s v="HCFC phase-out management plan (stage II, fourth tranche)"/>
    <d v="2022-12-01T00:00:00"/>
    <d v="2024-12-01T00:00:00"/>
    <s v="ONG"/>
    <d v="2023-06-01T00:00:00"/>
    <d v="2025-12-01T00:00:00"/>
    <m/>
    <m/>
    <n v="15.6"/>
    <m/>
    <m/>
    <n v="0"/>
    <m/>
    <m/>
    <m/>
    <m/>
    <m/>
    <m/>
    <m/>
    <m/>
    <n v="1255000"/>
    <n v="0"/>
    <n v="1255000"/>
    <n v="0.19920318725099601"/>
    <n v="1005000"/>
    <n v="1005000"/>
    <n v="0"/>
    <n v="140511"/>
    <n v="0"/>
    <n v="140511"/>
    <n v="112520.76095617531"/>
    <n v="250000"/>
    <n v="600000"/>
    <n v="150000"/>
    <n v="27990.239043824698"/>
    <n v="67176.573705179282"/>
    <m/>
    <m/>
    <m/>
    <d v="2024-12-01T00:00:00"/>
    <s v="Preparatory work for the training centre of excellence. Training of remaining RAC technicians (see tranche 3)."/>
    <s v="TOT for ITIs, training of selected RAC technicians for institutions being prepared, training centre of excellence to be established."/>
    <s v="Yes"/>
    <m/>
    <x v="0"/>
    <n v="1"/>
    <n v="1"/>
    <n v="6"/>
    <n v="24"/>
    <n v="12"/>
    <n v="36"/>
    <n v="15600"/>
    <n v="2022"/>
  </r>
  <r>
    <m/>
    <m/>
    <s v="IND/PHA/91/INV/499"/>
    <s v="UNDP"/>
    <m/>
    <x v="2"/>
    <s v="IND"/>
    <x v="0"/>
    <s v="PHA"/>
    <s v="HCFC phase-out management plan (stage II, fourth tranche)"/>
    <d v="2022-12-01T00:00:00"/>
    <d v="2024-12-01T00:00:00"/>
    <s v="ONG"/>
    <m/>
    <d v="2024-12-01T00:00:00"/>
    <m/>
    <m/>
    <n v="0"/>
    <m/>
    <m/>
    <n v="0"/>
    <m/>
    <m/>
    <n v="0"/>
    <m/>
    <m/>
    <n v="0"/>
    <m/>
    <m/>
    <n v="3001959"/>
    <n v="-3001959"/>
    <n v="0"/>
    <n v="0"/>
    <n v="0"/>
    <n v="0"/>
    <n v="0"/>
    <n v="210137"/>
    <n v="-210137"/>
    <n v="0"/>
    <n v="0"/>
    <n v="0"/>
    <n v="0"/>
    <n v="0"/>
    <n v="0"/>
    <n v="0"/>
    <m/>
    <m/>
    <m/>
    <d v="2024-12-01T00:00:00"/>
    <s v="PRODOC signed in Jun 2023. "/>
    <s v="Completion activities ongoing"/>
    <s v="Yes"/>
    <m/>
    <x v="0"/>
    <n v="1"/>
    <n v="0"/>
    <s v=""/>
    <n v="24"/>
    <n v="0"/>
    <n v="24"/>
    <n v="0"/>
    <n v="2022"/>
  </r>
  <r>
    <m/>
    <m/>
    <s v="IND/PHA/91/TAS/501"/>
    <s v="UNEP"/>
    <m/>
    <x v="2"/>
    <s v="IND"/>
    <x v="3"/>
    <s v="PHA"/>
    <s v="HCFC phase-out management plan (stage II, fourth tranche)"/>
    <d v="2022-12-01T00:00:00"/>
    <d v="2024-12-01T00:00:00"/>
    <s v="ONG"/>
    <m/>
    <d v="2024-12-01T00:00:00"/>
    <m/>
    <m/>
    <n v="1"/>
    <m/>
    <m/>
    <n v="0"/>
    <m/>
    <m/>
    <m/>
    <m/>
    <m/>
    <m/>
    <m/>
    <m/>
    <n v="90000"/>
    <n v="0"/>
    <n v="90000"/>
    <n v="0"/>
    <n v="90000"/>
    <n v="90000"/>
    <n v="0"/>
    <n v="10900"/>
    <n v="0"/>
    <n v="10900"/>
    <n v="10900"/>
    <n v="0"/>
    <n v="0"/>
    <n v="45000"/>
    <n v="0"/>
    <n v="0"/>
    <m/>
    <n v="0"/>
    <m/>
    <d v="2024-12-01T00:00:00"/>
    <s v="NOU has been working with UNEP on the staffing needs and have recently received confirmation that they are able to hire someone for the PMU component through their internal process instead of through UNEP's process. The previous staff departed the NOU in mid-2023 and other staff have been implementing Stage II. UNEP recently had a mission to agree on the terms for the SSFA and transfer of funding. Further to this staff change, UNEP also experienced some staffing changes which took some time for adjustment which added to the delay. "/>
    <s v="SSFA was signed in April 2024 for the amount of USD 90,000. Activity planning has been ongoing. "/>
    <s v="Yes"/>
    <m/>
    <x v="0"/>
    <n v="1"/>
    <n v="0"/>
    <s v=""/>
    <n v="24"/>
    <n v="0"/>
    <n v="24"/>
    <n v="1000"/>
    <n v="2022"/>
  </r>
  <r>
    <m/>
    <m/>
    <s v="IDS/PHA/92/INV/220"/>
    <s v="UNDP"/>
    <m/>
    <x v="2"/>
    <s v="IDS"/>
    <x v="0"/>
    <s v="PHA"/>
    <s v="HCFC phase-out management plan (stage II, fourth tranche)"/>
    <d v="2023-06-01T00:00:00"/>
    <d v="2024-12-01T00:00:00"/>
    <s v="ONG"/>
    <m/>
    <d v="2024-12-01T00:00:00"/>
    <m/>
    <m/>
    <n v="25.8"/>
    <m/>
    <m/>
    <n v="0"/>
    <m/>
    <m/>
    <m/>
    <m/>
    <m/>
    <n v="0"/>
    <m/>
    <m/>
    <n v="433300"/>
    <n v="0"/>
    <n v="433300"/>
    <n v="0"/>
    <n v="433300"/>
    <n v="433300"/>
    <n v="0"/>
    <n v="30331"/>
    <n v="0"/>
    <n v="30331"/>
    <n v="30331"/>
    <n v="0"/>
    <n v="0"/>
    <n v="99659"/>
    <n v="0"/>
    <n v="0"/>
    <m/>
    <m/>
    <m/>
    <d v="2024-12-01T00:00:00"/>
    <s v="During 2023 Indonesia has achieved: 20 Customs Officers trained. 120 technicians were trained. Procurement for 4 reclaim centers and 151 tools kits for technicians had been initiated, however, due to the cummulative issues with microchips shortage (that prevent shor delivery of equipment with electronic features for reclaiming) and Customs requirements for imports of refrigeration equipment (LARTAS licensing), the bid was not responsive. UNDP and NOU had initiated a new revised bidding on these terms."/>
    <s v="UNDP and NOU were able to finalize the bid for Refrigerant Identifiers, but due to the previous chips shortage and long queue from other countries, delivery will happen only in Q4/2024._x000a_ _x000a_Procurement of remaining tools and Reclaim Centers are ongoing."/>
    <s v="Yes"/>
    <m/>
    <x v="0"/>
    <n v="1"/>
    <n v="0"/>
    <s v=""/>
    <n v="18"/>
    <n v="0"/>
    <n v="18"/>
    <n v="25800"/>
    <n v="2023"/>
  </r>
  <r>
    <m/>
    <m/>
    <s v="LEB/PHA/92/INV/101"/>
    <s v="UNDP"/>
    <m/>
    <x v="2"/>
    <s v="LEB"/>
    <x v="0"/>
    <s v="PHA"/>
    <s v="HCFC phase-out management plan (stage II, fourth tranche)"/>
    <d v="2023-06-01T00:00:00"/>
    <d v="2025-12-01T00:00:00"/>
    <s v="ONG"/>
    <d v="2023-11-01T00:00:00"/>
    <d v="2025-12-01T00:00:00"/>
    <m/>
    <m/>
    <n v="0"/>
    <m/>
    <m/>
    <n v="0"/>
    <m/>
    <m/>
    <m/>
    <m/>
    <m/>
    <n v="0"/>
    <m/>
    <m/>
    <n v="259364"/>
    <n v="0"/>
    <n v="259364"/>
    <n v="0.43037329775913391"/>
    <n v="147740.65999999997"/>
    <n v="147740.65999999997"/>
    <n v="0"/>
    <n v="18155"/>
    <n v="0"/>
    <n v="18155"/>
    <n v="10341.572779182919"/>
    <n v="111623.34000000001"/>
    <n v="4341"/>
    <n v="33980.351799999997"/>
    <n v="7813.4272208170796"/>
    <n v="303.86196619422901"/>
    <m/>
    <m/>
    <m/>
    <d v="2025-12-01T00:00:00"/>
    <s v="One workshop for importers was completed, another one is scheduled in June 2024. Training equipment will be provided to Hermle Vocational School, but due to increased risk of attacks, the implementation is delayed. The situation will be closely monitored and implementation will restart as soon as the situation improves."/>
    <s v="Implementation is delayed due to on-going instability in the country. "/>
    <s v="Yes"/>
    <m/>
    <x v="0"/>
    <n v="1"/>
    <n v="1"/>
    <n v="5"/>
    <n v="30"/>
    <n v="0"/>
    <n v="30"/>
    <n v="0"/>
    <n v="2023"/>
  </r>
  <r>
    <m/>
    <m/>
    <s v="MEX/PHA/90/TAS/201"/>
    <s v="UNEP"/>
    <m/>
    <x v="1"/>
    <s v="MEX"/>
    <x v="3"/>
    <s v="PHA"/>
    <s v="HCFC phase-out management plan (stage II, fourth tranche)"/>
    <d v="2022-06-01T00:00:00"/>
    <d v="2024-12-01T00:00:00"/>
    <s v="FIN"/>
    <d v="2023-10-03T00:00:00"/>
    <m/>
    <d v="2023-11-01T00:00:00"/>
    <d v="2023-12-31T00:00:00"/>
    <n v="0.5"/>
    <m/>
    <m/>
    <n v="0"/>
    <m/>
    <m/>
    <m/>
    <m/>
    <m/>
    <m/>
    <m/>
    <m/>
    <n v="40000"/>
    <n v="0"/>
    <n v="40000"/>
    <n v="0.91556949999999993"/>
    <n v="3377.2200000000012"/>
    <n v="3377.2200000000012"/>
    <n v="0"/>
    <n v="5200"/>
    <n v="0"/>
    <n v="5200"/>
    <n v="439.03859999999986"/>
    <n v="36622.78"/>
    <n v="0.36000000000001364"/>
    <n v="0"/>
    <n v="4760.9614000000001"/>
    <n v="4.6800000000001778E-2"/>
    <m/>
    <n v="0"/>
    <m/>
    <d v="2024-12-01T00:00:00"/>
    <s v="The training workshops took place in November 2023 with the attendance of 20 customs officers (12 females, 8 males). The two-day workshop included theoretical and practical sessions in the Manzanillos Customs Laboratory where participants were introduced to the use of refrigerant identifiers. Further virtual sessions were scheduled for December 2023 and the first quarter of 2024. The activities of the project were completed in Nov-23"/>
    <s v="The project is financialy completed "/>
    <s v="Yes "/>
    <m/>
    <x v="1"/>
    <n v="0"/>
    <n v="1"/>
    <n v="16"/>
    <n v="30"/>
    <n v="0"/>
    <n v="0"/>
    <n v="500"/>
    <n v="2022"/>
  </r>
  <r>
    <m/>
    <m/>
    <s v="VIE/PHA/91/INV/82"/>
    <s v="IBRD"/>
    <m/>
    <x v="2"/>
    <s v="VIE"/>
    <x v="0"/>
    <s v="PHA"/>
    <s v="HCFC phase-out management plan (stage II, fourth tranche)"/>
    <d v="2022-12-01T00:00:00"/>
    <d v="2023-12-01T00:00:00"/>
    <s v="COM"/>
    <d v="2023-03-01T00:00:00"/>
    <m/>
    <d v="2023-12-01T00:00:00"/>
    <m/>
    <n v="96.8"/>
    <m/>
    <m/>
    <n v="0"/>
    <m/>
    <m/>
    <n v="96.8"/>
    <m/>
    <m/>
    <m/>
    <m/>
    <m/>
    <n v="711483"/>
    <n v="0"/>
    <n v="711483"/>
    <n v="0.18705295839816272"/>
    <n v="578398"/>
    <n v="578398"/>
    <n v="0"/>
    <n v="49804"/>
    <n v="0"/>
    <n v="49804"/>
    <n v="40488.014459937905"/>
    <n v="133085"/>
    <n v="0"/>
    <n v="0"/>
    <n v="9315.9855400620945"/>
    <n v="40488.014459937905"/>
    <m/>
    <m/>
    <m/>
    <d v="2023-12-01T00:00:00"/>
    <s v="A third-party consumption verification confirmed that Viet Nam met its 2022 HCFC consumption obligation to both the MP and MLF (at 139.02 ODP MT), meaning that Viet Nam successfully met all of its phaseout commitments under the Stage II HPMP. Eleven subgrant agreements (SGAs) were signed and implemented before project completion:  2 in the AC sector, 3 in the refrigeration sector and 6 in the foam sector, including with a foam company acting as a blending house that in turn worked with 15 SMEs.   By the end of 2023, 101 training workshops for servicing technicians were held, resulting in a total of 3,200 trained, 6 train-the-trainer workshops on good practices in AC servicing held for a total 187 trainers trained, and $1.8 million worth of servicing toolkits for training and for direct repair and maintenance procured and distributed.  A Standard for Capacity Assessment/ Certification of Technicians issued and a web-based database for capacity building/servicing sector activities developed and officially linked  to an existing MONRE website by Mar. 24.  Seven training workshops for customs officers on management of ODS import and export were implemented between 2021-2023 resulting in 350 customs officers trained.  In terms of TA,  training on safe R-32 based AC manufacturing at Vietnam AC companies was conducted in collaboration with JRECO, a national standard for foam production using flammable blowing agents was developed; consumption verifications for years 2016-2022 were conducted, and key policies (HCFC import quotas and bans of HCFC in imported room AC and of HCFC-141b contained in imported preblended polyol)were developed and issued, as per Dec. 76/42.  ExCom agreed to cancellation of US$5.2 m from three manufacturing sectors as well as reallocation of $1.3 m to the servicing sector at the 90th Mtg and the revised multiyear agreement and 4th and final tranche approved in Dec 22 at the 91st Mtg.  Additional savings were incurred by project completion and will be returned at the 95th Meeting."/>
    <s v="Stage II HPMP completed by end Dec. 2023."/>
    <s v="Not applicable although PMU collected gender disaggregated data from workshops and other activities under its direct control.."/>
    <m/>
    <x v="1"/>
    <n v="0"/>
    <n v="1"/>
    <n v="3"/>
    <n v="12"/>
    <n v="0"/>
    <n v="0"/>
    <n v="96800"/>
    <n v="2022"/>
  </r>
  <r>
    <m/>
    <m/>
    <s v="MEX/PHA/90/INV/200"/>
    <s v="UNIDO"/>
    <m/>
    <x v="1"/>
    <s v="MEX"/>
    <x v="0"/>
    <s v="PHA"/>
    <s v="HCFC phase-out management plan (stage II, fourth tranche)  (cleaning agent phase-out in refrigeration servicing sector and project implementation and monitoring)"/>
    <d v="2022-06-01T00:00:00"/>
    <d v="2024-12-01T00:00:00"/>
    <s v="ONG"/>
    <d v="2022-10-01T00:00:00"/>
    <d v="2024-12-01T00:00:00"/>
    <m/>
    <m/>
    <n v="21.3"/>
    <m/>
    <m/>
    <n v="0"/>
    <m/>
    <m/>
    <n v="19"/>
    <m/>
    <m/>
    <n v="0"/>
    <m/>
    <m/>
    <n v="1612350"/>
    <n v="0"/>
    <n v="1612350"/>
    <n v="0.26306230657115393"/>
    <n v="1188201.49"/>
    <n v="1188201.49"/>
    <n v="0"/>
    <n v="112865"/>
    <n v="0"/>
    <n v="112865"/>
    <n v="83178.739889526507"/>
    <n v="424148.51"/>
    <n v="1005525.63"/>
    <n v="900000"/>
    <n v="29686.260110473493"/>
    <n v="70376.989889526507"/>
    <m/>
    <m/>
    <m/>
    <d v="2024-12-01T00:00:00"/>
    <s v="Control of HCFC consumption. Training of trainers in Good Practices and safe handling of hydrocarbons. Equipment for schools and technicians."/>
    <m/>
    <s v="Yes"/>
    <m/>
    <x v="0"/>
    <n v="1"/>
    <n v="1"/>
    <n v="4"/>
    <n v="30"/>
    <n v="0"/>
    <n v="30"/>
    <n v="21300"/>
    <n v="2022"/>
  </r>
  <r>
    <m/>
    <m/>
    <s v="IRA/PHA/90/INV/259"/>
    <s v="Germany"/>
    <m/>
    <x v="2"/>
    <s v="IRA"/>
    <x v="0"/>
    <s v="PHA"/>
    <s v="HCFC phase-out management plan (stage II, fourth tranche) (commercial refrigeration sector)"/>
    <d v="2022-06-01T00:00:00"/>
    <d v="2025-06-01T00:00:00"/>
    <s v="TRF"/>
    <m/>
    <m/>
    <m/>
    <d v="2023-12-01T00:00:00"/>
    <n v="7.2"/>
    <m/>
    <m/>
    <n v="0"/>
    <m/>
    <m/>
    <m/>
    <m/>
    <m/>
    <m/>
    <m/>
    <m/>
    <n v="502500"/>
    <n v="-502500"/>
    <n v="0"/>
    <n v="0"/>
    <n v="0"/>
    <n v="0"/>
    <n v="0"/>
    <n v="57156"/>
    <n v="-57156"/>
    <n v="0"/>
    <n v="0"/>
    <n v="0"/>
    <n v="0"/>
    <n v="0"/>
    <n v="0"/>
    <n v="0"/>
    <m/>
    <m/>
    <m/>
    <m/>
    <s v="Handed over to UNDP at ExCom92"/>
    <m/>
    <s v="Yes"/>
    <m/>
    <x v="0"/>
    <n v="0"/>
    <n v="0"/>
    <s v=""/>
    <n v="36"/>
    <n v="0"/>
    <n v="0"/>
    <n v="7200"/>
    <n v="2022"/>
  </r>
  <r>
    <m/>
    <m/>
    <s v="IRA/PHA/90/INV/258"/>
    <s v="UNDP"/>
    <m/>
    <x v="2"/>
    <s v="IRA"/>
    <x v="0"/>
    <s v="PHA"/>
    <s v="HCFC phase-out management plan (stage II, fourth tranche) (commercial refrigeration sector)"/>
    <d v="2022-06-01T00:00:00"/>
    <d v="2025-06-01T00:00:00"/>
    <s v="COM"/>
    <d v="2023-04-01T00:00:00"/>
    <m/>
    <d v="2023-08-01T00:00:00"/>
    <m/>
    <n v="0.7"/>
    <m/>
    <m/>
    <n v="0"/>
    <m/>
    <m/>
    <n v="0"/>
    <m/>
    <m/>
    <n v="0"/>
    <m/>
    <m/>
    <n v="50000"/>
    <n v="0"/>
    <n v="50000"/>
    <n v="1"/>
    <n v="0"/>
    <n v="0"/>
    <n v="0"/>
    <n v="3500"/>
    <n v="0"/>
    <n v="3500"/>
    <n v="0"/>
    <n v="50000"/>
    <n v="0"/>
    <n v="0"/>
    <n v="3500"/>
    <n v="0"/>
    <m/>
    <m/>
    <m/>
    <d v="2025-12-01T00:00:00"/>
    <s v="5 companies have been identified to be assisted under 4th Tranche."/>
    <s v="UNDP is preparing for the incorporation of GIZ activities to UNDP, so GIZ-led activities will be incorporated into this component. It is expected that the project will be ready for submission in the 93rd ExCom."/>
    <s v="Yes"/>
    <m/>
    <x v="1"/>
    <n v="0"/>
    <n v="1"/>
    <n v="10"/>
    <n v="36"/>
    <n v="0"/>
    <n v="0"/>
    <n v="700"/>
    <n v="2022"/>
  </r>
  <r>
    <m/>
    <m/>
    <s v="IRA/PHA/92/INV/266"/>
    <s v="UNDP"/>
    <m/>
    <x v="2"/>
    <s v="IRA"/>
    <x v="0"/>
    <s v="PHA"/>
    <s v="HCFC phase-out management plan (stage II, fourth tranche) (commercial refrigeration sector)"/>
    <d v="2023-06-01T00:00:00"/>
    <d v="2026-06-01T00:00:00"/>
    <s v="ONG"/>
    <m/>
    <d v="2026-06-01T00:00:00"/>
    <m/>
    <m/>
    <n v="7.2"/>
    <m/>
    <m/>
    <n v="0"/>
    <m/>
    <m/>
    <m/>
    <m/>
    <m/>
    <n v="0"/>
    <m/>
    <m/>
    <n v="502500"/>
    <n v="0"/>
    <n v="502500"/>
    <n v="0"/>
    <n v="502500"/>
    <n v="502500"/>
    <n v="0"/>
    <n v="35175"/>
    <n v="0"/>
    <n v="35175"/>
    <n v="35175"/>
    <n v="0"/>
    <n v="0"/>
    <n v="115575"/>
    <n v="0"/>
    <n v="0"/>
    <m/>
    <m/>
    <m/>
    <d v="2025-12-01T00:00:00"/>
    <s v="TA for SMEs are ongoing. Details were reported in the T5 request."/>
    <s v="TA for SMEs on water-blown technology are ongoing. Details were reported in the T5 request."/>
    <s v="Yes"/>
    <m/>
    <x v="0"/>
    <n v="1"/>
    <n v="0"/>
    <s v=""/>
    <n v="36"/>
    <n v="0"/>
    <n v="36"/>
    <n v="7200"/>
    <n v="2023"/>
  </r>
  <r>
    <m/>
    <m/>
    <s v="PAK/PHA/90/INV/110"/>
    <s v="UNIDO"/>
    <m/>
    <x v="2"/>
    <s v="PAK"/>
    <x v="0"/>
    <s v="PHA"/>
    <s v="HCFC phase-out management plan (stage II, fourth tranche) (domestic air-conditioner manufacturing sector)"/>
    <d v="2022-06-01T00:00:00"/>
    <d v="2024-12-01T00:00:00"/>
    <s v="ONG"/>
    <d v="2022-12-01T00:00:00"/>
    <d v="2024-12-01T00:00:00"/>
    <m/>
    <m/>
    <n v="0.4"/>
    <m/>
    <m/>
    <n v="0"/>
    <m/>
    <m/>
    <n v="0.4"/>
    <m/>
    <m/>
    <n v="0"/>
    <m/>
    <m/>
    <n v="161340"/>
    <n v="0"/>
    <n v="161340"/>
    <n v="0.50248568240981772"/>
    <n v="80268.960000000006"/>
    <n v="80268.960000000006"/>
    <n v="0"/>
    <n v="11293"/>
    <n v="0"/>
    <n v="11293"/>
    <n v="5682.1961825378748"/>
    <n v="81071.039999999994"/>
    <n v="41665.79"/>
    <n v="80000"/>
    <n v="5610.8038174621252"/>
    <n v="2883.6261825378742"/>
    <m/>
    <m/>
    <m/>
    <d v="2024-12-01T00:00:00"/>
    <s v="Milestone 1:The equipment was successfully delivered to Dawlance;_x000a_Milestone 2: the installation and commissioning of equipment were completed in Dawlance. _x000a_Milestone 3: The capacity of the R&amp;D to manufacture of R-32 kits was established by the Dawlance at its own cost."/>
    <s v="1. Training for 800 technicians including Dawlance Master Trainers and Technicians on Safe Handling Practices of R32 Refrigerant Equipment was completed in February 2024"/>
    <s v="Yes"/>
    <m/>
    <x v="0"/>
    <n v="1"/>
    <n v="1"/>
    <n v="6"/>
    <n v="30"/>
    <n v="0"/>
    <n v="30"/>
    <n v="400"/>
    <n v="2022"/>
  </r>
  <r>
    <m/>
    <m/>
    <s v="CPR/PHA/88/INV/608"/>
    <s v="Germany"/>
    <m/>
    <x v="2"/>
    <s v="CPR"/>
    <x v="0"/>
    <s v="PHA"/>
    <s v="HCFC phase-out management plan (stage II, fourth tranche) (extruded polystyrene foam sector plan)"/>
    <d v="2021-11-01T00:00:00"/>
    <d v="2024-12-01T00:00:00"/>
    <s v="ONG"/>
    <d v="2022-08-01T00:00:00"/>
    <d v="2025-12-01T00:00:00"/>
    <m/>
    <m/>
    <n v="38.6"/>
    <m/>
    <m/>
    <n v="0"/>
    <m/>
    <m/>
    <m/>
    <m/>
    <m/>
    <m/>
    <m/>
    <m/>
    <n v="600000"/>
    <n v="0"/>
    <n v="600000"/>
    <n v="0.12833333333333333"/>
    <n v="523000"/>
    <n v="523000"/>
    <n v="0"/>
    <n v="73535"/>
    <n v="0"/>
    <n v="73535"/>
    <n v="64098.008333333331"/>
    <n v="77000"/>
    <n v="258829"/>
    <n v="258829"/>
    <n v="9436.9916666666668"/>
    <n v="31721.650858333334"/>
    <m/>
    <m/>
    <m/>
    <d v="2027-12-01T00:00:00"/>
    <s v="GIZ is responsible for technical support for new glueing technology, trainings and new standard development. For the new thermal bonding technology,a contract with Shanghai Hansu  Machinery Co., Ltd  was signed after one tendering process with support from an experts team for evaluation. New standard is in preparation. TOR and relevant contract is in preparation, to be finalized before the end of 2024. "/>
    <s v="The contract for Thermal Bonding technology is on-going. The experts (Chinese and international) will review the design from Shanghai Hansu and support for further implementation. The new standard is under preparation. "/>
    <m/>
    <m/>
    <x v="0"/>
    <n v="1"/>
    <n v="1"/>
    <n v="9"/>
    <n v="37"/>
    <n v="12"/>
    <n v="49"/>
    <n v="38600"/>
    <n v="2021"/>
  </r>
  <r>
    <m/>
    <m/>
    <s v="CPR/PHA/88/INV/607"/>
    <s v="UNIDO"/>
    <m/>
    <x v="2"/>
    <s v="CPR"/>
    <x v="0"/>
    <s v="PHA"/>
    <s v="HCFC phase-out management plan (stage II, fourth tranche) (extruded polystyrene foam sector plan)"/>
    <d v="2021-11-01T00:00:00"/>
    <d v="2024-12-01T00:00:00"/>
    <s v="COM"/>
    <d v="2022-04-01T00:00:00"/>
    <m/>
    <d v="2023-12-31T00:00:00"/>
    <m/>
    <n v="0"/>
    <m/>
    <m/>
    <n v="0"/>
    <m/>
    <m/>
    <n v="0"/>
    <m/>
    <m/>
    <n v="0"/>
    <m/>
    <m/>
    <n v="4400000"/>
    <n v="0"/>
    <n v="4400000"/>
    <n v="0.9"/>
    <n v="440000"/>
    <n v="440000"/>
    <n v="0"/>
    <n v="308000"/>
    <n v="0"/>
    <n v="308000"/>
    <n v="30799.999999999942"/>
    <n v="3960000"/>
    <n v="440000"/>
    <n v="440000"/>
    <n v="277200.00000000006"/>
    <n v="30800.000000000004"/>
    <n v="2240573"/>
    <m/>
    <m/>
    <d v="2027-12-01T00:00:00"/>
    <s v="Project completed in December 2023."/>
    <s v="N.A."/>
    <s v="Yes"/>
    <m/>
    <x v="1"/>
    <n v="0"/>
    <n v="1"/>
    <n v="5"/>
    <n v="37"/>
    <n v="0"/>
    <n v="0"/>
    <n v="0"/>
    <n v="2021"/>
  </r>
  <r>
    <m/>
    <m/>
    <s v="IRA/PHA/90/INV/260"/>
    <s v="Germany"/>
    <m/>
    <x v="2"/>
    <s v="IRA"/>
    <x v="0"/>
    <s v="PHA"/>
    <s v="HCFC phase-out management plan (stage II, fourth tranche) (foam sector)"/>
    <d v="2022-06-01T00:00:00"/>
    <d v="2025-06-01T00:00:00"/>
    <s v="TRF"/>
    <m/>
    <m/>
    <m/>
    <d v="2023-12-01T00:00:00"/>
    <n v="1.6"/>
    <m/>
    <m/>
    <n v="0"/>
    <m/>
    <m/>
    <m/>
    <m/>
    <m/>
    <m/>
    <m/>
    <m/>
    <n v="95500"/>
    <n v="-63100"/>
    <n v="32400"/>
    <n v="1"/>
    <n v="0"/>
    <n v="0"/>
    <n v="0"/>
    <n v="10862"/>
    <n v="-7177"/>
    <n v="3685"/>
    <n v="0"/>
    <n v="32400"/>
    <n v="0"/>
    <n v="0"/>
    <n v="3685"/>
    <n v="0"/>
    <m/>
    <m/>
    <m/>
    <m/>
    <s v="Handed over to UNDP at ExCom92"/>
    <m/>
    <s v="Yes"/>
    <m/>
    <x v="0"/>
    <n v="0"/>
    <n v="1"/>
    <s v=""/>
    <n v="36"/>
    <n v="0"/>
    <n v="0"/>
    <n v="1600"/>
    <n v="2022"/>
  </r>
  <r>
    <m/>
    <m/>
    <s v="IRA/PHA/90/INV/261"/>
    <s v="UNDP"/>
    <m/>
    <x v="2"/>
    <s v="IRA"/>
    <x v="0"/>
    <s v="PHA"/>
    <s v="HCFC phase-out management plan (stage II, fourth tranche) (foam sector)"/>
    <d v="2022-06-01T00:00:00"/>
    <d v="2025-06-01T00:00:00"/>
    <s v="COM"/>
    <d v="2023-04-01T00:00:00"/>
    <m/>
    <d v="2023-11-01T00:00:00"/>
    <m/>
    <n v="5.4"/>
    <m/>
    <m/>
    <n v="0"/>
    <m/>
    <m/>
    <n v="0"/>
    <m/>
    <m/>
    <n v="0"/>
    <m/>
    <m/>
    <n v="322231"/>
    <n v="0"/>
    <n v="322231"/>
    <n v="1"/>
    <n v="0"/>
    <n v="0"/>
    <n v="0"/>
    <n v="22556"/>
    <n v="0"/>
    <n v="22556"/>
    <n v="0"/>
    <n v="322231"/>
    <n v="-82440.63"/>
    <n v="0"/>
    <n v="22556"/>
    <n v="-5770.80060664554"/>
    <m/>
    <m/>
    <m/>
    <d v="2025-12-01T00:00:00"/>
    <s v="10 other companies were identified and assessed during 4th Tranche implementation: procurement of raw materials and equipment were conducted; Raw material has been already delivered to beneficiaries and delivery of equipment is on-going and technical assistance for product manufacturing is expected to be delivered in first half of 2024."/>
    <s v="UNDP is preparing for the incorporation of GIZ activities to UNDP, so GIZ-led activities will be incorporated into this component. It is expected that the project will be ready for submission in the 93rd ExCom."/>
    <s v="Yes"/>
    <m/>
    <x v="1"/>
    <n v="0"/>
    <n v="1"/>
    <n v="10"/>
    <n v="36"/>
    <n v="0"/>
    <n v="0"/>
    <n v="5400"/>
    <n v="2022"/>
  </r>
  <r>
    <m/>
    <m/>
    <s v="IRA/PHA/92/INV/267"/>
    <s v="UNDP"/>
    <m/>
    <x v="2"/>
    <s v="IRA"/>
    <x v="0"/>
    <s v="PHA"/>
    <s v="HCFC phase-out management plan (stage II, fourth tranche) (foam sector)"/>
    <d v="2023-06-01T00:00:00"/>
    <d v="2026-06-01T00:00:00"/>
    <s v="ONG"/>
    <m/>
    <d v="2026-06-01T00:00:00"/>
    <m/>
    <m/>
    <n v="1.6"/>
    <m/>
    <m/>
    <n v="0"/>
    <m/>
    <m/>
    <m/>
    <m/>
    <m/>
    <n v="0"/>
    <m/>
    <m/>
    <n v="63100"/>
    <n v="0"/>
    <n v="63100"/>
    <n v="0"/>
    <n v="63100"/>
    <n v="63100"/>
    <n v="0"/>
    <n v="4417"/>
    <n v="0"/>
    <n v="4417"/>
    <n v="4417"/>
    <n v="0"/>
    <n v="0"/>
    <n v="14513"/>
    <n v="0"/>
    <n v="0"/>
    <m/>
    <m/>
    <m/>
    <d v="2025-12-01T00:00:00"/>
    <s v="TA for SMEs are ongoing. Details were reported in the T5 request."/>
    <s v="10 other companies were identified and assessed during 4th Tranche implementation: procurement of raw materials and equipment are completed. Delivery of equipment and  technical assistance for product manufacturing is on-going. "/>
    <s v="Yes"/>
    <m/>
    <x v="0"/>
    <n v="1"/>
    <n v="0"/>
    <s v=""/>
    <n v="36"/>
    <n v="0"/>
    <n v="36"/>
    <n v="1600"/>
    <n v="2023"/>
  </r>
  <r>
    <m/>
    <m/>
    <s v="CPR/PHA/88/INV/602"/>
    <s v="UNDP"/>
    <m/>
    <x v="2"/>
    <s v="CPR"/>
    <x v="0"/>
    <s v="PHA"/>
    <s v="HCFC phase-out management plan (stage II, fourth tranche) (industrial and commercial refrigeration and air-conditioning (ICR) sector plan)"/>
    <d v="2021-11-01T00:00:00"/>
    <d v="2024-12-01T00:00:00"/>
    <s v="ONG"/>
    <d v="2021-12-01T00:00:00"/>
    <d v="2024-12-01T00:00:00"/>
    <m/>
    <m/>
    <n v="240.3"/>
    <m/>
    <m/>
    <m/>
    <m/>
    <m/>
    <n v="240.3"/>
    <m/>
    <m/>
    <m/>
    <m/>
    <m/>
    <n v="9000000"/>
    <n v="0"/>
    <n v="9000000"/>
    <n v="0.77022286333333323"/>
    <n v="2067994.2300000004"/>
    <n v="2067994.2300000004"/>
    <n v="0"/>
    <n v="630000"/>
    <n v="0"/>
    <n v="630000"/>
    <n v="144759.59610000002"/>
    <n v="6932005.7699999996"/>
    <n v="37.980000000446999"/>
    <n v="475638.67290000001"/>
    <n v="485240.40389999998"/>
    <n v="2.6586000000312899"/>
    <n v="2073153"/>
    <m/>
    <m/>
    <d v="2027-12-01T00:00:00"/>
    <s v="Four investment contracts were signed under the tranche CPR/PHA/88/INV/602 with total contract value is US$6,525,463.74 in 2023, which will be result in 548.56 MT of HCFCs to be eliminated. FECO has drafted four TA project TOR, carried out purchasing procedure, and signed the TA contracts. The contracts of 1) Feasibility study and policy impact assessment project on banning the use of HCFCs as refrigerants in multi-link air conditioning (heat pump) sub sector, 2)Technical Guide for Selection and application of HCFCs Alternative Technologies for small and medium-sized enterprises in ICR sector, 3) Environmental Benefit assessment of ozone climate friendly refrigeration technology and case study of industrial and commercial application were signed in May, 2023. The contract of Safety Standard were signed in December 2023. The subcontractors are carrying out the projects accordingly."/>
    <s v="8 manufacturing lines had their  HCFCs baseline consumption verified. _x000a__x000a_TOR for two TA activities prepared:  one is he charging reduction research for the safety application of flammable refrigerants, and the other is The applicability research for the application of HFCs/HFOs and CO2 overlapping or secondary cooling technology for small and medium-sized frozen and refrigeration field._x000a__x000a_On April 8, 2024, the 13th Ozone Climate Technology Roadshow and Industry Roundtable Conference was held at the China Refrigeration Exhibition, jointly sponsored by UNEP, UNDP, FECO and CRAA. As an important platform to promote the green development of the industry, the Roundtable has been committed to sharing technological innovation and market information of the ozone layer and climate-friendly domestic and foreign refrigeration and air conditioning industry, and promoting the green, low-carbon and sustainable development of the industry. _x000a_"/>
    <s v="Yes"/>
    <m/>
    <x v="0"/>
    <n v="1"/>
    <n v="1"/>
    <n v="1"/>
    <n v="37"/>
    <n v="0"/>
    <n v="37"/>
    <n v="240300"/>
    <n v="2021"/>
  </r>
  <r>
    <m/>
    <m/>
    <s v="IRA/PHA/90/INV/262"/>
    <s v="UNDP"/>
    <m/>
    <x v="2"/>
    <s v="IRA"/>
    <x v="0"/>
    <s v="PHA"/>
    <s v="HCFC phase-out management plan (stage II, fourth tranche) (PMU)"/>
    <d v="2022-06-01T00:00:00"/>
    <d v="2025-06-01T00:00:00"/>
    <s v="COM"/>
    <d v="2023-04-01T00:00:00"/>
    <m/>
    <d v="2023-12-01T00:00:00"/>
    <m/>
    <n v="0"/>
    <m/>
    <m/>
    <n v="0"/>
    <m/>
    <m/>
    <n v="0"/>
    <m/>
    <m/>
    <n v="0"/>
    <m/>
    <m/>
    <n v="92000"/>
    <n v="0"/>
    <n v="92000"/>
    <n v="0.759536521739129"/>
    <n v="22122.64000000013"/>
    <n v="22122.64000000013"/>
    <n v="0"/>
    <n v="6440"/>
    <n v="0"/>
    <n v="6440"/>
    <n v="1548.5848000000096"/>
    <n v="69877.35999999987"/>
    <n v="-69877.359999999899"/>
    <n v="17698.112000000081"/>
    <n v="4891.4151999999904"/>
    <n v="-4891.4151999999904"/>
    <m/>
    <m/>
    <m/>
    <d v="2025-12-01T00:00:00"/>
    <s v="Completed. Details were reported in the T5 request."/>
    <s v="UNDP is preparing for the incorporation of GIZ activities to UNDP, so GIZ-led activities will be incorporated into this component. It is expected that the project will be ready for submission in the 93rd ExCom."/>
    <s v="Yes"/>
    <m/>
    <x v="1"/>
    <n v="0"/>
    <n v="1"/>
    <n v="10"/>
    <n v="36"/>
    <n v="0"/>
    <n v="0"/>
    <n v="0"/>
    <n v="2022"/>
  </r>
  <r>
    <m/>
    <m/>
    <s v="CPR/PHA/93/INV/617"/>
    <s v="IBRD"/>
    <m/>
    <x v="2"/>
    <s v="CPR"/>
    <x v="0"/>
    <s v="PHA"/>
    <s v="HCFC phase-out management plan (stage II, fourth tranche) (PU foam sector plan)"/>
    <d v="2023-12-01T00:00:00"/>
    <d v="2026-12-01T00:00:00"/>
    <s v="ONG"/>
    <m/>
    <d v="2026-12-01T00:00:00"/>
    <m/>
    <m/>
    <n v="0"/>
    <m/>
    <m/>
    <n v="0"/>
    <m/>
    <m/>
    <m/>
    <m/>
    <m/>
    <m/>
    <m/>
    <m/>
    <n v="5000000"/>
    <n v="0"/>
    <n v="5000000"/>
    <n v="0"/>
    <n v="5000000"/>
    <n v="5000000"/>
    <n v="0"/>
    <n v="350000"/>
    <n v="0"/>
    <n v="350000"/>
    <n v="350000"/>
    <n v="0"/>
    <n v="5000000"/>
    <n v="4000000"/>
    <n v="0"/>
    <n v="350000"/>
    <n v="0"/>
    <m/>
    <m/>
    <d v="2027-12-01T00:00:00"/>
    <s v="Newly approved in Dec. 2023."/>
    <s v="By June 2024, implementation of the second batch of 12 enterprises that targets 1,068 MT in phaseout is now in the advanced stage with 11 companies having completed conversions as determined by on-site verifications and one converting to HC still constructing the new plant where the new equipment will be installed.  Solicitation of the third batch of foam enterprises to conduct the phase-out subprojects led to the preidentification of another 9 companies worth 527 MT of HCFC-141b consumption.  Three companies plan on converting to HFO technology, 2 to hydrocarbons and the rest to water blown technology.   Consumption and eligibility verification is planned by July 2024, along with the 17 system house enterprises.  Thereafter, subgrant agreements/contracts can be signed.  For TA, FECO plans on completing the study /impact assessment on the ban of use HCFC-141b as blowing agent in  PU Foam Sector. As of Jun 2024, FECO awaited approval of the shortlisting of consultants.  The study is to be completed by Sep 2024 to allow MEE to develop and launch consultations on the ban prior to issuance in 2025. "/>
    <s v="Stage II HPMP- PU Foam approved prior to the 85th ExCom.  Still, gender disaggregated data is collected by FECO on activities that it manages, such as workshops and training."/>
    <m/>
    <x v="0"/>
    <n v="1"/>
    <n v="0"/>
    <s v=""/>
    <n v="36"/>
    <n v="0"/>
    <n v="36"/>
    <n v="0"/>
    <n v="2023"/>
  </r>
  <r>
    <m/>
    <m/>
    <s v="BRA/PHA/86/INV/325"/>
    <s v="Germany"/>
    <m/>
    <x v="1"/>
    <s v="BRA"/>
    <x v="0"/>
    <s v="PHA"/>
    <s v="HCFC phase-out management plan (stage II, fourth tranche) (refrigeration servicing sector)"/>
    <d v="2020-12-01T00:00:00"/>
    <d v="2023-12-01T00:00:00"/>
    <s v="ONG"/>
    <d v="2021-03-01T00:00:00"/>
    <d v="2024-09-01T00:00:00"/>
    <m/>
    <m/>
    <n v="11.5"/>
    <m/>
    <m/>
    <n v="0"/>
    <m/>
    <m/>
    <n v="6"/>
    <m/>
    <m/>
    <m/>
    <m/>
    <m/>
    <n v="1004545"/>
    <n v="0"/>
    <n v="1004545"/>
    <n v="0.85214599644615219"/>
    <n v="148526"/>
    <n v="148526"/>
    <n v="0"/>
    <n v="111800"/>
    <n v="0"/>
    <n v="111800"/>
    <n v="16530.077597320182"/>
    <n v="856019"/>
    <n v="148526"/>
    <n v="148526"/>
    <n v="95269.922402679818"/>
    <n v="16530.077597320178"/>
    <m/>
    <m/>
    <m/>
    <d v="2025-12-01T00:00:00"/>
    <s v="Tender process for the acquisition of two mini-supermarkets , which will be installed in the two training institutions selected for the training of refrigeration technicians and mechanics on the safe design, installation, operation and maintenance of commercial refrigeration systems operating with natural refrigerants, namely CO2 and propane, performed and supplier contracted; tender process for the acquisition of tools and additional equipment for the two mini-supermarkets, which will be installed in the two training institutions selected for the training of refrigeration technicians and mechanics on the safe design, installation, operation and maintenance of commercial refrigeration systems operating with natural refrigerants, namely CO2 and propane, performed and suppliers contracted. Tools were delivered to two beneficiaries. "/>
    <s v="Analysis and eleaboration of technical documentation of mini-supermarkets ongoing in close cooperation with selected training institutions for planning of installation. It must be noted, that the contracting of a Brazilian supplier has also resulted in additional challenges, because the routines for the preparation of technical documentation do not match up yet with international best practice standards and code of practice. Hence, technical discussions in the forefront of installation works are taking longer than expected . However, the national supplier has demonstrated interest to pick up the lessons learned and to adjust internal procedures and policies accordingly for future projects. "/>
    <s v="Yes"/>
    <m/>
    <x v="0"/>
    <n v="1"/>
    <n v="1"/>
    <n v="3"/>
    <n v="36"/>
    <n v="9"/>
    <n v="45"/>
    <n v="11500"/>
    <n v="2020"/>
  </r>
  <r>
    <m/>
    <m/>
    <s v="CPR/PHA/88/INV/610"/>
    <s v="Germany"/>
    <m/>
    <x v="2"/>
    <s v="CPR"/>
    <x v="0"/>
    <s v="PHA"/>
    <s v="HCFC phase-out management plan (stage II, fourth tranche) (servicing sector plan and enabling programme)"/>
    <d v="2021-11-01T00:00:00"/>
    <d v="2024-12-01T00:00:00"/>
    <s v="ONG"/>
    <d v="2021-12-01T00:00:00"/>
    <d v="2025-12-01T00:00:00"/>
    <m/>
    <m/>
    <n v="0"/>
    <m/>
    <m/>
    <n v="0"/>
    <m/>
    <m/>
    <m/>
    <m/>
    <m/>
    <m/>
    <m/>
    <m/>
    <n v="600000"/>
    <n v="0"/>
    <n v="600000"/>
    <n v="0.22166666666666668"/>
    <n v="467000"/>
    <n v="467000"/>
    <n v="0"/>
    <n v="71122"/>
    <n v="0"/>
    <n v="71122"/>
    <n v="55356.623333333337"/>
    <n v="133000"/>
    <n v="62472"/>
    <n v="62472"/>
    <n v="15765.376666666667"/>
    <n v="7405.22264"/>
    <m/>
    <m/>
    <m/>
    <d v="2027-12-01T00:00:00"/>
    <s v="After analysis of the results of implementation from last phase,  and after adjustment, two pilot trainings for a new model on R290 ACs in China  were carried out successfully. One contract for further trainings with a new model will be signed with CHEAA before the end of 2024. One group standard for refrigerants management for supermarkets was developed and will be published by CCFA before the end of 2024. Group standard will be served as important training material and with its finalization, the trainings will be carried out. "/>
    <s v="The new contract with CHEAA for further trainings is in process. Group standard for refrigerants management for supermarkets will be pulished and trainings will be carried out. "/>
    <m/>
    <m/>
    <x v="0"/>
    <n v="1"/>
    <n v="1"/>
    <n v="1"/>
    <n v="37"/>
    <n v="12"/>
    <n v="49"/>
    <n v="0"/>
    <n v="2021"/>
  </r>
  <r>
    <m/>
    <m/>
    <s v="CPR/PHA/88/INV/611"/>
    <s v="Japan"/>
    <m/>
    <x v="2"/>
    <s v="CPR"/>
    <x v="0"/>
    <s v="PHA"/>
    <s v="HCFC phase-out management plan (stage II, fourth tranche) (servicing sector plan and enabling programme)"/>
    <d v="2021-11-01T00:00:00"/>
    <d v="2024-12-01T00:00:00"/>
    <s v="ONG"/>
    <d v="2022-04-01T00:00:00"/>
    <d v="2024-12-01T00:00:00"/>
    <m/>
    <m/>
    <n v="8.6999999999999993"/>
    <m/>
    <m/>
    <n v="0"/>
    <m/>
    <m/>
    <m/>
    <m/>
    <m/>
    <m/>
    <m/>
    <m/>
    <n v="240000"/>
    <n v="0"/>
    <n v="240000"/>
    <n v="0.70153750000000004"/>
    <n v="71631"/>
    <n v="71631"/>
    <n v="0"/>
    <n v="31200"/>
    <n v="0"/>
    <n v="31200"/>
    <n v="0"/>
    <n v="168369"/>
    <n v="71631"/>
    <n v="32264"/>
    <n v="31200"/>
    <n v="0"/>
    <m/>
    <m/>
    <m/>
    <d v="2027-12-01T00:00:00"/>
    <s v="Ongoing activities. Expenditure report submitted to UNEP in December 2023. Under Tranche-4, FECO/MEE is conducting a survey and study project in cold chain sector. The project implementing partner for the survey activity was selected and the kick-off meeting was organized in March 2023 in Shanghai.  For ICR After Sales Training, CRAA and four other partners of manufactures/training centers jointly won the bidding in FECO/MEE’s procurement procedure. The contract with local partner was signed in May of 2023. During the reporting period, four batches of training were completed, with a total of 150 technicians trained under the project."/>
    <s v="Two site visits and surveys were conducted in 2024, with participation from MEE. In March 2024, the local partner organized an interim expert meeting in Yantai. FECO/MEE conducted an expert review meeting for the final draft report in July 2024, with plans to submit the final draft to MEE in September. "/>
    <m/>
    <m/>
    <x v="0"/>
    <n v="1"/>
    <n v="1"/>
    <n v="5"/>
    <n v="37"/>
    <n v="0"/>
    <n v="37"/>
    <n v="8700"/>
    <n v="2021"/>
  </r>
  <r>
    <m/>
    <m/>
    <s v="CPR/PHA/88/TAS/609"/>
    <s v="UNEP"/>
    <m/>
    <x v="2"/>
    <s v="CPR"/>
    <x v="3"/>
    <s v="PHA"/>
    <s v="HCFC phase-out management plan (stage II, fourth tranche) (servicing sector plan and enabling programme)"/>
    <d v="2021-11-01T00:00:00"/>
    <d v="2024-12-01T00:00:00"/>
    <s v="ONG"/>
    <d v="2022-12-01T00:00:00"/>
    <d v="2024-12-01T00:00:00"/>
    <m/>
    <m/>
    <n v="0"/>
    <m/>
    <m/>
    <n v="0"/>
    <m/>
    <m/>
    <m/>
    <m/>
    <m/>
    <m/>
    <m/>
    <m/>
    <n v="1160000"/>
    <n v="0"/>
    <n v="1160000"/>
    <n v="0.29581293103448275"/>
    <n v="816857"/>
    <n v="816857"/>
    <n v="0"/>
    <n v="127291"/>
    <n v="0"/>
    <n v="127291"/>
    <n v="89636.676195689652"/>
    <n v="343143"/>
    <n v="809750"/>
    <n v="816857"/>
    <n v="37654.323804310341"/>
    <n v="88856.799353448281"/>
    <m/>
    <n v="759750"/>
    <m/>
    <d v="2027-12-01T00:00:00"/>
    <s v="PCA was signed on 02 April 2022 with a total funding of $1,400,000, comprising funds from both UNEP and Japan components of the second tranche. The first payment of $700,000 was released to the country in April 2022. Second payment of $650,000 under the PCA was released to the country in February 2023. Total expenditures through the end of December 2023 is $493,143.  _x000a__x000a_ACTIVITY 1.1 POLICY STUDIES AND STANDARDS/CODES DEVELOPMENT_x000a__x000a_1.1.5: Policies Study Development and Implementation_x000a_•_x0009_Filing Management Study: Beta tested ODS Management Information System (MIS), Conducted filing work for servicing enterprises on ODS recycling/ disposal, Collected feedback_x000a_•_x0009_Certification System Study: 2 workshops held, 1 field visit conducted in Hebei, Collected recovery status updates, Survey and analysis completed, Submitted report to FECO/MEE, Technical specification drafted._x000a_•_x0009_ODS Disposal Study: 2 workshops held to review report and discuss challenges, Submitted final report to FECO/MEE, Developed technical specification _x000a_•_x0009_Cold Chain Sector: Survey and Study: Implementing partners selected and contract awarded (Dec. 2022), Mar. 2023: Kick-off meeting held, Site visit and survey conducted_x000a__x000a__x000a_ACTIVITY 1.2: TRAININGS – CAPACITY BUILDING IN THE SERVICING SECTOR _x000a_1.2.4: Training by after-sales system for ICR manufacturers_x000a_•_x0009_Detailed workplan finalized, Bidding process concluded, Contracts awarded to local partners in May 2023, 1st training workshop Aug 2023_x000a__x000a_ACTIVITY 1.3: OUTREACH AND PILOT ACTIVITIES_x000a_1.3.3: 2023 Ozone2Climate Roadshow and Roundtable Events (UNEP): _x000a_•_x0009_O2C Roundtable: Event organized in Shanghai, Apr 2023 which focused on the following four topics respectively: 1) Policy update to promote Ozone2Climate alternative technologies, 2) Challenges and opportunities for the industry, 3) Development trends of Ozone2Climate alternative technologies, application and 4) Development of Ozone2Climate alternatives.3, O2C Roadshow: Booth organized and more than 40 alternative technologies displayed, During CRH2023, 2 side sessions organized i.e., 1) Good Practices in the Servicing Sector and 2) Air-conditioning and Cold Chain Technology._x000a__x000a_1.3.4: Pilot Cities (UNEP)_x000a_•_x0009_Zhejiang drafted an implementation plan to further specify the responsibilities and roles for provincial level EEB and Hangzhou city level EEB. The working meeting was organized in March 2023 to discuss the implementation plan in Hangzhou EEB. Hangzhou EEB visit the Zhejiang Refrigeration Technician Association to consult the cooperation between authorities and industry associations on the management of servicing technicians. It is planned to sign a cooperation agreement with the association to jointly promote the qualification certification for servicing enterprises and technicians in local servicing market. Zhejiang organized a working meeting with refrigeration enterprises in April 2023 to discuss the management measures in provincial level._x000a_•_x0009_Tianjin is conducting a survey and data collection in each key sub-servicing sector in the first half of 2023. The training workshop was organized in 2023 for servicing enterprises on GSPs and filing in the ODS MIS in cooperation with Tianjin Refrigeration Association. Awareness of ODS management and Ozone protection were also periodically released on social media (i.e., WeChat news of Tianjin EEB)._x000a__x000a_ACTIVITY 2.1: CAPACITY BUILDING_x000a_2.1.1: National Training Workshops/Seminars_x000a_Sep 2023: Virtual Workshop held on ODS supervision and law enforcement, Local ODS Mgmt Training Workshops: 550 participants: Jun 2023 in Jiangxi and Shaanxi, Continued guidance and daily support provided to local EEBs by FECO/MEE, Prepared 2023 National training workshops in Sep and Dec 2023_x000a__x000a_2.1.2: Coordination Meetings_x000a_•_x0009_Development of Memos and Agenda, Coordination meeting held in Beijing for 3 Ministries (GAC, MOC, and MEE), Meeting held on 15 Sept 2023. _x000a_2.1.4: Local Capacity Building of 6 EEBs_x000a_•_x0009_Six (6) key provinces/cities (Guangdong, Anhui, Sichuan, Henan, Chongqing, and Shanghai) were selected, TOR finalized, Signed contract with GSWCEC and 1st payment disbursed. _x000a__x000a_2.1.5: Study on policies and regulations - developing supporting policies_x000a_•_x0009_Continued work on study on policies and regulations in accordance with the needs for the implementation of the Protocol, including develop supporting policies and regulations for the revised Regulation on ODS Management, guidance on alternative technologies and policies to promote low-carbon and environmentally friendly technologies etc._x000a__x000a_ACTIVITY 2.2: OUTREACH AND COMMUNICATIONS_x000a__x000a_2.2.1: Celebration of World Ozone Day_x000a_•_x0009_Held 2023 WOD Event. _x000a__x000a_2.2.2: Design and Production of Outreach Materials_x000a_•_x0009_Since February 2023, FECO/MEE communicated with UNEP regarding the scope of collaboration and proposed activities. On World Refrigeration Day, June 2023, FECO/MEE translated the promotional materials developed by UNEP into Chinese and confirmed that messages are in line with the national context. Developed outreach materials to support the WOD celebrations, including thematic souvenirs with messages to promote ozone layer protection. Finalized designs and disseminated to the public in 2023._x000a__x000a_2.2.3: Operation Servicing of the Ozone Website_x000a_•_x0009_Signed a technical service contract and first payment disbursed._x000a__x000a_ACTIVITY 2.3: STRENGTHENING IMPORT &amp; EXPORT (I&amp;E) MANAGEMENT_x000a__x000a_2.3.1: National Training Workshops on ODS Import/Export Control &amp; Outreach Materials_x000a_•_x0009_2 workshops held for I&amp;E enterprises – total of 430 participants in Sep 2022 (online) and in Jun 2023 (in-person), 1 workshop held for customs police officers – total 90 officers from anti-smuggling bureaus in May 2023, Revision began on “Customs and Law Enforcement Officials Training Manual”, Printing of outreach materials_x000a__x000a_2.3.4: Law Enforcement Cooperation Center_x000a_•_x0009_3 study reports submitted to FECO/MEE, Developed special info system on intelligence related to combating illegal ODS trade, Seminar organized in the Yangtze River Delta region _x000a__x000a_2.3.5: Applicability study of the laws to punish illegal trade cases_x000a_•_x0009_Developing guidance documents for investigating and processing ODS illegal trade cases with customs. TOR prepared._x000a__x000a_2.3.6: National Trade Policy and ODS Control Study_x000a_•_x0009_FECO &amp; CAITEC signed project contract, Detailed project workplan and budget developed _x000a_•_x0009_Study on Synergy with Trade Policies: Completed data collection, expert consultation, survey, and compilation of relevant policies &amp; regulations, Outline completed, Draft submitted_x000a__x000a_2.3.8: CA Certification Service: ODS Paperless Approval System_x000a_•_x0009_Technical service contract signed, Continued maintenance and operations"/>
    <s v="ACTIVITY 1.1 POLICY STUDIES AND STANDARDS/CODES DEVELOPMENT_x000a_1.1.5: Policies Study Development and Implementation_x000a_•_x0009_Filing Management Study: Develop more specified filing requirements, Develop MIS operation guide for EEB Officers, Support collection of valid consumption data and effective training/certification of servicing enterprises in local market_x000a_•_x0009_Certification System Study: Finalizing technical specification, _x000a_•_x0009_ODS Disposal Study: Finalizing technical specification, _x000a_•_x0009_Cold Chain Sector Survey &amp; Study: Finalizing data collection and analyze survey results, Present policy recommendations for consideration_x000a__x000a_ACTIVITY 1.2: TRAININGS – CAPACITY BUILDING IN THE SERVICING SECTOR _x000a_1.2.4: Training by after-sales system for ICR manufacturers_x000a_•_x0009_Complete training of 400 technicians at end of 2024, Promote qualification certification during training_x000a__x000a_ACTIVITY 1.3: OUTREACH AND PILOT ACTIVITIES_x000a_1.3.3: Ozone2Climate Roadshow and Roundtable Events (UNEP): _x000a_•_x0009_Activities completed._x000a__x000a_1.3.4: Pilot Cities (UNEP)_x000a_•_x0009_The second batch of two cities are expected to complete the pilot activities at the end of 2024. The two cities will carry out the activities base on the agreed work plan, as well the guidance of FECO/MEE. The Ministry will also continue monitoring the progress of the pilot project._x000a__x000a_ACTIVITY 2.1: CAPACITY BUILDING_x000a_2.1.1: National Training Workshops/Seminars_x000a_•_x0009_Supported training workshops for environmental protection personnel below the provincial level, Provided continued technical and policy assistance/advice for local EEBs on daily supervision including conduction of supervision and management activities related with ODS phaseout_x000a__x000a_2.1.2: Coordination Meetings_x000a_•_x0009_Organize coordination meetings towards end of 2024._x000a__x000a_2.1.4: Local Capacity Building of 6 EEBs_x000a_•_x0009_Guangdong: finalizing project implementation plan and disbursing second payment to GSWCEC_x000a__x000a_2.1.5: Study on policies and regulations - developing supporting policies_x000a_•_x0009_Continued work on study on policies and regulations in accordance with the needs for the implementation of the Protocol, including develop supporting policies and regulations for the revised Regulation on ODS Management, guidance on alternative technologies and policies to promote low-carbon and environmentally friendly technologies etc._x000a__x000a_ACTIVITY 2.2: OUTREACH AND COMMUNICATIONS_x000a__x000a_2.2.1: Celebration of World Ozone Day_x000a_•_x0009_Activities completed._x000a_2.2.2: Design and Production of Outreach Materials_x000a_•_x0009_Continued collaboration with UNEP on social media campaign to promote public awareness on ozone layer protection and climate change._x000a__x000a_2.2.3: Operation Servicing of the Ozone Website_x000a_•_x0009_Maintained and updated website of OzonAction in China in both Chinese and English_x000a__x000a_ACTIVITY 2.3: STRENGTHENING IMPORT &amp; EXPORT (I&amp;E) MANAGEMENT_x000a__x000a_2.3.1: National Training Workshops on ODS Import/Export Control &amp; Outreach Materials_x000a_•_x0009_Preparing the draft &quot;Customs and Law Enforcement Officials Training Manual&quot; and compile relevant policies and regulations on import and export management._x000a_•_x0009_Notebook and other regular outreach materials prepared and distributed to relevant management and law enforcement officers._x000a_•_x0009_Organizing training workshops for Customs and I/E enterprises_x000a__x000a_2.3.4: Law Enforcement Cooperation Center_x000a_•_x0009_Ningbo Customs Anti-smuggling Bureau continued to improve the data resources of the info system, strengthen the operation mechanism of the Cooperation Center, and carry out joint research on risk profiling across regions_x000a__x000a_2.3.5: Applicability study of the laws to punish illegal trade cases_x000a_•_x0009_Continued development of guidance documents for investigating and processing ODS illegal trade cases with customs._x000a__x000a_2.3.6: National Trade Policy and ODS Control Study_x000a_•_x0009_Continue policy research study and comparative study with CAITEC_x000a__x000a_2.3.8: CA Certification Service: ODS Paperless Approval System_x000a_•_x0009_Continued maintenance and operations"/>
    <s v="Yes"/>
    <m/>
    <x v="0"/>
    <n v="1"/>
    <n v="1"/>
    <n v="13"/>
    <n v="37"/>
    <n v="0"/>
    <n v="37"/>
    <n v="0"/>
    <n v="2021"/>
  </r>
  <r>
    <m/>
    <m/>
    <s v="CPR/PHA/88/INV/604"/>
    <s v="UNDP"/>
    <m/>
    <x v="2"/>
    <s v="CPR"/>
    <x v="0"/>
    <s v="PHA"/>
    <s v="HCFC phase-out management plan (stage II, fourth tranche) (solvent sector plan)"/>
    <d v="2021-11-01T00:00:00"/>
    <d v="2024-12-01T00:00:00"/>
    <s v="ONG"/>
    <d v="2021-12-01T00:00:00"/>
    <d v="2024-12-01T00:00:00"/>
    <m/>
    <m/>
    <n v="0"/>
    <m/>
    <m/>
    <m/>
    <m/>
    <m/>
    <n v="0"/>
    <m/>
    <m/>
    <m/>
    <m/>
    <m/>
    <n v="2500000"/>
    <n v="0"/>
    <n v="2500000"/>
    <n v="1"/>
    <n v="0"/>
    <n v="0"/>
    <n v="0"/>
    <n v="175000"/>
    <n v="0"/>
    <n v="175000"/>
    <n v="0"/>
    <n v="2500000"/>
    <n v="0"/>
    <n v="0"/>
    <n v="175000"/>
    <n v="0"/>
    <n v="2002603"/>
    <m/>
    <m/>
    <d v="2027-12-01T00:00:00"/>
    <s v="Conversion 25 project enterprises that signed phase-out contracts in 2022 has progressed and all of them has completed production line coversion. The second ISA service contract was signede with China Industry Cleaning Assosication for supporting the implementation of the second batch of project enterprises. Contracts of Consult services on Technical Application Guidline for hydrocarbon and clorinated solvents has been signed with Bejing University of Chemical technology. "/>
    <s v="Coordinated meeting for the TA project of Consult services on Technical Application Guidline for hydrocarbon and clorinated solvents was called."/>
    <s v="Yes"/>
    <m/>
    <x v="0"/>
    <n v="1"/>
    <n v="1"/>
    <n v="1"/>
    <n v="37"/>
    <n v="0"/>
    <n v="37"/>
    <n v="0"/>
    <n v="2021"/>
  </r>
  <r>
    <m/>
    <m/>
    <s v="GUY/PHA/83/TAS/31"/>
    <s v="UNEP"/>
    <m/>
    <x v="1"/>
    <s v="GUY"/>
    <x v="3"/>
    <s v="PHA"/>
    <s v="HCFC phase-out management plan (stage II, second tranche)"/>
    <d v="2019-05-01T00:00:00"/>
    <d v="2022-06-01T00:00:00"/>
    <s v="COM"/>
    <d v="2020-09-01T00:00:00"/>
    <m/>
    <d v="2023-12-01T00:00:00"/>
    <m/>
    <n v="0.2"/>
    <m/>
    <m/>
    <n v="0"/>
    <m/>
    <m/>
    <m/>
    <m/>
    <m/>
    <m/>
    <m/>
    <m/>
    <n v="65500"/>
    <n v="0"/>
    <n v="65500"/>
    <n v="0.77099236641221369"/>
    <n v="15000"/>
    <n v="15000"/>
    <n v="0"/>
    <n v="8515"/>
    <n v="0"/>
    <n v="8515"/>
    <n v="1950"/>
    <n v="50500"/>
    <n v="15000"/>
    <n v="15000"/>
    <n v="6565"/>
    <n v="1950"/>
    <m/>
    <n v="15000"/>
    <s v="Some Progress - Continued Monitoring"/>
    <d v="2031-12-01T00:00:00"/>
    <s v="The SSFA was signed on 24 Dec 2019. The first payment was disbursed in August 2020 of 35,500. The second payment was disbursed in December 2021 of 15,000. SSFA amended in May 2023 to extend the end date to 31 December 2023. The following activities have been implemented: 51 technicians trained including 12 females; 20 customs officer trained on HS codes and reporting including the distribution of educational material on cross checking data and import/export monitoring; (18 technicnians applied for licences) 1 technican successfully licenced though national licening board criteria; Project is completed "/>
    <s v="Project is completed"/>
    <s v="N/a"/>
    <m/>
    <x v="1"/>
    <n v="0"/>
    <n v="1"/>
    <n v="16"/>
    <n v="37"/>
    <n v="0"/>
    <n v="0"/>
    <n v="200"/>
    <n v="2019"/>
  </r>
  <r>
    <m/>
    <m/>
    <s v="ALB/PHA/91/TAS/48"/>
    <s v="UNEP"/>
    <m/>
    <x v="4"/>
    <s v="ALB"/>
    <x v="3"/>
    <s v="PHA"/>
    <s v="HCFC phase-out management plan (stage II, second tranche)"/>
    <d v="2022-12-01T00:00:00"/>
    <d v="2025-12-01T00:00:00"/>
    <s v="ONG"/>
    <d v="2023-06-01T00:00:00"/>
    <d v="2025-12-01T00:00:00"/>
    <m/>
    <m/>
    <n v="0.6"/>
    <m/>
    <m/>
    <n v="0"/>
    <m/>
    <m/>
    <m/>
    <m/>
    <m/>
    <m/>
    <m/>
    <m/>
    <n v="39500"/>
    <n v="0"/>
    <n v="39500"/>
    <n v="0.6164182278481013"/>
    <n v="15151.48"/>
    <n v="15151.48"/>
    <n v="0"/>
    <n v="5135"/>
    <n v="0"/>
    <n v="5135"/>
    <n v="1969.6923999999999"/>
    <n v="24348.52"/>
    <n v="15151.48"/>
    <n v="7575.74"/>
    <n v="3165.3076000000001"/>
    <n v="1969.6923999999999"/>
    <m/>
    <n v="19000"/>
    <m/>
    <d v="2027-12-01T00:00:00"/>
    <s v="Working group has been established in July 2023 to update training materials and curricula for enforcement / RAC training, working group meetings took place during July - October 2023, and training materials updated. Technicians training took place in Elbasan on 3 October 2023, in Durres on 22 November 2023, and in Tirana on 6-7 December 2023.The training, assessment and certification of 19 RAC trainers / technicians as per the EU F-gas legislation by Centro Studi Galileo took place in Tirana on 6-8 November 2023."/>
    <s v="New F-gas law (adopted by Parliament on 26 January 2023) ented into force on 1 January 2024. Albania hosted the ECA network and enforcement meeting in Tirana on 23-25 April 2024."/>
    <s v="Yes"/>
    <m/>
    <x v="0"/>
    <n v="1"/>
    <n v="1"/>
    <n v="6"/>
    <n v="36"/>
    <n v="0"/>
    <n v="36"/>
    <n v="600"/>
    <n v="2022"/>
  </r>
  <r>
    <m/>
    <m/>
    <s v="ALB/PHA/91/INV/47"/>
    <s v="UNIDO"/>
    <m/>
    <x v="4"/>
    <s v="ALB"/>
    <x v="0"/>
    <s v="PHA"/>
    <s v="HCFC phase-out management plan (stage II, second tranche)"/>
    <d v="2022-12-01T00:00:00"/>
    <d v="2025-12-01T00:00:00"/>
    <s v="ONG"/>
    <d v="2023-05-01T00:00:00"/>
    <d v="2025-12-01T00:00:00"/>
    <m/>
    <m/>
    <n v="1.4"/>
    <m/>
    <m/>
    <n v="0"/>
    <m/>
    <m/>
    <n v="0"/>
    <m/>
    <m/>
    <n v="0"/>
    <m/>
    <m/>
    <n v="81250"/>
    <n v="0"/>
    <n v="81250"/>
    <n v="0.15275520000000001"/>
    <n v="68838.64"/>
    <n v="68838.64"/>
    <n v="0"/>
    <n v="7313"/>
    <n v="0"/>
    <n v="7313"/>
    <n v="6195.9012223999998"/>
    <n v="12411.36"/>
    <n v="5832.09"/>
    <n v="30000"/>
    <n v="1117.0987775999999"/>
    <n v="524.9239897846154"/>
    <m/>
    <m/>
    <m/>
    <d v="2027-12-01T00:00:00"/>
    <s v="Planning and coordination with the NOU is ongoing for the tranche implementation. "/>
    <s v="National consultants have been recruited for the development of the RRR business model; legal acts for quota allocation and certification; and for formulating a strategy for HCFC phase out in large equipment."/>
    <s v="Yes"/>
    <m/>
    <x v="0"/>
    <n v="1"/>
    <n v="1"/>
    <n v="5"/>
    <n v="36"/>
    <n v="0"/>
    <n v="36"/>
    <n v="1400"/>
    <n v="2022"/>
  </r>
  <r>
    <m/>
    <m/>
    <s v="ANG/PHA/88/INV/23"/>
    <s v="UNDP"/>
    <m/>
    <x v="0"/>
    <s v="ANG"/>
    <x v="0"/>
    <s v="PHA"/>
    <s v="HCFC phase-out management plan (stage II, second tranche)"/>
    <d v="2021-11-01T00:00:00"/>
    <d v="2024-12-01T00:00:00"/>
    <s v="ONG"/>
    <d v="2023-03-01T00:00:00"/>
    <d v="2025-01-01T00:00:00"/>
    <m/>
    <m/>
    <n v="5.2"/>
    <m/>
    <m/>
    <m/>
    <m/>
    <m/>
    <n v="5.2"/>
    <m/>
    <m/>
    <m/>
    <m/>
    <m/>
    <n v="363600"/>
    <n v="0"/>
    <n v="363600"/>
    <n v="0.17400987348734878"/>
    <n v="300330.01"/>
    <n v="300330.01"/>
    <n v="0"/>
    <n v="25452"/>
    <n v="0"/>
    <n v="25452"/>
    <n v="21023.100699999999"/>
    <n v="63269.990000000013"/>
    <n v="-63269.99"/>
    <n v="69075.902300000002"/>
    <n v="4428.8993"/>
    <n v="-4428.8993"/>
    <m/>
    <m/>
    <m/>
    <d v="2026-12-01T00:00:00"/>
    <s v="Procured equipment has been delivered to training centres. There have been unexpected challenges as the NOU staff is in process of being replaced by the Government. UNDP is in constant communciation with the Government to better understand how we can accelerate the development of the project."/>
    <s v="Equipment delivered to training centres. Training from an international consultant expected for September 2024. Training for customs officials expected for the second semester of 2024"/>
    <s v="Yes"/>
    <m/>
    <x v="0"/>
    <n v="1"/>
    <n v="1"/>
    <n v="16"/>
    <n v="37"/>
    <n v="1"/>
    <n v="38"/>
    <n v="5200"/>
    <n v="2021"/>
  </r>
  <r>
    <m/>
    <m/>
    <s v="ARM/PHA/83/TAS/21"/>
    <s v="UNEP"/>
    <m/>
    <x v="4"/>
    <s v="ARM"/>
    <x v="3"/>
    <s v="PHA"/>
    <s v="HCFC phase-out management plan (stage II, second tranche)"/>
    <d v="2019-05-01T00:00:00"/>
    <d v="2021-12-01T00:00:00"/>
    <s v="FIN"/>
    <d v="2020-09-01T00:00:00"/>
    <m/>
    <d v="2021-06-01T00:00:00"/>
    <d v="2021-12-01T00:00:00"/>
    <n v="1.3"/>
    <m/>
    <m/>
    <n v="0"/>
    <m/>
    <m/>
    <m/>
    <m/>
    <m/>
    <m/>
    <m/>
    <m/>
    <n v="51400"/>
    <n v="-1801"/>
    <n v="49599"/>
    <n v="1"/>
    <n v="0"/>
    <n v="0"/>
    <n v="0"/>
    <n v="6682"/>
    <n v="-234.13"/>
    <n v="6447.87"/>
    <n v="0"/>
    <n v="49599"/>
    <n v="0"/>
    <n v="0"/>
    <n v="6447.87"/>
    <n v="0"/>
    <m/>
    <n v="0"/>
    <m/>
    <d v="2021-12-01T00:00:00"/>
    <m/>
    <m/>
    <m/>
    <m/>
    <x v="1"/>
    <n v="0"/>
    <n v="1"/>
    <n v="16"/>
    <n v="31"/>
    <n v="0"/>
    <n v="0"/>
    <n v="1300"/>
    <n v="2019"/>
  </r>
  <r>
    <m/>
    <m/>
    <s v="BAH/PHA/93/TAS/45"/>
    <s v="UNEP"/>
    <m/>
    <x v="2"/>
    <s v="BAH"/>
    <x v="3"/>
    <s v="PHA"/>
    <s v="HCFC phase-out management plan (stage II, second tranche)"/>
    <d v="2023-12-01T00:00:00"/>
    <d v="2026-12-01T00:00:00"/>
    <s v="ONG"/>
    <m/>
    <d v="2026-12-01T00:00:00"/>
    <m/>
    <m/>
    <n v="0"/>
    <m/>
    <m/>
    <n v="0"/>
    <m/>
    <m/>
    <m/>
    <m/>
    <m/>
    <m/>
    <m/>
    <m/>
    <n v="79500"/>
    <n v="0"/>
    <n v="79500"/>
    <n v="0"/>
    <n v="79500"/>
    <n v="79500"/>
    <n v="0"/>
    <n v="10335"/>
    <n v="0"/>
    <n v="10335"/>
    <n v="10335"/>
    <n v="0"/>
    <n v="0"/>
    <n v="19875"/>
    <n v="0"/>
    <n v="0"/>
    <m/>
    <n v="0"/>
    <m/>
    <d v="2026-12-01T00:00:00"/>
    <s v="New approval at ExCom-93 in Nov. 2023. Required arrangements for inititting the project implementation have been taken."/>
    <s v="Progress: Two contracts signed in Mar 2024 with SCE and BSE for the implementation of the second tranche (US$ 50,000 for BSE and US$ 26,500 for SCE). Project is progressing satisfactorily. A training of 40 technicians for category II has been completed. 40 customs officers have been trained in two workshops. the national technical committee that has been established to review and update related standards is functioning. "/>
    <s v="Yes "/>
    <m/>
    <x v="0"/>
    <n v="1"/>
    <n v="0"/>
    <s v=""/>
    <n v="36"/>
    <n v="0"/>
    <n v="36"/>
    <n v="0"/>
    <n v="2023"/>
  </r>
  <r>
    <m/>
    <m/>
    <s v="BAH/PHA/93/INV/46"/>
    <s v="UNIDO"/>
    <m/>
    <x v="2"/>
    <s v="BAH"/>
    <x v="0"/>
    <s v="PHA"/>
    <s v="HCFC phase-out management plan (stage II, second tranche)"/>
    <d v="2023-12-01T00:00:00"/>
    <d v="2026-12-01T00:00:00"/>
    <s v="ONG"/>
    <m/>
    <d v="2026-12-31T00:00:00"/>
    <m/>
    <m/>
    <n v="0"/>
    <m/>
    <m/>
    <n v="0"/>
    <m/>
    <m/>
    <n v="0"/>
    <m/>
    <m/>
    <n v="0"/>
    <m/>
    <m/>
    <n v="54000"/>
    <n v="0"/>
    <n v="54000"/>
    <n v="0"/>
    <n v="54000"/>
    <n v="54000"/>
    <n v="0"/>
    <n v="3780"/>
    <n v="0"/>
    <n v="3780"/>
    <n v="3780"/>
    <n v="0"/>
    <n v="0"/>
    <n v="40000"/>
    <n v="0"/>
    <n v="0"/>
    <m/>
    <m/>
    <m/>
    <d v="2026-12-01T00:00:00"/>
    <s v="Project approved at the 93rd meeting in December 2023."/>
    <s v="1. Contract awarded to Aztec in April 2024 for provision of tools and equipment, and consumables for training purposes._x000a_This tranche is related to procurement of equipment, therefore integrating gender mainstream activities is quite challenging."/>
    <s v="No"/>
    <m/>
    <x v="0"/>
    <n v="1"/>
    <n v="0"/>
    <s v=""/>
    <n v="36"/>
    <n v="0"/>
    <n v="36"/>
    <n v="0"/>
    <n v="2023"/>
  </r>
  <r>
    <m/>
    <m/>
    <s v="BOL/PHA/93/TAS/54"/>
    <s v="UNEP"/>
    <m/>
    <x v="1"/>
    <s v="BOL"/>
    <x v="3"/>
    <s v="PHA"/>
    <s v="HCFC phase-out management plan (stage II, second tranche)"/>
    <d v="2023-12-01T00:00:00"/>
    <d v="2026-12-01T00:00:00"/>
    <s v="ONG"/>
    <m/>
    <d v="2026-12-01T00:00:00"/>
    <m/>
    <m/>
    <n v="0.3"/>
    <m/>
    <m/>
    <n v="0"/>
    <m/>
    <m/>
    <m/>
    <m/>
    <m/>
    <m/>
    <m/>
    <m/>
    <n v="32500"/>
    <n v="0"/>
    <n v="32500"/>
    <n v="0"/>
    <n v="32500"/>
    <n v="32500"/>
    <n v="0"/>
    <n v="4225"/>
    <n v="0"/>
    <n v="4225"/>
    <n v="4225"/>
    <n v="0"/>
    <n v="0"/>
    <n v="8125"/>
    <n v="0"/>
    <n v="0"/>
    <m/>
    <n v="0"/>
    <m/>
    <d v="2031-12-01T00:00:00"/>
    <s v="Newly approved project"/>
    <s v="Good progress.  Implementation modality is under discussion with the NOU. A mix between direct and indirect implementation modality has been agreed and the TOR for the first consultancy contracts will be prepared with in the Q4 2024."/>
    <s v="Yes "/>
    <m/>
    <x v="0"/>
    <n v="1"/>
    <n v="0"/>
    <s v=""/>
    <n v="36"/>
    <n v="0"/>
    <n v="36"/>
    <n v="300"/>
    <n v="2023"/>
  </r>
  <r>
    <m/>
    <m/>
    <s v="BOL/PHA/93/INV/55"/>
    <s v="UNIDO"/>
    <m/>
    <x v="1"/>
    <s v="BOL"/>
    <x v="0"/>
    <s v="PHA"/>
    <s v="HCFC phase-out management plan (stage II, second tranche)"/>
    <d v="2023-12-01T00:00:00"/>
    <d v="2026-12-01T00:00:00"/>
    <s v="ONG"/>
    <m/>
    <d v="2026-12-31T00:00:00"/>
    <m/>
    <m/>
    <n v="1.2"/>
    <m/>
    <m/>
    <n v="0"/>
    <m/>
    <m/>
    <n v="0"/>
    <m/>
    <m/>
    <n v="0"/>
    <m/>
    <m/>
    <n v="172660"/>
    <n v="0"/>
    <n v="172660"/>
    <n v="0"/>
    <n v="172660"/>
    <n v="172660"/>
    <n v="0"/>
    <n v="12086"/>
    <n v="0"/>
    <n v="12086"/>
    <n v="12086"/>
    <n v="0"/>
    <n v="0"/>
    <n v="70000"/>
    <n v="0"/>
    <n v="0"/>
    <m/>
    <m/>
    <m/>
    <d v="2031-12-01T00:00:00"/>
    <s v="Project approved at the 93rd meeting in December 2023."/>
    <s v="• Three seminars were held to strengthen knowledge of replacement alternatives with low environmental impact, including general specifications, regulations and procedures required for their safe handling of flammable refrigerants for 80 attendees. The workshops were held at La Paz, Cochabamba and Santa Cruz._x000a_• Data analysis and test results of R-290 refrigerant. The study indicates that with the local refrigerant the operating parameters are very similar to the design conditions of the equipment, but with an increase in COP of approximately 5%, which can lead to lower energy consumption by the equipment that uses refrigerant. _x000a_• The occupational standards were formulated and validated for a) worker in low-capacity domestic and commercial refrigeration systems with hydrocarbons, b) commercial refrigeration worker and c ) industrial refrigerator,  with the participation of expert technicians representing the refrigeration associations of the sector, in coordination with the Vice Ministry of Environment, Biodiversity, Climate Change and Forest Management and Development and the United Nations Organization for Industrial Development - UNIDO. _x000a_• Meetings are held with the chamber of industrialists to publicize the zero-leak program. Two allies are interested in implementing the project. Planning meetings are held with each one._x000a_• Mission to Bogota is carried out by expert instructors and technicians from the Bolivian RAC sector, to strengthen their capabilities in the safe management of HC and energy efficiency._x000a_• TOR being prepared to acquire HPMP tools and equipment. The bidding will be carried out in June 2024 and equipment expected to be delivered in October 2024._x000a_First disbursement took place in February 2024."/>
    <s v="Yes"/>
    <m/>
    <x v="0"/>
    <n v="1"/>
    <n v="0"/>
    <s v=""/>
    <n v="36"/>
    <n v="0"/>
    <n v="36"/>
    <n v="1200"/>
    <n v="2023"/>
  </r>
  <r>
    <m/>
    <m/>
    <s v="CMR/PHA/88/INV/48"/>
    <s v="UNIDO"/>
    <m/>
    <x v="0"/>
    <s v="CMR"/>
    <x v="0"/>
    <s v="PHA"/>
    <s v="HCFC phase-out management plan (stage II, second tranche)"/>
    <d v="2021-11-01T00:00:00"/>
    <d v="2024-12-01T00:00:00"/>
    <s v="ONG"/>
    <d v="2022-04-01T00:00:00"/>
    <d v="2025-12-31T00:00:00"/>
    <m/>
    <m/>
    <n v="7.9"/>
    <m/>
    <m/>
    <n v="0"/>
    <m/>
    <m/>
    <n v="3.9820000000000002"/>
    <m/>
    <m/>
    <n v="0"/>
    <m/>
    <m/>
    <n v="786750"/>
    <n v="0"/>
    <n v="786750"/>
    <n v="0.13893462980616461"/>
    <n v="677443.17999999993"/>
    <n v="677443.17999999993"/>
    <n v="0"/>
    <n v="55073"/>
    <n v="0"/>
    <n v="55073"/>
    <n v="47421.453132685099"/>
    <n v="109306.82"/>
    <n v="131188.66"/>
    <n v="100000"/>
    <n v="7651.5468673149035"/>
    <n v="9183.2895737909112"/>
    <m/>
    <m/>
    <m/>
    <d v="2026-12-01T00:00:00"/>
    <s v="Three beneficiaries in three cities were identified. Bidding is to be undertaken once TOR is completed."/>
    <s v="Bidding for Limbe has been initiated, two more biddings are upcoming. _x000a_Training for six beneficiary companies for R290 is to be help in Nigeria in June 2024."/>
    <s v="Yes"/>
    <m/>
    <x v="0"/>
    <n v="1"/>
    <n v="1"/>
    <n v="5"/>
    <n v="37"/>
    <n v="12"/>
    <n v="49"/>
    <n v="7900"/>
    <n v="2021"/>
  </r>
  <r>
    <m/>
    <m/>
    <s v="COS/PHA/90/INV/65"/>
    <s v="UNDP"/>
    <m/>
    <x v="1"/>
    <s v="COS"/>
    <x v="0"/>
    <s v="PHA"/>
    <s v="HCFC phase-out management plan (stage II, second tranche)"/>
    <d v="2022-06-01T00:00:00"/>
    <d v="2025-06-01T00:00:00"/>
    <s v="ONG"/>
    <d v="2022-12-01T00:00:00"/>
    <d v="2025-06-01T00:00:00"/>
    <m/>
    <m/>
    <n v="0"/>
    <m/>
    <m/>
    <n v="0"/>
    <m/>
    <m/>
    <n v="0"/>
    <m/>
    <m/>
    <n v="0"/>
    <m/>
    <m/>
    <n v="385750"/>
    <n v="0"/>
    <n v="385750"/>
    <n v="0.17909166558651976"/>
    <n v="316665.39"/>
    <n v="316665.39"/>
    <n v="0"/>
    <n v="27003"/>
    <n v="0"/>
    <n v="27003"/>
    <n v="22166.98775416721"/>
    <n v="69084.61"/>
    <n v="39.039999999993597"/>
    <n v="72833.039699999994"/>
    <n v="4836.0122458327896"/>
    <n v="2.7328506027215198"/>
    <m/>
    <m/>
    <m/>
    <d v="2031-12-01T00:00:00"/>
    <s v="Training of technicians conducted. Work on the curriculum for technicians with the national training institutions. purchase of equipment."/>
    <s v="Additional training activities of local consultants. "/>
    <s v="Yes"/>
    <m/>
    <x v="0"/>
    <n v="1"/>
    <n v="1"/>
    <n v="6"/>
    <n v="36"/>
    <n v="0"/>
    <n v="36"/>
    <n v="0"/>
    <n v="2022"/>
  </r>
  <r>
    <m/>
    <m/>
    <s v="CUB/PHA/92/INV/68"/>
    <s v="UNDP"/>
    <m/>
    <x v="1"/>
    <s v="CUB"/>
    <x v="0"/>
    <s v="PHA"/>
    <s v="HCFC phase-out management plan (stage II, second tranche)"/>
    <d v="2023-06-01T00:00:00"/>
    <d v="2025-05-01T00:00:00"/>
    <s v="ONG"/>
    <m/>
    <d v="2025-05-01T00:00:00"/>
    <m/>
    <m/>
    <n v="0"/>
    <m/>
    <m/>
    <n v="0"/>
    <m/>
    <m/>
    <m/>
    <m/>
    <m/>
    <n v="0"/>
    <m/>
    <m/>
    <n v="260000"/>
    <n v="0"/>
    <n v="260000"/>
    <n v="0"/>
    <n v="260000"/>
    <n v="260000"/>
    <n v="0"/>
    <n v="18200"/>
    <n v="0"/>
    <n v="18200"/>
    <n v="18200"/>
    <n v="0"/>
    <n v="0"/>
    <n v="59800"/>
    <n v="0"/>
    <n v="0"/>
    <m/>
    <m/>
    <m/>
    <d v="2031-12-01T00:00:00"/>
    <s v="Newly approved. Draft DOA prepared and signed on December 2023. "/>
    <s v="Technical specs and procurement plan for tools and equipment finalized. Procurement has started. 1 workshop on GRP conducted  for RAC technicians."/>
    <s v="Yes"/>
    <m/>
    <x v="0"/>
    <n v="1"/>
    <n v="0"/>
    <s v=""/>
    <n v="23"/>
    <n v="0"/>
    <n v="23"/>
    <n v="0"/>
    <n v="2023"/>
  </r>
  <r>
    <m/>
    <m/>
    <s v="DOM/PHA/82/INV/66"/>
    <s v="UNDP"/>
    <m/>
    <x v="1"/>
    <s v="DOM"/>
    <x v="0"/>
    <s v="PHA"/>
    <s v="HCFC phase-out management plan (stage II, second tranche)"/>
    <d v="2018-12-01T00:00:00"/>
    <d v="2021-12-01T00:00:00"/>
    <s v="FIN"/>
    <d v="2019-03-01T00:00:00"/>
    <m/>
    <d v="2021-12-01T00:00:00"/>
    <d v="2022-12-01T00:00:00"/>
    <n v="0"/>
    <m/>
    <m/>
    <m/>
    <m/>
    <m/>
    <n v="0"/>
    <m/>
    <m/>
    <m/>
    <m/>
    <m/>
    <n v="574200"/>
    <n v="0"/>
    <n v="574200"/>
    <n v="1"/>
    <n v="0"/>
    <n v="0"/>
    <n v="0"/>
    <n v="40194"/>
    <n v="0"/>
    <n v="40194"/>
    <n v="0"/>
    <n v="574200"/>
    <n v="0"/>
    <n v="0"/>
    <n v="40194"/>
    <n v="0"/>
    <m/>
    <m/>
    <m/>
    <d v="2021-12-01T00:00:00"/>
    <s v="50 AC units based on HC were purchased. 300 RAC technicians trained in GRP courses.100 kits of tools and equipment distributed among RAC technicians."/>
    <m/>
    <m/>
    <m/>
    <x v="1"/>
    <n v="0"/>
    <n v="1"/>
    <n v="3"/>
    <n v="36"/>
    <n v="0"/>
    <n v="0"/>
    <n v="0"/>
    <n v="2018"/>
  </r>
  <r>
    <m/>
    <m/>
    <s v="DOM/PHA/82/TAS/67"/>
    <s v="UNEP"/>
    <m/>
    <x v="1"/>
    <s v="DOM"/>
    <x v="3"/>
    <s v="PHA"/>
    <s v="HCFC phase-out management plan (stage II, second tranche)"/>
    <d v="2018-12-01T00:00:00"/>
    <d v="2020-12-01T00:00:00"/>
    <s v="FIN"/>
    <d v="2019-08-01T00:00:00"/>
    <m/>
    <d v="2021-12-01T00:00:00"/>
    <d v="2022-12-01T00:00:00"/>
    <n v="0"/>
    <m/>
    <m/>
    <n v="0"/>
    <m/>
    <m/>
    <m/>
    <m/>
    <m/>
    <m/>
    <m/>
    <m/>
    <n v="100000"/>
    <n v="-4926.17"/>
    <n v="95073.83"/>
    <n v="1.0000017880840606"/>
    <n v="-0.16999999999825377"/>
    <n v="-0.16999999999825377"/>
    <n v="0"/>
    <n v="13000"/>
    <n v="-640.4"/>
    <n v="12359.6"/>
    <n v="-2.2100003754530917E-2"/>
    <n v="95074"/>
    <n v="0"/>
    <n v="0"/>
    <n v="12359.622100003755"/>
    <n v="0"/>
    <m/>
    <n v="0"/>
    <m/>
    <d v="2021-12-01T00:00:00"/>
    <m/>
    <m/>
    <m/>
    <m/>
    <x v="1"/>
    <n v="0"/>
    <n v="1"/>
    <n v="8"/>
    <n v="24"/>
    <n v="0"/>
    <n v="0"/>
    <n v="0"/>
    <n v="2018"/>
  </r>
  <r>
    <m/>
    <m/>
    <s v="ECU/PHA/93/INV/82"/>
    <s v="UNIDO"/>
    <m/>
    <x v="1"/>
    <s v="ECU"/>
    <x v="0"/>
    <s v="PHA"/>
    <s v="HCFC phase-out management plan (stage II, second tranche)"/>
    <d v="2023-12-01T00:00:00"/>
    <d v="2026-12-01T00:00:00"/>
    <s v="ONG"/>
    <m/>
    <d v="2026-12-31T00:00:00"/>
    <m/>
    <m/>
    <n v="7.6"/>
    <m/>
    <m/>
    <n v="0"/>
    <m/>
    <m/>
    <n v="0"/>
    <m/>
    <m/>
    <n v="0"/>
    <m/>
    <m/>
    <n v="407250"/>
    <n v="0"/>
    <n v="407250"/>
    <n v="0"/>
    <n v="407250"/>
    <n v="407250"/>
    <n v="0"/>
    <n v="28507"/>
    <n v="0"/>
    <n v="28507"/>
    <n v="28507"/>
    <n v="0"/>
    <n v="0"/>
    <n v="120000"/>
    <n v="0"/>
    <n v="0"/>
    <m/>
    <m/>
    <m/>
    <d v="2031-12-01T00:00:00"/>
    <s v="Project approved at the 93rd meeting in December 2023."/>
    <s v="The guide for the safe handling of flammable refrigerants was formulated. It is on review. The management model for the operation of the RRR network for Ecuador is formulated.  A technical justification report is prepared for the formulation of the labour competency profile on hydrocarbon-based domestic and low-capacity commercial refrigeration. The MPCEIP monitors and is pending the process to formulate and validate the labour standard related with safe handling of HC refrigerants. TOR being prepared to equip 10 servicing RAC companies and 10 waste management companies was formulate.  The bidding will be carried out in June 2024 and equipment expected to be delivered in October 2024. The NOU supported the definition of subjects and survey of equipment for the Professional Air Conditioning profile of the Sustainable Construction Family. Comments are made on information on the results, competencies, subjects, subjects, minimum equipment and spaces and distribution of this. A study tour was conducted to Colombia in April 2024, to deep knowledge related to safe handling of HC refrigerants and energy efficiency, 5 delegates from EPN, Induglob and other RAC sector participated. The overall activities of the HPMP II T2 have been continuously assessed, monitored, and reported to accurately verify the implementation and completion of each of the targets and to support the NOU in reporting advances of the projects. First disbursement took place in March 2024."/>
    <s v="Yes"/>
    <m/>
    <x v="0"/>
    <n v="1"/>
    <n v="0"/>
    <s v=""/>
    <n v="36"/>
    <n v="0"/>
    <n v="36"/>
    <n v="7600"/>
    <n v="2023"/>
  </r>
  <r>
    <m/>
    <m/>
    <s v="GAM/PHA/93/TAS/47"/>
    <s v="UNEP"/>
    <m/>
    <x v="0"/>
    <s v="GAM"/>
    <x v="3"/>
    <s v="PHA"/>
    <s v="HCFC phase-out management plan (stage II, second tranche)"/>
    <d v="2023-12-01T00:00:00"/>
    <d v="2026-12-01T00:00:00"/>
    <s v="ONG"/>
    <m/>
    <d v="2026-12-01T00:00:00"/>
    <m/>
    <m/>
    <n v="0.2"/>
    <m/>
    <m/>
    <n v="0"/>
    <m/>
    <m/>
    <m/>
    <m/>
    <m/>
    <m/>
    <m/>
    <m/>
    <n v="90000"/>
    <n v="0"/>
    <n v="90000"/>
    <n v="0"/>
    <n v="90000"/>
    <n v="90000"/>
    <n v="0"/>
    <n v="11700"/>
    <n v="0"/>
    <n v="11700"/>
    <n v="11700"/>
    <n v="0"/>
    <n v="0"/>
    <n v="22500"/>
    <n v="0"/>
    <n v="0"/>
    <m/>
    <n v="0"/>
    <m/>
    <d v="2031-12-01T00:00:00"/>
    <s v="Newly approved project"/>
    <s v="The SSFA with a total of US$90,000 was prepared and sent to country for signature in March 2024.  The licensing and quota system is in place and functioning.  The collection of data was undertaken to report A7 and CP data for the year 2023. The project is progressing successfully."/>
    <s v="Yes"/>
    <m/>
    <x v="0"/>
    <n v="1"/>
    <n v="0"/>
    <s v=""/>
    <n v="36"/>
    <n v="0"/>
    <n v="36"/>
    <n v="200"/>
    <n v="2023"/>
  </r>
  <r>
    <m/>
    <m/>
    <s v="GAM/PHA/93/INV/48"/>
    <s v="UNIDO"/>
    <m/>
    <x v="0"/>
    <s v="GAM"/>
    <x v="0"/>
    <s v="PHA"/>
    <s v="HCFC phase-out management plan (stage II, second tranche)"/>
    <d v="2023-12-01T00:00:00"/>
    <d v="2026-12-01T00:00:00"/>
    <s v="ONG"/>
    <m/>
    <d v="2026-12-31T00:00:00"/>
    <m/>
    <m/>
    <n v="0.3"/>
    <m/>
    <m/>
    <n v="0"/>
    <m/>
    <m/>
    <n v="0"/>
    <m/>
    <m/>
    <n v="0"/>
    <m/>
    <m/>
    <n v="100000"/>
    <n v="0"/>
    <n v="100000"/>
    <n v="0"/>
    <n v="100000"/>
    <n v="100000"/>
    <n v="0"/>
    <n v="9000"/>
    <n v="0"/>
    <n v="9000"/>
    <n v="9000"/>
    <n v="0"/>
    <n v="0"/>
    <n v="20000"/>
    <n v="0"/>
    <n v="0"/>
    <m/>
    <m/>
    <m/>
    <d v="2031-12-01T00:00:00"/>
    <s v="Project approved at the 93rd meeting in December 2023."/>
    <s v="First coordination meeting and update of workplan with NOU took place. Terms of reference are under preparation."/>
    <s v="Yes"/>
    <m/>
    <x v="0"/>
    <n v="1"/>
    <n v="0"/>
    <s v=""/>
    <n v="36"/>
    <n v="0"/>
    <n v="36"/>
    <n v="300"/>
    <n v="2023"/>
  </r>
  <r>
    <m/>
    <m/>
    <s v="GUA/PHA/93/INV/62"/>
    <s v="UNEP"/>
    <m/>
    <x v="1"/>
    <s v="GUA"/>
    <x v="0"/>
    <s v="PHA"/>
    <s v="HCFC phase-out management plan (stage II, second tranche)"/>
    <d v="2023-12-01T00:00:00"/>
    <d v="2026-12-01T00:00:00"/>
    <s v="ONG"/>
    <m/>
    <d v="2026-12-01T00:00:00"/>
    <m/>
    <m/>
    <n v="0.3"/>
    <m/>
    <m/>
    <n v="0"/>
    <m/>
    <m/>
    <m/>
    <m/>
    <m/>
    <m/>
    <m/>
    <m/>
    <n v="36000"/>
    <n v="0"/>
    <n v="36000"/>
    <n v="0"/>
    <n v="36000"/>
    <n v="36000"/>
    <n v="0"/>
    <n v="4680"/>
    <n v="0"/>
    <n v="4680"/>
    <n v="4680"/>
    <n v="0"/>
    <n v="0"/>
    <n v="9000"/>
    <n v="0"/>
    <n v="0"/>
    <m/>
    <n v="0"/>
    <m/>
    <d v="2031-12-01T00:00:00"/>
    <s v="Newly approved project"/>
    <s v="Good progress. Work plan and timetable to implement the project agreed with the NOU. SSFA-2024-04 is under discussion. This SSFA will facilitate obtaining products and expected results as mentioned below:(1) Adoption/enforcement of Montreal Protocol Controlled Substances laws and regulations to control and monitor the consumption of Montreal Protocol Controlled Substances, (2) Efficient and timely data collection and reporting, (3) Intra- and inter-institutional coordination to implement the Montreal Protocol with other organizations/national stakeholders, (4) Supervision of timely execution of activities to eliminate and reduce the consumption of Substances controlled by the Montreal Protocol, (5) Increase awareness raising and information exchange, (6) Regional cooperation and participation in Montreal Protocol meetings."/>
    <s v="Yes "/>
    <m/>
    <x v="0"/>
    <n v="1"/>
    <n v="0"/>
    <s v=""/>
    <n v="36"/>
    <n v="0"/>
    <n v="36"/>
    <n v="300"/>
    <n v="2023"/>
  </r>
  <r>
    <m/>
    <m/>
    <s v="GUA/PHA/93/INV/63"/>
    <s v="UNIDO"/>
    <m/>
    <x v="1"/>
    <s v="GUA"/>
    <x v="0"/>
    <s v="PHA"/>
    <s v="HCFC phase-out management plan (stage II, second tranche)"/>
    <d v="2023-12-01T00:00:00"/>
    <d v="2026-12-01T00:00:00"/>
    <s v="ONG"/>
    <m/>
    <d v="2026-12-31T00:00:00"/>
    <m/>
    <m/>
    <n v="1.6"/>
    <m/>
    <m/>
    <n v="0"/>
    <m/>
    <m/>
    <n v="0"/>
    <m/>
    <m/>
    <n v="0"/>
    <m/>
    <m/>
    <n v="182900"/>
    <n v="0"/>
    <n v="182900"/>
    <n v="0"/>
    <n v="182900"/>
    <n v="182900"/>
    <n v="0"/>
    <n v="12803"/>
    <n v="0"/>
    <n v="12803"/>
    <n v="12803"/>
    <n v="0"/>
    <n v="0"/>
    <n v="60000"/>
    <n v="0"/>
    <n v="0"/>
    <m/>
    <m/>
    <m/>
    <d v="2031-12-01T00:00:00"/>
    <s v="Project approved at the 93rd meeting in December 2023."/>
    <s v="To date there are records of 760 licensed technicians, 22 refrigeration companies and 9 training institutes. Monitoring is done to the RRR network, INTECAP, is one of the RRR centres, comments that it has recovered several pounds of refrigerant, and has contaminated refrigerant that it stores for possible destruction. Some challenges encountered include the need for new tools, demos, and training. There is mixed refrigerant in disposable cylinders.  The reclaiming unit requires maintenance. A list of required tools will be prepared and purchased for all INTECAPs in the country. A training workshop for trainers is planned. The company Total Ecology is visited, this is a commercial refrigeration equipment management company, in the project it is recovering and storing different refrigerants for their reclamation and destruction. A recovery tank will be supplied.  A training is planned in June on the management of the reclamation equipment. A study tour was conducted to Colombia in April 2024, to deep knowledge related to safe handling of HC refrigerants and energy efficiency, 2 delegates from INTECAP participated. The overall activities of the HPMP have been continuously assessed, monitored, and reported to accurately verify the implementation and completion of each of the targets and to support the NOU in reporting advances of the projects. First disbursement took place in March 2024."/>
    <s v="Yes"/>
    <m/>
    <x v="0"/>
    <n v="1"/>
    <n v="0"/>
    <s v=""/>
    <n v="36"/>
    <n v="0"/>
    <n v="36"/>
    <n v="1600"/>
    <n v="2023"/>
  </r>
  <r>
    <m/>
    <m/>
    <s v="GUY/PHA/83/INV/32"/>
    <s v="UNDP"/>
    <m/>
    <x v="1"/>
    <s v="GUY"/>
    <x v="0"/>
    <s v="PHA"/>
    <s v="HCFC phase-out management plan (stage II, second tranche)"/>
    <d v="2019-05-01T00:00:00"/>
    <d v="2022-06-01T00:00:00"/>
    <s v="ONG"/>
    <m/>
    <d v="2024-12-01T00:00:00"/>
    <m/>
    <m/>
    <n v="0.2"/>
    <m/>
    <m/>
    <m/>
    <m/>
    <m/>
    <n v="0"/>
    <m/>
    <m/>
    <m/>
    <m/>
    <m/>
    <n v="66750"/>
    <n v="0"/>
    <n v="66750"/>
    <n v="0"/>
    <n v="66750"/>
    <n v="66750"/>
    <n v="0"/>
    <n v="4673"/>
    <n v="0"/>
    <n v="4673"/>
    <n v="4673"/>
    <n v="0"/>
    <n v="0"/>
    <n v="15352.5"/>
    <n v="0"/>
    <n v="0"/>
    <m/>
    <m/>
    <m/>
    <d v="2031-12-01T00:00:00"/>
    <s v="Equipment procured and delivery in process for 2024. Trainings expeccted to be undertaken during 2024"/>
    <s v="Equipment in process of being delivered in Guyana. Training expected as soon as delivery is finalized"/>
    <s v="N/a"/>
    <m/>
    <x v="0"/>
    <n v="1"/>
    <n v="0"/>
    <s v=""/>
    <n v="37"/>
    <n v="30"/>
    <n v="67"/>
    <n v="200"/>
    <n v="2019"/>
  </r>
  <r>
    <m/>
    <m/>
    <s v="HON/PHA/92/TAS/57"/>
    <s v="UNEP"/>
    <m/>
    <x v="1"/>
    <s v="HON"/>
    <x v="3"/>
    <s v="PHA"/>
    <s v="HCFC phase-out management plan (stage II, second tranche)"/>
    <d v="2023-06-01T00:00:00"/>
    <d v="2025-09-01T00:00:00"/>
    <s v="ONG"/>
    <m/>
    <d v="2025-09-01T00:00:00"/>
    <m/>
    <m/>
    <n v="0.6"/>
    <m/>
    <m/>
    <n v="0"/>
    <m/>
    <m/>
    <m/>
    <m/>
    <m/>
    <m/>
    <m/>
    <m/>
    <n v="36500"/>
    <n v="0"/>
    <n v="36500"/>
    <n v="0"/>
    <n v="36500"/>
    <n v="36500"/>
    <n v="0"/>
    <n v="4745"/>
    <n v="0"/>
    <n v="4745"/>
    <n v="4745"/>
    <n v="0"/>
    <n v="0"/>
    <n v="12775"/>
    <n v="0"/>
    <n v="0"/>
    <m/>
    <n v="0"/>
    <m/>
    <d v="2031-12-01T00:00:00"/>
    <s v="Newly approved project"/>
    <s v="Good progress. UNEP and Honduras agreed on the 'direct implementation' modality.  Currently the TOR of two consultancies to support the implementation of Honduras HPMP II tranche 2 are under discussion. The consultants will be support the implementation of the implementation of the following activities. 1) Strengthening the regulatory framework: formulate measures for handling HCFC-based equipment/products and substances during their import, use, and final disposal. 2) Strengthening the national capacity of customs and trade controls: conduct an updated training on ODS import control for 120 customs and enforcement officers, brokers and importers; update the online training modules for customs officers.   "/>
    <s v="Yes "/>
    <m/>
    <x v="0"/>
    <n v="1"/>
    <n v="0"/>
    <s v=""/>
    <n v="27"/>
    <n v="0"/>
    <n v="27"/>
    <n v="600"/>
    <n v="2023"/>
  </r>
  <r>
    <m/>
    <m/>
    <s v="HON/PHA/92/INV/58"/>
    <s v="UNIDO"/>
    <m/>
    <x v="1"/>
    <s v="HON"/>
    <x v="0"/>
    <s v="PHA"/>
    <s v="HCFC phase-out management plan (stage II, second tranche)"/>
    <d v="2023-06-01T00:00:00"/>
    <d v="2026-06-01T00:00:00"/>
    <s v="ONG"/>
    <d v="2023-12-01T00:00:00"/>
    <d v="2026-06-01T00:00:00"/>
    <m/>
    <m/>
    <n v="2.8"/>
    <m/>
    <m/>
    <n v="0"/>
    <m/>
    <m/>
    <n v="0"/>
    <m/>
    <m/>
    <n v="0"/>
    <m/>
    <m/>
    <n v="164500"/>
    <n v="0"/>
    <n v="164500"/>
    <n v="6.8395744680851056E-3"/>
    <n v="163374.89000000001"/>
    <n v="163374.89000000001"/>
    <n v="0"/>
    <n v="11515"/>
    <n v="0"/>
    <n v="11515"/>
    <n v="11436.2423"/>
    <n v="1125.1099999999999"/>
    <n v="0"/>
    <n v="50000"/>
    <n v="78.7577"/>
    <n v="0"/>
    <m/>
    <m/>
    <m/>
    <d v="2031-12-01T00:00:00"/>
    <s v="HPMP II second tranche renewal request was approved in the 92nd ExCom meeting in June 2023. The UTOH carried out a follow-up meeting with 10 companies to verify compliance of the requirements for handling refrigerants. A meeting was held with the technical association to review the cooperation agreement with the UTOH. A meeting was held with INFOP to follow up on the implementation of the certification process for technicians by labour competencies. The overall activities of the HPMP have been continuously assessed, monitored, and reported to accurately verify the implementation and completion of each of the targets and to support the NOU in reporting advances of the projects. "/>
    <s v=" Guide content is prepared on refrigerant gas recovery and regenerating procedures. The shrimps producer Granjas Marinas located in San Lorenzo, in the Pacific, use R-404A and R-22 in the process. A potential demonstration project is planned using Propane and subcritical CO2 as alternatives. The advice of Mr. Yañez is the base for the proposal to phase out the refrigerants with innovative approach saving also energy and testing new alternatives. In May 2024, an analysis of the status of the certification process for labour competencies in Honduras is carried out, including the requirements and responsible necessary to start the certification process. This is done at the request by the UTOH coordinator, with whom it is agreed to carry out the respective actions to make the restart of the process official with INFOP. The evaluation instruments developed for the evaluation of technicians are officially sent to INFOP. The UTOH carried out a follow-up meeting with 14 companies to verify compliance of the requirements for handling refrigerants. The overall activities of the HPMP have been continuously assessed, monitored, and reported to accurately verify the implementation and completion of each of the targets and to support the NOU in reporting advances of the projects."/>
    <s v="Yes"/>
    <m/>
    <x v="0"/>
    <n v="1"/>
    <n v="1"/>
    <n v="6"/>
    <n v="36"/>
    <n v="0"/>
    <n v="36"/>
    <n v="2800"/>
    <n v="2023"/>
  </r>
  <r>
    <m/>
    <m/>
    <s v="KEN/PHA/86/INV/65"/>
    <s v="France"/>
    <m/>
    <x v="0"/>
    <s v="KEN"/>
    <x v="0"/>
    <s v="PHA"/>
    <s v="HCFC phase-out management plan (stage II, second tranche)"/>
    <d v="2020-12-01T00:00:00"/>
    <d v="2023-12-01T00:00:00"/>
    <s v="ONG"/>
    <m/>
    <d v="2025-12-01T00:00:00"/>
    <m/>
    <m/>
    <n v="0"/>
    <m/>
    <m/>
    <n v="0"/>
    <m/>
    <m/>
    <m/>
    <m/>
    <m/>
    <m/>
    <m/>
    <m/>
    <n v="616500"/>
    <n v="0"/>
    <n v="616500"/>
    <n v="0"/>
    <n v="616500"/>
    <n v="616500"/>
    <n v="0"/>
    <n v="71310"/>
    <n v="0"/>
    <n v="71310"/>
    <n v="71310"/>
    <n v="0"/>
    <n v="0"/>
    <n v="60000"/>
    <n v="0"/>
    <n v="0"/>
    <m/>
    <m/>
    <m/>
    <d v="2031-12-01T00:00:00"/>
    <s v="No activities have been initiated as the 1st tranche is not spent. "/>
    <s v="It is expected that this tranche will start in 2024 with first disbursement in 2024"/>
    <s v="Yes"/>
    <m/>
    <x v="0"/>
    <n v="1"/>
    <n v="0"/>
    <s v=""/>
    <n v="36"/>
    <n v="24"/>
    <n v="60"/>
    <n v="0"/>
    <n v="2020"/>
  </r>
  <r>
    <m/>
    <m/>
    <s v="KYR/PHA/81/INV/40"/>
    <s v="UNDP"/>
    <m/>
    <x v="2"/>
    <s v="KYR"/>
    <x v="0"/>
    <s v="PHA"/>
    <s v="HCFC phase-out management plan (stage II, second tranche)"/>
    <d v="2018-06-01T00:00:00"/>
    <d v="2020-07-01T00:00:00"/>
    <s v="FIN"/>
    <d v="2019-03-01T00:00:00"/>
    <m/>
    <d v="2020-12-01T00:00:00"/>
    <d v="2021-12-01T00:00:00"/>
    <n v="0.5"/>
    <m/>
    <m/>
    <m/>
    <m/>
    <m/>
    <n v="0.5"/>
    <m/>
    <m/>
    <m/>
    <m/>
    <m/>
    <n v="175000"/>
    <n v="0"/>
    <n v="175000"/>
    <n v="1"/>
    <n v="0"/>
    <n v="0"/>
    <n v="0"/>
    <n v="12250"/>
    <n v="0"/>
    <n v="12250"/>
    <n v="0"/>
    <n v="175000"/>
    <n v="0"/>
    <n v="0"/>
    <n v="12250"/>
    <n v="0"/>
    <m/>
    <m/>
    <m/>
    <d v="2021-12-01T00:00:00"/>
    <s v="Financially completed in 2021."/>
    <m/>
    <m/>
    <m/>
    <x v="1"/>
    <n v="0"/>
    <n v="1"/>
    <n v="9"/>
    <n v="25"/>
    <n v="0"/>
    <n v="0"/>
    <n v="500"/>
    <n v="2018"/>
  </r>
  <r>
    <m/>
    <m/>
    <s v="KYR/PHA/81/TAS/39"/>
    <s v="UNEP"/>
    <m/>
    <x v="4"/>
    <s v="KYR"/>
    <x v="3"/>
    <s v="PHA"/>
    <s v="HCFC phase-out management plan (stage II, second tranche)"/>
    <d v="2018-06-01T00:00:00"/>
    <d v="2020-07-01T00:00:00"/>
    <s v="FIN"/>
    <d v="2019-03-01T00:00:00"/>
    <m/>
    <d v="2021-07-01T00:00:00"/>
    <d v="2021-12-01T00:00:00"/>
    <n v="0.2"/>
    <m/>
    <m/>
    <n v="0"/>
    <m/>
    <m/>
    <m/>
    <m/>
    <m/>
    <m/>
    <m/>
    <m/>
    <n v="155800"/>
    <n v="0"/>
    <n v="155800"/>
    <n v="1"/>
    <n v="0"/>
    <n v="0"/>
    <n v="0"/>
    <n v="20254"/>
    <n v="0"/>
    <n v="20254"/>
    <n v="0"/>
    <n v="155800"/>
    <n v="0"/>
    <n v="0"/>
    <n v="20254"/>
    <n v="0"/>
    <m/>
    <n v="0"/>
    <m/>
    <d v="2021-12-01T00:00:00"/>
    <m/>
    <m/>
    <m/>
    <m/>
    <x v="1"/>
    <n v="0"/>
    <n v="1"/>
    <n v="9"/>
    <n v="25"/>
    <n v="0"/>
    <n v="0"/>
    <n v="200"/>
    <n v="2018"/>
  </r>
  <r>
    <m/>
    <m/>
    <s v="MLW/PHA/92/TAS/55"/>
    <s v="UNEP"/>
    <m/>
    <x v="0"/>
    <s v="MLW"/>
    <x v="3"/>
    <s v="PHA"/>
    <s v="HCFC phase-out management plan (stage II, second tranche)"/>
    <d v="2023-06-01T00:00:00"/>
    <d v="2026-06-01T00:00:00"/>
    <s v="ONG"/>
    <m/>
    <d v="2026-06-01T00:00:00"/>
    <m/>
    <m/>
    <n v="2"/>
    <m/>
    <m/>
    <n v="0"/>
    <m/>
    <m/>
    <m/>
    <m/>
    <m/>
    <m/>
    <m/>
    <m/>
    <n v="140000"/>
    <n v="0"/>
    <n v="140000"/>
    <n v="0"/>
    <n v="140000"/>
    <n v="140000"/>
    <n v="0"/>
    <n v="17697"/>
    <n v="0"/>
    <n v="17697"/>
    <n v="17697"/>
    <n v="0"/>
    <n v="140000"/>
    <n v="49000"/>
    <n v="0"/>
    <n v="17697"/>
    <m/>
    <n v="80000"/>
    <m/>
    <d v="2031-12-01T00:00:00"/>
    <s v="Newly approved project"/>
    <s v="The SSFA with a total of US$ 140,000 was signed in October 2023. The first disbursement of US$80,000 was released to the country in November 2023. The NOU conducted three training session for refrigeration experts on safe handling of flammable and toxic refrigerants held from 26-27th May in Lilongwe;7th to 9th June;28th to 30th August in Mzuzu.  A total of 60 refrigeration technicians (44 Males and 16 Females) were trained. The training enhanced the capacity of refrigeration servicing experts on handling new alternative technologies and also reducing emissions of controlled substances. The NOU conducted two training sessions for enforcement officers on monitoring imports of controlled substances and prevention of illegal trade from 20th to 22nd March in Blantyre and 29th to 31st May in Mzuzu. A total 45 custom officers were trained, and their capacity was strengthened on monitoring controlled substances. The capacity building of enforcement officers has assisted in preventing illegal trade on these substances. The project is progressing satisfactorily."/>
    <s v="Yes"/>
    <m/>
    <x v="0"/>
    <n v="1"/>
    <n v="0"/>
    <s v=""/>
    <n v="36"/>
    <n v="0"/>
    <n v="36"/>
    <n v="2000"/>
    <n v="2023"/>
  </r>
  <r>
    <m/>
    <m/>
    <s v="MLW/PHA/92/INV/54"/>
    <s v="UNIDO"/>
    <m/>
    <x v="0"/>
    <s v="MLW"/>
    <x v="0"/>
    <s v="PHA"/>
    <s v="HCFC phase-out management plan (stage II, second tranche)"/>
    <d v="2023-06-01T00:00:00"/>
    <d v="2026-06-01T00:00:00"/>
    <s v="ONG"/>
    <d v="2023-09-01T00:00:00"/>
    <d v="2026-06-01T00:00:00"/>
    <m/>
    <m/>
    <n v="1.5"/>
    <m/>
    <m/>
    <n v="0"/>
    <m/>
    <m/>
    <n v="0.15885959999999999"/>
    <m/>
    <m/>
    <n v="0"/>
    <m/>
    <m/>
    <n v="100000"/>
    <n v="0"/>
    <n v="100000"/>
    <n v="0.1059064"/>
    <n v="89409.36"/>
    <n v="89409.36"/>
    <n v="0"/>
    <n v="9000"/>
    <n v="0"/>
    <n v="9000"/>
    <n v="8046.8424000000005"/>
    <n v="10590.64"/>
    <n v="326.56"/>
    <n v="20000"/>
    <n v="953.15759999999989"/>
    <n v="29.3904"/>
    <m/>
    <m/>
    <m/>
    <d v="2031-12-01T00:00:00"/>
    <s v="Developed draft work plan and conducted kick off meeting with the NOU to agree on key activities incl. timeline.  "/>
    <s v="Draft work plan is pending NOU's endorsement. The following has been agreed: 1.1 Procurement and distribution of complementary tools and equipment to 3 regional centres of excellence (e.g., vacuum pumps, refrigeration servicing tool kit, refrigerant storage cylinders, training boards) – The NOU will complete the distribution of the equipment procured under tranche I and submit the distribution list to UNIDO no later than Q1 of 2024. Following, NOU and UNIDO will decide on the additional equipment to be procured under tranche II taking into account a needs assessment exercise no later than Q3 of 2024. Regarding 1.2 Establishment of one reclaim centre at Soche Technical College with necessary equipment (e.g. procurement of reclamation equipment for multiple refrigerants, storage cylinders, recovery machines, weighing scales, testing equipment and other tools) – The business mode for operating a reclaim centre has been developed and the host has been identified. The equipment procured under tranche I will be used to establish a reclaim centre at Lilongwe Technical College no later than Q3 of 2024. The NOU will carry out an assessment of the functionality and operation of the established reclaim centre at Lilongwe Technical College. The findings of the assessment will determine the outcome of this activity no later than Q2 of 2025. "/>
    <s v="Yes"/>
    <m/>
    <x v="0"/>
    <n v="1"/>
    <n v="1"/>
    <n v="3"/>
    <n v="36"/>
    <n v="0"/>
    <n v="36"/>
    <n v="1500"/>
    <n v="2023"/>
  </r>
  <r>
    <m/>
    <m/>
    <s v="MOL/PHA/84/TAS/38"/>
    <s v="UNEP"/>
    <m/>
    <x v="4"/>
    <s v="MOL"/>
    <x v="3"/>
    <s v="PHA"/>
    <s v="HCFC phase-out management plan (stage II, second tranche)"/>
    <d v="2019-12-01T00:00:00"/>
    <d v="2021-12-01T00:00:00"/>
    <s v="FIN"/>
    <d v="2020-09-01T00:00:00"/>
    <m/>
    <d v="2021-12-01T00:00:00"/>
    <d v="2021-12-01T00:00:00"/>
    <n v="0.1"/>
    <m/>
    <m/>
    <n v="0"/>
    <m/>
    <m/>
    <m/>
    <m/>
    <m/>
    <m/>
    <m/>
    <m/>
    <n v="26100"/>
    <n v="-2703"/>
    <n v="23397"/>
    <n v="1"/>
    <n v="0"/>
    <n v="0"/>
    <n v="0"/>
    <n v="3393"/>
    <n v="-351.39"/>
    <n v="3041.61"/>
    <n v="0"/>
    <n v="23397"/>
    <n v="0"/>
    <n v="0"/>
    <n v="3041.61"/>
    <n v="0"/>
    <m/>
    <n v="0"/>
    <m/>
    <d v="2021-12-01T00:00:00"/>
    <m/>
    <m/>
    <m/>
    <m/>
    <x v="1"/>
    <n v="0"/>
    <n v="1"/>
    <n v="9"/>
    <n v="24"/>
    <n v="0"/>
    <n v="0"/>
    <n v="100"/>
    <n v="2019"/>
  </r>
  <r>
    <m/>
    <m/>
    <s v="MON/PHA/93/INV/38"/>
    <s v="Japan"/>
    <m/>
    <x v="2"/>
    <s v="MON"/>
    <x v="0"/>
    <s v="PHA"/>
    <s v="HCFC phase-out management plan (stage II, second tranche)"/>
    <d v="2023-12-01T00:00:00"/>
    <d v="2026-12-01T00:00:00"/>
    <s v="ONG"/>
    <m/>
    <d v="2026-12-01T00:00:00"/>
    <m/>
    <m/>
    <n v="0.1"/>
    <m/>
    <m/>
    <n v="0"/>
    <m/>
    <m/>
    <m/>
    <m/>
    <m/>
    <m/>
    <m/>
    <m/>
    <n v="60000"/>
    <n v="0"/>
    <n v="60000"/>
    <n v="0"/>
    <n v="60000"/>
    <n v="60000"/>
    <n v="0"/>
    <n v="7800"/>
    <n v="0"/>
    <n v="7800"/>
    <n v="7800"/>
    <n v="0"/>
    <m/>
    <m/>
    <n v="0"/>
    <n v="7800"/>
    <m/>
    <m/>
    <m/>
    <d v="2031-12-01T00:00:00"/>
    <s v="Project approved in December 2023."/>
    <s v="Detailed list of items to be procured in tranche 2 is under discussion between NOA, local experts and UNEP."/>
    <m/>
    <m/>
    <x v="0"/>
    <n v="1"/>
    <n v="0"/>
    <s v=""/>
    <n v="36"/>
    <n v="0"/>
    <n v="36"/>
    <n v="100"/>
    <n v="2023"/>
  </r>
  <r>
    <m/>
    <m/>
    <s v="MON/PHA/93/TAS/39"/>
    <s v="UNEP"/>
    <m/>
    <x v="2"/>
    <s v="MON"/>
    <x v="3"/>
    <s v="PHA"/>
    <s v="HCFC phase-out management plan (stage II, second tranche)"/>
    <d v="2023-12-01T00:00:00"/>
    <d v="2026-12-01T00:00:00"/>
    <s v="ONG"/>
    <m/>
    <d v="2026-12-01T00:00:00"/>
    <m/>
    <m/>
    <n v="0"/>
    <m/>
    <m/>
    <n v="0"/>
    <m/>
    <m/>
    <m/>
    <m/>
    <m/>
    <m/>
    <m/>
    <m/>
    <n v="92000"/>
    <n v="0"/>
    <n v="92000"/>
    <n v="0"/>
    <n v="92000"/>
    <n v="92000"/>
    <n v="0"/>
    <n v="11960"/>
    <n v="0"/>
    <n v="11960"/>
    <n v="11960"/>
    <n v="0"/>
    <n v="0"/>
    <n v="23000"/>
    <n v="0"/>
    <n v="0"/>
    <m/>
    <n v="0"/>
    <m/>
    <d v="2031-12-01T00:00:00"/>
    <s v="Project newly approved at the 93rd Meeting. "/>
    <s v="SSFA was signed in March 2024 for the amount of USD 172,000 (T2+EE). First payment transferred in April 2024._x000a_NOU in collaboration with Customs is organizing one custom training in June."/>
    <s v="Yes"/>
    <m/>
    <x v="0"/>
    <n v="1"/>
    <n v="0"/>
    <s v=""/>
    <n v="36"/>
    <n v="0"/>
    <n v="36"/>
    <n v="0"/>
    <n v="2023"/>
  </r>
  <r>
    <m/>
    <m/>
    <s v="MOG/PHA/91/INV/19"/>
    <s v="UNIDO"/>
    <m/>
    <x v="4"/>
    <s v="MOG"/>
    <x v="0"/>
    <s v="PHA"/>
    <s v="HCFC phase-out management plan (stage II, second tranche)"/>
    <d v="2022-12-01T00:00:00"/>
    <d v="2025-12-01T00:00:00"/>
    <s v="ONG"/>
    <d v="2023-11-01T00:00:00"/>
    <d v="2025-12-01T00:00:00"/>
    <m/>
    <m/>
    <n v="0.2"/>
    <m/>
    <m/>
    <n v="0"/>
    <m/>
    <m/>
    <n v="0.1"/>
    <m/>
    <m/>
    <n v="0"/>
    <m/>
    <m/>
    <n v="275000"/>
    <n v="0"/>
    <n v="275000"/>
    <n v="1.4211999999999999E-3"/>
    <n v="274609.17"/>
    <n v="274609.17"/>
    <n v="0"/>
    <n v="19250"/>
    <n v="0"/>
    <n v="19250"/>
    <n v="19222.641899999999"/>
    <n v="390.83"/>
    <n v="0"/>
    <n v="60000"/>
    <n v="27.3581"/>
    <n v="0"/>
    <m/>
    <m/>
    <m/>
    <d v="2026-12-01T00:00:00"/>
    <s v="Activities implemented as planned; NOU is fully staffed;  Gender report under preparation by international expert_x000a_Actions towards next goals: Stakeholder meeting and workshops._x000a_Was there any delay during the reporting year? No"/>
    <s v="Monitoring mission planned"/>
    <s v="Yes"/>
    <m/>
    <x v="0"/>
    <n v="1"/>
    <n v="1"/>
    <n v="11"/>
    <n v="36"/>
    <n v="0"/>
    <n v="36"/>
    <n v="200"/>
    <n v="2022"/>
  </r>
  <r>
    <m/>
    <m/>
    <s v="MOR/PHA/93/INV/80"/>
    <s v="UNIDO"/>
    <m/>
    <x v="0"/>
    <s v="MOR"/>
    <x v="0"/>
    <s v="PHA"/>
    <s v="HCFC phase-out management plan (stage II, second tranche)"/>
    <d v="2023-12-01T00:00:00"/>
    <d v="2026-12-01T00:00:00"/>
    <s v="ONG"/>
    <m/>
    <d v="2026-12-01T00:00:00"/>
    <m/>
    <m/>
    <n v="8.6"/>
    <m/>
    <m/>
    <n v="0"/>
    <m/>
    <m/>
    <n v="0"/>
    <m/>
    <m/>
    <n v="0"/>
    <m/>
    <m/>
    <n v="305000"/>
    <n v="0"/>
    <n v="305000"/>
    <n v="0"/>
    <n v="305000"/>
    <n v="305000"/>
    <n v="0"/>
    <n v="21350"/>
    <n v="0"/>
    <n v="21350"/>
    <n v="21350"/>
    <n v="0"/>
    <n v="0"/>
    <n v="30000"/>
    <n v="0"/>
    <n v="0"/>
    <m/>
    <m/>
    <m/>
    <d v="2026-12-01T00:00:00"/>
    <s v="A verification report was conducted. _x000a_A progress report and tranche request were submitted to and approved by the 93rd ExCom meeting in December 2023."/>
    <s v="Discussions with the Moroccan association of refrigeration have been initiated for the organization of the World Refrigeration Day 2024, including the topic of women in the RAC sector. _x000a_Also, discussions have been initiated with the association for the conduction of the survey on the fisheries sector.  "/>
    <s v="Yes"/>
    <m/>
    <x v="0"/>
    <n v="1"/>
    <n v="0"/>
    <s v=""/>
    <n v="36"/>
    <n v="0"/>
    <n v="36"/>
    <n v="8600"/>
    <n v="2023"/>
  </r>
  <r>
    <m/>
    <m/>
    <s v="NIC/PHA/92/TAS/47"/>
    <s v="UNEP"/>
    <m/>
    <x v="1"/>
    <s v="NIC"/>
    <x v="3"/>
    <s v="PHA"/>
    <s v="HCFC phase-out management plan (stage II, second tranche)"/>
    <d v="2023-06-01T00:00:00"/>
    <d v="2026-06-01T00:00:00"/>
    <s v="ONG"/>
    <m/>
    <d v="2026-06-01T00:00:00"/>
    <m/>
    <m/>
    <n v="0.5"/>
    <m/>
    <m/>
    <n v="0"/>
    <m/>
    <m/>
    <m/>
    <m/>
    <m/>
    <m/>
    <m/>
    <m/>
    <n v="55932"/>
    <n v="0"/>
    <n v="55932"/>
    <n v="0"/>
    <n v="55932"/>
    <n v="55932"/>
    <n v="0"/>
    <n v="7271"/>
    <n v="0"/>
    <n v="7271"/>
    <n v="7271"/>
    <n v="0"/>
    <n v="0"/>
    <n v="19576.199999999997"/>
    <n v="0"/>
    <n v="0"/>
    <m/>
    <n v="0"/>
    <m/>
    <d v="2031-12-01T00:00:00"/>
    <s v="Newly approved project"/>
    <s v="Good progress. Work plan and timetable to implement the project agreed with the NOU. SSFA-2024-04 is under discussion. This SSFA will facilitate obtaining products and expected results as mentioned below: 1) Organizing a training course for 20 customs officers and 20 brokers, distributors, and importers on HS codes and the prevention of illegal trade; and three coordination meetings with stakeholders on controlling imports of HCFC-based RAC equipment. 2) Conducting an awareness-raising campaign to encourage the certification of technicians and good refrigeration practices; and two training seminars for large RAC end-users on servicing with low-GWP technologies and good refrigeration practices 3) Project monitoring and implementation"/>
    <s v="Yes "/>
    <m/>
    <x v="0"/>
    <n v="1"/>
    <n v="0"/>
    <s v=""/>
    <n v="36"/>
    <n v="0"/>
    <n v="36"/>
    <n v="500"/>
    <n v="2023"/>
  </r>
  <r>
    <m/>
    <m/>
    <s v="NIC/PHA/92/INV/48"/>
    <s v="UNIDO"/>
    <m/>
    <x v="1"/>
    <s v="NIC"/>
    <x v="0"/>
    <s v="PHA"/>
    <s v="HCFC phase-out management plan (stage II, second tranche)"/>
    <d v="2023-06-01T00:00:00"/>
    <d v="2026-06-01T00:00:00"/>
    <s v="ONG"/>
    <d v="2023-09-01T00:00:00"/>
    <d v="2026-06-01T00:00:00"/>
    <m/>
    <m/>
    <n v="1.4"/>
    <m/>
    <m/>
    <n v="0"/>
    <m/>
    <m/>
    <n v="0"/>
    <m/>
    <m/>
    <n v="0"/>
    <m/>
    <m/>
    <n v="148817"/>
    <n v="0"/>
    <n v="148817"/>
    <n v="0.10165404490078418"/>
    <n v="133689.15"/>
    <n v="133689.15"/>
    <n v="0"/>
    <n v="10417"/>
    <n v="0"/>
    <n v="10417"/>
    <n v="9358.0698142685305"/>
    <n v="15127.85"/>
    <n v="2668.68"/>
    <n v="60000"/>
    <n v="1058.9301857314688"/>
    <n v="186.80419280055366"/>
    <m/>
    <m/>
    <m/>
    <d v="2031-12-01T00:00:00"/>
    <s v="HPMP II second tranche renewal request was approved in the 92nd ExCom meeting in June 2023.  Review and correction of the residential refrigeration manual, installation of commercial Refrigeration Systems and residential and commercial air conditioning, which were formally delivered to INATEC.  Technical review of manuals: maintenance of commercial refrigeration systems, maintenance of commercial air conditioning equipment. Several training workshops were held at the Samuel Foundation facilities, which were aimed at final year students, on the safe use of R-600a and R-290, thermal calculation for air conditioning and nomenclature of refrigerants. The collection of information from RAC sector technicians for the creation of the database has continued. As of December 2023, there were 610 RAC technicians in the database."/>
    <s v="Training was carried out for refrigeration and air conditioning technicians at MARENA facilities, on the safe use of R-600a and R-290, ammonia and its applications as a refrigerant, use of R-32, identification and safety and refrigerants. and its effects on Climate Change._x000a_The certification process for RAC technicians is monitored. INATEC assigns a goal to certify 200 technicians. TOR being prepared to acquire HPMP tools and equipment for two training centres. The bidding will be carried out in June 2024 and equipment expected to be delivered in October 2024."/>
    <s v="Yes"/>
    <m/>
    <x v="0"/>
    <n v="1"/>
    <n v="1"/>
    <n v="3"/>
    <n v="36"/>
    <n v="0"/>
    <n v="36"/>
    <n v="1400"/>
    <n v="2023"/>
  </r>
  <r>
    <m/>
    <m/>
    <s v="MDN/PHA/93/INV/50"/>
    <s v="UNIDO"/>
    <m/>
    <x v="4"/>
    <s v="MDN"/>
    <x v="0"/>
    <s v="PHA"/>
    <s v="HCFC phase-out management plan (stage II, second tranche)"/>
    <d v="2023-12-01T00:00:00"/>
    <d v="2026-12-01T00:00:00"/>
    <s v="ONG"/>
    <m/>
    <d v="2026-12-31T00:00:00"/>
    <m/>
    <m/>
    <n v="0"/>
    <m/>
    <m/>
    <n v="0"/>
    <m/>
    <m/>
    <n v="0"/>
    <m/>
    <m/>
    <n v="0"/>
    <m/>
    <m/>
    <n v="200000"/>
    <n v="0"/>
    <n v="200000"/>
    <n v="0"/>
    <n v="200000"/>
    <n v="200000"/>
    <n v="0"/>
    <n v="14000"/>
    <n v="0"/>
    <n v="14000"/>
    <n v="14000"/>
    <n v="0"/>
    <n v="0"/>
    <n v="70000"/>
    <n v="0"/>
    <n v="0"/>
    <m/>
    <m/>
    <m/>
    <d v="2029-12-01T00:00:00"/>
    <s v="Project approved at the 93rd meeting in December 2023."/>
    <s v="Monitoring of the RRR scheme, purchase of R&amp;R equipment in final phase; Procedure for entitles selection in final phase. First disbursement took place in April 2024."/>
    <s v="Yes"/>
    <m/>
    <x v="0"/>
    <n v="1"/>
    <n v="0"/>
    <s v=""/>
    <n v="36"/>
    <n v="0"/>
    <n v="36"/>
    <n v="0"/>
    <n v="2023"/>
  </r>
  <r>
    <m/>
    <m/>
    <s v="OMA/PHA/82/TAS/38"/>
    <s v="UNEP"/>
    <m/>
    <x v="2"/>
    <s v="OMA"/>
    <x v="3"/>
    <s v="PHA"/>
    <s v="HCFC phase-out management plan (stage II, second tranche)"/>
    <d v="2018-12-01T00:00:00"/>
    <d v="2020-12-01T00:00:00"/>
    <s v="FIN"/>
    <d v="2019-10-01T00:00:00"/>
    <m/>
    <d v="2021-12-01T00:00:00"/>
    <d v="2022-12-01T00:00:00"/>
    <n v="2.2000000000000002"/>
    <m/>
    <m/>
    <n v="0"/>
    <m/>
    <m/>
    <m/>
    <m/>
    <m/>
    <m/>
    <m/>
    <m/>
    <n v="59500"/>
    <n v="-4950"/>
    <n v="54550"/>
    <n v="1"/>
    <n v="0"/>
    <n v="0"/>
    <n v="0"/>
    <n v="7735"/>
    <n v="-643.5"/>
    <n v="7091.5"/>
    <n v="0"/>
    <n v="54550"/>
    <n v="0"/>
    <n v="0"/>
    <n v="7091.5"/>
    <n v="0"/>
    <m/>
    <n v="0"/>
    <m/>
    <d v="2021-12-01T00:00:00"/>
    <m/>
    <m/>
    <m/>
    <m/>
    <x v="1"/>
    <n v="0"/>
    <n v="1"/>
    <n v="10"/>
    <n v="24"/>
    <n v="0"/>
    <n v="0"/>
    <n v="2200"/>
    <n v="2018"/>
  </r>
  <r>
    <m/>
    <m/>
    <s v="OMA/PHA/82/INV/37"/>
    <s v="UNIDO"/>
    <m/>
    <x v="2"/>
    <s v="OMA"/>
    <x v="0"/>
    <s v="PHA"/>
    <s v="HCFC phase-out management plan (stage II, second tranche)"/>
    <d v="2018-12-01T00:00:00"/>
    <d v="2020-12-01T00:00:00"/>
    <s v="FIN"/>
    <d v="2020-09-01T00:00:00"/>
    <m/>
    <d v="2021-12-01T00:00:00"/>
    <d v="2022-02-01T00:00:00"/>
    <n v="3.1"/>
    <m/>
    <m/>
    <n v="0"/>
    <m/>
    <m/>
    <n v="3.1"/>
    <m/>
    <m/>
    <n v="0"/>
    <m/>
    <m/>
    <n v="50000"/>
    <n v="-87.06"/>
    <n v="49912.94"/>
    <n v="1.0000012020930844"/>
    <n v="-5.9999999997671694E-2"/>
    <n v="-5.9999999997671694E-2"/>
    <n v="0"/>
    <n v="3500"/>
    <n v="-6.08"/>
    <n v="3493.92"/>
    <n v="-7.999999999992724E-2"/>
    <n v="49913"/>
    <n v="0"/>
    <m/>
    <n v="3494"/>
    <n v="0"/>
    <m/>
    <m/>
    <m/>
    <d v="2021-12-01T00:00:00"/>
    <m/>
    <m/>
    <m/>
    <m/>
    <x v="1"/>
    <n v="0"/>
    <n v="1"/>
    <n v="21"/>
    <n v="24"/>
    <n v="0"/>
    <n v="0"/>
    <n v="3100"/>
    <n v="2018"/>
  </r>
  <r>
    <m/>
    <m/>
    <s v="PER/PHA/85/INV/57"/>
    <s v="UNDP"/>
    <m/>
    <x v="1"/>
    <s v="PER"/>
    <x v="0"/>
    <s v="PHA"/>
    <s v="HCFC phase-out management plan (stage II, second tranche)"/>
    <d v="2020-06-01T00:00:00"/>
    <d v="2023-06-01T00:00:00"/>
    <s v="COM"/>
    <d v="2021-05-01T00:00:00"/>
    <m/>
    <d v="2023-06-01T00:00:00"/>
    <m/>
    <n v="5.7"/>
    <m/>
    <m/>
    <m/>
    <m/>
    <m/>
    <n v="5"/>
    <m/>
    <m/>
    <m/>
    <m/>
    <m/>
    <n v="233400"/>
    <n v="0"/>
    <n v="233400"/>
    <n v="0.83372455012853453"/>
    <n v="38808.690000000031"/>
    <n v="38808.690000000031"/>
    <n v="0"/>
    <n v="16338"/>
    <n v="0"/>
    <n v="16338"/>
    <n v="2716.6082999999999"/>
    <n v="194591.30999999997"/>
    <n v="38808.69"/>
    <n v="31046.952000000001"/>
    <n v="13621.3917"/>
    <n v="2716.6082999999999"/>
    <m/>
    <m/>
    <m/>
    <d v="2026-12-01T00:00:00"/>
    <s v="Continued and in person trainings for technicians and engineers on low-GWP alternatives (CO2, ammonia and hydrocarbons). Trainings on Energy Efficiency for the RAC sector and minimum equipment for safe handling of hydrocarbons performed. Certification process for technicians implemented. "/>
    <s v="Activities on track, as planned"/>
    <s v="Yes. Gender considerations are included in the HPMP. National HPMP Gender Strategy developed."/>
    <m/>
    <x v="1"/>
    <n v="0"/>
    <n v="1"/>
    <n v="11"/>
    <n v="36"/>
    <n v="0"/>
    <n v="0"/>
    <n v="5700"/>
    <n v="2020"/>
  </r>
  <r>
    <m/>
    <m/>
    <s v="PER/PHA/85/TAS/58"/>
    <s v="UNEP"/>
    <m/>
    <x v="1"/>
    <s v="PER"/>
    <x v="3"/>
    <s v="PHA"/>
    <s v="HCFC phase-out management plan (stage II, second tranche)"/>
    <d v="2020-06-01T00:00:00"/>
    <d v="2023-06-01T00:00:00"/>
    <s v="FIN"/>
    <d v="2021-12-01T00:00:00"/>
    <m/>
    <d v="2023-06-01T00:00:00"/>
    <d v="2023-12-31T00:00:00"/>
    <n v="0"/>
    <m/>
    <m/>
    <n v="0"/>
    <m/>
    <m/>
    <m/>
    <m/>
    <m/>
    <m/>
    <m/>
    <m/>
    <n v="41600"/>
    <n v="0"/>
    <n v="41600"/>
    <n v="0.90809014423076928"/>
    <n v="3823.4499999999971"/>
    <n v="3823.4499999999971"/>
    <n v="0"/>
    <n v="5408"/>
    <n v="0"/>
    <n v="5408"/>
    <n v="497.04849999999988"/>
    <n v="37776.550000000003"/>
    <n v="0"/>
    <n v="0"/>
    <n v="4910.9515000000001"/>
    <n v="0"/>
    <m/>
    <n v="-0.47000000000002728"/>
    <m/>
    <d v="2026-12-01T00:00:00"/>
    <s v="Good progress. After initial clearance by the government of Peru the SSFA 2021-06 has been signed by UNEP on 3rd of February 2022 and submitted to the government for countersignature. The contract was signed by the Viceminister on 10th of March 2022. As the payments for this contract are handled via UNDP, according to the contractual conditions, the authorization for the first payment with an amount of USD 25.000.- was issued by UNEP on 31st of March 2022. The second and last payment was issued in February 2023. All activities completed in May 2023. Project is completed."/>
    <s v="The project is financialy completed "/>
    <s v="Yes "/>
    <m/>
    <x v="1"/>
    <n v="0"/>
    <n v="1"/>
    <n v="18"/>
    <n v="36"/>
    <n v="0"/>
    <n v="0"/>
    <n v="0"/>
    <n v="2020"/>
  </r>
  <r>
    <m/>
    <m/>
    <s v="QAT/PHA/93/TAS/29"/>
    <s v="UNEP"/>
    <m/>
    <x v="2"/>
    <s v="QAT"/>
    <x v="3"/>
    <s v="PHA"/>
    <s v="HCFC phase-out management plan (stage II, second tranche)"/>
    <d v="2023-12-01T00:00:00"/>
    <d v="2026-12-01T00:00:00"/>
    <s v="ONG"/>
    <m/>
    <d v="2026-12-01T00:00:00"/>
    <m/>
    <m/>
    <n v="4.5"/>
    <m/>
    <m/>
    <n v="0"/>
    <m/>
    <m/>
    <m/>
    <m/>
    <m/>
    <m/>
    <m/>
    <m/>
    <n v="144500"/>
    <n v="0"/>
    <n v="144500"/>
    <n v="0"/>
    <n v="144500"/>
    <n v="144500"/>
    <n v="0"/>
    <n v="18785"/>
    <n v="0"/>
    <n v="18785"/>
    <n v="18785"/>
    <n v="0"/>
    <n v="0"/>
    <n v="36125"/>
    <n v="0"/>
    <n v="0"/>
    <m/>
    <n v="0"/>
    <m/>
    <d v="2027-12-01T00:00:00"/>
    <s v="Newly approved project."/>
    <s v="Progress report: -Legal Instrument: SSFA has been prepared and shared with the NOU for their consent and signature along with the implementation plan; _x000a_- Overall assessment of project progress: Project is progressing "/>
    <s v="Yes "/>
    <m/>
    <x v="0"/>
    <n v="1"/>
    <n v="0"/>
    <s v=""/>
    <n v="36"/>
    <n v="0"/>
    <n v="36"/>
    <n v="4500"/>
    <n v="2023"/>
  </r>
  <r>
    <m/>
    <m/>
    <s v="QAT/PHA/93/INV/30"/>
    <s v="UNIDO"/>
    <m/>
    <x v="2"/>
    <s v="QAT"/>
    <x v="0"/>
    <s v="PHA"/>
    <s v="HCFC phase-out management plan (stage II, second tranche)"/>
    <d v="2023-12-01T00:00:00"/>
    <d v="2026-12-01T00:00:00"/>
    <s v="ONG"/>
    <m/>
    <d v="2026-12-01T00:00:00"/>
    <m/>
    <m/>
    <n v="4.7"/>
    <m/>
    <m/>
    <n v="0"/>
    <m/>
    <m/>
    <n v="0"/>
    <m/>
    <m/>
    <n v="0"/>
    <m/>
    <m/>
    <n v="100000"/>
    <n v="0"/>
    <n v="100000"/>
    <n v="0"/>
    <n v="100000"/>
    <n v="100000"/>
    <n v="0"/>
    <n v="7000"/>
    <n v="0"/>
    <n v="7000"/>
    <n v="7000"/>
    <n v="0"/>
    <n v="0"/>
    <n v="5000"/>
    <n v="0"/>
    <n v="0"/>
    <m/>
    <m/>
    <m/>
    <d v="2027-12-01T00:00:00"/>
    <s v="Project approved at the 93rd meeting in December 2023."/>
    <s v="UNIDO organized a kick-off meeting on January 22, 2024 with the NOU to discuss the workplan. Regarding the procurement of 3 sets of equipment for training centres, the NOU informed that the establishment of national certification scheme for RAC service technicians is on-going. Once finalized, the list of the 3 sets of equipment for training centres will be developed. Hence, the timeline for this activity was revised to Q2 of 2025. The NOU is yet to inform overview of number of chiller owners using HCFC-123 and HCFC-22 incl. contact information, EE, consumption, etc. and their needs beyond technical assistance as well as propose activities.  "/>
    <s v="Yes"/>
    <m/>
    <x v="0"/>
    <n v="1"/>
    <n v="0"/>
    <s v=""/>
    <n v="36"/>
    <n v="0"/>
    <n v="36"/>
    <n v="4700"/>
    <n v="2023"/>
  </r>
  <r>
    <m/>
    <m/>
    <s v="YUG/PHA/91/TAS/61"/>
    <s v="UNEP"/>
    <m/>
    <x v="4"/>
    <s v="YUG"/>
    <x v="3"/>
    <s v="PHA"/>
    <s v="HCFC phase-out management plan (stage II, second tranche)"/>
    <d v="2022-12-01T00:00:00"/>
    <d v="2024-12-01T00:00:00"/>
    <s v="ONG"/>
    <d v="2023-12-31T00:00:00"/>
    <d v="2024-12-01T00:00:00"/>
    <m/>
    <m/>
    <n v="0.4"/>
    <m/>
    <m/>
    <n v="0"/>
    <m/>
    <m/>
    <m/>
    <m/>
    <m/>
    <m/>
    <m/>
    <m/>
    <n v="22000"/>
    <n v="0"/>
    <n v="22000"/>
    <n v="0.26344363636363638"/>
    <n v="16204.24"/>
    <n v="16204.24"/>
    <n v="0"/>
    <n v="2860"/>
    <n v="0"/>
    <n v="2860"/>
    <n v="2106.5511999999999"/>
    <n v="5795.76"/>
    <n v="16204.24"/>
    <n v="8102.12"/>
    <n v="753.44880000000001"/>
    <n v="2106.5511999999999"/>
    <m/>
    <n v="16204.24"/>
    <m/>
    <d v="2026-12-01T00:00:00"/>
    <s v="HPMP stage II activities in 2023 were mainly covered under tranche 1 with some funding  from tranche 2."/>
    <s v="No HPMP stage II tranche 2 activities have yet been initatiated in 2024."/>
    <s v="Yes"/>
    <m/>
    <x v="0"/>
    <n v="1"/>
    <n v="1"/>
    <n v="12"/>
    <n v="24"/>
    <n v="0"/>
    <n v="24"/>
    <n v="400"/>
    <n v="2022"/>
  </r>
  <r>
    <m/>
    <m/>
    <s v="YUG/PHA/91/INV/60"/>
    <s v="UNIDO"/>
    <m/>
    <x v="4"/>
    <s v="YUG"/>
    <x v="0"/>
    <s v="PHA"/>
    <s v="HCFC phase-out management plan (stage II, second tranche)"/>
    <d v="2022-12-01T00:00:00"/>
    <d v="2025-12-01T00:00:00"/>
    <s v="ONG"/>
    <d v="2023-12-01T00:00:00"/>
    <d v="2026-12-01T00:00:00"/>
    <m/>
    <m/>
    <n v="2.2999999999999998"/>
    <m/>
    <m/>
    <n v="0"/>
    <m/>
    <m/>
    <n v="0.5"/>
    <m/>
    <m/>
    <n v="0"/>
    <m/>
    <m/>
    <n v="93450"/>
    <n v="0"/>
    <n v="93450"/>
    <n v="3.7870518994114502E-4"/>
    <n v="93414.61"/>
    <n v="93414.61"/>
    <n v="0"/>
    <n v="8410"/>
    <n v="0"/>
    <n v="8410"/>
    <n v="8406.8150893525944"/>
    <n v="35.39"/>
    <n v="0"/>
    <n v="25000"/>
    <n v="3.184910647405029"/>
    <n v="0"/>
    <m/>
    <m/>
    <m/>
    <d v="2026-12-01T00:00:00"/>
    <s v="National expert monitored activities and prepared TORs. Training conducted. "/>
    <s v="It is intended to monitor the reclaiming process by UNIDO during Q3 2024. "/>
    <s v="Yes"/>
    <m/>
    <x v="0"/>
    <n v="1"/>
    <n v="1"/>
    <n v="12"/>
    <n v="36"/>
    <n v="12"/>
    <n v="48"/>
    <n v="2300"/>
    <n v="2022"/>
  </r>
  <r>
    <m/>
    <m/>
    <s v="SIL/PHA/93/TAS/45"/>
    <s v="UNEP"/>
    <m/>
    <x v="0"/>
    <s v="SIL"/>
    <x v="3"/>
    <s v="PHA"/>
    <s v="HCFC phase-out management plan (stage II, second tranche)"/>
    <d v="2023-12-01T00:00:00"/>
    <d v="2026-12-01T00:00:00"/>
    <s v="ONG"/>
    <m/>
    <d v="2026-12-01T00:00:00"/>
    <m/>
    <m/>
    <n v="0.1"/>
    <m/>
    <m/>
    <n v="0"/>
    <m/>
    <m/>
    <m/>
    <m/>
    <m/>
    <m/>
    <m/>
    <m/>
    <n v="90000"/>
    <n v="0"/>
    <n v="90000"/>
    <n v="0"/>
    <n v="90000"/>
    <n v="90000"/>
    <n v="0"/>
    <n v="11700"/>
    <n v="0"/>
    <n v="11700"/>
    <n v="11700"/>
    <n v="0"/>
    <n v="0"/>
    <n v="22500"/>
    <n v="0"/>
    <n v="0"/>
    <m/>
    <n v="0"/>
    <m/>
    <d v="2031-12-01T00:00:00"/>
    <s v="Newly approved project"/>
    <s v="The SSFA with a total of US$ 90,000 was signed by country in April 2024. The first disbursement of USD 50,000 was released to the country in April 2024. The licensing and quota system is in place and functioning. The allocated HCFC quota for the year 2024 is 9.02 tons.  The collection of data was undertaken to report A7 and CP data for the year 2023. CP Data for 2023 was submitted on 18th April 2024, and A7 data on 6th May 2024. The project is progressing satisfactorily"/>
    <s v="Yes"/>
    <m/>
    <x v="0"/>
    <n v="1"/>
    <n v="0"/>
    <s v=""/>
    <n v="36"/>
    <n v="0"/>
    <n v="36"/>
    <n v="100"/>
    <n v="2023"/>
  </r>
  <r>
    <m/>
    <m/>
    <s v="SIL/PHA/93/INV/46"/>
    <s v="UNIDO"/>
    <m/>
    <x v="0"/>
    <s v="SIL"/>
    <x v="0"/>
    <s v="PHA"/>
    <s v="HCFC phase-out management plan (stage II, second tranche)"/>
    <d v="2023-12-01T00:00:00"/>
    <d v="2026-12-01T00:00:00"/>
    <s v="ONG"/>
    <m/>
    <d v="2026-12-31T00:00:00"/>
    <m/>
    <m/>
    <n v="0.1"/>
    <m/>
    <m/>
    <n v="0"/>
    <m/>
    <m/>
    <n v="0"/>
    <m/>
    <m/>
    <n v="0"/>
    <m/>
    <m/>
    <n v="70000"/>
    <n v="0"/>
    <n v="70000"/>
    <n v="0"/>
    <n v="70000"/>
    <n v="70000"/>
    <n v="0"/>
    <n v="6300"/>
    <n v="0"/>
    <n v="6300"/>
    <n v="6300"/>
    <n v="0"/>
    <n v="0"/>
    <n v="20000"/>
    <n v="0"/>
    <n v="0"/>
    <m/>
    <m/>
    <m/>
    <d v="2031-12-01T00:00:00"/>
    <s v="Project approved at the 93rd meeting in December 2023."/>
    <s v="Coordination meeting with NOU on next activities is planned for May. _x000a_Procurement of identifiers planned and training on equipment. Also awareness raising materials to be created under EE component. "/>
    <s v="Yes"/>
    <m/>
    <x v="0"/>
    <n v="1"/>
    <n v="0"/>
    <s v=""/>
    <n v="36"/>
    <n v="0"/>
    <n v="36"/>
    <n v="100"/>
    <n v="2023"/>
  </r>
  <r>
    <m/>
    <m/>
    <s v="TLS/PHA/88/INV/24"/>
    <s v="UNDP"/>
    <m/>
    <x v="2"/>
    <s v="TLS"/>
    <x v="0"/>
    <s v="PHA"/>
    <s v="HCFC phase-out management plan (stage II, second tranche)"/>
    <d v="2021-11-01T00:00:00"/>
    <d v="2024-12-01T00:00:00"/>
    <s v="ONG"/>
    <d v="2022-10-01T00:00:00"/>
    <d v="2024-12-01T00:00:00"/>
    <m/>
    <m/>
    <n v="0.1"/>
    <m/>
    <m/>
    <m/>
    <m/>
    <m/>
    <n v="0"/>
    <m/>
    <m/>
    <m/>
    <m/>
    <m/>
    <n v="41500"/>
    <n v="0"/>
    <n v="41500"/>
    <n v="0.86795686746987954"/>
    <n v="5479.7900000000009"/>
    <n v="5479.7900000000009"/>
    <n v="0"/>
    <n v="3735"/>
    <n v="0"/>
    <n v="3735"/>
    <n v="493.18109999999979"/>
    <n v="36020.21"/>
    <n v="5479.79"/>
    <n v="1260.3516999999999"/>
    <n v="3241.8189000000002"/>
    <n v="493.18110000000001"/>
    <m/>
    <m/>
    <m/>
    <d v="2026-12-01T00:00:00"/>
    <s v="Stakeholders meeting held. Procurement list for 6 training centers finalised, after due assessment. Procurement initiated."/>
    <s v="Tranche 2 submitted and  approved at the 94th ExCom"/>
    <s v="Yes"/>
    <m/>
    <x v="0"/>
    <n v="1"/>
    <n v="1"/>
    <n v="11"/>
    <n v="37"/>
    <n v="0"/>
    <n v="37"/>
    <n v="100"/>
    <n v="2021"/>
  </r>
  <r>
    <m/>
    <m/>
    <s v="TLS/PHA/88/TAS/23"/>
    <s v="UNEP"/>
    <m/>
    <x v="2"/>
    <s v="TLS"/>
    <x v="3"/>
    <s v="PHA"/>
    <s v="HCFC phase-out management plan (stage II, second tranche)"/>
    <d v="2021-11-01T00:00:00"/>
    <d v="2024-12-01T00:00:00"/>
    <s v="ONG"/>
    <d v="2022-07-01T00:00:00"/>
    <d v="2024-12-01T00:00:00"/>
    <m/>
    <m/>
    <n v="0.1"/>
    <m/>
    <m/>
    <n v="0"/>
    <m/>
    <m/>
    <m/>
    <m/>
    <m/>
    <m/>
    <m/>
    <m/>
    <n v="62000"/>
    <n v="0"/>
    <n v="62000"/>
    <n v="0.19109483870967744"/>
    <n v="50152.119999999995"/>
    <n v="50152.119999999995"/>
    <n v="0"/>
    <n v="8060"/>
    <n v="0"/>
    <n v="8060"/>
    <n v="6519.7755999999999"/>
    <n v="11847.880000000001"/>
    <n v="40639.1"/>
    <n v="50152.119999999995"/>
    <n v="1540.2244000000003"/>
    <n v="5283.0829999999996"/>
    <m/>
    <n v="15639.1"/>
    <m/>
    <d v="2026-12-01T00:00:00"/>
    <s v="The SSFA was signed in June 2022.  The first payment of US$ 25,000 was released in July 2022.  NOU worked closely with the National Labor Force Development Institute (INDMO) to have the competency-based certification through the National Qualification Framework (NQF) for Certificate Level II approved.  With south-south cooperation facilitated by UNEP, an expert from Indonesia visited Timor Leste in August 2023 to provide training on competency-based assessment to enable the local assessors to conduct competency-based certification for local RAC technicians.  NOU continued to promote the following gender activities are implemented: encouraging female participants in the meetings/training under the project and collection of gender-disaggregation data in project activities.  "/>
    <s v="The competency-based certification through the National Qualification Framework (NQF) for Certificate Level II was approved by the National Labor Force Development Institute (INDMO) in 2024.  NOU conducted meeting with INDMO and training centers to discuss way forward to launch the competency-based certification Level II.  NOU follow-up with the National Directorate of Internal Commerce, Ministry of Industry and Commerce to obtain an update on Decree-Law No. 07/2006 regulation framework regarding business registration and potential synergy with a condition that RAC servicing workshop must have at least one certified RAC technician to be eligible for registration/renewal of its business license.  Follow-up meeting with the Customs Authority was conducted to follow-up adoption of 2022 HS code, which Timor Leste is migrating the 2022 HS code based on 2022 ASEAN HS code."/>
    <s v="Yes"/>
    <m/>
    <x v="0"/>
    <n v="1"/>
    <n v="1"/>
    <n v="8"/>
    <n v="37"/>
    <n v="0"/>
    <n v="37"/>
    <n v="100"/>
    <n v="2021"/>
  </r>
  <r>
    <m/>
    <m/>
    <s v="TRI/PHA/93/INV/42"/>
    <s v="UNDP"/>
    <m/>
    <x v="1"/>
    <s v="TRI"/>
    <x v="0"/>
    <s v="PHA"/>
    <s v="HCFC phase-out management plan (stage II, second tranche)"/>
    <d v="2023-12-01T00:00:00"/>
    <d v="2026-12-01T00:00:00"/>
    <s v="ONG"/>
    <m/>
    <d v="2026-12-01T00:00:00"/>
    <m/>
    <m/>
    <n v="13.3"/>
    <m/>
    <m/>
    <n v="0"/>
    <m/>
    <m/>
    <m/>
    <m/>
    <m/>
    <n v="0"/>
    <m/>
    <m/>
    <n v="665008"/>
    <n v="0"/>
    <n v="665008"/>
    <n v="0"/>
    <n v="665008"/>
    <n v="665008"/>
    <n v="0"/>
    <n v="46551"/>
    <n v="0"/>
    <n v="46551"/>
    <n v="46551"/>
    <n v="0"/>
    <n v="0"/>
    <n v="152951.84"/>
    <n v="0"/>
    <n v="0"/>
    <m/>
    <m/>
    <m/>
    <d v="2031-12-01T00:00:00"/>
    <s v="Newly approved."/>
    <s v="Procurement of equipment performed. Training undertaken in coordination with Technical Institutes."/>
    <s v="Yes "/>
    <m/>
    <x v="0"/>
    <n v="1"/>
    <n v="0"/>
    <s v=""/>
    <n v="36"/>
    <n v="0"/>
    <n v="36"/>
    <n v="13300"/>
    <n v="2023"/>
  </r>
  <r>
    <m/>
    <m/>
    <s v="TUN/PHA/92/TAS/81"/>
    <s v="UNEP"/>
    <m/>
    <x v="0"/>
    <s v="TUN"/>
    <x v="3"/>
    <s v="PHA"/>
    <s v="HCFC phase-out management plan (stage II, second tranche)"/>
    <d v="2023-06-01T00:00:00"/>
    <d v="2025-06-01T00:00:00"/>
    <s v="ONG"/>
    <m/>
    <d v="2025-06-01T00:00:00"/>
    <m/>
    <m/>
    <n v="2.8"/>
    <m/>
    <m/>
    <n v="0"/>
    <m/>
    <m/>
    <m/>
    <m/>
    <m/>
    <m/>
    <m/>
    <m/>
    <n v="100000"/>
    <n v="0"/>
    <n v="100000"/>
    <n v="0"/>
    <n v="100000"/>
    <n v="100000"/>
    <n v="0"/>
    <n v="13000"/>
    <n v="0"/>
    <n v="13000"/>
    <n v="13000"/>
    <n v="0"/>
    <n v="100000"/>
    <n v="35000"/>
    <n v="0"/>
    <n v="13000"/>
    <m/>
    <n v="50000"/>
    <m/>
    <d v="2026-12-01T00:00:00"/>
    <s v="The SSFA was signed in November 2023. The first payment has been released to the country in November 2023. "/>
    <s v="OzonAction has requested the interim progress report, which is due in May 2024. The country is preparing the report and will submit it to CAP in June 2024."/>
    <s v="Yes"/>
    <m/>
    <x v="0"/>
    <n v="1"/>
    <n v="0"/>
    <s v=""/>
    <n v="24"/>
    <n v="0"/>
    <n v="24"/>
    <n v="2800"/>
    <n v="2023"/>
  </r>
  <r>
    <m/>
    <m/>
    <s v="TUN/PHA/92/INV/82"/>
    <s v="UNIDO"/>
    <m/>
    <x v="0"/>
    <s v="TUN"/>
    <x v="0"/>
    <s v="PHA"/>
    <s v="HCFC phase-out management plan (stage II, second tranche)"/>
    <d v="2023-06-01T00:00:00"/>
    <d v="2026-06-01T00:00:00"/>
    <s v="ONG"/>
    <m/>
    <d v="2026-06-01T00:00:00"/>
    <m/>
    <m/>
    <n v="12"/>
    <m/>
    <m/>
    <n v="0"/>
    <m/>
    <m/>
    <n v="0"/>
    <m/>
    <m/>
    <n v="0"/>
    <m/>
    <m/>
    <n v="386640"/>
    <n v="0"/>
    <n v="386640"/>
    <n v="0"/>
    <n v="386640"/>
    <n v="386640"/>
    <n v="0"/>
    <n v="27065"/>
    <n v="0"/>
    <n v="27065"/>
    <n v="27065"/>
    <n v="0"/>
    <n v="64531.13"/>
    <n v="80000"/>
    <n v="0"/>
    <n v="4517.21248047279"/>
    <m/>
    <m/>
    <m/>
    <d v="2026-12-01T00:00:00"/>
    <s v="Project has been approved in June 2023._x000a_A certification agency has been recruited for the conduction of 3 certification sessions for a total of 45 candidates. "/>
    <s v="One certification session has been delivered in May 2024 for 15 trainers of the RAC sector. Two more certification sessions for additional 30 trainers are planned to be delivered in June 2024.  _x000a_A consultation among different suppliers has been conducted for the provision of spare parts for an ammonia training system, but no satisfactory offer has been received so far. A new consultation is planned to be launched during Q3 2024.  _x000a_An international expert has been identified for conducting training on codes and standards to 200 RAC technicians. This activity is planned to be executed in Q3 2024. _x000a_The National association of refrigeration will be in charge of delivering training to 200 RAC technicians on good practices, particularly for the handling of flammable refrigerants. This training is planned to be conducted in Q4 2024. _x000a_First disbursement took place in January 2024."/>
    <s v="Yes"/>
    <m/>
    <x v="0"/>
    <n v="1"/>
    <n v="0"/>
    <s v=""/>
    <n v="36"/>
    <n v="0"/>
    <n v="36"/>
    <n v="12000"/>
    <n v="2023"/>
  </r>
  <r>
    <m/>
    <m/>
    <s v="TKM/PHA/91/INV/21"/>
    <s v="UNIDO"/>
    <m/>
    <x v="4"/>
    <s v="TKM"/>
    <x v="0"/>
    <s v="PHA"/>
    <s v="HCFC phase-out management plan (stage II, second tranche)"/>
    <d v="2022-12-01T00:00:00"/>
    <d v="2025-12-01T00:00:00"/>
    <s v="ONG"/>
    <d v="2023-02-01T00:00:00"/>
    <d v="2025-12-01T00:00:00"/>
    <m/>
    <m/>
    <n v="2.2000000000000002"/>
    <m/>
    <m/>
    <n v="0"/>
    <m/>
    <m/>
    <n v="0"/>
    <m/>
    <m/>
    <n v="0"/>
    <m/>
    <m/>
    <n v="103500"/>
    <n v="0"/>
    <n v="103500"/>
    <n v="0.59001236714975847"/>
    <n v="42433.72"/>
    <n v="42433.72"/>
    <n v="0"/>
    <n v="7245"/>
    <n v="0"/>
    <n v="7245"/>
    <n v="2970.3603999999996"/>
    <n v="61066.28"/>
    <n v="11750.84"/>
    <n v="30000"/>
    <n v="4274.6396000000004"/>
    <n v="822.55880000000002"/>
    <m/>
    <m/>
    <m/>
    <d v="2026-12-01T00:00:00"/>
    <s v="Activities implemented as planned; NOU is fully staffed;  _x000a_Actions towards next goals: Stakeholder meeting and workshops._x000a_Was there any delay during the reporting year? No"/>
    <s v="Meeting with Nou took place"/>
    <s v="Yes"/>
    <m/>
    <x v="0"/>
    <n v="1"/>
    <n v="1"/>
    <n v="2"/>
    <n v="36"/>
    <n v="0"/>
    <n v="36"/>
    <n v="2200"/>
    <n v="2022"/>
  </r>
  <r>
    <m/>
    <m/>
    <s v="VIE/PHA/84/INV/76"/>
    <s v="IBRD"/>
    <m/>
    <x v="2"/>
    <s v="VIE"/>
    <x v="0"/>
    <s v="PHA"/>
    <s v="HCFC phase-out management plan (stage II, second tranche)"/>
    <d v="2019-12-01T00:00:00"/>
    <d v="2022-12-01T00:00:00"/>
    <s v="COM"/>
    <d v="2020-12-01T00:00:00"/>
    <m/>
    <d v="2023-12-01T00:00:00"/>
    <m/>
    <n v="0"/>
    <m/>
    <m/>
    <n v="0"/>
    <m/>
    <m/>
    <m/>
    <m/>
    <m/>
    <n v="0"/>
    <m/>
    <m/>
    <n v="2179193"/>
    <n v="-613568"/>
    <n v="1565625"/>
    <n v="1"/>
    <n v="0"/>
    <n v="0"/>
    <n v="0"/>
    <n v="152544"/>
    <n v="-42950"/>
    <n v="109594"/>
    <n v="-0.10203685493615922"/>
    <n v="1565625"/>
    <n v="0"/>
    <n v="0"/>
    <n v="109594.10203685494"/>
    <n v="-0.10203685493615922"/>
    <m/>
    <m/>
    <m/>
    <d v="2023-12-01T00:00:00"/>
    <s v="A third-party consumption verification confirmed that Viet Nam met its 2022 HCFC consumption obligation to both the MP and MLF (at 139.02 ODP MT), meaning that Viet Nam successfully met all of its phaseout commitments under the Stage II HPMP. Eleven subgrant agreements (SGAs) were signed and implemented before project completion:  2 in the AC sector, 3 in the refrigeration sector and 6 in the foam sector, including with a foam company acting as a blending house that in turn worked with 15 SMEs.   By the end of 2023, 101 training workshops for servicing technicians were held, resulting in a total of 3,200 trained, 6 train-the-trainer workshops on good practices in AC servicing held for a total 187 trainers trained, and $1.8 million worth of servicing toolkits for training and for direct repair and maintenance procured and distributed.  A Standard for Capacity Assessment/ Certification of Technicians issued and a web-based database for capacity building/servicing sector activities developed and officially linked  to an existing MONRE website by Mar. 24.  Seven training workshops for customs officers on management of ODS import and export were implemented between 2021-2023 resulting in 350 customs officers trained.  In terms of TA,  training on safe R-32 based AC manufacturing at Vietnam AC companies was conducted in collaboration with JRECO, a national standard for foam production using flammable blowing agents was developed; consumption verifications for years 2016-2022 were conducted, and key policies (HCFC import quotas and bans of HCFC in imported room AC and of HCFC-141b contained in imported preblended polyol)were developed and issued, as per Dec. 76/42.  ExCom agreed to cancellation of US$5.2 m from three manufacturing sectors as well as reallocation of $1.3 m to the servicing sector at the 90th Mtg and the revised multiyear agreement and 4th and final tranche approved in Dec 22 at the 91st Mtg.  Additional savings were incurred by project completion and will be returned at the 95th Meeting."/>
    <s v="Stage II HPMP completed by end Dec. 2023."/>
    <s v="Not applicable."/>
    <m/>
    <x v="1"/>
    <n v="0"/>
    <n v="1"/>
    <n v="12"/>
    <n v="36"/>
    <n v="0"/>
    <n v="0"/>
    <n v="0"/>
    <n v="2019"/>
  </r>
  <r>
    <m/>
    <m/>
    <s v="ZIM/PHA/92/INV/67"/>
    <s v="UNDP"/>
    <m/>
    <x v="0"/>
    <s v="ZIM"/>
    <x v="0"/>
    <s v="PHA"/>
    <s v="HCFC phase-out management plan (stage II, second tranche)"/>
    <d v="2023-06-01T00:00:00"/>
    <d v="2027-06-01T00:00:00"/>
    <s v="ONG"/>
    <d v="2023-11-01T00:00:00"/>
    <d v="2027-06-01T00:00:00"/>
    <m/>
    <m/>
    <n v="2.5"/>
    <m/>
    <m/>
    <n v="0"/>
    <m/>
    <m/>
    <m/>
    <m/>
    <m/>
    <n v="0"/>
    <m/>
    <m/>
    <n v="150000"/>
    <n v="0"/>
    <n v="150000"/>
    <n v="0.43859553333333345"/>
    <n v="84210.669999999984"/>
    <n v="84210.669999999984"/>
    <n v="0"/>
    <n v="10500"/>
    <n v="0"/>
    <n v="10500"/>
    <n v="5894.7469000000001"/>
    <n v="65789.330000000016"/>
    <n v="0"/>
    <n v="19368.454099999999"/>
    <n v="4605.2530999999999"/>
    <n v="0"/>
    <m/>
    <m/>
    <m/>
    <d v="2031-12-01T00:00:00"/>
    <s v="• Refrigeration tools and equipment were procured and delivered to 7 Polytechnic colleges and 6 Refrigeration Recovery and Recycling Centers. Outstanding are the refrigerant identifiers which are still being manufactured by the contractor (Unicorn) and will be shipped in country as soon as they are completed. Looking forward to receiving the tools before the 3rd quarter of 2024. • Hydrocarbon (HC) training for the Refrigeration and Air Conditioning technicians, Polytechnic Colleges, and Customs Personnel is still ongoing. The last trainings are anticipated to be held in the 2nd quarter of 2024."/>
    <s v="Since the delivery of the refrigeration tools and equipment, UNDP has embarked on tagging of the tools for identification and asset tracking purposes. Follow-up training of the RACs as well as the lecturers in the polytechnic colleges has been planned for end of July so they can be equipped on the distributed tools and equipment. While waiting for the delivery of the refrigerant identifiers, the project along with the National Ozone Unit embarked on Customs Personnel training workshops on provisions of Statutory Instrument 49 of 2023 to control ODSs and HFCs."/>
    <s v="Yes"/>
    <m/>
    <x v="0"/>
    <n v="1"/>
    <n v="1"/>
    <n v="5"/>
    <n v="48"/>
    <n v="0"/>
    <n v="48"/>
    <n v="2500"/>
    <n v="2023"/>
  </r>
  <r>
    <m/>
    <m/>
    <s v="ZIM/PHA/92/TAS/68"/>
    <s v="UNEP"/>
    <m/>
    <x v="0"/>
    <s v="ZIM"/>
    <x v="3"/>
    <s v="PHA"/>
    <s v="HCFC phase-out management plan (stage II, second tranche)"/>
    <d v="2023-06-01T00:00:00"/>
    <d v="2027-06-01T00:00:00"/>
    <s v="ONG"/>
    <m/>
    <d v="2027-06-01T00:00:00"/>
    <m/>
    <m/>
    <n v="3.2"/>
    <m/>
    <m/>
    <n v="0"/>
    <m/>
    <m/>
    <m/>
    <m/>
    <m/>
    <m/>
    <m/>
    <m/>
    <n v="192500"/>
    <n v="0"/>
    <n v="192500"/>
    <n v="0"/>
    <n v="192500"/>
    <n v="192500"/>
    <n v="0"/>
    <n v="23591"/>
    <n v="0"/>
    <n v="23591"/>
    <n v="23591"/>
    <n v="0"/>
    <n v="192500"/>
    <n v="67375"/>
    <n v="0"/>
    <n v="23591"/>
    <m/>
    <n v="92500"/>
    <m/>
    <d v="2031-12-01T00:00:00"/>
    <s v="The first disbursement of USD92,500 was released to the country in October 2023.  The NOU is working with SAZ, DOE, RAC Associations, Customs Officers and other stakeholders to implement the MEPS  The NOU conducted a total of fourteen training workshops on safe use of Hydrocarbon refrigerants and a total of were 341 RAC technicians were trained (214 males and 127 females). These were conducted in Harare, Bulawayo, Chegutu, Chinhoyi, Masvingo, Marondera, KweKwe and Kadoma. The project is progressing satisfactorily. "/>
    <s v="The Licensing system is fully operational. The Quota allocations for 2024 were issued to importers in line with the phase out measures under the Montreal Protocol and with the agreement between the Government of Zimbabwe and the Multilateral Fund. The collection of data was undertaken to report A7 and CP data for the year 2023. A7 data for 2023 was reported on 12th April 2024; CP data for 2023 was reported on 12th April 2024. The project is progressing satisfactorily. "/>
    <s v="Yes"/>
    <m/>
    <x v="0"/>
    <n v="1"/>
    <n v="0"/>
    <s v=""/>
    <n v="48"/>
    <n v="0"/>
    <n v="48"/>
    <n v="3200"/>
    <n v="2023"/>
  </r>
  <r>
    <m/>
    <m/>
    <s v="IND/PHA/82/INV/473"/>
    <s v="UNDP"/>
    <m/>
    <x v="2"/>
    <s v="IND"/>
    <x v="0"/>
    <s v="PHA"/>
    <s v="HCFC phase-out management plan (stage II, second tranche) (air-conditioning manufacturing sector plan)"/>
    <d v="2018-12-01T00:00:00"/>
    <d v="2022-12-01T00:00:00"/>
    <s v="FIN"/>
    <d v="2019-03-01T00:00:00"/>
    <m/>
    <d v="2020-12-01T00:00:00"/>
    <d v="2021-12-01T00:00:00"/>
    <n v="9.8000000000000007"/>
    <m/>
    <m/>
    <m/>
    <m/>
    <m/>
    <n v="9.8000000000000007"/>
    <m/>
    <m/>
    <m/>
    <m/>
    <m/>
    <n v="1756000"/>
    <n v="0"/>
    <n v="1756000"/>
    <n v="1"/>
    <n v="0"/>
    <n v="0"/>
    <n v="0"/>
    <n v="122920"/>
    <n v="0"/>
    <n v="122920"/>
    <n v="0"/>
    <n v="1756000"/>
    <n v="0"/>
    <n v="0"/>
    <n v="122920"/>
    <n v="0"/>
    <m/>
    <m/>
    <m/>
    <d v="2024-12-01T00:00:00"/>
    <s v="Financially completed in 2021."/>
    <m/>
    <m/>
    <m/>
    <x v="1"/>
    <n v="0"/>
    <n v="1"/>
    <n v="3"/>
    <n v="48"/>
    <n v="0"/>
    <n v="0"/>
    <n v="9800"/>
    <n v="2018"/>
  </r>
  <r>
    <m/>
    <m/>
    <s v="BGD/PHA/90/INV/59"/>
    <s v="UNDP"/>
    <m/>
    <x v="2"/>
    <s v="BGD"/>
    <x v="0"/>
    <s v="PHA"/>
    <s v="HCFC phase-out management plan (stage II, second tranche) (air-conditioning sector)"/>
    <d v="2022-06-01T00:00:00"/>
    <d v="2025-06-01T00:00:00"/>
    <s v="ONG"/>
    <d v="2023-02-01T00:00:00"/>
    <d v="2025-06-01T00:00:00"/>
    <m/>
    <m/>
    <n v="6.8"/>
    <m/>
    <m/>
    <n v="0"/>
    <m/>
    <m/>
    <n v="0"/>
    <m/>
    <m/>
    <n v="0"/>
    <m/>
    <m/>
    <n v="1967866"/>
    <n v="0"/>
    <n v="1967866"/>
    <n v="0.37504208619895862"/>
    <n v="1229833.4300000002"/>
    <n v="1229833.4300000002"/>
    <n v="0"/>
    <n v="137750"/>
    <n v="0"/>
    <n v="137750"/>
    <n v="86087.952626093407"/>
    <n v="738032.57"/>
    <n v="6391.7800000000298"/>
    <n v="282861.68890000001"/>
    <n v="51662.0473739066"/>
    <n v="447.422586192354"/>
    <m/>
    <m/>
    <m/>
    <d v="2026-12-01T00:00:00"/>
    <s v="Tranche 2 is ongoing. Four AC enterprises, including Walton, Elite, AC Bazar Industry, Supreme Air Conditioning (conversion to HC-290) have completed their milestone 4 deliverables which includes development of prototypes, completion of trainings and safety audit. As a result, their fund disbursement has completed by 31 December 2023. Cooling Point Engineering Services (conversion to HFC-32) has also completed its milestone 4 deliverables."/>
    <s v="Tranche 2 milestones are completed and financial disbursement to all four AC enterprises (with the exception of Uni-tech) is ongoing. Remaining funding related to Unitech will be returned to the ExCom (amount will be deducted from approved Tranche 3)."/>
    <s v="Yes"/>
    <m/>
    <x v="0"/>
    <n v="1"/>
    <n v="1"/>
    <n v="8"/>
    <n v="36"/>
    <n v="0"/>
    <n v="36"/>
    <n v="6800"/>
    <n v="2022"/>
  </r>
  <r>
    <m/>
    <m/>
    <s v="EGY/PHA/84/TAS/145"/>
    <s v="UNIDO"/>
    <m/>
    <x v="0"/>
    <s v="EGY"/>
    <x v="3"/>
    <s v="PHA"/>
    <s v="HCFC phase-out management plan (stage II, second tranche) (air-conditioning sector)"/>
    <d v="2019-12-01T00:00:00"/>
    <d v="2022-12-01T00:00:00"/>
    <s v="COM"/>
    <d v="2020-09-01T00:00:00"/>
    <m/>
    <d v="2023-12-31T00:00:00"/>
    <m/>
    <n v="2"/>
    <m/>
    <m/>
    <n v="0"/>
    <m/>
    <m/>
    <n v="2.0499999999999998"/>
    <m/>
    <m/>
    <n v="0"/>
    <m/>
    <m/>
    <n v="210000"/>
    <n v="0"/>
    <n v="210000"/>
    <n v="0.98313428571428574"/>
    <n v="3541.7999999999884"/>
    <n v="3541.7999999999884"/>
    <n v="0"/>
    <n v="14700"/>
    <n v="0"/>
    <n v="14700"/>
    <n v="247.92599999999584"/>
    <n v="206458.2"/>
    <n v="3500"/>
    <n v="1"/>
    <n v="14452.074000000004"/>
    <n v="245.00000000000003"/>
    <m/>
    <m/>
    <m/>
    <d v="2026-12-01T00:00:00"/>
    <s v="The final report has been put together. "/>
    <s v="Grant has been financially closed."/>
    <s v="n.a."/>
    <m/>
    <x v="1"/>
    <n v="0"/>
    <n v="1"/>
    <n v="9"/>
    <n v="36"/>
    <n v="0"/>
    <n v="0"/>
    <n v="2000"/>
    <n v="2019"/>
  </r>
  <r>
    <m/>
    <m/>
    <s v="LEB/PHA/81/INV/93"/>
    <s v="UNDP"/>
    <m/>
    <x v="2"/>
    <s v="LEB"/>
    <x v="0"/>
    <s v="PHA"/>
    <s v="HCFC phase-out management plan (stage II, second tranche) (air-conditioning sector)"/>
    <d v="2018-06-01T00:00:00"/>
    <d v="2021-07-01T00:00:00"/>
    <s v="FIN"/>
    <d v="2019-06-01T00:00:00"/>
    <m/>
    <d v="2021-07-01T00:00:00"/>
    <d v="2022-07-01T00:00:00"/>
    <n v="2.5"/>
    <m/>
    <m/>
    <m/>
    <m/>
    <m/>
    <n v="2.5"/>
    <m/>
    <m/>
    <m/>
    <m/>
    <m/>
    <n v="270000"/>
    <n v="0"/>
    <n v="270000"/>
    <n v="1"/>
    <n v="0"/>
    <n v="0"/>
    <n v="0"/>
    <n v="18900"/>
    <n v="0"/>
    <n v="18900"/>
    <n v="0"/>
    <n v="270000"/>
    <n v="0"/>
    <n v="0"/>
    <n v="18900"/>
    <n v="0"/>
    <m/>
    <m/>
    <m/>
    <d v="2025-12-01T00:00:00"/>
    <s v="Financially completed in 2022."/>
    <m/>
    <m/>
    <m/>
    <x v="1"/>
    <n v="0"/>
    <n v="1"/>
    <n v="12"/>
    <n v="37"/>
    <n v="0"/>
    <n v="0"/>
    <n v="2500"/>
    <n v="2018"/>
  </r>
  <r>
    <m/>
    <m/>
    <s v="MEX/PHA/77/INV/180"/>
    <s v="Spain"/>
    <m/>
    <x v="1"/>
    <s v="MEX"/>
    <x v="0"/>
    <s v="PHA"/>
    <s v="HCFC phase-out management plan (stage II, second tranche) (cleaning agent phase-out in refrigeration servicing sector)"/>
    <d v="2016-12-01T00:00:00"/>
    <d v="2019-12-01T00:00:00"/>
    <s v="COM"/>
    <d v="2019-07-01T00:00:00"/>
    <m/>
    <d v="2023-06-01T00:00:00"/>
    <m/>
    <n v="2.2999999999999998"/>
    <m/>
    <m/>
    <n v="0"/>
    <m/>
    <m/>
    <n v="2.2999999999999998"/>
    <m/>
    <m/>
    <n v="0"/>
    <m/>
    <m/>
    <n v="76991"/>
    <n v="0"/>
    <n v="76991"/>
    <n v="1.0037147199023262"/>
    <n v="-286"/>
    <n v="-286"/>
    <n v="0"/>
    <n v="8831"/>
    <n v="0"/>
    <n v="8831"/>
    <n v="-32.804691457442459"/>
    <n v="77277"/>
    <n v="0"/>
    <m/>
    <n v="8863.8046914574425"/>
    <n v="0"/>
    <m/>
    <m/>
    <s v="Some Progress - Continued Monitoring"/>
    <d v="2024-12-01T00:00:00"/>
    <s v="Activities implemented as planned._x000a_•_x0009_Training program: contracts with 14 schools in place:_x000a_-_x0009_ SEP- DGETAyCM with 7 Training Centres (CET Mar);_x000a_-_x0009_SEP- UEMSTIS with 5 Training Centres (CETIS and CBTIS);_x000a_-_x0009_National Polytechnic Institute (IPN); and_x000a_-_x0009_College of Technical Professional Education of the State of Quintana Roo (CONALEP Quintana Roo)._x000a__x000a_•_x0009_Training of technicians on “Best practices in refrigeration (BPR) and safe handling of hydrocarbon (HC) refrigerants "/>
    <s v="The Training program focused on good service practices, proper management, recovery, reuse, and disposal as well replacement of HCFC-22. Disbursements and obligations under this grant have been processed.Financial closure is being processed."/>
    <m/>
    <m/>
    <x v="1"/>
    <n v="0"/>
    <n v="1"/>
    <n v="31"/>
    <n v="36"/>
    <n v="0"/>
    <n v="0"/>
    <n v="2300"/>
    <n v="2016"/>
  </r>
  <r>
    <m/>
    <m/>
    <s v="IRA/PHA/84/INV/238"/>
    <s v="UNDP"/>
    <m/>
    <x v="2"/>
    <s v="IRA"/>
    <x v="0"/>
    <s v="PHA"/>
    <s v="HCFC phase-out management plan (stage II, second tranche) (commerical refrigeration sector)"/>
    <d v="2019-12-01T00:00:00"/>
    <d v="2022-12-01T00:00:00"/>
    <s v="FIN"/>
    <d v="2020-04-01T00:00:00"/>
    <m/>
    <d v="2020-12-01T00:00:00"/>
    <d v="2022-01-01T00:00:00"/>
    <n v="7.3"/>
    <m/>
    <m/>
    <m/>
    <m/>
    <m/>
    <n v="7.3"/>
    <m/>
    <m/>
    <m/>
    <m/>
    <m/>
    <n v="636320"/>
    <n v="0"/>
    <n v="636320"/>
    <n v="1"/>
    <n v="0"/>
    <n v="0"/>
    <n v="0"/>
    <n v="44542"/>
    <n v="0"/>
    <n v="44542"/>
    <n v="0"/>
    <n v="636320"/>
    <n v="0"/>
    <n v="0"/>
    <n v="44542"/>
    <n v="0"/>
    <m/>
    <m/>
    <m/>
    <d v="2025-12-01T00:00:00"/>
    <s v="Financially completed in 2022."/>
    <m/>
    <m/>
    <m/>
    <x v="1"/>
    <n v="0"/>
    <n v="1"/>
    <n v="4"/>
    <n v="36"/>
    <n v="0"/>
    <n v="0"/>
    <n v="7300"/>
    <n v="2019"/>
  </r>
  <r>
    <m/>
    <m/>
    <s v="PAK/PHA/83/INV/99"/>
    <s v="UNIDO"/>
    <m/>
    <x v="2"/>
    <s v="PAK"/>
    <x v="0"/>
    <s v="PHA"/>
    <s v="HCFC phase-out management plan (stage II, second tranche) (domestic air-conditioning sector)"/>
    <d v="2019-05-01T00:00:00"/>
    <d v="2021-12-01T00:00:00"/>
    <s v="ONG"/>
    <d v="2019-10-01T00:00:00"/>
    <d v="2024-12-01T00:00:00"/>
    <m/>
    <m/>
    <n v="6.9"/>
    <m/>
    <m/>
    <n v="0"/>
    <m/>
    <m/>
    <n v="5.1118115203587449"/>
    <m/>
    <m/>
    <n v="0"/>
    <m/>
    <m/>
    <n v="1115000"/>
    <n v="0"/>
    <n v="1115000"/>
    <n v="0.95387226905829603"/>
    <n v="51432.419999999925"/>
    <n v="51432.419999999925"/>
    <n v="0"/>
    <n v="78050"/>
    <n v="0"/>
    <n v="78050"/>
    <n v="3630.1126756077138"/>
    <n v="1063567.58"/>
    <n v="28005.55"/>
    <n v="40000"/>
    <n v="74419.887324392286"/>
    <n v="1959.6026756077256"/>
    <m/>
    <m/>
    <m/>
    <d v="2024-12-01T00:00:00"/>
    <s v="1. The tools and equipment were procured for Dawlance's technician and installer; _x000a_2. Three international experts were recruited for the training of 800 technician in Dawlance; _x000a_3. The Logistic support for the training was contracted; _x000a_4. The guidelines for safety was developed by international expert, _x000a_5. Unicorn provided the training for the delivered tools and equipment in October 2023"/>
    <s v="1. Training for 800 technicians including Dawlance Master Trainers and Technicians on Safe Handling Practices of R32 Refrigerant Equipment was completed in February 2024"/>
    <s v="n.a."/>
    <m/>
    <x v="0"/>
    <n v="1"/>
    <n v="1"/>
    <n v="5"/>
    <n v="31"/>
    <n v="36"/>
    <n v="67"/>
    <n v="6900"/>
    <n v="2019"/>
  </r>
  <r>
    <m/>
    <m/>
    <s v="MLW/EEF/92/TAS/56"/>
    <s v="UNEP"/>
    <m/>
    <x v="0"/>
    <s v="MLW"/>
    <x v="3"/>
    <s v="EEF"/>
    <s v="HCFC phase-out management plan (stage II, second tranche) (energy efficiency - related activities under decision 89/6)"/>
    <d v="2023-06-01T00:00:00"/>
    <d v="2026-06-01T00:00:00"/>
    <s v="ONG"/>
    <m/>
    <d v="2026-06-01T00:00:00"/>
    <m/>
    <m/>
    <n v="0"/>
    <m/>
    <m/>
    <n v="0"/>
    <m/>
    <m/>
    <m/>
    <m/>
    <m/>
    <m/>
    <m/>
    <m/>
    <n v="120000"/>
    <n v="0"/>
    <n v="120000"/>
    <n v="0"/>
    <n v="120000"/>
    <n v="120000"/>
    <n v="0"/>
    <n v="15169"/>
    <n v="0"/>
    <n v="15169"/>
    <n v="15169"/>
    <n v="0"/>
    <n v="120000"/>
    <n v="42000"/>
    <n v="0"/>
    <n v="15169.000000000002"/>
    <m/>
    <n v="0"/>
    <m/>
    <d v="2031-12-01T00:00:00"/>
    <s v="The SSFA with a total of US$ 120,000 was signed in October 2023. The first disbursement of US$70,000 was released to the country in November 2023. The draft Regulations that have incorporated provisions under Kigali Amendment is being finalized by Ministry of Justice. The overall performance of the project is satisfactory. The project is progressing satisfactorily."/>
    <s v="The NOU conducted one training session for refrigeration experts from 15th to 17th April in Lilongwe. A total of 22 (14 males and 8 females) were trained on ozone and climate friendly activities. Stakeholder consultation meeting was conducted from 16th to 18th January. The participants were drawn from local councils and were sensitized on the phase out of HCFCs. A total of 35 officers (15 females and 20 males) participated at this meeting."/>
    <s v="Yes"/>
    <m/>
    <x v="0"/>
    <n v="1"/>
    <n v="0"/>
    <s v=""/>
    <n v="36"/>
    <n v="0"/>
    <n v="36"/>
    <n v="0"/>
    <n v="2023"/>
  </r>
  <r>
    <m/>
    <m/>
    <s v="NIC/EEF/92/TAS/50"/>
    <s v="UNEP"/>
    <m/>
    <x v="1"/>
    <s v="NIC"/>
    <x v="3"/>
    <s v="EEF"/>
    <s v="HCFC phase-out management plan (stage II, second tranche) (energy efficiency - related activities under decision 89/6)"/>
    <d v="2023-06-01T00:00:00"/>
    <d v="2025-12-01T00:00:00"/>
    <s v="ONG"/>
    <m/>
    <d v="2025-12-01T00:00:00"/>
    <m/>
    <m/>
    <n v="0"/>
    <m/>
    <m/>
    <n v="0"/>
    <m/>
    <m/>
    <m/>
    <m/>
    <m/>
    <m/>
    <m/>
    <m/>
    <n v="51000"/>
    <n v="0"/>
    <n v="51000"/>
    <n v="0"/>
    <n v="51000"/>
    <n v="51000"/>
    <n v="0"/>
    <n v="6630"/>
    <n v="0"/>
    <n v="6630"/>
    <n v="6630"/>
    <n v="0"/>
    <n v="0"/>
    <n v="17850"/>
    <n v="0"/>
    <n v="0"/>
    <m/>
    <n v="0"/>
    <m/>
    <d v="2031-12-01T00:00:00"/>
    <s v="Newly approved project"/>
    <s v="Good progress. UNEP and Nicaragua agreed on the 'direct implementation' modality.  Currently the TOR of a consultancy to support the NOU office on the implementation of energy efficiency (EE) activities are under discussion and the consultant is planned to be hired by September 2024."/>
    <s v="Yes "/>
    <m/>
    <x v="0"/>
    <n v="1"/>
    <n v="0"/>
    <s v=""/>
    <n v="30"/>
    <n v="0"/>
    <n v="30"/>
    <n v="0"/>
    <n v="2023"/>
  </r>
  <r>
    <m/>
    <m/>
    <s v="NIC/EEF/92/TAS/49"/>
    <s v="UNIDO"/>
    <m/>
    <x v="1"/>
    <s v="NIC"/>
    <x v="3"/>
    <s v="EEF"/>
    <s v="HCFC phase-out management plan (stage II, second tranche) (energy efficiency - related activities under decision 89/6)"/>
    <d v="2023-06-01T00:00:00"/>
    <d v="2026-06-01T00:00:00"/>
    <s v="ONG"/>
    <d v="2023-08-01T00:00:00"/>
    <d v="2026-06-01T00:00:00"/>
    <m/>
    <m/>
    <n v="0"/>
    <m/>
    <m/>
    <n v="0"/>
    <m/>
    <m/>
    <n v="0"/>
    <m/>
    <m/>
    <n v="0"/>
    <m/>
    <m/>
    <n v="49000"/>
    <n v="0"/>
    <n v="49000"/>
    <n v="0.27019632653061226"/>
    <n v="35760.379999999997"/>
    <n v="35760.379999999997"/>
    <n v="0"/>
    <n v="3430"/>
    <n v="0"/>
    <n v="3430"/>
    <n v="2503.2266"/>
    <n v="13239.62"/>
    <n v="131.38999999999999"/>
    <n v="20000"/>
    <n v="926.77340000000027"/>
    <n v="9.1973000000000003"/>
    <m/>
    <m/>
    <m/>
    <d v="2031-12-01T00:00:00"/>
    <s v="Project approved at the 92nd meeting in June 2023. Target, segment, output expectation, actions, indicator, resources, and cost estimated, and timeline, were defined for the project. "/>
    <s v="Follow-up meetings have been held with the NOU. It is planned to carry out a mission to meet with actors related to energy efficiency policies in the country and carrying out an energy efficiency workshop for technicians in the second half of 2024.  TOR with the specifications for three EE tool kits for specialized centres to develop energy efficiency projects with end users and three EE tool kits for training centres in Nicaragua was formulate. The bidding will be carried out in June 2024 and equipment expected to be delivered in October 2024."/>
    <s v="Yes"/>
    <m/>
    <x v="0"/>
    <n v="1"/>
    <n v="1"/>
    <n v="2"/>
    <n v="36"/>
    <n v="0"/>
    <n v="36"/>
    <n v="0"/>
    <n v="2023"/>
  </r>
  <r>
    <m/>
    <m/>
    <s v="ZIM/EEF/92/TAS/69"/>
    <s v="UNEP"/>
    <m/>
    <x v="0"/>
    <s v="ZIM"/>
    <x v="3"/>
    <s v="EEF"/>
    <s v="HCFC phase-out management plan (stage II, second tranche) (energy efficiency - related activities under decision 89/6)"/>
    <d v="2023-06-01T00:00:00"/>
    <d v="2027-06-01T00:00:00"/>
    <s v="ONG"/>
    <m/>
    <d v="2027-06-01T00:00:00"/>
    <m/>
    <m/>
    <n v="0"/>
    <m/>
    <m/>
    <n v="0"/>
    <m/>
    <m/>
    <m/>
    <m/>
    <m/>
    <m/>
    <m/>
    <m/>
    <n v="120000"/>
    <n v="0"/>
    <n v="120000"/>
    <n v="0"/>
    <n v="120000"/>
    <n v="120000"/>
    <n v="0"/>
    <n v="14706"/>
    <n v="0"/>
    <n v="14706"/>
    <n v="14706"/>
    <n v="0"/>
    <n v="120000"/>
    <n v="42000"/>
    <n v="0"/>
    <n v="14706"/>
    <m/>
    <n v="0"/>
    <m/>
    <d v="2031-12-01T00:00:00"/>
    <s v="The first disbursement USD 70,000 was released to the country in October 2023. A total of 35 import permits were issued to importers of HCFCs, HFCs and appliances that contain these substances. The HCFC and HFC dependent appliances included mainly refrigerated trucks, refrigeration accessories such as compressors, among others. The NOU conducted public awareness campaign to educate the public on the importance and benefits of energy-efficient appliances. The project is progressing satisfactorily."/>
    <s v="The Terms of Reference (ToR) for hiring a national MEPs on the domestication of MEPs and development/implementation of a labelling system is underway. The project is progressing satisfactorily."/>
    <s v="Yes"/>
    <m/>
    <x v="0"/>
    <n v="1"/>
    <n v="0"/>
    <s v=""/>
    <n v="48"/>
    <n v="0"/>
    <n v="48"/>
    <n v="0"/>
    <n v="2023"/>
  </r>
  <r>
    <m/>
    <m/>
    <s v="HON/EEF/92/TAS/60"/>
    <s v="UNEP"/>
    <m/>
    <x v="1"/>
    <s v="HON"/>
    <x v="3"/>
    <s v="EEF"/>
    <s v="HCFC phase-out management plan (stage II, second tranche) (energy efficiency - related activitites under decision 89/6)"/>
    <d v="2023-06-01T00:00:00"/>
    <d v="2025-09-01T00:00:00"/>
    <s v="ONG"/>
    <m/>
    <d v="2025-09-01T00:00:00"/>
    <m/>
    <m/>
    <n v="0"/>
    <m/>
    <m/>
    <n v="0"/>
    <m/>
    <m/>
    <m/>
    <m/>
    <m/>
    <m/>
    <m/>
    <m/>
    <n v="40000"/>
    <n v="0"/>
    <n v="40000"/>
    <n v="0"/>
    <n v="40000"/>
    <n v="40000"/>
    <n v="0"/>
    <n v="5200"/>
    <n v="0"/>
    <n v="5200"/>
    <n v="5200"/>
    <n v="0"/>
    <n v="0"/>
    <n v="14000"/>
    <n v="0"/>
    <n v="0"/>
    <m/>
    <n v="0"/>
    <m/>
    <d v="2031-12-01T00:00:00"/>
    <s v="Newly approved project"/>
    <s v="Good progress. UNEP and Honduras agreed on the 'direct implementation' modality.  Currently the TOR of a consultancy to support the NOU office on the implementation of energy efficiency (EE) activities are under discussion and the consultant is planned to be hired by September 2024."/>
    <s v="Yes "/>
    <m/>
    <x v="0"/>
    <n v="1"/>
    <n v="0"/>
    <s v=""/>
    <n v="27"/>
    <n v="0"/>
    <n v="27"/>
    <n v="0"/>
    <n v="2023"/>
  </r>
  <r>
    <m/>
    <m/>
    <s v="HON/EEF/92/TAS/59"/>
    <s v="UNIDO"/>
    <m/>
    <x v="1"/>
    <s v="HON"/>
    <x v="3"/>
    <s v="EEF"/>
    <s v="HCFC phase-out management plan (stage II, second tranche) (energy efficiency - related activitites under decision 89/6)"/>
    <d v="2023-06-01T00:00:00"/>
    <d v="2026-06-01T00:00:00"/>
    <s v="ONG"/>
    <d v="2023-09-01T00:00:00"/>
    <d v="2026-06-01T00:00:00"/>
    <m/>
    <m/>
    <n v="0"/>
    <m/>
    <m/>
    <n v="0"/>
    <m/>
    <m/>
    <n v="0"/>
    <m/>
    <m/>
    <n v="0"/>
    <m/>
    <m/>
    <n v="80000"/>
    <n v="0"/>
    <n v="80000"/>
    <n v="3.5108500000000001E-2"/>
    <n v="77191.320000000007"/>
    <n v="77191.320000000007"/>
    <n v="0"/>
    <n v="5600"/>
    <n v="0"/>
    <n v="5600"/>
    <n v="5403.3923999999997"/>
    <n v="2808.68"/>
    <n v="41.58"/>
    <n v="20000"/>
    <n v="196.60759999999999"/>
    <n v="2.9106000000000005"/>
    <m/>
    <m/>
    <m/>
    <d v="2031-12-01T00:00:00"/>
    <s v="Project approved at the 92nd meeting in June 2023. Target, segment, output expectation, actions, indicator, resources, and cost estimated, and timeline, were defined for the project. "/>
    <s v="Follow-up meetings have been held with the NOU. It is planned to carry out a mission to meet with actors related to energy efficiency policies in the country and carrying out an energy efficiency workshop for technicians in the second half of 2024.  TOR with the specifications for three EE tool kits for specialized centres to develop energy efficiency projects with end users and three EE tool kits for training centres in Honduras was formulate. The bidding will be carried out in June 2024 and equipment expected to be delivered in October 2024."/>
    <s v="Yes"/>
    <m/>
    <x v="0"/>
    <n v="1"/>
    <n v="1"/>
    <n v="3"/>
    <n v="36"/>
    <n v="0"/>
    <n v="36"/>
    <n v="0"/>
    <n v="2023"/>
  </r>
  <r>
    <m/>
    <m/>
    <s v="CPR/PHA/80/INV/585"/>
    <s v="Germany"/>
    <m/>
    <x v="2"/>
    <s v="CPR"/>
    <x v="0"/>
    <s v="PHA"/>
    <s v="HCFC phase-out management plan (stage II, second tranche) (extruded polystyrene foam sector plan)"/>
    <d v="2017-11-01T00:00:00"/>
    <d v="2018-12-01T00:00:00"/>
    <s v="FIN"/>
    <d v="2017-11-01T00:00:00"/>
    <m/>
    <d v="2023-06-01T00:00:00"/>
    <d v="2023-12-01T00:00:00"/>
    <n v="5.5"/>
    <m/>
    <m/>
    <n v="0"/>
    <m/>
    <m/>
    <m/>
    <m/>
    <m/>
    <m/>
    <m/>
    <m/>
    <n v="263398"/>
    <n v="3988"/>
    <n v="267386"/>
    <n v="1"/>
    <n v="0"/>
    <n v="0"/>
    <n v="0"/>
    <n v="31402"/>
    <n v="476"/>
    <n v="31878"/>
    <n v="0"/>
    <n v="267386"/>
    <n v="0"/>
    <n v="0"/>
    <n v="31878"/>
    <n v="0"/>
    <m/>
    <m/>
    <m/>
    <d v="2027-12-01T00:00:00"/>
    <s v="Financial completion 2023."/>
    <m/>
    <m/>
    <m/>
    <x v="1"/>
    <n v="0"/>
    <n v="1"/>
    <n v="0"/>
    <n v="13"/>
    <n v="0"/>
    <n v="0"/>
    <n v="5500"/>
    <n v="2017"/>
  </r>
  <r>
    <m/>
    <m/>
    <s v="CPR/PHA/80/INV/584"/>
    <s v="UNIDO"/>
    <m/>
    <x v="2"/>
    <s v="CPR"/>
    <x v="0"/>
    <s v="PHA"/>
    <s v="HCFC phase-out management plan (stage II, second tranche) (extruded polystyrene foam sector plan)"/>
    <d v="2017-11-01T00:00:00"/>
    <d v="2020-12-01T00:00:00"/>
    <s v="COM"/>
    <d v="2018-07-01T00:00:00"/>
    <m/>
    <d v="2021-12-01T00:00:00"/>
    <m/>
    <n v="0"/>
    <m/>
    <m/>
    <n v="0"/>
    <m/>
    <m/>
    <n v="0"/>
    <m/>
    <m/>
    <n v="0"/>
    <m/>
    <m/>
    <n v="8732614"/>
    <n v="0"/>
    <n v="8732614"/>
    <n v="1"/>
    <n v="0"/>
    <n v="0"/>
    <n v="0"/>
    <n v="567620"/>
    <n v="43663"/>
    <n v="611283"/>
    <n v="0"/>
    <n v="8732614"/>
    <n v="0"/>
    <m/>
    <n v="611283"/>
    <n v="0"/>
    <n v="8732614"/>
    <m/>
    <m/>
    <d v="2027-12-01T00:00:00"/>
    <s v="Financial closure is being initiated."/>
    <s v="Financial closure is being processed."/>
    <s v="n.a."/>
    <m/>
    <x v="1"/>
    <n v="0"/>
    <n v="1"/>
    <n v="8"/>
    <n v="37"/>
    <n v="0"/>
    <n v="0"/>
    <n v="0"/>
    <n v="2017"/>
  </r>
  <r>
    <m/>
    <m/>
    <s v="EGY/PHA/84/INV/144"/>
    <s v="UNDP"/>
    <m/>
    <x v="0"/>
    <s v="EGY"/>
    <x v="0"/>
    <s v="PHA"/>
    <s v="HCFC phase-out management plan (stage II, second tranche) (extruded polystyrene foam sector)"/>
    <d v="2019-12-01T00:00:00"/>
    <d v="2022-12-01T00:00:00"/>
    <s v="COM"/>
    <d v="2021-04-01T00:00:00"/>
    <m/>
    <d v="2023-12-01T00:00:00"/>
    <m/>
    <n v="21.5"/>
    <m/>
    <m/>
    <m/>
    <m/>
    <m/>
    <n v="15"/>
    <m/>
    <m/>
    <m/>
    <m/>
    <m/>
    <n v="1761750"/>
    <n v="0"/>
    <n v="1761750"/>
    <n v="0.82209900383141754"/>
    <n v="313417.08000000007"/>
    <n v="313417.08000000007"/>
    <n v="0"/>
    <n v="123323"/>
    <n v="0"/>
    <n v="123323"/>
    <n v="21939.284550498007"/>
    <n v="1448332.92"/>
    <n v="0"/>
    <n v="250733.66399999999"/>
    <n v="101383.71544950199"/>
    <n v="0"/>
    <m/>
    <m/>
    <m/>
    <d v="2026-12-01T00:00:00"/>
    <s v="Installation and comissioning for all four XPS foam projects (CMB, Insutech, ChemaFoam and Modern) have been completed and safety audits have been initiated. The project will be finalized after the completion of safery audits."/>
    <s v="CMB, Insutech &amp; Chema-foam are preparing themselves for the safety audit, scheduled to be done by the end of Q3, 2023, while Modern continued with compltion of the installation stage to be followed then by the safety audit. "/>
    <s v="Yes. Training sessions for the companies include both men and women employed by the companies."/>
    <m/>
    <x v="1"/>
    <n v="0"/>
    <n v="1"/>
    <n v="16"/>
    <n v="36"/>
    <n v="0"/>
    <n v="0"/>
    <n v="21500"/>
    <n v="2019"/>
  </r>
  <r>
    <m/>
    <m/>
    <s v="ARG/PHA/84/INV/189"/>
    <s v="UNIDO"/>
    <m/>
    <x v="1"/>
    <s v="ARG"/>
    <x v="0"/>
    <s v="PHA"/>
    <s v="HCFC phase-out management plan (stage II, second tranche) (foam sector - management and monitoring )"/>
    <d v="2019-12-01T00:00:00"/>
    <d v="2022-12-01T00:00:00"/>
    <s v="ONG"/>
    <d v="2020-02-01T00:00:00"/>
    <d v="2024-06-01T00:00:00"/>
    <m/>
    <m/>
    <n v="0"/>
    <m/>
    <m/>
    <n v="0"/>
    <m/>
    <m/>
    <n v="0"/>
    <m/>
    <m/>
    <n v="0"/>
    <m/>
    <m/>
    <n v="146000"/>
    <n v="0"/>
    <n v="146000"/>
    <n v="0.93184506849315074"/>
    <n v="9950.6199999999953"/>
    <n v="9950.6199999999953"/>
    <n v="0"/>
    <n v="10220"/>
    <n v="0"/>
    <n v="10220"/>
    <n v="696.54339999999866"/>
    <n v="136049.38"/>
    <n v="0.03"/>
    <n v="1000"/>
    <n v="9523.4566000000013"/>
    <n v="2.0999999999999999E-3"/>
    <m/>
    <m/>
    <m/>
    <d v="2024-12-01T00:00:00"/>
    <s v="Foam team extended for monitoring of the foam sector"/>
    <s v="Monitoring mission is planned for July 2024. "/>
    <s v="n.a."/>
    <m/>
    <x v="0"/>
    <n v="1"/>
    <n v="1"/>
    <n v="2"/>
    <n v="36"/>
    <n v="18"/>
    <n v="54"/>
    <n v="0"/>
    <n v="2019"/>
  </r>
  <r>
    <m/>
    <m/>
    <s v="ARG/PHA/84/INV/192"/>
    <s v="UNIDO"/>
    <m/>
    <x v="1"/>
    <s v="ARG"/>
    <x v="0"/>
    <s v="PHA"/>
    <s v="HCFC phase-out management plan (stage II, second tranche) (foam sector)"/>
    <d v="2019-12-01T00:00:00"/>
    <d v="2022-12-01T00:00:00"/>
    <s v="ONG"/>
    <d v="2021-12-01T00:00:00"/>
    <d v="2024-12-01T00:00:00"/>
    <m/>
    <m/>
    <n v="27.5"/>
    <m/>
    <m/>
    <n v="0"/>
    <m/>
    <m/>
    <n v="10.4"/>
    <m/>
    <m/>
    <n v="0"/>
    <m/>
    <m/>
    <n v="2070076"/>
    <n v="0"/>
    <n v="2070076"/>
    <n v="4.9120138584283858E-2"/>
    <n v="1968393.58"/>
    <n v="1968393.58"/>
    <n v="0"/>
    <n v="144906"/>
    <n v="0"/>
    <n v="144906"/>
    <n v="137788.19719830577"/>
    <n v="101682.42"/>
    <n v="1079289.47"/>
    <n v="200000"/>
    <n v="7117.8028016942362"/>
    <n v="75550.61743618107"/>
    <m/>
    <m/>
    <m/>
    <d v="2024-12-01T00:00:00"/>
    <s v=" Friostar completed the installation, commissioning and start up, as well as on-site training. The conversions  completed by the end of 2023.  Argenpur completed their works, waiting delivery of N2 gerator to finalize the commissioning. "/>
    <s v="Commissioning of N2 generator is planned  by equipment supplier to be completed by the end of August 2024. The factory operation is also possible with N2 cylinders. "/>
    <s v="n.a."/>
    <m/>
    <x v="0"/>
    <n v="1"/>
    <n v="1"/>
    <n v="24"/>
    <n v="36"/>
    <n v="24"/>
    <n v="60"/>
    <n v="27500"/>
    <n v="2019"/>
  </r>
  <r>
    <m/>
    <m/>
    <s v="BRA/PHA/80/INV/319"/>
    <s v="UNDP"/>
    <m/>
    <x v="1"/>
    <s v="BRA"/>
    <x v="0"/>
    <s v="PHA"/>
    <s v="HCFC phase-out management plan (stage II, second tranche) (foam sector)"/>
    <d v="2017-11-01T00:00:00"/>
    <d v="2020-12-01T00:00:00"/>
    <s v="FIN"/>
    <d v="2018-06-01T00:00:00"/>
    <m/>
    <d v="2019-12-01T00:00:00"/>
    <d v="2020-12-01T00:00:00"/>
    <n v="0"/>
    <m/>
    <m/>
    <m/>
    <m/>
    <m/>
    <n v="0"/>
    <m/>
    <m/>
    <m/>
    <m/>
    <m/>
    <n v="2277704"/>
    <n v="0"/>
    <n v="2277704"/>
    <n v="1"/>
    <n v="0"/>
    <n v="0"/>
    <n v="0"/>
    <n v="159439"/>
    <n v="0"/>
    <n v="159439"/>
    <n v="0"/>
    <n v="2277704"/>
    <n v="0"/>
    <n v="0"/>
    <n v="159439"/>
    <n v="0"/>
    <m/>
    <m/>
    <m/>
    <d v="2025-12-01T00:00:00"/>
    <s v="Financially completed in 2020."/>
    <m/>
    <m/>
    <m/>
    <x v="1"/>
    <n v="0"/>
    <n v="1"/>
    <n v="7"/>
    <n v="37"/>
    <n v="0"/>
    <n v="0"/>
    <n v="0"/>
    <n v="2017"/>
  </r>
  <r>
    <m/>
    <m/>
    <s v="CHI/PHA/81/INV/197"/>
    <s v="UNDP"/>
    <m/>
    <x v="1"/>
    <s v="CHI"/>
    <x v="0"/>
    <s v="PHA"/>
    <s v="HCFC phase-out management plan (stage II, second tranche) (foam sector)"/>
    <d v="2018-06-01T00:00:00"/>
    <d v="2020-07-01T00:00:00"/>
    <s v="FIN"/>
    <d v="2019-04-01T00:00:00"/>
    <m/>
    <d v="2022-12-01T00:00:00"/>
    <d v="2023-12-01T00:00:00"/>
    <n v="23.2"/>
    <m/>
    <m/>
    <m/>
    <m/>
    <m/>
    <n v="23.2"/>
    <m/>
    <m/>
    <m/>
    <m/>
    <m/>
    <n v="1401911"/>
    <n v="-111443"/>
    <n v="1290468"/>
    <n v="0.93296837271439514"/>
    <n v="86502.169999999925"/>
    <n v="86502.169999999925"/>
    <n v="0"/>
    <n v="98134"/>
    <n v="-7801"/>
    <n v="90333"/>
    <n v="6055.1679875905975"/>
    <n v="1203965.83"/>
    <n v="0"/>
    <n v="0"/>
    <n v="84277.832012409403"/>
    <n v="0"/>
    <m/>
    <m/>
    <m/>
    <d v="2023-06-01T00:00:00"/>
    <s v="Financially completed in 2023."/>
    <m/>
    <m/>
    <m/>
    <x v="1"/>
    <n v="0"/>
    <n v="1"/>
    <n v="10"/>
    <n v="25"/>
    <n v="0"/>
    <n v="0"/>
    <n v="23200"/>
    <n v="2018"/>
  </r>
  <r>
    <m/>
    <m/>
    <s v="COL/PHA/81/INV/102"/>
    <s v="UNDP"/>
    <m/>
    <x v="1"/>
    <s v="COL"/>
    <x v="0"/>
    <s v="PHA"/>
    <s v="HCFC phase-out management plan (stage II, second tranche) (foam sector)"/>
    <d v="2018-06-01T00:00:00"/>
    <d v="2019-07-01T00:00:00"/>
    <s v="FIN"/>
    <d v="2019-04-01T00:00:00"/>
    <m/>
    <d v="2021-12-01T00:00:00"/>
    <d v="2023-01-01T00:00:00"/>
    <n v="34.6"/>
    <m/>
    <m/>
    <m/>
    <m/>
    <m/>
    <n v="34.6"/>
    <m/>
    <m/>
    <m/>
    <m/>
    <m/>
    <n v="1137247"/>
    <n v="-542962"/>
    <n v="594285"/>
    <n v="1"/>
    <n v="0"/>
    <n v="0"/>
    <n v="0"/>
    <n v="79607"/>
    <n v="-38007"/>
    <n v="41600"/>
    <n v="0.19999999999708962"/>
    <n v="594285"/>
    <n v="0"/>
    <n v="0"/>
    <n v="41599.800000000003"/>
    <n v="0"/>
    <m/>
    <m/>
    <m/>
    <d v="2023-06-01T00:00:00"/>
    <s v="Financially completed in 2023."/>
    <m/>
    <m/>
    <m/>
    <x v="1"/>
    <n v="0"/>
    <n v="1"/>
    <n v="10"/>
    <n v="13"/>
    <n v="0"/>
    <n v="0"/>
    <n v="34600"/>
    <n v="2018"/>
  </r>
  <r>
    <m/>
    <m/>
    <s v="IDS/PHA/81/INV/214"/>
    <s v="IBRD"/>
    <m/>
    <x v="2"/>
    <s v="IDS"/>
    <x v="0"/>
    <s v="PHA"/>
    <s v="HCFC phase-out management plan (stage II, second tranche) (foam sector)"/>
    <d v="2018-06-01T00:00:00"/>
    <d v="2021-07-01T00:00:00"/>
    <s v="FIN"/>
    <d v="2019-01-01T00:00:00"/>
    <m/>
    <d v="2023-09-01T00:00:00"/>
    <d v="2023-10-01T00:00:00"/>
    <n v="12.8"/>
    <m/>
    <m/>
    <n v="0"/>
    <m/>
    <m/>
    <m/>
    <m/>
    <m/>
    <n v="0"/>
    <m/>
    <m/>
    <n v="1276549"/>
    <n v="0"/>
    <n v="1276549"/>
    <n v="1"/>
    <n v="0"/>
    <n v="0"/>
    <n v="0"/>
    <n v="89358"/>
    <n v="0"/>
    <n v="89358"/>
    <n v="0"/>
    <n v="1276549"/>
    <n v="0"/>
    <n v="0"/>
    <n v="89357.999999999985"/>
    <n v="0"/>
    <m/>
    <m/>
    <m/>
    <d v="2024-12-01T00:00:00"/>
    <s v="Continued implementation of Voucher System"/>
    <s v="project completed"/>
    <s v="Not applicable."/>
    <m/>
    <x v="1"/>
    <n v="0"/>
    <n v="1"/>
    <n v="7"/>
    <n v="37"/>
    <n v="0"/>
    <n v="0"/>
    <n v="12800"/>
    <n v="2018"/>
  </r>
  <r>
    <m/>
    <m/>
    <s v="IRA/PHA/84/INV/242"/>
    <s v="Germany"/>
    <m/>
    <x v="2"/>
    <s v="IRA"/>
    <x v="0"/>
    <s v="PHA"/>
    <s v="HCFC phase-out management plan (stage II, second tranche) (foam sector)"/>
    <d v="2019-12-01T00:00:00"/>
    <d v="2022-12-01T00:00:00"/>
    <s v="FIN"/>
    <d v="2020-02-01T00:00:00"/>
    <m/>
    <d v="2021-12-01T00:00:00"/>
    <d v="2021-12-01T00:00:00"/>
    <n v="0.5"/>
    <m/>
    <m/>
    <n v="0"/>
    <m/>
    <m/>
    <m/>
    <m/>
    <m/>
    <m/>
    <m/>
    <m/>
    <n v="84175"/>
    <n v="0"/>
    <n v="84175"/>
    <n v="1"/>
    <n v="0"/>
    <n v="0"/>
    <n v="0"/>
    <n v="9574"/>
    <n v="0"/>
    <n v="9574"/>
    <n v="0"/>
    <n v="84175"/>
    <n v="0"/>
    <n v="0"/>
    <n v="9574"/>
    <n v="0"/>
    <m/>
    <m/>
    <m/>
    <d v="2025-12-01T00:00:00"/>
    <s v="Remaining administrative process completed."/>
    <m/>
    <m/>
    <m/>
    <x v="1"/>
    <n v="0"/>
    <n v="1"/>
    <n v="2"/>
    <n v="36"/>
    <n v="0"/>
    <n v="0"/>
    <n v="500"/>
    <n v="2019"/>
  </r>
  <r>
    <m/>
    <m/>
    <s v="IRA/PHA/84/INV/237"/>
    <s v="Italy"/>
    <m/>
    <x v="2"/>
    <s v="IRA"/>
    <x v="0"/>
    <s v="PHA"/>
    <s v="HCFC phase-out management plan (stage II, second tranche) (foam sector)"/>
    <d v="2019-12-01T00:00:00"/>
    <d v="2022-12-01T00:00:00"/>
    <s v="ONG"/>
    <d v="2022-01-01T00:00:00"/>
    <d v="2025-12-01T00:00:00"/>
    <m/>
    <m/>
    <n v="8.9"/>
    <m/>
    <m/>
    <n v="0"/>
    <m/>
    <m/>
    <n v="0"/>
    <m/>
    <m/>
    <n v="0"/>
    <m/>
    <m/>
    <n v="504004"/>
    <n v="0"/>
    <n v="504004"/>
    <n v="5.6634471154990831E-2"/>
    <n v="475460"/>
    <n v="475460"/>
    <n v="0"/>
    <n v="60996"/>
    <n v="0"/>
    <n v="60996"/>
    <n v="57542"/>
    <n v="28544"/>
    <n v="458209"/>
    <n v="100000"/>
    <n v="3454"/>
    <n v="55454"/>
    <m/>
    <m/>
    <m/>
    <d v="2025-12-01T00:00:00"/>
    <s v="Project approved in December 2019 during ExCom 84. The project component under the second tranche Stage II will be implemented coherently with advancements under tranche I, in line with ExCom decisions taken in December 2019.  All 19 companies were placed in one bidding process so as to benefit from the economy of scale by selecting one supplier serving both individual and group beneficiaries in one contract. Finally in October 2021, a contract was issued for conversion in 18 beneficiaries. _x000a_The 19th beneficiary in the integral skin foam sector and two additional beneficiaries in spray foam were shifted to the next contract to receive supports in a separate setting to be converted to water blown under the third tranche conversion.  One of the system houses has been engaged to make sure that the required chemicals would be available in the market in the future. Procurement of equipment and customs clearance for 18 beneficiaries completed. Assembling of foaming machines has started in 2022. Conversion in 18 beneficiaries is in progress:_x000a_Provision of foaming machine for 6 beneficiaries (out of 18) is completed and required machineries and spare parts are delivered to the enterprises. _x000a_Foaming machines for 1 other beneficiaries have been fully assembled and was ready for delivery. _x000a__x000a_Among the other 8 beneficiaries that were supposed to be converted to water-blown, 4 requested to be retrofitted to use pre-blended polyurethane and pentane.Their retrofit has progressed 50%._x000a_The other 4 beneficiaries have received equipment to be retrofitted for working with water blown chemicals. "/>
    <s v="Conversion in 18 beneficiaries is in progress:_x000a_Provision of foaming machine for 6 beneficiaries (out of 18) is completed and required machineries and spare parts are delivered to the enterprises. _x000a_Foaming machines for 4 other beneficiaries have been fully assembled and delivered after fixing the pumps issue._x000a__x000a_Among the other 8 beneficiaries that were supposed to be converted to water-blown, 4 requested to be retrofitted to use pre-blended polyurethane and pentane.Their retrofit has progressed 50%._x000a_The other 4 beneficiaries have received equipment to be retrofitted for working with water blown chemicals. _x000a__x000a_The integral skin foam beneficiaries will receive chemicals for conversion. "/>
    <m/>
    <m/>
    <x v="0"/>
    <n v="1"/>
    <n v="1"/>
    <n v="25"/>
    <n v="36"/>
    <n v="36"/>
    <n v="72"/>
    <n v="8900"/>
    <n v="2019"/>
  </r>
  <r>
    <m/>
    <m/>
    <s v="IRA/PHA/84/INV/235"/>
    <s v="UNDP"/>
    <m/>
    <x v="2"/>
    <s v="IRA"/>
    <x v="0"/>
    <s v="PHA"/>
    <s v="HCFC phase-out management plan (stage II, second tranche) (foam sector)"/>
    <d v="2019-12-01T00:00:00"/>
    <d v="2022-12-01T00:00:00"/>
    <s v="FIN"/>
    <d v="2020-03-01T00:00:00"/>
    <m/>
    <d v="2020-12-01T00:00:00"/>
    <d v="2022-01-01T00:00:00"/>
    <n v="9.9"/>
    <m/>
    <m/>
    <m/>
    <m/>
    <m/>
    <n v="9.9"/>
    <m/>
    <m/>
    <m/>
    <m/>
    <m/>
    <n v="541771"/>
    <n v="0"/>
    <n v="541771"/>
    <n v="1"/>
    <n v="0"/>
    <n v="0"/>
    <n v="0"/>
    <n v="37925"/>
    <n v="0"/>
    <n v="37925"/>
    <n v="0"/>
    <n v="541771"/>
    <n v="0"/>
    <n v="0"/>
    <n v="37925"/>
    <n v="0"/>
    <m/>
    <m/>
    <m/>
    <d v="2025-12-01T00:00:00"/>
    <s v="Financially completed in 2022."/>
    <m/>
    <m/>
    <m/>
    <x v="1"/>
    <n v="0"/>
    <n v="1"/>
    <n v="3"/>
    <n v="36"/>
    <n v="0"/>
    <n v="0"/>
    <n v="9900"/>
    <n v="2019"/>
  </r>
  <r>
    <m/>
    <m/>
    <s v="IRA/PHA/84/INV/239"/>
    <s v="UNIDO"/>
    <m/>
    <x v="2"/>
    <s v="IRA"/>
    <x v="0"/>
    <s v="PHA"/>
    <s v="HCFC phase-out management plan (stage II, second tranche) (foam sector)"/>
    <d v="2019-12-01T00:00:00"/>
    <d v="2022-12-01T00:00:00"/>
    <s v="ONG"/>
    <d v="2020-07-01T00:00:00"/>
    <d v="2024-12-01T00:00:00"/>
    <m/>
    <m/>
    <n v="7.6"/>
    <m/>
    <m/>
    <n v="0"/>
    <m/>
    <m/>
    <n v="7.5"/>
    <m/>
    <m/>
    <n v="0"/>
    <m/>
    <m/>
    <n v="428000"/>
    <n v="0"/>
    <n v="428000"/>
    <n v="7.3543948598130848E-2"/>
    <n v="396523.19"/>
    <n v="396523.19"/>
    <n v="0"/>
    <n v="29960"/>
    <n v="0"/>
    <n v="29960"/>
    <n v="27756.623299999999"/>
    <n v="31476.81"/>
    <n v="396405.7"/>
    <n v="30000"/>
    <n v="2203.3767000000003"/>
    <n v="27748.399000000005"/>
    <m/>
    <m/>
    <m/>
    <d v="2025-12-01T00:00:00"/>
    <s v="Conversion in 18 beneficiaries is in progress:_x000a_Provision of foaming machine for 6 beneficiaries (out of 18) is completed and required machineries and spare parts are delivered to the enterprises. _x000a_Foaming machines for 1 other beneficiaries have been fully assembled and was ready for delivery. _x000a__x000a_Among the other 8 beneficiaries that were supposed to be converted to water-blown, 4 requested to be retrofitted to use pre-blended polyurethane and pentane. Their retrofit has progressed 50%._x000a_The other 4 beneficiaries have received equipment to be retrofitted for working with water blown chemicals. "/>
    <s v="Conversion in 18 beneficiaries is in progress:_x000a_Provision of foaming machine for 6 beneficiaries (out of 18) is completed and required machineries and spare parts are delivered to the enterprises. _x000a_Foaming machines for 4 other beneficiaries have been fully assembled and delivered after fixing the pumps issue._x000a__x000a_Among the other 8 beneficiaries that were supposed to be converted to water-blown, 4 requested to be retrofitted to use pre-blended polyurethane and pentane. Their retrofit has progressed 50%._x000a_The other 4 beneficiaries have received equipment to be retrofitted for working with water blown chemicals. _x000a__x000a_The integral skin foam beneficiaries will receive chemicals for conversion. "/>
    <s v="n.a."/>
    <m/>
    <x v="0"/>
    <n v="1"/>
    <n v="1"/>
    <n v="7"/>
    <n v="36"/>
    <n v="24"/>
    <n v="60"/>
    <n v="7600"/>
    <n v="2019"/>
  </r>
  <r>
    <m/>
    <m/>
    <s v="LEB/PHA/81/INV/91"/>
    <s v="UNDP"/>
    <m/>
    <x v="2"/>
    <s v="LEB"/>
    <x v="0"/>
    <s v="PHA"/>
    <s v="HCFC phase-out management plan (stage II, second tranche) (foam sector)"/>
    <d v="2018-06-01T00:00:00"/>
    <d v="2021-07-01T00:00:00"/>
    <s v="FIN"/>
    <d v="2018-12-01T00:00:00"/>
    <m/>
    <d v="2020-12-01T00:00:00"/>
    <d v="2021-12-01T00:00:00"/>
    <n v="9.8000000000000007"/>
    <m/>
    <m/>
    <m/>
    <m/>
    <m/>
    <n v="9.8000000000000007"/>
    <m/>
    <m/>
    <m/>
    <m/>
    <m/>
    <n v="571000"/>
    <n v="0"/>
    <n v="571000"/>
    <n v="1"/>
    <n v="0"/>
    <n v="0"/>
    <n v="0"/>
    <n v="39970"/>
    <n v="0"/>
    <n v="39970"/>
    <n v="0"/>
    <n v="571000"/>
    <n v="0"/>
    <n v="0"/>
    <n v="39970"/>
    <n v="0"/>
    <m/>
    <m/>
    <m/>
    <d v="2025-12-01T00:00:00"/>
    <s v="Financially completed in 2021."/>
    <m/>
    <m/>
    <m/>
    <x v="1"/>
    <n v="0"/>
    <n v="1"/>
    <n v="6"/>
    <n v="37"/>
    <n v="0"/>
    <n v="0"/>
    <n v="9800"/>
    <n v="2018"/>
  </r>
  <r>
    <m/>
    <m/>
    <s v="URU/PHA/82/INV/72"/>
    <s v="UNDP"/>
    <m/>
    <x v="1"/>
    <s v="URU"/>
    <x v="0"/>
    <s v="PHA"/>
    <s v="HCFC phase-out management plan (stage II, second tranche) (foam sector)"/>
    <d v="2018-12-01T00:00:00"/>
    <d v="2021-12-01T00:00:00"/>
    <s v="COM"/>
    <d v="2019-03-01T00:00:00"/>
    <m/>
    <d v="2023-12-01T00:00:00"/>
    <m/>
    <n v="4.7"/>
    <m/>
    <m/>
    <m/>
    <m/>
    <m/>
    <n v="1"/>
    <m/>
    <m/>
    <m/>
    <m/>
    <m/>
    <n v="422889"/>
    <n v="0"/>
    <n v="422889"/>
    <n v="0.29023218858849487"/>
    <n v="300153"/>
    <n v="300153"/>
    <n v="0"/>
    <n v="29602"/>
    <n v="0"/>
    <n v="29602"/>
    <n v="21010.546753403381"/>
    <n v="122736"/>
    <n v="0"/>
    <n v="240122.4"/>
    <n v="8591.4532465966204"/>
    <n v="0"/>
    <m/>
    <m/>
    <m/>
    <d v="2023-12-01T00:00:00"/>
    <s v="Discussion with local suppliers conducted on HFO-based PU system conducted without further commitment to supply the market with that technology due to a) cost, b) short lifetime due to degradation of components, and c) lack of availability. 1 company converted to HFO-based PU systems (rigid foam - panels). Progress report prepared and submitted to the 93rd ExCom. Only pending activity is the payment of IOC to 3 companies which were delayed due to changes in the new Ministry of Environment."/>
    <s v="Discussion with PU suppliers conducted. "/>
    <s v="Not applicable."/>
    <m/>
    <x v="1"/>
    <n v="0"/>
    <n v="1"/>
    <n v="3"/>
    <n v="36"/>
    <n v="0"/>
    <n v="0"/>
    <n v="4700"/>
    <n v="2018"/>
  </r>
  <r>
    <m/>
    <m/>
    <s v="MEX/PHA/77/INV/179"/>
    <s v="Germany"/>
    <m/>
    <x v="1"/>
    <s v="MEX"/>
    <x v="0"/>
    <s v="PHA"/>
    <s v="HCFC phase-out management plan (stage II, second tranche) (HC demonstration and training)"/>
    <d v="2016-12-01T00:00:00"/>
    <d v="2018-12-01T00:00:00"/>
    <s v="ONG"/>
    <d v="2016-12-01T00:00:00"/>
    <d v="2024-12-01T00:00:00"/>
    <m/>
    <m/>
    <n v="4"/>
    <m/>
    <m/>
    <n v="0"/>
    <m/>
    <m/>
    <m/>
    <m/>
    <m/>
    <m/>
    <m/>
    <m/>
    <n v="325000"/>
    <n v="0"/>
    <n v="325000"/>
    <n v="0.57635384615384611"/>
    <n v="137685"/>
    <n v="137685"/>
    <n v="0"/>
    <n v="40750"/>
    <n v="0"/>
    <n v="40750"/>
    <n v="17263.580769230772"/>
    <n v="187315"/>
    <n v="126522.4884"/>
    <n v="137685"/>
    <n v="23486.419230769228"/>
    <n v="15863.973545538462"/>
    <m/>
    <m/>
    <m/>
    <d v="2024-12-01T00:00:00"/>
    <s v="Three trainers, three technicians and two training institutes have been certified according to the HC labor standard developed in 2021; All procurement documents for the CO2 HC demonstration unit have been finalized and the procurement process was started in 2022.  First tender process for the procurement of the CO2 and HC demonstration unit was not successful, new tender has been published in June 2022; A report on slow implementation was submitted in April 2023 explaining the reasons for the delay and approaches to tackle this. In December 2023 the contract for the installation of a CO2 and HC demonstration unit for a supermarket for the training centre ESIME was finalized and preparation of the necessary implementation documents has started. "/>
    <s v="Preparation of the installation site at the trainings institute ESIME is ongoing. The installation of the supermarket demounit should be completed in October 2024."/>
    <s v="No"/>
    <m/>
    <x v="0"/>
    <n v="1"/>
    <n v="1"/>
    <n v="0"/>
    <n v="24"/>
    <n v="72"/>
    <n v="96"/>
    <n v="4000"/>
    <n v="2016"/>
  </r>
  <r>
    <m/>
    <m/>
    <s v="CPR/PHA/80/INV/587"/>
    <s v="UNDP"/>
    <m/>
    <x v="2"/>
    <s v="CPR"/>
    <x v="0"/>
    <s v="PHA"/>
    <s v="HCFC phase-out management plan (stage II, second tranche) (industrial and commercial refrigeration and air-conditioning sector plan)"/>
    <d v="2017-11-01T00:00:00"/>
    <d v="2019-12-01T00:00:00"/>
    <s v="COM"/>
    <d v="2018-06-01T00:00:00"/>
    <m/>
    <d v="2023-12-01T00:00:00"/>
    <m/>
    <n v="0"/>
    <m/>
    <m/>
    <m/>
    <m/>
    <m/>
    <n v="0"/>
    <m/>
    <m/>
    <m/>
    <m/>
    <m/>
    <n v="20000000"/>
    <n v="0"/>
    <n v="20000000"/>
    <n v="1"/>
    <n v="0"/>
    <n v="0"/>
    <n v="0"/>
    <n v="1300000"/>
    <n v="100000"/>
    <n v="1400000"/>
    <n v="0"/>
    <n v="20000000"/>
    <n v="0"/>
    <n v="0"/>
    <n v="1400000"/>
    <n v="0"/>
    <n v="14003770"/>
    <m/>
    <m/>
    <d v="2027-12-01T00:00:00"/>
    <s v="All manufacturing line conversion activities were completed which have phased out 1,613.66 tonnes HCFC-22 in total. The TA projects Research on energy conservation and environmental protection evaluation system for small and medium-sized could storage(tank) and compression condensing unit and formulation of energy efficiency standards has been completed, the standard has been submitted and released. Only residual IOCs payments are pending."/>
    <s v="10 of 11 manufacturing lines have completed project acceptance and phased out 1,376.95 MT HCFC-22, "/>
    <s v="No"/>
    <m/>
    <x v="1"/>
    <n v="0"/>
    <n v="1"/>
    <n v="7"/>
    <n v="25"/>
    <n v="0"/>
    <n v="0"/>
    <n v="0"/>
    <n v="2017"/>
  </r>
  <r>
    <m/>
    <m/>
    <s v="MAL/PHA/84/TAS/187"/>
    <s v="UNDP"/>
    <m/>
    <x v="2"/>
    <s v="MAL"/>
    <x v="3"/>
    <s v="PHA"/>
    <s v="HCFC phase-out management plan (stage II, second tranche) (management and coordination)"/>
    <d v="2019-12-01T00:00:00"/>
    <d v="2022-12-01T00:00:00"/>
    <s v="COM"/>
    <d v="2022-01-01T00:00:00"/>
    <m/>
    <d v="2022-12-01T00:00:00"/>
    <m/>
    <n v="0"/>
    <m/>
    <m/>
    <m/>
    <m/>
    <m/>
    <n v="0"/>
    <m/>
    <m/>
    <m/>
    <m/>
    <m/>
    <n v="144250"/>
    <n v="0"/>
    <n v="144250"/>
    <n v="0.78648180242634314"/>
    <n v="30800"/>
    <n v="30800"/>
    <n v="0"/>
    <n v="10098"/>
    <n v="0"/>
    <n v="10098"/>
    <n v="2156.1067590987896"/>
    <n v="113450"/>
    <n v="0"/>
    <n v="24640"/>
    <n v="7941.8932409012104"/>
    <n v="0"/>
    <m/>
    <m/>
    <m/>
    <d v="2023-12-01T00:00:00"/>
    <s v="PMU continued to provide support to project implementation and monitoring to NOU in 2022. PMU assisted NOU and Companies to complete conversion and faciliate payments and techincal assistance during the year 2020. Organised PSC meeting and coordinated with stakeholders."/>
    <m/>
    <m/>
    <m/>
    <x v="1"/>
    <n v="0"/>
    <n v="1"/>
    <n v="25"/>
    <n v="36"/>
    <n v="0"/>
    <n v="0"/>
    <n v="0"/>
    <n v="2019"/>
  </r>
  <r>
    <m/>
    <m/>
    <s v="ARG/PHA/84/TAS/191"/>
    <s v="UNIDO"/>
    <m/>
    <x v="1"/>
    <s v="ARG"/>
    <x v="3"/>
    <s v="PHA"/>
    <s v="HCFC phase-out management plan (stage II, second tranche) (monitoring and reporting of HCFC-22 production)"/>
    <d v="2019-12-01T00:00:00"/>
    <d v="2022-12-01T00:00:00"/>
    <s v="ONG"/>
    <d v="2022-06-01T00:00:00"/>
    <d v="2024-12-01T00:00:00"/>
    <m/>
    <m/>
    <n v="0"/>
    <m/>
    <m/>
    <n v="0"/>
    <m/>
    <m/>
    <n v="0"/>
    <m/>
    <m/>
    <n v="0"/>
    <m/>
    <m/>
    <n v="17500"/>
    <n v="0"/>
    <n v="17500"/>
    <n v="6.1952571428571433E-2"/>
    <n v="16415.830000000002"/>
    <n v="16415.830000000002"/>
    <n v="0"/>
    <n v="1225"/>
    <n v="0"/>
    <n v="1225"/>
    <n v="1149.1080999999999"/>
    <n v="1084.17"/>
    <n v="41.71"/>
    <n v="5000"/>
    <n v="75.891900000000021"/>
    <n v="2.9197000000000006"/>
    <m/>
    <m/>
    <m/>
    <d v="2024-12-01T00:00:00"/>
    <s v="FIASA conversion report submitted to ExCom."/>
    <s v="No HFC23 emissions. Audit is planned for Q3/Q4 2024"/>
    <s v="n.a."/>
    <m/>
    <x v="0"/>
    <n v="1"/>
    <n v="1"/>
    <n v="30"/>
    <n v="36"/>
    <n v="24"/>
    <n v="60"/>
    <n v="0"/>
    <n v="2019"/>
  </r>
  <r>
    <m/>
    <m/>
    <s v="MEX/PHA/77/INV/182"/>
    <s v="Spain"/>
    <m/>
    <x v="1"/>
    <s v="MEX"/>
    <x v="0"/>
    <s v="PHA"/>
    <s v="HCFC phase-out management plan (stage II, second tranche) (phase-out of HCFC-22 and HCFC-141b in solvent)"/>
    <d v="2016-12-01T00:00:00"/>
    <d v="2018-12-01T00:00:00"/>
    <s v="FIN"/>
    <d v="2017-10-01T00:00:00"/>
    <m/>
    <d v="2017-12-01T00:00:00"/>
    <d v="2018-06-01T00:00:00"/>
    <n v="0"/>
    <m/>
    <m/>
    <n v="0"/>
    <m/>
    <m/>
    <n v="0"/>
    <m/>
    <m/>
    <n v="0"/>
    <m/>
    <m/>
    <n v="700000"/>
    <n v="0"/>
    <n v="700000"/>
    <n v="1"/>
    <n v="0"/>
    <n v="0"/>
    <n v="0"/>
    <n v="80291"/>
    <n v="0"/>
    <n v="80291"/>
    <n v="0"/>
    <n v="700000"/>
    <n v="0"/>
    <n v="0"/>
    <n v="80291"/>
    <n v="0"/>
    <m/>
    <m/>
    <m/>
    <d v="2024-12-01T00:00:00"/>
    <s v="Project was completed in 2017 and financial closure was initiated."/>
    <s v="The project was financially closed and funds were fully disbursed."/>
    <m/>
    <m/>
    <x v="1"/>
    <n v="0"/>
    <n v="1"/>
    <n v="10"/>
    <n v="24"/>
    <n v="0"/>
    <n v="0"/>
    <n v="0"/>
    <n v="2016"/>
  </r>
  <r>
    <m/>
    <m/>
    <s v="MEX/PHA/77/INV/181"/>
    <s v="UNIDO"/>
    <m/>
    <x v="1"/>
    <s v="MEX"/>
    <x v="0"/>
    <s v="PHA"/>
    <s v="HCFC phase-out management plan (stage II, second tranche) (phase-out of HCFC-22 and HCFC-141b in solvent)"/>
    <d v="2016-12-01T00:00:00"/>
    <d v="2018-12-01T00:00:00"/>
    <s v="FIN"/>
    <d v="2017-10-01T00:00:00"/>
    <m/>
    <d v="2017-12-01T00:00:00"/>
    <d v="2018-04-01T00:00:00"/>
    <n v="19.5"/>
    <m/>
    <m/>
    <n v="0"/>
    <m/>
    <m/>
    <n v="19.5"/>
    <m/>
    <m/>
    <n v="0"/>
    <m/>
    <m/>
    <n v="851229"/>
    <n v="0"/>
    <n v="851229"/>
    <n v="1"/>
    <n v="0"/>
    <n v="0"/>
    <n v="0"/>
    <n v="59586"/>
    <n v="0"/>
    <n v="59586"/>
    <n v="0"/>
    <n v="851229"/>
    <n v="0"/>
    <m/>
    <n v="59586"/>
    <n v="0"/>
    <m/>
    <m/>
    <m/>
    <d v="2024-12-01T00:00:00"/>
    <m/>
    <m/>
    <m/>
    <m/>
    <x v="1"/>
    <n v="0"/>
    <n v="1"/>
    <n v="10"/>
    <n v="24"/>
    <n v="0"/>
    <n v="0"/>
    <n v="19500"/>
    <n v="2016"/>
  </r>
  <r>
    <m/>
    <m/>
    <s v="THA/PHA/92/INV/181"/>
    <s v="IBRD"/>
    <m/>
    <x v="2"/>
    <s v="THA"/>
    <x v="0"/>
    <s v="PHA"/>
    <s v="HCFC phase-out management plan (stage II, second tranche) (PMU)"/>
    <d v="2023-06-01T00:00:00"/>
    <d v="2024-12-01T00:00:00"/>
    <s v="ONG"/>
    <d v="2023-08-01T00:00:00"/>
    <d v="2025-06-01T00:00:00"/>
    <m/>
    <m/>
    <n v="0"/>
    <m/>
    <m/>
    <n v="0"/>
    <m/>
    <m/>
    <m/>
    <m/>
    <m/>
    <m/>
    <m/>
    <m/>
    <n v="156708"/>
    <n v="0"/>
    <n v="156708"/>
    <n v="0.93769896878270409"/>
    <n v="9763.070000000007"/>
    <n v="9763.070000000007"/>
    <n v="0"/>
    <n v="10969"/>
    <n v="0"/>
    <n v="10969"/>
    <n v="683.3800114225196"/>
    <n v="146944.93"/>
    <n v="9763.070000000007"/>
    <n v="9763.070000000007"/>
    <n v="10285.61998857748"/>
    <n v="683.3800114225196"/>
    <m/>
    <m/>
    <m/>
    <d v="2024-12-01T00:00:00"/>
    <s v="As of end Dec. 23, six spray foam subproject proposals had been initiated, however, one company (Beam Chem) was dropped due to insufficient consumption data. Two conversions to HFO-preblended polyols under subgrant agreement (SGA) worth $219,510 were completed.  The 3 others are under various stages of implementation. 2nd disbursement made to Lohr Trade and Dabco following the acquisition of spray foam machines; 3rd disbursement  made to Narongrit subsequent to purchasing the spray foam machines and submitting the disposal plan. Presently, Lohr Trade is awaiting the importation of HFOs from their supplier. DIW is in the process of verifying the disposal plan submitted by Dabco - only confirmation of disposal plan implementation is pending. Narongrit is actively seeking an auditor to conduct an audit of its environ. mgmt plan.  Total funding allocated to larger (group I) enterprises is $749,150 with about 50% disbursed.  A draft subproject was prepared for a system house to target downstream small spray foam enterprises that were identified during project preparation to adopt reduced-HFO pre-blended polyol technology. The subproject, worth an estimated US$413,925, will provide technical and financial support to small spray foam beneficiaries (Group III enterprises) and 7 remaining enterprises (Group II) using an innovative approach, including rental of spray foam equipment.  With the 2022 delivery of 72 sets of training equipment for six training centers each in OVEC and DSD, training of techniciancs could begin.  As of Jun 2023, 2,040 technicians out of 4,560 targeted had been trained.  In addition, basic tools are provided to technicians as a training incentive, thus a little over 2,000 units of tools were provided by mid-2023.  The PMU at GSB is fully operational. "/>
    <s v="Subproject implementation continues while agreement is being finalized with the system house that will deliver TA to remaining SMEs in the sprayfoam sector.  Two technical workshops for small spray foam enterprises are expected to be conducted in Sep and Nov 2024. As of April 2024, 3,460 trainees, or 75.8% of the total project target of 4,560 trainees have been trained. All trainings is expected to be completed by the end of 2024. Under the TA component of the HPMP, a new activity to promote the use of trained service technicians, has been added under the work plan to inform consumers  about the need and benefits to have their A/C serviced regularly by trained service technicians through servicing vouchers to households. The contract of the consumption verification consultant is under extension to include the 2023 consumption verification. The GSB-PMU is fully operational."/>
    <s v="Not applicable."/>
    <m/>
    <x v="0"/>
    <n v="1"/>
    <n v="1"/>
    <n v="2"/>
    <n v="18"/>
    <n v="6"/>
    <n v="24"/>
    <n v="0"/>
    <n v="2023"/>
  </r>
  <r>
    <m/>
    <m/>
    <s v="NIR/PHA/88/INV/161"/>
    <s v="Italy"/>
    <m/>
    <x v="0"/>
    <s v="NIR"/>
    <x v="0"/>
    <s v="PHA"/>
    <s v="HCFC phase-out management plan (stage II, second tranche) (polyurethane foam manufacturing sector)"/>
    <d v="2021-11-01T00:00:00"/>
    <d v="2024-12-01T00:00:00"/>
    <s v="ONG"/>
    <d v="2022-11-01T00:00:00"/>
    <d v="2024-12-01T00:00:00"/>
    <m/>
    <m/>
    <n v="3.2"/>
    <m/>
    <m/>
    <n v="0"/>
    <m/>
    <m/>
    <n v="2.2999999999999998"/>
    <m/>
    <m/>
    <m/>
    <m/>
    <m/>
    <n v="199887"/>
    <n v="0"/>
    <n v="199887"/>
    <n v="1"/>
    <n v="0"/>
    <n v="0"/>
    <n v="0"/>
    <n v="25958"/>
    <n v="0"/>
    <n v="25958"/>
    <n v="0"/>
    <n v="199887"/>
    <n v="0"/>
    <n v="0"/>
    <n v="25958"/>
    <n v="0"/>
    <m/>
    <m/>
    <m/>
    <d v="2026-12-01T00:00:00"/>
    <s v="The activities were be initiated after the fund transfer to UNDP and DOA issuance for UNDP Nigeria in 2022"/>
    <s v="The first disbursement was completed. After the procurement of servicing tools and training equipment was completed. 2 Train the Trainers (ToT) programmes locally in Nigeria on low-GWP refrigerants was carried out in July, 2024, following up 2 advanced ToTs in Italy. With the RAC technician certification scheme being finalized, specialized training and certification program for national trainers and assessors will be followed up locally in Nigeria, through the support of international consultancy company."/>
    <s v="Yes"/>
    <m/>
    <x v="0"/>
    <n v="1"/>
    <n v="1"/>
    <n v="12"/>
    <n v="37"/>
    <n v="0"/>
    <n v="37"/>
    <n v="3200"/>
    <n v="2021"/>
  </r>
  <r>
    <m/>
    <m/>
    <s v="NIR/PHA/88/INV/160"/>
    <s v="UNDP"/>
    <m/>
    <x v="0"/>
    <s v="NIR"/>
    <x v="0"/>
    <s v="PHA"/>
    <s v="HCFC phase-out management plan (stage II, second tranche) (polyurethane foam manufacturing sector)"/>
    <d v="2021-11-01T00:00:00"/>
    <d v="2024-12-01T00:00:00"/>
    <s v="ONG"/>
    <d v="2022-07-01T00:00:00"/>
    <d v="2024-12-01T00:00:00"/>
    <m/>
    <m/>
    <n v="7.2"/>
    <m/>
    <m/>
    <m/>
    <m/>
    <m/>
    <n v="7.2"/>
    <m/>
    <m/>
    <m/>
    <m/>
    <m/>
    <n v="347593"/>
    <n v="0"/>
    <n v="347593"/>
    <n v="0.90128785677502132"/>
    <n v="34311.650000000023"/>
    <n v="34311.650000000023"/>
    <n v="0"/>
    <n v="24332"/>
    <n v="0"/>
    <n v="24332"/>
    <n v="2401.8638689502004"/>
    <n v="313281.34999999998"/>
    <n v="34311.65"/>
    <n v="7891.6795000000002"/>
    <n v="21930.1361310498"/>
    <n v="2401.8638689501799"/>
    <m/>
    <m/>
    <m/>
    <d v="2026-12-01T00:00:00"/>
    <s v="Once the test and trials are completed at System House, assistance will be provided to end-users to convert their production to MF. It is expected that the conversion of the 35 downstream users will be completed by December 2024."/>
    <s v="•_x0009_The assistance for end-users to convert their production to MF has been planned and it is expected that the conversion of the 35 downstream users will be completed by December 2024."/>
    <s v="Yes "/>
    <m/>
    <x v="0"/>
    <n v="1"/>
    <n v="1"/>
    <n v="8"/>
    <n v="37"/>
    <n v="0"/>
    <n v="37"/>
    <n v="7200"/>
    <n v="2021"/>
  </r>
  <r>
    <m/>
    <m/>
    <s v="IND/PHA/82/INV/475"/>
    <s v="UNDP"/>
    <m/>
    <x v="2"/>
    <s v="IND"/>
    <x v="0"/>
    <s v="PHA"/>
    <s v="HCFC phase-out management plan (stage II, second tranche) (polyurethane foam sector plan)"/>
    <d v="2018-12-01T00:00:00"/>
    <d v="2022-12-01T00:00:00"/>
    <s v="FIN"/>
    <d v="2021-02-01T00:00:00"/>
    <m/>
    <d v="2021-12-01T00:00:00"/>
    <d v="2022-12-01T00:00:00"/>
    <n v="296.60000000000002"/>
    <m/>
    <m/>
    <m/>
    <m/>
    <m/>
    <n v="296.60000000000002"/>
    <m/>
    <m/>
    <m/>
    <m/>
    <m/>
    <n v="11708000"/>
    <n v="0"/>
    <n v="11708000"/>
    <n v="1"/>
    <n v="0"/>
    <n v="0"/>
    <n v="0"/>
    <n v="819560"/>
    <n v="0"/>
    <n v="819560"/>
    <n v="0"/>
    <n v="11708000"/>
    <n v="0"/>
    <n v="0"/>
    <n v="819560"/>
    <n v="0"/>
    <m/>
    <m/>
    <m/>
    <d v="2024-12-01T00:00:00"/>
    <s v="Financially completed in 2022."/>
    <m/>
    <m/>
    <m/>
    <x v="1"/>
    <n v="0"/>
    <n v="1"/>
    <n v="26"/>
    <n v="48"/>
    <n v="0"/>
    <n v="0"/>
    <n v="296600"/>
    <n v="2018"/>
  </r>
  <r>
    <m/>
    <m/>
    <s v="PAK/PHA/83/INV/102"/>
    <s v="UNIDO"/>
    <m/>
    <x v="2"/>
    <s v="PAK"/>
    <x v="0"/>
    <s v="PHA"/>
    <s v="HCFC phase-out management plan (stage II, second tranche) (polyurethane foam sector)"/>
    <d v="2019-05-01T00:00:00"/>
    <d v="2021-12-01T00:00:00"/>
    <s v="ONG"/>
    <d v="2022-06-01T00:00:00"/>
    <d v="2024-12-01T00:00:00"/>
    <m/>
    <m/>
    <n v="0"/>
    <m/>
    <m/>
    <n v="0"/>
    <m/>
    <m/>
    <n v="0"/>
    <m/>
    <m/>
    <n v="0"/>
    <m/>
    <m/>
    <n v="570352"/>
    <n v="0"/>
    <n v="570352"/>
    <n v="0.66962221575448144"/>
    <n v="188431.63"/>
    <n v="188431.63"/>
    <n v="0"/>
    <n v="39925"/>
    <n v="0"/>
    <n v="39925"/>
    <n v="13190.333036002328"/>
    <n v="381920.37"/>
    <n v="67397.710000000006"/>
    <n v="90000"/>
    <n v="26734.666963997672"/>
    <n v="4717.882240703987"/>
    <m/>
    <m/>
    <s v="Some Progress - Continued Monitoring"/>
    <d v="2024-12-01T00:00:00"/>
    <s v="Milestone 1:Methyl Formate blowing agent procured and delivered for the Thermoware sector beneficiaries for testing purposes_x000a_Milestone 2: Methyl formate blowing agent testing of seven enterprises in the Thermoware sector was completed twice, once with Online support from an International Expert and the second time, the expert was in person at the site."/>
    <s v="1. The Methyl formate market was tested to see the availability of alternative suppliers for developing formulations for the Thermoware sector_x000a_2. Sample containers were sent to FSI from the beneficiary companies to test their formulations, which would provide acceptable and repeatable solutions"/>
    <s v="n.a."/>
    <m/>
    <x v="0"/>
    <n v="1"/>
    <n v="1"/>
    <n v="37"/>
    <n v="31"/>
    <n v="36"/>
    <n v="67"/>
    <n v="0"/>
    <n v="2019"/>
  </r>
  <r>
    <m/>
    <m/>
    <s v="MAL/PHA/84/INV/191"/>
    <s v="UNDP"/>
    <m/>
    <x v="2"/>
    <s v="MAL"/>
    <x v="0"/>
    <s v="PHA"/>
    <s v="HCFC phase-out management plan (stage II, second tranche) (polyurethane foam sector)"/>
    <d v="2019-12-01T00:00:00"/>
    <d v="2022-12-01T00:00:00"/>
    <s v="COM"/>
    <d v="2020-06-01T00:00:00"/>
    <m/>
    <d v="2023-12-01T00:00:00"/>
    <m/>
    <n v="28.7"/>
    <m/>
    <m/>
    <m/>
    <m/>
    <m/>
    <n v="28.7"/>
    <m/>
    <m/>
    <m/>
    <m/>
    <m/>
    <n v="1703922"/>
    <n v="0"/>
    <n v="1703922"/>
    <n v="0.96949735375210844"/>
    <n v="51974.129999999888"/>
    <n v="51974.129999999888"/>
    <n v="0"/>
    <n v="119274"/>
    <n v="0"/>
    <n v="119274"/>
    <n v="3638.1726285710029"/>
    <n v="1651947.87"/>
    <n v="3659.5300000000302"/>
    <n v="41579.303999999916"/>
    <n v="115635.827371429"/>
    <n v="256.16594023670302"/>
    <m/>
    <m/>
    <m/>
    <d v="2023-12-01T00:00:00"/>
    <s v="Project completed. 42 PU Foam Companies converted, 26 companies withdrawn. Unspend funds to be returned to the 95th ExCOM"/>
    <s v="9 companies are under implementation. The rest are all completed."/>
    <s v="No"/>
    <m/>
    <x v="1"/>
    <n v="0"/>
    <n v="1"/>
    <n v="6"/>
    <n v="36"/>
    <n v="0"/>
    <n v="0"/>
    <n v="28700"/>
    <n v="2019"/>
  </r>
  <r>
    <m/>
    <m/>
    <s v="JOR/PHA/84/INV/108"/>
    <s v="IBRD"/>
    <m/>
    <x v="2"/>
    <s v="JOR"/>
    <x v="0"/>
    <s v="PHA"/>
    <s v="HCFC phase-out management plan (stage II, second tranche) (polyurethane foam sector, project management and coordination)"/>
    <d v="2019-12-01T00:00:00"/>
    <d v="2022-12-01T00:00:00"/>
    <s v="ONG"/>
    <d v="2021-10-01T00:00:00"/>
    <d v="2024-06-01T00:00:00"/>
    <m/>
    <m/>
    <n v="19.2"/>
    <m/>
    <m/>
    <n v="0"/>
    <m/>
    <m/>
    <m/>
    <m/>
    <m/>
    <n v="0"/>
    <m/>
    <m/>
    <n v="1013554"/>
    <n v="0"/>
    <n v="1013554"/>
    <n v="0.56807925379407509"/>
    <n v="437775"/>
    <n v="437775"/>
    <n v="0"/>
    <n v="70949"/>
    <n v="0"/>
    <n v="70949"/>
    <n v="30644.345022564172"/>
    <n v="575779"/>
    <n v="437775"/>
    <n v="437775"/>
    <n v="40304.654977435828"/>
    <n v="30644.345022564172"/>
    <m/>
    <m/>
    <m/>
    <d v="2024-12-01T00:00:00"/>
    <s v="The conversion of the foam manufacturing, payments and inspections of all large foam enterprises was completed. The supplies of alternative foam materials to SMEs initaited in the second half of 2023 progressed slow due to procurement, distribution and logistical delays. "/>
    <s v="Government will be completing bulk procurement and delivery of alternative foam materials to SMEs by the end of June 2024.  "/>
    <s v="Not applicable."/>
    <m/>
    <x v="0"/>
    <n v="1"/>
    <n v="1"/>
    <n v="22"/>
    <n v="36"/>
    <n v="18"/>
    <n v="54"/>
    <n v="19200"/>
    <n v="2019"/>
  </r>
  <r>
    <m/>
    <m/>
    <s v="CPR/PHA/85/INV/599"/>
    <s v="IBRD"/>
    <m/>
    <x v="2"/>
    <s v="CPR"/>
    <x v="0"/>
    <s v="PHA"/>
    <s v="HCFC phase-out management plan (stage II, second tranche) (polyurethane rigid foam sector plan)"/>
    <d v="2020-06-01T00:00:00"/>
    <d v="2023-06-01T00:00:00"/>
    <s v="COM"/>
    <d v="2020-09-01T00:00:00"/>
    <m/>
    <d v="2023-12-01T00:00:00"/>
    <m/>
    <n v="808.8"/>
    <m/>
    <m/>
    <n v="0"/>
    <m/>
    <m/>
    <n v="808.8"/>
    <m/>
    <m/>
    <m/>
    <m/>
    <m/>
    <n v="2067012"/>
    <n v="0"/>
    <n v="2067012"/>
    <n v="1"/>
    <n v="0"/>
    <n v="0"/>
    <n v="0"/>
    <n v="144691"/>
    <n v="0"/>
    <n v="144691"/>
    <n v="0"/>
    <n v="2067012"/>
    <n v="0"/>
    <n v="0"/>
    <n v="144691"/>
    <n v="0"/>
    <n v="1977617.83"/>
    <m/>
    <m/>
    <d v="2027-12-01T00:00:00"/>
    <s v="As of end of 2023, cumulative phase-out from the subprojects is 1,189 MT of HCFC-141b from the first round of 11 enterprises with subgrant agreements (SGAs) at a cost of more than $8 million.  Twelve additional SGAs were signed with the second round of enterprises between 10-13 Jun 2022 worth a total $4.9 million for the phaseout of 1,068 MT of HCFC-141b.  By end 2023, 12 subprojects had started, with 2 already in the equipment trial run stage，1 already signed the equipment procurement contracts.  This included 3 companies converting to hydrocarbon, 3 to HFOs and the rest to water blown technology.  The system house project approach was launched in Nov. 2023 with 17 potential foam system house candidates applying for a system house project for all three alternatives (HC, HFO and CO2) to cover an estimated 5,175 MT. Five foam TA contracts led to $320,576 in disbursement by end of 2023.   In addition, FECO continues to implement cross-cutting TA activities outside of the project's direct scope, that will support the phase-out in the PU foam sector and other sectors. "/>
    <s v="By June 2024, implementation of the second batch of 12 enterprises that targets 1,068 MT in phaseout is now in the advanced stage with 11 companies having completed conversions as determined by on-site verifications and one converting to HC still constructing the new plant where the new equipment will be installed.  Solicitation of the third batch of foam enterprises to conduct the phase-out subprojects led to the preidentification of another 9 companies worth 527 MT of HCFC-141b consumption.  Three companies plan on converting to HFO technology, 2 to hydrocarbons and the rest to water blown technology.   Consumption and eligibility verification is planned by August 2024, along with the 17 system house enterprises.  Thereafter, subgrant agreements/contracts can be signed.  For TA, FECO plans on completing the study /impact assessment on the ban of use HCFC-141b as blowing agent in  PU Foam Sector. As of Jun 2024, FECO awaited approval of the shortlisting of consultants.  The study is planned to be completed by Sep 2024 to allow MEE to develop and launch consultations on the ban prior to issuance in 2025. "/>
    <s v="Stage II HPMP- PU Foam approved prior to the 85th ExCom.  Still, gender disaggregated data is collected by FECO on activities that it manages, such as workshops and training."/>
    <m/>
    <x v="1"/>
    <n v="0"/>
    <n v="1"/>
    <n v="3"/>
    <n v="36"/>
    <n v="0"/>
    <n v="0"/>
    <n v="808800"/>
    <n v="2020"/>
  </r>
  <r>
    <m/>
    <m/>
    <s v="JOR/PHA/84/INV/106"/>
    <s v="UNIDO"/>
    <m/>
    <x v="2"/>
    <s v="JOR"/>
    <x v="0"/>
    <s v="PHA"/>
    <s v="HCFC phase-out management plan (stage II, second tranche) (polyurethane spray foam sector)"/>
    <d v="2019-12-01T00:00:00"/>
    <d v="2022-12-01T00:00:00"/>
    <s v="COM"/>
    <d v="2021-01-01T00:00:00"/>
    <m/>
    <d v="2022-12-01T00:00:00"/>
    <m/>
    <n v="5.2"/>
    <m/>
    <m/>
    <n v="0"/>
    <m/>
    <m/>
    <n v="5.2"/>
    <m/>
    <m/>
    <n v="0"/>
    <m/>
    <m/>
    <n v="246727"/>
    <n v="0"/>
    <n v="246727"/>
    <n v="0.96972949859561386"/>
    <n v="7468.5499999999884"/>
    <n v="7468.5499999999884"/>
    <n v="0"/>
    <n v="17271"/>
    <n v="0"/>
    <n v="17271"/>
    <n v="522.80182975515345"/>
    <n v="239258.45"/>
    <n v="0"/>
    <n v="1"/>
    <n v="16748.198170244847"/>
    <n v="0"/>
    <m/>
    <m/>
    <m/>
    <d v="2024-12-01T00:00:00"/>
    <s v="Financial closure has been initiated."/>
    <s v="Grant was financially closed in March 2024."/>
    <s v="n.a."/>
    <m/>
    <x v="1"/>
    <n v="0"/>
    <n v="1"/>
    <n v="13"/>
    <n v="36"/>
    <n v="0"/>
    <n v="0"/>
    <n v="5200"/>
    <n v="2019"/>
  </r>
  <r>
    <m/>
    <m/>
    <s v="NIR/PHA/88/INV/163"/>
    <s v="UNDP"/>
    <m/>
    <x v="0"/>
    <s v="NIR"/>
    <x v="0"/>
    <s v="PHA"/>
    <s v="HCFC phase-out management plan (stage II, second tranche) (project management and coordination)"/>
    <d v="2021-11-01T00:00:00"/>
    <d v="2024-12-01T00:00:00"/>
    <s v="ONG"/>
    <d v="2022-07-01T00:00:00"/>
    <d v="2024-12-01T00:00:00"/>
    <m/>
    <m/>
    <n v="0"/>
    <m/>
    <m/>
    <m/>
    <m/>
    <m/>
    <n v="0"/>
    <m/>
    <m/>
    <m/>
    <m/>
    <m/>
    <n v="75000"/>
    <n v="0"/>
    <n v="75000"/>
    <n v="0.27560000000000001"/>
    <n v="54330"/>
    <n v="54330"/>
    <n v="0"/>
    <n v="5250"/>
    <n v="0"/>
    <n v="5250"/>
    <n v="3803.1"/>
    <n v="20670"/>
    <n v="0"/>
    <n v="12495.9"/>
    <n v="1446.9"/>
    <n v="0"/>
    <m/>
    <m/>
    <m/>
    <d v="2026-12-01T00:00:00"/>
    <s v="The continuity of PMU of Tranche 1-2 was ensured to facilitate the implementation of Tranche 3. "/>
    <s v="The continuity of PMU of Tranche 1-2 was ensured to facilitate the implementation of Tranche 3."/>
    <s v="Yes "/>
    <m/>
    <x v="0"/>
    <n v="1"/>
    <n v="1"/>
    <n v="8"/>
    <n v="37"/>
    <n v="0"/>
    <n v="37"/>
    <n v="0"/>
    <n v="2021"/>
  </r>
  <r>
    <m/>
    <m/>
    <s v="EGY/PHA/84/TAS/143"/>
    <s v="UNDP"/>
    <m/>
    <x v="0"/>
    <s v="EGY"/>
    <x v="3"/>
    <s v="PHA"/>
    <s v="HCFC phase-out management plan (stage II, second tranche) (project management and monitoring)"/>
    <d v="2019-12-01T00:00:00"/>
    <d v="2022-12-01T00:00:00"/>
    <s v="ONG"/>
    <m/>
    <d v="2024-12-01T00:00:00"/>
    <m/>
    <m/>
    <n v="0"/>
    <m/>
    <m/>
    <m/>
    <m/>
    <m/>
    <n v="0"/>
    <m/>
    <m/>
    <m/>
    <m/>
    <m/>
    <n v="75000"/>
    <n v="0"/>
    <n v="75000"/>
    <n v="0"/>
    <n v="75000"/>
    <n v="75000"/>
    <n v="0"/>
    <n v="5250"/>
    <n v="0"/>
    <n v="5250"/>
    <n v="5250"/>
    <n v="0"/>
    <n v="0"/>
    <n v="17250"/>
    <n v="0"/>
    <n v="0"/>
    <m/>
    <m/>
    <m/>
    <d v="2026-12-01T00:00:00"/>
    <s v="PMU provided close follow up for timely completion of installation and commissiong at 4 foam companies and also worked on the arrangements of the safety audits for the finalization of tranche 2."/>
    <s v="Safety audits is completed at CMB &amp; Insutech, while the 2 others companies are on-going and planned to be completed by the end of September 2024."/>
    <s v="No"/>
    <m/>
    <x v="0"/>
    <n v="1"/>
    <n v="0"/>
    <s v=""/>
    <n v="36"/>
    <n v="24"/>
    <n v="60"/>
    <n v="0"/>
    <n v="2019"/>
  </r>
  <r>
    <m/>
    <m/>
    <s v="IND/PHA/82/TAS/477"/>
    <s v="UNDP"/>
    <m/>
    <x v="2"/>
    <s v="IND"/>
    <x v="3"/>
    <s v="PHA"/>
    <s v="HCFC phase-out management plan (stage II, second tranche) (project management and monitoring)"/>
    <d v="2018-12-01T00:00:00"/>
    <d v="2022-12-01T00:00:00"/>
    <s v="FIN"/>
    <d v="2022-04-01T00:00:00"/>
    <m/>
    <d v="2022-12-01T00:00:00"/>
    <d v="2023-12-01T00:00:00"/>
    <n v="0"/>
    <m/>
    <m/>
    <m/>
    <m/>
    <m/>
    <n v="0"/>
    <m/>
    <m/>
    <m/>
    <m/>
    <m/>
    <n v="1144000"/>
    <n v="0"/>
    <n v="1144000"/>
    <n v="1"/>
    <n v="0"/>
    <n v="0"/>
    <n v="0"/>
    <n v="80080"/>
    <n v="0"/>
    <n v="80080"/>
    <n v="0"/>
    <n v="1144000"/>
    <n v="0"/>
    <n v="0"/>
    <n v="80080"/>
    <n v="0"/>
    <m/>
    <m/>
    <m/>
    <d v="2024-12-01T00:00:00"/>
    <s v="Financially completed in 2023."/>
    <m/>
    <m/>
    <m/>
    <x v="1"/>
    <n v="0"/>
    <n v="1"/>
    <n v="40"/>
    <n v="48"/>
    <n v="0"/>
    <n v="0"/>
    <n v="0"/>
    <n v="2018"/>
  </r>
  <r>
    <m/>
    <m/>
    <s v="PAK/PHA/83/TAS/100"/>
    <s v="UNIDO"/>
    <m/>
    <x v="2"/>
    <s v="PAK"/>
    <x v="3"/>
    <s v="PHA"/>
    <s v="HCFC phase-out management plan (stage II, second tranche) (project management unit)"/>
    <d v="2019-05-01T00:00:00"/>
    <d v="2021-12-01T00:00:00"/>
    <s v="ONG"/>
    <d v="2020-12-01T00:00:00"/>
    <d v="2024-12-01T00:00:00"/>
    <m/>
    <m/>
    <n v="0"/>
    <m/>
    <m/>
    <n v="0"/>
    <m/>
    <m/>
    <n v="0"/>
    <m/>
    <m/>
    <n v="0"/>
    <m/>
    <m/>
    <n v="294500"/>
    <n v="0"/>
    <n v="294500"/>
    <n v="0.69988872665534807"/>
    <n v="88382.76999999999"/>
    <n v="88382.76999999999"/>
    <n v="0"/>
    <n v="20615"/>
    <n v="0"/>
    <n v="20615"/>
    <n v="6218.8532752653264"/>
    <n v="206117.23"/>
    <n v="86047.1"/>
    <n v="20000"/>
    <n v="14396.146724734674"/>
    <n v="6009.9132752653268"/>
    <m/>
    <m/>
    <s v="Some Progress - Continued Monitoring"/>
    <d v="2024-12-01T00:00:00"/>
    <s v="1. The desk of the PMU was extended. _x000a_2. The recruitment of NPC was extended; _x000a_3. The LSA agreed, endorsed and signed by NOU in April 2023"/>
    <s v="The NOU chose not to extend the contract with the NPC in 2023. Consequently, UNIDO cancelled that contract and is waiting for new candidate nominations for the role from the NOU. In 2024, the NOU underwent leadership changes with the appointment of new directors. UNIDO is  currently waiting for a meeting to progress with hiring of the new NPC."/>
    <s v="n.a."/>
    <m/>
    <x v="0"/>
    <n v="1"/>
    <n v="1"/>
    <n v="19"/>
    <n v="31"/>
    <n v="36"/>
    <n v="67"/>
    <n v="0"/>
    <n v="2019"/>
  </r>
  <r>
    <m/>
    <m/>
    <s v="BGD/PHA/90/INV/60"/>
    <s v="UNDP"/>
    <m/>
    <x v="2"/>
    <s v="BGD"/>
    <x v="0"/>
    <s v="PHA"/>
    <s v="HCFC phase-out management plan (stage II, second tranche) (project management unit)"/>
    <d v="2022-06-01T00:00:00"/>
    <d v="2025-06-01T00:00:00"/>
    <s v="ONG"/>
    <d v="2023-02-01T00:00:00"/>
    <d v="2025-06-01T00:00:00"/>
    <m/>
    <m/>
    <n v="0"/>
    <m/>
    <m/>
    <n v="0"/>
    <m/>
    <m/>
    <n v="0"/>
    <m/>
    <m/>
    <n v="0"/>
    <m/>
    <m/>
    <n v="174539"/>
    <n v="0"/>
    <n v="174539"/>
    <n v="9.0400254384406922E-2"/>
    <n v="158760.63"/>
    <n v="158760.63"/>
    <n v="0"/>
    <n v="12218"/>
    <n v="0"/>
    <n v="12218"/>
    <n v="11113.48969193132"/>
    <n v="15778.37"/>
    <n v="0"/>
    <n v="36514.944900000002"/>
    <n v="1104.5103080686799"/>
    <n v="0"/>
    <m/>
    <m/>
    <m/>
    <d v="2026-12-01T00:00:00"/>
    <s v="This is ongoing. There were many delays in this component. So far, Annual PSC Meeting was facilitated, NOU and UNDP management reports delivered; field level monitoring of progress of at enterprises level conducted. T3 request was submitted on time."/>
    <s v="Accumulated delays continue under this component. Disbursement in PMU budget is slow. This issue has been brought up with NOU during UNDP mission. UNDP will continue to support the government in expediting implementation."/>
    <s v="Yes"/>
    <m/>
    <x v="0"/>
    <n v="1"/>
    <n v="1"/>
    <n v="8"/>
    <n v="36"/>
    <n v="0"/>
    <n v="36"/>
    <n v="0"/>
    <n v="2022"/>
  </r>
  <r>
    <m/>
    <m/>
    <s v="COL/PHA/81/TAS/104"/>
    <s v="UNDP"/>
    <m/>
    <x v="1"/>
    <s v="COL"/>
    <x v="3"/>
    <s v="PHA"/>
    <s v="HCFC phase-out management plan (stage II, second tranche) (refrigerant servicing sector, project management and monitoring)"/>
    <d v="2018-06-01T00:00:00"/>
    <d v="2019-07-01T00:00:00"/>
    <s v="FIN"/>
    <d v="2019-03-01T00:00:00"/>
    <m/>
    <d v="2020-07-01T00:00:00"/>
    <d v="2020-07-01T00:00:00"/>
    <n v="0"/>
    <m/>
    <m/>
    <m/>
    <m/>
    <m/>
    <n v="0"/>
    <m/>
    <m/>
    <m/>
    <m/>
    <m/>
    <n v="130760"/>
    <n v="0"/>
    <n v="130760"/>
    <n v="1"/>
    <n v="0"/>
    <n v="0"/>
    <n v="0"/>
    <n v="9154"/>
    <n v="0"/>
    <n v="9154"/>
    <n v="0"/>
    <n v="130760"/>
    <n v="0"/>
    <n v="0"/>
    <n v="9154"/>
    <n v="0"/>
    <m/>
    <m/>
    <m/>
    <d v="2023-06-01T00:00:00"/>
    <s v="Financially completed in 2021."/>
    <m/>
    <m/>
    <m/>
    <x v="1"/>
    <n v="0"/>
    <n v="1"/>
    <n v="9"/>
    <n v="13"/>
    <n v="0"/>
    <n v="0"/>
    <n v="0"/>
    <n v="2018"/>
  </r>
  <r>
    <m/>
    <m/>
    <s v="CPR/PHA/81/TAS/590"/>
    <s v="Japan"/>
    <m/>
    <x v="2"/>
    <s v="CPR"/>
    <x v="3"/>
    <s v="PHA"/>
    <s v="HCFC phase-out management plan (stage II, second tranche) (refrigeration and air-conditioning servicing sector plan and enabling component)"/>
    <d v="2018-06-01T00:00:00"/>
    <d v="2020-12-01T00:00:00"/>
    <s v="COM"/>
    <d v="2021-10-01T00:00:00"/>
    <m/>
    <d v="2023-12-01T00:00:00"/>
    <m/>
    <n v="2.9"/>
    <m/>
    <m/>
    <n v="0"/>
    <m/>
    <m/>
    <m/>
    <m/>
    <m/>
    <m/>
    <m/>
    <m/>
    <n v="80000"/>
    <n v="0"/>
    <n v="80000"/>
    <n v="1"/>
    <n v="0"/>
    <n v="0"/>
    <n v="0"/>
    <n v="10400"/>
    <n v="0"/>
    <n v="10400"/>
    <n v="0"/>
    <n v="80000"/>
    <n v="0"/>
    <n v="0"/>
    <n v="10400"/>
    <n v="0"/>
    <m/>
    <m/>
    <m/>
    <d v="2027-12-01T00:00:00"/>
    <s v="Final progress and expenditure reports were submitted and final payment was made."/>
    <s v="Final progress and expenditure reports were submitted and final payment was made."/>
    <m/>
    <m/>
    <x v="1"/>
    <n v="0"/>
    <n v="1"/>
    <n v="40"/>
    <n v="30"/>
    <n v="0"/>
    <n v="0"/>
    <n v="2900"/>
    <n v="2018"/>
  </r>
  <r>
    <m/>
    <m/>
    <s v="CPR/PHA/81/TAS/595"/>
    <s v="UNEP"/>
    <m/>
    <x v="2"/>
    <s v="CPR"/>
    <x v="3"/>
    <s v="PHA"/>
    <s v="HCFC phase-out management plan (stage II, second tranche) (refrigeration and air-conditioning servicing sector plan and enabling component)"/>
    <d v="2018-06-01T00:00:00"/>
    <d v="2020-12-01T00:00:00"/>
    <s v="ONG"/>
    <d v="2020-12-01T00:00:00"/>
    <d v="2024-12-01T00:00:00"/>
    <m/>
    <m/>
    <n v="92.9"/>
    <m/>
    <m/>
    <n v="0"/>
    <m/>
    <m/>
    <m/>
    <m/>
    <m/>
    <m/>
    <m/>
    <m/>
    <n v="2570000"/>
    <n v="0"/>
    <n v="2570000"/>
    <n v="0.93094747081712059"/>
    <n v="177465"/>
    <n v="177465"/>
    <n v="0"/>
    <n v="284061"/>
    <n v="0"/>
    <n v="284061"/>
    <n v="19615.130492217897"/>
    <n v="2392535"/>
    <n v="177465"/>
    <n v="177465"/>
    <n v="264445.8695077821"/>
    <n v="19615.130492217901"/>
    <m/>
    <n v="177465"/>
    <m/>
    <d v="2027-12-01T00:00:00"/>
    <s v="PCA was signed in September 2018 for a total budget of $2,650,000 comprising funds from both UNEP and Japan components of the second tranche. Three payments have been released to FECO and only final/third payment in the amount of $10,000 is remaining to be released upon completion of the activities under the PCA. At the end of 2023, the total expenditures have been $2,462,535 amd the SSFA was extended to complete implementation._x000a__x000a_1.2.1: Training through vocational training system: As of July 2023, the 15 training centers had trained 6,885 servicing technicians in total beyond the initial training target of 6,000 trainees. Among the total of 6,885 trainees, 904 of the trainees are female. _x000a_1.2.2: Training Coordination / Monitoring: Under tranche 2 all activities have been completed._x000a_1.2.4: Training by after-sale system for ICR manufacturers: Under tranche 2 all activities have been completed. Total number trained is 21,282 which is over the target of 15,000._x000a_1.2.7: International training and communication:  Under tranche 2 all activities have been completed._x000a_1.3.4: Pilot City Component: 1st Batch – Shandong, Henan, and Shenzhen. Under tranche 2 all activities have been completed._x000a_o_x0009_All three pilot projects have completed the planned activities and submitted the final report to MEE during the reporting period in 2023. The final report includes a survey report of local servicing market, report on lessons learnt in conducting servicing sector management, and a report on policy recommendations. The three pilot projects conducted local sectoral survey in 2021. Based on the survey, the local EEBs have established a list of servicing workshops and are developing their database of servicing workshops to further involve them into the filing system. Filing management is a key management measure in ODS regulations in China. The filing system for servicing sector is one part of ODS Management Information system (MIS), which has been upgraded and started operation in the beginning of 2022. The pilot cities organized training for local enterprises of registration and using the filing system by MIS and feedback the experience to FECO/MEE to further improve the system. After one year trial operation in 2022, MEE has issued the Circular on the Operation of ODS Management Information System in April 2023. The enterprises register in filing system should submit basic consumption information yearly. The local EEB will in charge of the review of the filing information. The local provincial level EEB have organized the training workshop for the officers from local cities level EEB on using the MIS included filing management in servicing sector. MEE and FECO/MEE conducted two seminars in March and July 2023 to review the progress and shared experiences of pilot activities. _x000a_2.1.4: Local Capacity Building of EEBs: Under tranche 2 all activities have been completed._x000a_2.2.2: Design and production of outreach materials: Under tranche 2 all activities have been completed._x000a_2.3.1: National Training Workshops and Outreach Materials: Under tranche 2 all activities have been completed._x000a_2.3.6: National Trade Policy and ODS Control Study: Under tranche 2 all activities have been completed._x000a_2.3.7: Strengthening Law Enforcement Capacity of Customs (Phase III): Under tranche 2 all activities have been completed._x000a__x000a__x000a_"/>
    <s v="1.2.1: Training through vocational training system: 400 more technicians will be trained during 2023-2024. The training courses focuses on relevant policies, regulations and standards, good servicing practice including equipment operation management, safe handling flammable and high-pressure refrigerants, etc. In the process of training delivery, FECO/MEE and NEA worked together with the training centers to update the policy and technical information in their training materials. The updated training materials will be uploaded on the website of NEA. It will help not only the funded beneficiaries but also those not funded to have access to the good practice materials. Continuous updates of trainee database, Will hold wrap-up meeting to share experiences with vocational training schools including GSP competition_x000a_1.2.2: Training Coordination / Monitoring: Operation of the National Execution Agency (NEA): ·    Upload training material on NEA website for further dissemination, NEA will continuously support the future training activities with cooperation with FECO/MEE._x000a_"/>
    <s v="N/a"/>
    <m/>
    <x v="0"/>
    <n v="1"/>
    <n v="1"/>
    <n v="30"/>
    <n v="30"/>
    <n v="48"/>
    <n v="78"/>
    <n v="92900"/>
    <n v="2018"/>
  </r>
  <r>
    <m/>
    <m/>
    <s v="LEB/PHA/81/TAS/92"/>
    <s v="UNDP"/>
    <m/>
    <x v="2"/>
    <s v="LEB"/>
    <x v="3"/>
    <s v="PHA"/>
    <s v="HCFC phase-out management plan (stage II, second tranche) (refrigeration servicing and project management and coordination)"/>
    <d v="2018-06-01T00:00:00"/>
    <d v="2021-07-01T00:00:00"/>
    <s v="FIN"/>
    <d v="2021-03-01T00:00:00"/>
    <m/>
    <d v="2021-07-01T00:00:00"/>
    <d v="2022-07-01T00:00:00"/>
    <n v="1.9"/>
    <m/>
    <m/>
    <m/>
    <m/>
    <m/>
    <n v="1.9"/>
    <m/>
    <m/>
    <m/>
    <m/>
    <m/>
    <n v="273000"/>
    <n v="0"/>
    <n v="273000"/>
    <n v="1"/>
    <n v="0"/>
    <n v="0"/>
    <n v="0"/>
    <n v="19110"/>
    <n v="0"/>
    <n v="19110"/>
    <n v="0"/>
    <n v="273000"/>
    <n v="0"/>
    <n v="0"/>
    <n v="19110"/>
    <n v="0"/>
    <m/>
    <m/>
    <m/>
    <d v="2025-12-01T00:00:00"/>
    <s v="Financially completed in 2022."/>
    <m/>
    <m/>
    <m/>
    <x v="1"/>
    <n v="0"/>
    <n v="1"/>
    <n v="33"/>
    <n v="37"/>
    <n v="0"/>
    <n v="0"/>
    <n v="1900"/>
    <n v="2018"/>
  </r>
  <r>
    <m/>
    <m/>
    <s v="ARG/PHA/84/TAS/190"/>
    <s v="UNIDO"/>
    <m/>
    <x v="1"/>
    <s v="ARG"/>
    <x v="3"/>
    <s v="PHA"/>
    <s v="HCFC phase-out management plan (stage II, second tranche) (refrigeration servicing sector - management and monitoring)"/>
    <d v="2019-12-01T00:00:00"/>
    <d v="2022-12-01T00:00:00"/>
    <s v="ONG"/>
    <d v="2020-02-01T00:00:00"/>
    <d v="2024-12-01T00:00:00"/>
    <m/>
    <m/>
    <n v="0"/>
    <m/>
    <m/>
    <n v="0"/>
    <m/>
    <m/>
    <n v="0"/>
    <m/>
    <m/>
    <n v="0"/>
    <m/>
    <m/>
    <n v="100000"/>
    <n v="0"/>
    <n v="100000"/>
    <n v="0.91950229999999999"/>
    <n v="8049.7700000000041"/>
    <n v="8049.7700000000041"/>
    <n v="0"/>
    <n v="7000"/>
    <n v="0"/>
    <n v="7000"/>
    <n v="565.54194911255854"/>
    <n v="91950.23"/>
    <n v="4528.1899999999996"/>
    <n v="8000"/>
    <n v="6434.4580508874415"/>
    <n v="316.97329999999999"/>
    <m/>
    <m/>
    <m/>
    <d v="2024-12-01T00:00:00"/>
    <s v="The National ozone Unit, OPROZ, is coordinating and monitoring project activities"/>
    <s v="Activities are being completed and grant will be financially closed."/>
    <s v="n.a."/>
    <m/>
    <x v="0"/>
    <n v="1"/>
    <n v="1"/>
    <n v="2"/>
    <n v="36"/>
    <n v="24"/>
    <n v="60"/>
    <n v="0"/>
    <n v="2019"/>
  </r>
  <r>
    <m/>
    <m/>
    <s v="URU/PHA/82/TAS/71"/>
    <s v="UNDP"/>
    <m/>
    <x v="1"/>
    <s v="URU"/>
    <x v="3"/>
    <s v="PHA"/>
    <s v="HCFC phase-out management plan (stage II, second tranche) (refrigeration servicing sector and implementation and monitoring)"/>
    <d v="2018-12-01T00:00:00"/>
    <d v="2021-12-01T00:00:00"/>
    <s v="FIN"/>
    <d v="2020-06-01T00:00:00"/>
    <m/>
    <d v="2021-12-01T00:00:00"/>
    <d v="2022-12-01T00:00:00"/>
    <n v="0"/>
    <m/>
    <m/>
    <m/>
    <m/>
    <m/>
    <n v="0"/>
    <m/>
    <m/>
    <m/>
    <m/>
    <m/>
    <n v="257000"/>
    <n v="0"/>
    <n v="257000"/>
    <n v="1"/>
    <n v="0"/>
    <n v="0"/>
    <n v="0"/>
    <n v="17990"/>
    <n v="0"/>
    <n v="17990"/>
    <n v="0"/>
    <n v="257000"/>
    <n v="0"/>
    <n v="0"/>
    <n v="17990"/>
    <n v="0"/>
    <m/>
    <m/>
    <m/>
    <d v="2023-12-01T00:00:00"/>
    <s v="Financially completed in 2022."/>
    <m/>
    <m/>
    <m/>
    <x v="1"/>
    <n v="0"/>
    <n v="1"/>
    <n v="18"/>
    <n v="36"/>
    <n v="0"/>
    <n v="0"/>
    <n v="0"/>
    <n v="2018"/>
  </r>
  <r>
    <m/>
    <m/>
    <s v="EGY/PHA/84/INV/141"/>
    <s v="UNIDO"/>
    <m/>
    <x v="0"/>
    <s v="EGY"/>
    <x v="0"/>
    <s v="PHA"/>
    <s v="HCFC phase-out management plan (stage II, second tranche) (refrigeration servicing sector and project management unit)"/>
    <d v="2019-12-01T00:00:00"/>
    <d v="2022-12-01T00:00:00"/>
    <s v="ONG"/>
    <d v="2020-07-01T00:00:00"/>
    <d v="2025-06-01T00:00:00"/>
    <m/>
    <m/>
    <n v="1.4"/>
    <m/>
    <m/>
    <n v="0"/>
    <m/>
    <m/>
    <n v="1.1000000000000001"/>
    <m/>
    <m/>
    <n v="0"/>
    <m/>
    <m/>
    <n v="615000"/>
    <n v="0"/>
    <n v="615000"/>
    <n v="0.91314323577235768"/>
    <n v="53416.910000000033"/>
    <n v="53416.910000000033"/>
    <n v="0"/>
    <n v="43050"/>
    <n v="0"/>
    <n v="43050"/>
    <n v="3739.1836999999941"/>
    <n v="561583.09"/>
    <n v="52864.14"/>
    <n v="50000"/>
    <n v="39310.816300000006"/>
    <n v="3700.4898000000003"/>
    <m/>
    <m/>
    <m/>
    <d v="2026-12-01T00:00:00"/>
    <s v="The selected operator for the reclamation centre finished the building and received equipment. "/>
    <s v="The first selected operator received training on reclamation and started reclamation activities. UNIDO and NOO selected the second operator based in Port Said. The bidding for the support of both reclamation centres is ongoing."/>
    <s v="n.a."/>
    <m/>
    <x v="0"/>
    <n v="1"/>
    <n v="1"/>
    <n v="7"/>
    <n v="36"/>
    <n v="30"/>
    <n v="66"/>
    <n v="1400"/>
    <n v="2019"/>
  </r>
  <r>
    <m/>
    <m/>
    <s v="IND/PHA/82/INV/474"/>
    <s v="Germany"/>
    <m/>
    <x v="2"/>
    <s v="IND"/>
    <x v="0"/>
    <s v="PHA"/>
    <s v="HCFC phase-out management plan (stage II, second tranche) (refrigeration servicing sector plan)"/>
    <d v="2018-12-01T00:00:00"/>
    <d v="2022-12-01T00:00:00"/>
    <s v="FIN"/>
    <d v="2019-03-01T00:00:00"/>
    <m/>
    <d v="2022-12-01T00:00:00"/>
    <d v="2023-12-01T00:00:00"/>
    <n v="22.9"/>
    <m/>
    <m/>
    <n v="0"/>
    <m/>
    <m/>
    <m/>
    <m/>
    <m/>
    <m/>
    <m/>
    <m/>
    <n v="2000000"/>
    <n v="0"/>
    <n v="2000000"/>
    <n v="1"/>
    <n v="0"/>
    <n v="0"/>
    <n v="0"/>
    <n v="223922"/>
    <n v="0"/>
    <n v="223922"/>
    <n v="0"/>
    <n v="2000000"/>
    <n v="0"/>
    <n v="0"/>
    <n v="223922"/>
    <n v="0"/>
    <m/>
    <m/>
    <m/>
    <d v="2024-12-01T00:00:00"/>
    <s v="In 2023 the project was financially completed."/>
    <m/>
    <s v="No"/>
    <m/>
    <x v="1"/>
    <n v="0"/>
    <n v="1"/>
    <n v="3"/>
    <n v="48"/>
    <n v="0"/>
    <n v="0"/>
    <n v="22900"/>
    <n v="2018"/>
  </r>
  <r>
    <m/>
    <m/>
    <s v="IND/PHA/82/TAS/476"/>
    <s v="UNEP"/>
    <m/>
    <x v="2"/>
    <s v="IND"/>
    <x v="3"/>
    <s v="PHA"/>
    <s v="HCFC phase-out management plan (stage II, second tranche) (refrigeration servicing sector plan)"/>
    <d v="2018-12-01T00:00:00"/>
    <d v="2022-12-01T00:00:00"/>
    <s v="ONG"/>
    <d v="2021-12-01T00:00:00"/>
    <d v="2024-12-01T00:00:00"/>
    <m/>
    <m/>
    <n v="3.4"/>
    <m/>
    <m/>
    <n v="0"/>
    <m/>
    <m/>
    <m/>
    <m/>
    <m/>
    <m/>
    <m/>
    <m/>
    <n v="300000"/>
    <n v="0"/>
    <n v="300000"/>
    <n v="0.60914666666666661"/>
    <n v="117256"/>
    <n v="117256"/>
    <n v="0"/>
    <n v="36333"/>
    <n v="0"/>
    <n v="36333"/>
    <n v="14200.874159999999"/>
    <n v="182744"/>
    <n v="116420.44"/>
    <n v="117256"/>
    <n v="22132.125840000001"/>
    <n v="14099.679488399999"/>
    <m/>
    <n v="0"/>
    <m/>
    <d v="2024-12-01T00:00:00"/>
    <s v="SSFA was signed in 2020 for the amount of USD 252,000. NACIN organized a new customs and enforcement officers traininig in April 2023 for 140 participants. For public procurement policies for non HCFC alternatives, TERI is reviewing the policies and developing a report. CID organized a series of virtual workshops, and the national workshop was held on 21st March 2023. PWC has been hired and tasked to develope a report on the opportunities fo reducing cooling, refrigerant requirement and energy consumption through improved desing. 3 meetings were held with RASSS in 2023 do discuss modalities for strengthening its activitirs and expansion to other cities. "/>
    <s v="Remaining ToT for 40 customs officers planned to be completed_x000a_1 border dialoge with regional customs and enforcement officers to be planned and carried out by NACIN_x000a_Draft report for public procurement policies to be prepared by TERI for circulation to concerned Ministries/ Departments for seeking their inputs/ comments, along with stakeholder consultation meetings._x000a_For cold chain sector interventions, workshops to be carried out by consultant, and draft report to be prepared for circulation to concerned ministries/departments for seeking their inputs, along with stakeholder consultation meetings._x000a_Planning and organizaing of the 4 awareness /consultation workshop for promotion of Energy efficiency linkage of HCFC phase-out._x000a_Planning and organizing for 4 awareness workshops for RAC Dealers and other relevant stakeholders, with focus of energy efficient, non-ODS and low GWP technologies and reinforcing the need for hiring trained and certified technicians._x000a_Development and printing of flyers, posters, and stickers for promotion of energy efficiency linkage of HCFC phase-out, reinforcing the need for hiring trained and certified technicians, and for RAC service technicians on Good Servicing Practices."/>
    <s v="N/a"/>
    <m/>
    <x v="0"/>
    <n v="1"/>
    <n v="1"/>
    <n v="36"/>
    <n v="48"/>
    <n v="24"/>
    <n v="72"/>
    <n v="3400"/>
    <n v="2018"/>
  </r>
  <r>
    <m/>
    <m/>
    <s v="IDS/PHA/81/INV/213"/>
    <s v="UNDP"/>
    <m/>
    <x v="2"/>
    <s v="IDS"/>
    <x v="0"/>
    <s v="PHA"/>
    <s v="HCFC phase-out management plan (stage II, second tranche) (refrigeration servicing sector)"/>
    <d v="2018-06-01T00:00:00"/>
    <d v="2021-07-01T00:00:00"/>
    <s v="ONG"/>
    <m/>
    <d v="2024-12-01T00:00:00"/>
    <m/>
    <m/>
    <n v="8.6"/>
    <m/>
    <m/>
    <m/>
    <m/>
    <m/>
    <n v="3"/>
    <m/>
    <m/>
    <m/>
    <m/>
    <m/>
    <n v="753500"/>
    <n v="0"/>
    <n v="753500"/>
    <n v="0"/>
    <n v="753500"/>
    <n v="753500"/>
    <n v="0"/>
    <n v="52745"/>
    <n v="0"/>
    <n v="52745"/>
    <n v="52745"/>
    <n v="0"/>
    <n v="0"/>
    <n v="173305"/>
    <n v="0"/>
    <n v="0"/>
    <m/>
    <m/>
    <s v="Some Progress - Continued Monitoring"/>
    <d v="2024-12-01T00:00:00"/>
    <s v="During 2023 Indonesia has achieved: 20 Customs Officers trained. 120 technicians were trained. Procurement for 4 reclaim centers and 151 tools kits for technicians had been initiated, however, due to the cummulative issues with microchips shortage (that prevent shor delivery of equipment with electronic features for reclaiming) and Customs requirements for imports of refrigeration equipment (LARTAS licensing), the bid was not responsive. UNDP and NOU had initiated a new revised bidding on these terms."/>
    <s v="UNDP and NOU were able to finalize the bid for Refrigerant Identifiers, but due to the previous chips shortage and long queue from other countries, delivery will happen only in Q4/2024."/>
    <s v="Yes"/>
    <m/>
    <x v="0"/>
    <n v="1"/>
    <n v="0"/>
    <s v=""/>
    <n v="37"/>
    <n v="41"/>
    <n v="78"/>
    <n v="8600"/>
    <n v="2018"/>
  </r>
  <r>
    <m/>
    <m/>
    <s v="ARG/PHA/84/TAS/193"/>
    <s v="UNIDO"/>
    <m/>
    <x v="1"/>
    <s v="ARG"/>
    <x v="3"/>
    <s v="PHA"/>
    <s v="HCFC phase-out management plan (stage II, second tranche) (refrigeration servicing sector)"/>
    <d v="2019-12-01T00:00:00"/>
    <d v="2022-12-01T00:00:00"/>
    <s v="ONG"/>
    <d v="2020-03-01T00:00:00"/>
    <d v="2024-12-01T00:00:00"/>
    <m/>
    <m/>
    <n v="10.9"/>
    <m/>
    <m/>
    <n v="0"/>
    <m/>
    <m/>
    <n v="5.8"/>
    <m/>
    <m/>
    <n v="0"/>
    <m/>
    <m/>
    <n v="947217"/>
    <n v="0"/>
    <n v="947217"/>
    <n v="0.31386646354531222"/>
    <n v="649917.35"/>
    <n v="649917.35"/>
    <n v="0"/>
    <n v="66305"/>
    <n v="0"/>
    <n v="66305"/>
    <n v="45494.084134628079"/>
    <n v="297299.65000000002"/>
    <n v="607834.14"/>
    <n v="300000"/>
    <n v="20810.915865371924"/>
    <n v="42548.267875998841"/>
    <m/>
    <m/>
    <m/>
    <d v="2024-12-01T00:00:00"/>
    <s v="The delivery of training courses on flammable alternatives and the certification of service technicians in this field is advancing as planned. "/>
    <s v="Additional training courses completed in Q1 2024"/>
    <s v="n.a."/>
    <m/>
    <x v="0"/>
    <n v="1"/>
    <n v="1"/>
    <n v="3"/>
    <n v="36"/>
    <n v="24"/>
    <n v="60"/>
    <n v="10900"/>
    <n v="2019"/>
  </r>
  <r>
    <m/>
    <m/>
    <s v="BRA/PHA/80/INV/317"/>
    <s v="Germany"/>
    <m/>
    <x v="1"/>
    <s v="BRA"/>
    <x v="0"/>
    <s v="PHA"/>
    <s v="HCFC phase-out management plan (stage II, second tranche) (refrigeration servicing sector)"/>
    <d v="2017-11-01T00:00:00"/>
    <d v="2018-12-01T00:00:00"/>
    <s v="FIN"/>
    <d v="2018-01-01T00:00:00"/>
    <m/>
    <d v="2020-06-01T00:00:00"/>
    <d v="2021-04-01T00:00:00"/>
    <n v="0"/>
    <m/>
    <m/>
    <n v="0"/>
    <m/>
    <m/>
    <n v="0"/>
    <m/>
    <m/>
    <m/>
    <m/>
    <m/>
    <n v="686978"/>
    <n v="0"/>
    <n v="686978"/>
    <n v="1"/>
    <n v="0"/>
    <n v="0"/>
    <n v="0"/>
    <n v="76457"/>
    <n v="0"/>
    <n v="76457"/>
    <n v="0"/>
    <n v="686978"/>
    <n v="0"/>
    <n v="0"/>
    <n v="76457"/>
    <n v="0"/>
    <m/>
    <m/>
    <m/>
    <d v="2025-12-01T00:00:00"/>
    <s v="2270 technicians trained, outreach and communication work (e.g. production of best practice in minutes video series, info material, regional outreach, etc.), monitoring and evaluation of training implementation, participation in stakeholder workshops, exhibition fairs, seminars and webinars."/>
    <m/>
    <m/>
    <m/>
    <x v="1"/>
    <n v="0"/>
    <n v="1"/>
    <n v="2"/>
    <n v="13"/>
    <n v="0"/>
    <n v="0"/>
    <n v="0"/>
    <n v="2017"/>
  </r>
  <r>
    <m/>
    <m/>
    <s v="CHI/PHA/81/TAS/195"/>
    <s v="UNEP"/>
    <m/>
    <x v="1"/>
    <s v="CHI"/>
    <x v="3"/>
    <s v="PHA"/>
    <s v="HCFC phase-out management plan (stage II, second tranche) (refrigeration servicing sector)"/>
    <d v="2018-06-01T00:00:00"/>
    <d v="2020-07-01T00:00:00"/>
    <s v="COM"/>
    <d v="2019-08-01T00:00:00"/>
    <m/>
    <d v="2023-06-01T00:00:00"/>
    <m/>
    <n v="1.5"/>
    <m/>
    <m/>
    <n v="0"/>
    <m/>
    <m/>
    <m/>
    <m/>
    <m/>
    <m/>
    <m/>
    <m/>
    <n v="130962"/>
    <n v="0"/>
    <n v="130962"/>
    <n v="0.97406522502710713"/>
    <n v="3396.4700000000012"/>
    <n v="3396.4700000000012"/>
    <n v="0"/>
    <n v="17025"/>
    <n v="0"/>
    <n v="17025"/>
    <n v="441.53954391350271"/>
    <n v="127565.53"/>
    <n v="3396.4700000000012"/>
    <n v="3396.4700000000012"/>
    <n v="16583.460456086497"/>
    <n v="441.53954391350175"/>
    <m/>
    <n v="8095"/>
    <m/>
    <d v="2023-06-01T00:00:00"/>
    <s v="The consultant delivered the report at the end of July 2023 as expected. The activities were also video recorded to elaborate specific short videos for future training of Customs Officers and to have a backup record of the activities undertaken. The report was fully reviewed by the Ozone Unit, the National Customs Service, and UNEP. Project activities completed in July 2023. "/>
    <s v="Project activities completed in July 2023. Financial closure undergoing."/>
    <s v="N/a"/>
    <m/>
    <x v="1"/>
    <n v="0"/>
    <n v="1"/>
    <n v="14"/>
    <n v="25"/>
    <n v="0"/>
    <n v="0"/>
    <n v="1500"/>
    <n v="2018"/>
  </r>
  <r>
    <m/>
    <m/>
    <s v="CHI/PHA/81/TAS/196"/>
    <s v="UNIDO"/>
    <m/>
    <x v="1"/>
    <s v="CHI"/>
    <x v="3"/>
    <s v="PHA"/>
    <s v="HCFC phase-out management plan (stage II, second tranche) (refrigeration servicing sector)"/>
    <d v="2018-06-01T00:00:00"/>
    <d v="2021-07-01T00:00:00"/>
    <s v="COM"/>
    <d v="2019-01-01T00:00:00"/>
    <m/>
    <d v="2023-06-01T00:00:00"/>
    <m/>
    <n v="6.4"/>
    <m/>
    <m/>
    <n v="0"/>
    <m/>
    <m/>
    <n v="6.4"/>
    <m/>
    <m/>
    <n v="0"/>
    <m/>
    <m/>
    <n v="618420"/>
    <n v="0"/>
    <n v="618420"/>
    <n v="0.99347820251608943"/>
    <n v="4033.2099999999627"/>
    <n v="4033.2099999999627"/>
    <n v="0"/>
    <n v="43289"/>
    <n v="0"/>
    <n v="43289"/>
    <n v="301"/>
    <n v="614386.79"/>
    <n v="2222.0100000000002"/>
    <n v="1"/>
    <n v="42988"/>
    <n v="155.47195777192934"/>
    <m/>
    <m/>
    <m/>
    <d v="2023-06-01T00:00:00"/>
    <s v="On March of 2023, the three centres were launched and received in- person training in each centre on the use of the reclamation machine but also on RRR of refrigerants. Reclaiming centres started the operation and are working well._x000a_• The hospital received the new chiller and it is operating well, the HCFC-22 was recovered and reclaimed. _x000a_• After two failed open calls to identify the beneficiary for the end-user conversion for the refrigeration in the industrial sectors, the government identified a beneficiary in the fishery sector for the conversion of cold rooms.  The company was awarded with a contract in June 2023.  The beneficiary phased out the HCFC-22 and used ammonia, the HCFC-22 was recovered and reclaimed. The project was completed._x000a__x000a_Milestones:_x000a_New RRR centres operational: Two of the centres. The centre in the central region is still having some difficulties with the location of the centre (Is this still the case?) _x000a_Bidding for the end- users conversions: Yes for the air- conditioning and refrigeration sector.  _x000a__x000a__x000a_Activities planned but not implemented, reasons and strategy: N/A._x000a_Actions towards next goals: NA_x000a_Was there any delay during the reporting year? No_x000a_Any recurring problem? No_x000a_Any action required by Executive Committee? No_x000a_On March of 2023, the three centres were launched and received in- person training in each centre on the use of the reclamation machine but also on RRR of refrigerants. Reclaiming centres started the operation and are working well._x000a_• The hospital received the new chiller and it is operating well, the HCFC-22 was recovered and reclaimed. _x000a_• After two failed open calls to identify the beneficiary for the end-user conversion for the refrigeration in the industrial sectors, the government identified a beneficiary in the fishery sector for the conversion of cold rooms.  The company was awarded with a contract in June 2023.  The beneficiary phased out the HCFC-22 and used ammonia, the HCFC-22 was recovered and reclaimed. The project was completed in December 2023._x000a__x000a_Milestones:_x000a_New RRR centres operational: Two of the centres. The centre in the central region is still having some difficulties with the location of the centre _x000a_Bidding for the end- users conversions: Yes for the air- conditioning and refrigeration sector.  _x000a__x000a__x000a_Activities planned but not implemented, reasons and strategy: N/A._x000a_Actions towards next goals: NA_x000a_Was there any delay during the reporting year? No_x000a_Any recurring problem? No_x000a_Any action required by Executive Committee? No_x000a_On March of 2023, the three centres were launched and received in- person training in each centre on the use of the reclamation machine but also on RRR of refrigerants. Reclaiming centres started the operation and are working well._x000a_• The hospital received the new chiller and it is operating well, the HCFC-22 was recovered and reclaimed. _x000a_• After two failed open calls to identify the beneficiary for the end-user conversion for the refrigeration in the industrial sectors, the government identified a beneficiary in the fishery sector for the conversion of cold rooms.  The company was awarded with a contract in June 2023.  The beneficiary phased out the HCFC-22 and used ammonia, the HCFC-22 was recovered and reclaimed. The project was completed in December 2023._x000a__x000a_Milestones:_x000a_New RRR centres operational: Two of the centres. The centre in the central region is still having some difficulties with the location of the centre _x000a_Bidding for the end- users conversions: Yes for the air- conditioning and refrigeration sector.  _x000a__x000a__x000a_Activities planned but not implemented, reasons and strategy: N/A._x000a_Actions towards next goals: NA_x000a_Was there any delay during the reporting year? No_x000a_Any recurring problem? No_x000a_Any action required by Executive Committee? No_x000a_"/>
    <s v="Grant is being financially closed."/>
    <s v="n.a."/>
    <m/>
    <x v="1"/>
    <n v="0"/>
    <n v="1"/>
    <n v="7"/>
    <n v="37"/>
    <n v="0"/>
    <n v="0"/>
    <n v="6400"/>
    <n v="2018"/>
  </r>
  <r>
    <m/>
    <m/>
    <s v="COL/PHA/81/TAS/103"/>
    <s v="Germany"/>
    <m/>
    <x v="1"/>
    <s v="COL"/>
    <x v="3"/>
    <s v="PHA"/>
    <s v="HCFC phase-out management plan (stage II, second tranche) (refrigeration servicing sector)"/>
    <d v="2018-06-01T00:00:00"/>
    <d v="2021-07-01T00:00:00"/>
    <s v="FIN"/>
    <d v="2018-07-01T00:00:00"/>
    <m/>
    <d v="2020-07-01T00:00:00"/>
    <d v="2021-12-01T00:00:00"/>
    <n v="1.9"/>
    <m/>
    <m/>
    <n v="0"/>
    <m/>
    <m/>
    <m/>
    <m/>
    <m/>
    <m/>
    <m/>
    <m/>
    <n v="162900"/>
    <n v="0"/>
    <n v="162900"/>
    <n v="1"/>
    <n v="0"/>
    <n v="0"/>
    <n v="0"/>
    <n v="20919"/>
    <n v="0"/>
    <n v="20919"/>
    <n v="0"/>
    <n v="162900"/>
    <n v="0"/>
    <n v="0"/>
    <n v="20919"/>
    <n v="0"/>
    <m/>
    <m/>
    <m/>
    <d v="2023-06-01T00:00:00"/>
    <s v="Materials and tools were bought, installation of the demonstration unit and civil works at the training institute have been concluded end of 2019, training on the demonstration unit took place in Nov 2019."/>
    <m/>
    <m/>
    <m/>
    <x v="1"/>
    <n v="0"/>
    <n v="1"/>
    <n v="1"/>
    <n v="37"/>
    <n v="0"/>
    <n v="0"/>
    <n v="1900"/>
    <n v="2018"/>
  </r>
  <r>
    <m/>
    <m/>
    <s v="EGY/PHA/84/INV/142"/>
    <s v="Germany"/>
    <m/>
    <x v="0"/>
    <s v="EGY"/>
    <x v="0"/>
    <s v="PHA"/>
    <s v="HCFC phase-out management plan (stage II, second tranche) (refrigeration servicing sector)"/>
    <d v="2019-12-01T00:00:00"/>
    <d v="2022-12-01T00:00:00"/>
    <s v="ONG"/>
    <d v="2020-06-01T00:00:00"/>
    <d v="2024-10-01T00:00:00"/>
    <m/>
    <m/>
    <n v="2.4"/>
    <m/>
    <m/>
    <n v="0"/>
    <m/>
    <m/>
    <m/>
    <m/>
    <m/>
    <m/>
    <m/>
    <m/>
    <n v="207300"/>
    <n v="0"/>
    <n v="207300"/>
    <n v="0.3384129281234925"/>
    <n v="137147"/>
    <n v="137147"/>
    <n v="0"/>
    <n v="26949"/>
    <n v="0"/>
    <n v="26949"/>
    <n v="17829.11"/>
    <n v="70153"/>
    <n v="9094.9413999999997"/>
    <n v="87504"/>
    <n v="9119.89"/>
    <n v="1182.342382"/>
    <m/>
    <m/>
    <m/>
    <d v="2026-12-01T00:00:00"/>
    <s v="Preparation of procurement of tools, equipment, training units was further advanced. Challenges with the procurement of AC training units delayed the progress. An agenda for the stakeholder workshops was developed."/>
    <s v="The procured equipment has arrived in the country. A series of trainings with this equipment will be implemented in July followed by two online stakeholder workshops. These activities should be completed before October 2024 and will be the last remaining parts of GIZ's contribution."/>
    <s v="No"/>
    <m/>
    <x v="0"/>
    <n v="1"/>
    <n v="1"/>
    <n v="6"/>
    <n v="36"/>
    <n v="22"/>
    <n v="58"/>
    <n v="2400"/>
    <n v="2019"/>
  </r>
  <r>
    <m/>
    <m/>
    <s v="EGY/PHA/84/INV/146"/>
    <s v="UNEP"/>
    <m/>
    <x v="0"/>
    <s v="EGY"/>
    <x v="0"/>
    <s v="PHA"/>
    <s v="HCFC phase-out management plan (stage II, second tranche) (refrigeration servicing sector)"/>
    <d v="2019-12-01T00:00:00"/>
    <d v="2022-12-01T00:00:00"/>
    <s v="FIN"/>
    <d v="2021-11-01T00:00:00"/>
    <m/>
    <d v="2022-12-01T00:00:00"/>
    <d v="2022-12-01T00:00:00"/>
    <n v="3.2"/>
    <m/>
    <m/>
    <n v="0"/>
    <m/>
    <m/>
    <m/>
    <m/>
    <m/>
    <m/>
    <m/>
    <m/>
    <n v="279500"/>
    <n v="0"/>
    <n v="279500"/>
    <n v="1"/>
    <n v="0"/>
    <n v="0"/>
    <n v="0"/>
    <n v="33394"/>
    <n v="0"/>
    <n v="33394"/>
    <n v="0"/>
    <n v="279500"/>
    <n v="0"/>
    <n v="0"/>
    <n v="33394"/>
    <n v="0"/>
    <m/>
    <n v="0"/>
    <m/>
    <d v="2026-12-01T00:00:00"/>
    <m/>
    <m/>
    <m/>
    <m/>
    <x v="1"/>
    <n v="0"/>
    <n v="1"/>
    <n v="23"/>
    <n v="36"/>
    <n v="0"/>
    <n v="0"/>
    <n v="3200"/>
    <n v="2019"/>
  </r>
  <r>
    <m/>
    <m/>
    <s v="IRA/PHA/84/INV/236"/>
    <s v="Germany"/>
    <m/>
    <x v="2"/>
    <s v="IRA"/>
    <x v="0"/>
    <s v="PHA"/>
    <s v="HCFC phase-out management plan (stage II, second tranche) (refrigeration servicing sector)"/>
    <d v="2019-12-01T00:00:00"/>
    <d v="2022-12-01T00:00:00"/>
    <s v="TRF"/>
    <d v="2020-02-01T00:00:00"/>
    <m/>
    <m/>
    <d v="2023-12-01T00:00:00"/>
    <n v="11"/>
    <m/>
    <m/>
    <n v="0"/>
    <m/>
    <m/>
    <m/>
    <m/>
    <m/>
    <m/>
    <m/>
    <m/>
    <n v="962860"/>
    <n v="-93017"/>
    <n v="869843"/>
    <n v="1"/>
    <n v="0"/>
    <n v="0"/>
    <n v="0"/>
    <n v="109518"/>
    <n v="-10580"/>
    <n v="98938"/>
    <n v="0"/>
    <n v="869843"/>
    <n v="0"/>
    <n v="0"/>
    <n v="98938"/>
    <n v="0"/>
    <m/>
    <m/>
    <m/>
    <m/>
    <s v="Handed over to UNDP at ExCom92"/>
    <m/>
    <s v="Yes"/>
    <m/>
    <x v="0"/>
    <n v="0"/>
    <n v="1"/>
    <n v="2"/>
    <n v="36"/>
    <n v="0"/>
    <n v="0"/>
    <n v="11000"/>
    <n v="2019"/>
  </r>
  <r>
    <m/>
    <m/>
    <s v="IRA/PHA/92/INV/264"/>
    <s v="UNDP"/>
    <m/>
    <x v="2"/>
    <s v="IRA"/>
    <x v="0"/>
    <s v="PHA"/>
    <s v="HCFC phase-out management plan (stage II, second tranche) (refrigeration servicing sector)"/>
    <d v="2023-06-01T00:00:00"/>
    <d v="2026-06-01T00:00:00"/>
    <s v="COM"/>
    <m/>
    <m/>
    <d v="2023-12-01T00:00:00"/>
    <m/>
    <n v="11"/>
    <m/>
    <m/>
    <n v="0"/>
    <m/>
    <m/>
    <n v="5"/>
    <m/>
    <m/>
    <n v="0"/>
    <m/>
    <m/>
    <n v="93017"/>
    <n v="0"/>
    <n v="93017"/>
    <n v="0"/>
    <n v="93017"/>
    <n v="93017"/>
    <n v="0"/>
    <n v="6511"/>
    <n v="0"/>
    <n v="6511"/>
    <n v="6511"/>
    <n v="0"/>
    <n v="0"/>
    <n v="74413.600000000006"/>
    <n v="0"/>
    <n v="0"/>
    <m/>
    <m/>
    <m/>
    <d v="2025-12-01T00:00:00"/>
    <s v="Completed. Details were reported in the T5 request."/>
    <m/>
    <m/>
    <m/>
    <x v="1"/>
    <n v="0"/>
    <n v="0"/>
    <s v=""/>
    <n v="36"/>
    <n v="0"/>
    <n v="0"/>
    <n v="11000"/>
    <n v="2023"/>
  </r>
  <r>
    <m/>
    <m/>
    <s v="IRA/PHA/84/TAS/234"/>
    <s v="UNEP"/>
    <m/>
    <x v="2"/>
    <s v="IRA"/>
    <x v="3"/>
    <s v="PHA"/>
    <s v="HCFC phase-out management plan (stage II, second tranche) (refrigeration servicing sector)"/>
    <d v="2019-12-01T00:00:00"/>
    <d v="2022-12-01T00:00:00"/>
    <s v="ONG"/>
    <d v="2022-02-01T00:00:00"/>
    <d v="2024-12-01T00:00:00"/>
    <m/>
    <m/>
    <n v="2.2000000000000002"/>
    <m/>
    <m/>
    <n v="0"/>
    <m/>
    <m/>
    <m/>
    <m/>
    <m/>
    <m/>
    <m/>
    <m/>
    <n v="190000"/>
    <n v="0"/>
    <n v="190000"/>
    <n v="0.71147515789473681"/>
    <n v="54819.72"/>
    <n v="54819.72"/>
    <n v="0"/>
    <n v="23614"/>
    <n v="0"/>
    <n v="23614"/>
    <n v="6813.2256214736844"/>
    <n v="135180.28"/>
    <n v="48980"/>
    <n v="54819.72"/>
    <n v="16800.774378526316"/>
    <n v="6087.4406315789474"/>
    <m/>
    <n v="40980"/>
    <m/>
    <d v="2025-12-01T00:00:00"/>
    <s v="SSFA was signed in 2020 for the amount of USD 178,000. Second payment released in July 2023._x000a_NOU has collaborated with SRTTU to update the TVTO curriculum with consideration to natural refrigerants, TVTO curriculum updated including: 6 Updated training standards, 6 updated modules, and 13 new didactical materials translated or developed. _x000a_NOU has engaged experts to work on the pilot technician certification programme, the experts prepared a research report on skill certificates in the RAC sector which has been reviewed and agreed on in a stakeholder workshop._x000a_NOU and standards committee have made progress in the evaluation of ISO 817 standard and approved national standard INSO 10049 1st revision &quot;Refrigerants - Designation and safety classification&quot; as an equal standard to ISO 817. NOU and standards committee have made progress in the evaluation of ISO 4706 Transportation Gas Cylinder - Refillable and approved national standard SIRI 11968 which covers all aspects of ISO 4706 standard._x000a_NOU has contracted the Institute of Standards &amp; Industrial Research of Iran (ISIRI) to work on translation of ISO 5149- 3, 4; the translation shall be finalized by first half 2024._x000a_NOU in June 2023 has contracted the Standard organization of Iran to prepare a preliminary on occupational health and safety requirements for workers in the servicing sector working with flammable refrigerants._x000a_"/>
    <s v="NOU is organizing another training workshop for Customs Officers on MP with participation of 30 customs officers by end of first quarter 2024. _x000a_NOU is organizing in the second quarter of 2024 12 technology roadshows and industry roundtable awareness meetings in June 2024 in cooperation with the ozone officers of 12 provinces and with the participation of RAC stakeholders from manufacturing industries about low-GWP technologies."/>
    <s v="N/a"/>
    <m/>
    <x v="0"/>
    <n v="1"/>
    <n v="1"/>
    <n v="26"/>
    <n v="36"/>
    <n v="24"/>
    <n v="60"/>
    <n v="2200"/>
    <n v="2019"/>
  </r>
  <r>
    <m/>
    <m/>
    <s v="IRA/PHA/84/TAS/240"/>
    <s v="UNIDO"/>
    <m/>
    <x v="2"/>
    <s v="IRA"/>
    <x v="3"/>
    <s v="PHA"/>
    <s v="HCFC phase-out management plan (stage II, second tranche) (refrigeration servicing sector)"/>
    <d v="2019-12-01T00:00:00"/>
    <d v="2022-12-01T00:00:00"/>
    <s v="ONG"/>
    <d v="2020-03-01T00:00:00"/>
    <d v="2025-12-31T00:00:00"/>
    <m/>
    <m/>
    <n v="1.8"/>
    <m/>
    <m/>
    <n v="0"/>
    <m/>
    <m/>
    <n v="1.5"/>
    <m/>
    <m/>
    <n v="0"/>
    <m/>
    <m/>
    <n v="156000"/>
    <n v="0"/>
    <n v="156000"/>
    <n v="6.2641923076923067E-2"/>
    <n v="146227.85999999999"/>
    <n v="146227.85999999999"/>
    <n v="0"/>
    <n v="10920"/>
    <n v="0"/>
    <n v="10920"/>
    <n v="10235.950199999999"/>
    <n v="9772.14"/>
    <n v="128019.82"/>
    <n v="20000"/>
    <n v="684.0498"/>
    <n v="8961.3874000000014"/>
    <m/>
    <m/>
    <m/>
    <d v="2025-12-01T00:00:00"/>
    <s v="Procurement of equipment for technician training and multi-refrigerant identifiers_x000a_•        Equipment to 6 TOVTs. All the centres were visited and their readiness for handling flammable gases were evaluated accordingly the white books and the required training was delivered._x000a_•        Also, four gas identifiers were provided for Customs offices."/>
    <s v="NA"/>
    <s v="n.a."/>
    <m/>
    <x v="0"/>
    <n v="1"/>
    <n v="1"/>
    <n v="3"/>
    <n v="36"/>
    <n v="36"/>
    <n v="72"/>
    <n v="1800"/>
    <n v="2019"/>
  </r>
  <r>
    <m/>
    <m/>
    <s v="MAL/PHA/84/TAS/186"/>
    <s v="UNDP"/>
    <m/>
    <x v="2"/>
    <s v="MAL"/>
    <x v="3"/>
    <s v="PHA"/>
    <s v="HCFC phase-out management plan (stage II, second tranche) (refrigeration servicing sector)"/>
    <d v="2019-12-01T00:00:00"/>
    <d v="2022-12-01T00:00:00"/>
    <s v="COM"/>
    <d v="2022-01-01T00:00:00"/>
    <m/>
    <d v="2023-12-01T00:00:00"/>
    <m/>
    <n v="29.9"/>
    <m/>
    <m/>
    <m/>
    <m/>
    <m/>
    <n v="5"/>
    <m/>
    <m/>
    <m/>
    <m/>
    <m/>
    <n v="627053"/>
    <n v="0"/>
    <n v="627053"/>
    <n v="0.27888392209270985"/>
    <n v="452178"/>
    <n v="452178"/>
    <n v="0"/>
    <n v="43894"/>
    <n v="0"/>
    <n v="43894"/>
    <n v="31652.669123662599"/>
    <n v="174875"/>
    <n v="0"/>
    <n v="361742.4"/>
    <n v="12241.330876337401"/>
    <n v="0"/>
    <m/>
    <m/>
    <m/>
    <d v="2023-12-01T00:00:00"/>
    <s v="Project completed. Final payments under large procurement expected to be done during financial completion period (Q2 2024)"/>
    <s v="Training for customs and technicains continued. Procurement process initiated for 17 training institutions. "/>
    <s v="Yes"/>
    <m/>
    <x v="1"/>
    <n v="0"/>
    <n v="1"/>
    <n v="25"/>
    <n v="36"/>
    <n v="0"/>
    <n v="0"/>
    <n v="29900"/>
    <n v="2019"/>
  </r>
  <r>
    <m/>
    <m/>
    <s v="MEX/PHA/77/INV/185"/>
    <s v="Spain"/>
    <m/>
    <x v="1"/>
    <s v="MEX"/>
    <x v="0"/>
    <s v="PHA"/>
    <s v="HCFC phase-out management plan (stage II, second tranche) (refrigeration servicing sector)"/>
    <d v="2016-12-01T00:00:00"/>
    <d v="2019-12-01T00:00:00"/>
    <s v="COM"/>
    <d v="2018-06-01T00:00:00"/>
    <m/>
    <d v="2023-06-01T00:00:00"/>
    <m/>
    <n v="0"/>
    <m/>
    <m/>
    <n v="0"/>
    <m/>
    <m/>
    <n v="0"/>
    <m/>
    <m/>
    <n v="0"/>
    <m/>
    <m/>
    <n v="280000"/>
    <n v="0"/>
    <n v="280000"/>
    <n v="1.007525"/>
    <n v="-2107"/>
    <n v="-2107"/>
    <n v="0"/>
    <n v="32116"/>
    <n v="0"/>
    <n v="32116"/>
    <n v="-241.67289999999775"/>
    <n v="282107"/>
    <n v="0"/>
    <m/>
    <n v="32357.672899999998"/>
    <n v="0"/>
    <m/>
    <m/>
    <s v="Some Progress - Continued Monitoring"/>
    <d v="2024-12-01T00:00:00"/>
    <s v="In 2023 the training programme was carried out as planned and the Manual on BPR was updated, printed, and distributed._x000a_Equipment and tools (additional kits) for training institutions and trained technicians were delivered. _x000a_The online platform that hosts the System of Information and Monitoring of Ozone depleting Substances “SIIPROM” (former SISSAO - acronym in Spanish) was upgraded to include a module for tracking trainings electronically. "/>
    <s v="Equipment and tools kits for training institutions and trained technicians were delivered._x000a_The Training program focused on good service practices, proper management, recovery, reuse, and disposal as well replacement of HCFC-22. Disbursements and obligations under this grant have been processed. Financial closure is being processed."/>
    <m/>
    <m/>
    <x v="1"/>
    <n v="0"/>
    <n v="1"/>
    <n v="18"/>
    <n v="36"/>
    <n v="0"/>
    <n v="0"/>
    <n v="0"/>
    <n v="2016"/>
  </r>
  <r>
    <m/>
    <m/>
    <s v="MEX/PHA/77/TAS/184"/>
    <s v="UNEP"/>
    <m/>
    <x v="1"/>
    <s v="MEX"/>
    <x v="3"/>
    <s v="PHA"/>
    <s v="HCFC phase-out management plan (stage II, second tranche) (refrigeration servicing sector)"/>
    <d v="2016-12-01T00:00:00"/>
    <d v="2018-12-01T00:00:00"/>
    <s v="FIN"/>
    <d v="2017-07-01T00:00:00"/>
    <m/>
    <d v="2020-12-01T00:00:00"/>
    <d v="2020-12-01T00:00:00"/>
    <n v="0"/>
    <m/>
    <m/>
    <n v="0"/>
    <m/>
    <m/>
    <m/>
    <m/>
    <m/>
    <m/>
    <m/>
    <m/>
    <n v="40000"/>
    <n v="-1694"/>
    <n v="38306"/>
    <n v="1"/>
    <n v="0"/>
    <n v="0"/>
    <n v="0"/>
    <n v="5200"/>
    <n v="-220"/>
    <n v="4980"/>
    <n v="0"/>
    <n v="38306"/>
    <n v="0"/>
    <n v="0"/>
    <n v="4980"/>
    <n v="0"/>
    <m/>
    <n v="0"/>
    <m/>
    <d v="2024-12-01T00:00:00"/>
    <m/>
    <m/>
    <m/>
    <m/>
    <x v="1"/>
    <n v="0"/>
    <n v="1"/>
    <n v="7"/>
    <n v="24"/>
    <n v="0"/>
    <n v="0"/>
    <n v="0"/>
    <n v="2016"/>
  </r>
  <r>
    <m/>
    <m/>
    <s v="MEX/PHA/77/INV/183"/>
    <s v="UNIDO"/>
    <m/>
    <x v="1"/>
    <s v="MEX"/>
    <x v="0"/>
    <s v="PHA"/>
    <s v="HCFC phase-out management plan (stage II, second tranche) (refrigeration servicing sector)"/>
    <d v="2016-12-01T00:00:00"/>
    <d v="2019-12-01T00:00:00"/>
    <s v="COM"/>
    <d v="2017-05-01T00:00:00"/>
    <m/>
    <d v="2023-06-01T00:00:00"/>
    <m/>
    <n v="0"/>
    <m/>
    <m/>
    <n v="0"/>
    <m/>
    <m/>
    <n v="0"/>
    <m/>
    <m/>
    <n v="0"/>
    <m/>
    <m/>
    <n v="314280"/>
    <n v="0"/>
    <n v="314280"/>
    <n v="0.99946935853379149"/>
    <n v="166.77000000001863"/>
    <n v="166.77000000001863"/>
    <n v="0"/>
    <n v="22000"/>
    <n v="0"/>
    <n v="22000"/>
    <n v="11.674112256590888"/>
    <n v="314113.23"/>
    <n v="-0.05"/>
    <n v="1"/>
    <n v="21988.325887743409"/>
    <n v="-3.500063637520682E-3"/>
    <m/>
    <m/>
    <m/>
    <d v="2024-12-01T00:00:00"/>
    <s v="_x000a_• NOU continues working on the implementation of the e-learning course. _x000a_Activities have been completed."/>
    <s v="Grant has been financially closed."/>
    <s v="n.a."/>
    <m/>
    <x v="1"/>
    <n v="0"/>
    <n v="1"/>
    <n v="5"/>
    <n v="36"/>
    <n v="0"/>
    <n v="0"/>
    <n v="0"/>
    <n v="2016"/>
  </r>
  <r>
    <m/>
    <m/>
    <s v="NIR/PHA/88/INV/159"/>
    <s v="Italy"/>
    <m/>
    <x v="0"/>
    <s v="NIR"/>
    <x v="0"/>
    <s v="PHA"/>
    <s v="HCFC phase-out management plan (stage II, second tranche) (refrigeration servicing sector)"/>
    <d v="2021-11-01T00:00:00"/>
    <d v="2024-12-01T00:00:00"/>
    <s v="ONG"/>
    <d v="2022-11-01T00:00:00"/>
    <d v="2024-12-01T00:00:00"/>
    <m/>
    <m/>
    <n v="0.4"/>
    <m/>
    <m/>
    <n v="0"/>
    <m/>
    <m/>
    <n v="0.1"/>
    <m/>
    <m/>
    <m/>
    <m/>
    <m/>
    <n v="34513"/>
    <n v="0"/>
    <n v="34513"/>
    <n v="1"/>
    <n v="0"/>
    <n v="0"/>
    <n v="0"/>
    <n v="4482"/>
    <n v="0"/>
    <n v="4482"/>
    <n v="0"/>
    <n v="34513"/>
    <n v="0"/>
    <n v="0"/>
    <n v="4482"/>
    <n v="0"/>
    <m/>
    <m/>
    <m/>
    <d v="2026-12-01T00:00:00"/>
    <s v="The activities were initiated after the fund transfer to UNDP and DOA issuance for UNDP Nigeria in 2022"/>
    <s v="The workplan was agreed with the NoU and the working arrangements was finalized for the implementation of activities in 2022. The first disbursement was completed with the assignment of experts. Nost of the System House equipment and chemicals have been procured and supplied on site.The activity on group sub-projects will accelerate with the completion of the system house project."/>
    <s v="Yes"/>
    <m/>
    <x v="0"/>
    <n v="1"/>
    <n v="1"/>
    <n v="12"/>
    <n v="37"/>
    <n v="0"/>
    <n v="37"/>
    <n v="400"/>
    <n v="2021"/>
  </r>
  <r>
    <m/>
    <m/>
    <s v="NIR/PHA/88/INV/162"/>
    <s v="UNDP"/>
    <m/>
    <x v="0"/>
    <s v="NIR"/>
    <x v="0"/>
    <s v="PHA"/>
    <s v="HCFC phase-out management plan (stage II, second tranche) (refrigeration servicing sector)"/>
    <d v="2021-11-01T00:00:00"/>
    <d v="2024-12-01T00:00:00"/>
    <s v="COM"/>
    <d v="2022-07-01T00:00:00"/>
    <m/>
    <d v="2023-12-01T00:00:00"/>
    <m/>
    <n v="11.2"/>
    <m/>
    <m/>
    <m/>
    <m/>
    <m/>
    <n v="11.2"/>
    <m/>
    <m/>
    <m/>
    <m/>
    <m/>
    <n v="977407"/>
    <n v="0"/>
    <n v="977407"/>
    <n v="0.90450242324845231"/>
    <n v="93340"/>
    <n v="93340"/>
    <n v="0"/>
    <n v="68418"/>
    <n v="0"/>
    <n v="68418"/>
    <n v="6533.7532061874008"/>
    <n v="884067"/>
    <n v="54975.51"/>
    <n v="74672"/>
    <n v="61884.246793812599"/>
    <n v="3848.2581393217001"/>
    <m/>
    <m/>
    <m/>
    <d v="2026-12-01T00:00:00"/>
    <s v="Code of practice on using hydrocarbon, ammonia and CO2 was update and 1000 copies distributed. 70 importers trained on the licencing system. 32 master tainers were trained on hydrocarbons servicing in Italy. National training curriculum for hydrocarbon RAC systems were updated. Service training equipment and tools procured for 18 training centers and for RRR tools for reclamation facilities were delivered. Remaining activities are expected to be timely completed in Dec-24."/>
    <s v="Delivery of servicing/training equipment to Nigeria has been completed in the Q1 of 2023 and NOU currently works on distributing procured items to beneficiaries for the inception of activities as planned."/>
    <s v="Yes"/>
    <m/>
    <x v="1"/>
    <n v="0"/>
    <n v="1"/>
    <n v="8"/>
    <n v="37"/>
    <n v="0"/>
    <n v="0"/>
    <n v="11200"/>
    <n v="2021"/>
  </r>
  <r>
    <m/>
    <m/>
    <s v="PAK/PHA/83/TAS/101"/>
    <s v="UNEP"/>
    <m/>
    <x v="2"/>
    <s v="PAK"/>
    <x v="3"/>
    <s v="PHA"/>
    <s v="HCFC phase-out management plan (stage II, second tranche) (refrigeration servicing sector)"/>
    <d v="2019-05-01T00:00:00"/>
    <d v="2021-12-01T00:00:00"/>
    <s v="ONG"/>
    <d v="2020-02-01T00:00:00"/>
    <d v="2024-12-01T00:00:00"/>
    <m/>
    <m/>
    <n v="2.4"/>
    <m/>
    <m/>
    <n v="0"/>
    <m/>
    <m/>
    <m/>
    <m/>
    <m/>
    <m/>
    <m/>
    <m/>
    <n v="200000"/>
    <n v="0"/>
    <n v="200000"/>
    <n v="0.72384999999999999"/>
    <n v="55230"/>
    <n v="55230"/>
    <n v="0"/>
    <n v="25976"/>
    <n v="0"/>
    <n v="25976"/>
    <n v="7173.2724000000017"/>
    <n v="144770"/>
    <n v="54989.59"/>
    <n v="55230"/>
    <n v="18802.727599999998"/>
    <n v="7142.0479491999995"/>
    <m/>
    <n v="29841.59"/>
    <m/>
    <d v="2024-12-01T00:00:00"/>
    <s v="SSFA was signed in 2019 for the amount of USD 140,000. Second payment transferred in May 2023._x000a_NOU contracted event management firm to arrange 1 Custom Officers training program in December 2023._x000a_NOU hired one expert in September 2023 to conduct assessment on enhancing ODS ccontrol under free trade agreements, report drafted and with NOU for consideration._x000a_NOU hired one expert in September 2023 to develop initial assessment and proposal for establishing ODS recovery, recycle and reclaim centers in Pakistan. Initial Assessment Report has been prepared. _x000a_NOU hired one expert in September 2023 for developing draft certification program and reviewing the RAC curriculum to integrate Good Servicing Practices. Report has been prepared and points for addition in curriculum have been noticed._x000a_NOU contracted event management firm to arrange 1 stakeholders consultation workshop with NAVTTC for finalizing the assessment and identified changes in curriculum in December 2023._x000a_NOU participated in HVACR expo in June 2023 with a dedicated booth for 3 days."/>
    <s v="The NOU is working to close the pending activities of the project and clearing out obligated funds. "/>
    <s v="N/a"/>
    <m/>
    <x v="0"/>
    <n v="1"/>
    <n v="1"/>
    <n v="9"/>
    <n v="31"/>
    <n v="36"/>
    <n v="67"/>
    <n v="2400"/>
    <n v="2019"/>
  </r>
  <r>
    <m/>
    <m/>
    <s v="PAN/PHA/82/INV/48"/>
    <s v="UNDP"/>
    <m/>
    <x v="1"/>
    <s v="PAN"/>
    <x v="0"/>
    <s v="PHA"/>
    <s v="HCFC phase-out management plan (stage II, second tranche) (refrigeration servicing sector)"/>
    <d v="2018-12-01T00:00:00"/>
    <d v="2021-12-01T00:00:00"/>
    <s v="FIN"/>
    <d v="2019-08-01T00:00:00"/>
    <m/>
    <d v="2021-12-01T00:00:00"/>
    <d v="2022-12-01T00:00:00"/>
    <n v="6.6"/>
    <m/>
    <m/>
    <m/>
    <m/>
    <m/>
    <n v="6.6"/>
    <m/>
    <m/>
    <m/>
    <m/>
    <m/>
    <n v="385800"/>
    <n v="0"/>
    <n v="385800"/>
    <n v="1"/>
    <n v="0"/>
    <n v="0"/>
    <n v="0"/>
    <n v="27006"/>
    <n v="0"/>
    <n v="27006"/>
    <n v="0"/>
    <n v="385800"/>
    <n v="0"/>
    <n v="0"/>
    <n v="27006"/>
    <n v="0"/>
    <m/>
    <m/>
    <m/>
    <d v="2021-12-01T00:00:00"/>
    <s v="Financially completed in 2022."/>
    <m/>
    <m/>
    <m/>
    <x v="1"/>
    <n v="0"/>
    <n v="1"/>
    <n v="8"/>
    <n v="36"/>
    <n v="0"/>
    <n v="0"/>
    <n v="6600"/>
    <n v="2018"/>
  </r>
  <r>
    <m/>
    <m/>
    <s v="SUD/PHA/82/INV/44"/>
    <s v="UNIDO"/>
    <m/>
    <x v="0"/>
    <s v="SUD"/>
    <x v="0"/>
    <s v="PHA"/>
    <s v="HCFC phase-out management plan (stage II, second tranche) (refrigeration servicing sector)"/>
    <d v="2018-12-01T00:00:00"/>
    <d v="2021-12-01T00:00:00"/>
    <s v="FIN"/>
    <d v="2019-05-01T00:00:00"/>
    <m/>
    <d v="2022-12-01T00:00:00"/>
    <d v="2023-08-24T00:00:00"/>
    <n v="4.2"/>
    <m/>
    <m/>
    <n v="0"/>
    <m/>
    <m/>
    <n v="4.2"/>
    <m/>
    <m/>
    <n v="0"/>
    <m/>
    <m/>
    <n v="330441"/>
    <n v="-2169.9499999999998"/>
    <n v="328271.05"/>
    <n v="1"/>
    <n v="0"/>
    <n v="0"/>
    <n v="0"/>
    <n v="23131"/>
    <n v="-152.44999999999999"/>
    <n v="22978.55"/>
    <n v="-0.55264631204772741"/>
    <n v="328271.05"/>
    <n v="0"/>
    <m/>
    <n v="22979.102646312047"/>
    <n v="0"/>
    <m/>
    <m/>
    <m/>
    <d v="2024-12-01T00:00:00"/>
    <e v="#N/A"/>
    <e v="#N/A"/>
    <s v="n.a."/>
    <m/>
    <x v="1"/>
    <n v="0"/>
    <n v="1"/>
    <n v="5"/>
    <n v="36"/>
    <n v="0"/>
    <n v="0"/>
    <n v="4200"/>
    <n v="2018"/>
  </r>
  <r>
    <m/>
    <m/>
    <s v="THA/PHA/92/INV/182"/>
    <s v="IBRD"/>
    <m/>
    <x v="2"/>
    <s v="THA"/>
    <x v="0"/>
    <s v="PHA"/>
    <s v="HCFC phase-out management plan (stage II, second tranche) (refrigeration servicing sector)"/>
    <d v="2023-06-01T00:00:00"/>
    <d v="2024-12-01T00:00:00"/>
    <s v="ONG"/>
    <m/>
    <d v="2025-06-01T00:00:00"/>
    <m/>
    <m/>
    <n v="10.5"/>
    <m/>
    <m/>
    <n v="0"/>
    <m/>
    <m/>
    <m/>
    <m/>
    <m/>
    <m/>
    <m/>
    <m/>
    <n v="912757"/>
    <n v="0"/>
    <n v="912757"/>
    <n v="0"/>
    <n v="912757"/>
    <n v="912757"/>
    <n v="0"/>
    <n v="63893"/>
    <n v="0"/>
    <n v="63893"/>
    <n v="63893"/>
    <n v="0"/>
    <n v="912757"/>
    <n v="639000"/>
    <n v="0"/>
    <n v="63893"/>
    <m/>
    <m/>
    <m/>
    <d v="2024-12-01T00:00:00"/>
    <s v="As of end Dec. 23, six spray foam subproject proposals had been initiated, however, one company (Beam Chem) was dropped due to insufficient consumption data. Two conversions to HFO-preblended polyols under subgrant agreement (SGA) worth $219,510 were completed.  The 3 others are under various stages of implementation. 2nd disbursement made to Lohr Trade and Dabco following the acquisition of spray foam machines; 3rd disbursement  made to Narongrit subsequent to purchasing the spray foam machines and submitting the disposal plan. Presently, Lohr Trade is awaiting the importation of HFOs from their supplier. DIW is in the process of verifying the disposal plan submitted by Dabco - only confirmation of disposal plan implementation is pending. Narongrit is actively seeking an auditor to conduct an audit of its environ. mgmt plan.  Total funding allocated to larger (group I) enterprises is $749,150 with about 50% disbursed.  A draft subproject was prepared for a system house to target downstream small spray foam enterprises that were identified during project preparation to adopt reduced-HFO pre-blended polyol technology. The subproject, worth an estimated US$413,925, will provide technical and financial support to small spray foam beneficiaries (Group III enterprises) and 7 remaining enterprises (Group II) using an innovative approach, including rental of spray foam equipment.  With the 2022 delivery of 72 sets of training equipment for six training centers each in OVEC and DSD, training of techniciancs could begin.  As of Jun 2023, 2,040 technicians out of 4,560 targeted had been trained.  In addition, basic tools are provided to technicians as a training incentive, thus a little over 2,000 units of tools were provided by mid-2023.  The PMU at GSB is fully operational. "/>
    <s v="Subproject implementation continues while agreement is being finalized with the system house that will deliver TA to remaining SMEs in the sprayfoam sector.  Two technical workshops for small spray foam enterprises are expected to be conducted in Sep and Nov 2024. As of April 2024, 3,460 trainees, or 75.8% of the total project target of 4,560 trainees have been trained. All trainings is expected to be completed by the end of 2024. Under the TA component of the HPMP, a new activity to promote the use of trained service technicians, has been added under the work plan to inform consumers  about the need and benefits to have their A/C serviced regularly by trained service technicians through servicing vouchers to households. The contract of the consumption verification consultant is under extension to include the 2023 consumption verification. The GSB-PMU is fully operational."/>
    <s v="Not applicable."/>
    <m/>
    <x v="0"/>
    <n v="1"/>
    <n v="0"/>
    <s v=""/>
    <n v="18"/>
    <n v="6"/>
    <n v="24"/>
    <n v="10500"/>
    <n v="2023"/>
  </r>
  <r>
    <m/>
    <m/>
    <s v="VIE/PHA/84/INV/75"/>
    <s v="Japan"/>
    <m/>
    <x v="2"/>
    <s v="VIE"/>
    <x v="0"/>
    <s v="PHA"/>
    <s v="HCFC phase-out management plan (stage II, second tranche) (refrigeration servicing sector)"/>
    <d v="2019-12-01T00:00:00"/>
    <d v="2022-12-01T00:00:00"/>
    <s v="COM"/>
    <d v="2021-12-01T00:00:00"/>
    <m/>
    <d v="2023-12-01T00:00:00"/>
    <m/>
    <n v="0"/>
    <m/>
    <m/>
    <n v="0"/>
    <m/>
    <m/>
    <m/>
    <m/>
    <m/>
    <m/>
    <m/>
    <m/>
    <n v="163980"/>
    <n v="0"/>
    <n v="163980"/>
    <n v="0.68836443468715702"/>
    <n v="51102"/>
    <n v="51102"/>
    <n v="0"/>
    <n v="21317"/>
    <n v="0"/>
    <n v="21317"/>
    <n v="6643"/>
    <n v="112878"/>
    <n v="51102"/>
    <n v="51102"/>
    <n v="14674"/>
    <n v="6643"/>
    <m/>
    <m/>
    <m/>
    <d v="2023-12-01T00:00:00"/>
    <s v="PMU and JRECO agreed on a revised workplan in Feb. 2022 where all remaining R-32 TA activities for the three AC enterprise participants are expected to be done by end-2022.   In Aug and Sep 2022, the PMU in collaboration with JRECO organized theoretical and practical training courses on R-32 safety in AC manufacturing and servicing for 20 technicians of Nagakawa (AC manufacturer) and carried out 2 site visits to accredited agencies for testing the AC performance in the North and in the South. "/>
    <s v="JRECO paid a visit to Nagakawa on Feb 28, 2023 for verification of the production line after Nagakawa completed installation and joined a train the trainer workshop on Mar 1, 2023.  Contract between PMU and JRECO ended on March 28 2023.  Nagakawa completed trials and started regular production employing safe R-32 operational and management practices acquired through the Japanese TA in Apr 2023.  "/>
    <m/>
    <m/>
    <x v="1"/>
    <n v="0"/>
    <n v="1"/>
    <n v="24"/>
    <n v="36"/>
    <n v="0"/>
    <n v="0"/>
    <n v="0"/>
    <n v="2019"/>
  </r>
  <r>
    <m/>
    <m/>
    <s v="JOR/PHA/84/TAS/107"/>
    <s v="UNIDO"/>
    <m/>
    <x v="2"/>
    <s v="JOR"/>
    <x v="3"/>
    <s v="PHA"/>
    <s v="HCFC phase-out management plan (stage II, second tranche) (refrigeration servicing sector, project management and coordination)"/>
    <d v="2019-12-01T00:00:00"/>
    <d v="2022-12-01T00:00:00"/>
    <s v="COM"/>
    <d v="2020-04-01T00:00:00"/>
    <m/>
    <d v="2023-12-31T00:00:00"/>
    <m/>
    <n v="2.7"/>
    <m/>
    <m/>
    <n v="0"/>
    <m/>
    <m/>
    <n v="2.71"/>
    <m/>
    <m/>
    <n v="0"/>
    <m/>
    <m/>
    <n v="294122"/>
    <n v="0"/>
    <n v="294122"/>
    <n v="0.27401761853924561"/>
    <n v="213527.39"/>
    <n v="213527.39"/>
    <n v="0"/>
    <n v="20588"/>
    <n v="0"/>
    <n v="20588"/>
    <n v="14946.525269514012"/>
    <n v="80594.61"/>
    <n v="207960.54"/>
    <n v="200000"/>
    <n v="5641.4747304859884"/>
    <n v="14556.855990099344"/>
    <m/>
    <m/>
    <m/>
    <d v="2024-12-01T00:00:00"/>
    <s v="The equipment was ordered and obligated in 2022. After nearly a year of waiting for a tax exemption on the equipment, it was finally shipped in December 2023. "/>
    <s v="The equipment was finally shipped in December 2023. However, due to changes within the NOU, the equipment was not released immediately. Following multiple discussions, the provision of requested documentation, and a mission to Amman, the equipment was finally released and distributed in June 2024. The payment is expected to be released within the next few weeks. Additionally, the contracted VTC could not finish their activities until delivery of equipment, thus the final payment is still pending, but also to be released the next weeks. "/>
    <s v="n.a."/>
    <m/>
    <x v="1"/>
    <n v="0"/>
    <n v="1"/>
    <n v="4"/>
    <n v="36"/>
    <n v="0"/>
    <n v="0"/>
    <n v="2700"/>
    <n v="2019"/>
  </r>
  <r>
    <m/>
    <m/>
    <s v="IRA/PHA/84/TAS/241"/>
    <s v="UNDP"/>
    <m/>
    <x v="2"/>
    <s v="IRA"/>
    <x v="3"/>
    <s v="PHA"/>
    <s v="HCFC phase-out management plan (stage II, second tranche) (refrigeration servicing sector, project monitoring and coordination)"/>
    <d v="2019-12-01T00:00:00"/>
    <d v="2022-12-01T00:00:00"/>
    <s v="FIN"/>
    <d v="2021-03-01T00:00:00"/>
    <m/>
    <d v="2021-12-01T00:00:00"/>
    <d v="2022-12-01T00:00:00"/>
    <n v="2.8"/>
    <m/>
    <m/>
    <m/>
    <m/>
    <m/>
    <n v="2.8"/>
    <m/>
    <m/>
    <m/>
    <m/>
    <m/>
    <n v="415889"/>
    <n v="0"/>
    <n v="415889"/>
    <n v="1"/>
    <n v="0"/>
    <n v="0"/>
    <n v="0"/>
    <n v="29112"/>
    <n v="0"/>
    <n v="29112"/>
    <n v="0"/>
    <n v="415889"/>
    <n v="0"/>
    <n v="0"/>
    <n v="29112"/>
    <n v="0"/>
    <m/>
    <m/>
    <m/>
    <d v="2025-12-01T00:00:00"/>
    <s v="Financially completed in 2022."/>
    <m/>
    <m/>
    <m/>
    <x v="1"/>
    <n v="0"/>
    <n v="1"/>
    <n v="15"/>
    <n v="36"/>
    <n v="0"/>
    <n v="0"/>
    <n v="2800"/>
    <n v="2019"/>
  </r>
  <r>
    <m/>
    <m/>
    <s v="BRA/PHA/80/TAS/318"/>
    <s v="UNDP"/>
    <m/>
    <x v="1"/>
    <s v="BRA"/>
    <x v="3"/>
    <s v="PHA"/>
    <s v="HCFC phase-out management plan (stage II, second tranche) (refrigeration servicing, regulatory actions and project monitoring)"/>
    <d v="2017-11-01T00:00:00"/>
    <d v="2020-12-01T00:00:00"/>
    <s v="FIN"/>
    <d v="2019-03-01T00:00:00"/>
    <m/>
    <d v="2019-12-01T00:00:00"/>
    <d v="2021-02-01T00:00:00"/>
    <n v="0"/>
    <m/>
    <m/>
    <m/>
    <m/>
    <m/>
    <n v="0"/>
    <m/>
    <m/>
    <m/>
    <m/>
    <m/>
    <n v="350000"/>
    <n v="0"/>
    <n v="350000"/>
    <n v="1"/>
    <n v="0"/>
    <n v="0"/>
    <n v="0"/>
    <n v="24500"/>
    <n v="0"/>
    <n v="24500"/>
    <n v="0"/>
    <n v="350000"/>
    <n v="0"/>
    <n v="0"/>
    <n v="24500"/>
    <n v="0"/>
    <m/>
    <m/>
    <m/>
    <d v="2025-12-01T00:00:00"/>
    <s v="Financially completed in 2021."/>
    <m/>
    <m/>
    <m/>
    <x v="1"/>
    <n v="0"/>
    <n v="1"/>
    <n v="16"/>
    <n v="37"/>
    <n v="0"/>
    <n v="0"/>
    <n v="0"/>
    <n v="2017"/>
  </r>
  <r>
    <m/>
    <m/>
    <s v="EGY/PHA/84/INV/147"/>
    <s v="UNIDO"/>
    <m/>
    <x v="0"/>
    <s v="EGY"/>
    <x v="0"/>
    <s v="PHA"/>
    <s v="HCFC phase-out management plan (stage II, second tranche) (residential air-conditiong manufacturing sector)"/>
    <d v="2019-12-01T00:00:00"/>
    <d v="2022-12-01T00:00:00"/>
    <s v="ONG"/>
    <d v="2020-08-01T00:00:00"/>
    <d v="2024-12-01T00:00:00"/>
    <m/>
    <m/>
    <n v="25.2"/>
    <m/>
    <m/>
    <n v="0"/>
    <m/>
    <m/>
    <n v="24.4"/>
    <m/>
    <m/>
    <n v="0"/>
    <m/>
    <m/>
    <n v="3843214"/>
    <n v="0"/>
    <n v="3843214"/>
    <n v="0.57048584596121887"/>
    <n v="1650714.81"/>
    <n v="1650714.81"/>
    <n v="0"/>
    <n v="269025"/>
    <n v="0"/>
    <n v="269025"/>
    <n v="115550.04529028307"/>
    <n v="2192499.19"/>
    <n v="1650714.81"/>
    <n v="900000"/>
    <n v="153474.95470971693"/>
    <n v="115550.04529028309"/>
    <m/>
    <m/>
    <m/>
    <d v="2026-12-01T00:00:00"/>
    <s v="2 out of 5 companies completed the installation of the equipment. UNIDO issued contracts for Elaraby and Fresh. Contract is under processing for Unionaire, Terms of Reference is under preparation for Power."/>
    <s v="Contract is under processing for Unionaire, first payment to be expected in June 2024. Terms of Reference is under preparation for Power._x000a__x000a_"/>
    <s v="n.a."/>
    <m/>
    <x v="0"/>
    <n v="1"/>
    <n v="1"/>
    <n v="8"/>
    <n v="36"/>
    <n v="24"/>
    <n v="60"/>
    <n v="25200"/>
    <n v="2019"/>
  </r>
  <r>
    <m/>
    <m/>
    <s v="CPR/PHA/81/INV/588"/>
    <s v="UNIDO"/>
    <m/>
    <x v="2"/>
    <s v="CPR"/>
    <x v="0"/>
    <s v="PHA"/>
    <s v="HCFC phase-out management plan (stage II, second tranche) (room air-conditioner manufacturing sector plan)"/>
    <d v="2018-06-01T00:00:00"/>
    <d v="2021-12-01T00:00:00"/>
    <s v="ONG"/>
    <d v="2018-12-01T00:00:00"/>
    <d v="2027-12-01T00:00:00"/>
    <m/>
    <m/>
    <n v="821.7"/>
    <m/>
    <m/>
    <n v="0"/>
    <m/>
    <m/>
    <n v="0"/>
    <m/>
    <m/>
    <n v="0"/>
    <m/>
    <m/>
    <n v="16000000"/>
    <n v="0"/>
    <n v="16000000"/>
    <n v="0.495246030625"/>
    <n v="8076063.5099999998"/>
    <n v="8076063.5099999998"/>
    <n v="0"/>
    <n v="1120000"/>
    <n v="0"/>
    <n v="1120000"/>
    <n v="565324.44569999992"/>
    <n v="7923936.4900000002"/>
    <n v="7900000"/>
    <n v="1"/>
    <n v="554675.55430000008"/>
    <n v="553000.00000000012"/>
    <n v="5982056"/>
    <m/>
    <m/>
    <d v="2027-12-01T00:00:00"/>
    <m/>
    <m/>
    <s v="n.a."/>
    <m/>
    <x v="0"/>
    <n v="1"/>
    <n v="1"/>
    <n v="6"/>
    <n v="42"/>
    <n v="72"/>
    <n v="114"/>
    <n v="821700"/>
    <n v="2018"/>
  </r>
  <r>
    <m/>
    <m/>
    <s v="VEN/PHA/91/INV/137"/>
    <s v="UNIDO"/>
    <m/>
    <x v="1"/>
    <s v="VEN"/>
    <x v="0"/>
    <s v="PHA"/>
    <s v="HCFC phase-out management plan (stage II, second tranche) (servicing sector)"/>
    <d v="2022-12-01T00:00:00"/>
    <d v="2025-12-01T00:00:00"/>
    <s v="ONG"/>
    <d v="2023-02-01T00:00:00"/>
    <d v="2024-06-01T00:00:00"/>
    <m/>
    <m/>
    <n v="4.4000000000000004"/>
    <m/>
    <m/>
    <n v="0"/>
    <m/>
    <m/>
    <n v="1"/>
    <m/>
    <m/>
    <n v="0"/>
    <m/>
    <m/>
    <n v="261444"/>
    <n v="0"/>
    <n v="261444"/>
    <n v="0.73974958308471406"/>
    <n v="68040.91"/>
    <n v="68040.91"/>
    <n v="0"/>
    <n v="18301"/>
    <n v="0"/>
    <n v="18301"/>
    <n v="4762.8428799666472"/>
    <n v="193403.09"/>
    <n v="49957.29"/>
    <n v="68000"/>
    <n v="13538.157120033353"/>
    <n v="3496.9950134254373"/>
    <m/>
    <m/>
    <m/>
    <d v="2028-12-01T00:00:00"/>
    <s v="The MINEC has held several meetings with importers to socialize the scope of Resolution 014, mainly related to the licensing system and import quotas of HCFC-22 and other refrigerants. Monitoring of the local refrigerant market has been carried out. Reclaiming R-22 has been tested. Training centres updated with tools purchased previously. National experts hired and activities restarting. A contract for implementing activities with NOU was granted. Tools offer were received and PO was placed in July 2023. A contract for local activities was granted to FONOIN in February, the activities advance quite well and final report was received in December 2023. Also 3 new reclaiming units were purchased in December 2023."/>
    <s v="HPMP Follow-up Meetings have been held with Venezuela Ozone Team to plan and monitor progress in the activities that comprise the HPMP. FONDOIN holds several meetings with the MINEC to review the requirements for the establishment of reclaiming centres and compliance with them. "/>
    <s v="Yes"/>
    <m/>
    <x v="0"/>
    <n v="1"/>
    <n v="1"/>
    <n v="2"/>
    <n v="36"/>
    <n v="-18"/>
    <n v="18"/>
    <n v="4400"/>
    <n v="2022"/>
  </r>
  <r>
    <m/>
    <m/>
    <s v="CPR/PHA/80/INV/586"/>
    <s v="UNDP"/>
    <m/>
    <x v="2"/>
    <s v="CPR"/>
    <x v="0"/>
    <s v="PHA"/>
    <s v="HCFC phase-out management plan (stage II, second tranche) (solvent sector plan)"/>
    <d v="2017-11-01T00:00:00"/>
    <d v="2019-12-01T00:00:00"/>
    <s v="FIN"/>
    <d v="2018-04-01T00:00:00"/>
    <m/>
    <d v="2020-12-01T00:00:00"/>
    <d v="2021-12-01T00:00:00"/>
    <n v="59.8"/>
    <m/>
    <m/>
    <m/>
    <m/>
    <m/>
    <n v="59.8"/>
    <m/>
    <m/>
    <m/>
    <m/>
    <m/>
    <n v="3777190"/>
    <n v="0"/>
    <n v="3777190"/>
    <n v="1"/>
    <n v="0"/>
    <n v="0"/>
    <n v="0"/>
    <n v="245517"/>
    <n v="18886"/>
    <n v="264403"/>
    <n v="0"/>
    <n v="3777190"/>
    <n v="0"/>
    <n v="0"/>
    <n v="264403"/>
    <n v="0"/>
    <n v="3742190"/>
    <m/>
    <m/>
    <d v="2027-12-01T00:00:00"/>
    <s v="Financially completed in 2021."/>
    <m/>
    <m/>
    <m/>
    <x v="1"/>
    <n v="0"/>
    <n v="1"/>
    <n v="5"/>
    <n v="25"/>
    <n v="0"/>
    <n v="0"/>
    <n v="59800"/>
    <n v="2017"/>
  </r>
  <r>
    <m/>
    <m/>
    <s v="THA/PHA/92/INV/183"/>
    <s v="IBRD"/>
    <m/>
    <x v="2"/>
    <s v="THA"/>
    <x v="0"/>
    <s v="PHA"/>
    <s v="HCFC phase-out management plan (stage II, second tranche) (Spray foam manufacturing sector)"/>
    <d v="2023-06-01T00:00:00"/>
    <d v="2024-12-01T00:00:00"/>
    <s v="ONG"/>
    <m/>
    <d v="2025-06-01T00:00:00"/>
    <m/>
    <m/>
    <n v="19"/>
    <m/>
    <m/>
    <n v="0"/>
    <m/>
    <m/>
    <m/>
    <m/>
    <m/>
    <m/>
    <m/>
    <m/>
    <n v="1047067"/>
    <n v="0"/>
    <n v="1047067"/>
    <n v="0"/>
    <n v="1047067"/>
    <n v="1047067"/>
    <n v="0"/>
    <n v="73295"/>
    <n v="0"/>
    <n v="73295"/>
    <n v="73295"/>
    <n v="0"/>
    <n v="1047067"/>
    <n v="425348"/>
    <n v="0"/>
    <n v="73295"/>
    <m/>
    <m/>
    <m/>
    <d v="2024-12-01T00:00:00"/>
    <s v="As of end Dec. 23, six spray foam subproject proposals had been initiated, however, one company (Beam Chem) was dropped due to insufficient consumption data. Two conversions to HFO-preblended polyols under subgrant agreement (SGA) worth $219,510 were completed.  The 3 others are under various stages of implementation. 2nd disbursement made to Lohr Trade and Dabco following the acquisition of spray foam machines; 3rd disbursement  made to Narongrit subsequent to purchasing the spray foam machines and submitting the disposal plan. Presently, Lohr Trade is awaiting the importation of HFOs from their supplier. DIW is in the process of verifying the disposal plan submitted by Dabco - only confirmation of disposal plan implementation is pending. Narongrit is actively seeking an auditor to conduct an audit of its environ. mgmt plan.  Total funding allocated to larger (group I) enterprises is $749,150 with about 50% disbursed.  A draft subproject was prepared for a system house to target downstream small spray foam enterprises that were identified during project preparation to adopt reduced-HFO pre-blended polyol technology. The subproject, worth an estimated US$413,925, will provide technical and financial support to small spray foam beneficiaries (Group III enterprises) and 7 remaining enterprises (Group II) using an innovative approach, including rental of spray foam equipment. With the 2022 delivery of 72 sets of training equipment for six training centers each in OVEC and DSD, training of techniciancs could begin. As of Jun 2023, 2,040 technicians out of 4,560 targeted had been trained.  In addition, basic tools are provided to technicians as a training incentive, thus a little over 2,000 units of tools were provided by mid-2023. The PMU at GSB is fully operational. "/>
    <s v="Subproject implementation continues while agreement is being finalized with the system house that will deliver TA to remaining SMEs in the sprayfoam sector.  Two technical workshops for small spray foam enterprises are expected to be conducted in Sep and Nov 2024. As of April 2024, 3,460 trainees, or 75.8% of the total project target of 4,560 trainees have been trained. All trainings is expected to be completed by the end of 2024. Under the TA component of the HPMP, a new activity to promote the use of trained service technicians, has been added under the work plan to inform consumers  about the need and benefits to have their A/C serviced regularly by trained service technicians through servicing vouchers to households. The contract of the consumption verification consultant is under extension to include the 2023 consumption verification. The GSB-PMU is fully operational."/>
    <s v="Not applicable."/>
    <m/>
    <x v="0"/>
    <n v="1"/>
    <n v="0"/>
    <s v=""/>
    <n v="18"/>
    <n v="6"/>
    <n v="24"/>
    <n v="19000"/>
    <n v="2023"/>
  </r>
  <r>
    <m/>
    <m/>
    <s v="COL/PHA/81/TAS/105"/>
    <s v="UNEP"/>
    <m/>
    <x v="1"/>
    <s v="COL"/>
    <x v="3"/>
    <s v="PHA"/>
    <s v="HCFC phase-out management plan (stage II, second tranche) (technical assistance in policies formulation and implementation)"/>
    <d v="2018-06-01T00:00:00"/>
    <d v="2019-07-01T00:00:00"/>
    <s v="FIN"/>
    <d v="2019-09-01T00:00:00"/>
    <m/>
    <d v="2021-12-01T00:00:00"/>
    <d v="2022-12-01T00:00:00"/>
    <n v="0.6"/>
    <m/>
    <m/>
    <n v="0"/>
    <m/>
    <m/>
    <m/>
    <m/>
    <m/>
    <m/>
    <m/>
    <m/>
    <n v="50000"/>
    <n v="-7824.35"/>
    <n v="42175.65"/>
    <n v="1.0000082986272885"/>
    <n v="-0.34999999999854481"/>
    <n v="-0.34999999999854481"/>
    <n v="0"/>
    <n v="6500"/>
    <n v="-1017.17"/>
    <n v="5482.83"/>
    <n v="-4.5499962655412673E-2"/>
    <n v="42176"/>
    <n v="0"/>
    <n v="0"/>
    <n v="5482.8754999626553"/>
    <n v="0"/>
    <m/>
    <n v="0"/>
    <m/>
    <d v="2023-06-01T00:00:00"/>
    <m/>
    <m/>
    <m/>
    <m/>
    <x v="1"/>
    <n v="0"/>
    <n v="1"/>
    <n v="15"/>
    <n v="13"/>
    <n v="0"/>
    <n v="0"/>
    <n v="600"/>
    <n v="2018"/>
  </r>
  <r>
    <m/>
    <m/>
    <s v="CPR/PHA/93/TAS/620"/>
    <s v="UNEP"/>
    <m/>
    <x v="2"/>
    <s v="CPR"/>
    <x v="3"/>
    <s v="PHA"/>
    <s v="HCFC phase-out management plan (stage II, sixth tranche) (refrigeration servicing sector and national enabling programme)"/>
    <d v="2023-12-01T00:00:00"/>
    <d v="2026-12-01T00:00:00"/>
    <s v="ONG"/>
    <m/>
    <d v="2026-12-01T00:00:00"/>
    <m/>
    <m/>
    <n v="73.3"/>
    <m/>
    <m/>
    <n v="0"/>
    <m/>
    <m/>
    <m/>
    <m/>
    <m/>
    <m/>
    <m/>
    <m/>
    <n v="2000000"/>
    <n v="0"/>
    <n v="2000000"/>
    <n v="0"/>
    <n v="2000000"/>
    <n v="2000000"/>
    <n v="0"/>
    <n v="219467"/>
    <n v="0"/>
    <n v="219467"/>
    <n v="219467"/>
    <n v="0"/>
    <n v="0"/>
    <n v="500000"/>
    <n v="0"/>
    <n v="0"/>
    <m/>
    <n v="0"/>
    <m/>
    <d v="2027-12-01T00:00:00"/>
    <s v="The project was newly approved at the 93rd ExCom."/>
    <s v="PCA with FECO was signed in April 2024 for a total budget of $1,820,000. PCA with CRAA signed for $60,000 in April 2024._x000a_2024 Ozone2Climate Event held. "/>
    <s v="Yes"/>
    <m/>
    <x v="0"/>
    <n v="1"/>
    <n v="0"/>
    <s v=""/>
    <n v="36"/>
    <n v="0"/>
    <n v="36"/>
    <n v="73300"/>
    <n v="2023"/>
  </r>
  <r>
    <m/>
    <m/>
    <s v="CPR/PHA/93/INV/618"/>
    <s v="UNDP"/>
    <m/>
    <x v="2"/>
    <s v="CPR"/>
    <x v="0"/>
    <s v="PHA"/>
    <s v="HCFC phase-out management plan (stage II, sixth tranche) (solvent sector plan)"/>
    <d v="2023-12-01T00:00:00"/>
    <d v="2026-12-01T00:00:00"/>
    <s v="ONG"/>
    <m/>
    <d v="2026-12-01T00:00:00"/>
    <m/>
    <m/>
    <n v="93.3"/>
    <m/>
    <m/>
    <n v="0"/>
    <m/>
    <m/>
    <m/>
    <m/>
    <m/>
    <n v="0"/>
    <m/>
    <m/>
    <n v="2000000"/>
    <n v="0"/>
    <n v="2000000"/>
    <n v="0"/>
    <n v="2000000"/>
    <n v="2000000"/>
    <n v="0"/>
    <n v="140000"/>
    <n v="0"/>
    <n v="140000"/>
    <n v="140000"/>
    <n v="0"/>
    <n v="0"/>
    <n v="460000"/>
    <n v="0"/>
    <n v="0"/>
    <m/>
    <m/>
    <m/>
    <d v="2027-12-01T00:00:00"/>
    <s v="Newly approved."/>
    <s v="Project Document was reviewed to incorporate tranche approval and planning to conduct baseline verification has been agreed at Project Board level"/>
    <s v="Yes"/>
    <m/>
    <x v="0"/>
    <n v="1"/>
    <n v="0"/>
    <s v=""/>
    <n v="36"/>
    <n v="0"/>
    <n v="36"/>
    <n v="93300"/>
    <n v="2023"/>
  </r>
  <r>
    <m/>
    <m/>
    <s v="CPR/PHA/93/INV/621"/>
    <s v="UNIDO"/>
    <m/>
    <x v="2"/>
    <s v="CPR"/>
    <x v="0"/>
    <s v="PHA"/>
    <s v="HCFC phase-out management plan (stage II, sixth tranche) (XPS foam sector plan)"/>
    <d v="2023-12-01T00:00:00"/>
    <d v="2026-12-01T00:00:00"/>
    <s v="ONG"/>
    <m/>
    <d v="2026-12-31T00:00:00"/>
    <m/>
    <m/>
    <n v="0"/>
    <m/>
    <m/>
    <n v="0"/>
    <m/>
    <m/>
    <n v="0"/>
    <m/>
    <m/>
    <n v="0"/>
    <m/>
    <m/>
    <n v="3000000"/>
    <n v="0"/>
    <n v="3000000"/>
    <n v="0"/>
    <n v="3000000"/>
    <n v="3000000"/>
    <n v="0"/>
    <n v="210000"/>
    <n v="0"/>
    <n v="210000"/>
    <n v="210000"/>
    <n v="0"/>
    <n v="0"/>
    <n v="1000000"/>
    <n v="0"/>
    <n v="0"/>
    <n v="0"/>
    <m/>
    <m/>
    <d v="2027-12-01T00:00:00"/>
    <s v="Project approved at the 93rd meeting in December 2023."/>
    <s v="FECO is monitoring the conversion of XPS foam enterprises to CO2-based technology; ISA technical support, supervision and verification. First disbursement took place in March 2024."/>
    <s v="Yes"/>
    <m/>
    <x v="0"/>
    <n v="1"/>
    <n v="0"/>
    <s v=""/>
    <n v="36"/>
    <n v="0"/>
    <n v="36"/>
    <n v="0"/>
    <n v="2023"/>
  </r>
  <r>
    <m/>
    <m/>
    <s v="ARM/PHA/86/INV/26"/>
    <s v="UNDP"/>
    <m/>
    <x v="4"/>
    <s v="ARM"/>
    <x v="0"/>
    <s v="PHA"/>
    <s v="HCFC phase-out management plan (stage II, third tranche)"/>
    <d v="2020-12-01T00:00:00"/>
    <d v="2021-12-01T00:00:00"/>
    <s v="FIN"/>
    <d v="2021-03-01T00:00:00"/>
    <m/>
    <d v="2021-12-01T00:00:00"/>
    <d v="2022-12-01T00:00:00"/>
    <n v="0"/>
    <m/>
    <m/>
    <m/>
    <m/>
    <m/>
    <n v="0"/>
    <m/>
    <m/>
    <m/>
    <m/>
    <m/>
    <n v="21600"/>
    <n v="-1239"/>
    <n v="20361"/>
    <n v="1"/>
    <n v="0"/>
    <n v="0"/>
    <n v="0"/>
    <n v="1944"/>
    <n v="-112"/>
    <n v="1832"/>
    <n v="-0.49000000000000909"/>
    <n v="20361"/>
    <n v="0"/>
    <n v="0"/>
    <n v="1832.49"/>
    <n v="0"/>
    <m/>
    <m/>
    <m/>
    <d v="2021-12-01T00:00:00"/>
    <s v="Gas-analyzers for Customs were procured and supplied during the reporting period. Monitoring over the implementation of the supplied servicing and other essential tools related to the HCFC trade has been ensured with a national consultant. The programme has been satisfactorily completed."/>
    <m/>
    <s v="Yes. Gender mainstreaming activities have been included into the project, e.g. advertised TORs include a specific clause encouraging men and women to apply and the gender composition of meeting participants is tracked. "/>
    <m/>
    <x v="1"/>
    <n v="0"/>
    <n v="1"/>
    <n v="3"/>
    <n v="12"/>
    <n v="0"/>
    <n v="0"/>
    <n v="0"/>
    <n v="2020"/>
  </r>
  <r>
    <m/>
    <m/>
    <s v="DOM/PHA/86/INV/70"/>
    <s v="UNDP"/>
    <m/>
    <x v="1"/>
    <s v="DOM"/>
    <x v="0"/>
    <s v="PHA"/>
    <s v="HCFC phase-out management plan (stage II, third tranche)"/>
    <d v="2020-12-01T00:00:00"/>
    <d v="2021-12-01T00:00:00"/>
    <s v="FIN"/>
    <d v="2021-03-01T00:00:00"/>
    <m/>
    <d v="2021-12-01T00:00:00"/>
    <d v="2022-12-01T00:00:00"/>
    <n v="0"/>
    <m/>
    <m/>
    <m/>
    <m/>
    <m/>
    <n v="0"/>
    <m/>
    <m/>
    <m/>
    <m/>
    <m/>
    <n v="146558"/>
    <n v="0"/>
    <n v="146558"/>
    <n v="1.0000068232372166"/>
    <n v="-1"/>
    <n v="-1"/>
    <n v="0"/>
    <n v="10259"/>
    <n v="0"/>
    <n v="10259"/>
    <n v="-6.9999590599763906E-2"/>
    <n v="146559"/>
    <n v="0"/>
    <n v="0"/>
    <n v="10259.0699995906"/>
    <n v="0"/>
    <m/>
    <m/>
    <m/>
    <d v="2021-12-01T00:00:00"/>
    <s v="Financially completed in 2022."/>
    <m/>
    <s v="Yes. Gender mainstreaming activities have been included into the project, e.g. advertised TORs include a specific clause encouraging men and women to apply and the gender composition of meeting participants is tracked. "/>
    <m/>
    <x v="1"/>
    <n v="0"/>
    <n v="1"/>
    <n v="3"/>
    <n v="12"/>
    <n v="0"/>
    <n v="0"/>
    <n v="0"/>
    <n v="2020"/>
  </r>
  <r>
    <m/>
    <m/>
    <s v="GUY/PHA/92/INV/36"/>
    <s v="UNDP"/>
    <m/>
    <x v="1"/>
    <s v="GUY"/>
    <x v="0"/>
    <s v="PHA"/>
    <s v="HCFC phase-out management plan (stage II, third tranche)"/>
    <d v="2023-06-01T00:00:00"/>
    <d v="2025-12-01T00:00:00"/>
    <s v="ONG"/>
    <m/>
    <d v="2025-12-01T00:00:00"/>
    <m/>
    <m/>
    <n v="0.3"/>
    <m/>
    <m/>
    <n v="0"/>
    <m/>
    <m/>
    <m/>
    <m/>
    <m/>
    <n v="0"/>
    <m/>
    <m/>
    <n v="125000"/>
    <n v="0"/>
    <n v="125000"/>
    <n v="0"/>
    <n v="125000"/>
    <n v="125000"/>
    <n v="0"/>
    <n v="8750"/>
    <n v="0"/>
    <n v="8750"/>
    <n v="8750"/>
    <n v="0"/>
    <n v="0"/>
    <n v="28750"/>
    <n v="0"/>
    <n v="0"/>
    <m/>
    <m/>
    <m/>
    <d v="2031-12-01T00:00:00"/>
    <s v="Data collection in process. "/>
    <s v="Tranche approved. Workplan under consideration of the NOU"/>
    <s v="N/a"/>
    <m/>
    <x v="0"/>
    <n v="1"/>
    <n v="0"/>
    <s v=""/>
    <n v="30"/>
    <n v="0"/>
    <n v="30"/>
    <n v="300"/>
    <n v="2023"/>
  </r>
  <r>
    <m/>
    <m/>
    <s v="GUY/PHA/92/TAS/35"/>
    <s v="UNEP"/>
    <m/>
    <x v="1"/>
    <s v="GUY"/>
    <x v="3"/>
    <s v="PHA"/>
    <s v="HCFC phase-out management plan (stage II, third tranche)"/>
    <d v="2023-06-01T00:00:00"/>
    <d v="2025-12-01T00:00:00"/>
    <s v="ONG"/>
    <m/>
    <d v="2025-12-01T00:00:00"/>
    <m/>
    <m/>
    <n v="0.1"/>
    <m/>
    <m/>
    <n v="0"/>
    <m/>
    <m/>
    <m/>
    <m/>
    <m/>
    <m/>
    <m/>
    <m/>
    <n v="45500"/>
    <n v="0"/>
    <n v="45500"/>
    <n v="0"/>
    <n v="45500"/>
    <n v="45500"/>
    <n v="0"/>
    <n v="5915"/>
    <n v="0"/>
    <n v="5915"/>
    <n v="5915"/>
    <n v="0"/>
    <n v="0"/>
    <n v="15924.999999999998"/>
    <n v="0"/>
    <n v="0"/>
    <m/>
    <n v="0"/>
    <m/>
    <d v="2031-12-01T00:00:00"/>
    <s v="Newly approved project."/>
    <s v="The SSFA was signed in March 2024. The first payment is preparing to be disbursed. The NOU has an agreed work plan and is preparing to conduct activities related to: Improved policy, legislative and regulatory framework; and, public and stakeholders’ awareness."/>
    <s v="Yes"/>
    <m/>
    <x v="0"/>
    <n v="1"/>
    <n v="0"/>
    <s v=""/>
    <n v="30"/>
    <n v="0"/>
    <n v="30"/>
    <n v="100"/>
    <n v="2023"/>
  </r>
  <r>
    <m/>
    <m/>
    <s v="IND/PHA/87/INV/488"/>
    <s v="Germany"/>
    <m/>
    <x v="2"/>
    <s v="IND"/>
    <x v="0"/>
    <s v="PHA"/>
    <s v="HCFC phase-out management plan (stage II, third tranche)"/>
    <d v="2021-07-01T00:00:00"/>
    <d v="2023-12-01T00:00:00"/>
    <s v="ONG"/>
    <d v="2022-01-01T00:00:00"/>
    <d v="2025-12-01T00:00:00"/>
    <m/>
    <m/>
    <n v="0"/>
    <m/>
    <m/>
    <n v="0"/>
    <m/>
    <m/>
    <m/>
    <m/>
    <m/>
    <m/>
    <m/>
    <m/>
    <n v="105887"/>
    <n v="0"/>
    <n v="105887"/>
    <n v="1"/>
    <n v="0"/>
    <n v="0"/>
    <n v="0"/>
    <n v="11855"/>
    <n v="0"/>
    <n v="11855"/>
    <n v="0"/>
    <n v="105887"/>
    <n v="0"/>
    <n v="0"/>
    <n v="11855"/>
    <n v="0"/>
    <m/>
    <m/>
    <m/>
    <d v="2024-12-01T00:00:00"/>
    <s v="Complementary part of tranche 3. Activities see above."/>
    <s v="Complementary part of tranche 3. Activities see above."/>
    <s v="Yes"/>
    <m/>
    <x v="0"/>
    <n v="1"/>
    <n v="1"/>
    <n v="6"/>
    <n v="29"/>
    <n v="24"/>
    <n v="53"/>
    <n v="0"/>
    <n v="2021"/>
  </r>
  <r>
    <m/>
    <m/>
    <s v="JOR/PHA/91/INV/113"/>
    <s v="IBRD"/>
    <m/>
    <x v="2"/>
    <s v="JOR"/>
    <x v="0"/>
    <s v="PHA"/>
    <s v="HCFC phase-out management plan (stage II, third tranche)"/>
    <d v="2022-12-01T00:00:00"/>
    <d v="2023-12-01T00:00:00"/>
    <s v="ONG"/>
    <d v="2023-04-01T00:00:00"/>
    <d v="2024-06-01T00:00:00"/>
    <m/>
    <m/>
    <n v="1.4"/>
    <m/>
    <m/>
    <n v="0"/>
    <m/>
    <m/>
    <m/>
    <m/>
    <m/>
    <m/>
    <m/>
    <m/>
    <n v="534726"/>
    <n v="0"/>
    <n v="534726"/>
    <n v="7.5795828143759611E-2"/>
    <n v="494196"/>
    <n v="494196"/>
    <n v="0"/>
    <n v="37431"/>
    <n v="0"/>
    <n v="37431"/>
    <n v="34593.886356750932"/>
    <n v="40530"/>
    <n v="494196"/>
    <n v="294929"/>
    <n v="2837.1136432490657"/>
    <n v="34593.886356750932"/>
    <m/>
    <m/>
    <m/>
    <d v="2024-12-01T00:00:00"/>
    <s v="The conversion of the foam manufacturing, payments and inspections of all large foam enterprises was completed. The supplies of alternative foam materials to SMEs initaited in the second half of 2023 progressed slow due to procurement, distribution and logistical delays. "/>
    <s v="Government will be completing bulk procurement and delivery of alternative foam materials to SMEs by the end of June 2024.  "/>
    <s v="Not applicable."/>
    <m/>
    <x v="0"/>
    <n v="1"/>
    <n v="1"/>
    <n v="4"/>
    <n v="12"/>
    <n v="6"/>
    <n v="18"/>
    <n v="1400"/>
    <n v="2022"/>
  </r>
  <r>
    <m/>
    <m/>
    <s v="JOR/PHA/91/INV/114"/>
    <s v="UNIDO"/>
    <m/>
    <x v="2"/>
    <s v="JOR"/>
    <x v="0"/>
    <s v="PHA"/>
    <s v="HCFC phase-out management plan (stage II, third tranche)"/>
    <d v="2022-12-01T00:00:00"/>
    <d v="2023-12-01T00:00:00"/>
    <s v="ONG"/>
    <d v="2023-04-01T00:00:00"/>
    <d v="2024-12-01T00:00:00"/>
    <m/>
    <m/>
    <n v="0"/>
    <m/>
    <m/>
    <n v="0"/>
    <m/>
    <m/>
    <n v="0"/>
    <m/>
    <m/>
    <n v="0"/>
    <m/>
    <m/>
    <n v="66435"/>
    <n v="0"/>
    <n v="66435"/>
    <n v="0.26230465868894409"/>
    <n v="49008.79"/>
    <n v="49008.79"/>
    <n v="0"/>
    <n v="4650"/>
    <n v="0"/>
    <n v="4650"/>
    <n v="3430.8510366637083"/>
    <n v="17426.21"/>
    <n v="187.12"/>
    <n v="48000"/>
    <n v="1219.1489633362914"/>
    <n v="13.097132535561077"/>
    <m/>
    <m/>
    <m/>
    <d v="2024-12-01T00:00:00"/>
    <s v="There are ongoing global supply chain issues with the delivery of identifiers causing delays with project implementation."/>
    <s v="Due to internal ministerial issues, there has been a change in the NOU, resulting in the appointment of an interim NOU. Unfortunately, this has delayed progress in project implementation. A mission to Jordan was organized to discuss the final activities of Stage II with the NOU and the ministry. Training will be conducted either in Vienna or Jordan in Q4. Identifiers are ordered, but may be delivered after 2024 i.e. after the agreement end date. "/>
    <s v="Yes"/>
    <m/>
    <x v="0"/>
    <n v="1"/>
    <n v="1"/>
    <n v="4"/>
    <n v="12"/>
    <n v="12"/>
    <n v="24"/>
    <n v="0"/>
    <n v="2022"/>
  </r>
  <r>
    <m/>
    <m/>
    <s v="KYR/PHA/85/INV/42"/>
    <s v="UNDP"/>
    <m/>
    <x v="2"/>
    <s v="KYR"/>
    <x v="0"/>
    <s v="PHA"/>
    <s v="HCFC phase-out management plan (stage II, third tranche)"/>
    <d v="2020-06-01T00:00:00"/>
    <d v="2021-12-01T00:00:00"/>
    <s v="FIN"/>
    <d v="2021-03-01T00:00:00"/>
    <m/>
    <d v="2021-12-01T00:00:00"/>
    <d v="2022-12-01T00:00:00"/>
    <n v="0"/>
    <m/>
    <m/>
    <m/>
    <m/>
    <m/>
    <n v="0"/>
    <m/>
    <m/>
    <m/>
    <m/>
    <m/>
    <n v="55000"/>
    <n v="-434"/>
    <n v="54566"/>
    <n v="1"/>
    <n v="0"/>
    <n v="0"/>
    <n v="0"/>
    <n v="3850"/>
    <n v="-30"/>
    <n v="3820"/>
    <n v="0.38000000000010914"/>
    <n v="54566"/>
    <n v="0"/>
    <n v="0"/>
    <n v="3819.62"/>
    <n v="0"/>
    <m/>
    <m/>
    <m/>
    <d v="2021-12-01T00:00:00"/>
    <s v="Financially completed in 2022."/>
    <m/>
    <s v="Yes. Gender mainstreaming activities have been included into the project, e.g. advertised TORs include a specific clause encouraging men and women to apply and the gender composition of meeting participants is tracked. "/>
    <m/>
    <x v="1"/>
    <n v="0"/>
    <n v="1"/>
    <n v="9"/>
    <n v="18"/>
    <n v="0"/>
    <n v="0"/>
    <n v="0"/>
    <n v="2020"/>
  </r>
  <r>
    <m/>
    <m/>
    <s v="KYR/PHA/85/TAS/43"/>
    <s v="UNEP"/>
    <m/>
    <x v="4"/>
    <s v="KYR"/>
    <x v="3"/>
    <s v="PHA"/>
    <s v="HCFC phase-out management plan (stage II, third tranche)"/>
    <d v="2020-06-01T00:00:00"/>
    <d v="2021-12-01T00:00:00"/>
    <s v="FIN"/>
    <d v="2020-08-01T00:00:00"/>
    <m/>
    <d v="2021-07-01T00:00:00"/>
    <d v="2021-12-01T00:00:00"/>
    <n v="0"/>
    <m/>
    <m/>
    <n v="0"/>
    <m/>
    <m/>
    <m/>
    <m/>
    <m/>
    <m/>
    <m/>
    <m/>
    <n v="6200"/>
    <n v="0"/>
    <n v="6200"/>
    <n v="1"/>
    <n v="0"/>
    <n v="0"/>
    <n v="0"/>
    <n v="806"/>
    <n v="0"/>
    <n v="806"/>
    <n v="0"/>
    <n v="6200"/>
    <n v="0"/>
    <n v="0"/>
    <n v="806"/>
    <n v="0"/>
    <m/>
    <n v="0"/>
    <m/>
    <d v="2021-12-01T00:00:00"/>
    <m/>
    <m/>
    <s v="Yes"/>
    <m/>
    <x v="1"/>
    <n v="0"/>
    <n v="1"/>
    <n v="2"/>
    <n v="18"/>
    <n v="0"/>
    <n v="0"/>
    <n v="0"/>
    <n v="2020"/>
  </r>
  <r>
    <m/>
    <m/>
    <s v="MOL/PHA/86/INV/43"/>
    <s v="UNDP"/>
    <m/>
    <x v="4"/>
    <s v="MOL"/>
    <x v="0"/>
    <s v="PHA"/>
    <s v="HCFC phase-out management plan (stage II, third tranche)"/>
    <d v="2020-12-01T00:00:00"/>
    <d v="2021-12-01T00:00:00"/>
    <s v="FIN"/>
    <m/>
    <m/>
    <d v="2021-12-01T00:00:00"/>
    <d v="2023-02-01T00:00:00"/>
    <n v="0"/>
    <m/>
    <m/>
    <m/>
    <m/>
    <m/>
    <n v="0"/>
    <m/>
    <m/>
    <m/>
    <m/>
    <m/>
    <n v="17450"/>
    <n v="0"/>
    <n v="17450"/>
    <n v="0"/>
    <n v="17450"/>
    <n v="17450"/>
    <n v="0"/>
    <n v="1570"/>
    <n v="0"/>
    <n v="1570"/>
    <n v="1570"/>
    <n v="0"/>
    <n v="0"/>
    <n v="0"/>
    <n v="0"/>
    <n v="0"/>
    <m/>
    <m/>
    <m/>
    <d v="2021-12-01T00:00:00"/>
    <s v="Financially completed in 2023."/>
    <m/>
    <s v="Yes. Gender mainstreaming activities have been included into the project, e.g. advertised TORs include a specific clause encouraging men and women to apply and the gender composition of meeting participants is tracked. "/>
    <m/>
    <x v="1"/>
    <n v="0"/>
    <n v="0"/>
    <s v=""/>
    <n v="12"/>
    <n v="0"/>
    <n v="0"/>
    <n v="0"/>
    <n v="2020"/>
  </r>
  <r>
    <m/>
    <m/>
    <s v="OMA/PHA/86/TAS/41"/>
    <s v="UNEP"/>
    <m/>
    <x v="2"/>
    <s v="OMA"/>
    <x v="3"/>
    <s v="PHA"/>
    <s v="HCFC phase-out management plan (stage II, third tranche)"/>
    <d v="2020-12-01T00:00:00"/>
    <d v="2021-12-01T00:00:00"/>
    <s v="FIN"/>
    <d v="2022-04-01T00:00:00"/>
    <m/>
    <d v="2021-12-01T00:00:00"/>
    <d v="2022-12-01T00:00:00"/>
    <n v="0"/>
    <m/>
    <m/>
    <n v="0"/>
    <m/>
    <m/>
    <m/>
    <m/>
    <m/>
    <m/>
    <m/>
    <m/>
    <n v="57000"/>
    <n v="-19500"/>
    <n v="37500"/>
    <n v="1"/>
    <n v="0"/>
    <n v="0"/>
    <n v="0"/>
    <n v="7410"/>
    <n v="-2535"/>
    <n v="4875"/>
    <n v="0"/>
    <n v="37500"/>
    <n v="0"/>
    <n v="0"/>
    <n v="4875"/>
    <n v="0"/>
    <m/>
    <n v="0"/>
    <m/>
    <d v="2021-12-01T00:00:00"/>
    <m/>
    <m/>
    <s v="Yes"/>
    <m/>
    <x v="1"/>
    <n v="0"/>
    <n v="1"/>
    <n v="16"/>
    <n v="12"/>
    <n v="0"/>
    <n v="0"/>
    <n v="0"/>
    <n v="2020"/>
  </r>
  <r>
    <m/>
    <m/>
    <s v="OMA/PHA/86/INV/43"/>
    <s v="UNIDO"/>
    <m/>
    <x v="2"/>
    <s v="OMA"/>
    <x v="0"/>
    <s v="PHA"/>
    <s v="HCFC phase-out management plan (stage II, third tranche)"/>
    <d v="2020-12-01T00:00:00"/>
    <d v="2021-12-01T00:00:00"/>
    <s v="FIN"/>
    <d v="2021-03-01T00:00:00"/>
    <m/>
    <d v="2021-12-01T00:00:00"/>
    <d v="2022-02-01T00:00:00"/>
    <n v="0"/>
    <m/>
    <m/>
    <n v="0"/>
    <m/>
    <m/>
    <n v="0"/>
    <m/>
    <m/>
    <n v="0"/>
    <m/>
    <m/>
    <n v="20000"/>
    <n v="-663.96"/>
    <n v="19336.04"/>
    <n v="0.99999793132409731"/>
    <n v="4.0000000000873115E-2"/>
    <n v="4.0000000000873115E-2"/>
    <n v="0"/>
    <n v="1400"/>
    <n v="-46.45"/>
    <n v="1353.55"/>
    <n v="-0.45000000000004547"/>
    <n v="19336"/>
    <n v="0"/>
    <m/>
    <n v="1354"/>
    <n v="0"/>
    <m/>
    <m/>
    <m/>
    <d v="2021-12-01T00:00:00"/>
    <m/>
    <m/>
    <m/>
    <m/>
    <x v="1"/>
    <n v="0"/>
    <n v="1"/>
    <n v="3"/>
    <n v="12"/>
    <n v="0"/>
    <n v="0"/>
    <n v="0"/>
    <n v="2020"/>
  </r>
  <r>
    <m/>
    <m/>
    <s v="PAK/PHA/88/TAS/109"/>
    <s v="UNEP"/>
    <m/>
    <x v="2"/>
    <s v="PAK"/>
    <x v="3"/>
    <s v="PHA"/>
    <s v="HCFC phase-out management plan (stage II, third tranche)"/>
    <d v="2021-11-01T00:00:00"/>
    <d v="2023-12-01T00:00:00"/>
    <s v="ONG"/>
    <d v="2023-05-05T00:00:00"/>
    <d v="2024-12-01T00:00:00"/>
    <m/>
    <m/>
    <n v="3"/>
    <m/>
    <m/>
    <n v="0"/>
    <m/>
    <m/>
    <m/>
    <m/>
    <m/>
    <m/>
    <m/>
    <m/>
    <n v="103000"/>
    <n v="0"/>
    <n v="103000"/>
    <n v="0.39383262135922326"/>
    <n v="62435.240000000005"/>
    <n v="62435.240000000005"/>
    <n v="0"/>
    <n v="13378"/>
    <n v="0"/>
    <n v="13378"/>
    <n v="8109.3071914563106"/>
    <n v="40564.759999999995"/>
    <n v="49010"/>
    <n v="62435.240000000005"/>
    <n v="5268.6928085436894"/>
    <n v="6365.590097087379"/>
    <m/>
    <n v="41010"/>
    <m/>
    <d v="2024-12-01T00:00:00"/>
    <s v="SSFA was signed in 2022 for the amount of USD 83,000. _x000a_NOU prepared awareness materials including GSP manual and quick guide on GSP for flammable refrigernats and distributed part of those in the O2C technology show held in Karachi in June 2023 while other will be distributed during upcoming trainings."/>
    <s v="Second payment transferred in January 2024. NOU has contracted event management firm to arrange the customs trainings, and contracted partners to conduct the technician trainings in first half 2024. The NOU is working to close the pending activities of the project and clearing out obligated funds. "/>
    <s v="Yes"/>
    <m/>
    <x v="0"/>
    <n v="1"/>
    <n v="1"/>
    <n v="18"/>
    <n v="25"/>
    <n v="12"/>
    <n v="37"/>
    <n v="3000"/>
    <n v="2021"/>
  </r>
  <r>
    <m/>
    <m/>
    <s v="PAN/PHA/85/TAS/51"/>
    <s v="UNDP"/>
    <m/>
    <x v="1"/>
    <s v="PAN"/>
    <x v="3"/>
    <s v="PHA"/>
    <s v="HCFC phase-out management plan (stage II, third tranche)"/>
    <d v="2020-06-01T00:00:00"/>
    <d v="2021-12-01T00:00:00"/>
    <s v="FIN"/>
    <d v="2021-03-01T00:00:00"/>
    <m/>
    <d v="2021-12-01T00:00:00"/>
    <d v="2022-12-01T00:00:00"/>
    <n v="0"/>
    <m/>
    <m/>
    <m/>
    <m/>
    <m/>
    <n v="0"/>
    <m/>
    <m/>
    <m/>
    <m/>
    <m/>
    <n v="72754"/>
    <n v="-33"/>
    <n v="72721"/>
    <n v="1"/>
    <n v="0"/>
    <n v="0"/>
    <n v="0"/>
    <n v="5093"/>
    <n v="-2"/>
    <n v="5091"/>
    <n v="0.30569848863979132"/>
    <n v="72721"/>
    <n v="0"/>
    <n v="0"/>
    <n v="5090.6943015113602"/>
    <n v="0"/>
    <m/>
    <m/>
    <m/>
    <d v="2021-12-01T00:00:00"/>
    <s v="Financially completed in 2022."/>
    <m/>
    <s v="Yes. Gender mainstreaming activities have been included into the project, e.g. advertised TORs include a specific clause encouraging men and women to apply and the gender composition of meeting participants is tracked. "/>
    <m/>
    <x v="1"/>
    <n v="0"/>
    <n v="1"/>
    <n v="9"/>
    <n v="18"/>
    <n v="0"/>
    <n v="0"/>
    <n v="0"/>
    <n v="2020"/>
  </r>
  <r>
    <m/>
    <m/>
    <s v="PER/PHA/90/INV/60"/>
    <s v="UNDP"/>
    <m/>
    <x v="1"/>
    <s v="PER"/>
    <x v="0"/>
    <s v="PHA"/>
    <s v="HCFC phase-out management plan (stage II, third tranche)"/>
    <d v="2022-06-01T00:00:00"/>
    <d v="2025-06-01T00:00:00"/>
    <s v="ONG"/>
    <m/>
    <d v="2025-12-01T00:00:00"/>
    <m/>
    <m/>
    <n v="6.5"/>
    <m/>
    <m/>
    <n v="0"/>
    <m/>
    <m/>
    <n v="0"/>
    <m/>
    <m/>
    <n v="0"/>
    <m/>
    <m/>
    <n v="466800"/>
    <n v="0"/>
    <n v="466800"/>
    <n v="0"/>
    <n v="466800"/>
    <n v="466800"/>
    <n v="0"/>
    <n v="32676"/>
    <n v="0"/>
    <n v="32676"/>
    <n v="32676"/>
    <n v="0"/>
    <n v="39194.44"/>
    <n v="107364"/>
    <n v="0"/>
    <n v="2743.6107999999999"/>
    <m/>
    <m/>
    <m/>
    <d v="2026-12-01T00:00:00"/>
    <s v="Sites for the implementation of low-GWP pilot projects have been identified and will be undertaken with support from bilateral donors. the HPMP continued to perform training on safe handling of HCs, Good Practices, Electrical components and gender mainstreaming in the RAC sector."/>
    <s v="Training on good practices performed. Pilot projects identified and are under consideration of the NOU."/>
    <s v="Yes "/>
    <m/>
    <x v="0"/>
    <n v="1"/>
    <n v="0"/>
    <s v=""/>
    <n v="36"/>
    <n v="6"/>
    <n v="42"/>
    <n v="6500"/>
    <n v="2022"/>
  </r>
  <r>
    <m/>
    <m/>
    <s v="PER/PHA/90/TAS/61"/>
    <s v="UNEP"/>
    <m/>
    <x v="1"/>
    <s v="PER"/>
    <x v="3"/>
    <s v="PHA"/>
    <s v="HCFC phase-out management plan (stage II, third tranche)"/>
    <d v="2022-06-01T00:00:00"/>
    <d v="2025-06-01T00:00:00"/>
    <s v="ONG"/>
    <d v="2023-09-01T00:00:00"/>
    <d v="2025-06-01T00:00:00"/>
    <m/>
    <m/>
    <n v="2.2000000000000002"/>
    <m/>
    <m/>
    <n v="0"/>
    <m/>
    <m/>
    <m/>
    <m/>
    <m/>
    <m/>
    <m/>
    <m/>
    <n v="83200"/>
    <n v="0"/>
    <n v="83200"/>
    <n v="0.3017514423076923"/>
    <n v="58094.28"/>
    <n v="58094.28"/>
    <n v="0"/>
    <n v="10816"/>
    <n v="0"/>
    <n v="10816"/>
    <n v="7552.2564000000002"/>
    <n v="25105.719999999998"/>
    <n v="12574.960000000001"/>
    <n v="29047.14"/>
    <n v="3263.7435999999998"/>
    <n v="1634.7448000000002"/>
    <m/>
    <n v="0"/>
    <m/>
    <d v="2026-12-01T00:00:00"/>
    <s v="Good Progress. Work plan and timetable to implement the project are under discussion with the NOU. Direct implementation modality has been selected for this tranche. By September 2023 a study tour has been organized to Cartagena, Colombia (Acaire fair) for trainings of technical insitutes in Colombia to showcase best practises to develop a labour competancy standard (11 male). Also a consultant has been hired work on the assessment of the new standard. The assessment of the consultant concluded that an updated standard is required to ensure that it can be widely applied in Perú."/>
    <s v="Good Progress. Work plan and timetable to implement the project are under discussion with the NOU. Direct implementation modality has been selected for this tranche. A mission was organized during March 2024 to update the labour compatency standard together with the NOU and the ministry of labour in Perú. Several coordination meetings have been organized together with national training institutes. Also the work of gender expert has been started to assist in the formalution of a gender assessment and incoperation of a gender inclusive language into the standard."/>
    <s v="Yes "/>
    <m/>
    <x v="0"/>
    <n v="1"/>
    <n v="1"/>
    <n v="15"/>
    <n v="36"/>
    <n v="0"/>
    <n v="36"/>
    <n v="2200"/>
    <n v="2022"/>
  </r>
  <r>
    <m/>
    <m/>
    <s v="SUD/PHA/86/INV/46"/>
    <s v="UNIDO"/>
    <m/>
    <x v="0"/>
    <s v="SUD"/>
    <x v="0"/>
    <s v="PHA"/>
    <s v="HCFC phase-out management plan (stage II, third tranche)"/>
    <d v="2020-12-01T00:00:00"/>
    <d v="2021-12-01T00:00:00"/>
    <s v="FIN"/>
    <d v="2021-03-01T00:00:00"/>
    <m/>
    <d v="2022-12-01T00:00:00"/>
    <d v="2023-03-31T00:00:00"/>
    <n v="0"/>
    <m/>
    <m/>
    <n v="0"/>
    <m/>
    <m/>
    <n v="0"/>
    <m/>
    <m/>
    <n v="0"/>
    <m/>
    <m/>
    <n v="36716"/>
    <n v="-29.46"/>
    <n v="36686.54"/>
    <n v="1"/>
    <n v="0"/>
    <n v="0"/>
    <n v="0"/>
    <n v="2570"/>
    <n v="-3.92"/>
    <n v="2566.08"/>
    <n v="-1.8578962849983327"/>
    <n v="36686.54"/>
    <n v="0"/>
    <m/>
    <n v="2567.9378962849983"/>
    <n v="0"/>
    <m/>
    <m/>
    <m/>
    <d v="2024-12-01T00:00:00"/>
    <e v="#N/A"/>
    <e v="#N/A"/>
    <m/>
    <m/>
    <x v="1"/>
    <n v="0"/>
    <n v="1"/>
    <n v="3"/>
    <n v="12"/>
    <n v="0"/>
    <n v="0"/>
    <n v="0"/>
    <n v="2020"/>
  </r>
  <r>
    <m/>
    <m/>
    <s v="VEN/PHA/93/INV/140"/>
    <s v="UNIDO"/>
    <m/>
    <x v="1"/>
    <s v="VEN"/>
    <x v="0"/>
    <s v="PHA"/>
    <s v="HCFC phase-out management plan (stage II, third tranche)"/>
    <d v="2023-12-01T00:00:00"/>
    <d v="2026-12-01T00:00:00"/>
    <s v="ONG"/>
    <m/>
    <d v="2026-12-01T00:00:00"/>
    <m/>
    <m/>
    <n v="45.1"/>
    <m/>
    <m/>
    <n v="0"/>
    <m/>
    <m/>
    <n v="0"/>
    <m/>
    <m/>
    <n v="0"/>
    <m/>
    <m/>
    <n v="476500"/>
    <n v="0"/>
    <n v="476500"/>
    <n v="0"/>
    <n v="476500"/>
    <n v="476500"/>
    <n v="0"/>
    <n v="33355"/>
    <n v="0"/>
    <n v="33355"/>
    <n v="33355"/>
    <n v="0"/>
    <n v="0"/>
    <n v="100000"/>
    <n v="0"/>
    <n v="0"/>
    <m/>
    <m/>
    <m/>
    <d v="2028-12-01T00:00:00"/>
    <s v="Project approved at the 93rd meeting in December 2023."/>
    <s v="On March 11, 2024, the seminar “Good practices in refrigeration” was held aimed at students of the thermal mechanics technical career at the José de San Martin Technical School, with the purpose of giving know good practices in the comprehensive management of refrigeration and air conditioning systems and the refrigerants contained in them. 20 students attended the seminar, 5 women among them. On March 14, 2024, the first day of the good refrigeration practices course takes place in Táchira in alliance with the company RGC compressors. The workshop was attended by 75 technicians from areas surrounding the state of Táchira. This event will last thirty-two (32) hours with theoretical and practical classes, adjusted to the program defined in conjunction with FONDOIN. At the end of the event, evaluations will be taken to demonstrate theoretical and practical knowledge in BPR. Within the framework of the “Zero Leakage” project, the facilities of a supermarket in the city of Táchira were visited on March 13, 2024, in which the cooling system had high refrigerant consumption. The equipment consists of a rack of compressors, with a condenser that connects with several evaporative units that go to processes that require medium and low temperature temperatures. The equipment has been intervened and the improvements have allowed refrigerant and energy consumption to be reduced. It is agreed with the contractor to document the project to determine the benefits obtained at an environmental and economic level. A report will be prepared with the support of the contractor.  A meeting was held with the NOO to do a follow-up the certification for labour skills and training in good refrigeration practices process. First disbursement took place in February 2024."/>
    <s v="Yes"/>
    <m/>
    <x v="0"/>
    <n v="1"/>
    <n v="0"/>
    <s v=""/>
    <n v="36"/>
    <n v="0"/>
    <n v="36"/>
    <n v="45100"/>
    <n v="2023"/>
  </r>
  <r>
    <m/>
    <m/>
    <s v="ARG/PHA/92/INV/198"/>
    <s v="UNIDO"/>
    <m/>
    <x v="1"/>
    <s v="ARG"/>
    <x v="0"/>
    <s v="PHA"/>
    <s v="HCFC phase-out management plan (stage II, third tranche) (_x0009_PU foam manufacturing sector)"/>
    <d v="2023-06-01T00:00:00"/>
    <d v="2024-12-01T00:00:00"/>
    <s v="ONG"/>
    <m/>
    <d v="2025-12-31T00:00:00"/>
    <m/>
    <m/>
    <n v="28.3"/>
    <m/>
    <m/>
    <n v="0"/>
    <m/>
    <m/>
    <n v="0"/>
    <m/>
    <m/>
    <n v="0"/>
    <m/>
    <m/>
    <n v="2125793"/>
    <n v="0"/>
    <n v="2125793"/>
    <n v="0"/>
    <n v="2125793"/>
    <n v="2125793"/>
    <n v="0"/>
    <n v="148806"/>
    <n v="0"/>
    <n v="148806"/>
    <n v="148806"/>
    <n v="0"/>
    <n v="0"/>
    <n v="300000"/>
    <n v="0"/>
    <n v="0"/>
    <m/>
    <m/>
    <m/>
    <d v="2024-12-01T00:00:00"/>
    <s v="Continue operation of the reclaiming centre; and delivery of regular awareness activities; and project implementation and monitoring."/>
    <s v="An extension is needed for the projects in Argentina, namely HCFC phase-out management plan (stage II, third tranche) (PU foam manufacturing sector) (ARG/PHA/92/INV/198), HCFC phase-out management plan (stage II, third tranche) (PMU) (ARG/PHA/92/INV/199) and HCFC phase-out management plan (stage II, third tranche) (refrigeration servicing sector) (ARG/PHA/92/INV/200) until 31 December 2025. Activities related to procurement of equipment, operation of reclaiming centre, organization of awareness raising activities as well as project monitoring activities are ongoing. However, additional time is needed for the payment of the incremental operating costs and introduction of HCFC-141b, HCFC-142b, HCFC-22 ban for PU and XPS foam sectors. Following the completion of the HPMP Stage II, the project completion report will be submitted to the second meeting in 2026. "/>
    <s v="Yes"/>
    <m/>
    <x v="0"/>
    <n v="1"/>
    <n v="0"/>
    <s v=""/>
    <n v="18"/>
    <n v="12"/>
    <n v="30"/>
    <n v="28300"/>
    <n v="2023"/>
  </r>
  <r>
    <m/>
    <m/>
    <s v="IND/PHA/86/INV/479"/>
    <s v="UNDP"/>
    <m/>
    <x v="2"/>
    <s v="IND"/>
    <x v="0"/>
    <s v="PHA"/>
    <s v="HCFC phase-out management plan (stage II, third tranche) (air-conditioning manufacturing sector plan)"/>
    <d v="2020-12-01T00:00:00"/>
    <d v="2023-12-01T00:00:00"/>
    <s v="FIN"/>
    <d v="2022-04-01T00:00:00"/>
    <m/>
    <d v="2022-12-01T00:00:00"/>
    <d v="2023-12-01T00:00:00"/>
    <n v="17.3"/>
    <m/>
    <m/>
    <m/>
    <m/>
    <m/>
    <n v="17.3"/>
    <m/>
    <m/>
    <m/>
    <m/>
    <m/>
    <n v="3455220"/>
    <n v="-316592"/>
    <n v="3138628"/>
    <n v="1"/>
    <n v="0"/>
    <n v="0"/>
    <n v="0"/>
    <n v="241865"/>
    <n v="-22161"/>
    <n v="219704"/>
    <n v="4.0000000008149073E-2"/>
    <n v="3138628"/>
    <n v="0"/>
    <n v="0"/>
    <n v="219703.96"/>
    <n v="0"/>
    <m/>
    <m/>
    <m/>
    <d v="2024-12-01T00:00:00"/>
    <s v="Financially completed in 2023."/>
    <m/>
    <s v="Yes. Gender mainstreaming activities have been included into the project, e.g. advertised TORs include a specific clause encouraging men and women to apply and the gender composition of meeting participants is tracked. "/>
    <m/>
    <x v="1"/>
    <n v="0"/>
    <n v="1"/>
    <n v="16"/>
    <n v="36"/>
    <n v="0"/>
    <n v="0"/>
    <n v="17300"/>
    <n v="2020"/>
  </r>
  <r>
    <m/>
    <m/>
    <s v="LEB/PHA/86/INV/97"/>
    <s v="UNDP"/>
    <m/>
    <x v="2"/>
    <s v="LEB"/>
    <x v="0"/>
    <s v="PHA"/>
    <s v="HCFC phase-out management plan (stage II, third tranche) (air-conditioning sector)"/>
    <d v="2020-12-01T00:00:00"/>
    <d v="2023-12-01T00:00:00"/>
    <s v="ONG"/>
    <d v="2021-01-01T00:00:00"/>
    <d v="2024-12-01T00:00:00"/>
    <m/>
    <m/>
    <n v="1"/>
    <m/>
    <m/>
    <m/>
    <m/>
    <m/>
    <n v="0"/>
    <m/>
    <m/>
    <m/>
    <m/>
    <m/>
    <n v="170000"/>
    <n v="0"/>
    <n v="170000"/>
    <n v="0.1325764705882353"/>
    <n v="147462"/>
    <n v="147462"/>
    <n v="0"/>
    <n v="11900"/>
    <n v="0"/>
    <n v="11900"/>
    <n v="10322.34"/>
    <n v="22538"/>
    <n v="0"/>
    <n v="33916.26"/>
    <n v="1577.66"/>
    <n v="0"/>
    <m/>
    <m/>
    <m/>
    <d v="2025-12-01T00:00:00"/>
    <s v="The train-the-trainers session for 4 participants is in preparation and will take place in September 2024. "/>
    <s v="One train-the-trainers session was organized in 2024."/>
    <s v="Yes"/>
    <m/>
    <x v="0"/>
    <n v="1"/>
    <n v="1"/>
    <n v="1"/>
    <n v="36"/>
    <n v="12"/>
    <n v="48"/>
    <n v="1000"/>
    <n v="2020"/>
  </r>
  <r>
    <m/>
    <m/>
    <s v="BRA/PHA/82/INV/320"/>
    <s v="UNIDO"/>
    <m/>
    <x v="1"/>
    <s v="BRA"/>
    <x v="0"/>
    <s v="PHA"/>
    <s v="HCFC phase-out management plan (stage II, third tranche) (commercial refrigeration and air-conditioning sector)"/>
    <d v="2018-12-01T00:00:00"/>
    <d v="2020-12-01T00:00:00"/>
    <s v="ONG"/>
    <d v="2019-01-01T00:00:00"/>
    <d v="2024-12-01T00:00:00"/>
    <m/>
    <m/>
    <n v="15.5"/>
    <m/>
    <m/>
    <n v="0"/>
    <m/>
    <m/>
    <n v="7.4"/>
    <m/>
    <m/>
    <n v="0"/>
    <m/>
    <m/>
    <n v="2647057"/>
    <n v="-744104"/>
    <n v="1902953"/>
    <n v="0.589825071875133"/>
    <n v="780543.6100000001"/>
    <n v="780543.6100000001"/>
    <n v="0"/>
    <n v="185294"/>
    <n v="-52087"/>
    <n v="133207"/>
    <n v="54638.338459783816"/>
    <n v="1122409.3899999999"/>
    <n v="356866.76"/>
    <n v="350000"/>
    <n v="78568.661540216184"/>
    <n v="24980.67454816425"/>
    <m/>
    <m/>
    <m/>
    <d v="2025-12-01T00:00:00"/>
    <s v="In 2023, another 5 companies began their execution – Sulfrio, Zero Grau, Peracchi, Indústrias Tosi and Ingecold, totaling 14 beneficiary companies; and 3 companies completed their projects – Kitfrigor, Mecalor and Refriac, totaling 5 companies with a completed project. The companies Klima, Chopeira Ccitti, Fricalor and Fricon, which started the projects before 2022, continue to execute the project, with different completion forecasts."/>
    <s v="Ingecold has signed contracts and started the conversion in February 2024._x000a_Awaiting progress on projects from enterprises that are in the process of developing commercial refrigeration equipment ( Fricalor, Fricon, Sulfrio, Zero Grau, Peracchi and Industrias Tosi)."/>
    <s v="n.a."/>
    <m/>
    <x v="0"/>
    <n v="1"/>
    <n v="1"/>
    <n v="1"/>
    <n v="24"/>
    <n v="48"/>
    <n v="72"/>
    <n v="15500"/>
    <n v="2018"/>
  </r>
  <r>
    <m/>
    <m/>
    <s v="IRA/PHA/86/INV/250"/>
    <s v="Germany"/>
    <m/>
    <x v="2"/>
    <s v="IRA"/>
    <x v="0"/>
    <s v="PHA"/>
    <s v="HCFC phase-out management plan (stage II, third tranche) (commercial refrigeration sector)"/>
    <d v="2020-12-01T00:00:00"/>
    <d v="2023-12-01T00:00:00"/>
    <s v="TRF"/>
    <m/>
    <m/>
    <m/>
    <d v="2023-12-01T00:00:00"/>
    <n v="1.7"/>
    <m/>
    <m/>
    <n v="0"/>
    <m/>
    <m/>
    <m/>
    <m/>
    <m/>
    <m/>
    <m/>
    <m/>
    <n v="145255"/>
    <n v="-145255"/>
    <n v="0"/>
    <n v="0"/>
    <n v="0"/>
    <n v="0"/>
    <n v="0"/>
    <n v="16521"/>
    <n v="-16521"/>
    <n v="0"/>
    <n v="0"/>
    <n v="0"/>
    <n v="0"/>
    <n v="0"/>
    <n v="0"/>
    <n v="0"/>
    <m/>
    <m/>
    <m/>
    <m/>
    <s v="Handed over to UNDP at ExCom92"/>
    <m/>
    <s v="Yes"/>
    <m/>
    <x v="0"/>
    <n v="0"/>
    <n v="0"/>
    <s v=""/>
    <n v="36"/>
    <n v="0"/>
    <n v="0"/>
    <n v="1700"/>
    <n v="2020"/>
  </r>
  <r>
    <m/>
    <m/>
    <s v="IRA/PHA/86/INV/243"/>
    <s v="UNDP"/>
    <m/>
    <x v="2"/>
    <s v="IRA"/>
    <x v="0"/>
    <s v="PHA"/>
    <s v="HCFC phase-out management plan (stage II, third tranche) (commercial refrigeration sector)"/>
    <d v="2020-12-01T00:00:00"/>
    <d v="2023-12-01T00:00:00"/>
    <s v="ONG"/>
    <d v="2022-03-01T00:00:00"/>
    <d v="2025-12-01T00:00:00"/>
    <m/>
    <m/>
    <n v="6.6"/>
    <m/>
    <m/>
    <m/>
    <m/>
    <m/>
    <n v="0"/>
    <m/>
    <m/>
    <m/>
    <m/>
    <m/>
    <n v="576090"/>
    <n v="0"/>
    <n v="576090"/>
    <n v="0.38089881789303753"/>
    <n v="356658"/>
    <n v="356658"/>
    <n v="0"/>
    <n v="40326"/>
    <n v="0"/>
    <n v="40326"/>
    <n v="24965.874269645399"/>
    <n v="219432"/>
    <n v="356658"/>
    <n v="82031.34"/>
    <n v="15360.125730354601"/>
    <n v="24965.874269645399"/>
    <m/>
    <m/>
    <m/>
    <d v="2025-12-01T00:00:00"/>
    <s v="Detailed status has been reported to the MLF during the Tranche 5 submission. Under T3, a total of 16 enterprises were verified; out of which 12 were assisted under T3. Required equipment has been partially delivered and will be distributed."/>
    <s v="Required equipment for the 12 enterprises has been fully delivered and will be distributed."/>
    <s v="Yes"/>
    <m/>
    <x v="0"/>
    <n v="1"/>
    <n v="1"/>
    <n v="15"/>
    <n v="36"/>
    <n v="24"/>
    <n v="60"/>
    <n v="6600"/>
    <n v="2020"/>
  </r>
  <r>
    <m/>
    <m/>
    <s v="IRA/PHA/92/INV/265"/>
    <s v="UNDP"/>
    <m/>
    <x v="2"/>
    <s v="IRA"/>
    <x v="0"/>
    <s v="PHA"/>
    <s v="HCFC phase-out management plan (stage II, third tranche) (commercial refrigeration sector)"/>
    <d v="2023-06-01T00:00:00"/>
    <d v="2026-06-01T00:00:00"/>
    <s v="COM"/>
    <m/>
    <m/>
    <d v="2023-12-01T00:00:00"/>
    <m/>
    <n v="1.7"/>
    <m/>
    <m/>
    <n v="0"/>
    <m/>
    <m/>
    <n v="0.5"/>
    <m/>
    <m/>
    <n v="0"/>
    <m/>
    <m/>
    <n v="145255"/>
    <n v="0"/>
    <n v="145255"/>
    <n v="0"/>
    <n v="145255"/>
    <n v="145255"/>
    <n v="0"/>
    <n v="10168"/>
    <n v="0"/>
    <n v="10168"/>
    <n v="10168"/>
    <n v="0"/>
    <n v="0"/>
    <n v="116204"/>
    <n v="0"/>
    <n v="0"/>
    <m/>
    <m/>
    <m/>
    <d v="2025-12-01T00:00:00"/>
    <s v="Completed. Details were reported in the T5 request."/>
    <m/>
    <m/>
    <m/>
    <x v="1"/>
    <n v="0"/>
    <n v="0"/>
    <s v=""/>
    <n v="36"/>
    <n v="0"/>
    <n v="0"/>
    <n v="1700"/>
    <n v="2023"/>
  </r>
  <r>
    <m/>
    <m/>
    <s v="EGY/PHA/88/INV/150"/>
    <s v="UNIDO"/>
    <m/>
    <x v="0"/>
    <s v="EGY"/>
    <x v="0"/>
    <s v="PHA"/>
    <s v="HCFC phase-out management plan (stage II, third tranche) (enabling activities in the refrigeration and air-conditioning sector)"/>
    <d v="2021-11-01T00:00:00"/>
    <d v="2024-12-01T00:00:00"/>
    <s v="ONG"/>
    <d v="2022-11-01T00:00:00"/>
    <d v="2024-12-01T00:00:00"/>
    <m/>
    <m/>
    <n v="0"/>
    <m/>
    <m/>
    <n v="0"/>
    <m/>
    <m/>
    <n v="0"/>
    <m/>
    <m/>
    <n v="0"/>
    <m/>
    <m/>
    <n v="260000"/>
    <n v="0"/>
    <n v="260000"/>
    <n v="0.64163076923076923"/>
    <n v="93176"/>
    <n v="93176"/>
    <n v="0"/>
    <n v="18200"/>
    <n v="0"/>
    <n v="18200"/>
    <n v="6524.1724660723612"/>
    <n v="166824"/>
    <n v="58286.71"/>
    <n v="34931"/>
    <n v="11675.827533927639"/>
    <n v="4079.4224660723607"/>
    <m/>
    <m/>
    <m/>
    <d v="2026-12-01T00:00:00"/>
    <s v="The final report has been put together. "/>
    <s v="The final report was submitted to the MLF as part of the 4th tranche request for the 94th ExCom"/>
    <s v="No"/>
    <m/>
    <x v="0"/>
    <n v="1"/>
    <n v="1"/>
    <n v="12"/>
    <n v="37"/>
    <n v="0"/>
    <n v="37"/>
    <n v="0"/>
    <n v="2021"/>
  </r>
  <r>
    <m/>
    <m/>
    <s v="CPR/PHA/85/INV/601"/>
    <s v="UNIDO"/>
    <m/>
    <x v="2"/>
    <s v="CPR"/>
    <x v="0"/>
    <s v="PHA"/>
    <s v="HCFC phase-out management plan (stage II, third tranche) (extruded polystyrene foam sector plan)"/>
    <d v="2020-06-01T00:00:00"/>
    <d v="2023-06-01T00:00:00"/>
    <s v="FIN"/>
    <d v="2020-12-01T00:00:00"/>
    <m/>
    <d v="2021-12-01T00:00:00"/>
    <d v="2022-09-01T00:00:00"/>
    <n v="635"/>
    <m/>
    <m/>
    <n v="0"/>
    <m/>
    <m/>
    <n v="635"/>
    <m/>
    <m/>
    <n v="0"/>
    <m/>
    <m/>
    <n v="9890431"/>
    <n v="0"/>
    <n v="9890431"/>
    <n v="1"/>
    <n v="0"/>
    <n v="0"/>
    <n v="0"/>
    <n v="692330"/>
    <n v="0"/>
    <n v="692330"/>
    <n v="0"/>
    <n v="9890431"/>
    <n v="0"/>
    <m/>
    <n v="692330"/>
    <n v="0"/>
    <m/>
    <m/>
    <m/>
    <d v="2027-12-01T00:00:00"/>
    <m/>
    <m/>
    <m/>
    <m/>
    <x v="1"/>
    <n v="0"/>
    <n v="1"/>
    <n v="6"/>
    <n v="36"/>
    <n v="0"/>
    <n v="0"/>
    <n v="635000"/>
    <n v="2020"/>
  </r>
  <r>
    <m/>
    <m/>
    <s v="EGY/PHA/88/INV/152"/>
    <s v="UNDP"/>
    <m/>
    <x v="0"/>
    <s v="EGY"/>
    <x v="0"/>
    <s v="PHA"/>
    <s v="HCFC phase-out management plan (stage II, third tranche) (extruded polystyrene foam sector)"/>
    <d v="2021-11-01T00:00:00"/>
    <d v="2024-12-01T00:00:00"/>
    <s v="ONG"/>
    <m/>
    <d v="2025-06-01T00:00:00"/>
    <m/>
    <m/>
    <n v="25.6"/>
    <m/>
    <m/>
    <m/>
    <m/>
    <m/>
    <n v="25.6"/>
    <m/>
    <m/>
    <m/>
    <m/>
    <m/>
    <n v="816620"/>
    <n v="0"/>
    <n v="816620"/>
    <n v="0"/>
    <n v="816620"/>
    <n v="816620"/>
    <n v="0"/>
    <n v="57163"/>
    <n v="0"/>
    <n v="57163"/>
    <n v="57163"/>
    <n v="0"/>
    <n v="0"/>
    <n v="187822.6"/>
    <n v="0"/>
    <n v="0"/>
    <m/>
    <m/>
    <m/>
    <d v="2026-12-01T00:00:00"/>
    <s v="New Memorandum of Agreement has been developed/finalized for each beneficiary to cover the incremental operation costs, the signature of the MOAs is in process followed by a series of payments. 25% of the tranche allocated budget is expected to be disbursed in 2024."/>
    <s v="Signing of the memorandums from the Beneficiaries, UNDP and EEAA has been completed. _x000a_There was a delay in disbursement due to complications in import procedures in Egypt, but now the situation is much better and work is underway to pay the first payment."/>
    <s v="No"/>
    <m/>
    <x v="0"/>
    <n v="1"/>
    <n v="0"/>
    <s v=""/>
    <n v="37"/>
    <n v="6"/>
    <n v="43"/>
    <n v="25600"/>
    <n v="2021"/>
  </r>
  <r>
    <m/>
    <m/>
    <s v="BRA/PHA/82/INV/323"/>
    <s v="UNDP"/>
    <m/>
    <x v="1"/>
    <s v="BRA"/>
    <x v="0"/>
    <s v="PHA"/>
    <s v="HCFC phase-out management plan (stage II, third tranche) (foam sector)"/>
    <d v="2018-12-01T00:00:00"/>
    <d v="2021-12-01T00:00:00"/>
    <s v="ONG"/>
    <d v="2019-07-01T00:00:00"/>
    <d v="2025-01-01T00:00:00"/>
    <m/>
    <m/>
    <n v="136.30000000000001"/>
    <m/>
    <m/>
    <m/>
    <m/>
    <m/>
    <n v="70"/>
    <m/>
    <m/>
    <m/>
    <m/>
    <m/>
    <n v="6778396"/>
    <n v="0"/>
    <n v="6778396"/>
    <n v="0.64714473011019125"/>
    <n v="2391792.75"/>
    <n v="2391792.75"/>
    <n v="0"/>
    <n v="474488"/>
    <n v="0"/>
    <n v="474488"/>
    <n v="167425.59129947599"/>
    <n v="4386603.25"/>
    <n v="196605.13"/>
    <n v="550112.33250000002"/>
    <n v="307062.40870052401"/>
    <n v="13762.3672213072"/>
    <m/>
    <m/>
    <m/>
    <d v="2025-12-01T00:00:00"/>
    <s v="The closure of the Solveig plant that produces HFC 365 mfc has advanced the implementation of the project. The project has advanced with reconversion of a large number of end-users. However, in many cases the final agreement to stop using high GWP alternatives have not been signed, and funds have therefore not been disbursed. Several System houses has on an interim basis been using HFCs in the absence of a reliable provision of HFOs at commercial and competitive prices."/>
    <s v="The closure of the Solvay plant that produces HFC 365 mfc has advanced the implementation of the project. The project has advanced with reconversion of a large number of end-users. However, in many cases the final agreement to stop using high GWP alternatives have not been signed, and funds have therefore not been disbursed. Currently, the System Houses included on Brazilian HPMP are using zero ODP and low GWP technology."/>
    <s v="Yes"/>
    <m/>
    <x v="0"/>
    <n v="1"/>
    <n v="1"/>
    <n v="7"/>
    <n v="36"/>
    <n v="37"/>
    <n v="73"/>
    <n v="136300"/>
    <n v="2018"/>
  </r>
  <r>
    <m/>
    <m/>
    <s v="CHI/PHA/85/INV/201"/>
    <s v="UNDP"/>
    <m/>
    <x v="1"/>
    <s v="CHI"/>
    <x v="0"/>
    <s v="PHA"/>
    <s v="HCFC phase-out management plan (stage II, third tranche) (foam sector)"/>
    <d v="2020-06-01T00:00:00"/>
    <d v="2022-12-01T00:00:00"/>
    <s v="COM"/>
    <m/>
    <m/>
    <d v="2022-12-01T00:00:00"/>
    <m/>
    <n v="1.1000000000000001"/>
    <m/>
    <m/>
    <m/>
    <m/>
    <m/>
    <n v="1.1000000000000001"/>
    <m/>
    <m/>
    <m/>
    <m/>
    <m/>
    <n v="42181"/>
    <n v="0"/>
    <n v="42181"/>
    <n v="0"/>
    <n v="42181"/>
    <n v="42181"/>
    <n v="0"/>
    <n v="2952"/>
    <n v="0"/>
    <n v="2952"/>
    <n v="2952"/>
    <n v="0"/>
    <n v="0"/>
    <n v="33744.800000000003"/>
    <n v="0"/>
    <n v="0"/>
    <m/>
    <m/>
    <m/>
    <d v="2023-06-01T00:00:00"/>
    <s v="Funds returned to the MLF."/>
    <m/>
    <s v="No. This project component was not undertaken."/>
    <m/>
    <x v="1"/>
    <n v="0"/>
    <n v="0"/>
    <s v=""/>
    <n v="30"/>
    <n v="0"/>
    <n v="0"/>
    <n v="1100"/>
    <n v="2020"/>
  </r>
  <r>
    <m/>
    <m/>
    <s v="IDS/PHA/88/INV/218"/>
    <s v="IBRD"/>
    <m/>
    <x v="2"/>
    <s v="IDS"/>
    <x v="0"/>
    <s v="PHA"/>
    <s v="HCFC phase-out management plan (stage II, third tranche) (foam sector)"/>
    <d v="2021-11-01T00:00:00"/>
    <d v="2024-12-01T00:00:00"/>
    <s v="FIN"/>
    <d v="2022-10-01T00:00:00"/>
    <m/>
    <d v="2023-09-01T00:00:00"/>
    <d v="2023-12-01T00:00:00"/>
    <n v="10"/>
    <m/>
    <m/>
    <n v="0"/>
    <m/>
    <m/>
    <m/>
    <m/>
    <m/>
    <m/>
    <m/>
    <m/>
    <n v="992871"/>
    <n v="0"/>
    <n v="992871"/>
    <n v="0.9852669682164148"/>
    <n v="14628"/>
    <n v="14628"/>
    <n v="0"/>
    <n v="69501"/>
    <n v="0"/>
    <n v="69501"/>
    <n v="1023.9604419909447"/>
    <n v="978243"/>
    <n v="0"/>
    <n v="0"/>
    <n v="68477.039558009055"/>
    <n v="0"/>
    <m/>
    <m/>
    <m/>
    <d v="2024-12-01T00:00:00"/>
    <s v="Continued and Finalized implementation of Voucher System to meet the target; preparation PCR and ICR; Closing workshop"/>
    <s v="project completed"/>
    <s v="Not applicable."/>
    <m/>
    <x v="1"/>
    <n v="0"/>
    <n v="1"/>
    <n v="11"/>
    <n v="37"/>
    <n v="0"/>
    <n v="0"/>
    <n v="10000"/>
    <n v="2021"/>
  </r>
  <r>
    <m/>
    <m/>
    <s v="IRA/PHA/86/INV/244"/>
    <s v="Germany"/>
    <m/>
    <x v="2"/>
    <s v="IRA"/>
    <x v="0"/>
    <s v="PHA"/>
    <s v="HCFC phase-out management plan (stage II, third tranche) (foam sector)"/>
    <d v="2020-12-01T00:00:00"/>
    <d v="2023-12-01T00:00:00"/>
    <s v="FIN"/>
    <d v="2021-03-01T00:00:00"/>
    <m/>
    <d v="2023-06-01T00:00:00"/>
    <d v="2023-12-01T00:00:00"/>
    <n v="0.8"/>
    <m/>
    <m/>
    <n v="0"/>
    <m/>
    <m/>
    <m/>
    <m/>
    <m/>
    <m/>
    <m/>
    <m/>
    <n v="139754"/>
    <n v="0"/>
    <n v="139754"/>
    <n v="1"/>
    <n v="0"/>
    <n v="0"/>
    <n v="0"/>
    <n v="15896"/>
    <n v="0"/>
    <n v="15896"/>
    <n v="0"/>
    <n v="139754"/>
    <n v="0"/>
    <n v="0"/>
    <n v="15896"/>
    <n v="0"/>
    <m/>
    <m/>
    <m/>
    <d v="2025-12-01T00:00:00"/>
    <s v="Financial completion 2023."/>
    <m/>
    <m/>
    <m/>
    <x v="1"/>
    <n v="0"/>
    <n v="1"/>
    <n v="3"/>
    <n v="36"/>
    <n v="0"/>
    <n v="0"/>
    <n v="800"/>
    <n v="2020"/>
  </r>
  <r>
    <m/>
    <m/>
    <s v="IRA/PHA/86/INV/245"/>
    <s v="UNDP"/>
    <m/>
    <x v="2"/>
    <s v="IRA"/>
    <x v="0"/>
    <s v="PHA"/>
    <s v="HCFC phase-out management plan (stage II, third tranche) (foam sector)"/>
    <d v="2020-12-01T00:00:00"/>
    <d v="2023-12-01T00:00:00"/>
    <s v="ONG"/>
    <m/>
    <d v="2025-12-01T00:00:00"/>
    <m/>
    <m/>
    <n v="5.2"/>
    <m/>
    <m/>
    <m/>
    <m/>
    <m/>
    <n v="5.2"/>
    <m/>
    <m/>
    <m/>
    <m/>
    <m/>
    <n v="283475"/>
    <n v="0"/>
    <n v="283475"/>
    <n v="0"/>
    <n v="283475"/>
    <n v="283475"/>
    <n v="0"/>
    <n v="19843"/>
    <n v="0"/>
    <n v="19843"/>
    <n v="19843"/>
    <n v="0"/>
    <n v="283475"/>
    <n v="65199.25"/>
    <n v="0"/>
    <n v="19843"/>
    <m/>
    <m/>
    <m/>
    <d v="2025-12-01T00:00:00"/>
    <s v="Detailed status has been reported to the MLF during the Tranche 5 submission. Under T3, a total of 16 enterprises were verified; out of which 12 were assisted under T3. Required equipment has been partially delivered and will be distributed."/>
    <s v="Conversion is ongoing for the additional companies."/>
    <s v="Yes"/>
    <m/>
    <x v="0"/>
    <n v="1"/>
    <n v="0"/>
    <s v=""/>
    <n v="36"/>
    <n v="24"/>
    <n v="60"/>
    <n v="5200"/>
    <n v="2020"/>
  </r>
  <r>
    <m/>
    <m/>
    <s v="IRA/PHA/86/INV/246"/>
    <s v="UNIDO"/>
    <m/>
    <x v="2"/>
    <s v="IRA"/>
    <x v="0"/>
    <s v="PHA"/>
    <s v="HCFC phase-out management plan (stage II, third tranche) (foam sector)"/>
    <d v="2020-12-01T00:00:00"/>
    <d v="2023-12-01T00:00:00"/>
    <s v="ONG"/>
    <d v="2022-04-01T00:00:00"/>
    <d v="2025-12-31T00:00:00"/>
    <m/>
    <m/>
    <n v="9.3000000000000007"/>
    <m/>
    <m/>
    <n v="0"/>
    <m/>
    <m/>
    <n v="3.1"/>
    <m/>
    <m/>
    <n v="0"/>
    <m/>
    <m/>
    <n v="524000"/>
    <n v="-375701"/>
    <n v="148299"/>
    <n v="0.20797753187816506"/>
    <n v="117456.14"/>
    <n v="117456.14"/>
    <n v="0"/>
    <n v="36680"/>
    <n v="-26299"/>
    <n v="10381"/>
    <n v="8221.9997999999996"/>
    <n v="30842.86"/>
    <n v="4908.7700000000004"/>
    <n v="30000"/>
    <n v="2159.0002000000004"/>
    <n v="343.61390000000006"/>
    <m/>
    <m/>
    <m/>
    <d v="2025-12-01T00:00:00"/>
    <s v="Conversion in 18 beneficiaries is in progress:_x000a_Provision of foaming machine for 6 beneficiaries (out of 18) is completed and required machineries and spare parts are delivered to the enterprises. _x000a_Foaming machines for 1 other beneficiaries have been fully assembled and was ready for delivery. _x000a__x000a_Among the other 8 beneficiaries that were supposed to be converted to water-blown, 4 requested to be retrofitted to use pre-blended polyurethane and pentane. Their retrofit has progressed 50%._x000a_The other 4 beneficiaries have received equipment to be retrofitted for working with water blown chemicals. "/>
    <s v="Conversion in 18 beneficiaries is in progress:_x000a_Provision of foaming machine for 6 beneficiaries (out of 18) is completed and required machineries and spare parts are delivered to the enterprises. _x000a_Foaming machines for 4 other beneficiaries have been fully assembled and delivered after fixing the pumps issue._x000a__x000a_Among the other 8 beneficiaries that were supposed to be converted to water-blown, 4 requested to be retrofitted to use pre-blended polyurethane and pentane. Their retrofit has progressed 50%._x000a_The other 4 beneficiaries have received equipment to be retrofitted for working with water blown chemicals. _x000a__x000a_The integral skin foam beneficiaries will receive chemicals for conversion. "/>
    <s v="No"/>
    <m/>
    <x v="0"/>
    <n v="1"/>
    <n v="1"/>
    <n v="16"/>
    <n v="36"/>
    <n v="24"/>
    <n v="60"/>
    <n v="9300"/>
    <n v="2020"/>
  </r>
  <r>
    <m/>
    <m/>
    <s v="CPR/PHA/85/INV/598"/>
    <s v="UNDP"/>
    <m/>
    <x v="2"/>
    <s v="CPR"/>
    <x v="0"/>
    <s v="PHA"/>
    <s v="HCFC phase-out management plan (stage II, third tranche) (industrial and commercial refrigeration and air-conditioning sector plan)"/>
    <d v="2020-06-01T00:00:00"/>
    <d v="2023-06-01T00:00:00"/>
    <s v="COM"/>
    <d v="2020-10-01T00:00:00"/>
    <m/>
    <d v="2023-12-01T00:00:00"/>
    <m/>
    <n v="285.39999999999998"/>
    <m/>
    <m/>
    <m/>
    <m/>
    <m/>
    <n v="285.39999999999998"/>
    <m/>
    <m/>
    <m/>
    <m/>
    <m/>
    <n v="2095775"/>
    <n v="0"/>
    <n v="2095775"/>
    <n v="1"/>
    <n v="0"/>
    <n v="0"/>
    <n v="0"/>
    <n v="146704"/>
    <n v="0"/>
    <n v="146704"/>
    <n v="0"/>
    <n v="2095775"/>
    <n v="0"/>
    <n v="0"/>
    <n v="146704"/>
    <n v="0"/>
    <n v="791687"/>
    <m/>
    <m/>
    <d v="2027-12-01T00:00:00"/>
    <s v="The one investment projects of the tranches CPR/PHA/85/INV/598 has been completed the manufacturing line conversion activities, verified and passed project acceptance in 2023, which have phased out 72.24 tonnes HCFC-22. Only residual IOC payments are due for processing"/>
    <s v="Procedures to conduct national acceptance for Dalian have been agreed and is expected verification for second half of 2023"/>
    <s v="Yes"/>
    <m/>
    <x v="1"/>
    <n v="0"/>
    <n v="1"/>
    <n v="4"/>
    <n v="36"/>
    <n v="0"/>
    <n v="0"/>
    <n v="285400"/>
    <n v="2020"/>
  </r>
  <r>
    <m/>
    <m/>
    <s v="ARG/PHA/92/INV/199"/>
    <s v="UNIDO"/>
    <m/>
    <x v="1"/>
    <s v="ARG"/>
    <x v="0"/>
    <s v="PHA"/>
    <s v="HCFC phase-out management plan (stage II, third tranche) (PMU)"/>
    <d v="2023-06-01T00:00:00"/>
    <d v="2024-12-01T00:00:00"/>
    <s v="ONG"/>
    <m/>
    <d v="2025-12-31T00:00:00"/>
    <m/>
    <m/>
    <n v="0"/>
    <m/>
    <m/>
    <n v="0"/>
    <m/>
    <m/>
    <n v="0"/>
    <m/>
    <m/>
    <n v="0"/>
    <m/>
    <m/>
    <n v="262799"/>
    <n v="0"/>
    <n v="262799"/>
    <n v="0"/>
    <n v="262799"/>
    <n v="262799"/>
    <n v="0"/>
    <n v="18396"/>
    <n v="0"/>
    <n v="18396"/>
    <n v="18396"/>
    <n v="0"/>
    <n v="0"/>
    <n v="100000"/>
    <n v="0"/>
    <n v="0"/>
    <m/>
    <m/>
    <m/>
    <d v="2024-12-01T00:00:00"/>
    <s v="Continue operation of the reclaiming centre; and delivery of regular awareness activities; and project implementation and monitoring."/>
    <s v="An extension is needed for the projects in Argentina, namely HCFC phase-out management plan (stage II, third tranche) (PU foam manufacturing sector) (ARG/PHA/92/INV/198), HCFC phase-out management plan (stage II, third tranche) (PMU) (ARG/PHA/92/INV/199) and HCFC phase-out management plan (stage II, third tranche) (refrigeration servicing sector) (ARG/PHA/92/INV/200) until 31 December 2025. Activities related to procurement of equipment, operation of reclaiming centre, organization of awareness raising activities as well as project monitoring activities are ongoing. However, additional time is needed for the payment of the incremental operating costs and introduction of HCFC-141b, HCFC-142b, HCFC-22 ban for PU and XPS foam sectors. Following the completion of the HPMP Stage II, the project completion report will be submitted to the second meeting in 2026. "/>
    <s v="Yes"/>
    <m/>
    <x v="0"/>
    <n v="1"/>
    <n v="0"/>
    <s v=""/>
    <n v="18"/>
    <n v="12"/>
    <n v="30"/>
    <n v="0"/>
    <n v="2023"/>
  </r>
  <r>
    <m/>
    <m/>
    <s v="NIR/PHA/93/INV/167"/>
    <s v="UNDP"/>
    <m/>
    <x v="0"/>
    <s v="NIR"/>
    <x v="0"/>
    <s v="PHA"/>
    <s v="HCFC phase-out management plan (stage II, third tranche) (PMU)"/>
    <d v="2023-12-01T00:00:00"/>
    <d v="2026-12-01T00:00:00"/>
    <s v="ONG"/>
    <m/>
    <d v="2026-12-01T00:00:00"/>
    <m/>
    <m/>
    <n v="0"/>
    <m/>
    <m/>
    <n v="0"/>
    <m/>
    <m/>
    <m/>
    <m/>
    <m/>
    <n v="0"/>
    <m/>
    <m/>
    <n v="170000"/>
    <n v="0"/>
    <n v="170000"/>
    <n v="0"/>
    <n v="170000"/>
    <n v="170000"/>
    <n v="0"/>
    <n v="11900"/>
    <n v="0"/>
    <n v="11900"/>
    <n v="11900"/>
    <n v="0"/>
    <n v="0"/>
    <n v="39100"/>
    <n v="0"/>
    <n v="0"/>
    <m/>
    <m/>
    <m/>
    <d v="2026-12-01T00:00:00"/>
    <s v="Newly approved."/>
    <s v="The project is being set up."/>
    <s v="Yes "/>
    <m/>
    <x v="0"/>
    <n v="1"/>
    <n v="0"/>
    <s v=""/>
    <n v="36"/>
    <n v="0"/>
    <n v="36"/>
    <n v="0"/>
    <n v="2023"/>
  </r>
  <r>
    <m/>
    <m/>
    <s v="CPR/PHA/88/INV/603"/>
    <s v="IBRD"/>
    <m/>
    <x v="2"/>
    <s v="CPR"/>
    <x v="0"/>
    <s v="PHA"/>
    <s v="HCFC phase-out management plan (stage II, third tranche) (polyurethane foam sector plan)"/>
    <d v="2021-11-01T00:00:00"/>
    <d v="2024-12-01T00:00:00"/>
    <s v="ONG"/>
    <d v="2022-04-01T00:00:00"/>
    <d v="2024-12-01T00:00:00"/>
    <m/>
    <m/>
    <n v="1887.3"/>
    <m/>
    <m/>
    <n v="0"/>
    <m/>
    <m/>
    <m/>
    <m/>
    <m/>
    <m/>
    <m/>
    <m/>
    <n v="4000000"/>
    <n v="0"/>
    <n v="4000000"/>
    <n v="1"/>
    <n v="0"/>
    <n v="0"/>
    <n v="0"/>
    <n v="280000"/>
    <n v="0"/>
    <n v="280000"/>
    <n v="0"/>
    <n v="4000000"/>
    <n v="0"/>
    <n v="0"/>
    <n v="280000"/>
    <n v="0"/>
    <n v="3839333.86"/>
    <m/>
    <m/>
    <d v="2027-12-01T00:00:00"/>
    <s v="As of end of 2023, cumulative phase-out from the subprojects is 1,189 MT of HCFC-141b from the first round of 11 enterprises with subgrant agreements (SGAs) at a cost of more than $8 million.  Twelve additional SGAs were signed with the second round of enterprises between 10-13 Jun 2022 worth a total $4.9 million for the phaseout of 1,068 MT of HCFC-141b.  By end 2023, 11 subprojects had started, with 2 already in the equipment procurement stage.  This included 3 companies converting to hydrocarbon, 3 to HFOs and the rest to water blown technology.  One enterprise had not started do to permitting issues.  The system house project approach was launched in Nov. 2023 with 17 potential foam system house candidates applying for a system house project for all three alternatives (HC, HFO and CO2) to cover an estimated 5,175 MT. Four foam TA contracts led to $320,576 in disbursement by end of 2023.   In addition, FECO continues to implement cross-cutting TA activities outside of the project's direct scope, that will support the phase-out in the PU foam sector and other sectors.  "/>
    <s v="By June 2024, implementation of the second batch of 12 enterprises that targets 1,068 MT in phaseout is now in the advanced stage with 11 companies having completed conversions as determined by on-site verifications and one converting to HC still constructing the new plant where the new equipment will be installed.  Solicitation of the third batch of foam enterprises to conduct the phase-out subprojects led to the preidentification of another 9 companies worth 527 MT of HCFC-141b consumption.  Three companies plan on converting to HFO technology, 2 to hydrocarbons and the rest to water blown technology.   Consumption and eligibility verification is planned by July 2024, along with the 17 system house enterprises.  Thereafter, subgrant agreements/contracts can be signed.  For TA, FECO plans on completing the study /impact assessment on the ban of use HCFC-141b as blowing agent in  PU Foam Sector. As of Jun 2024, FECO awaited approval of the shortlisting of consultants.  The study is to be completed by Sep 2024 to allow MEE to develop and launch consultations on the ban prior to issuance in 2025. "/>
    <s v="Stage II HPMP- PU Foam approved prior to the 85th ExCom.  Still, gender disaggregated data is collected by FECO on activities that it manages, such as workshops and training."/>
    <m/>
    <x v="0"/>
    <n v="1"/>
    <n v="1"/>
    <n v="5"/>
    <n v="37"/>
    <n v="0"/>
    <n v="37"/>
    <n v="1887300"/>
    <n v="2021"/>
  </r>
  <r>
    <m/>
    <m/>
    <s v="IND/PHA/86/INV/480"/>
    <s v="UNDP"/>
    <m/>
    <x v="2"/>
    <s v="IND"/>
    <x v="0"/>
    <s v="PHA"/>
    <s v="HCFC phase-out management plan (stage II, third tranche) (polyurethane foam sector plan)"/>
    <d v="2020-12-01T00:00:00"/>
    <d v="2023-12-01T00:00:00"/>
    <s v="ONG"/>
    <d v="2022-04-01T00:00:00"/>
    <d v="2024-12-01T00:00:00"/>
    <m/>
    <m/>
    <n v="210.8"/>
    <m/>
    <m/>
    <m/>
    <m/>
    <m/>
    <n v="50"/>
    <m/>
    <m/>
    <m/>
    <m/>
    <m/>
    <n v="7790280"/>
    <n v="-4062046"/>
    <n v="3728234"/>
    <n v="0.68635468428215562"/>
    <n v="1169343.1300000018"/>
    <n v="1169343.1300000018"/>
    <n v="0"/>
    <n v="545320"/>
    <n v="-284343"/>
    <n v="260977"/>
    <n v="81854.213560095988"/>
    <n v="2558890.8699999982"/>
    <n v="36220.109999999899"/>
    <n v="268948.91989999998"/>
    <n v="179122.78643990401"/>
    <n v="2535.4137233526599"/>
    <m/>
    <m/>
    <m/>
    <d v="2024-12-01T00:00:00"/>
    <s v="All reamining payments claims from Companies and conversion suppliers had been received by PMU. The Third Party Verifier has updated schedule of in site verification to allow payments dirsbursements. Financial completion of remaining payments expected to continue in 1st half of 2024."/>
    <s v="The Third Party Verifier continued  in site verification to allow payments dirsbursements. "/>
    <s v="Yes"/>
    <m/>
    <x v="0"/>
    <n v="1"/>
    <n v="1"/>
    <n v="16"/>
    <n v="36"/>
    <n v="12"/>
    <n v="48"/>
    <n v="210800"/>
    <n v="2020"/>
  </r>
  <r>
    <m/>
    <m/>
    <s v="IND/PHA/86/TAS/482"/>
    <s v="UNDP"/>
    <m/>
    <x v="2"/>
    <s v="IND"/>
    <x v="3"/>
    <s v="PHA"/>
    <s v="HCFC phase-out management plan (stage II, third tranche) (project management and monitoring)"/>
    <d v="2020-12-01T00:00:00"/>
    <d v="2023-12-01T00:00:00"/>
    <s v="ONG"/>
    <m/>
    <d v="2024-12-01T00:00:00"/>
    <m/>
    <m/>
    <n v="0"/>
    <m/>
    <m/>
    <m/>
    <m/>
    <m/>
    <n v="0"/>
    <m/>
    <m/>
    <m/>
    <m/>
    <m/>
    <n v="800000"/>
    <n v="0"/>
    <n v="800000"/>
    <n v="0"/>
    <n v="800000"/>
    <n v="800000"/>
    <n v="0"/>
    <n v="56000"/>
    <n v="0"/>
    <n v="56000"/>
    <n v="56000"/>
    <n v="0"/>
    <n v="0"/>
    <n v="184000"/>
    <n v="0"/>
    <n v="0"/>
    <m/>
    <m/>
    <m/>
    <d v="2024-12-01T00:00:00"/>
    <s v="PMU continued to provide support to project implementation and monitoring to NOU in 2023. Advanced cash transfers done to NOU for PMU maitnance are pedning reconcilliation so can be registered and reported as disbursements. "/>
    <s v="The Third Party Verifier continued  in site verification to allow payments dirsbursements. "/>
    <s v="Yes"/>
    <m/>
    <x v="0"/>
    <n v="1"/>
    <n v="0"/>
    <s v=""/>
    <n v="36"/>
    <n v="12"/>
    <n v="48"/>
    <n v="0"/>
    <n v="2020"/>
  </r>
  <r>
    <m/>
    <m/>
    <s v="CPR/PHA/84/TAS/597"/>
    <s v="UNEP"/>
    <m/>
    <x v="2"/>
    <s v="CPR"/>
    <x v="3"/>
    <s v="PHA"/>
    <s v="HCFC phase-out management plan (stage II, third tranche) (refrigeration and air-conditioning servicing sector plan and enabling component)"/>
    <d v="2019-12-01T00:00:00"/>
    <d v="2022-12-01T00:00:00"/>
    <s v="ONG"/>
    <d v="2021-09-01T00:00:00"/>
    <d v="2024-12-01T00:00:00"/>
    <m/>
    <m/>
    <n v="0"/>
    <m/>
    <m/>
    <n v="0"/>
    <m/>
    <m/>
    <m/>
    <m/>
    <m/>
    <m/>
    <m/>
    <m/>
    <n v="1000000"/>
    <n v="0"/>
    <n v="1000000"/>
    <n v="0.90383735000000009"/>
    <n v="96162.649999999907"/>
    <n v="96162.649999999907"/>
    <n v="0"/>
    <n v="120000"/>
    <n v="0"/>
    <n v="120000"/>
    <n v="11539.517999999996"/>
    <n v="903837.35000000009"/>
    <n v="81256"/>
    <n v="96162.649999999907"/>
    <n v="108460.482"/>
    <n v="9750.7199999999993"/>
    <m/>
    <n v="31031"/>
    <m/>
    <d v="2027-12-01T00:00:00"/>
    <s v="PCA was signed in May 2020 for a total budget of $950,000. Two payments have been released to FECO and only final/third payment in the amount of $25,000 is remaining to be released upon completion of the activities under the PCA. Total expenditures through the end of December 2023 is $893,969. The PCA was amended to extend the implementation period until December 2024. _x000a__x000a_1.1.1: Standards/Codes Development in the Industrial and Commercial Refrigeration and Air Conditioning (ICR) Servicing Sector (UNEP): _x000a_•_x0009_3 ICR Codes published Jul 2022 and introduced in technical workshops to over 5,500 technicians _x000a_•_x0009_5 ICR Codes project: 5 ToRs developed, Procurement process ongoing _x000a_1.1.5: Policies Study Development and Implementation:_x000a_•_x0009_Filing Management Study: Beta tested ODS Management Information System (MIS), Conducted filing work for servicing enterprises on ODS recycling/ disposal, Collected feedback_x000a_•_x0009_Certification System Study: 2 workshops held, 1 field visit conducted in Hebei, Collected recovery status updates, Survey and analysis completed, Submitted report to FECO/MEE, Technical specification drafted._x000a_•_x0009_ODS Disposal Study: 2 workshops held to review report and discuss challenges, Submitted final report to FECO/MEE, Developed technical specification _x000a_•_x0009_Cold Chain Sector: Survey and Study: Implementing partners selected and contract awarded (Dec. 2022), Mar. 2023: Kick-off meeting held, Site visit and survey conducted_x000a_2.3.4: Law Enforcement Cooperation Center_x000a_•_x0009_3 study reports submitted to FECO/MEE, Developed special info system on intelligence related to combating illegal ODS trade, Collected and submitted info on seized ODS cases for the year 2021 through the info system which helped MEE on their annual reporting on illegal trade, Mid-term progress report submitted, Seminar organized in the Yangtze River Delta region_x000a__x000a__x000a_"/>
    <s v="1.1.1: Standards/Codes Development in the Industrial and Commercial Refrigeration and Air Conditioning (ICR) Servicing Sector (UNEP): _x000a_•_x0009_3 ICR Codes Published: Introduce in future trainings, Translate code into English to share with regional countries_x000a_•_x0009_5 ICR Codes project: Award contract, Develop 5 codes, Hold Experts meeting_x000a_1.1.5: Policies Study Development and Implementation_x000a_•_x0009_Filing Management Study: Develop more specified filing requirements, Develop MIS operation guide for EEB Officers, Support collection of valid consumption data and effective training/certification of servicing enterprises in local market_x000a_•_x0009_Certification System Study: Finalize technical specification, Disseminate final product to guide enterprises on how to recover and reclaim the refrigerants._x000a_•_x0009_ODS Disposal Study: Finalize technical specification, Disseminate final product to disposal enterprises_x000a_•_x0009_Cold Chain Sector Survey &amp; Study: Finalize data collection and analyze survey results, Present policy recommendations for consideration, Case study developed, Develop and finalize policy recommendations, Develop and finalize case study_x000a_2.3.4: Law Enforcement Cooperation Center_x000a_•_x0009_Ningbo Customs Anti-Smuggling Bureau will: continue to improve the information system, establish the operation mechanism of the Cooperation Center, and carry out joint research on risk profiling across regions. "/>
    <s v="N/a"/>
    <m/>
    <x v="0"/>
    <n v="1"/>
    <n v="1"/>
    <n v="21"/>
    <n v="36"/>
    <n v="24"/>
    <n v="60"/>
    <n v="0"/>
    <n v="2019"/>
  </r>
  <r>
    <m/>
    <m/>
    <s v="LEB/PHA/86/INV/95"/>
    <s v="UNDP"/>
    <m/>
    <x v="2"/>
    <s v="LEB"/>
    <x v="0"/>
    <s v="PHA"/>
    <s v="HCFC phase-out management plan (stage II, third tranche) (refrigeration servicing and project management and coordination)"/>
    <d v="2020-12-01T00:00:00"/>
    <d v="2023-12-01T00:00:00"/>
    <s v="ONG"/>
    <d v="2021-01-01T00:00:00"/>
    <d v="2024-12-01T00:00:00"/>
    <m/>
    <m/>
    <n v="0.1"/>
    <m/>
    <m/>
    <m/>
    <m/>
    <m/>
    <n v="0"/>
    <m/>
    <m/>
    <m/>
    <m/>
    <m/>
    <n v="250462"/>
    <n v="0"/>
    <n v="250462"/>
    <n v="0.78732502335683652"/>
    <n v="53267"/>
    <n v="53267"/>
    <n v="0"/>
    <n v="17532"/>
    <n v="0"/>
    <n v="17532"/>
    <n v="3728.6176905078992"/>
    <n v="197195"/>
    <n v="0"/>
    <n v="12251.41"/>
    <n v="13803.382309492101"/>
    <n v="0"/>
    <m/>
    <m/>
    <m/>
    <d v="2025-12-01T00:00:00"/>
    <s v="The train-the-trainers session for 4 participants is in preparation and will take place in September 2024. "/>
    <s v="One train-the-trainers session was organized in 2024."/>
    <s v="Yes"/>
    <m/>
    <x v="0"/>
    <n v="1"/>
    <n v="1"/>
    <n v="1"/>
    <n v="36"/>
    <n v="12"/>
    <n v="48"/>
    <n v="100"/>
    <n v="2020"/>
  </r>
  <r>
    <m/>
    <m/>
    <s v="URU/PHA/85/INV/75"/>
    <s v="UNDP"/>
    <m/>
    <x v="1"/>
    <s v="URU"/>
    <x v="0"/>
    <s v="PHA"/>
    <s v="HCFC phase-out management plan (stage II, third tranche) (refrigeration servicing sector and implementation and monitoring)"/>
    <d v="2020-06-01T00:00:00"/>
    <d v="2021-12-01T00:00:00"/>
    <s v="FIN"/>
    <d v="2021-04-01T00:00:00"/>
    <m/>
    <d v="2022-12-01T00:00:00"/>
    <d v="2023-12-01T00:00:00"/>
    <n v="5.3"/>
    <m/>
    <m/>
    <m/>
    <m/>
    <m/>
    <n v="5.3"/>
    <m/>
    <m/>
    <m/>
    <m/>
    <m/>
    <n v="111268"/>
    <n v="0"/>
    <n v="111268"/>
    <n v="0.99999739368012375"/>
    <n v="0.28999999999359716"/>
    <n v="0.28999999999359716"/>
    <n v="0"/>
    <n v="7789"/>
    <n v="0"/>
    <n v="7789"/>
    <n v="2.0300625519666937E-2"/>
    <n v="111267.71"/>
    <n v="0"/>
    <n v="0"/>
    <n v="7788.9796993744803"/>
    <n v="0"/>
    <m/>
    <m/>
    <m/>
    <d v="2023-12-01T00:00:00"/>
    <s v="Financially completed in 2023."/>
    <m/>
    <s v="Yes. Gender mainstreaming activities have been included into the project, e.g. advertised TORs include a specific clause encouraging men and women to apply and the gender composition of meeting participants is tracked. "/>
    <m/>
    <x v="1"/>
    <n v="0"/>
    <n v="1"/>
    <n v="10"/>
    <n v="18"/>
    <n v="0"/>
    <n v="0"/>
    <n v="5300"/>
    <n v="2020"/>
  </r>
  <r>
    <m/>
    <m/>
    <s v="MAL/PHA/88/INV/193"/>
    <s v="UNDP"/>
    <m/>
    <x v="2"/>
    <s v="MAL"/>
    <x v="0"/>
    <s v="PHA"/>
    <s v="HCFC phase-out management plan (stage II, third tranche) (refrigeration servicing sector and management and coordination)"/>
    <d v="2021-11-01T00:00:00"/>
    <d v="2023-12-01T00:00:00"/>
    <s v="COM"/>
    <d v="2022-02-01T00:00:00"/>
    <m/>
    <d v="2023-12-01T00:00:00"/>
    <m/>
    <n v="4"/>
    <m/>
    <m/>
    <m/>
    <m/>
    <m/>
    <n v="4"/>
    <m/>
    <m/>
    <m/>
    <m/>
    <m/>
    <n v="154900"/>
    <n v="0"/>
    <n v="154900"/>
    <n v="0.25686894770819885"/>
    <n v="115111"/>
    <n v="115111"/>
    <n v="0"/>
    <n v="10843"/>
    <n v="0"/>
    <n v="10843"/>
    <n v="8057.77"/>
    <n v="39789"/>
    <n v="0"/>
    <n v="92088.8"/>
    <n v="2785.23"/>
    <n v="0"/>
    <m/>
    <m/>
    <m/>
    <d v="2023-12-01T00:00:00"/>
    <s v="Two trainings for custom officers completed. Consultant appointed for review of CSTP manual. Procurement initated for procuring equipment/tools for ATCs. Procurement completed."/>
    <s v="Procurement completed."/>
    <s v="Yes"/>
    <m/>
    <x v="1"/>
    <n v="0"/>
    <n v="1"/>
    <n v="3"/>
    <n v="25"/>
    <n v="0"/>
    <n v="0"/>
    <n v="4000"/>
    <n v="2021"/>
  </r>
  <r>
    <m/>
    <m/>
    <s v="IRA/PHA/86/INV/247"/>
    <s v="UNDP"/>
    <m/>
    <x v="2"/>
    <s v="IRA"/>
    <x v="0"/>
    <s v="PHA"/>
    <s v="HCFC phase-out management plan (stage II, third tranche) (refrigeration servicing sector and PMU)"/>
    <d v="2020-12-01T00:00:00"/>
    <d v="2023-12-01T00:00:00"/>
    <s v="COM"/>
    <d v="2023-02-01T00:00:00"/>
    <m/>
    <d v="2023-12-01T00:00:00"/>
    <m/>
    <n v="2.8"/>
    <m/>
    <m/>
    <m/>
    <m/>
    <m/>
    <n v="0"/>
    <m/>
    <m/>
    <m/>
    <m/>
    <m/>
    <n v="448415"/>
    <n v="0"/>
    <n v="448415"/>
    <n v="1"/>
    <n v="0"/>
    <n v="0"/>
    <n v="0"/>
    <n v="31390"/>
    <n v="0"/>
    <n v="31390"/>
    <n v="0"/>
    <n v="448415"/>
    <n v="0"/>
    <n v="0"/>
    <n v="31390"/>
    <n v="0"/>
    <m/>
    <m/>
    <m/>
    <d v="2025-12-01T00:00:00"/>
    <s v="Procurement of second refrigerant distribution system was completed."/>
    <s v="Procurement of second refrigerant distribution system has been completed and machineries have been delivered to beneficiary’s warehouse but it is yet to be installed and commissioned.PMU continued to provided support to project implementation and monitoring and assisted NOU and companies to complete conversion and facilitate payments and technical assistance during the year 2023."/>
    <s v="Yes"/>
    <m/>
    <x v="1"/>
    <n v="0"/>
    <n v="1"/>
    <n v="26"/>
    <n v="36"/>
    <n v="0"/>
    <n v="0"/>
    <n v="2800"/>
    <n v="2020"/>
  </r>
  <r>
    <m/>
    <m/>
    <s v="EGY/PHA/88/INV/151"/>
    <s v="UNIDO"/>
    <m/>
    <x v="0"/>
    <s v="EGY"/>
    <x v="0"/>
    <s v="PHA"/>
    <s v="HCFC phase-out management plan (stage II, third tranche) (refrigeration servicing sector and project management unit)"/>
    <d v="2021-11-01T00:00:00"/>
    <d v="2024-12-01T00:00:00"/>
    <s v="ONG"/>
    <d v="2022-11-01T00:00:00"/>
    <d v="2025-12-31T00:00:00"/>
    <m/>
    <m/>
    <n v="0"/>
    <m/>
    <m/>
    <n v="0"/>
    <m/>
    <m/>
    <n v="0"/>
    <m/>
    <m/>
    <n v="0"/>
    <m/>
    <m/>
    <n v="745000"/>
    <n v="0"/>
    <n v="745000"/>
    <n v="0.35104697986577182"/>
    <n v="483470"/>
    <n v="483470"/>
    <n v="0"/>
    <n v="52150"/>
    <n v="0"/>
    <n v="52150"/>
    <n v="33842.899999999994"/>
    <n v="261530"/>
    <n v="257545.33"/>
    <n v="200000"/>
    <n v="18307.100000000002"/>
    <n v="18028.1731"/>
    <m/>
    <m/>
    <m/>
    <d v="2026-12-01T00:00:00"/>
    <s v="Second reclamation facility has been selected."/>
    <s v="Bidding for reclamation activities is undergoing."/>
    <s v="No"/>
    <m/>
    <x v="0"/>
    <n v="1"/>
    <n v="1"/>
    <n v="12"/>
    <n v="37"/>
    <n v="12"/>
    <n v="49"/>
    <n v="0"/>
    <n v="2021"/>
  </r>
  <r>
    <m/>
    <m/>
    <s v="IND/PHA/86/INV/481"/>
    <s v="Germany"/>
    <m/>
    <x v="2"/>
    <s v="IND"/>
    <x v="0"/>
    <s v="PHA"/>
    <s v="HCFC phase-out management plan (stage II, third tranche) (refrigeration servicing sector plan)"/>
    <d v="2020-12-01T00:00:00"/>
    <d v="2023-12-01T00:00:00"/>
    <s v="ONG"/>
    <d v="2021-02-01T00:00:00"/>
    <d v="2025-12-01T00:00:00"/>
    <m/>
    <m/>
    <n v="16"/>
    <m/>
    <m/>
    <n v="0"/>
    <m/>
    <m/>
    <m/>
    <m/>
    <m/>
    <m/>
    <m/>
    <m/>
    <n v="1394113"/>
    <n v="0"/>
    <n v="1394113"/>
    <n v="0.94261584247474917"/>
    <n v="80000"/>
    <n v="80000"/>
    <n v="0"/>
    <n v="156086"/>
    <n v="0"/>
    <n v="156086"/>
    <n v="8956.8636114863039"/>
    <n v="1314113"/>
    <n v="80000"/>
    <n v="80000"/>
    <n v="147129.1363885137"/>
    <n v="8956.8636114863002"/>
    <m/>
    <m/>
    <m/>
    <d v="2024-12-01T00:00:00"/>
    <s v="In 2023 the training programm for RAC technicians was more or less completed (funds were partly used from tranche 4). An impact assessment to address the gaps of the training program has been commissioned. The concept (ToR) for the electronic tool to support the training program (participants list, personal data, pictures, etc.) has been finalized. Commissioning and completion of the electronic tool was delayed due to its complexity and contractual issues.The selection of the beneficiary for the Training Centre of Excellence requiered inter-ministerial coordination. TOTs for ITIs as well as institutions (railway, defense, etc.) were prepared."/>
    <s v="Impact Assessment is being completed. Development and programming of electronic platform (Management Information System) has been commissioned. Beneficiary for centre of Excellence has been identified. Scoping mission to be conducted in Q3/2024. TOTs being prepared for ITIs, to be conducted by the end of the year."/>
    <s v="Yes"/>
    <m/>
    <x v="0"/>
    <n v="1"/>
    <n v="1"/>
    <n v="2"/>
    <n v="36"/>
    <n v="24"/>
    <n v="60"/>
    <n v="16000"/>
    <n v="2020"/>
  </r>
  <r>
    <m/>
    <m/>
    <s v="IND/PHA/86/TAS/483"/>
    <s v="UNEP"/>
    <m/>
    <x v="2"/>
    <s v="IND"/>
    <x v="3"/>
    <s v="PHA"/>
    <s v="HCFC phase-out management plan (stage II, third tranche) (refrigeration servicing sector plan)"/>
    <d v="2020-12-01T00:00:00"/>
    <d v="2023-12-01T00:00:00"/>
    <s v="ONG"/>
    <d v="2022-03-01T00:00:00"/>
    <d v="2024-12-01T00:00:00"/>
    <m/>
    <m/>
    <n v="2.4"/>
    <m/>
    <m/>
    <n v="0"/>
    <m/>
    <m/>
    <m/>
    <m/>
    <m/>
    <m/>
    <m/>
    <m/>
    <n v="210000"/>
    <n v="0"/>
    <n v="210000"/>
    <n v="0.46537866666666666"/>
    <n v="112270.48"/>
    <n v="112270.48"/>
    <n v="0"/>
    <n v="25433"/>
    <n v="0"/>
    <n v="25433"/>
    <n v="13597.024370666666"/>
    <n v="97729.52"/>
    <n v="112146.52"/>
    <n v="112270.48"/>
    <n v="11835.975629333334"/>
    <n v="13582.011634095239"/>
    <m/>
    <n v="300"/>
    <m/>
    <d v="2024-12-01T00:00:00"/>
    <s v="SSFA was signed in 2021 for the amount of USD 180,000. NACIN organized training for new customs and enforcement officers in 2023 for around 60 participants. The Energy and Resources Institute (TERI) was hired through a competitive bidding process to promote public procurement policies for HFC and log GWP alternatives. Indian Institute of Technology Kharagpur (IIT Kharagpur) was hired through a competitive bidding process to develop a guidebook on new sustainable technologies for new and retrofitting of existing buildings and space cooling. The consulting firm, Pricewaterhouse Coopers (PwC), was hired to develop a guidebook on sustainable technologies for new and retrofitting of existing cooling equipment relating to cold chain sector."/>
    <s v="o_x0009_4 workshops for trainings of new customs and enforcement officers for at least 80 customs and enforcement officers including those in supervisory positions border control officers of neighboring countries is being planned._x000a_o_x0009_1 workshop for training of trainers (ToT) and refresher courses for customs and enforcement officers including those in supervisory positions will be conducted._x000a_o_x0009_One capacity building workshop including officers from Enforcement agencies including Customs officers, DRI, BASF etc. will be carried out by NACIN._x000a_o_x0009_Finalization and signing of MoA with The Energy and Resources Institute (TERI) and work plan to be discussed, finalization of dates for Inception meeting, and plan a detailed strategy to complete the guidebook for procurement of RAC equipment on a timely manner._x000a_o_x0009_Finalization and signing of MoA with Indian Institute of Technology (IIT) &amp; ISHRAE and work plan to be discussed, finalization of dates for Inception meeting, and plan a detailed strategy to complete the guidebook for “sustainable technologies for new and retrofitting of existing buildings and space cooling” on a timely manner._x000a_o_x0009_Finalization and signing of MoA with Pricewaterhouse Coopers (PwC) and work plan to be discussed, finalization of dates for Inception meeting, and plan a detailed strategy to complete the guidebook for “sustainable technologies for new and retrofitting of existing cooling equipment/storage infrastructure relating to cold chain sector”, on a timely manner._x000a_o_x0009_Establishment of e-platform that collates all available trainings for technicians from different training providers and knowledge resources will be planned and carried out_x000a_o_x0009_Planning ongoing for next 5 issues of newsTRAC (which is a Newsletter for Technicians in Refrigeration and Air conditioning (RAC) Servicing Sector) based on the inputs received from the RAC Servicing sector, Expert members, Editorial Board and Technical Advisory Committee.  _x000a_o_x0009_Planning ongoing for the organization of 8 workshops for RAC dealers and relevant stakeholders _x000a_o_x0009_Planning ongoing for the development of posters, flyers and stickers for consumers, RAC technicians for distribution during RAC workshops._x000a_o_x0009_Regular updating of Ozone Cell website with latest information regarding the HPMP and Montreal Protocol related information._x000a_"/>
    <s v="Yes"/>
    <m/>
    <x v="0"/>
    <n v="1"/>
    <n v="1"/>
    <n v="15"/>
    <n v="36"/>
    <n v="12"/>
    <n v="48"/>
    <n v="2400"/>
    <n v="2020"/>
  </r>
  <r>
    <m/>
    <m/>
    <s v="ARG/PHA/92/INV/200"/>
    <s v="UNIDO"/>
    <m/>
    <x v="1"/>
    <s v="ARG"/>
    <x v="0"/>
    <s v="PHA"/>
    <s v="HCFC phase-out management plan (stage II, third tranche) (refrigeration servicing sector)"/>
    <d v="2023-06-01T00:00:00"/>
    <d v="2024-12-01T00:00:00"/>
    <s v="ONG"/>
    <m/>
    <d v="2025-12-31T00:00:00"/>
    <m/>
    <m/>
    <n v="17"/>
    <m/>
    <m/>
    <n v="0"/>
    <m/>
    <m/>
    <n v="3"/>
    <m/>
    <m/>
    <n v="0"/>
    <m/>
    <m/>
    <n v="1474458"/>
    <n v="0"/>
    <n v="1474458"/>
    <n v="0"/>
    <n v="1474458"/>
    <n v="1474458"/>
    <n v="0"/>
    <n v="103212"/>
    <n v="0"/>
    <n v="103212"/>
    <n v="103212"/>
    <n v="0"/>
    <n v="0"/>
    <n v="1000"/>
    <n v="0"/>
    <n v="0"/>
    <m/>
    <m/>
    <m/>
    <d v="2024-12-01T00:00:00"/>
    <s v=" 550 procured tool kits to certified technicians, 250 delivered and distributed in 2023; continue operation of the reclaiming centre; and delivery of regular awareness activities; and project implementation and monitoring is ongoing. "/>
    <s v="300 procured tool kits to certified technicians ready for delivery and planned to be distributed in August/September 2024._x000a_An extension is needed for the projects in Argentina, namely HCFC phase-out management plan (stage II, third tranche) (PU foam manufacturing sector) (ARG/PHA/92/INV/198), HCFC phase-out management plan (stage II, third tranche) (PMU) (ARG/PHA/92/INV/199) and HCFC phase-out management plan (stage II, third tranche) (refrigeration servicing sector) (ARG/PHA/92/INV/200) until 31 December 2025. Activities related to procurement of equipment, operation of reclaiming centre, organization of awareness raising activities as well as project monitoring activities are ongoing. However, additional time is needed for the payment of the incremental operating costs and introduction of HCFC-141b, HCFC-142b, HCFC-22 ban for PU and XPS foam sectors. Following the completion of the HPMP Stage II, the project completion report will be submitted to the second meeting in 2026. "/>
    <s v="Yes"/>
    <m/>
    <x v="0"/>
    <n v="1"/>
    <n v="0"/>
    <s v=""/>
    <n v="18"/>
    <n v="12"/>
    <n v="30"/>
    <n v="17000"/>
    <n v="2023"/>
  </r>
  <r>
    <m/>
    <m/>
    <s v="BRA/PHA/82/TAS/321"/>
    <s v="Germany"/>
    <m/>
    <x v="1"/>
    <s v="BRA"/>
    <x v="3"/>
    <s v="PHA"/>
    <s v="HCFC phase-out management plan (stage II, third tranche) (refrigeration servicing sector)"/>
    <d v="2018-12-01T00:00:00"/>
    <d v="2020-12-01T00:00:00"/>
    <s v="ONG"/>
    <d v="2019-02-01T00:00:00"/>
    <d v="2024-06-01T00:00:00"/>
    <m/>
    <m/>
    <n v="27"/>
    <m/>
    <m/>
    <n v="0"/>
    <m/>
    <m/>
    <n v="25"/>
    <m/>
    <m/>
    <m/>
    <m/>
    <m/>
    <n v="2363637"/>
    <n v="0"/>
    <n v="2363637"/>
    <n v="0.82439731650841475"/>
    <n v="415061"/>
    <n v="415061"/>
    <n v="0"/>
    <n v="263059"/>
    <n v="0"/>
    <n v="263059"/>
    <n v="46193.866316612926"/>
    <n v="1948576"/>
    <n v="415061"/>
    <n v="415061"/>
    <n v="216865.13368338707"/>
    <n v="46193.866316612919"/>
    <m/>
    <m/>
    <m/>
    <d v="2025-12-01T00:00:00"/>
    <s v="Participation in national standard meetings (ABNT) e.g. for translation and adoption of ISO 5149 standard, ABNT NBR 16186 standard, draft ISO standard 22712 and ISO 22044, preparation of handbooks for safe use of propane and CO2 (ongoing), preparation of tender documents and technical specifications of CO2 and HC demo mini supermarket, preparation of tender documents for selection of two vocational training institutions to host the two mini-supermarkets, two technical training institutions were selected and contracted for the training project for the safe use of CO2 and propane in commercial refrigeration systems. The schools are located in two different regions of Brazil (southeast and south), in the cities of Rio de Janeiro and Curitiba (Paraná); 10.188 technicians trained in best practices for better HCFC containment, monitoring and evaluation of activities, outreach and communication work (e.g. production of video series &quot;training in focus&quot; and &quot;best practices in minutes&quot;, elaboration of new video scripts, refrigerant ruler and recovery cylinder max filling weight card,&quot;1st Annual Meeting of HPMP Partner Trainers in the Multiplication of Best Refrigeration Practices&quot; held in São Paulo), four additional train the trainer workshops for better HCFC-22 containment conducted, technical adjustments and user support to Pró-Ozônio system and App, “Cool Training Online&quot; course on refrigeration basics and the safe handling of natural refrigerants translated into Portuguese."/>
    <s v="Participation in national standard meetings (ABNT) for review of  ABNT NBR 16666 standard and translation ISO 22043;  617 technicians trained, Outreach and communication work (regional outreach, update of sector communication plan, drafting of new video scripts, among others), additional train the trainer workshop carried out"/>
    <s v="No"/>
    <m/>
    <x v="0"/>
    <n v="1"/>
    <n v="1"/>
    <n v="2"/>
    <n v="24"/>
    <n v="42"/>
    <n v="66"/>
    <n v="27000"/>
    <n v="2018"/>
  </r>
  <r>
    <m/>
    <m/>
    <s v="CHI/PHA/85/TAS/199"/>
    <s v="UNEP"/>
    <m/>
    <x v="1"/>
    <s v="CHI"/>
    <x v="3"/>
    <s v="PHA"/>
    <s v="HCFC phase-out management plan (stage II, third tranche) (refrigeration servicing sector)"/>
    <d v="2020-06-01T00:00:00"/>
    <d v="2022-12-01T00:00:00"/>
    <s v="FIN"/>
    <d v="2022-12-01T00:00:00"/>
    <m/>
    <d v="2023-06-01T00:00:00"/>
    <d v="2023-12-31T00:00:00"/>
    <n v="1"/>
    <m/>
    <m/>
    <n v="0"/>
    <m/>
    <m/>
    <m/>
    <m/>
    <m/>
    <m/>
    <m/>
    <m/>
    <n v="21827"/>
    <n v="0"/>
    <n v="21827"/>
    <n v="0.97402758051953997"/>
    <n v="566.90000000000146"/>
    <n v="566.90000000000146"/>
    <n v="0"/>
    <n v="2837"/>
    <n v="0"/>
    <n v="2837"/>
    <n v="73.683754066065376"/>
    <n v="21260.1"/>
    <n v="0"/>
    <n v="0"/>
    <n v="2763.3162459339346"/>
    <n v="0"/>
    <m/>
    <n v="0"/>
    <m/>
    <d v="2023-06-01T00:00:00"/>
    <s v="The communication campaign of the HPMP Stage II was successfully closed by June 2023 and included the knowledge database (materials, videos, webinars, publications etc.) about the projects implemented in different sectors, the policies and regulations, including gender mainstreaming as promoted and updated in the Minsitry's webpage and social media. Project activities completed and financial closure is undergoing. "/>
    <s v="The project is financialy completed "/>
    <s v="Yes "/>
    <m/>
    <x v="1"/>
    <n v="0"/>
    <n v="1"/>
    <n v="30"/>
    <n v="30"/>
    <n v="0"/>
    <n v="0"/>
    <n v="1000"/>
    <n v="2020"/>
  </r>
  <r>
    <m/>
    <m/>
    <s v="CHI/PHA/85/TAS/200"/>
    <s v="UNIDO"/>
    <m/>
    <x v="1"/>
    <s v="CHI"/>
    <x v="3"/>
    <s v="PHA"/>
    <s v="HCFC phase-out management plan (stage II, third tranche) (refrigeration servicing sector)"/>
    <d v="2020-06-01T00:00:00"/>
    <d v="2022-12-01T00:00:00"/>
    <s v="COM"/>
    <d v="2021-05-01T00:00:00"/>
    <m/>
    <d v="2023-06-01T00:00:00"/>
    <m/>
    <n v="4.3"/>
    <m/>
    <m/>
    <n v="0"/>
    <m/>
    <m/>
    <n v="4.3"/>
    <m/>
    <m/>
    <n v="0"/>
    <m/>
    <m/>
    <n v="103070"/>
    <n v="0"/>
    <n v="103070"/>
    <n v="0.9739938876491705"/>
    <n v="2680.4499999999971"/>
    <n v="2680.4499999999971"/>
    <n v="0"/>
    <n v="7215"/>
    <n v="0"/>
    <n v="7215"/>
    <n v="191.47004950347855"/>
    <n v="100389.55"/>
    <n v="2211.3200000000002"/>
    <n v="1"/>
    <n v="7023.5299504965215"/>
    <n v="154.79454545454547"/>
    <m/>
    <m/>
    <m/>
    <d v="2023-06-01T00:00:00"/>
    <s v="• The NOU continued with the BPR training from the second tranche. Training was spread to many more cities in the country and new trainers and training centres were involved. Training for trainers were also carried out._x000a__x000a_The grant was closed at the end of June 2023. _x000a_Milestones:_x000a_New RRR centres operational: Two of the centres. _x000a_Activities planned but not implemented, reasons and strategy: N/A._x000a_Actions towards next goals: NA _x000a_Was there any delay during the reporting year? No_x000a_Any recurring problem? No_x000a_Any action required by Executive Committee? NA_x000a__x000a_"/>
    <s v="Grant is being financially closed."/>
    <s v="Yes"/>
    <m/>
    <x v="1"/>
    <n v="0"/>
    <n v="1"/>
    <n v="11"/>
    <n v="30"/>
    <n v="0"/>
    <n v="0"/>
    <n v="4300"/>
    <n v="2020"/>
  </r>
  <r>
    <m/>
    <m/>
    <s v="EGY/PHA/88/TAS/153"/>
    <s v="UNEP"/>
    <m/>
    <x v="0"/>
    <s v="EGY"/>
    <x v="3"/>
    <s v="PHA"/>
    <s v="HCFC phase-out management plan (stage II, third tranche) (refrigeration servicing sector)"/>
    <d v="2021-11-01T00:00:00"/>
    <d v="2024-12-01T00:00:00"/>
    <s v="ONG"/>
    <d v="2023-01-18T00:00:00"/>
    <d v="2024-12-01T00:00:00"/>
    <m/>
    <m/>
    <n v="3"/>
    <m/>
    <m/>
    <n v="0"/>
    <m/>
    <m/>
    <m/>
    <m/>
    <m/>
    <m/>
    <m/>
    <m/>
    <n v="260000"/>
    <n v="0"/>
    <n v="260000"/>
    <n v="0.40076923076923077"/>
    <n v="155800"/>
    <n v="155800"/>
    <n v="0"/>
    <n v="31064"/>
    <n v="0"/>
    <n v="31064"/>
    <n v="18614.504615384616"/>
    <n v="104200"/>
    <n v="144800"/>
    <n v="155800"/>
    <n v="12449.495384615384"/>
    <n v="17300.258461538462"/>
    <m/>
    <n v="10800"/>
    <m/>
    <d v="2026-12-01T00:00:00"/>
    <s v="The EEAA held Six meetings at the premises of the Ministry of Trade &amp; Industry. The total attendees were (124) participants (75% male and 25 % female) representatives of Customs Authority, General Organization for Export &amp; Import Control, foreign trade to continue review and analysis of the existing policies. The EEAA held meeting on 22/3/2023 with The Federation of Egyptian Industries (FEI) and other representatives from various government authorities. The total attendees for this meeting were (20) participants (70% male and 30 % female). The representatives of these meeting discussed potential legislation related to ratification of the Kigali Amendments and the shift towards the use of technological alternatives. The EEAA held a consultation meeting on 22/2/2023 with the Ministry of Manpower and the Productivity and Vocational Training Authority The total attendees for this meeting were (25) participants (68% male and 32 % female), to discuss the development of the certification scheme. The EEAA held (2) Custom training programs in different locations across Egypt in Cairo, Alexandria with participating from (Customs, GOEIC, AFTS). The total attendees for these campaigns (60) participants (68% male &amp; 32 % female) to enhance the skills and knowledge of these authorities and promote collaboration and information sharing among them. In cooperation with Ministry of education and technical education (6) RAC training courses held from 19 Aug. to 30 Nov. 2023 in the Master Training Center at Giza Electrical School. The total attendees for these courses (115) participants (83% male &amp; 17 % female), from the governorates of Upper and Lower Egypt, North and South Sinai. The training included theoretical lectures and practical experiments on safe handling of flammable refrigeration. In cooperation with ASHRAE Pyramid Chapter (4) Workshops held from 12 March to 20 March 2023 in Alexandria and in Cairo to promote placement of lower - GWP alternatives and the new technologies as well as sound management of low flammable refrigerants. The workshops attended by representatives from (Customs Authority, General Organization for Export &amp; Import Control, foreign trade, Customer Protection Agency, Industrial Development Agency, Federal Egyptian Industry, Supply Police, Industrial control authority).  The total attendees were 93 trainers (86 % males 14% females). The project is progressing successfully."/>
    <s v="The NOU conducted a meeting with the Federation of Egyptian Industries’ and they decided on 3/6/2024 to stop the import and manufacture of domestic AC equipment that operate with HCFC-22 in accordance with national commitments to the Kigali Amendment to the Montreal Protocol and to ensure achieving the targeted reduction rates in the consumption of HFC’s. The National Ozone Committee issued Decree No.1 of 2024 regarding stopping the issuance of industrial approvals and licenses for new industrial companies that produce domestic AC equipment that operate with R410A. The EEAA held meeting on 28/1/2024 with Productivity and Vocational Training Authority (PVDT) in the Ozone Unit meeting room, to discuss the plan of 2024 to implement training programs for trainees in the PVDT. The total attendees were (11) participants (27 % male and     73% female). In cooperation with Ministry of education and technical education (5) training courses held from 2 January to 5 March 2024 in different locations in Egypt (Aswan, Dakahlia, Port Said, Sharkia, Fayoum), The total attendees for these courses (79) participants (88% male &amp; 12 % female).  The training included theoretical lectures and practical experiments on safe handling of flammable refrigeration. Established a database of girl's technical schools (refrigeration and air conditioning department) all over Egypt. To identifying these schools, it would help in promoting gender equality and inclusivity in the field of refrigeration and air conditioning. The project is progressing successfully."/>
    <s v="Yes"/>
    <m/>
    <x v="0"/>
    <n v="1"/>
    <n v="1"/>
    <n v="14"/>
    <n v="37"/>
    <n v="0"/>
    <n v="37"/>
    <n v="3000"/>
    <n v="2021"/>
  </r>
  <r>
    <m/>
    <m/>
    <s v="IDS/PHA/88/INV/217"/>
    <s v="UNDP"/>
    <m/>
    <x v="2"/>
    <s v="IDS"/>
    <x v="0"/>
    <s v="PHA"/>
    <s v="HCFC phase-out management plan (stage II, third tranche) (refrigeration servicing sector)"/>
    <d v="2021-11-01T00:00:00"/>
    <d v="2024-12-01T00:00:00"/>
    <s v="ONG"/>
    <m/>
    <d v="2024-12-01T00:00:00"/>
    <m/>
    <m/>
    <n v="7.2"/>
    <m/>
    <m/>
    <m/>
    <m/>
    <m/>
    <n v="7.2"/>
    <m/>
    <m/>
    <m/>
    <m/>
    <m/>
    <n v="627086"/>
    <n v="0"/>
    <n v="627086"/>
    <n v="0"/>
    <n v="627086"/>
    <n v="627086"/>
    <n v="0"/>
    <n v="43896"/>
    <n v="0"/>
    <n v="43896"/>
    <n v="43896"/>
    <n v="0"/>
    <n v="0"/>
    <n v="144229.78"/>
    <n v="0"/>
    <n v="0"/>
    <m/>
    <m/>
    <m/>
    <d v="2024-12-01T00:00:00"/>
    <s v="During 2023 Indonesia has achieved: 20 Customs Officers trained. 120 technicians were trained. Procurement for 4 reclaim centers and 151 tools kits for technicians had been initiated, however, due to the cummulative issues with microchips shortage (that prevent shor delivery of equipment with electronic features for reclaiming) and Customs requirements for imports of refrigeration equipment (LARTAS licensing), the bid was not responsive. UNDP and NOU had initiated a new revised bidding on these terms."/>
    <s v="UNDP and NOU were able to finalize the bid for Refrigerant Identifiers, but due to the previous chips shortage and long queue from other countries, delivery will happen only in Q4/2024._x000a_ _x000a_Procurement of remaining tools and Reclaim Centers are ongoing."/>
    <s v="Yes"/>
    <m/>
    <x v="0"/>
    <n v="1"/>
    <n v="0"/>
    <s v=""/>
    <n v="37"/>
    <n v="0"/>
    <n v="37"/>
    <n v="7200"/>
    <n v="2021"/>
  </r>
  <r>
    <m/>
    <m/>
    <s v="IRA/PHA/86/TAS/248"/>
    <s v="UNEP"/>
    <m/>
    <x v="2"/>
    <s v="IRA"/>
    <x v="3"/>
    <s v="PHA"/>
    <s v="HCFC phase-out management plan (stage II, third tranche) (refrigeration servicing sector)"/>
    <d v="2020-12-01T00:00:00"/>
    <d v="2023-12-01T00:00:00"/>
    <s v="ONG"/>
    <d v="2023-12-31T00:00:00"/>
    <d v="2024-12-01T00:00:00"/>
    <m/>
    <m/>
    <n v="2"/>
    <m/>
    <m/>
    <n v="0"/>
    <m/>
    <m/>
    <m/>
    <m/>
    <m/>
    <m/>
    <m/>
    <m/>
    <n v="170000"/>
    <n v="0"/>
    <n v="170000"/>
    <n v="0.44117647058823528"/>
    <n v="95000"/>
    <n v="95000"/>
    <n v="0"/>
    <n v="21129"/>
    <n v="0"/>
    <n v="21129"/>
    <n v="11807.382352941177"/>
    <n v="75000"/>
    <n v="80000"/>
    <n v="95000"/>
    <n v="9321.6176470588234"/>
    <n v="9943.0588235294108"/>
    <m/>
    <n v="0"/>
    <m/>
    <d v="2025-12-01T00:00:00"/>
    <s v="SSFA was signed in 2021 for the amount of USD 155,000. First payment transferred in February 2022._x000a_NOU had 3 coordination meetings with the Custom Authority to plan upcoming trainings and include ODS and HFC risk profiling in the training modules._x000a_NOU organized in December 2023 1 ToT for 19 RAC trainers (M:19, F:0) from 16 TVTO centres all over the country.  _x000a_NOU organized 8 trainings for RAC servicing technicians on GSP for alternative refrigerants in RAC systems between November and December 2023 in cooperation with the RAC union in Sharif University of Tehran, Technology Branch. In total 166 RAC technicians (M: 157, F: 9) from different parts of the country took part in these trainings. NOU has contracted TVTO-ITC to develop a technology promotional educational website in Farsi and English for RAC trainers and technicians. NOU has contracted printing company to print 1,000 copies of the GSP booklet for flammable refrigerants: A Quick Guide (that NOU translated to Farsi 3 years ago)."/>
    <s v="Second payment is being processed, awaiting confirmation from country on payment method. _x000a_NOU has agreed with Customs the workplan for the organization of customs training in 2024_x000a_NOU is organizing 7 further GSP workshops to be conducted from 1st quarter 2024._x000a_NOU is organizing 1 workshop for at least 30 participants from building and construction industry authorities in cooperation with the building and Housing research center affiliated to Ministry of Road and Urban development of Iran."/>
    <s v="Yes"/>
    <m/>
    <x v="0"/>
    <n v="1"/>
    <n v="1"/>
    <n v="36"/>
    <n v="36"/>
    <n v="12"/>
    <n v="48"/>
    <n v="2000"/>
    <n v="2020"/>
  </r>
  <r>
    <m/>
    <m/>
    <s v="MEX/PHA/81/TAS/190"/>
    <s v="Spain"/>
    <m/>
    <x v="1"/>
    <s v="MEX"/>
    <x v="3"/>
    <s v="PHA"/>
    <s v="HCFC phase-out management plan (stage II, third tranche) (refrigeration servicing sector)"/>
    <d v="2018-06-01T00:00:00"/>
    <d v="2020-07-01T00:00:00"/>
    <s v="COM"/>
    <d v="2020-08-01T00:00:00"/>
    <m/>
    <d v="2023-12-01T00:00:00"/>
    <m/>
    <n v="13.1"/>
    <m/>
    <m/>
    <n v="0"/>
    <m/>
    <m/>
    <n v="13.1"/>
    <m/>
    <m/>
    <n v="0"/>
    <m/>
    <m/>
    <n v="1070000"/>
    <n v="0"/>
    <n v="1070000"/>
    <n v="0.99664299065420558"/>
    <n v="3592"/>
    <n v="3592"/>
    <n v="0"/>
    <n v="122731"/>
    <n v="0"/>
    <n v="122731"/>
    <n v="412.00911401868507"/>
    <n v="1066408"/>
    <n v="1884"/>
    <n v="1800"/>
    <n v="122318.99088598131"/>
    <n v="216.0983214953271"/>
    <m/>
    <m/>
    <s v="Some Progress - Continued Monitoring"/>
    <d v="2024-12-01T00:00:00"/>
    <s v="Equipment and tools kits for training institutions and trained technicians were delivered."/>
    <s v="Equipment and tools (additional  kits) for training institutions and trained technicians were delivered. Grant is being financially closed."/>
    <m/>
    <m/>
    <x v="1"/>
    <n v="0"/>
    <n v="1"/>
    <n v="26"/>
    <n v="25"/>
    <n v="0"/>
    <n v="0"/>
    <n v="13100"/>
    <n v="2018"/>
  </r>
  <r>
    <m/>
    <m/>
    <s v="MEX/PHA/81/INV/189"/>
    <s v="UNIDO"/>
    <m/>
    <x v="1"/>
    <s v="MEX"/>
    <x v="0"/>
    <s v="PHA"/>
    <s v="HCFC phase-out management plan (stage II, third tranche) (refrigeration servicing sector)"/>
    <d v="2018-06-01T00:00:00"/>
    <d v="2021-07-01T00:00:00"/>
    <s v="COM"/>
    <d v="2019-01-01T00:00:00"/>
    <m/>
    <d v="2023-12-31T00:00:00"/>
    <m/>
    <n v="33.200000000000003"/>
    <m/>
    <m/>
    <n v="0"/>
    <m/>
    <m/>
    <n v="34.200000000000003"/>
    <m/>
    <m/>
    <n v="0"/>
    <m/>
    <m/>
    <n v="2139719"/>
    <n v="0"/>
    <n v="2139719"/>
    <n v="0.80118576785082518"/>
    <n v="425406.59000000008"/>
    <n v="425406.59000000008"/>
    <n v="0"/>
    <n v="149780"/>
    <n v="0"/>
    <n v="149780"/>
    <n v="29685.78597908064"/>
    <n v="1714312.41"/>
    <n v="427025.19"/>
    <n v="400000"/>
    <n v="120094.21402091936"/>
    <n v="29914.765979080647"/>
    <m/>
    <m/>
    <m/>
    <d v="2024-12-01T00:00:00"/>
    <s v="​Phase out 72% of HCFC consumption in Mexico. Industrial reconversion of 25 companies in the domestic and commercial refrigeration, polyurethane foams, extruded polystyrene, aerosols and solvents sectors. Technician training programme collaboration agreements with four academic institutions managing 18 training centres across the country. "/>
    <s v="Grant is being financially closed."/>
    <s v="n.a."/>
    <m/>
    <x v="1"/>
    <n v="0"/>
    <n v="1"/>
    <n v="7"/>
    <n v="37"/>
    <n v="0"/>
    <n v="0"/>
    <n v="33200"/>
    <n v="2018"/>
  </r>
  <r>
    <m/>
    <m/>
    <s v="VIE/PHA/87/INV/79"/>
    <s v="Japan"/>
    <m/>
    <x v="2"/>
    <s v="VIE"/>
    <x v="0"/>
    <s v="PHA"/>
    <s v="HCFC phase-out management plan (stage II, third tranche) (refrigeration servicing sector)"/>
    <d v="2021-07-01T00:00:00"/>
    <d v="2022-12-01T00:00:00"/>
    <s v="COM"/>
    <m/>
    <m/>
    <d v="2023-12-01T00:00:00"/>
    <m/>
    <n v="2.7"/>
    <m/>
    <m/>
    <n v="0"/>
    <m/>
    <m/>
    <m/>
    <m/>
    <m/>
    <m/>
    <m/>
    <m/>
    <n v="26400"/>
    <n v="0"/>
    <n v="26400"/>
    <n v="0"/>
    <n v="26400"/>
    <n v="26400"/>
    <n v="0"/>
    <n v="3432"/>
    <n v="0"/>
    <n v="3432"/>
    <n v="3432"/>
    <n v="0"/>
    <n v="26400"/>
    <n v="26400"/>
    <n v="0"/>
    <n v="3432"/>
    <m/>
    <m/>
    <m/>
    <d v="2023-12-01T00:00:00"/>
    <s v="PMU and JRECO agreed on a revised workplan in Feb. 2022 where all remaining R-32 TA activities for the three AC enterprise participants are expected to be done by end-2022.   In Aug and Sep 2022, the PMU in collaboration with JRECO organized theoretical and practical training courses on R-32 safety in AC manufacturing and servicing for 20 technicians of Nagakawa (AC manufacturer) and carried out 2 site visits to accredited agencies for testing the AC performance in the North and in the South. "/>
    <s v="JRECO paid a visit to Nagakawa on Feb 28, 2023 for verification of the production line after Nagakawa completed installation and joined a train the trainer workshop on Mar 1, 2023.  Contract between PMU and JRECO ended on March 28 2023.  Nagakawa completed trials and started regular production employing safe R-32 operational and management practices acquired through the Japanese TA in Apr 2023.  "/>
    <m/>
    <m/>
    <x v="1"/>
    <n v="0"/>
    <n v="0"/>
    <s v=""/>
    <n v="17"/>
    <n v="0"/>
    <n v="0"/>
    <n v="2700"/>
    <n v="2021"/>
  </r>
  <r>
    <m/>
    <m/>
    <s v="COL/PHA/84/TAS/108"/>
    <s v="UNDP"/>
    <m/>
    <x v="1"/>
    <s v="COL"/>
    <x v="3"/>
    <s v="PHA"/>
    <s v="HCFC phase-out management plan (stage II, third tranche) (refrigeration servicing sector, project management and monitoring)"/>
    <d v="2019-12-01T00:00:00"/>
    <d v="2022-12-01T00:00:00"/>
    <s v="FIN"/>
    <d v="2020-03-01T00:00:00"/>
    <m/>
    <d v="2022-12-01T00:00:00"/>
    <d v="2023-12-01T00:00:00"/>
    <n v="4.8"/>
    <m/>
    <m/>
    <m/>
    <m/>
    <m/>
    <n v="4.8"/>
    <m/>
    <m/>
    <m/>
    <m/>
    <m/>
    <n v="635749"/>
    <n v="0"/>
    <n v="635749"/>
    <n v="0.97568529403899973"/>
    <n v="15458.04999999993"/>
    <n v="15458.04999999993"/>
    <n v="0"/>
    <n v="44502"/>
    <n v="0"/>
    <n v="44502"/>
    <n v="1082.0530446764024"/>
    <n v="620290.95000000007"/>
    <n v="99.589999999967404"/>
    <n v="0"/>
    <n v="43419.946955323598"/>
    <n v="6.9712326405524001"/>
    <m/>
    <m/>
    <m/>
    <d v="2023-06-01T00:00:00"/>
    <s v="Financially completed in 2023."/>
    <m/>
    <m/>
    <m/>
    <x v="1"/>
    <n v="0"/>
    <n v="1"/>
    <n v="3"/>
    <n v="36"/>
    <n v="0"/>
    <n v="0"/>
    <n v="4800"/>
    <n v="2019"/>
  </r>
  <r>
    <m/>
    <m/>
    <s v="VIE/PHA/87/INV/78"/>
    <s v="IBRD"/>
    <m/>
    <x v="2"/>
    <s v="VIE"/>
    <x v="0"/>
    <s v="PHA"/>
    <s v="HCFC phase-out management plan (stage II, third tranche) (refrigeration servicing, technical assistance and project implementation and monitoring)"/>
    <d v="2021-07-01T00:00:00"/>
    <d v="2022-12-01T00:00:00"/>
    <s v="COM"/>
    <d v="2022-03-01T00:00:00"/>
    <m/>
    <d v="2023-12-01T00:00:00"/>
    <m/>
    <n v="32.299999999999997"/>
    <m/>
    <m/>
    <n v="0"/>
    <m/>
    <m/>
    <n v="32.299999999999997"/>
    <m/>
    <m/>
    <m/>
    <m/>
    <m/>
    <n v="3781257"/>
    <n v="0"/>
    <n v="3781257"/>
    <n v="1"/>
    <n v="0"/>
    <n v="0"/>
    <n v="0"/>
    <n v="264688"/>
    <n v="0"/>
    <n v="264688"/>
    <n v="0"/>
    <n v="3781257"/>
    <n v="0"/>
    <n v="0"/>
    <n v="264688"/>
    <n v="0"/>
    <m/>
    <m/>
    <m/>
    <d v="2023-12-01T00:00:00"/>
    <s v="A third-party consumption verification confirmed that Viet Nam met its 2022 HCFC consumption obligation to both the MP and MLF (at 139.02 ODP MT), meaning that Viet Nam successfully met all of its phaseout commitments under the Stage II HPMP. Eleven subgrant agreements (SGAs) were signed and implemented before project completion:  2 in the AC sector, 3 in the refrigeration sector and 6 in the foam sector, including with a foam company acting as a blending house that in turn worked with 15 SMEs.   By the end of 2023, 101 training workshops for servicing technicians were held, resulting in a total of 3,200 trained, 6 train-the-trainer workshops on good practices in AC servicing held for a total 187 trainers trained, and $1.8 million worth of servicing toolkits for training and for direct repair and maintenance procured and distributed.  A Standard for Capacity Assessment/ Certification of Technicians issued and a web-based database for capacity building/servicing sector activities developed and officially linked  to an existing MONRE website by Mar. 24.  Seven training workshops for customs officers on management of ODS import and export were implemented between 2021-2023 resulting in 350 customs officers trained.  In terms of TA,  training on safe R-32 based AC manufacturing at Vietnam AC companies was conducted in collaboration with JRECO, a national standard for foam production using flammable blowing agents was developed; consumption verifications for years 2016-2022 were conducted, and key policies (HCFC import quotas and bans of HCFC in imported room AC and of HCFC-141b contained in imported preblended polyol)were developed and issued, as per Dec. 76/42.  ExCom agreed to cancellation of US$5.2 m from three manufacturing sectors as well as reallocation of $1.3 m to the servicing sector at the 90th Mtg and the revised multiyear agreement and 4th and final tranche approved in Dec 22 at the 91st Mtg.  Additional savings were incurred by project completion and will be returned at the 95th Meeting."/>
    <s v="Stage II HPMP completed by end Dec. 2023."/>
    <s v="Not applicable although PMU collected gender disaggregated data from workshops and other activities under its direct control.."/>
    <m/>
    <x v="1"/>
    <n v="0"/>
    <n v="1"/>
    <n v="8"/>
    <n v="17"/>
    <n v="0"/>
    <n v="0"/>
    <n v="32299.999999999996"/>
    <n v="2021"/>
  </r>
  <r>
    <m/>
    <m/>
    <s v="BRA/PHA/82/TAS/322"/>
    <s v="UNDP"/>
    <m/>
    <x v="1"/>
    <s v="BRA"/>
    <x v="3"/>
    <s v="PHA"/>
    <s v="HCFC phase-out management plan (stage II, third tranche) (regulatory actions and project monitoring)"/>
    <d v="2018-12-01T00:00:00"/>
    <d v="2021-12-01T00:00:00"/>
    <s v="COM"/>
    <d v="2020-05-01T00:00:00"/>
    <m/>
    <d v="2023-12-01T00:00:00"/>
    <m/>
    <n v="0"/>
    <m/>
    <m/>
    <m/>
    <m/>
    <m/>
    <n v="0"/>
    <m/>
    <m/>
    <m/>
    <m/>
    <m/>
    <n v="390000"/>
    <n v="0"/>
    <n v="390000"/>
    <n v="1"/>
    <n v="0"/>
    <n v="0"/>
    <n v="0"/>
    <n v="27300"/>
    <n v="0"/>
    <n v="27300"/>
    <n v="0"/>
    <n v="390000"/>
    <n v="0"/>
    <n v="0"/>
    <n v="27300"/>
    <n v="0"/>
    <m/>
    <m/>
    <m/>
    <d v="2025-12-01T00:00:00"/>
    <s v="Regulatory actions have been implemented to support the phase out of HCFCs in Brazil."/>
    <s v="Continued support of the project implementation and analysis of needs for regulatory action."/>
    <s v="Yes, related to any training and awareness raising activity."/>
    <m/>
    <x v="1"/>
    <n v="0"/>
    <n v="1"/>
    <n v="17"/>
    <n v="36"/>
    <n v="0"/>
    <n v="0"/>
    <n v="0"/>
    <n v="2018"/>
  </r>
  <r>
    <m/>
    <m/>
    <s v="EGY/PHA/88/INV/149"/>
    <s v="UNIDO"/>
    <m/>
    <x v="0"/>
    <s v="EGY"/>
    <x v="0"/>
    <s v="PHA"/>
    <s v="HCFC phase-out management plan (stage II, third tranche) (residential air-conditioning manufacturing sector)"/>
    <d v="2021-11-01T00:00:00"/>
    <d v="2024-12-01T00:00:00"/>
    <s v="ONG"/>
    <d v="2021-12-01T00:00:00"/>
    <d v="2025-12-31T00:00:00"/>
    <m/>
    <m/>
    <n v="21.9"/>
    <m/>
    <m/>
    <n v="0"/>
    <m/>
    <m/>
    <n v="3.9"/>
    <m/>
    <m/>
    <n v="0"/>
    <m/>
    <m/>
    <n v="3659196"/>
    <n v="0"/>
    <n v="3659196"/>
    <n v="4.1507557944422763E-2"/>
    <n v="3507311.71"/>
    <n v="3507311.71"/>
    <n v="0"/>
    <n v="256144"/>
    <n v="0"/>
    <n v="256144"/>
    <n v="245512.08807788376"/>
    <n v="151884.29"/>
    <n v="771084.54"/>
    <n v="1000000"/>
    <n v="10631.911922116225"/>
    <n v="53975.976803035424"/>
    <m/>
    <m/>
    <m/>
    <d v="2026-12-01T00:00:00"/>
    <s v="2 out of 5 companies completed the installation of the equipment. UNIDO issued contracts for Elaraby and Fresh. Contract is under processing for Unionaire, Terms of Reference is under preparation for Power."/>
    <s v="Contract is under processing for Unionaire, first payment to be expected in June 2024. Terms of Reference is under preparation for Power._x000a_"/>
    <s v="No"/>
    <m/>
    <x v="0"/>
    <n v="1"/>
    <n v="1"/>
    <n v="1"/>
    <n v="37"/>
    <n v="12"/>
    <n v="49"/>
    <n v="21900"/>
    <n v="2021"/>
  </r>
  <r>
    <m/>
    <m/>
    <s v="CPR/PHA/88/INV/606"/>
    <s v="Austria"/>
    <m/>
    <x v="2"/>
    <s v="CPR"/>
    <x v="0"/>
    <s v="PHA"/>
    <s v="HCFC phase-out management plan (stage II, third tranche) (room air-conditioning manufacturing and heat pump water heaters sector plan)"/>
    <d v="2021-11-01T00:00:00"/>
    <d v="2024-12-01T00:00:00"/>
    <s v="ONG"/>
    <m/>
    <d v="2024-12-01T00:00:00"/>
    <m/>
    <m/>
    <n v="27.3"/>
    <m/>
    <m/>
    <n v="0"/>
    <m/>
    <m/>
    <m/>
    <m/>
    <m/>
    <m/>
    <m/>
    <m/>
    <n v="350000"/>
    <n v="0"/>
    <n v="350000"/>
    <n v="0"/>
    <n v="350000"/>
    <n v="350000"/>
    <n v="0"/>
    <n v="41833"/>
    <n v="0"/>
    <n v="41833"/>
    <n v="41833"/>
    <m/>
    <m/>
    <m/>
    <m/>
    <m/>
    <m/>
    <m/>
    <m/>
    <d v="2027-12-01T00:00:00"/>
    <m/>
    <m/>
    <m/>
    <m/>
    <x v="0"/>
    <n v="1"/>
    <n v="0"/>
    <s v=""/>
    <n v="37"/>
    <n v="0"/>
    <n v="37"/>
    <n v="27300"/>
    <n v="2021"/>
  </r>
  <r>
    <m/>
    <m/>
    <s v="CPR/PHA/88/INV/605"/>
    <s v="UNIDO"/>
    <m/>
    <x v="2"/>
    <s v="CPR"/>
    <x v="0"/>
    <s v="PHA"/>
    <s v="HCFC phase-out management plan (stage II, third tranche) (room air-conditioning manufacturing and heat pump water heaters sector plan)"/>
    <d v="2021-11-01T00:00:00"/>
    <d v="2024-12-01T00:00:00"/>
    <s v="ONG"/>
    <d v="2023-06-01T00:00:00"/>
    <d v="2027-12-01T00:00:00"/>
    <m/>
    <m/>
    <n v="618.29999999999995"/>
    <m/>
    <m/>
    <n v="0"/>
    <m/>
    <m/>
    <n v="0"/>
    <m/>
    <m/>
    <n v="0"/>
    <m/>
    <m/>
    <n v="4150000"/>
    <n v="0"/>
    <n v="4150000"/>
    <n v="1.6982939759036145E-3"/>
    <n v="4142952.08"/>
    <n v="4142952.08"/>
    <n v="0"/>
    <n v="290500"/>
    <n v="0"/>
    <n v="290500"/>
    <n v="290006.64559999999"/>
    <n v="7047.92"/>
    <n v="81.540000000000006"/>
    <n v="1000000"/>
    <n v="493.35440000000011"/>
    <n v="5.7078000000000007"/>
    <n v="1722131"/>
    <m/>
    <m/>
    <d v="2027-12-01T00:00:00"/>
    <m/>
    <s v="Contract with FECO was signed in March 2024. Disbursement will follow the overarching principles to be finalized at the 95th meeting"/>
    <s v="Yes"/>
    <m/>
    <x v="0"/>
    <n v="1"/>
    <n v="1"/>
    <n v="19"/>
    <n v="37"/>
    <n v="36"/>
    <n v="73"/>
    <n v="618300"/>
    <n v="2021"/>
  </r>
  <r>
    <m/>
    <m/>
    <s v="NIR/PHA/93/INV/166"/>
    <s v="UNDP"/>
    <m/>
    <x v="0"/>
    <s v="NIR"/>
    <x v="0"/>
    <s v="PHA"/>
    <s v="HCFC phase-out management plan (stage II, third tranche) (servicing sector)"/>
    <d v="2023-12-01T00:00:00"/>
    <d v="2026-12-01T00:00:00"/>
    <s v="ONG"/>
    <m/>
    <d v="2026-12-01T00:00:00"/>
    <m/>
    <m/>
    <n v="27.8"/>
    <m/>
    <m/>
    <n v="0"/>
    <m/>
    <m/>
    <m/>
    <m/>
    <m/>
    <n v="0"/>
    <m/>
    <m/>
    <n v="2430000"/>
    <n v="0"/>
    <n v="2430000"/>
    <n v="0"/>
    <n v="2430000"/>
    <n v="2430000"/>
    <n v="0"/>
    <n v="170100"/>
    <n v="0"/>
    <n v="170100"/>
    <n v="170100"/>
    <n v="0"/>
    <n v="0"/>
    <n v="558900"/>
    <n v="0"/>
    <n v="0"/>
    <m/>
    <m/>
    <m/>
    <d v="2026-12-01T00:00:00"/>
    <s v="Newly approved."/>
    <s v="The project is being set up."/>
    <s v="Yes "/>
    <m/>
    <x v="0"/>
    <n v="1"/>
    <n v="0"/>
    <s v=""/>
    <n v="36"/>
    <n v="0"/>
    <n v="36"/>
    <n v="27800"/>
    <n v="2023"/>
  </r>
  <r>
    <m/>
    <m/>
    <s v="CPR/PHA/85/INV/600"/>
    <s v="UNDP"/>
    <m/>
    <x v="2"/>
    <s v="CPR"/>
    <x v="0"/>
    <s v="PHA"/>
    <s v="HCFC phase-out management plan (stage II, third tranche) (solvent sector plan)"/>
    <d v="2020-06-01T00:00:00"/>
    <d v="2023-06-01T00:00:00"/>
    <s v="FIN"/>
    <d v="2020-11-01T00:00:00"/>
    <m/>
    <d v="2022-09-01T00:00:00"/>
    <d v="2023-09-01T00:00:00"/>
    <n v="74.2"/>
    <m/>
    <m/>
    <m/>
    <m/>
    <m/>
    <n v="74.2"/>
    <m/>
    <m/>
    <m/>
    <m/>
    <m/>
    <n v="12946780"/>
    <n v="0"/>
    <n v="12946780"/>
    <n v="1"/>
    <n v="0"/>
    <n v="0"/>
    <n v="0"/>
    <n v="906275"/>
    <n v="0"/>
    <n v="906275"/>
    <n v="0"/>
    <n v="12946780"/>
    <n v="0"/>
    <n v="0"/>
    <n v="906275"/>
    <n v="0"/>
    <n v="12336495"/>
    <m/>
    <m/>
    <d v="2027-12-01T00:00:00"/>
    <s v="Financially completed in 2023."/>
    <m/>
    <s v="Yes. Gender mainstreaming activities have been included into the project, e.g. advertised TORs include a specific clause encouraging men and women to apply and the gender composition of meeting participants is tracked. "/>
    <m/>
    <x v="1"/>
    <n v="0"/>
    <n v="1"/>
    <n v="5"/>
    <n v="36"/>
    <n v="0"/>
    <n v="0"/>
    <n v="74200"/>
    <n v="2020"/>
  </r>
  <r>
    <m/>
    <m/>
    <s v="COL/PHA/84/TAS/107"/>
    <s v="UNEP"/>
    <m/>
    <x v="1"/>
    <s v="COL"/>
    <x v="3"/>
    <s v="PHA"/>
    <s v="HCFC phase-out management plan (stage II, third tranche) (technical assistance in policies formulation and implementation)"/>
    <d v="2019-12-01T00:00:00"/>
    <d v="2022-12-01T00:00:00"/>
    <s v="FIN"/>
    <d v="2023-09-18T00:00:00"/>
    <m/>
    <d v="2023-06-01T00:00:00"/>
    <d v="2023-12-01T00:00:00"/>
    <n v="0.6"/>
    <m/>
    <m/>
    <n v="0"/>
    <m/>
    <m/>
    <m/>
    <m/>
    <m/>
    <m/>
    <m/>
    <m/>
    <n v="50000"/>
    <n v="0"/>
    <n v="50000"/>
    <n v="0.468505"/>
    <n v="26574.75"/>
    <n v="26574.75"/>
    <n v="0"/>
    <n v="6500"/>
    <n v="0"/>
    <n v="6500"/>
    <n v="3454.7174999999997"/>
    <n v="23425.25"/>
    <n v="-0.45999999999912689"/>
    <n v="-0.45999999999912689"/>
    <n v="3045.2825000000003"/>
    <n v="-5.97999999998865E-2"/>
    <m/>
    <n v="0"/>
    <m/>
    <d v="2023-06-01T00:00:00"/>
    <s v="The technical document “STRENGTHENING CONTROL OF TRADE IN SUBSTANCES LISTED IN THE MONTREAL PROTOCOL&quot; was finalized and printed on June-23 and it has been in use since, together with the virtual courses throughout the year.  Project activities completed."/>
    <s v="The project is financialy completed "/>
    <s v="N/a"/>
    <m/>
    <x v="1"/>
    <n v="0"/>
    <n v="1"/>
    <n v="45"/>
    <n v="36"/>
    <n v="0"/>
    <n v="0"/>
    <n v="600"/>
    <n v="2019"/>
  </r>
  <r>
    <m/>
    <m/>
    <s v="SUD/PHA/88/INV/48"/>
    <s v="UNIDO"/>
    <m/>
    <x v="0"/>
    <s v="SUD"/>
    <x v="0"/>
    <s v="PHA"/>
    <s v="HCFC phase-out management plan (stage III, first tranche)"/>
    <d v="2021-11-01T00:00:00"/>
    <d v="2024-12-01T00:00:00"/>
    <s v="ONG"/>
    <d v="2022-09-01T00:00:00"/>
    <d v="2024-12-01T00:00:00"/>
    <m/>
    <m/>
    <n v="1.5"/>
    <m/>
    <m/>
    <n v="0"/>
    <m/>
    <m/>
    <n v="0"/>
    <m/>
    <m/>
    <n v="0"/>
    <m/>
    <m/>
    <n v="129918"/>
    <n v="0"/>
    <n v="129918"/>
    <n v="2.8184624147539219E-2"/>
    <n v="126256.31"/>
    <n v="126256.31"/>
    <n v="0"/>
    <n v="9094"/>
    <n v="0"/>
    <n v="9094"/>
    <n v="8837.6890280022781"/>
    <n v="3661.69"/>
    <n v="0"/>
    <n v="1"/>
    <n v="256.31097199772165"/>
    <n v="0"/>
    <m/>
    <m/>
    <s v="To request UNIDO to submit a status report to the 95th meeting on implementation progress of activities"/>
    <d v="2031-12-01T00:00:00"/>
    <s v="No progress due to the conflict in the country."/>
    <s v="No progress due to the conflict in the country."/>
    <s v="Yes"/>
    <m/>
    <x v="0"/>
    <n v="1"/>
    <n v="1"/>
    <n v="10"/>
    <n v="37"/>
    <n v="0"/>
    <n v="37"/>
    <n v="1500"/>
    <n v="2021"/>
  </r>
  <r>
    <m/>
    <m/>
    <s v="CHI/PHA/88/TAS/206"/>
    <s v="UNEP"/>
    <m/>
    <x v="1"/>
    <s v="CHI"/>
    <x v="3"/>
    <s v="PHA"/>
    <s v="HCFC phase-out management plan (stage III, first tranche)"/>
    <d v="2021-11-01T00:00:00"/>
    <d v="2024-12-01T00:00:00"/>
    <s v="ONG"/>
    <d v="2023-06-24T00:00:00"/>
    <d v="2024-12-01T00:00:00"/>
    <m/>
    <m/>
    <n v="1.2"/>
    <m/>
    <m/>
    <n v="0"/>
    <m/>
    <m/>
    <m/>
    <m/>
    <m/>
    <m/>
    <m/>
    <m/>
    <n v="115000"/>
    <n v="0"/>
    <n v="115000"/>
    <n v="0.12559652173913044"/>
    <n v="100556.4"/>
    <n v="100556.4"/>
    <n v="0"/>
    <n v="14950"/>
    <n v="0"/>
    <n v="14950"/>
    <n v="13072.332"/>
    <n v="14443.6"/>
    <n v="11120"/>
    <n v="100556.4"/>
    <n v="1877.6680000000001"/>
    <n v="1445.6000000000001"/>
    <m/>
    <n v="0"/>
    <m/>
    <d v="2031-12-01T00:00:00"/>
    <s v="The communication campaign for the HPMP Stage III tranche 1 was completed in Dec-23 with the contributions and inputs from several stakeholders through surveys and seminars. Activities will start during the first quarter of 2024. "/>
    <s v="Implementation modalities were agreed with the NOU, i.e. one consultancy to start implementing the communication campaign and an SSFA to implement the policy components (including customs training). Both the TOR and the SSFAs are under discussion with the Ozone Unit and will follow the approval process afterward. Mission planned for end of May 2024."/>
    <s v="Yes "/>
    <m/>
    <x v="0"/>
    <n v="1"/>
    <n v="1"/>
    <n v="19"/>
    <n v="37"/>
    <n v="0"/>
    <n v="37"/>
    <n v="1200"/>
    <n v="2021"/>
  </r>
  <r>
    <m/>
    <m/>
    <s v="CHI/PHA/88/INV/205"/>
    <s v="UNIDO"/>
    <m/>
    <x v="1"/>
    <s v="CHI"/>
    <x v="0"/>
    <s v="PHA"/>
    <s v="HCFC phase-out management plan (stage III, first tranche)"/>
    <d v="2021-11-01T00:00:00"/>
    <d v="2024-12-01T00:00:00"/>
    <s v="ONG"/>
    <d v="2022-07-01T00:00:00"/>
    <d v="2024-12-01T00:00:00"/>
    <m/>
    <m/>
    <n v="3.4"/>
    <m/>
    <m/>
    <n v="0"/>
    <m/>
    <m/>
    <n v="1.6"/>
    <m/>
    <m/>
    <n v="0"/>
    <m/>
    <m/>
    <n v="297000"/>
    <n v="0"/>
    <n v="297000"/>
    <n v="0.46384424242424238"/>
    <n v="159238.26"/>
    <n v="159238.26"/>
    <n v="0"/>
    <n v="20790"/>
    <n v="0"/>
    <n v="20790"/>
    <n v="11146.6782"/>
    <n v="137761.74"/>
    <n v="55030.45"/>
    <n v="93000"/>
    <n v="9643.3217999999997"/>
    <n v="3852.1315000000004"/>
    <m/>
    <m/>
    <m/>
    <d v="2031-12-01T00:00:00"/>
    <s v="• BPR trainings continue as part of the Stage III. _x000a_• Training for women on refrigeration is a priority in stage III.  A total of five women attended the GIZ NOU Cool Training;_x000a_• As part of the zero leaks programme, the NOU, UNIDO and the Chilean Chamber of Refrigeration and Air Conditioning worked on an agreement with the Agency for Sustainability and Climate Change, in order to facilitate and run the Zero Leak Programme on the end- users. _x000a__x000a_Milestones:_x000a_BPR trainings as planned for the First Tranche: implemented _x000a_Activities planned but not implemented, reasons and strategy: N/A._x000a_Was there any delay during the reporting year? No_x000a_Any recurring problem? No._x000a_Any action required by Executive Committee? No._x000a_"/>
    <s v="• Group of four experts attend a training in hydrocarbon held in ACAIRE Colombia. _x000a_• Training program continue as planned, including visits to provinces and two training for trainers._x000a_"/>
    <s v="Yes"/>
    <m/>
    <x v="0"/>
    <n v="1"/>
    <n v="1"/>
    <n v="8"/>
    <n v="37"/>
    <n v="0"/>
    <n v="37"/>
    <n v="3400"/>
    <n v="2021"/>
  </r>
  <r>
    <m/>
    <m/>
    <s v="COL/PHA/88/INV/114"/>
    <s v="UNDP"/>
    <m/>
    <x v="1"/>
    <s v="COL"/>
    <x v="0"/>
    <s v="PHA"/>
    <s v="HCFC phase-out management plan (stage III, first tranche)"/>
    <d v="2021-11-01T00:00:00"/>
    <d v="2024-12-01T00:00:00"/>
    <s v="ONG"/>
    <d v="2023-03-01T00:00:00"/>
    <d v="2025-01-01T00:00:00"/>
    <m/>
    <m/>
    <n v="4.5999999999999996"/>
    <m/>
    <m/>
    <m/>
    <m/>
    <m/>
    <n v="4.5999999999999996"/>
    <m/>
    <m/>
    <m/>
    <m/>
    <m/>
    <n v="409000"/>
    <n v="0"/>
    <n v="409000"/>
    <n v="0.35860415647921756"/>
    <n v="262330.90000000002"/>
    <n v="262330.90000000002"/>
    <n v="0"/>
    <n v="28630"/>
    <n v="0"/>
    <n v="28630"/>
    <n v="18363.163"/>
    <n v="146669.09999999998"/>
    <n v="55649.64"/>
    <n v="60336.107000000004"/>
    <n v="10266.837"/>
    <n v="3895.4748"/>
    <m/>
    <m/>
    <m/>
    <d v="2031-12-01T00:00:00"/>
    <s v="ProDoc signed on April 15, 2023, signing was delayed due to changes in administrative and accounting requirements at UNDP. 2 workshops carried out with actors in the RAC maintenance sector. 1 training workshop for assessment and certification leaders. 2 awareness-raising workshops to promote the certification of labour competences. 625 technicians certified. 5 workshops carried out for the promotion and dissemination of the R&amp;R&amp;R Network (Environmental Authorities). 1 training workshop on legal aspects developed with ANLA, DIAN and Ministry of Commerce. 1 HCFC consumption report prepared and verified. Second tranche prepared, requested and approved at 93rd ExCom meeting. 1 sensitization and training workshop on gender mainstreaming concepts conducted, number of people impacted: 15 women and 69 men."/>
    <s v="1 workshop conducted with end-users of the commercial refrigeration sector. 27 RAC technicians certified on GRP. Awareness raising among refrigerant suppliers of control measures. 1 workshop conducted to promote the financial incentives to adopt alternative technologies."/>
    <s v="Yes "/>
    <m/>
    <x v="0"/>
    <n v="1"/>
    <n v="1"/>
    <n v="16"/>
    <n v="37"/>
    <n v="1"/>
    <n v="38"/>
    <n v="4600"/>
    <n v="2021"/>
  </r>
  <r>
    <m/>
    <m/>
    <s v="DOM/PHA/86/INV/69"/>
    <s v="UNDP"/>
    <m/>
    <x v="1"/>
    <s v="DOM"/>
    <x v="0"/>
    <s v="PHA"/>
    <s v="HCFC phase-out management plan (stage III, first tranche)"/>
    <d v="2020-12-01T00:00:00"/>
    <d v="2023-12-01T00:00:00"/>
    <s v="COM"/>
    <d v="2021-02-01T00:00:00"/>
    <m/>
    <d v="2023-12-01T00:00:00"/>
    <m/>
    <n v="0"/>
    <m/>
    <m/>
    <m/>
    <m/>
    <m/>
    <n v="0"/>
    <m/>
    <m/>
    <m/>
    <m/>
    <m/>
    <n v="603005"/>
    <n v="0"/>
    <n v="603005"/>
    <n v="0.90962922363827825"/>
    <n v="54494.030000000028"/>
    <n v="54494.030000000028"/>
    <n v="0"/>
    <n v="42210"/>
    <n v="0"/>
    <n v="42210"/>
    <n v="3814.5504702282997"/>
    <n v="548510.97"/>
    <n v="0"/>
    <n v="43595.224000000002"/>
    <n v="38395.4495297717"/>
    <n v="0"/>
    <m/>
    <m/>
    <m/>
    <d v="2031-12-01T00:00:00"/>
    <s v="28 provinces visited to monitor HCFC consumption; delivery of 231 refrigeration kits and an equal number of licenses for RAC technicians; 2 cylinders of 1000 pounds were delivered to the R&amp;R centre in the city of Santiago; 3 new R/R centres created; Delivery of equipment and tools for the RAC workshops of 15 technical institutes of MINERD, 6 technical centres of INFOTEP. 26 GRP courses were held with a total of 590 new technicians trained, including 19 women; In coordination with the UNDP, a talk on Gender Equity was given to teachers of the technical training institutes of INFOTEP, MINERD and DIGEV."/>
    <s v="Second tranche request prepared and requested. Meeting conducted with regional specialist to discuss workplan and activities."/>
    <s v="Yes"/>
    <m/>
    <x v="1"/>
    <n v="0"/>
    <n v="1"/>
    <n v="2"/>
    <n v="36"/>
    <n v="0"/>
    <n v="0"/>
    <n v="0"/>
    <n v="2020"/>
  </r>
  <r>
    <m/>
    <m/>
    <s v="DOM/PHA/86/TAS/72"/>
    <s v="UNEP"/>
    <m/>
    <x v="1"/>
    <s v="DOM"/>
    <x v="3"/>
    <s v="PHA"/>
    <s v="HCFC phase-out management plan (stage III, first tranche)"/>
    <d v="2020-12-01T00:00:00"/>
    <d v="2023-12-01T00:00:00"/>
    <s v="FIN"/>
    <d v="2021-12-01T00:00:00"/>
    <m/>
    <d v="2023-12-01T00:00:00"/>
    <d v="2023-12-01T00:00:00"/>
    <n v="0"/>
    <m/>
    <m/>
    <n v="0"/>
    <m/>
    <m/>
    <m/>
    <m/>
    <m/>
    <m/>
    <m/>
    <m/>
    <n v="69475"/>
    <n v="0"/>
    <n v="69475"/>
    <n v="1"/>
    <n v="0"/>
    <n v="0"/>
    <n v="0"/>
    <n v="9032"/>
    <n v="0"/>
    <n v="9032"/>
    <n v="0"/>
    <n v="69475"/>
    <n v="0"/>
    <n v="0"/>
    <n v="9032"/>
    <n v="0"/>
    <m/>
    <n v="0"/>
    <m/>
    <d v="2031-12-01T00:00:00"/>
    <s v="Project operationally completed and under financial completion"/>
    <s v="The project is financialy completed "/>
    <s v="Yes "/>
    <m/>
    <x v="1"/>
    <n v="0"/>
    <n v="1"/>
    <n v="12"/>
    <n v="36"/>
    <n v="0"/>
    <n v="0"/>
    <n v="0"/>
    <n v="2020"/>
  </r>
  <r>
    <m/>
    <m/>
    <s v="IDS/PHA/92/INV/221"/>
    <s v="Australia"/>
    <m/>
    <x v="2"/>
    <s v="IDS"/>
    <x v="0"/>
    <s v="PHA"/>
    <s v="HCFC phase-out management plan (stage III, first tranche)"/>
    <d v="2023-06-01T00:00:00"/>
    <d v="2025-05-01T00:00:00"/>
    <s v="ONG"/>
    <m/>
    <d v="2024-05-25T00:00:00"/>
    <m/>
    <m/>
    <n v="6.1"/>
    <m/>
    <m/>
    <n v="0"/>
    <m/>
    <m/>
    <m/>
    <m/>
    <m/>
    <m/>
    <m/>
    <m/>
    <n v="495000"/>
    <n v="0"/>
    <n v="495000"/>
    <n v="0"/>
    <n v="495000"/>
    <n v="495000"/>
    <n v="0"/>
    <n v="57388"/>
    <n v="0"/>
    <n v="57388"/>
    <n v="57388"/>
    <m/>
    <m/>
    <m/>
    <m/>
    <m/>
    <m/>
    <m/>
    <m/>
    <d v="2031-12-01T00:00:00"/>
    <s v="PRODOC between AUS-UNDP/UNDP-MOEF-MoF has been established. Action Plan updated. Review of Competency Curricula has been initiated with support from relevant Ministries. Awareness raising activities are planned to take place in Q3/2024"/>
    <m/>
    <s v="Yes"/>
    <m/>
    <x v="0"/>
    <n v="1"/>
    <n v="0"/>
    <s v=""/>
    <n v="23"/>
    <n v="-12"/>
    <n v="11"/>
    <n v="6100"/>
    <n v="2023"/>
  </r>
  <r>
    <m/>
    <m/>
    <s v="IDS/PHA/92/INV/222"/>
    <s v="UNDP"/>
    <m/>
    <x v="2"/>
    <s v="IDS"/>
    <x v="0"/>
    <s v="PHA"/>
    <s v="HCFC phase-out management plan (stage III, first tranche)"/>
    <d v="2023-06-01T00:00:00"/>
    <d v="2025-05-01T00:00:00"/>
    <s v="ONG"/>
    <m/>
    <d v="2025-05-01T00:00:00"/>
    <m/>
    <m/>
    <n v="49.1"/>
    <m/>
    <m/>
    <n v="0"/>
    <m/>
    <m/>
    <m/>
    <m/>
    <m/>
    <n v="0"/>
    <m/>
    <m/>
    <n v="3520244"/>
    <n v="0"/>
    <n v="3520244"/>
    <n v="0"/>
    <n v="3520244"/>
    <n v="3520244"/>
    <n v="0"/>
    <n v="246417"/>
    <n v="0"/>
    <n v="246417"/>
    <n v="246417"/>
    <n v="0"/>
    <n v="0"/>
    <n v="809656.12"/>
    <n v="0"/>
    <n v="0"/>
    <m/>
    <m/>
    <m/>
    <d v="2031-12-01T00:00:00"/>
    <s v="Project Appraisal Committee Meeting held in September 2023. PRODOC has been finalized and is under review of Ministry of Finance. Updated Action Plan has been agreed with stakeholders for project initiation."/>
    <s v="National Project Consultation meeting held with Ministry of Finance and PRODOC has been signed in June 2024. Working Plan has been updated. Reclaim Centers procurement has been initiated."/>
    <s v="Yes"/>
    <m/>
    <x v="0"/>
    <n v="1"/>
    <n v="0"/>
    <s v=""/>
    <n v="23"/>
    <n v="0"/>
    <n v="23"/>
    <n v="49100"/>
    <n v="2023"/>
  </r>
  <r>
    <m/>
    <m/>
    <s v="MOL/PHA/88/INV/45"/>
    <s v="UNDP"/>
    <m/>
    <x v="4"/>
    <s v="MOL"/>
    <x v="0"/>
    <s v="PHA"/>
    <s v="HCFC phase-out management plan (stage III, first tranche)"/>
    <d v="2021-11-01T00:00:00"/>
    <d v="2024-12-01T00:00:00"/>
    <s v="ONG"/>
    <d v="2022-07-01T00:00:00"/>
    <d v="2024-12-01T00:00:00"/>
    <m/>
    <m/>
    <n v="0.2"/>
    <m/>
    <m/>
    <m/>
    <m/>
    <m/>
    <n v="0"/>
    <m/>
    <m/>
    <m/>
    <m/>
    <m/>
    <n v="75500"/>
    <n v="0"/>
    <n v="75500"/>
    <n v="0.27181377483443714"/>
    <n v="54978.06"/>
    <n v="54978.06"/>
    <n v="0"/>
    <n v="5285"/>
    <n v="0"/>
    <n v="5285"/>
    <n v="3848.4641999999999"/>
    <n v="20521.940000000002"/>
    <n v="6450"/>
    <n v="12644.953799999999"/>
    <n v="1436.5358000000001"/>
    <n v="451.5"/>
    <m/>
    <m/>
    <m/>
    <d v="2031-12-01T00:00:00"/>
    <s v="Two national consultants contracted to develop Best Practice Guidelines for HCFCs recovery, recycling, reclamation (RRR) system and application of good refrigeration practices in RAC services sector. A national consultant contracted to provide UNDP technical and advisory expertise in developing technical specifications for the procurement of electronic leak detectors and ODS recovery, recycling and reuse equipment (RRR equipment). In September 2023, 36 sets of electronic refrigerant leak detectors were procured and delivered to the Environmental Protection Inspectorate of Moldova in October, 2023. Procurement process of ODS recovery, recycling and reuse equipment (RRR equipment) launched in August 2023 and delivery in progress."/>
    <s v="•_x0009_36 sets of electronic refrigerant leak detectors and ODS recovery, recycling and reuse equipment (RRR equipment) were procured and physically delivered to the Republic of Moldova and will be transmitted to the training center &quot;Tehnofrig&quot; of the Technical University of Moldova._x000a_•_x0009_Best Practice Guidelines for RRR system and application of good refrigeration practices and procedures in the RAC services sector used as teaching material for the training of technicians._x000a_•_x0009_2 experts contracted for market research, to identify companies willing to participate in an incentive programme for the expansion of low refrigerant technologies in supermarkets and cold store sectors; the results of the study will inform awareness programme to promote HCFC phase out and the expansion of low GWP technologies in the sectors concerned, and provide expertise for developing the demonstration programme of new natural refrigerant technologies._x000a_"/>
    <s v="Yes"/>
    <m/>
    <x v="0"/>
    <n v="1"/>
    <n v="1"/>
    <n v="8"/>
    <n v="37"/>
    <n v="0"/>
    <n v="37"/>
    <n v="200"/>
    <n v="2021"/>
  </r>
  <r>
    <m/>
    <m/>
    <s v="MOL/PHA/88/TAS/46"/>
    <s v="UNEP"/>
    <m/>
    <x v="4"/>
    <s v="MOL"/>
    <x v="3"/>
    <s v="PHA"/>
    <s v="HCFC phase-out management plan (stage III, first tranche)"/>
    <d v="2021-11-01T00:00:00"/>
    <d v="2024-12-01T00:00:00"/>
    <s v="ONG"/>
    <d v="2022-12-01T00:00:00"/>
    <d v="2024-12-01T00:00:00"/>
    <m/>
    <m/>
    <n v="0.1"/>
    <m/>
    <m/>
    <n v="0"/>
    <m/>
    <m/>
    <m/>
    <m/>
    <m/>
    <m/>
    <m/>
    <m/>
    <n v="51500"/>
    <n v="0"/>
    <n v="51500"/>
    <n v="0.46662135922330095"/>
    <n v="27469"/>
    <n v="27469"/>
    <n v="0"/>
    <n v="6695"/>
    <n v="0"/>
    <n v="6695"/>
    <n v="3570.97"/>
    <n v="24031"/>
    <n v="27469"/>
    <n v="27469"/>
    <n v="3124.03"/>
    <n v="3570.9700000000003"/>
    <m/>
    <n v="25969"/>
    <m/>
    <d v="2031-12-01T00:00:00"/>
    <s v="66 customs officers (12 women, 54 men) were trained on the control of the import/export of ODS, equipment containing ODS, import quota and illegal trade._x000a_59 environmental inspectors (24 women, 35 men) were trained about the objectives of the Montreal Protocol, trade-related legislation, and regulations on the use of halogenated hydrocarbons._x000a_57 RAC technicians (all men) were trained  in 14-18 March 2023, 20-24 March 2023, and February 2024."/>
    <s v="One trainig of RAC technicians (all men) took place in February 2024."/>
    <s v="Yes"/>
    <m/>
    <x v="0"/>
    <n v="1"/>
    <n v="1"/>
    <n v="13"/>
    <n v="37"/>
    <n v="0"/>
    <n v="37"/>
    <n v="100"/>
    <n v="2021"/>
  </r>
  <r>
    <m/>
    <m/>
    <s v="OMA/PHA/88/TAS/45"/>
    <s v="UNEP"/>
    <m/>
    <x v="2"/>
    <s v="OMA"/>
    <x v="3"/>
    <s v="PHA"/>
    <s v="HCFC phase-out management plan (stage III, first tranche)"/>
    <d v="2021-11-01T00:00:00"/>
    <d v="2024-12-01T00:00:00"/>
    <s v="ONG"/>
    <d v="2023-05-02T00:00:00"/>
    <d v="2024-12-01T00:00:00"/>
    <m/>
    <m/>
    <n v="2.7"/>
    <m/>
    <m/>
    <n v="0"/>
    <m/>
    <m/>
    <m/>
    <m/>
    <m/>
    <m/>
    <m/>
    <m/>
    <n v="182864"/>
    <n v="0"/>
    <n v="182864"/>
    <n v="0.38279814506955989"/>
    <n v="112864"/>
    <n v="112864"/>
    <n v="0"/>
    <n v="23034"/>
    <n v="0"/>
    <n v="23034"/>
    <n v="14216.627526467757"/>
    <n v="70000"/>
    <n v="101364"/>
    <n v="112864"/>
    <n v="8817.372473532243"/>
    <n v="12768.059191530318"/>
    <m/>
    <n v="75000"/>
    <m/>
    <d v="2031-12-01T00:00:00"/>
    <s v="Progress: Agreement has been finalized for the implementation of the first tranche (US$ 166,364) and signed in June 2022. Project implementation progressing is delayed due to recent restruturing of the NOU as well as changes at the Ministry fo Labour which affected the delivery of planned certification activities; Coordination is ongoing with the Ministry of Labour to update the certification system, several meetings were held with participation of concerned stakeholders and experts to update the scheme; almost all planned activites under this tranche have been implementeted except the training and certification component;The concept of gender equality has been promoted through the organized events and a workshop on gender has been organized; one mission took place during Q4  a mission was organized on Q4 2023 to follow up implementation and agree way forward to complete pending activities."/>
    <s v="Progress: Agreement has been finalized for the implementation of the first tranche (US$ 166,364) and signed in June 2022; the delivery of planned RAC training and certification activities is still pending; follow up continued with the NOU agree way forward to complete pending activities, including the option to adopt RDL as an interim meachnism until the country adopt the desired national scheme."/>
    <s v="Yes "/>
    <m/>
    <x v="0"/>
    <n v="1"/>
    <n v="1"/>
    <n v="18"/>
    <n v="37"/>
    <n v="0"/>
    <n v="37"/>
    <n v="2700"/>
    <n v="2021"/>
  </r>
  <r>
    <m/>
    <m/>
    <s v="OMA/PHA/88/INV/44"/>
    <s v="UNIDO"/>
    <m/>
    <x v="2"/>
    <s v="OMA"/>
    <x v="0"/>
    <s v="PHA"/>
    <s v="HCFC phase-out management plan (stage III, first tranche)"/>
    <d v="2021-11-01T00:00:00"/>
    <d v="2024-12-01T00:00:00"/>
    <s v="ONG"/>
    <d v="2022-04-01T00:00:00"/>
    <d v="2024-12-01T00:00:00"/>
    <m/>
    <m/>
    <n v="4.9000000000000004"/>
    <m/>
    <m/>
    <n v="0"/>
    <m/>
    <m/>
    <n v="2.4009346425969018"/>
    <m/>
    <m/>
    <n v="0"/>
    <m/>
    <m/>
    <n v="340344"/>
    <n v="0"/>
    <n v="340344"/>
    <n v="0.48018692851938038"/>
    <n v="176915.26"/>
    <n v="176915.26"/>
    <n v="0"/>
    <n v="23824"/>
    <n v="0"/>
    <n v="23824"/>
    <n v="12384.02661495428"/>
    <n v="163428.74"/>
    <n v="17127.849999999999"/>
    <n v="60000"/>
    <n v="11439.97338504572"/>
    <n v="1198.9454739910209"/>
    <m/>
    <m/>
    <m/>
    <d v="2031-12-01T00:00:00"/>
    <s v="Milestone 1: RAC training equipment for 6 training institutes delivered in March 2023. The challenge of missing equipment has been resolved and complete units are being delivered to the vocational training centres in advance of the training sessions.  "/>
    <s v="Component 2: The NOU has proposed that the funds are used to procure additional RAC equipment for existing centres instead of leak detectors. A decision from the NOU on the required equipment will be sent in due course to proceed with its procurement. Training for the vocational training centres to which RAC equipment was delivered in 2023, located in Sur and Muscat, is scheduled for May 2024. _x000a_Component 3: One awareness-raising workshop organized on 5 March followed by the site-visits to national companies on 6 March served to motivate the companies to request the NOU to act as a host enterprise for the RRR centre. Two companies showed interested and asked UNIDO for follow-up documents to convince their board. An answer is expected to be shared through the NOU in March/April. UNIDO is ready to support the setting up of one RRR centre. Study on the business models for &quot;RRR&quot; network to enhance the network of established reclamation centres is advanced, NOU provided comments for the development of the final draft. Promotional material and awareness raising efforts will follow the establishment of the centre. "/>
    <s v="Yes"/>
    <m/>
    <x v="0"/>
    <n v="1"/>
    <n v="1"/>
    <n v="5"/>
    <n v="37"/>
    <n v="0"/>
    <n v="37"/>
    <n v="4900"/>
    <n v="2021"/>
  </r>
  <r>
    <m/>
    <m/>
    <s v="PAN/PHA/86/INV/52"/>
    <s v="UNDP"/>
    <m/>
    <x v="1"/>
    <s v="PAN"/>
    <x v="0"/>
    <s v="PHA"/>
    <s v="HCFC phase-out management plan (stage III, first tranche)"/>
    <d v="2020-12-01T00:00:00"/>
    <d v="2023-12-01T00:00:00"/>
    <s v="COM"/>
    <d v="2021-12-01T00:00:00"/>
    <m/>
    <d v="2023-12-01T00:00:00"/>
    <m/>
    <n v="0"/>
    <m/>
    <m/>
    <m/>
    <m/>
    <m/>
    <n v="0"/>
    <m/>
    <m/>
    <m/>
    <m/>
    <m/>
    <n v="206800"/>
    <n v="0"/>
    <n v="206800"/>
    <n v="0.94975265957446786"/>
    <n v="10391.150000000052"/>
    <n v="10391.150000000052"/>
    <n v="0"/>
    <n v="14476"/>
    <n v="0"/>
    <n v="14476"/>
    <n v="727.3804999999993"/>
    <n v="196408.84999999995"/>
    <n v="0"/>
    <n v="8312.9200000000801"/>
    <n v="13748.619500000001"/>
    <n v="0"/>
    <m/>
    <m/>
    <m/>
    <d v="2031-12-01T00:00:00"/>
    <s v="10 Instructors and teachers updated and 209 RAC Technicians (203 H, 6 M) trained in Good RAC Practices and Alternative Technologies. 36 INADEH Instructors and ITSE and UTP Professors trained in Good Practices in Refrigerant Recovery and Recycling, all male. 65 RAC technicians (45 H, 20 M) were trained in Good Practices in Refrigerant Recovery and Recycling. 13 kits of equipment and tools were delivered to the UTP (1) and INADEH (12) to strengthen the laboratories. Two (2) Labour Competence Standards (NCL) were developed for the RAC sector. A database was created with information on RAC techniques. A discussion on &quot;The role of women in the RAC sector&quot; was held. Design and printing of didactic guides on R&amp;R&amp;R of refrigerants."/>
    <s v="Second tranche request prepared and requested. Meeting conducted with regional specialist to discuss workplan and activities. 20 meetings conducted to review the process for the norm of labour competencies and content of the GRP course. 44 customs officers trained."/>
    <s v="Yes"/>
    <m/>
    <x v="1"/>
    <n v="0"/>
    <n v="1"/>
    <n v="12"/>
    <n v="36"/>
    <n v="0"/>
    <n v="0"/>
    <n v="0"/>
    <n v="2020"/>
  </r>
  <r>
    <m/>
    <m/>
    <s v="PHI/PHA/93/INV/111"/>
    <s v="UNIDO"/>
    <m/>
    <x v="2"/>
    <s v="PHI"/>
    <x v="0"/>
    <s v="PHA"/>
    <s v="HCFC phase-out management plan (stage III, first tranche)"/>
    <d v="2023-12-01T00:00:00"/>
    <d v="2026-12-01T00:00:00"/>
    <s v="ONG"/>
    <m/>
    <d v="2026-12-01T00:00:00"/>
    <m/>
    <m/>
    <n v="51.1"/>
    <m/>
    <m/>
    <n v="0"/>
    <m/>
    <m/>
    <n v="0"/>
    <m/>
    <m/>
    <n v="0"/>
    <m/>
    <m/>
    <n v="2535150"/>
    <n v="0"/>
    <n v="2535150"/>
    <n v="0"/>
    <n v="2535150"/>
    <n v="2535150"/>
    <n v="0"/>
    <n v="177461"/>
    <n v="0"/>
    <n v="177461"/>
    <n v="177461"/>
    <n v="0"/>
    <n v="0"/>
    <n v="100000"/>
    <n v="0"/>
    <n v="0"/>
    <m/>
    <m/>
    <m/>
    <d v="2031-12-01T00:00:00"/>
    <s v="Project approved at the 93rd meeting in December 2023. "/>
    <s v="First coordination meetings and review of work plans took place with NOU in Q1 &amp; Q2. A special presidential authorization (SPA) has to be granted by the Government before the key activities can be fully started. SPA is pending and expected by the end of 2024. First disbursement took place in January 2024."/>
    <s v="Yes"/>
    <m/>
    <x v="0"/>
    <n v="1"/>
    <n v="0"/>
    <s v=""/>
    <n v="36"/>
    <n v="0"/>
    <n v="36"/>
    <n v="51100"/>
    <n v="2023"/>
  </r>
  <r>
    <m/>
    <m/>
    <s v="URU/PHA/86/INV/76"/>
    <s v="UNDP"/>
    <m/>
    <x v="1"/>
    <s v="URU"/>
    <x v="0"/>
    <s v="PHA"/>
    <s v="HCFC phase-out management plan (stage III, first tranche)"/>
    <d v="2020-12-01T00:00:00"/>
    <d v="2023-12-01T00:00:00"/>
    <s v="ONG"/>
    <d v="2022-03-01T00:00:00"/>
    <d v="2024-12-01T00:00:00"/>
    <m/>
    <m/>
    <n v="0"/>
    <m/>
    <m/>
    <m/>
    <m/>
    <m/>
    <n v="0"/>
    <m/>
    <m/>
    <m/>
    <m/>
    <m/>
    <n v="350601"/>
    <n v="0"/>
    <n v="350601"/>
    <n v="0.52267446470489243"/>
    <n v="167350.81000000003"/>
    <n v="167350.81000000003"/>
    <n v="0"/>
    <n v="24542"/>
    <n v="0"/>
    <n v="24542"/>
    <n v="11714.5232872125"/>
    <n v="183250.18999999997"/>
    <n v="0"/>
    <n v="38490.686300000001"/>
    <n v="12827.4767127875"/>
    <n v="0"/>
    <m/>
    <m/>
    <m/>
    <d v="2031-12-01T00:00:00"/>
    <s v="1 mission of an international expert to support the adoption of CO2 in the supermarket sector; meetings with 6 supermarkets. Discussions conducted with the Uruguayan Institute of Technical Standards on the standard of flamable refrigerants. 2 workshops on handling of A2L refrigerants, 100 technicians attended. Participatino in FEBRAVA 2023, 1 consultant attended the event."/>
    <s v="Workshop on GRP and alternative technologies conducted with RAC technicians. Meeting with Uruguayan Standards Institute to evaluate new regulations."/>
    <s v="Yes"/>
    <m/>
    <x v="0"/>
    <n v="1"/>
    <n v="1"/>
    <n v="15"/>
    <n v="36"/>
    <n v="12"/>
    <n v="48"/>
    <n v="0"/>
    <n v="2020"/>
  </r>
  <r>
    <m/>
    <m/>
    <s v="IND/PHA/91/INV/495"/>
    <s v="UNDP"/>
    <m/>
    <x v="2"/>
    <s v="IND"/>
    <x v="0"/>
    <s v="PHA"/>
    <s v="HCFC phase-out management plan (stage III, first tranche) (air-conditioning manufacturing sector)"/>
    <d v="2022-12-01T00:00:00"/>
    <d v="2025-12-01T00:00:00"/>
    <s v="ONG"/>
    <m/>
    <d v="2025-12-01T00:00:00"/>
    <m/>
    <m/>
    <n v="8"/>
    <m/>
    <m/>
    <n v="0"/>
    <m/>
    <m/>
    <n v="0"/>
    <m/>
    <m/>
    <n v="0"/>
    <m/>
    <m/>
    <n v="1635394"/>
    <n v="0"/>
    <n v="1635394"/>
    <n v="0"/>
    <n v="1635394"/>
    <n v="1635394"/>
    <n v="0"/>
    <n v="114478"/>
    <n v="0"/>
    <n v="114478"/>
    <n v="114478"/>
    <n v="0"/>
    <n v="0"/>
    <n v="376140.62"/>
    <n v="0"/>
    <n v="0"/>
    <m/>
    <m/>
    <m/>
    <d v="2031-12-01T00:00:00"/>
    <s v="PRODOC signed in Jun 2023. Action Plan reviewed. Third Party Vefications of companies had started and 6 MOAs with Refrigeration Manufacturers signed (relevant 6 conversions had started)"/>
    <s v="6 conversions had continued as planned"/>
    <s v="Yes"/>
    <m/>
    <x v="0"/>
    <n v="1"/>
    <n v="0"/>
    <s v=""/>
    <n v="36"/>
    <n v="0"/>
    <n v="36"/>
    <n v="8000"/>
    <n v="2022"/>
  </r>
  <r>
    <m/>
    <m/>
    <s v="IND/PHA/91/TAS/502"/>
    <s v="UNEP"/>
    <m/>
    <x v="2"/>
    <s v="IND"/>
    <x v="3"/>
    <s v="PHA"/>
    <s v="HCFC phase-out management plan (stage III, first tranche) (enabling activities)"/>
    <d v="2022-12-01T00:00:00"/>
    <d v="2025-12-01T00:00:00"/>
    <s v="ONG"/>
    <m/>
    <d v="2027-12-01T00:00:00"/>
    <m/>
    <m/>
    <n v="7.7"/>
    <m/>
    <m/>
    <n v="0"/>
    <m/>
    <m/>
    <m/>
    <m/>
    <m/>
    <m/>
    <m/>
    <m/>
    <n v="668215"/>
    <n v="0"/>
    <n v="668215"/>
    <n v="0"/>
    <n v="668215"/>
    <n v="668215"/>
    <n v="0"/>
    <n v="75486"/>
    <n v="0"/>
    <n v="75486"/>
    <n v="75486"/>
    <n v="0"/>
    <n v="0"/>
    <n v="334107.5"/>
    <n v="0"/>
    <n v="0"/>
    <m/>
    <n v="0"/>
    <m/>
    <d v="2031-12-01T00:00:00"/>
    <s v="NOU has been working with UNEP on the staffing needs and have recently received confirmation that they are able to hire someone for the PMU component through their internal process instead of through UNEP's process. The previous staff departed the NOU in mid-2023 and other staff have been implementing Stage II. UNEP recently had a mission to agree on the terms for the SSFA and transfer of funding. Further to this staff change, UNEP also experienced some staffing changes which took some time for adjustment which added to the delay. "/>
    <s v="PCA is undergoing signature process. "/>
    <s v="Yes"/>
    <m/>
    <x v="0"/>
    <n v="1"/>
    <n v="0"/>
    <s v=""/>
    <n v="36"/>
    <n v="24"/>
    <n v="60"/>
    <n v="7700"/>
    <n v="2022"/>
  </r>
  <r>
    <m/>
    <m/>
    <s v="PAK/PHA/90/INV/111"/>
    <s v="UNIDO"/>
    <m/>
    <x v="2"/>
    <s v="PAK"/>
    <x v="0"/>
    <s v="PHA"/>
    <s v="HCFC phase-out management plan (stage III, first tranche) (foam sector)"/>
    <d v="2022-06-01T00:00:00"/>
    <d v="2025-06-01T00:00:00"/>
    <s v="ONG"/>
    <m/>
    <d v="2025-06-01T00:00:00"/>
    <m/>
    <m/>
    <n v="8.1999999999999993"/>
    <m/>
    <m/>
    <n v="0"/>
    <m/>
    <m/>
    <n v="2.1"/>
    <m/>
    <m/>
    <n v="0"/>
    <m/>
    <m/>
    <n v="356083"/>
    <n v="0"/>
    <n v="356083"/>
    <n v="0"/>
    <n v="356083"/>
    <n v="356083"/>
    <n v="0"/>
    <n v="24926"/>
    <n v="0"/>
    <n v="24926"/>
    <n v="24926"/>
    <n v="0"/>
    <n v="232911.68"/>
    <n v="100000"/>
    <n v="0"/>
    <n v="16303.94187782062"/>
    <m/>
    <m/>
    <m/>
    <d v="2031-12-01T00:00:00"/>
    <s v="Milestone 1:  PU foam sub-sector i.e. commercial refrigeration - it has been identified that the baseline equipment is not anymore with the beneficiary company _x000a__x000a_Milestone 2: PU Pipe Insulation, UNIDO awarded contract with Ekosystem to deliver Cyclopentane equipment for the beneficiary company_x000a_The disbursement did not take place in 2023 for Ekosystem because the contract was issued on 15 December 2023. The eligibility of 1st payment is to have the equipment ready for shipping, this will take place in 2024._x000a__x000a_Milestone 3: In spray foam Sector, an International expert has met with the beneficiary companies and provided solutions for the alternative technologies  "/>
    <s v="1. PU Foam subsector: UNIDO needs to identify the new beneficiary company and determine their interest in participating in the conversion initiative. _x000a_2. PU Pipe Insulation, by the end of April the Ekosystem equipment should be ready for delivery_x000a_3. Spray foam, UNIDO and the Beneficiary companies to agree on the modality on how to proceed with the conversion."/>
    <s v="Yes"/>
    <m/>
    <x v="0"/>
    <n v="1"/>
    <n v="0"/>
    <s v=""/>
    <n v="36"/>
    <n v="0"/>
    <n v="36"/>
    <n v="8200"/>
    <n v="2022"/>
  </r>
  <r>
    <m/>
    <m/>
    <s v="IND/PHA/91/INV/493"/>
    <s v="UNDP"/>
    <m/>
    <x v="2"/>
    <s v="IND"/>
    <x v="0"/>
    <s v="PHA"/>
    <s v="HCFC phase-out management plan (stage III, first tranche) (PMU)"/>
    <d v="2022-12-01T00:00:00"/>
    <d v="2025-12-01T00:00:00"/>
    <s v="ONG"/>
    <m/>
    <d v="2025-12-01T00:00:00"/>
    <m/>
    <m/>
    <n v="1.4"/>
    <m/>
    <m/>
    <n v="0"/>
    <m/>
    <m/>
    <n v="0"/>
    <m/>
    <m/>
    <n v="0"/>
    <m/>
    <m/>
    <n v="448930"/>
    <n v="0"/>
    <n v="448930"/>
    <n v="0"/>
    <n v="448930"/>
    <n v="448930"/>
    <n v="0"/>
    <n v="31425"/>
    <n v="0"/>
    <n v="31425"/>
    <n v="31425"/>
    <n v="0"/>
    <n v="0"/>
    <n v="103253.9"/>
    <n v="0"/>
    <n v="0"/>
    <m/>
    <m/>
    <m/>
    <d v="2031-12-01T00:00:00"/>
    <s v="PRODOC signed in Jun 2023. PMU functioning."/>
    <s v="PMU continued to assist NOU in verify companies eligibiliy, issue conversion contracts and hire international experts for TA."/>
    <s v="Yes"/>
    <m/>
    <x v="0"/>
    <n v="1"/>
    <n v="0"/>
    <s v=""/>
    <n v="36"/>
    <n v="0"/>
    <n v="36"/>
    <n v="1400"/>
    <n v="2022"/>
  </r>
  <r>
    <m/>
    <m/>
    <s v="LEB/PHA/93/INV/105"/>
    <s v="UNDP"/>
    <m/>
    <x v="2"/>
    <s v="LEB"/>
    <x v="0"/>
    <s v="PHA"/>
    <s v="HCFC phase-out management plan (stage III, first tranche) (PMU)"/>
    <d v="2023-12-01T00:00:00"/>
    <d v="2026-12-01T00:00:00"/>
    <s v="ONG"/>
    <m/>
    <d v="2026-12-01T00:00:00"/>
    <m/>
    <m/>
    <n v="0"/>
    <m/>
    <m/>
    <n v="0"/>
    <m/>
    <m/>
    <m/>
    <m/>
    <m/>
    <n v="0"/>
    <m/>
    <m/>
    <n v="62500"/>
    <n v="0"/>
    <n v="62500"/>
    <n v="0"/>
    <n v="62500"/>
    <n v="62500"/>
    <n v="0"/>
    <n v="4375"/>
    <n v="0"/>
    <n v="4375"/>
    <n v="4375"/>
    <n v="0"/>
    <n v="0"/>
    <n v="14375"/>
    <n v="0"/>
    <n v="0"/>
    <m/>
    <m/>
    <m/>
    <d v="2031-12-01T00:00:00"/>
    <s v="Newly approved."/>
    <s v="Project is being set up."/>
    <s v="Yes"/>
    <m/>
    <x v="0"/>
    <n v="1"/>
    <n v="0"/>
    <s v=""/>
    <n v="36"/>
    <n v="0"/>
    <n v="36"/>
    <n v="0"/>
    <n v="2023"/>
  </r>
  <r>
    <m/>
    <m/>
    <s v="PAK/PHA/90/INV/112"/>
    <s v="UNIDO"/>
    <m/>
    <x v="2"/>
    <s v="PAK"/>
    <x v="0"/>
    <s v="PHA"/>
    <s v="HCFC phase-out management plan (stage III, first tranche) (PMU)"/>
    <d v="2022-06-01T00:00:00"/>
    <d v="2025-06-01T00:00:00"/>
    <s v="ONG"/>
    <d v="2022-11-01T00:00:00"/>
    <d v="2025-06-01T00:00:00"/>
    <m/>
    <m/>
    <n v="0"/>
    <m/>
    <m/>
    <n v="0"/>
    <m/>
    <m/>
    <n v="0"/>
    <m/>
    <m/>
    <n v="0"/>
    <m/>
    <m/>
    <n v="130000"/>
    <n v="0"/>
    <n v="130000"/>
    <n v="0.14097684615384617"/>
    <n v="111673.01"/>
    <n v="111673.01"/>
    <n v="0"/>
    <n v="9100"/>
    <n v="0"/>
    <n v="9100"/>
    <n v="7817.1106999999993"/>
    <n v="18326.990000000002"/>
    <n v="0.02"/>
    <n v="30000"/>
    <n v="1282.8893000000003"/>
    <n v="1.4000000000000002E-3"/>
    <m/>
    <m/>
    <m/>
    <d v="2031-12-01T00:00:00"/>
    <s v="Expecting to have an NPC by the end of next year."/>
    <s v="The LSA contract has been appended to this grant. UNIDO is currently waiting for the NOU to provide to provide further details related to the nomination of candidates for the NPC role. An international expert will address the gender policy, and UNIDO is in the process of issuing the contract for overseeing the gender activity."/>
    <s v="Yes"/>
    <m/>
    <x v="0"/>
    <n v="1"/>
    <n v="1"/>
    <n v="5"/>
    <n v="36"/>
    <n v="0"/>
    <n v="36"/>
    <n v="0"/>
    <n v="2022"/>
  </r>
  <r>
    <m/>
    <m/>
    <s v="VIE/PHA/93/INV/92"/>
    <s v="IBRD"/>
    <m/>
    <x v="2"/>
    <s v="VIE"/>
    <x v="0"/>
    <s v="PHA"/>
    <s v="HCFC phase-out management plan (stage III, first tranche) (PMU)"/>
    <d v="2023-12-01T00:00:00"/>
    <d v="2026-12-01T00:00:00"/>
    <s v="ONG"/>
    <m/>
    <d v="2026-12-01T00:00:00"/>
    <m/>
    <m/>
    <n v="3.9"/>
    <m/>
    <m/>
    <n v="0"/>
    <m/>
    <m/>
    <m/>
    <m/>
    <m/>
    <m/>
    <m/>
    <m/>
    <n v="338844"/>
    <n v="0"/>
    <n v="338844"/>
    <n v="0"/>
    <n v="338844"/>
    <n v="338844"/>
    <n v="0"/>
    <n v="23719"/>
    <n v="0"/>
    <n v="23719"/>
    <n v="23719"/>
    <n v="0"/>
    <n v="338844"/>
    <n v="20000"/>
    <n v="0"/>
    <n v="23719"/>
    <m/>
    <m/>
    <m/>
    <d v="2031-12-01T00:00:00"/>
    <s v="Newly approved in Dec. 2023."/>
    <s v="Subsequent to Dec. 2023 ExCom approval, a GoV project document was prepared and circulated to line ministries in Jun 24 for approval (needed prior to completing the new project Grant Agreement (GA) with the WB). Quota allocation for 2024 issued employing a model prepared for the Stage I KIP.  Preparation activities surrounding the new GA between GoV and WB stepped up following ExCom approval.  Environment and social framework (ESF) instruments, including an environment and social management framework (ESMF) prepared in draft, work plan for the entire plan duration prepared, and procurement strategy and plan nearly finalized.   WB GA preparation mission conducted in Mar. 24."/>
    <s v="Through the approved HPMP III, the country executing agency (Department of Climate Change) agrees to continued attention to gender and to seek out opportunities to help foster gender mainstreaming in project activities under its direct control.  Gender actions will be reflected in the overarching project under the Viet Nam-WB Grant Agreement."/>
    <m/>
    <x v="0"/>
    <n v="1"/>
    <n v="0"/>
    <s v=""/>
    <n v="36"/>
    <n v="0"/>
    <n v="36"/>
    <n v="3900"/>
    <n v="2023"/>
  </r>
  <r>
    <m/>
    <m/>
    <s v="NIR/PHA/91/INV/164"/>
    <s v="UNIDO"/>
    <m/>
    <x v="0"/>
    <s v="NIR"/>
    <x v="0"/>
    <s v="PHA"/>
    <s v="HCFC phase-out management plan (stage III, first tranche) (RAC manufacturing sector)"/>
    <d v="2022-12-01T00:00:00"/>
    <d v="2025-12-01T00:00:00"/>
    <s v="ONG"/>
    <d v="2023-04-01T00:00:00"/>
    <d v="2025-12-01T00:00:00"/>
    <m/>
    <m/>
    <n v="42.7"/>
    <m/>
    <m/>
    <n v="0"/>
    <m/>
    <m/>
    <n v="33.799999999999997"/>
    <m/>
    <m/>
    <n v="0"/>
    <m/>
    <m/>
    <n v="1944347"/>
    <n v="0"/>
    <n v="1944347"/>
    <n v="0.13825249813947821"/>
    <n v="1675536.17"/>
    <n v="1675536.17"/>
    <n v="0"/>
    <n v="136104"/>
    <n v="0"/>
    <n v="136104"/>
    <n v="117325.24465841323"/>
    <n v="268810.83"/>
    <n v="1105937.9300000002"/>
    <n v="550000"/>
    <n v="18778.75534158677"/>
    <n v="77259.304658413239"/>
    <m/>
    <m/>
    <m/>
    <d v="2026-12-01T00:00:00"/>
    <s v="One beneficiary company has become OEM and converted its equipment to R32."/>
    <s v="Scholarship disbursement took place for female engineers. Conversion to R32 took place at the premises of one of the beneficiary companies. There is an upcoming training for beneficiary companies on R290."/>
    <s v="Yes"/>
    <m/>
    <x v="0"/>
    <n v="1"/>
    <n v="1"/>
    <n v="4"/>
    <n v="36"/>
    <n v="0"/>
    <n v="36"/>
    <n v="42700"/>
    <n v="2022"/>
  </r>
  <r>
    <m/>
    <m/>
    <s v="IND/PHA/91/INV/494"/>
    <s v="UNDP"/>
    <m/>
    <x v="2"/>
    <s v="IND"/>
    <x v="0"/>
    <s v="PHA"/>
    <s v="HCFC phase-out management plan (stage III, first tranche) (refrigeration manufacturing sector)"/>
    <d v="2022-12-01T00:00:00"/>
    <d v="2025-12-01T00:00:00"/>
    <s v="ONG"/>
    <m/>
    <d v="2025-12-01T00:00:00"/>
    <m/>
    <m/>
    <n v="5.8"/>
    <m/>
    <m/>
    <n v="0"/>
    <m/>
    <m/>
    <n v="0"/>
    <m/>
    <m/>
    <n v="0"/>
    <m/>
    <m/>
    <n v="1712176"/>
    <n v="0"/>
    <n v="1712176"/>
    <n v="0"/>
    <n v="1712176"/>
    <n v="1712176"/>
    <n v="0"/>
    <n v="119852"/>
    <n v="0"/>
    <n v="119852"/>
    <n v="119852"/>
    <n v="0"/>
    <n v="0"/>
    <n v="393800.48"/>
    <n v="0"/>
    <n v="0"/>
    <m/>
    <m/>
    <m/>
    <d v="2031-12-01T00:00:00"/>
    <s v="PRODOC signed in Jun 2023. Action Plan reviewed. Third Party Vefications of companies had started and 10 MOAs with Refrigeration Manufacturers signed (relevant 10 conversions had started)"/>
    <s v="10 conversions had continued as planned"/>
    <s v="Yes"/>
    <m/>
    <x v="0"/>
    <n v="1"/>
    <n v="0"/>
    <s v=""/>
    <n v="36"/>
    <n v="0"/>
    <n v="36"/>
    <n v="5800"/>
    <n v="2022"/>
  </r>
  <r>
    <m/>
    <m/>
    <s v="PAK/PHA/90/TAS/114"/>
    <s v="UNEP"/>
    <m/>
    <x v="2"/>
    <s v="PAK"/>
    <x v="3"/>
    <s v="PHA"/>
    <s v="HCFC phase-out management plan (stage III, first tranche) (refrigeration servicing sector)"/>
    <d v="2022-06-01T00:00:00"/>
    <d v="2025-06-01T00:00:00"/>
    <s v="ONG"/>
    <m/>
    <d v="2026-12-01T00:00:00"/>
    <m/>
    <m/>
    <n v="4.5999999999999996"/>
    <m/>
    <m/>
    <n v="0"/>
    <m/>
    <m/>
    <m/>
    <m/>
    <m/>
    <m/>
    <m/>
    <m/>
    <n v="426750"/>
    <n v="0"/>
    <n v="426750"/>
    <n v="0"/>
    <n v="426750"/>
    <n v="426750"/>
    <n v="0"/>
    <n v="49034"/>
    <n v="0"/>
    <n v="49034"/>
    <n v="49034"/>
    <n v="0"/>
    <n v="0"/>
    <n v="213375"/>
    <n v="0"/>
    <n v="0"/>
    <m/>
    <n v="0"/>
    <m/>
    <d v="2031-12-01T00:00:00"/>
    <s v="SSFA was signed in Dec 2023 for the amount of USD 406,750. "/>
    <s v="First payment transferred in February 2024. UNEP discussed with NOU to develop workplan, which was finalized and agreed by NOU."/>
    <s v="Yes"/>
    <m/>
    <x v="0"/>
    <n v="1"/>
    <n v="0"/>
    <s v=""/>
    <n v="36"/>
    <n v="18"/>
    <n v="54"/>
    <n v="4600"/>
    <n v="2022"/>
  </r>
  <r>
    <m/>
    <m/>
    <s v="PAK/PHA/90/INV/113"/>
    <s v="UNIDO"/>
    <m/>
    <x v="2"/>
    <s v="PAK"/>
    <x v="0"/>
    <s v="PHA"/>
    <s v="HCFC phase-out management plan (stage III, first tranche) (refrigeration servicing sector)"/>
    <d v="2022-06-01T00:00:00"/>
    <d v="2025-06-01T00:00:00"/>
    <s v="ONG"/>
    <d v="2022-12-01T00:00:00"/>
    <d v="2025-06-01T00:00:00"/>
    <m/>
    <m/>
    <n v="11.3"/>
    <m/>
    <m/>
    <n v="0"/>
    <m/>
    <m/>
    <n v="2.8"/>
    <m/>
    <m/>
    <n v="0"/>
    <m/>
    <m/>
    <n v="982800"/>
    <n v="0"/>
    <n v="982800"/>
    <n v="3.8879761904761903E-2"/>
    <n v="944588.97"/>
    <n v="944588.97"/>
    <n v="0"/>
    <n v="68796"/>
    <n v="0"/>
    <n v="68796"/>
    <n v="66121.227899999998"/>
    <n v="38211.03"/>
    <n v="0"/>
    <n v="100000"/>
    <n v="2674.7721000000001"/>
    <n v="0"/>
    <m/>
    <m/>
    <m/>
    <d v="2031-12-01T00:00:00"/>
    <s v="Milestone 1: TOR of the tools and equipment sent to NOU for approval_x000a_Milestone 2: International Expert hired for supporting with the RRR scheme_x000a_Milestone 3: Field study tour plans (Poland, Mexico) have been provided to NOU _x000a_"/>
    <s v="1. Multiple items pending with the NOUs approval to move forward with the initiatives_x000a_2. Quota requested from supplier for the tools and equipment for the schools and training centres_x000a_2. Guidelines for RRR Centre selection provided to NOU for their review and approval_x000a_3. Guidelines Selection of schools and training centres for receiving the tools and equipment provided to NOU for their review and approval"/>
    <s v="Yes"/>
    <m/>
    <x v="0"/>
    <n v="1"/>
    <n v="1"/>
    <n v="6"/>
    <n v="36"/>
    <n v="0"/>
    <n v="36"/>
    <n v="11300"/>
    <n v="2022"/>
  </r>
  <r>
    <m/>
    <m/>
    <s v="IND/PHA/91/INV/497"/>
    <s v="Germany"/>
    <m/>
    <x v="2"/>
    <s v="IND"/>
    <x v="0"/>
    <s v="PHA"/>
    <s v="HCFC phase-out management plan (stage III, first tranche) (servicing sector)"/>
    <d v="2022-12-01T00:00:00"/>
    <d v="2025-12-01T00:00:00"/>
    <s v="ONG"/>
    <d v="2023-06-01T00:00:00"/>
    <d v="2025-12-01T00:00:00"/>
    <m/>
    <m/>
    <n v="19.100000000000001"/>
    <m/>
    <m/>
    <n v="0"/>
    <m/>
    <m/>
    <m/>
    <m/>
    <m/>
    <m/>
    <m/>
    <m/>
    <n v="1700643"/>
    <n v="0"/>
    <n v="1700643"/>
    <n v="7.0561546426851487E-2"/>
    <n v="1580643"/>
    <n v="1580643"/>
    <n v="0"/>
    <n v="189517"/>
    <n v="0"/>
    <n v="189517"/>
    <n v="176144.38740582237"/>
    <n v="120000"/>
    <n v="225000"/>
    <n v="225000"/>
    <n v="13372.612594177614"/>
    <n v="25073.648614083027"/>
    <m/>
    <m/>
    <m/>
    <d v="2031-12-01T00:00:00"/>
    <s v="Approved in Dec. 2022, Preparation activities for stage III (consulting contracts, stakeholder consultation) have continued, tender procedures have been elaborated for training centres, technical consultants, policy advisors. Staff has been hired."/>
    <s v="Competitive bidding processes have been initiated. Workshops have been conducted to update training curricula and materials. Inter-ministerial coordination has progressed for the certification system. Capacity assessment has been done on select (potential) training providers."/>
    <s v="Yes"/>
    <m/>
    <x v="0"/>
    <n v="1"/>
    <n v="1"/>
    <n v="6"/>
    <n v="36"/>
    <n v="0"/>
    <n v="36"/>
    <n v="19100"/>
    <n v="2022"/>
  </r>
  <r>
    <m/>
    <m/>
    <s v="IND/PHA/91/INV/498"/>
    <s v="UNDP"/>
    <m/>
    <x v="2"/>
    <s v="IND"/>
    <x v="0"/>
    <s v="PHA"/>
    <s v="HCFC phase-out management plan (stage III, first tranche) (servicing sector)"/>
    <d v="2022-12-01T00:00:00"/>
    <d v="2025-12-01T00:00:00"/>
    <s v="ONG"/>
    <m/>
    <d v="2025-12-01T00:00:00"/>
    <m/>
    <m/>
    <n v="25.3"/>
    <m/>
    <m/>
    <n v="0"/>
    <m/>
    <m/>
    <n v="0"/>
    <m/>
    <m/>
    <n v="0"/>
    <m/>
    <m/>
    <n v="2170000"/>
    <n v="0"/>
    <n v="2170000"/>
    <n v="0"/>
    <n v="2170000"/>
    <n v="2170000"/>
    <n v="0"/>
    <n v="151900"/>
    <n v="0"/>
    <n v="151900"/>
    <n v="151900"/>
    <n v="0"/>
    <n v="0"/>
    <n v="499100"/>
    <n v="0"/>
    <n v="0"/>
    <m/>
    <m/>
    <m/>
    <d v="2031-12-01T00:00:00"/>
    <s v="PRODOC signed in Jun 2023. Action Plan reviewed. TOR and Technical Specifications of equipment had been agreed with stakeholders. Procurement expected to start on Q1 of 2024."/>
    <s v="Technical specs and procurement plan finalized. Procurement has started."/>
    <s v="Yes"/>
    <m/>
    <x v="0"/>
    <n v="1"/>
    <n v="0"/>
    <s v=""/>
    <n v="36"/>
    <n v="0"/>
    <n v="36"/>
    <n v="25300"/>
    <n v="2022"/>
  </r>
  <r>
    <m/>
    <m/>
    <s v="LEB/PHA/93/INV/104"/>
    <s v="UNDP"/>
    <m/>
    <x v="2"/>
    <s v="LEB"/>
    <x v="0"/>
    <s v="PHA"/>
    <s v="HCFC phase-out management plan (stage III, first tranche) (servicing sector)"/>
    <d v="2023-12-01T00:00:00"/>
    <d v="2026-12-01T00:00:00"/>
    <s v="ONG"/>
    <m/>
    <d v="2026-12-01T00:00:00"/>
    <m/>
    <m/>
    <n v="3.4"/>
    <m/>
    <m/>
    <n v="0"/>
    <m/>
    <m/>
    <m/>
    <m/>
    <m/>
    <n v="0"/>
    <m/>
    <m/>
    <n v="299188"/>
    <n v="0"/>
    <n v="299188"/>
    <n v="0"/>
    <n v="299188"/>
    <n v="299188"/>
    <n v="0"/>
    <n v="20943"/>
    <n v="0"/>
    <n v="20943"/>
    <n v="20943"/>
    <n v="0"/>
    <n v="0"/>
    <n v="68813.240000000005"/>
    <n v="0"/>
    <n v="0"/>
    <m/>
    <m/>
    <m/>
    <d v="2031-12-01T00:00:00"/>
    <s v="Newly approved."/>
    <s v="Project is being set up."/>
    <s v="Yes"/>
    <m/>
    <x v="0"/>
    <n v="1"/>
    <n v="0"/>
    <s v=""/>
    <n v="36"/>
    <n v="0"/>
    <n v="36"/>
    <n v="3400"/>
    <n v="2023"/>
  </r>
  <r>
    <m/>
    <m/>
    <s v="VIE/PHA/93/INV/93"/>
    <s v="IBRD"/>
    <m/>
    <x v="2"/>
    <s v="VIE"/>
    <x v="0"/>
    <s v="PHA"/>
    <s v="HCFC phase-out management plan (stage III, first tranche) (servicing sector)"/>
    <d v="2023-12-01T00:00:00"/>
    <d v="2026-12-01T00:00:00"/>
    <s v="ONG"/>
    <m/>
    <d v="2026-12-01T00:00:00"/>
    <m/>
    <m/>
    <n v="33"/>
    <m/>
    <m/>
    <n v="0"/>
    <m/>
    <m/>
    <m/>
    <m/>
    <m/>
    <m/>
    <m/>
    <m/>
    <n v="2888283"/>
    <n v="0"/>
    <n v="2888283"/>
    <n v="0"/>
    <n v="2888283"/>
    <n v="2888283"/>
    <n v="0"/>
    <n v="202180"/>
    <n v="0"/>
    <n v="202180"/>
    <n v="202180"/>
    <n v="0"/>
    <n v="2888283"/>
    <n v="0"/>
    <n v="0"/>
    <n v="202180"/>
    <m/>
    <m/>
    <m/>
    <d v="2031-12-01T00:00:00"/>
    <s v="Newly approved in Dec. 2023."/>
    <s v="Subsequent to Dec. 2023 ExCom approval, a GoV project document was prepared and circulated to line ministries in Jun 24 for approval (needed prior to completing the new project Grant Agreement (GA) with the WB). Quota allocation for 2024 issued employing a model prepared for the Stage I KIP.  Preparation activities surrounding the new GA between GoV and WB stepped up following ExCom approval.  Environment and social framework (ESF) instruments, including an environment and social management framework (ESMF) prepared in draft, work plan for the entire plan duration prepared, and procurement strategy and plan nearly finalized.   WB GA preparation mission conducted in Mar. 24."/>
    <s v="Through the approved HPMP III, the country executing agency (Department of Climate Change) agrees to continued attention to gender and to seek out opportunities to help foster gender mainstreaming in project activities under its direct control.  Gender actions will be reflected in the overarching project under the Viet Nam-WB Grant Agreement."/>
    <m/>
    <x v="0"/>
    <n v="1"/>
    <n v="0"/>
    <s v=""/>
    <n v="36"/>
    <n v="0"/>
    <n v="36"/>
    <n v="33000"/>
    <n v="2023"/>
  </r>
  <r>
    <m/>
    <m/>
    <s v="LEB/PHA/93/INV/103"/>
    <s v="UNDP"/>
    <m/>
    <x v="2"/>
    <s v="LEB"/>
    <x v="0"/>
    <s v="PHA"/>
    <s v="HCFC phase-out management plan (stage III, first tranche) (technical assistance for commercial refrigeration manufacturing sector)"/>
    <d v="2023-12-01T00:00:00"/>
    <d v="2026-12-01T00:00:00"/>
    <s v="ONG"/>
    <m/>
    <d v="2026-12-01T00:00:00"/>
    <m/>
    <m/>
    <n v="0.6"/>
    <m/>
    <m/>
    <n v="0"/>
    <m/>
    <m/>
    <m/>
    <m/>
    <m/>
    <n v="0"/>
    <m/>
    <m/>
    <n v="53136"/>
    <n v="0"/>
    <n v="53136"/>
    <n v="0"/>
    <n v="53136"/>
    <n v="53136"/>
    <n v="0"/>
    <n v="3720"/>
    <n v="0"/>
    <n v="3720"/>
    <n v="3720"/>
    <n v="0"/>
    <n v="0"/>
    <n v="12221.28"/>
    <n v="0"/>
    <n v="0"/>
    <m/>
    <m/>
    <m/>
    <d v="2031-12-01T00:00:00"/>
    <s v="Newly approved."/>
    <s v="Project is being set up."/>
    <s v="Yes"/>
    <m/>
    <x v="0"/>
    <n v="1"/>
    <n v="0"/>
    <s v=""/>
    <n v="36"/>
    <n v="0"/>
    <n v="36"/>
    <n v="600"/>
    <n v="2023"/>
  </r>
  <r>
    <m/>
    <m/>
    <s v="IND/PHA/91/INV/500"/>
    <s v="UNDP"/>
    <m/>
    <x v="2"/>
    <s v="IND"/>
    <x v="0"/>
    <s v="PHA"/>
    <s v="HCFC phase-out management plan (stage III, first tranche) (Technical assistance for MSMEs)"/>
    <d v="2022-12-01T00:00:00"/>
    <d v="2025-12-01T00:00:00"/>
    <s v="ONG"/>
    <m/>
    <d v="2025-12-01T00:00:00"/>
    <m/>
    <m/>
    <n v="0"/>
    <m/>
    <m/>
    <n v="0"/>
    <m/>
    <m/>
    <n v="0"/>
    <m/>
    <m/>
    <n v="0"/>
    <m/>
    <m/>
    <n v="200000"/>
    <n v="0"/>
    <n v="200000"/>
    <n v="0"/>
    <n v="200000"/>
    <n v="200000"/>
    <n v="0"/>
    <n v="14000"/>
    <n v="0"/>
    <n v="14000"/>
    <n v="14000"/>
    <n v="0"/>
    <n v="0"/>
    <n v="46000"/>
    <n v="0"/>
    <n v="0"/>
    <m/>
    <m/>
    <m/>
    <d v="2031-12-01T00:00:00"/>
    <s v="PRODOC signed in Jun 2023. TOR for MSMEs Technical Assistance experts finalized and recruitment process initiated."/>
    <s v="Companies verification started."/>
    <s v="Yes"/>
    <m/>
    <x v="0"/>
    <n v="1"/>
    <n v="0"/>
    <s v=""/>
    <n v="36"/>
    <n v="0"/>
    <n v="36"/>
    <n v="0"/>
    <n v="2022"/>
  </r>
  <r>
    <m/>
    <m/>
    <s v="COL/PHA/93/INV/118"/>
    <s v="Germany"/>
    <m/>
    <x v="1"/>
    <s v="COL"/>
    <x v="0"/>
    <s v="PHA"/>
    <s v="HCFC phase-out management plan (stage III, second tranche)"/>
    <d v="2023-12-01T00:00:00"/>
    <d v="2026-12-01T00:00:00"/>
    <s v="ONG"/>
    <m/>
    <d v="2026-12-01T00:00:00"/>
    <m/>
    <m/>
    <n v="2"/>
    <m/>
    <m/>
    <n v="0"/>
    <m/>
    <m/>
    <m/>
    <m/>
    <m/>
    <m/>
    <m/>
    <m/>
    <n v="178208"/>
    <n v="0"/>
    <n v="178208"/>
    <n v="0"/>
    <n v="178208"/>
    <n v="178208"/>
    <n v="0"/>
    <n v="23167"/>
    <n v="0"/>
    <n v="23167"/>
    <n v="23167"/>
    <n v="0"/>
    <n v="0"/>
    <n v="5000"/>
    <n v="0"/>
    <n v="0"/>
    <m/>
    <m/>
    <m/>
    <d v="2031-12-01T00:00:00"/>
    <s v="Project has been approved in December 2023"/>
    <m/>
    <s v="Yes"/>
    <m/>
    <x v="0"/>
    <n v="1"/>
    <n v="0"/>
    <s v=""/>
    <n v="36"/>
    <n v="0"/>
    <n v="36"/>
    <n v="2000"/>
    <n v="2023"/>
  </r>
  <r>
    <m/>
    <m/>
    <s v="COL/PHA/93/INV/119"/>
    <s v="UNDP"/>
    <m/>
    <x v="1"/>
    <s v="COL"/>
    <x v="0"/>
    <s v="PHA"/>
    <s v="HCFC phase-out management plan (stage III, second tranche)"/>
    <d v="2023-12-01T00:00:00"/>
    <d v="2026-12-01T00:00:00"/>
    <s v="ONG"/>
    <m/>
    <d v="2026-12-01T00:00:00"/>
    <m/>
    <m/>
    <n v="5.4"/>
    <m/>
    <m/>
    <n v="0"/>
    <m/>
    <m/>
    <m/>
    <m/>
    <m/>
    <n v="0"/>
    <m/>
    <m/>
    <n v="479688"/>
    <n v="0"/>
    <n v="479688"/>
    <n v="0"/>
    <n v="479688"/>
    <n v="479688"/>
    <n v="0"/>
    <n v="33578"/>
    <n v="0"/>
    <n v="33578"/>
    <n v="33578"/>
    <n v="0"/>
    <n v="0"/>
    <n v="110328.24"/>
    <n v="0"/>
    <n v="0"/>
    <m/>
    <m/>
    <m/>
    <d v="2031-12-01T00:00:00"/>
    <s v="Newly approved."/>
    <s v="Budget revision prepared and submitted. "/>
    <s v="Yes "/>
    <m/>
    <x v="0"/>
    <n v="1"/>
    <n v="0"/>
    <s v=""/>
    <n v="36"/>
    <n v="0"/>
    <n v="36"/>
    <n v="5400"/>
    <n v="2023"/>
  </r>
  <r>
    <m/>
    <m/>
    <s v="DOM/PHA/92/INV/76"/>
    <s v="UNDP"/>
    <m/>
    <x v="1"/>
    <s v="DOM"/>
    <x v="0"/>
    <s v="PHA"/>
    <s v="HCFC phase-out management plan (stage III, second tranche)"/>
    <d v="2023-06-01T00:00:00"/>
    <d v="2026-06-01T00:00:00"/>
    <s v="ONG"/>
    <m/>
    <d v="2026-06-01T00:00:00"/>
    <m/>
    <m/>
    <n v="12.6"/>
    <m/>
    <m/>
    <n v="0"/>
    <m/>
    <m/>
    <m/>
    <m/>
    <m/>
    <n v="0"/>
    <m/>
    <m/>
    <n v="964808"/>
    <n v="0"/>
    <n v="964808"/>
    <n v="0"/>
    <n v="964808"/>
    <n v="964808"/>
    <n v="0"/>
    <n v="67537"/>
    <n v="0"/>
    <n v="67537"/>
    <n v="67537"/>
    <n v="0"/>
    <n v="0"/>
    <n v="221905.84"/>
    <n v="0"/>
    <n v="0"/>
    <m/>
    <m/>
    <m/>
    <d v="2031-12-01T00:00:00"/>
    <s v="Newly approved. Draft DOA prepared and signed on December 2023. "/>
    <s v="Strategic work plan developed for training and delivery of equipment and tools for new R&amp;R centers, training, delivery of refrigeration kits and RAC technician license.  6 workshops on GRP conducted. "/>
    <s v="Yes "/>
    <m/>
    <x v="0"/>
    <n v="1"/>
    <n v="0"/>
    <s v=""/>
    <n v="36"/>
    <n v="0"/>
    <n v="36"/>
    <n v="12600"/>
    <n v="2023"/>
  </r>
  <r>
    <m/>
    <m/>
    <s v="DOM/PHA/92/TAS/75"/>
    <s v="UNEP"/>
    <m/>
    <x v="1"/>
    <s v="DOM"/>
    <x v="3"/>
    <s v="PHA"/>
    <s v="HCFC phase-out management plan (stage III, second tranche)"/>
    <d v="2023-06-01T00:00:00"/>
    <d v="2026-06-01T00:00:00"/>
    <s v="ONG"/>
    <m/>
    <d v="2026-06-01T00:00:00"/>
    <m/>
    <m/>
    <n v="1.5"/>
    <m/>
    <m/>
    <n v="0"/>
    <m/>
    <m/>
    <m/>
    <m/>
    <m/>
    <m/>
    <m/>
    <m/>
    <n v="111160"/>
    <n v="0"/>
    <n v="111160"/>
    <n v="0"/>
    <n v="111160"/>
    <n v="111160"/>
    <n v="0"/>
    <n v="14451"/>
    <n v="0"/>
    <n v="14451"/>
    <n v="14451"/>
    <n v="0"/>
    <n v="0"/>
    <n v="38906"/>
    <n v="0"/>
    <n v="0"/>
    <m/>
    <n v="0"/>
    <m/>
    <d v="2031-12-01T00:00:00"/>
    <s v="Newly approved project"/>
    <s v="Good progress. Work plan and timetable to implement the project agreed with the NOU. SSFA-2023-08 has been signed in January 2024 with an overall amount of USD 111,160 payable in three disbursements. First disbursement with an amount of USD 55,580 has been received by the country in March 2024. This SSFA will facilitate obtaining products and expected results as mentioned below: 1)Certification system for technicians in the RAC sector 2) Safety standards/guidelines for flammable refrigerants. "/>
    <s v="Yes "/>
    <m/>
    <x v="0"/>
    <n v="1"/>
    <n v="0"/>
    <s v=""/>
    <n v="36"/>
    <n v="0"/>
    <n v="36"/>
    <n v="1500"/>
    <n v="2023"/>
  </r>
  <r>
    <m/>
    <m/>
    <s v="OMA/PHA/93/TAS/47"/>
    <s v="UNEP"/>
    <m/>
    <x v="2"/>
    <s v="OMA"/>
    <x v="3"/>
    <s v="PHA"/>
    <s v="HCFC phase-out management plan (stage III, second tranche)"/>
    <d v="2023-12-01T00:00:00"/>
    <d v="2026-12-01T00:00:00"/>
    <s v="ONG"/>
    <m/>
    <d v="2026-12-01T00:00:00"/>
    <m/>
    <m/>
    <n v="2.6"/>
    <m/>
    <m/>
    <n v="0"/>
    <m/>
    <m/>
    <m/>
    <m/>
    <m/>
    <m/>
    <m/>
    <m/>
    <n v="116000"/>
    <n v="0"/>
    <n v="116000"/>
    <n v="0"/>
    <n v="116000"/>
    <n v="116000"/>
    <n v="0"/>
    <n v="14612"/>
    <n v="0"/>
    <n v="14612"/>
    <n v="14612"/>
    <n v="0"/>
    <n v="0"/>
    <n v="29000"/>
    <n v="0"/>
    <n v="0"/>
    <m/>
    <n v="0"/>
    <m/>
    <d v="2031-12-01T00:00:00"/>
    <s v="Newly approved project. "/>
    <s v="Progress report: -Legal Instrument: SSFA has been prepared and shared with the NOU for their consent and signature along with the implementation plan; _x000a_- Overall assessment of project progress: Project is progressing "/>
    <s v="Yes "/>
    <m/>
    <x v="0"/>
    <n v="1"/>
    <n v="0"/>
    <s v=""/>
    <n v="36"/>
    <n v="0"/>
    <n v="36"/>
    <n v="2600"/>
    <n v="2023"/>
  </r>
  <r>
    <m/>
    <m/>
    <s v="OMA/PHA/93/INV/48"/>
    <s v="UNIDO"/>
    <m/>
    <x v="2"/>
    <s v="OMA"/>
    <x v="0"/>
    <s v="PHA"/>
    <s v="HCFC phase-out management plan (stage III, second tranche)"/>
    <d v="2023-12-01T00:00:00"/>
    <d v="2026-12-01T00:00:00"/>
    <s v="ONG"/>
    <m/>
    <d v="2026-12-26T00:00:00"/>
    <m/>
    <m/>
    <n v="3.3"/>
    <m/>
    <m/>
    <n v="0"/>
    <m/>
    <m/>
    <n v="0"/>
    <m/>
    <m/>
    <n v="0"/>
    <m/>
    <m/>
    <n v="117094"/>
    <n v="0"/>
    <n v="117094"/>
    <n v="0"/>
    <n v="117094"/>
    <n v="117094"/>
    <n v="0"/>
    <n v="8197"/>
    <n v="0"/>
    <n v="8197"/>
    <n v="8197"/>
    <n v="0"/>
    <n v="0"/>
    <n v="30000"/>
    <n v="0"/>
    <n v="0"/>
    <m/>
    <m/>
    <m/>
    <d v="2031-12-01T00:00:00"/>
    <s v="Project approved at the 93rd meeting in December 2023."/>
    <s v="Under implementation and focusing on enhancing the RRR network to kick start key project activities "/>
    <s v="Yes"/>
    <m/>
    <x v="0"/>
    <n v="1"/>
    <n v="0"/>
    <s v=""/>
    <n v="36"/>
    <n v="0"/>
    <n v="36"/>
    <n v="3300"/>
    <n v="2023"/>
  </r>
  <r>
    <m/>
    <m/>
    <s v="PAN/PHA/92/INV/55"/>
    <s v="UNDP"/>
    <m/>
    <x v="1"/>
    <s v="PAN"/>
    <x v="0"/>
    <s v="PHA"/>
    <s v="HCFC phase-out management plan (stage III, second tranche)"/>
    <d v="2023-06-01T00:00:00"/>
    <d v="2026-03-01T00:00:00"/>
    <s v="ONG"/>
    <m/>
    <d v="2026-03-01T00:00:00"/>
    <m/>
    <m/>
    <n v="8.1"/>
    <m/>
    <m/>
    <n v="0"/>
    <m/>
    <m/>
    <m/>
    <m/>
    <m/>
    <n v="0"/>
    <m/>
    <m/>
    <n v="497612"/>
    <n v="0"/>
    <n v="497612"/>
    <n v="0"/>
    <n v="497612"/>
    <n v="497612"/>
    <n v="0"/>
    <n v="34833"/>
    <n v="0"/>
    <n v="34833"/>
    <n v="34833"/>
    <n v="0"/>
    <n v="0"/>
    <n v="114450.76"/>
    <n v="0"/>
    <n v="0"/>
    <m/>
    <m/>
    <m/>
    <d v="2031-12-01T00:00:00"/>
    <s v="Newly approved. Draft DOA prepared and signed on November 2023. "/>
    <s v="Pilot process of certification of RAC technicians coordinated with INADEH; 46 technicians certified. 23 RAC workshops received tools and equipment for RRR."/>
    <s v="Yes "/>
    <m/>
    <x v="0"/>
    <n v="1"/>
    <n v="0"/>
    <s v=""/>
    <n v="33"/>
    <n v="0"/>
    <n v="33"/>
    <n v="8100"/>
    <n v="2023"/>
  </r>
  <r>
    <m/>
    <m/>
    <s v="URU/PHA/92/INV/80"/>
    <s v="UNDP"/>
    <m/>
    <x v="1"/>
    <s v="URU"/>
    <x v="0"/>
    <s v="PHA"/>
    <s v="HCFC phase-out management plan (stage III, second tranche)"/>
    <d v="2023-06-01T00:00:00"/>
    <d v="2026-06-01T00:00:00"/>
    <s v="ONG"/>
    <m/>
    <d v="2026-06-01T00:00:00"/>
    <m/>
    <m/>
    <n v="5.9"/>
    <m/>
    <m/>
    <n v="0"/>
    <m/>
    <m/>
    <m/>
    <m/>
    <m/>
    <n v="0"/>
    <m/>
    <m/>
    <n v="349118"/>
    <n v="0"/>
    <n v="349118"/>
    <n v="0"/>
    <n v="349118"/>
    <n v="349118"/>
    <n v="0"/>
    <n v="24438"/>
    <n v="0"/>
    <n v="24438"/>
    <n v="24438"/>
    <n v="0"/>
    <n v="0"/>
    <n v="80297.14"/>
    <n v="0"/>
    <n v="0"/>
    <m/>
    <m/>
    <m/>
    <d v="2031-12-01T00:00:00"/>
    <s v="Newly approved. Draft DOA prepared and signed on November 2023. "/>
    <s v="Activies awareness raising campaign. "/>
    <s v="Yes "/>
    <m/>
    <x v="0"/>
    <n v="1"/>
    <n v="0"/>
    <s v=""/>
    <n v="36"/>
    <n v="0"/>
    <n v="36"/>
    <n v="5900"/>
    <n v="2023"/>
  </r>
  <r>
    <m/>
    <m/>
    <s v="URU/PHA/92/INV/79"/>
    <s v="UNIDO"/>
    <m/>
    <x v="1"/>
    <s v="URU"/>
    <x v="0"/>
    <s v="PHA"/>
    <s v="HCFC phase-out management plan (stage III, second tranche)"/>
    <d v="2023-06-01T00:00:00"/>
    <d v="2026-06-01T00:00:00"/>
    <s v="ONG"/>
    <d v="2023-11-01T00:00:00"/>
    <d v="2026-06-01T00:00:00"/>
    <m/>
    <m/>
    <n v="1.6"/>
    <m/>
    <m/>
    <n v="0"/>
    <m/>
    <m/>
    <n v="0.02"/>
    <m/>
    <m/>
    <n v="0"/>
    <m/>
    <m/>
    <n v="96200"/>
    <n v="0"/>
    <n v="96200"/>
    <n v="0.30643284823284822"/>
    <n v="66721.16"/>
    <n v="66721.16"/>
    <n v="0"/>
    <n v="8658"/>
    <n v="0"/>
    <n v="8658"/>
    <n v="6004.9043999999994"/>
    <n v="29478.84"/>
    <n v="13821.28"/>
    <n v="38000"/>
    <n v="2653.0956000000001"/>
    <n v="1243.9152000000001"/>
    <m/>
    <m/>
    <m/>
    <d v="2031-12-01T00:00:00"/>
    <s v="International expert hired to provide support for Improving the control of illegal trade of ODS and strengthening the capacity of the customs office a review of internal processes for imports. As per agreement with NOU, a refrigerant reclaiming unit was provided."/>
    <s v="Refrigerant reclaiming installed and testing in process. Contract for international expert extended."/>
    <s v="Yes"/>
    <m/>
    <x v="0"/>
    <n v="1"/>
    <n v="1"/>
    <n v="5"/>
    <n v="36"/>
    <n v="0"/>
    <n v="36"/>
    <n v="1600"/>
    <n v="2023"/>
  </r>
  <r>
    <m/>
    <m/>
    <s v="IDS/PHA/64/TAS/196"/>
    <s v="Australia"/>
    <m/>
    <x v="2"/>
    <s v="IDS"/>
    <x v="3"/>
    <s v="PHA"/>
    <s v="HCFC phase-out management plan (technical assistance for refrigerant management) (stage I, first tranche)"/>
    <d v="2011-07-01T00:00:00"/>
    <d v="2018-12-01T00:00:00"/>
    <s v="COM"/>
    <d v="2013-08-01T00:00:00"/>
    <m/>
    <d v="2020-12-01T00:00:00"/>
    <m/>
    <n v="3.7"/>
    <m/>
    <m/>
    <n v="0"/>
    <m/>
    <m/>
    <n v="2.4"/>
    <m/>
    <m/>
    <n v="0"/>
    <m/>
    <m/>
    <n v="300000"/>
    <n v="-2070"/>
    <n v="297930"/>
    <n v="1"/>
    <n v="0"/>
    <n v="0"/>
    <n v="0"/>
    <n v="39000"/>
    <n v="-269"/>
    <n v="38731"/>
    <n v="0"/>
    <n v="297930"/>
    <n v="0"/>
    <n v="0"/>
    <n v="38731"/>
    <n v="0"/>
    <m/>
    <m/>
    <m/>
    <d v="2020-12-01T00:00:00"/>
    <s v="Completed"/>
    <s v="Progress Report 1-Jan to 31-Dec 2018:_x000a_(a) Two documents from Australia and New Zealand: refrigerant handling code of practice have been translated, and safety guide on flammable refrigerant was also translated to Bahasa Indonesia to be used as reference by the local industry; _x000a_(b) More than 1,400 technicians have been registered to a web-based application of Refrigerant Monitoring Tool (MAWAS), as initial step that will allow further Certification to be initiated, once skill criterion as finalized;_x000a_(c) The NOU has conducted trainings and deployed awareness activities for technicians on the use of the MAWAS and carried out consultations on the Certification Scheme;_x000a_(d) Regulation of Ministry of Environment Decree Number 02/2007 on provision of Technical Guidance and Competency Requirement for Retrofitting and Recycling of RAC System was reviewed and results will guide the deployment of RRR Systems under the Stage II._x000a_(e) Standard ISO 817/2014 was translated into Indonesian language and dopted as the National Standard of Indonesia by National Standard Agency._x000a_(f) one mission to Australia was conducted on August 2018 with members from the Ministry of Environment and Forestry, Ministry of Manpower, RAC Association and Academia in order to assess the technician’s licensing system and collect lessons learned and experiences that could help Indonesia to replicate such scheme, aligned with the Training Programme._x000a__x000a_Milestones:_x000a_Legal Documents/ProDoc: Yes, established in 2012_x000a_Missions (planned/actual): 2 of 2_x000a_TORs (planned/actual): 2 of 2"/>
    <m/>
    <m/>
    <x v="1"/>
    <n v="0"/>
    <n v="1"/>
    <n v="25"/>
    <n v="89"/>
    <n v="0"/>
    <n v="0"/>
    <n v="3700"/>
    <n v="2011"/>
  </r>
  <r>
    <m/>
    <m/>
    <s v="NAM/PHA/79/INV/23"/>
    <s v="Germany"/>
    <m/>
    <x v="0"/>
    <s v="NAM"/>
    <x v="0"/>
    <s v="PHA"/>
    <s v="HCFC phase-out management plan (third tranche)"/>
    <d v="2017-07-01T00:00:00"/>
    <d v="2025-07-01T00:00:00"/>
    <s v="ONG"/>
    <d v="2017-07-01T00:00:00"/>
    <d v="2025-07-01T00:00:00"/>
    <m/>
    <m/>
    <n v="2.7"/>
    <m/>
    <m/>
    <n v="0"/>
    <m/>
    <m/>
    <m/>
    <m/>
    <m/>
    <m/>
    <m/>
    <m/>
    <n v="270000"/>
    <n v="0"/>
    <n v="270000"/>
    <n v="0.41471851851851854"/>
    <n v="158026"/>
    <n v="158026"/>
    <n v="0"/>
    <n v="32700"/>
    <n v="0"/>
    <n v="32700"/>
    <n v="19138.704444444444"/>
    <n v="111974"/>
    <n v="9748"/>
    <n v="90761"/>
    <n v="13561.295555555556"/>
    <n v="1180.5911111111111"/>
    <m/>
    <m/>
    <s v="To request the Government of Germany to submit a status report to the 95th meeting on implementation progress of activities"/>
    <d v="2026-12-01T00:00:00"/>
    <s v="Namibia was severly affected by Covid in 2021 and activities were very limited, as there were series of shut downs. Efforts were on completing the previous tranche."/>
    <s v="Implementation is slow due to complex coordination processes with other government stakeholders such as customs. A supply chain was established with Furntech, a local partner of Midea, to provide R290 AC on the local market. The project supported the HVAC Association's efforts. Training equipment was procured and will handed over in 2024. Customs trainings will be given in 2024."/>
    <s v="Yes"/>
    <m/>
    <x v="0"/>
    <n v="1"/>
    <n v="1"/>
    <n v="0"/>
    <n v="96"/>
    <n v="0"/>
    <n v="96"/>
    <n v="2700"/>
    <n v="2017"/>
  </r>
  <r>
    <m/>
    <m/>
    <s v="BHU/PHA/76/TAS/26"/>
    <s v="UNDP"/>
    <m/>
    <x v="2"/>
    <s v="BHU"/>
    <x v="3"/>
    <s v="PHA"/>
    <s v="HCFC phase-out management plan (third tranche)"/>
    <d v="2016-05-01T00:00:00"/>
    <d v="2024-05-01T00:00:00"/>
    <s v="FIN"/>
    <d v="2017-08-01T00:00:00"/>
    <m/>
    <d v="2019-11-01T00:00:00"/>
    <d v="2020-11-01T00:00:00"/>
    <n v="0.1"/>
    <m/>
    <m/>
    <m/>
    <m/>
    <m/>
    <n v="0.1"/>
    <m/>
    <m/>
    <m/>
    <m/>
    <m/>
    <n v="57000"/>
    <n v="-641"/>
    <n v="56359"/>
    <n v="1"/>
    <n v="0"/>
    <n v="0"/>
    <n v="0"/>
    <n v="5130"/>
    <n v="-58"/>
    <n v="5072"/>
    <n v="-0.31000000000040018"/>
    <n v="56359"/>
    <n v="0"/>
    <n v="0"/>
    <n v="5072.3100000000004"/>
    <n v="0"/>
    <m/>
    <m/>
    <m/>
    <d v="2026-12-01T00:00:00"/>
    <s v="Financially completed in 2020."/>
    <m/>
    <m/>
    <m/>
    <x v="1"/>
    <n v="0"/>
    <n v="1"/>
    <n v="15"/>
    <n v="96"/>
    <n v="0"/>
    <n v="0"/>
    <n v="100"/>
    <n v="2016"/>
  </r>
  <r>
    <m/>
    <m/>
    <s v="BHU/PHA/76/TAS/25"/>
    <s v="UNEP"/>
    <m/>
    <x v="2"/>
    <s v="BHU"/>
    <x v="3"/>
    <s v="PHA"/>
    <s v="HCFC phase-out management plan (third tranche)"/>
    <d v="2016-05-01T00:00:00"/>
    <d v="2024-05-01T00:00:00"/>
    <s v="FIN"/>
    <d v="2016-10-01T00:00:00"/>
    <m/>
    <d v="2022-09-01T00:00:00"/>
    <d v="2023-09-01T00:00:00"/>
    <n v="0.2"/>
    <m/>
    <m/>
    <n v="0"/>
    <m/>
    <m/>
    <m/>
    <m/>
    <m/>
    <m/>
    <m/>
    <m/>
    <n v="84000"/>
    <n v="-10"/>
    <n v="83990"/>
    <n v="1"/>
    <n v="0"/>
    <n v="0"/>
    <n v="0"/>
    <n v="10920"/>
    <n v="-1.3"/>
    <n v="10918.7"/>
    <n v="0"/>
    <n v="83990"/>
    <n v="0"/>
    <n v="0"/>
    <n v="10918.7"/>
    <n v="0"/>
    <m/>
    <n v="0"/>
    <m/>
    <d v="2026-12-01T00:00:00"/>
    <s v="The project is completed. Balance returned at ExCom 93."/>
    <s v="The project is financially completed."/>
    <s v="N/a"/>
    <m/>
    <x v="1"/>
    <n v="0"/>
    <n v="1"/>
    <n v="5"/>
    <n v="96"/>
    <n v="0"/>
    <n v="0"/>
    <n v="200"/>
    <n v="2016"/>
  </r>
  <r>
    <m/>
    <m/>
    <s v="KAM/PHA/76/INV/33"/>
    <s v="UNDP"/>
    <m/>
    <x v="2"/>
    <s v="KAM"/>
    <x v="0"/>
    <s v="PHA"/>
    <s v="HCFC phase-out management plan (third tranche)"/>
    <d v="2016-05-01T00:00:00"/>
    <d v="2019-12-01T00:00:00"/>
    <s v="FIN"/>
    <d v="2017-08-01T00:00:00"/>
    <m/>
    <d v="2019-12-01T00:00:00"/>
    <d v="2020-12-01T00:00:00"/>
    <n v="0"/>
    <m/>
    <m/>
    <m/>
    <m/>
    <m/>
    <n v="0"/>
    <m/>
    <m/>
    <m/>
    <m/>
    <m/>
    <n v="100000"/>
    <n v="0"/>
    <n v="100000"/>
    <n v="1"/>
    <n v="0"/>
    <n v="0"/>
    <n v="0"/>
    <n v="7500"/>
    <n v="0"/>
    <n v="7500"/>
    <n v="0"/>
    <n v="100000"/>
    <n v="0"/>
    <n v="0"/>
    <n v="7500"/>
    <n v="0"/>
    <m/>
    <m/>
    <m/>
    <d v="2032-12-01T00:00:00"/>
    <s v="Financially completed in 2020."/>
    <m/>
    <m/>
    <m/>
    <x v="1"/>
    <n v="0"/>
    <n v="1"/>
    <n v="15"/>
    <n v="43"/>
    <n v="0"/>
    <n v="0"/>
    <n v="0"/>
    <n v="2016"/>
  </r>
  <r>
    <m/>
    <m/>
    <s v="KAM/PHA/76/TAS/32"/>
    <s v="UNEP"/>
    <m/>
    <x v="2"/>
    <s v="KAM"/>
    <x v="3"/>
    <s v="PHA"/>
    <s v="HCFC phase-out management plan (third tranche)"/>
    <d v="2016-05-01T00:00:00"/>
    <d v="2018-12-01T00:00:00"/>
    <s v="FIN"/>
    <d v="2017-03-01T00:00:00"/>
    <m/>
    <d v="2019-12-01T00:00:00"/>
    <d v="2019-12-01T00:00:00"/>
    <n v="0"/>
    <m/>
    <m/>
    <n v="0"/>
    <m/>
    <m/>
    <m/>
    <m/>
    <m/>
    <m/>
    <m/>
    <m/>
    <n v="150000"/>
    <n v="0"/>
    <n v="150000"/>
    <n v="1"/>
    <n v="0"/>
    <n v="0"/>
    <n v="0"/>
    <n v="19500"/>
    <n v="0"/>
    <n v="19500"/>
    <n v="0"/>
    <n v="150000"/>
    <n v="0"/>
    <n v="0"/>
    <n v="19500"/>
    <n v="0"/>
    <m/>
    <n v="0"/>
    <m/>
    <d v="2032-12-01T00:00:00"/>
    <m/>
    <m/>
    <m/>
    <m/>
    <x v="1"/>
    <n v="0"/>
    <n v="1"/>
    <n v="10"/>
    <n v="31"/>
    <n v="0"/>
    <n v="0"/>
    <n v="0"/>
    <n v="2016"/>
  </r>
  <r>
    <m/>
    <m/>
    <s v="MAR/PHA/79/INV/27"/>
    <s v="Germany"/>
    <m/>
    <x v="0"/>
    <s v="MAR"/>
    <x v="0"/>
    <s v="PHA"/>
    <s v="HCFC phase-out management plan (third tranche)"/>
    <d v="2017-07-01T00:00:00"/>
    <d v="2020-07-01T00:00:00"/>
    <s v="ONG"/>
    <d v="2017-09-01T00:00:00"/>
    <d v="2024-12-01T00:00:00"/>
    <m/>
    <m/>
    <n v="3.1"/>
    <m/>
    <m/>
    <n v="0"/>
    <m/>
    <m/>
    <n v="3.1"/>
    <m/>
    <m/>
    <m/>
    <m/>
    <m/>
    <n v="332750"/>
    <n v="0"/>
    <n v="332750"/>
    <n v="0.78886250939143499"/>
    <n v="70256"/>
    <n v="70256"/>
    <n v="0"/>
    <n v="40140"/>
    <n v="0"/>
    <n v="40140"/>
    <n v="8475.0588730277996"/>
    <n v="262494"/>
    <n v="29761.513407881881"/>
    <n v="70256"/>
    <n v="31664.9411269722"/>
    <n v="3590.1642319831067"/>
    <m/>
    <m/>
    <m/>
    <d v="2031-12-01T00:00:00"/>
    <s v="Implementation remains slow. Signing contract has been a time consuming exercise requiring several changes and amendments which has delayed the implemention of activities.  Assistance was provided to a local large R22 cold storage user to recover the refrigerant from their system through the service provided by A Gas south Africa.    Procurement of tools and equipment was done for Rodrigues to establish their training centre"/>
    <s v="A stakeholder workshop was implemented to discuss onging and planned activities under the HPMP. Discussions are advanced with the local Midea partner to establish an R290 AC supply chain. The importer will receive an incentive through the project to cover the price gap compared to HFC-based AC units. An agreement has been reached with UDM on trainings at the CO2 training unit. Trainings for forwarding agents institute will also be conducted in the coming weeks. The industry is also wanting to establish an RAC association the first meeting between NOU and the industry on the issue was heldin June. "/>
    <s v="Yes"/>
    <m/>
    <x v="0"/>
    <n v="1"/>
    <n v="1"/>
    <n v="2"/>
    <n v="36"/>
    <n v="53"/>
    <n v="89"/>
    <n v="3100"/>
    <n v="2017"/>
  </r>
  <r>
    <m/>
    <m/>
    <s v="PNG/PHA/77/INV/15"/>
    <s v="Germany"/>
    <m/>
    <x v="2"/>
    <s v="PNG"/>
    <x v="0"/>
    <s v="PHA"/>
    <s v="HCFC phase-out management plan (third tranche)"/>
    <d v="2016-12-01T00:00:00"/>
    <d v="2020-12-01T00:00:00"/>
    <s v="COM"/>
    <d v="2016-12-01T00:00:00"/>
    <m/>
    <d v="2023-12-01T00:00:00"/>
    <m/>
    <n v="1.2"/>
    <m/>
    <m/>
    <n v="0"/>
    <m/>
    <m/>
    <m/>
    <m/>
    <m/>
    <m/>
    <m/>
    <m/>
    <n v="301000"/>
    <n v="0"/>
    <n v="301000"/>
    <n v="1"/>
    <n v="0"/>
    <n v="0"/>
    <n v="0"/>
    <n v="35518"/>
    <n v="0"/>
    <n v="35518"/>
    <n v="0"/>
    <n v="301000"/>
    <m/>
    <m/>
    <n v="35518"/>
    <n v="0"/>
    <m/>
    <m/>
    <m/>
    <d v="2026-12-01T00:00:00"/>
    <s v="Project has been completed successfully"/>
    <m/>
    <s v="No"/>
    <m/>
    <x v="1"/>
    <n v="0"/>
    <n v="1"/>
    <n v="0"/>
    <n v="48"/>
    <n v="0"/>
    <n v="0"/>
    <n v="1200"/>
    <n v="2016"/>
  </r>
  <r>
    <m/>
    <m/>
    <s v="MEX/PHA/64/INV/157"/>
    <s v="UNIDO"/>
    <m/>
    <x v="1"/>
    <s v="MEX"/>
    <x v="0"/>
    <s v="PHA"/>
    <s v="HCFC phase-out management plan (umbrella project for conversion from HCFC-141b to cyclopentane insulation foam blowing technology at three refrigeration appliances manufacturing enterprises: Fersa, Frigopanel and Metalfrio) (stage I, first tranche)"/>
    <d v="2011-07-01T00:00:00"/>
    <d v="2014-01-01T00:00:00"/>
    <s v="FIN"/>
    <d v="2011-12-01T00:00:00"/>
    <m/>
    <d v="2018-12-01T00:00:00"/>
    <d v="2020-04-01T00:00:00"/>
    <n v="23"/>
    <m/>
    <m/>
    <n v="0"/>
    <m/>
    <m/>
    <n v="23"/>
    <m/>
    <m/>
    <n v="0"/>
    <m/>
    <m/>
    <n v="2046110"/>
    <n v="-3615"/>
    <n v="2042495"/>
    <n v="1"/>
    <n v="0"/>
    <n v="0"/>
    <n v="0"/>
    <n v="153458"/>
    <n v="-271"/>
    <n v="153187"/>
    <n v="0"/>
    <n v="2042495"/>
    <n v="0"/>
    <m/>
    <n v="153187"/>
    <n v="0"/>
    <m/>
    <m/>
    <m/>
    <d v="2019-12-01T00:00:00"/>
    <m/>
    <m/>
    <m/>
    <m/>
    <x v="1"/>
    <n v="0"/>
    <n v="1"/>
    <n v="5"/>
    <n v="30"/>
    <n v="0"/>
    <n v="0"/>
    <n v="23000"/>
    <n v="2011"/>
  </r>
  <r>
    <m/>
    <m/>
    <s v="IDS/PHA/64/INV/194"/>
    <s v="UNIDO"/>
    <m/>
    <x v="2"/>
    <s v="IDS"/>
    <x v="0"/>
    <s v="PHA"/>
    <s v="HCFC phase-out management plan (umbrella project to phase-out HCFC-141b used at Isotech Jaya Makmur, Airtekindo, Sinar Lentera Kencana and Mayer Jaya) (stage I, first tranche)"/>
    <d v="2011-07-01T00:00:00"/>
    <d v="2012-03-01T00:00:00"/>
    <s v="FIN"/>
    <d v="2012-02-01T00:00:00"/>
    <m/>
    <d v="2017-01-01T00:00:00"/>
    <d v="2018-12-01T00:00:00"/>
    <n v="11"/>
    <m/>
    <m/>
    <n v="0"/>
    <m/>
    <m/>
    <n v="11"/>
    <m/>
    <m/>
    <n v="0"/>
    <m/>
    <m/>
    <n v="777395"/>
    <n v="-553"/>
    <n v="776842"/>
    <n v="1"/>
    <n v="0"/>
    <n v="0"/>
    <n v="0"/>
    <n v="58305"/>
    <n v="-42"/>
    <n v="58263"/>
    <n v="0"/>
    <n v="776842"/>
    <n v="0"/>
    <m/>
    <n v="58263"/>
    <n v="0"/>
    <m/>
    <m/>
    <m/>
    <d v="2020-12-01T00:00:00"/>
    <m/>
    <m/>
    <m/>
    <m/>
    <x v="1"/>
    <n v="0"/>
    <n v="1"/>
    <n v="7"/>
    <n v="8"/>
    <n v="0"/>
    <n v="0"/>
    <n v="11000"/>
    <n v="2011"/>
  </r>
  <r>
    <m/>
    <m/>
    <s v="VAN/PHA/86/TAS/18"/>
    <s v="UNEP"/>
    <m/>
    <x v="2"/>
    <s v="VAN"/>
    <x v="3"/>
    <s v="PHA"/>
    <s v="HCFC phase-out management plan for PIC  countries through regional approach (stage II, first tranche)"/>
    <d v="2020-12-01T00:00:00"/>
    <d v="2023-12-01T00:00:00"/>
    <s v="ONG"/>
    <d v="2022-12-01T00:00:00"/>
    <d v="2025-12-01T00:00:00"/>
    <m/>
    <m/>
    <n v="0.2"/>
    <m/>
    <m/>
    <n v="0"/>
    <m/>
    <m/>
    <m/>
    <m/>
    <m/>
    <m/>
    <m/>
    <m/>
    <n v="212100"/>
    <n v="0"/>
    <n v="212100"/>
    <n v="0.11251768033946252"/>
    <n v="188235"/>
    <n v="188235"/>
    <n v="0"/>
    <n v="27573"/>
    <n v="0"/>
    <n v="27573"/>
    <n v="24470.55"/>
    <n v="23865"/>
    <n v="58466"/>
    <n v="94117.5"/>
    <n v="3102.4500000000003"/>
    <n v="7600.58"/>
    <m/>
    <n v="18466"/>
    <m/>
    <d v="2031-12-01T00:00:00"/>
    <s v="The SSFA was signed in June 2021.  The first payment of US$ 40,000 was released in July 2021.  The NOU worked in collaboration with the RAC Association on the training plan for 2023 which commenced in July 2023.  One meeting was conducted with Customs in April 2023 to discuss the training plan and the implementation of the labeling of HCFC cylinders.  One meeting conducted in February 2023 with the Department of Fisheries discussed the HCFC phase-out in the fishing sector and the planned for special training on good practices for HCFC-22 and alternatives in industrial/large RAC system The NOU continued to disseminate awareness information on the HCFC phase-out to stakeholders. In terms of the procurement of tools and equipment, UNEP continued to liaise with UNON procurement on the categorization of equipment and tools into group to ensure that the vendor can supply all equipment list in the tender and updating the country on the status. UNEP OzonAction proposed to group the procurement by type of equipment rather than by countries.    With this, all countries who will receive the same equipment/tools will be in the same bidding regardless of their geographic location.  The re-advertisement for expression of interest will be conducted in 2024.  In addition, the Australia Industry donated training pod to the country with the objective of assisting  the NOU in the delivery of the Good Services in Practices (GSP) training for refrigeration and air conditioning technicians under the HPMP Stage II. The NOU proceeded to obtain approval on taxes and duties exemption of training pod to be imported into the country.  The gender activities include promotion of gender mainstreaming into project activities such as equal access and equal treatment to participate in training and meetings._x000a__x000a_"/>
    <s v="In May 2024, NOU will conduct refresher trainings for RAC technicians, customs and enforcement officers, customs brokers and importers.  In terms of the procurement of equipment under HPMP Stage II, the Expression of Interest has been closed in March and UNEP is working with UNON to expedite this process. The equipment are anticipated to be delivered to the country by end of 2024. The second payment of US$ 32,000 will be processed after progress reporting.  NOU in expediting implementation to ensure timely completion of project activities._x000a__x000a_"/>
    <s v="Yes "/>
    <m/>
    <x v="0"/>
    <n v="1"/>
    <n v="1"/>
    <n v="24"/>
    <n v="36"/>
    <n v="24"/>
    <n v="60"/>
    <n v="200"/>
    <n v="2020"/>
  </r>
  <r>
    <m/>
    <m/>
    <s v="TTR/PHA/63/TAS/07"/>
    <s v="UNEP"/>
    <m/>
    <x v="2"/>
    <s v="TTR"/>
    <x v="3"/>
    <s v="PHA"/>
    <s v="HCFC phase-out management plan for PIC countries through regional approach (stage I, first tranche Palau)"/>
    <d v="2011-04-01T00:00:00"/>
    <d v="2015-03-01T00:00:00"/>
    <s v="FIN"/>
    <d v="2012-04-01T00:00:00"/>
    <m/>
    <d v="2014-12-01T00:00:00"/>
    <d v="2017-12-01T00:00:00"/>
    <n v="0"/>
    <m/>
    <m/>
    <n v="0"/>
    <m/>
    <m/>
    <n v="0"/>
    <m/>
    <m/>
    <n v="0"/>
    <m/>
    <m/>
    <n v="62375"/>
    <n v="0"/>
    <n v="62375"/>
    <n v="1"/>
    <n v="0"/>
    <n v="0"/>
    <n v="0"/>
    <n v="8109"/>
    <n v="0"/>
    <n v="8109"/>
    <n v="0"/>
    <n v="62375"/>
    <n v="0"/>
    <n v="0"/>
    <n v="8109"/>
    <n v="0"/>
    <m/>
    <n v="0"/>
    <m/>
    <d v="2022-12-01T00:00:00"/>
    <m/>
    <m/>
    <m/>
    <m/>
    <x v="1"/>
    <n v="0"/>
    <n v="1"/>
    <n v="12"/>
    <n v="47"/>
    <n v="0"/>
    <n v="0"/>
    <n v="0"/>
    <n v="2011"/>
  </r>
  <r>
    <m/>
    <m/>
    <s v="ASP/PHA/63/TAS/55"/>
    <s v="UNEP"/>
    <m/>
    <x v="2"/>
    <s v="ASP"/>
    <x v="3"/>
    <s v="PHA"/>
    <s v="HCFC phase-out management plan for PIC countries through regional approach (stage I, first tranche)"/>
    <d v="2011-04-01T00:00:00"/>
    <d v="2015-03-01T00:00:00"/>
    <s v="FIN"/>
    <d v="2011-09-01T00:00:00"/>
    <m/>
    <d v="2017-12-01T00:00:00"/>
    <d v="2018-12-01T00:00:00"/>
    <n v="0"/>
    <m/>
    <m/>
    <n v="0"/>
    <m/>
    <m/>
    <n v="0"/>
    <m/>
    <m/>
    <n v="0"/>
    <m/>
    <m/>
    <n v="134000"/>
    <n v="0"/>
    <n v="134000"/>
    <n v="1"/>
    <n v="0"/>
    <n v="0"/>
    <n v="0"/>
    <n v="17420"/>
    <n v="0"/>
    <n v="17420"/>
    <n v="0"/>
    <n v="134000"/>
    <n v="0"/>
    <n v="0"/>
    <n v="17420"/>
    <n v="0"/>
    <m/>
    <n v="0"/>
    <m/>
    <d v="2022-12-01T00:00:00"/>
    <m/>
    <m/>
    <m/>
    <m/>
    <x v="1"/>
    <n v="0"/>
    <n v="1"/>
    <n v="5"/>
    <n v="47"/>
    <n v="0"/>
    <n v="0"/>
    <n v="0"/>
    <n v="2011"/>
  </r>
  <r>
    <m/>
    <m/>
    <s v="CKI/PHA/63/TAS/08"/>
    <s v="UNEP"/>
    <m/>
    <x v="2"/>
    <s v="CKI"/>
    <x v="3"/>
    <s v="PHA"/>
    <s v="HCFC phase-out management plan for PIC countries through regional approach (stage I, first tranche, Cook Islands)"/>
    <d v="2011-04-01T00:00:00"/>
    <d v="2015-03-01T00:00:00"/>
    <s v="FIN"/>
    <d v="2011-12-01T00:00:00"/>
    <m/>
    <d v="2015-05-01T00:00:00"/>
    <d v="2016-12-01T00:00:00"/>
    <n v="0"/>
    <m/>
    <m/>
    <n v="0"/>
    <m/>
    <m/>
    <n v="0"/>
    <m/>
    <m/>
    <n v="0"/>
    <m/>
    <m/>
    <n v="49250"/>
    <n v="0"/>
    <n v="49250"/>
    <n v="1"/>
    <n v="0"/>
    <n v="0"/>
    <n v="0"/>
    <n v="6403"/>
    <n v="0"/>
    <n v="6403"/>
    <n v="0"/>
    <n v="49250"/>
    <n v="0"/>
    <n v="0"/>
    <n v="6403"/>
    <n v="0"/>
    <m/>
    <n v="0"/>
    <m/>
    <d v="2022-12-01T00:00:00"/>
    <m/>
    <m/>
    <m/>
    <m/>
    <x v="1"/>
    <n v="0"/>
    <n v="1"/>
    <n v="8"/>
    <n v="47"/>
    <n v="0"/>
    <n v="0"/>
    <n v="0"/>
    <n v="2011"/>
  </r>
  <r>
    <m/>
    <m/>
    <s v="KIR/PHA/63/TAS/08"/>
    <s v="UNEP"/>
    <m/>
    <x v="2"/>
    <s v="KIR"/>
    <x v="3"/>
    <s v="PHA"/>
    <s v="HCFC phase-out management plan for PIC countries through regional approach (stage I, first tranche, Kiribati)"/>
    <d v="2011-04-01T00:00:00"/>
    <d v="2015-03-01T00:00:00"/>
    <s v="FIN"/>
    <d v="2011-10-01T00:00:00"/>
    <m/>
    <d v="2015-04-01T00:00:00"/>
    <d v="2016-12-01T00:00:00"/>
    <n v="0"/>
    <m/>
    <m/>
    <n v="0"/>
    <m/>
    <m/>
    <n v="0"/>
    <m/>
    <m/>
    <n v="0"/>
    <m/>
    <m/>
    <n v="53250"/>
    <n v="0"/>
    <n v="53250"/>
    <n v="1"/>
    <n v="0"/>
    <n v="0"/>
    <n v="0"/>
    <n v="6923"/>
    <n v="0"/>
    <n v="6923"/>
    <n v="0"/>
    <n v="53250"/>
    <n v="0"/>
    <n v="0"/>
    <n v="6923"/>
    <n v="0"/>
    <m/>
    <n v="0"/>
    <m/>
    <d v="2022-12-01T00:00:00"/>
    <m/>
    <m/>
    <m/>
    <m/>
    <x v="1"/>
    <n v="0"/>
    <n v="1"/>
    <n v="6"/>
    <n v="47"/>
    <n v="0"/>
    <n v="0"/>
    <n v="0"/>
    <n v="2011"/>
  </r>
  <r>
    <m/>
    <m/>
    <s v="MAS/PHA/63/TAS/08"/>
    <s v="UNEP"/>
    <m/>
    <x v="2"/>
    <s v="MAS"/>
    <x v="3"/>
    <s v="PHA"/>
    <s v="HCFC phase-out management plan for PIC countries through regional approach (stage I, first tranche, Marshall Islands)"/>
    <d v="2011-04-01T00:00:00"/>
    <d v="2015-03-01T00:00:00"/>
    <s v="FIN"/>
    <d v="2012-04-01T00:00:00"/>
    <m/>
    <d v="2016-12-01T00:00:00"/>
    <d v="2017-12-01T00:00:00"/>
    <n v="0"/>
    <m/>
    <m/>
    <n v="0"/>
    <m/>
    <m/>
    <n v="0"/>
    <m/>
    <m/>
    <n v="0"/>
    <m/>
    <m/>
    <n v="54000"/>
    <n v="0"/>
    <n v="54000"/>
    <n v="1"/>
    <n v="0"/>
    <n v="0"/>
    <n v="0"/>
    <n v="7020"/>
    <n v="0"/>
    <n v="7020"/>
    <n v="0"/>
    <n v="54000"/>
    <n v="0"/>
    <n v="0"/>
    <n v="7020"/>
    <n v="0"/>
    <m/>
    <n v="0"/>
    <m/>
    <d v="2022-12-01T00:00:00"/>
    <m/>
    <m/>
    <m/>
    <m/>
    <x v="1"/>
    <n v="0"/>
    <n v="1"/>
    <n v="12"/>
    <n v="47"/>
    <n v="0"/>
    <n v="0"/>
    <n v="0"/>
    <n v="2011"/>
  </r>
  <r>
    <m/>
    <m/>
    <s v="FSM/PHA/63/TAS/07"/>
    <s v="UNEP"/>
    <m/>
    <x v="2"/>
    <s v="FSM"/>
    <x v="3"/>
    <s v="PHA"/>
    <s v="HCFC phase-out management plan for PIC countries through regional approach (stage I, first tranche, Micronesia)"/>
    <d v="2011-04-01T00:00:00"/>
    <d v="2015-03-01T00:00:00"/>
    <s v="FIN"/>
    <d v="2012-09-01T00:00:00"/>
    <m/>
    <d v="2015-04-01T00:00:00"/>
    <d v="2016-12-01T00:00:00"/>
    <n v="0"/>
    <m/>
    <m/>
    <n v="0"/>
    <m/>
    <m/>
    <n v="0"/>
    <m/>
    <m/>
    <n v="0"/>
    <m/>
    <m/>
    <n v="53875"/>
    <n v="0"/>
    <n v="53875"/>
    <n v="1"/>
    <n v="0"/>
    <n v="0"/>
    <n v="0"/>
    <n v="7004"/>
    <n v="0"/>
    <n v="7004"/>
    <n v="0"/>
    <n v="53875"/>
    <n v="0"/>
    <n v="0"/>
    <n v="7004"/>
    <n v="0"/>
    <m/>
    <n v="0"/>
    <m/>
    <d v="2022-12-01T00:00:00"/>
    <m/>
    <m/>
    <m/>
    <m/>
    <x v="1"/>
    <n v="0"/>
    <n v="1"/>
    <n v="17"/>
    <n v="47"/>
    <n v="0"/>
    <n v="0"/>
    <n v="0"/>
    <n v="2011"/>
  </r>
  <r>
    <m/>
    <m/>
    <s v="NAU/PHA/63/TAS/07"/>
    <s v="UNEP"/>
    <m/>
    <x v="2"/>
    <s v="NAU"/>
    <x v="3"/>
    <s v="PHA"/>
    <s v="HCFC phase-out management plan for PIC countries through regional approach (stage I, first tranche, Nauru)"/>
    <d v="2011-04-01T00:00:00"/>
    <d v="2015-03-01T00:00:00"/>
    <s v="FIN"/>
    <d v="2011-12-01T00:00:00"/>
    <m/>
    <d v="2017-12-01T00:00:00"/>
    <d v="2018-12-01T00:00:00"/>
    <n v="0"/>
    <m/>
    <m/>
    <n v="0"/>
    <m/>
    <m/>
    <n v="0"/>
    <m/>
    <m/>
    <n v="0"/>
    <m/>
    <m/>
    <n v="45625"/>
    <n v="0"/>
    <n v="45625"/>
    <n v="1"/>
    <n v="0"/>
    <n v="0"/>
    <n v="0"/>
    <n v="5931"/>
    <n v="0"/>
    <n v="5931"/>
    <n v="0"/>
    <n v="45625"/>
    <n v="0"/>
    <n v="0"/>
    <n v="5931.0000000000009"/>
    <n v="0"/>
    <m/>
    <n v="0"/>
    <m/>
    <d v="2022-12-01T00:00:00"/>
    <m/>
    <m/>
    <m/>
    <m/>
    <x v="1"/>
    <n v="0"/>
    <n v="1"/>
    <n v="8"/>
    <n v="47"/>
    <n v="0"/>
    <n v="0"/>
    <n v="0"/>
    <n v="2011"/>
  </r>
  <r>
    <m/>
    <m/>
    <s v="NIU/PHA/63/TAS/07"/>
    <s v="UNEP"/>
    <m/>
    <x v="2"/>
    <s v="NIU"/>
    <x v="3"/>
    <s v="PHA"/>
    <s v="HCFC phase-out management plan for PIC countries through regional approach (stage I, first tranche, Niue)"/>
    <d v="2011-04-01T00:00:00"/>
    <d v="2015-03-01T00:00:00"/>
    <s v="FIN"/>
    <d v="2011-10-01T00:00:00"/>
    <m/>
    <d v="2016-05-01T00:00:00"/>
    <d v="2016-11-01T00:00:00"/>
    <n v="0"/>
    <m/>
    <m/>
    <n v="0"/>
    <m/>
    <m/>
    <n v="0"/>
    <m/>
    <m/>
    <n v="0"/>
    <m/>
    <m/>
    <n v="45625"/>
    <n v="0"/>
    <n v="45625"/>
    <n v="1"/>
    <n v="0"/>
    <n v="0"/>
    <n v="0"/>
    <n v="5931"/>
    <n v="0"/>
    <n v="5931"/>
    <n v="0"/>
    <n v="45625"/>
    <n v="0"/>
    <n v="0"/>
    <n v="5931.0000000000009"/>
    <n v="0"/>
    <m/>
    <n v="0"/>
    <m/>
    <d v="2022-12-01T00:00:00"/>
    <m/>
    <m/>
    <m/>
    <m/>
    <x v="1"/>
    <n v="0"/>
    <n v="1"/>
    <n v="6"/>
    <n v="47"/>
    <n v="0"/>
    <n v="0"/>
    <n v="0"/>
    <n v="2011"/>
  </r>
  <r>
    <m/>
    <m/>
    <s v="SAM/PHA/63/TAS/15"/>
    <s v="UNEP"/>
    <m/>
    <x v="2"/>
    <s v="SAM"/>
    <x v="3"/>
    <s v="PHA"/>
    <s v="HCFC phase-out management plan for PIC countries through regional approach (stage I, first tranche, Samoa)"/>
    <d v="2011-04-01T00:00:00"/>
    <d v="2015-03-01T00:00:00"/>
    <s v="FIN"/>
    <d v="2012-04-01T00:00:00"/>
    <m/>
    <d v="2014-12-01T00:00:00"/>
    <d v="2017-12-01T00:00:00"/>
    <n v="0"/>
    <m/>
    <m/>
    <n v="0"/>
    <m/>
    <m/>
    <n v="0"/>
    <m/>
    <m/>
    <n v="0"/>
    <m/>
    <m/>
    <n v="76250"/>
    <n v="0"/>
    <n v="76250"/>
    <n v="1"/>
    <n v="0"/>
    <n v="0"/>
    <n v="0"/>
    <n v="9913"/>
    <n v="0"/>
    <n v="9913"/>
    <n v="0"/>
    <n v="76250"/>
    <n v="0"/>
    <n v="0"/>
    <n v="9913"/>
    <n v="0"/>
    <m/>
    <n v="0"/>
    <m/>
    <d v="2022-12-01T00:00:00"/>
    <m/>
    <m/>
    <m/>
    <m/>
    <x v="1"/>
    <n v="0"/>
    <n v="1"/>
    <n v="12"/>
    <n v="47"/>
    <n v="0"/>
    <n v="0"/>
    <n v="0"/>
    <n v="2011"/>
  </r>
  <r>
    <m/>
    <m/>
    <s v="SOI/PHA/63/TAS/08"/>
    <s v="UNEP"/>
    <m/>
    <x v="2"/>
    <s v="SOI"/>
    <x v="3"/>
    <s v="PHA"/>
    <s v="HCFC phase-out management plan for PIC countries through regional approach (stage I, first tranche, Solomon Islands)"/>
    <d v="2011-04-01T00:00:00"/>
    <d v="2015-03-01T00:00:00"/>
    <s v="FIN"/>
    <d v="2011-09-01T00:00:00"/>
    <m/>
    <d v="2016-06-01T00:00:00"/>
    <d v="2016-08-01T00:00:00"/>
    <n v="0"/>
    <m/>
    <m/>
    <n v="0"/>
    <m/>
    <m/>
    <n v="0"/>
    <m/>
    <m/>
    <n v="0"/>
    <m/>
    <m/>
    <n v="110250"/>
    <n v="0"/>
    <n v="110250"/>
    <n v="1"/>
    <n v="0"/>
    <n v="0"/>
    <n v="0"/>
    <n v="14333"/>
    <n v="0"/>
    <n v="14333"/>
    <n v="0"/>
    <n v="110250"/>
    <n v="0"/>
    <n v="0"/>
    <n v="14333"/>
    <n v="0"/>
    <m/>
    <n v="0"/>
    <m/>
    <d v="2022-12-01T00:00:00"/>
    <m/>
    <m/>
    <m/>
    <m/>
    <x v="1"/>
    <n v="0"/>
    <n v="1"/>
    <n v="5"/>
    <n v="47"/>
    <n v="0"/>
    <n v="0"/>
    <n v="0"/>
    <n v="2011"/>
  </r>
  <r>
    <m/>
    <m/>
    <s v="TON/PHA/63/TAS/07"/>
    <s v="UNEP"/>
    <m/>
    <x v="2"/>
    <s v="TON"/>
    <x v="3"/>
    <s v="PHA"/>
    <s v="HCFC phase-out management plan for PIC countries through regional approach (stage I, first tranche, Tonga)"/>
    <d v="2011-04-01T00:00:00"/>
    <d v="2015-03-01T00:00:00"/>
    <s v="FIN"/>
    <d v="2011-09-01T00:00:00"/>
    <m/>
    <d v="2015-09-01T00:00:00"/>
    <d v="2016-07-01T00:00:00"/>
    <n v="0"/>
    <m/>
    <m/>
    <n v="0"/>
    <m/>
    <m/>
    <n v="0"/>
    <m/>
    <m/>
    <n v="0"/>
    <m/>
    <m/>
    <n v="64750"/>
    <n v="0"/>
    <n v="64750"/>
    <n v="1"/>
    <n v="0"/>
    <n v="0"/>
    <n v="0"/>
    <n v="8418"/>
    <n v="0"/>
    <n v="8418"/>
    <n v="0"/>
    <n v="64750"/>
    <n v="0"/>
    <n v="0"/>
    <n v="8418"/>
    <n v="0"/>
    <m/>
    <n v="0"/>
    <m/>
    <d v="2022-12-01T00:00:00"/>
    <m/>
    <m/>
    <m/>
    <m/>
    <x v="1"/>
    <n v="0"/>
    <n v="1"/>
    <n v="5"/>
    <n v="47"/>
    <n v="0"/>
    <n v="0"/>
    <n v="0"/>
    <n v="2011"/>
  </r>
  <r>
    <m/>
    <m/>
    <s v="TUV/PHA/63/TAS/08"/>
    <s v="UNEP"/>
    <m/>
    <x v="2"/>
    <s v="TUV"/>
    <x v="3"/>
    <s v="PHA"/>
    <s v="HCFC phase-out management plan for PIC countries through regional approach (stage I, first tranche, Tuvalu)"/>
    <d v="2011-04-01T00:00:00"/>
    <d v="2015-03-01T00:00:00"/>
    <s v="FIN"/>
    <d v="2011-12-01T00:00:00"/>
    <m/>
    <d v="2015-12-01T00:00:00"/>
    <d v="2016-12-01T00:00:00"/>
    <n v="0"/>
    <m/>
    <m/>
    <n v="0"/>
    <m/>
    <m/>
    <n v="0"/>
    <m/>
    <m/>
    <n v="0"/>
    <m/>
    <m/>
    <n v="47875"/>
    <n v="0"/>
    <n v="47875"/>
    <n v="1"/>
    <n v="0"/>
    <n v="0"/>
    <n v="0"/>
    <n v="6224"/>
    <n v="0"/>
    <n v="6224"/>
    <n v="0"/>
    <n v="47875"/>
    <n v="0"/>
    <n v="0"/>
    <n v="6224"/>
    <n v="0"/>
    <m/>
    <n v="0"/>
    <m/>
    <d v="2022-12-01T00:00:00"/>
    <m/>
    <m/>
    <m/>
    <m/>
    <x v="1"/>
    <n v="0"/>
    <n v="1"/>
    <n v="8"/>
    <n v="47"/>
    <n v="0"/>
    <n v="0"/>
    <n v="0"/>
    <n v="2011"/>
  </r>
  <r>
    <m/>
    <m/>
    <s v="VAN/PHA/63/TAS/09"/>
    <s v="UNEP"/>
    <m/>
    <x v="2"/>
    <s v="VAN"/>
    <x v="3"/>
    <s v="PHA"/>
    <s v="HCFC phase-out management plan for PIC countries through regional approach (stage I, first tranche, Vanuatu)"/>
    <d v="2011-04-01T00:00:00"/>
    <d v="2015-03-01T00:00:00"/>
    <s v="FIN"/>
    <d v="2011-08-01T00:00:00"/>
    <m/>
    <d v="2016-12-01T00:00:00"/>
    <d v="2017-12-01T00:00:00"/>
    <n v="0"/>
    <m/>
    <m/>
    <n v="0"/>
    <m/>
    <m/>
    <n v="0"/>
    <m/>
    <m/>
    <n v="0"/>
    <m/>
    <m/>
    <n v="76250"/>
    <n v="0"/>
    <n v="76250"/>
    <n v="1"/>
    <n v="0"/>
    <n v="0"/>
    <n v="0"/>
    <n v="9913"/>
    <n v="0"/>
    <n v="9913"/>
    <n v="0"/>
    <n v="76250"/>
    <n v="0"/>
    <n v="0"/>
    <n v="9913"/>
    <n v="0"/>
    <m/>
    <n v="0"/>
    <m/>
    <d v="2022-12-01T00:00:00"/>
    <m/>
    <m/>
    <m/>
    <m/>
    <x v="1"/>
    <n v="0"/>
    <n v="1"/>
    <n v="4"/>
    <n v="47"/>
    <n v="0"/>
    <n v="0"/>
    <n v="0"/>
    <n v="2011"/>
  </r>
  <r>
    <m/>
    <m/>
    <s v="ASP/PHA/74/TAS/58"/>
    <s v="UNEP"/>
    <m/>
    <x v="2"/>
    <s v="ASP"/>
    <x v="3"/>
    <s v="PHA"/>
    <s v="HCFC phase-out management plan for PIC countries through regional approach (stage I, second tranche)"/>
    <d v="2015-05-01T00:00:00"/>
    <d v="2020-05-01T00:00:00"/>
    <s v="FIN"/>
    <d v="2016-06-01T00:00:00"/>
    <m/>
    <d v="2019-12-01T00:00:00"/>
    <d v="2019-12-01T00:00:00"/>
    <n v="0"/>
    <m/>
    <m/>
    <n v="0"/>
    <m/>
    <m/>
    <m/>
    <m/>
    <m/>
    <m/>
    <m/>
    <m/>
    <n v="106000"/>
    <n v="0"/>
    <n v="106000"/>
    <n v="1"/>
    <n v="0"/>
    <n v="0"/>
    <n v="0"/>
    <n v="13780"/>
    <n v="0"/>
    <n v="13780"/>
    <n v="0"/>
    <n v="106000"/>
    <n v="0"/>
    <n v="0"/>
    <n v="13780"/>
    <n v="0"/>
    <m/>
    <n v="0"/>
    <m/>
    <d v="2022-12-01T00:00:00"/>
    <m/>
    <m/>
    <m/>
    <m/>
    <x v="1"/>
    <n v="0"/>
    <n v="1"/>
    <n v="13"/>
    <n v="60"/>
    <n v="0"/>
    <n v="0"/>
    <n v="0"/>
    <n v="2015"/>
  </r>
  <r>
    <m/>
    <m/>
    <s v="CKI/PHA/74/TAS/11"/>
    <s v="UNEP"/>
    <m/>
    <x v="2"/>
    <s v="CKI"/>
    <x v="3"/>
    <s v="PHA"/>
    <s v="HCFC phase-out management plan for PIC countries through regional approach (stage I, second tranche, Cook Islands)"/>
    <d v="2015-05-01T00:00:00"/>
    <d v="2020-05-01T00:00:00"/>
    <s v="FIN"/>
    <d v="2016-07-01T00:00:00"/>
    <m/>
    <d v="2022-12-01T00:00:00"/>
    <d v="2023-12-01T00:00:00"/>
    <n v="0"/>
    <m/>
    <m/>
    <n v="0"/>
    <m/>
    <m/>
    <m/>
    <m/>
    <m/>
    <m/>
    <m/>
    <m/>
    <n v="39850"/>
    <n v="-3168.81"/>
    <n v="36681.19"/>
    <n v="1"/>
    <n v="0"/>
    <n v="0"/>
    <n v="0"/>
    <n v="5181"/>
    <n v="-411.99"/>
    <n v="4769.01"/>
    <n v="0"/>
    <n v="36681.19"/>
    <n v="0"/>
    <n v="0"/>
    <n v="4769.01"/>
    <n v="0"/>
    <m/>
    <n v="0"/>
    <m/>
    <d v="2022-12-01T00:00:00"/>
    <s v="The project was completed in December 2022. The project has been financially completed in December 2023. Remaining balance has been returned to ExCom 93. "/>
    <s v="The project is financially completed. "/>
    <s v="N/a"/>
    <m/>
    <x v="1"/>
    <n v="0"/>
    <n v="1"/>
    <n v="14"/>
    <n v="60"/>
    <n v="0"/>
    <n v="0"/>
    <n v="0"/>
    <n v="2015"/>
  </r>
  <r>
    <m/>
    <m/>
    <s v="FSM/PHA/74/TAS/10"/>
    <s v="UNEP"/>
    <m/>
    <x v="2"/>
    <s v="FSM"/>
    <x v="3"/>
    <s v="PHA"/>
    <s v="HCFC phase-out management plan for PIC countries through regional approach (stage I, second tranche, Federated States of Micronesia)"/>
    <d v="2015-05-01T00:00:00"/>
    <d v="2020-05-01T00:00:00"/>
    <s v="FIN"/>
    <d v="2016-05-01T00:00:00"/>
    <m/>
    <d v="2022-12-01T00:00:00"/>
    <d v="2023-12-01T00:00:00"/>
    <n v="0.1"/>
    <m/>
    <m/>
    <n v="0"/>
    <m/>
    <m/>
    <m/>
    <m/>
    <m/>
    <m/>
    <m/>
    <m/>
    <n v="46925"/>
    <n v="0"/>
    <n v="46925"/>
    <n v="1"/>
    <n v="0"/>
    <n v="0"/>
    <n v="0"/>
    <n v="6100"/>
    <n v="0"/>
    <n v="6100"/>
    <n v="0"/>
    <n v="46925"/>
    <n v="0"/>
    <n v="0"/>
    <n v="6100.0000000000009"/>
    <n v="0"/>
    <m/>
    <n v="0"/>
    <m/>
    <d v="2022-12-01T00:00:00"/>
    <s v="The project was completed in December 2022 and financially completed in December 2023."/>
    <s v="The project is financially completed. "/>
    <s v="N/a"/>
    <m/>
    <x v="1"/>
    <n v="0"/>
    <n v="1"/>
    <n v="12"/>
    <n v="60"/>
    <n v="0"/>
    <n v="0"/>
    <n v="100"/>
    <n v="2015"/>
  </r>
  <r>
    <m/>
    <m/>
    <s v="KIR/PHA/74/TAS/11"/>
    <s v="UNEP"/>
    <m/>
    <x v="2"/>
    <s v="KIR"/>
    <x v="3"/>
    <s v="PHA"/>
    <s v="HCFC phase-out management plan for PIC countries through regional approach (stage I, second tranche, Kiribati)"/>
    <d v="2015-05-01T00:00:00"/>
    <d v="2020-05-01T00:00:00"/>
    <s v="FIN"/>
    <d v="2016-08-01T00:00:00"/>
    <m/>
    <d v="2022-12-01T00:00:00"/>
    <d v="2023-12-01T00:00:00"/>
    <n v="0"/>
    <m/>
    <m/>
    <n v="0"/>
    <m/>
    <m/>
    <m/>
    <m/>
    <m/>
    <m/>
    <m/>
    <m/>
    <n v="44850"/>
    <n v="0"/>
    <n v="44850"/>
    <n v="1"/>
    <n v="0"/>
    <n v="0"/>
    <n v="0"/>
    <n v="5831"/>
    <n v="0"/>
    <n v="5831"/>
    <n v="0"/>
    <n v="44850"/>
    <n v="0"/>
    <n v="0"/>
    <n v="5831"/>
    <n v="0"/>
    <m/>
    <n v="0"/>
    <m/>
    <d v="2022-12-01T00:00:00"/>
    <s v="The project was completed in December 2022. The project has been financially completed in December 2023. "/>
    <s v="The project is financialy completed "/>
    <s v="N/a"/>
    <m/>
    <x v="1"/>
    <n v="0"/>
    <n v="1"/>
    <n v="15"/>
    <n v="60"/>
    <n v="0"/>
    <n v="0"/>
    <n v="0"/>
    <n v="2015"/>
  </r>
  <r>
    <m/>
    <m/>
    <s v="MAS/PHA/74/TAS/11"/>
    <s v="UNEP"/>
    <m/>
    <x v="2"/>
    <s v="MAS"/>
    <x v="3"/>
    <s v="PHA"/>
    <s v="HCFC phase-out management plan for PIC countries through regional approach (stage I, second tranche, Marshall Islands)"/>
    <d v="2015-05-01T00:00:00"/>
    <d v="2020-05-01T00:00:00"/>
    <s v="FIN"/>
    <d v="2017-01-01T00:00:00"/>
    <m/>
    <d v="2022-12-01T00:00:00"/>
    <d v="2023-12-01T00:00:00"/>
    <n v="0.1"/>
    <m/>
    <m/>
    <n v="0"/>
    <m/>
    <m/>
    <m/>
    <m/>
    <m/>
    <m/>
    <m/>
    <m/>
    <n v="47700"/>
    <n v="-3370.43"/>
    <n v="44329.57"/>
    <n v="1"/>
    <n v="0"/>
    <n v="0"/>
    <n v="0"/>
    <n v="6201"/>
    <n v="-438.16"/>
    <n v="5762.84"/>
    <n v="0"/>
    <n v="44329.57"/>
    <n v="0"/>
    <n v="0"/>
    <n v="5762.84"/>
    <n v="0"/>
    <m/>
    <n v="0"/>
    <m/>
    <d v="2022-12-01T00:00:00"/>
    <s v="The project was completed in December 2022. The project has been financially completed in December 2023. Remaining balance has been returned to ExCom 93."/>
    <s v="The project is financialy completed "/>
    <s v="N/a"/>
    <m/>
    <x v="1"/>
    <n v="0"/>
    <n v="1"/>
    <n v="20"/>
    <n v="60"/>
    <n v="0"/>
    <n v="0"/>
    <n v="100"/>
    <n v="2015"/>
  </r>
  <r>
    <m/>
    <m/>
    <s v="NAU/PHA/74/TAS/10"/>
    <s v="UNEP"/>
    <m/>
    <x v="2"/>
    <s v="NAU"/>
    <x v="3"/>
    <s v="PHA"/>
    <s v="HCFC phase-out management plan for PIC countries through regional approach (stage I, second tranche, Nauru)"/>
    <d v="2015-05-01T00:00:00"/>
    <d v="2020-05-01T00:00:00"/>
    <s v="FIN"/>
    <d v="2018-06-01T00:00:00"/>
    <m/>
    <d v="2022-12-01T00:00:00"/>
    <d v="2023-12-01T00:00:00"/>
    <n v="0"/>
    <m/>
    <m/>
    <n v="0"/>
    <m/>
    <m/>
    <m/>
    <m/>
    <m/>
    <m/>
    <m/>
    <m/>
    <n v="20975"/>
    <n v="-5776.42"/>
    <n v="15198.58"/>
    <n v="1"/>
    <n v="0"/>
    <n v="0"/>
    <n v="0"/>
    <n v="2727"/>
    <n v="-751"/>
    <n v="1976"/>
    <n v="0"/>
    <n v="15198.58"/>
    <n v="0"/>
    <n v="0"/>
    <n v="1976"/>
    <n v="0"/>
    <m/>
    <n v="0"/>
    <m/>
    <d v="2022-12-01T00:00:00"/>
    <s v="The project was completed in December 2022. The project has been financially completed in December 2023. Remaining balance has been returned to ExCom 93."/>
    <s v="The project was financially completed."/>
    <s v="N/a"/>
    <m/>
    <x v="1"/>
    <n v="0"/>
    <n v="1"/>
    <n v="37"/>
    <n v="60"/>
    <n v="0"/>
    <n v="0"/>
    <n v="0"/>
    <n v="2015"/>
  </r>
  <r>
    <m/>
    <m/>
    <s v="NIU/PHA/74/TAS/10"/>
    <s v="UNEP"/>
    <m/>
    <x v="2"/>
    <s v="NIU"/>
    <x v="3"/>
    <s v="PHA"/>
    <s v="HCFC phase-out management plan for PIC countries through regional approach (stage I, second tranche, Niue)"/>
    <d v="2015-05-01T00:00:00"/>
    <d v="2020-05-01T00:00:00"/>
    <s v="FIN"/>
    <d v="2016-05-01T00:00:00"/>
    <m/>
    <d v="2021-12-01T00:00:00"/>
    <d v="2022-12-01T00:00:00"/>
    <n v="0"/>
    <m/>
    <m/>
    <n v="0"/>
    <m/>
    <m/>
    <m/>
    <m/>
    <m/>
    <m/>
    <m/>
    <m/>
    <n v="20075"/>
    <n v="-5990"/>
    <n v="14085"/>
    <n v="1"/>
    <n v="0"/>
    <n v="0"/>
    <n v="0"/>
    <n v="2610"/>
    <n v="-778.77"/>
    <n v="1831.23"/>
    <n v="0"/>
    <n v="14085"/>
    <n v="0"/>
    <n v="0"/>
    <n v="1831.2299999999998"/>
    <n v="0"/>
    <m/>
    <n v="0"/>
    <m/>
    <d v="2022-12-01T00:00:00"/>
    <m/>
    <m/>
    <m/>
    <m/>
    <x v="1"/>
    <n v="0"/>
    <n v="1"/>
    <n v="12"/>
    <n v="60"/>
    <n v="0"/>
    <n v="0"/>
    <n v="0"/>
    <n v="2015"/>
  </r>
  <r>
    <m/>
    <m/>
    <s v="TTR/PHA/74/TAS/10"/>
    <s v="UNEP"/>
    <m/>
    <x v="2"/>
    <s v="TTR"/>
    <x v="3"/>
    <s v="PHA"/>
    <s v="HCFC phase-out management plan for PIC countries through regional approach (stage I, second tranche, Palau)"/>
    <d v="2015-05-01T00:00:00"/>
    <d v="2020-05-01T00:00:00"/>
    <s v="FIN"/>
    <d v="2016-05-01T00:00:00"/>
    <m/>
    <d v="2020-12-01T00:00:00"/>
    <d v="2021-12-01T00:00:00"/>
    <n v="0.1"/>
    <m/>
    <m/>
    <n v="0"/>
    <m/>
    <m/>
    <m/>
    <m/>
    <m/>
    <m/>
    <m/>
    <m/>
    <n v="45625"/>
    <n v="0"/>
    <n v="45625"/>
    <n v="1"/>
    <n v="0"/>
    <n v="0"/>
    <n v="0"/>
    <n v="5931"/>
    <n v="0"/>
    <n v="5931"/>
    <n v="0"/>
    <n v="45625"/>
    <n v="0"/>
    <n v="0"/>
    <n v="5931.0000000000009"/>
    <n v="0"/>
    <m/>
    <n v="0"/>
    <m/>
    <d v="2022-12-01T00:00:00"/>
    <m/>
    <m/>
    <m/>
    <m/>
    <x v="1"/>
    <n v="0"/>
    <n v="1"/>
    <n v="12"/>
    <n v="60"/>
    <n v="0"/>
    <n v="0"/>
    <n v="100"/>
    <n v="2015"/>
  </r>
  <r>
    <m/>
    <m/>
    <s v="SAM/PHA/74/TAS/18"/>
    <s v="UNEP"/>
    <m/>
    <x v="2"/>
    <s v="SAM"/>
    <x v="3"/>
    <s v="PHA"/>
    <s v="HCFC phase-out management plan for PIC countries through regional approach (stage I, second tranche, Samoa)"/>
    <d v="2015-05-01T00:00:00"/>
    <d v="2020-05-01T00:00:00"/>
    <s v="FIN"/>
    <d v="2016-04-01T00:00:00"/>
    <m/>
    <d v="2020-12-01T00:00:00"/>
    <d v="2020-12-01T00:00:00"/>
    <n v="0.1"/>
    <m/>
    <m/>
    <n v="0"/>
    <m/>
    <m/>
    <m/>
    <m/>
    <m/>
    <m/>
    <m/>
    <m/>
    <n v="57400"/>
    <n v="0"/>
    <n v="57400"/>
    <n v="1"/>
    <n v="0"/>
    <n v="0"/>
    <n v="0"/>
    <n v="7462"/>
    <n v="0"/>
    <n v="7462"/>
    <n v="0"/>
    <n v="57400"/>
    <n v="0"/>
    <n v="0"/>
    <n v="7462"/>
    <n v="0"/>
    <m/>
    <n v="0"/>
    <m/>
    <d v="2022-12-01T00:00:00"/>
    <m/>
    <m/>
    <m/>
    <m/>
    <x v="1"/>
    <n v="0"/>
    <n v="1"/>
    <n v="11"/>
    <n v="60"/>
    <n v="0"/>
    <n v="0"/>
    <n v="100"/>
    <n v="2015"/>
  </r>
  <r>
    <m/>
    <m/>
    <s v="SOI/PHA/74/TAS/11"/>
    <s v="UNEP"/>
    <m/>
    <x v="2"/>
    <s v="SOI"/>
    <x v="3"/>
    <s v="PHA"/>
    <s v="HCFC phase-out management plan for PIC countries through regional approach (stage I, second tranche, Solomon Islands)"/>
    <d v="2015-05-01T00:00:00"/>
    <d v="2020-05-01T00:00:00"/>
    <s v="FIN"/>
    <d v="2016-08-01T00:00:00"/>
    <m/>
    <d v="2022-12-01T00:00:00"/>
    <d v="2023-12-01T00:00:00"/>
    <n v="0.7"/>
    <m/>
    <m/>
    <n v="0"/>
    <m/>
    <m/>
    <m/>
    <m/>
    <m/>
    <m/>
    <m/>
    <m/>
    <n v="65250"/>
    <n v="-3233.61"/>
    <n v="62016.39"/>
    <n v="1"/>
    <n v="0"/>
    <n v="0"/>
    <n v="0"/>
    <n v="8483"/>
    <n v="-420.39"/>
    <n v="8062.61"/>
    <n v="0"/>
    <n v="62016.39"/>
    <n v="0"/>
    <n v="0"/>
    <n v="8062.61"/>
    <n v="0"/>
    <m/>
    <n v="0"/>
    <m/>
    <d v="2022-12-01T00:00:00"/>
    <s v="The project was completed in December 2022.  The project has been financially completed in December 2023."/>
    <s v="The project was financially completed."/>
    <s v="N/a"/>
    <m/>
    <x v="1"/>
    <n v="0"/>
    <n v="1"/>
    <n v="15"/>
    <n v="60"/>
    <n v="0"/>
    <n v="0"/>
    <n v="700"/>
    <n v="2015"/>
  </r>
  <r>
    <m/>
    <m/>
    <s v="TON/PHA/74/TAS/10"/>
    <s v="UNEP"/>
    <m/>
    <x v="2"/>
    <s v="TON"/>
    <x v="3"/>
    <s v="PHA"/>
    <s v="HCFC phase-out management plan for PIC countries through regional approach (stage I, second tranche, Tonga)"/>
    <d v="2015-05-01T00:00:00"/>
    <d v="2020-05-01T00:00:00"/>
    <s v="FIN"/>
    <d v="2016-04-01T00:00:00"/>
    <m/>
    <d v="2022-12-01T00:00:00"/>
    <d v="2023-12-01T00:00:00"/>
    <n v="0"/>
    <m/>
    <m/>
    <n v="0"/>
    <m/>
    <m/>
    <m/>
    <m/>
    <m/>
    <m/>
    <m/>
    <m/>
    <n v="49550"/>
    <n v="-1890.99"/>
    <n v="47659.01"/>
    <n v="1"/>
    <n v="0"/>
    <n v="0"/>
    <n v="0"/>
    <n v="6442"/>
    <n v="-245.85"/>
    <n v="6196.15"/>
    <n v="0"/>
    <n v="47659.01"/>
    <n v="0"/>
    <n v="0"/>
    <n v="6196.15"/>
    <n v="0"/>
    <m/>
    <n v="0"/>
    <m/>
    <d v="2022-12-01T00:00:00"/>
    <s v="The project was completed in December 2022.  The project has been financially completed in December 2023.  Remaining balance has been returned to ExCom 93._x000a__x000a_"/>
    <s v="The project was financially completed."/>
    <s v="N/a"/>
    <m/>
    <x v="1"/>
    <n v="0"/>
    <n v="1"/>
    <n v="11"/>
    <n v="60"/>
    <n v="0"/>
    <n v="0"/>
    <n v="0"/>
    <n v="2015"/>
  </r>
  <r>
    <m/>
    <m/>
    <s v="TUV/PHA/74/TAS/11"/>
    <s v="UNEP"/>
    <m/>
    <x v="2"/>
    <s v="TUV"/>
    <x v="3"/>
    <s v="PHA"/>
    <s v="HCFC phase-out management plan for PIC countries through regional approach (stage I, second tranche, Tuvalu)"/>
    <d v="2015-05-01T00:00:00"/>
    <d v="2020-05-01T00:00:00"/>
    <s v="FIN"/>
    <d v="2016-05-01T00:00:00"/>
    <m/>
    <d v="2022-12-01T00:00:00"/>
    <d v="2023-12-01T00:00:00"/>
    <n v="0"/>
    <m/>
    <m/>
    <n v="0"/>
    <m/>
    <m/>
    <m/>
    <m/>
    <m/>
    <m/>
    <m/>
    <m/>
    <n v="34925"/>
    <n v="-1980.57"/>
    <n v="32944.43"/>
    <n v="0.99998694771771734"/>
    <n v="0.43000000000029104"/>
    <n v="0.43000000000029104"/>
    <n v="0"/>
    <n v="4540"/>
    <n v="-257.45999999999998"/>
    <n v="4282.54"/>
    <n v="5.5896920966006292E-2"/>
    <n v="32944"/>
    <n v="0"/>
    <n v="0"/>
    <n v="4282.484103079034"/>
    <n v="0"/>
    <m/>
    <n v="0"/>
    <m/>
    <d v="2022-12-01T00:00:00"/>
    <s v="The project was completed in December 2022. The project was financially completed in December 2023. Remaining balance has been returned to ExCom 93."/>
    <s v="The project is financialy completed "/>
    <s v="N/a"/>
    <m/>
    <x v="1"/>
    <n v="0"/>
    <n v="1"/>
    <n v="12"/>
    <n v="60"/>
    <n v="0"/>
    <n v="0"/>
    <n v="0"/>
    <n v="2015"/>
  </r>
  <r>
    <m/>
    <m/>
    <s v="VAN/PHA/74/TAS/12"/>
    <s v="UNEP"/>
    <m/>
    <x v="2"/>
    <s v="VAN"/>
    <x v="3"/>
    <s v="PHA"/>
    <s v="HCFC phase-out management plan for PIC countries through regional approach (stage I, second tranche, Vanuatu)"/>
    <d v="2015-05-01T00:00:00"/>
    <d v="2020-05-01T00:00:00"/>
    <s v="FIN"/>
    <d v="2017-01-01T00:00:00"/>
    <m/>
    <d v="2022-12-01T00:00:00"/>
    <d v="2023-12-01T00:00:00"/>
    <n v="0.1"/>
    <m/>
    <m/>
    <n v="0"/>
    <m/>
    <m/>
    <m/>
    <m/>
    <m/>
    <m/>
    <m/>
    <m/>
    <n v="57400"/>
    <n v="0"/>
    <n v="57400"/>
    <n v="1"/>
    <n v="0"/>
    <n v="0"/>
    <n v="0"/>
    <n v="7462"/>
    <n v="0"/>
    <n v="7462"/>
    <n v="0"/>
    <n v="57400"/>
    <n v="0"/>
    <n v="0"/>
    <n v="7462"/>
    <n v="0"/>
    <m/>
    <n v="0"/>
    <m/>
    <d v="2022-12-01T00:00:00"/>
    <s v="The project was completed in December 2022 and financially completed in December 2023."/>
    <s v="The project is financialy completed "/>
    <s v="N/a"/>
    <m/>
    <x v="1"/>
    <n v="0"/>
    <n v="1"/>
    <n v="20"/>
    <n v="60"/>
    <n v="0"/>
    <n v="0"/>
    <n v="100"/>
    <n v="2015"/>
  </r>
  <r>
    <m/>
    <m/>
    <s v="CKI/PHA/85/TAS/16"/>
    <s v="UNEP"/>
    <m/>
    <x v="2"/>
    <s v="CKI"/>
    <x v="3"/>
    <s v="PHA"/>
    <s v="HCFC phase-out management plan for PIC countries through regional approach (stage I, third tranche)"/>
    <d v="2020-06-01T00:00:00"/>
    <d v="2021-12-01T00:00:00"/>
    <s v="FIN"/>
    <d v="2020-09-01T00:00:00"/>
    <m/>
    <d v="2022-12-01T00:00:00"/>
    <d v="2023-12-01T00:00:00"/>
    <n v="0"/>
    <m/>
    <m/>
    <n v="0"/>
    <m/>
    <m/>
    <m/>
    <m/>
    <m/>
    <m/>
    <m/>
    <m/>
    <n v="9900"/>
    <n v="-2499.89"/>
    <n v="7400.1100000000006"/>
    <n v="0.99998513535609601"/>
    <n v="0.11000000000058208"/>
    <n v="0.11000000000058208"/>
    <n v="0"/>
    <n v="1287"/>
    <n v="-324.99"/>
    <n v="962.01"/>
    <n v="1.42999360820113E-2"/>
    <n v="7400"/>
    <n v="0"/>
    <n v="0"/>
    <n v="961.99570006391798"/>
    <n v="0"/>
    <m/>
    <n v="0"/>
    <m/>
    <d v="2022-12-01T00:00:00"/>
    <s v="The project was completed in December 2022. The project has been financially completed in December 2023. Remaining balance has been returned to ExCom 93. "/>
    <s v="The project is financially completed. "/>
    <s v="Yes "/>
    <m/>
    <x v="1"/>
    <n v="0"/>
    <n v="1"/>
    <n v="3"/>
    <n v="18"/>
    <n v="0"/>
    <n v="0"/>
    <n v="0"/>
    <n v="2020"/>
  </r>
  <r>
    <m/>
    <m/>
    <s v="KIR/PHA/85/TAS/16"/>
    <s v="UNEP"/>
    <m/>
    <x v="2"/>
    <s v="KIR"/>
    <x v="3"/>
    <s v="PHA"/>
    <s v="HCFC phase-out management plan for PIC countries through regional approach (stage I, third tranche)"/>
    <d v="2020-06-01T00:00:00"/>
    <d v="2021-12-01T00:00:00"/>
    <s v="COM"/>
    <d v="2020-10-01T00:00:00"/>
    <m/>
    <d v="2022-12-01T00:00:00"/>
    <m/>
    <n v="0"/>
    <m/>
    <m/>
    <n v="0"/>
    <m/>
    <m/>
    <m/>
    <m/>
    <m/>
    <m/>
    <m/>
    <m/>
    <n v="10900"/>
    <n v="0"/>
    <n v="10900"/>
    <n v="2.0275229357798165E-2"/>
    <n v="10679"/>
    <n v="10679"/>
    <n v="0"/>
    <n v="1417"/>
    <n v="0"/>
    <n v="1417"/>
    <n v="1388.27"/>
    <n v="221"/>
    <n v="10679.08"/>
    <n v="10679.08"/>
    <n v="28.73"/>
    <n v="1388.2804000000001"/>
    <m/>
    <n v="7879.08"/>
    <m/>
    <d v="2022-12-01T00:00:00"/>
    <s v="Although the project was completed in December 2022, there was delay in receiving the signed expenditure report by the Government and the project could not be financially completed in 2023.  UNEP conducted a country mission in July 2023 to follow up on the closure of the project. UNEP regularly followed-up with the Government to submit the expenditure report to conclude final expense of the project.  "/>
    <s v="There were internal challenges due to the absence of the NOO in Kiribati in 2024.  UNEP continues to work with officer-in-charge of the government on the way forward to transmit the signed expenditure report for financial closure of the project."/>
    <s v="Yes "/>
    <m/>
    <x v="1"/>
    <n v="0"/>
    <n v="1"/>
    <n v="4"/>
    <n v="18"/>
    <n v="0"/>
    <n v="0"/>
    <n v="0"/>
    <n v="2020"/>
  </r>
  <r>
    <m/>
    <m/>
    <s v="MAS/PHA/85/TAS/16"/>
    <s v="UNEP"/>
    <m/>
    <x v="2"/>
    <s v="MAS"/>
    <x v="3"/>
    <s v="PHA"/>
    <s v="HCFC phase-out management plan for PIC countries through regional approach (stage I, third tranche)"/>
    <d v="2020-06-01T00:00:00"/>
    <d v="2021-12-01T00:00:00"/>
    <s v="FIN"/>
    <d v="2020-10-01T00:00:00"/>
    <m/>
    <d v="2022-12-01T00:00:00"/>
    <d v="2023-12-01T00:00:00"/>
    <n v="0"/>
    <m/>
    <m/>
    <n v="0"/>
    <m/>
    <m/>
    <m/>
    <m/>
    <m/>
    <m/>
    <m/>
    <m/>
    <n v="11300"/>
    <n v="-2900"/>
    <n v="8400"/>
    <n v="1"/>
    <n v="0"/>
    <n v="0"/>
    <n v="0"/>
    <n v="1469"/>
    <n v="-377"/>
    <n v="1092"/>
    <n v="0"/>
    <n v="8400"/>
    <n v="0"/>
    <n v="0"/>
    <n v="1092"/>
    <n v="0"/>
    <m/>
    <n v="0"/>
    <m/>
    <d v="2022-12-01T00:00:00"/>
    <s v="The project was completed in December 2022. The project has been financially completed in December 2023. Remaining balance has been returned to ExCom 93."/>
    <s v="The project is financialy completed "/>
    <s v="Yes "/>
    <m/>
    <x v="1"/>
    <n v="0"/>
    <n v="1"/>
    <n v="4"/>
    <n v="18"/>
    <n v="0"/>
    <n v="0"/>
    <n v="0"/>
    <n v="2020"/>
  </r>
  <r>
    <m/>
    <m/>
    <s v="FSM/PHA/85/TAS/15"/>
    <s v="UNEP"/>
    <m/>
    <x v="2"/>
    <s v="FSM"/>
    <x v="3"/>
    <s v="PHA"/>
    <s v="HCFC phase-out management plan for PIC countries through regional approach (stage I, third tranche)"/>
    <d v="2020-06-01T00:00:00"/>
    <d v="2021-12-01T00:00:00"/>
    <s v="FIN"/>
    <d v="2022-12-01T00:00:00"/>
    <m/>
    <d v="2022-12-01T00:00:00"/>
    <d v="2023-12-01T00:00:00"/>
    <n v="0"/>
    <m/>
    <m/>
    <n v="0"/>
    <m/>
    <m/>
    <m/>
    <m/>
    <m/>
    <m/>
    <m/>
    <m/>
    <n v="11200"/>
    <n v="-142.13"/>
    <n v="11057.87"/>
    <n v="0.99999999999999989"/>
    <n v="0"/>
    <n v="0"/>
    <n v="0"/>
    <n v="1456"/>
    <n v="-18.48"/>
    <n v="1437.52"/>
    <n v="0"/>
    <n v="11057.869999999999"/>
    <n v="0"/>
    <n v="0"/>
    <n v="1437.5199999999998"/>
    <n v="0"/>
    <m/>
    <n v="0"/>
    <m/>
    <d v="2022-12-01T00:00:00"/>
    <s v="The project was completed in December 2022. The project has been financially completed in December 2023. Remaining balance has been returned to ExCom 93."/>
    <s v="The project is financially completed. "/>
    <s v="Yes "/>
    <m/>
    <x v="1"/>
    <n v="0"/>
    <n v="1"/>
    <n v="30"/>
    <n v="18"/>
    <n v="0"/>
    <n v="0"/>
    <n v="0"/>
    <n v="2020"/>
  </r>
  <r>
    <m/>
    <m/>
    <s v="NAU/PHA/85/TAS/13"/>
    <s v="UNEP"/>
    <m/>
    <x v="2"/>
    <s v="NAU"/>
    <x v="3"/>
    <s v="PHA"/>
    <s v="HCFC phase-out management plan for PIC countries through regional approach (stage I, third tranche)"/>
    <d v="2020-06-01T00:00:00"/>
    <d v="2021-12-01T00:00:00"/>
    <s v="FIN"/>
    <d v="2021-08-01T00:00:00"/>
    <m/>
    <d v="2022-12-01T00:00:00"/>
    <d v="2023-12-01T00:00:00"/>
    <n v="0"/>
    <m/>
    <m/>
    <n v="0"/>
    <m/>
    <m/>
    <m/>
    <m/>
    <m/>
    <m/>
    <m/>
    <m/>
    <n v="7400"/>
    <n v="-4370"/>
    <n v="3030"/>
    <n v="1"/>
    <n v="0"/>
    <n v="0"/>
    <n v="0"/>
    <n v="962"/>
    <n v="-568.1"/>
    <n v="393.9"/>
    <n v="0"/>
    <n v="3030"/>
    <n v="0"/>
    <n v="0"/>
    <n v="393.90000000000003"/>
    <n v="0"/>
    <m/>
    <n v="0"/>
    <m/>
    <d v="2022-12-01T00:00:00"/>
    <s v="The project was completed in December 2022. The project has been financially completed in December 2023. Remaining balance has been returned to ExCom 93."/>
    <s v="The project was financially completed."/>
    <s v="Yes "/>
    <m/>
    <x v="1"/>
    <n v="0"/>
    <n v="1"/>
    <n v="14"/>
    <n v="18"/>
    <n v="0"/>
    <n v="0"/>
    <n v="0"/>
    <n v="2020"/>
  </r>
  <r>
    <m/>
    <m/>
    <s v="NIU/PHA/85/TAS/15"/>
    <s v="UNEP"/>
    <m/>
    <x v="2"/>
    <s v="NIU"/>
    <x v="3"/>
    <s v="PHA"/>
    <s v="HCFC phase-out management plan for PIC countries through regional approach (stage I, third tranche)"/>
    <d v="2020-06-01T00:00:00"/>
    <d v="2021-12-01T00:00:00"/>
    <s v="FIN"/>
    <d v="2021-07-01T00:00:00"/>
    <m/>
    <d v="2022-12-01T00:00:00"/>
    <d v="2023-12-01T00:00:00"/>
    <n v="0"/>
    <m/>
    <m/>
    <n v="0"/>
    <m/>
    <m/>
    <m/>
    <m/>
    <m/>
    <m/>
    <m/>
    <m/>
    <n v="7300"/>
    <n v="-3051.29"/>
    <n v="4248.71"/>
    <n v="1"/>
    <n v="0"/>
    <n v="0"/>
    <n v="0"/>
    <n v="949"/>
    <n v="-396.67"/>
    <n v="552.32999999999993"/>
    <n v="0"/>
    <n v="4248.71"/>
    <n v="0"/>
    <n v="0"/>
    <n v="552.32999999999993"/>
    <n v="0"/>
    <m/>
    <n v="0"/>
    <m/>
    <d v="2022-12-01T00:00:00"/>
    <s v="The project was completed in December 2022. The project has been financially completed in December 2023. Remaining balance has been returned to ExCom 93."/>
    <s v="The project was financially completed."/>
    <s v="Yes "/>
    <m/>
    <x v="1"/>
    <n v="0"/>
    <n v="1"/>
    <n v="13"/>
    <n v="18"/>
    <n v="0"/>
    <n v="0"/>
    <n v="0"/>
    <n v="2020"/>
  </r>
  <r>
    <m/>
    <m/>
    <s v="TTR/PHA/85/TAS/16"/>
    <s v="UNEP"/>
    <m/>
    <x v="2"/>
    <s v="TTR"/>
    <x v="3"/>
    <s v="PHA"/>
    <s v="HCFC phase-out management plan for PIC countries through regional approach (stage I, third tranche)"/>
    <d v="2020-06-01T00:00:00"/>
    <d v="2021-12-01T00:00:00"/>
    <s v="FIN"/>
    <d v="2022-12-01T00:00:00"/>
    <m/>
    <d v="2022-12-01T00:00:00"/>
    <d v="2023-12-01T00:00:00"/>
    <n v="0"/>
    <m/>
    <m/>
    <n v="0"/>
    <m/>
    <m/>
    <m/>
    <m/>
    <m/>
    <m/>
    <m/>
    <m/>
    <n v="12000"/>
    <n v="0"/>
    <n v="12000"/>
    <n v="1"/>
    <n v="0"/>
    <n v="0"/>
    <n v="0"/>
    <n v="1560"/>
    <n v="0"/>
    <n v="1560"/>
    <n v="0"/>
    <n v="12000"/>
    <n v="0"/>
    <n v="0"/>
    <n v="1560"/>
    <n v="0"/>
    <m/>
    <n v="0"/>
    <m/>
    <d v="2022-12-01T00:00:00"/>
    <s v="The project was completed in December 2022.  The final payment of US$ 3,000 was released to the country in  October 2023.  The project was financially completed in December 2023._x000a__x000a_"/>
    <s v="The project is financialy completed "/>
    <s v="Yes "/>
    <m/>
    <x v="1"/>
    <n v="0"/>
    <n v="1"/>
    <n v="30"/>
    <n v="18"/>
    <n v="0"/>
    <n v="0"/>
    <n v="0"/>
    <n v="2020"/>
  </r>
  <r>
    <m/>
    <m/>
    <s v="ASP/PHA/85/TAS/62"/>
    <s v="UNEP"/>
    <m/>
    <x v="2"/>
    <s v="ASP"/>
    <x v="3"/>
    <s v="PHA"/>
    <s v="HCFC phase-out management plan for PIC countries through regional approach (stage I, third tranche)"/>
    <d v="2020-06-01T00:00:00"/>
    <d v="2021-12-01T00:00:00"/>
    <s v="FIN"/>
    <d v="2022-08-01T00:00:00"/>
    <m/>
    <d v="2022-12-01T00:00:00"/>
    <d v="2023-12-31T00:00:00"/>
    <n v="0"/>
    <m/>
    <m/>
    <n v="0"/>
    <m/>
    <m/>
    <m/>
    <m/>
    <m/>
    <m/>
    <m/>
    <m/>
    <n v="45000"/>
    <n v="0"/>
    <n v="45000"/>
    <n v="0.78439999999999999"/>
    <n v="9702"/>
    <n v="9702"/>
    <n v="0"/>
    <n v="5850"/>
    <n v="0"/>
    <n v="5850"/>
    <n v="1261.2600000000002"/>
    <n v="35298"/>
    <n v="-0.3000000000001819"/>
    <n v="0"/>
    <n v="4588.74"/>
    <n v="-3.9000000000023648E-2"/>
    <m/>
    <n v="0"/>
    <m/>
    <d v="2022-12-01T00:00:00"/>
    <s v="Project was completed in December 2022.   As a result of outputs from the Regional Component with no additional cost to the project, UNEP jointly with the Oceania Customs Organization (OCO) launched the Standard Operating Guidelines on Enforcement of Licensing System for Controlled Substances under the Montreal Protocol from the beginning to the end of the enforcement chain during the Twinning workshop on ODS/HFC trade control and reporting in September 2023 in Samoa.   UNEP was working on closure of the finance under this project."/>
    <s v="The project is financialy completed "/>
    <s v="Yes "/>
    <m/>
    <x v="1"/>
    <n v="0"/>
    <n v="1"/>
    <n v="26"/>
    <n v="18"/>
    <n v="0"/>
    <n v="0"/>
    <n v="0"/>
    <n v="2020"/>
  </r>
  <r>
    <m/>
    <m/>
    <s v="SAM/PHA/85/TAS/24"/>
    <s v="UNEP"/>
    <m/>
    <x v="2"/>
    <s v="SAM"/>
    <x v="3"/>
    <s v="PHA"/>
    <s v="HCFC phase-out management plan for PIC countries through regional approach (stage I, third tranche)"/>
    <d v="2020-06-01T00:00:00"/>
    <d v="2021-12-01T00:00:00"/>
    <s v="FIN"/>
    <d v="2020-10-01T00:00:00"/>
    <m/>
    <d v="2022-12-01T00:00:00"/>
    <d v="2023-12-01T00:00:00"/>
    <n v="0"/>
    <m/>
    <m/>
    <n v="0"/>
    <m/>
    <m/>
    <m/>
    <m/>
    <m/>
    <m/>
    <m/>
    <m/>
    <n v="14850"/>
    <n v="0"/>
    <n v="14850"/>
    <n v="1"/>
    <n v="0"/>
    <n v="0"/>
    <n v="0"/>
    <n v="1931"/>
    <n v="0"/>
    <n v="1931"/>
    <n v="0"/>
    <n v="14850"/>
    <n v="0"/>
    <n v="0"/>
    <n v="1931"/>
    <n v="0"/>
    <m/>
    <n v="0"/>
    <m/>
    <d v="2022-12-01T00:00:00"/>
    <s v="The project was completed in December 2022.  The final payment of US$ 3,850 was released to the country in February 2023.  The project has been financially completed in December 2023."/>
    <s v="The project was financially completed."/>
    <s v="Yes "/>
    <m/>
    <x v="1"/>
    <n v="0"/>
    <n v="1"/>
    <n v="4"/>
    <n v="18"/>
    <n v="0"/>
    <n v="0"/>
    <n v="0"/>
    <n v="2020"/>
  </r>
  <r>
    <m/>
    <m/>
    <s v="SOI/PHA/85/TAS/17"/>
    <s v="UNEP"/>
    <m/>
    <x v="2"/>
    <s v="SOI"/>
    <x v="3"/>
    <s v="PHA"/>
    <s v="HCFC phase-out management plan for PIC countries through regional approach (stage I, third tranche)"/>
    <d v="2020-06-01T00:00:00"/>
    <d v="2021-12-01T00:00:00"/>
    <s v="FIN"/>
    <d v="2020-09-01T00:00:00"/>
    <m/>
    <d v="2022-12-01T00:00:00"/>
    <d v="2023-12-01T00:00:00"/>
    <n v="0"/>
    <m/>
    <m/>
    <n v="0"/>
    <m/>
    <m/>
    <m/>
    <m/>
    <m/>
    <m/>
    <m/>
    <m/>
    <n v="19500"/>
    <n v="-12.7"/>
    <n v="19487.3"/>
    <n v="0.99998973690557436"/>
    <n v="0.2000000000007276"/>
    <n v="0.2000000000007276"/>
    <n v="0"/>
    <n v="2535"/>
    <n v="-1.65"/>
    <n v="2533.35"/>
    <n v="2.6000010263032891E-2"/>
    <n v="19487.099999999999"/>
    <n v="0"/>
    <n v="0"/>
    <n v="2533.3239999897369"/>
    <n v="0"/>
    <m/>
    <n v="0"/>
    <m/>
    <d v="2022-12-01T00:00:00"/>
    <s v="The project was completed in December 2022.  The final payment of US$ 4,887.10 was released in April 2023. The project has been financially completed in December 2023.  Remaining balance has been returned to ExCom 93._x000a__x000a_"/>
    <s v="The project was financially completed."/>
    <s v="Yes "/>
    <m/>
    <x v="1"/>
    <n v="0"/>
    <n v="1"/>
    <n v="3"/>
    <n v="18"/>
    <n v="0"/>
    <n v="0"/>
    <n v="0"/>
    <n v="2020"/>
  </r>
  <r>
    <m/>
    <m/>
    <s v="TON/PHA/85/TAS/16"/>
    <s v="UNEP"/>
    <m/>
    <x v="2"/>
    <s v="TON"/>
    <x v="3"/>
    <s v="PHA"/>
    <s v="HCFC phase-out management plan for PIC countries through regional approach (stage I, third tranche)"/>
    <d v="2020-06-01T00:00:00"/>
    <d v="2021-12-01T00:00:00"/>
    <s v="FIN"/>
    <d v="2020-09-01T00:00:00"/>
    <m/>
    <d v="2021-12-01T00:00:00"/>
    <d v="2022-12-01T00:00:00"/>
    <n v="0"/>
    <m/>
    <m/>
    <n v="0"/>
    <m/>
    <m/>
    <m/>
    <m/>
    <m/>
    <m/>
    <m/>
    <m/>
    <n v="12700"/>
    <n v="0"/>
    <n v="12700"/>
    <n v="1"/>
    <n v="0"/>
    <n v="0"/>
    <n v="0"/>
    <n v="1651"/>
    <n v="0"/>
    <n v="1651"/>
    <n v="0"/>
    <n v="12700"/>
    <n v="0"/>
    <n v="0"/>
    <n v="1651"/>
    <n v="0"/>
    <m/>
    <n v="0"/>
    <m/>
    <d v="2022-12-01T00:00:00"/>
    <m/>
    <m/>
    <s v="Yes"/>
    <m/>
    <x v="1"/>
    <n v="0"/>
    <n v="1"/>
    <n v="3"/>
    <n v="18"/>
    <n v="0"/>
    <n v="0"/>
    <n v="0"/>
    <n v="2020"/>
  </r>
  <r>
    <m/>
    <m/>
    <s v="TUV/PHA/85/TAS/16"/>
    <s v="UNEP"/>
    <m/>
    <x v="2"/>
    <s v="TUV"/>
    <x v="3"/>
    <s v="PHA"/>
    <s v="HCFC phase-out management plan for PIC countries through regional approach (stage I, third tranche)"/>
    <d v="2020-06-01T00:00:00"/>
    <d v="2021-12-01T00:00:00"/>
    <s v="FIN"/>
    <d v="2022-12-01T00:00:00"/>
    <m/>
    <d v="2022-12-01T00:00:00"/>
    <d v="2023-12-01T00:00:00"/>
    <n v="0"/>
    <m/>
    <m/>
    <n v="0"/>
    <m/>
    <m/>
    <m/>
    <m/>
    <m/>
    <m/>
    <m/>
    <m/>
    <n v="9200"/>
    <n v="-2000"/>
    <n v="7200"/>
    <n v="1"/>
    <n v="0"/>
    <n v="0"/>
    <n v="0"/>
    <n v="1196"/>
    <n v="-260"/>
    <n v="936"/>
    <n v="0"/>
    <n v="7200"/>
    <n v="0"/>
    <n v="0"/>
    <n v="936"/>
    <n v="0"/>
    <m/>
    <n v="0"/>
    <m/>
    <d v="2022-12-01T00:00:00"/>
    <s v="The project was completed in December 2022. The final payment of US$ 500 was released in June 2023.  The project was financially completed in December 2023. Remaining balance has been returned to ExCom 93."/>
    <s v="The project is financialy completed "/>
    <s v="Yes "/>
    <m/>
    <x v="1"/>
    <n v="0"/>
    <n v="1"/>
    <n v="30"/>
    <n v="18"/>
    <n v="0"/>
    <n v="0"/>
    <n v="0"/>
    <n v="2020"/>
  </r>
  <r>
    <m/>
    <m/>
    <s v="VAN/PHA/85/TAS/17"/>
    <s v="UNEP"/>
    <m/>
    <x v="2"/>
    <s v="VAN"/>
    <x v="3"/>
    <s v="PHA"/>
    <s v="HCFC phase-out management plan for PIC countries through regional approach (stage I, third tranche)"/>
    <d v="2020-06-01T00:00:00"/>
    <d v="2021-12-01T00:00:00"/>
    <s v="FIN"/>
    <d v="2020-09-01T00:00:00"/>
    <m/>
    <d v="2022-12-01T00:00:00"/>
    <d v="2023-12-01T00:00:00"/>
    <n v="0"/>
    <m/>
    <m/>
    <n v="0"/>
    <m/>
    <m/>
    <m/>
    <m/>
    <m/>
    <m/>
    <m/>
    <m/>
    <n v="14850"/>
    <n v="-3750"/>
    <n v="11100"/>
    <n v="1"/>
    <n v="0"/>
    <n v="0"/>
    <n v="0"/>
    <n v="1930"/>
    <n v="-487.37"/>
    <n v="1442.63"/>
    <n v="0"/>
    <n v="11100"/>
    <n v="0"/>
    <n v="0"/>
    <n v="1442.63"/>
    <n v="0"/>
    <m/>
    <n v="0"/>
    <m/>
    <d v="2022-12-01T00:00:00"/>
    <s v="The project was completed in December 2022. The project was financially completed in December 2023. Remaining balance has been returned to ExCom 93."/>
    <s v="The project is financialy completed "/>
    <s v="Yes "/>
    <m/>
    <x v="1"/>
    <n v="0"/>
    <n v="1"/>
    <n v="3"/>
    <n v="18"/>
    <n v="0"/>
    <n v="0"/>
    <n v="0"/>
    <n v="2020"/>
  </r>
  <r>
    <m/>
    <m/>
    <s v="CKI/PHA/86/TAS/17"/>
    <s v="UNEP"/>
    <m/>
    <x v="2"/>
    <s v="CKI"/>
    <x v="3"/>
    <s v="PHA"/>
    <s v="HCFC phase-out management plan for PIC countries through regional approach (stage II, first tranche)"/>
    <d v="2020-12-01T00:00:00"/>
    <d v="2025-12-01T00:00:00"/>
    <s v="ONG"/>
    <d v="2022-12-01T00:00:00"/>
    <d v="2025-12-01T00:00:00"/>
    <m/>
    <m/>
    <n v="0"/>
    <m/>
    <m/>
    <n v="0"/>
    <m/>
    <m/>
    <m/>
    <m/>
    <m/>
    <m/>
    <m/>
    <m/>
    <n v="165050"/>
    <n v="0"/>
    <n v="165050"/>
    <n v="5.3118630717964251E-2"/>
    <n v="156282.76999999999"/>
    <n v="156282.76999999999"/>
    <n v="0"/>
    <n v="21457"/>
    <n v="0"/>
    <n v="21457"/>
    <n v="20317.23354068464"/>
    <n v="8767.23"/>
    <n v="38462.9"/>
    <n v="78141.384999999995"/>
    <n v="1139.7664593153588"/>
    <n v="5000.2935189336567"/>
    <m/>
    <n v="0"/>
    <m/>
    <d v="2031-12-01T00:00:00"/>
    <s v="The SSFA was signed in June 2021.  The first payment of US$ 20,000 was released in July 2021.  NOU conducted 1 meeting with a RAC trainer in May 2023 to develop the good servicing practices training plan for the RAC servicing sector.   The NOU continued to disseminate awareness information on the HCFC phase-out to stakeholders. In terms of the procurement of tools and equipment, UNEP continued to liaise with UNON procurement on the categorization of equipment and tools into group to ensure that the vendor can supply all equipment list in the tender and updating the country on the status. UNEP OzonAction proposed to group the procurement by type of equipment rather than by countries.    With this, all countries who will receive the same equipment/tools will be in the same bidding regardless of their geographic location.  The re-advertisement for expression of interest will be conducted in 2024. In addition, the Australia Industry donated training pod to the country with the objective of assisting  the NOU in the delivery of the Good Services in Practices (GSP) training for refrigeration and air conditioning technicians under the HPMP Stage II. The NOU proceeded to obtain approval on taxes and duties exemption of training pod to be imported into the country.  The gender activities include promotion of gender mainstreaming into project activities such as equal access and equal treatment to participate in training and meetings. _x000a__x000a_"/>
    <s v="In February 2024, the NOU conducted one training for 5 customs and enforcement officers (2F/3M) and one workshop with 2 customs brokers and importers (1F/1M).  The NOU is organizing 3 RAC trainings from May-June 2024.  In terms of the procurement of equipment under HPMP Stage II, the Expression of Interest has been closed in March and UNEP is working with UNON to expedite this process. The equipment are anticipated to be delivered to the country by end of 2024. UNEP is working with the NOU in expediting implementation to ensure timely completion of project activities._x000a_"/>
    <s v="Yes "/>
    <m/>
    <x v="0"/>
    <n v="1"/>
    <n v="1"/>
    <n v="24"/>
    <n v="60"/>
    <n v="0"/>
    <n v="60"/>
    <n v="0"/>
    <n v="2020"/>
  </r>
  <r>
    <m/>
    <m/>
    <s v="KIR/PHA/86/TAS/17"/>
    <s v="UNEP"/>
    <m/>
    <x v="2"/>
    <s v="KIR"/>
    <x v="3"/>
    <s v="PHA"/>
    <s v="HCFC phase-out management plan for PIC countries through regional approach (stage II, first tranche)"/>
    <d v="2020-12-01T00:00:00"/>
    <d v="2025-12-01T00:00:00"/>
    <s v="ONG"/>
    <d v="2022-12-01T00:00:00"/>
    <d v="2025-12-01T00:00:00"/>
    <m/>
    <m/>
    <n v="0"/>
    <m/>
    <m/>
    <n v="0"/>
    <m/>
    <m/>
    <m/>
    <m/>
    <m/>
    <m/>
    <m/>
    <m/>
    <n v="201600"/>
    <n v="0"/>
    <n v="201600"/>
    <n v="2.3601190476190477E-2"/>
    <n v="196842"/>
    <n v="196842"/>
    <n v="0"/>
    <n v="26208"/>
    <n v="0"/>
    <n v="26208"/>
    <n v="25589.46"/>
    <n v="4758"/>
    <n v="74000"/>
    <n v="98421"/>
    <n v="618.54000000000008"/>
    <n v="9620"/>
    <m/>
    <n v="25900"/>
    <m/>
    <d v="2031-12-01T00:00:00"/>
    <s v="The SSFA was signed in October 2021.  The first payment of US$ 25,900 was released in November 2021.  NOU has designed the labeling sticker and it is under the review by the Environment and Conservation Division. UNEP conducted a mission to the country to follow up and expedite implementation in June 2023. 1 meeting was conducted with Customs to discuss the training plans for the Customs and Enforcement Officers, it was agreed that the trainings could be conducted on Saturdays. Kiribati is transitioning to the ASYCUDA World that would strengthen the enforcement and monitoring of the national licensing system including tracking imports and reporting under the A7 and CP reports. The NOU continued to disseminate awareness information on the HCFC phase-out to stakeholders. In terms of the procurement of tools and equipment, UNEP continued to liaise with UNON procurement on the categorization of equipment and tools into group to ensure that the vendor can supply all equipment list in the tender and updating the country on the status. UNEP OzonAction proposed to group the procurement by type of equipment rather than by countries.    With this, all countries who will receive the same equipment/tools will be in the same bidding regardless of their geographic location.  The re-advertisement for expression of interest will be conducted in 2024.  In addition, the Australia Industry donated training pod to the country with the objective of assisting  the NOU in the delivery of the Good Services in Practices (GSP) training for refrigeration and air conditioning technicians under the HPMP Stage II. The NOU proceeded to obtain approval on taxes and duties exemption of training pod to be imported into the country.  The gender activities include promotion of gender mainstreaming into project activities such as equal access and equal treatment to participate in training and meetings."/>
    <s v="The second payment of US$ 22,200 is pending further progress in implementation.  The officer-in-charge who is the ex-NOO of Kiribati plans to organize training for customs and enforcement officers as well as 1 training for customs brokers and importers in the 2nd quarter of 2024. The officer-in-charge plans to organize 1 training for RAC technicians in the 3rd quarter of 2024.  UNEP is working with the NOU in expediting implementation to ensure timely completion of project activities. "/>
    <s v="Yes "/>
    <m/>
    <x v="0"/>
    <n v="1"/>
    <n v="1"/>
    <n v="24"/>
    <n v="60"/>
    <n v="0"/>
    <n v="60"/>
    <n v="0"/>
    <n v="2020"/>
  </r>
  <r>
    <m/>
    <m/>
    <s v="MAS/PHA/86/TAS/17"/>
    <s v="UNEP"/>
    <m/>
    <x v="2"/>
    <s v="MAS"/>
    <x v="3"/>
    <s v="PHA"/>
    <s v="HCFC phase-out management plan for PIC countries through regional approach (stage II, first tranche)"/>
    <d v="2020-12-01T00:00:00"/>
    <d v="2025-12-01T00:00:00"/>
    <s v="ONG"/>
    <d v="2021-11-01T00:00:00"/>
    <d v="2025-12-01T00:00:00"/>
    <m/>
    <m/>
    <n v="0.1"/>
    <m/>
    <m/>
    <n v="0"/>
    <m/>
    <m/>
    <m/>
    <m/>
    <m/>
    <m/>
    <m/>
    <m/>
    <n v="74200"/>
    <n v="0"/>
    <n v="74200"/>
    <n v="2.8584905660377358E-2"/>
    <n v="72079"/>
    <n v="72079"/>
    <n v="0"/>
    <n v="9646"/>
    <n v="0"/>
    <n v="9646"/>
    <n v="9370.27"/>
    <n v="2121"/>
    <n v="30000"/>
    <n v="36039.5"/>
    <n v="275.73"/>
    <n v="3900"/>
    <m/>
    <n v="10500"/>
    <m/>
    <d v="2031-12-01T00:00:00"/>
    <s v="The SSFA was signed in October 2021.  The first payment of US$ 10,500 was released in November 2021.  NOU conducted 2 training workshops for 24 Majuro and Ebeye customs and enforcement officers (1F/23M)  in January, 1 workshop with 14 Ebeye importers (3F/11M) in April. NOU continued to implement the information, education, and media campaigns to support HPMP stage II and is in the process of recruiting a local translator to translate materials developed by regional consultants into the National Language. In terms of the procurement of tools and equipment, UNEP continued to liaise with UNON procurement on the categorization of equipment and tools into group to ensure that the vendor can supply all equipment list in the tender and updating the country on the status. UNEP OzonAction proposed to group the procurement by type of equipment rather than by countries.    With this, all countries who will receive the same equipment/tools will be in the same bidding regardless of their geographic location.  The re-advertisement for expression of interest will be conducted in 2024. The gender activities include promotion of gender mainstreaming into project activities such as equal access and equal treatment to participate in training and meetings. _x000a_Although the project was completed in December 2022, there was delay in receiving the progress report by the Government and the project could not be financially completed in 2023.  UNEP regularly followed up with the NOU to expedite the submission of final progress report to facilitate the closure of the project._x000a__x000a_"/>
    <s v="UNEP is working with the NOU in sending the RAC expert to conduct RAC training anticipated in July. In terms of the procurement of equipment under HPMP Stage II, the Expression of Interest has been closed in March and UNEP is working with UNON to expedite this process. The equipment are anticipated to be delivered to the country by end of 2024. The second payment of US$ 9,000 will be processed after further implementation.  NOU in expediting implementation to ensure timely completion of project activities._x000a_UNEP continues to follow up with the NOU to expedite the submission of final progress report to facilitate the closure of the project. A mission is planned in Q3 of 2024 to discuss with the management level to discuss way forward to strengthen implementation of the project in Marshall Islands._x000a_"/>
    <s v="Yes "/>
    <m/>
    <x v="0"/>
    <n v="1"/>
    <n v="1"/>
    <n v="11"/>
    <n v="60"/>
    <n v="0"/>
    <n v="60"/>
    <n v="100"/>
    <n v="2020"/>
  </r>
  <r>
    <m/>
    <m/>
    <s v="FSM/PHA/86/TAS/16"/>
    <s v="UNEP"/>
    <m/>
    <x v="2"/>
    <s v="FSM"/>
    <x v="3"/>
    <s v="PHA"/>
    <s v="HCFC phase-out management plan for PIC countries through regional approach (stage II, first tranche)"/>
    <d v="2020-12-01T00:00:00"/>
    <d v="2025-12-01T00:00:00"/>
    <s v="ONG"/>
    <d v="2022-12-01T00:00:00"/>
    <d v="2025-12-01T00:00:00"/>
    <m/>
    <m/>
    <n v="0.1"/>
    <m/>
    <m/>
    <n v="0"/>
    <m/>
    <m/>
    <m/>
    <m/>
    <m/>
    <m/>
    <m/>
    <m/>
    <n v="202100"/>
    <n v="0"/>
    <n v="202100"/>
    <n v="0.16441024245423055"/>
    <n v="168872.69"/>
    <n v="168872.69"/>
    <n v="0"/>
    <n v="26273"/>
    <n v="0"/>
    <n v="26273"/>
    <n v="21953.449700000001"/>
    <n v="33227.31"/>
    <n v="78781.539999999994"/>
    <n v="84436.345000000001"/>
    <n v="4319.5502999999999"/>
    <n v="10241.600199999999"/>
    <m/>
    <n v="14431.54"/>
    <m/>
    <d v="2031-12-01T00:00:00"/>
    <s v="The SSFA was signed in July 2021.  The first payment of US$ 34,650 was released in July 2021.  In January, March and April 2023, the NOU conducted 4 RAC trainings for 41 technicians, 4 trainings for 34 customs and enforcement officers, and 4 trainings for 40 importers and brokers.  The NOU followed up with the establishment of a tracking mechanism to track the supply of HCFCs to fishing vessels (local and foreign flagged).  Upon liaising with National Oceanic Resource Management Authority (NORMA), it was confirmed that the Pacific Islands Forum Fisheries Agency (FFA) - Monitoring, Control and Surveillance Working Group (MCSWG) 20 Decision has been implemented.  A total of 45 local and foreign flagged vessels are registered.  Printer for labeling HCFC cylinders has been procured and the NOU is in the process of developing the design for the labels In terms of the procurement of tools and equipment, UNEP continued to liaise with UNON procurement on the categorization of equipment and tools into group to ensure that the vendor can supply all equipment list in the tender and updating the country on the status. UNEP OzonAction proposed to group the procurement by type of equipment rather than by countries.    With this, all countries who will receive the same equipment/tools will be in the same bidding regardless of their geographic location.  The re-advertisement for expression of interest will be conducted in 2024.  In addition, the Australia Industry donated training pod to the country with the objective of assisting  the NOU in the delivery of the Good Services in Practices (GSP) training for refrigeration and air conditioning technicians under the HPMP Stage II. The NOU proceeded to obtain approval on taxes and duties exemption of training pod to be imported into the country. The gender activities include promotion of gender mainstreaming into project activities such as equal access and equal treatment to participate in training and meetings."/>
    <s v="The NOU is working with the Master Trainer in planning the GSP training for RAC technicians in the remaining of 2024.  In terms of the procurement of equipment under HPMP Stage II, the Expression of Interest has been closed in March and UNEP is working with UNON to expedite this process. The equipment is anticipated to be delivered to the country by end of 2024. UNEP is working with the NOU to finalize the progress report to process the second payment of US$ 29,700. The project will be completed in December 2024 as planned and UNEP is working with the NOU in expediting implementation to ensure timely completion of project activities."/>
    <s v="Yes "/>
    <m/>
    <x v="0"/>
    <n v="1"/>
    <n v="1"/>
    <n v="24"/>
    <n v="60"/>
    <n v="0"/>
    <n v="60"/>
    <n v="100"/>
    <n v="2020"/>
  </r>
  <r>
    <m/>
    <m/>
    <s v="NAU/PHA/86/TAS/14"/>
    <s v="UNEP"/>
    <m/>
    <x v="2"/>
    <s v="NAU"/>
    <x v="3"/>
    <s v="PHA"/>
    <s v="HCFC phase-out management plan for PIC countries through regional approach (stage II, first tranche)"/>
    <d v="2020-12-01T00:00:00"/>
    <d v="2025-12-01T00:00:00"/>
    <s v="ONG"/>
    <d v="2021-11-01T00:00:00"/>
    <d v="2025-12-01T00:00:00"/>
    <m/>
    <m/>
    <n v="0"/>
    <m/>
    <m/>
    <n v="0"/>
    <m/>
    <m/>
    <m/>
    <m/>
    <m/>
    <m/>
    <m/>
    <m/>
    <n v="65450"/>
    <n v="0"/>
    <n v="65450"/>
    <n v="4.0644003055767763E-2"/>
    <n v="62789.85"/>
    <n v="62789.85"/>
    <n v="0"/>
    <n v="8509"/>
    <n v="0"/>
    <n v="8509"/>
    <n v="8163.1601779984721"/>
    <n v="2660.15"/>
    <n v="15000"/>
    <n v="31394.924999999999"/>
    <n v="345.83982200152792"/>
    <n v="1950.114591291062"/>
    <m/>
    <n v="7500"/>
    <m/>
    <d v="2031-12-01T00:00:00"/>
    <s v="The SSFA was signed in August 2021.  The first payment of US$ 7,500 was released in November 2021. UNEP conducted a country mission in September 2023 to follow-up and expedite project implementation.  The NOU organized a training 1 workshop for 10 customs and enforcement officers and 1 workshop for 21 customs brokers in September 2023.  In terms of the procurement of tools and equipment, UNEP continued to liaise with UNON procurement on the categorization of equipment and tools into group to ensure that the vendor can supply all equipment list in the tender and updating the country on the status. UNEP OzonAction proposed to group the procurement by type of equipment rather than by countries.    With this, all countries who will receive the same equipment/tools will be in the same bidding regardless of their geographic location.  The re-advertisement for expression of interest will be conducted in 2024. NOU worked with UNEP to identify and nominate one RAC trainer to participate in the Phase 2 - Training the Trainer Workshop on Good Servicing Practices in Refrigeration and Air-conditioning (RAC) Sector in Melbourne, Australia from 11-15 December 2023. The nominated trainee signed a letter of intent indicating that they were willing to support the NOU in providing training to local technicians upon returning.  The gender activities include promotion of gender mainstreaming into project activities such as equal access and equal treatment to participate in training and meetings."/>
    <s v="UNEP is working with the NOU in sending the RAC expert to conduct RAC training anticipated in July. In terms of the procurement of equipment under HPMP Stage II, the Expression of Interest has been closed in March and UNEP is working with UNON to expedite this process. The equipment are anticipated to be delivered to the country by end of 2024. The NOU is in the process of developing awareness materials for dissemination through meetings, trainings, workshops, digital platforms, email communications and through government channels.  The second payment of US$ 6,000 will be processed after further implementation.  NOU in expediting implementation to ensure timely completion of project activities."/>
    <s v="Yes "/>
    <m/>
    <x v="0"/>
    <n v="1"/>
    <n v="1"/>
    <n v="11"/>
    <n v="60"/>
    <n v="0"/>
    <n v="60"/>
    <n v="0"/>
    <n v="2020"/>
  </r>
  <r>
    <m/>
    <m/>
    <s v="NIU/PHA/86/TAS/16"/>
    <s v="UNEP"/>
    <m/>
    <x v="2"/>
    <s v="NIU"/>
    <x v="3"/>
    <s v="PHA"/>
    <s v="HCFC phase-out management plan for PIC countries through regional approach (stage II, first tranche)"/>
    <d v="2020-12-01T00:00:00"/>
    <d v="2025-12-01T00:00:00"/>
    <s v="ONG"/>
    <d v="2022-12-01T00:00:00"/>
    <d v="2025-12-01T00:00:00"/>
    <m/>
    <m/>
    <n v="0"/>
    <m/>
    <m/>
    <n v="0"/>
    <m/>
    <m/>
    <m/>
    <m/>
    <m/>
    <m/>
    <m/>
    <m/>
    <n v="41200"/>
    <n v="0"/>
    <n v="41200"/>
    <n v="0.15012135922330097"/>
    <n v="35015"/>
    <n v="35015"/>
    <n v="0"/>
    <n v="5356"/>
    <n v="0"/>
    <n v="5356"/>
    <n v="4551.95"/>
    <n v="6185"/>
    <n v="8815.380000000001"/>
    <n v="17507.5"/>
    <n v="804.05000000000007"/>
    <n v="1145.9994000000002"/>
    <m/>
    <n v="1315.38"/>
    <m/>
    <d v="2031-12-01T00:00:00"/>
    <s v="The SSFA between UNEP and the Government of Niue was signed in August 2021. The first payment of US$ 7,500 was released to the country in November 2021.  The NOU conducted several awareness activities advocating obligations of Niue for the HCFC phaseout in displayed exhibition booths during World Environment Day, World Water Day, Marine Day, National Show Day and the International Women’s Day. Brochures for customs, RAC technicians and schools were translated to local language.  In terms of the procurement of tools and equipment, UNEP continued to liaise with UNON procurement on the categorization of equipment and tools into group to ensure that the vendor can supply all equipment list in the tender and updating the country on the status. UNEP OzonAction proposed to group the procurement by type of equipment rather than by countries.    With this, all countries who will receive the same equipment/tools will be in the same bidding regardless of their geographic location.  The re-advertisement for expression of interest will be conducted in 2024. The gender activities include promotion of gender mainstreaming into project activities such as equal access and equal treatment to participate in training and meetings."/>
    <s v="UNEP is working with the NOU in sending the RAC expert to conduct RAC training anticipated in July. In terms of the procurement of equipment under HPMP Stage II, the Expression of Interest has been closed in March and UNEP is working with UNON to expedite this process. The equipment are anticipated to be delivered to the country by end of 2024. The second payment of US$ 6,000 will be processed after further implementation.  NOU in expediting implementation to ensure timely completion of project activities."/>
    <s v="Yes "/>
    <m/>
    <x v="0"/>
    <n v="1"/>
    <n v="1"/>
    <n v="24"/>
    <n v="60"/>
    <n v="0"/>
    <n v="60"/>
    <n v="0"/>
    <n v="2020"/>
  </r>
  <r>
    <m/>
    <m/>
    <s v="TTR/PHA/86/TAS/17"/>
    <s v="UNEP"/>
    <m/>
    <x v="2"/>
    <s v="TTR"/>
    <x v="3"/>
    <s v="PHA"/>
    <s v="HCFC phase-out management plan for PIC countries through regional approach (stage II, first tranche)"/>
    <d v="2020-12-01T00:00:00"/>
    <d v="2025-12-01T00:00:00"/>
    <s v="ONG"/>
    <d v="2022-12-01T00:00:00"/>
    <d v="2025-12-01T00:00:00"/>
    <m/>
    <m/>
    <n v="0.1"/>
    <m/>
    <m/>
    <n v="0"/>
    <m/>
    <m/>
    <m/>
    <m/>
    <m/>
    <m/>
    <m/>
    <m/>
    <n v="183000"/>
    <n v="0"/>
    <n v="183000"/>
    <n v="7.650273224043716E-2"/>
    <n v="169000"/>
    <n v="169000"/>
    <n v="0"/>
    <n v="23790"/>
    <n v="0"/>
    <n v="23790"/>
    <n v="21970"/>
    <n v="14000"/>
    <n v="25750"/>
    <n v="84500"/>
    <n v="1820"/>
    <n v="3347.5"/>
    <m/>
    <n v="0"/>
    <m/>
    <d v="2031-12-01T00:00:00"/>
    <s v="The SSFA was signed in September 2021.  The first payment of US$ 14,000 was released in September 2021.  Three RAC trainings on good practices with alternatives were conducted in June, August and October 2023 for RAC technicians and industry representatives (53M/10F).  The NOU conducted 2 workshops in January and August 2023 for 52 custom and enforcement officers (34M/18F) on identification of illegal imports of HCFCs and alternatives, HS codes, product inspections and procedures.  The NOU delivered 1 workshop for 16 custom brokers and importers (6M/10F) in October 2023 about importation procedures mandated under the EQPB Regulations, including proper declaration of goods pertaining to importation of all refrigerants and refrigerant based equipment.  Continuous awareness dissemination conducted in 2023 on the HCFC phaseout and Palau’s obligations including the maximum allowable consumption.  NOU liaised with the Ozone Steering Committee and the RAC Association on the implementation of the labeling of HCFC cylinders.  Label template was finalized, and printer and blank labels were procured and implemented in January 2023. In terms of the procurement of tools and equipment, UNEP continued to liaise with UNON procurement on the categorization of equipment and tools into group to ensure that the vendor can supply all equipment list in the tender and updating the country on the status. UNEP OzonAction proposed to group the procurement by type of equipment rather than by countries.    With this, all countries who will receive the same equipment/tools will be in the same bidding regardless of their geographic location.  The re-advertisement for expression of interest will be conducted in 2024.  In addition, the Australia Industry donated training pod to the country with the objective of assisting  the NOU in the delivery of the Good Services in Practices (GSP) training for refrigeration and air conditioning technicians under the HPMP Stage II. The NOU proceeded to obtain approval on taxes and duties exemption of training pod to be imported into the country. NOU worked with UNEP to identify and nominate one RAC trainer to participate in the Phase 2 - Training the Trainer Workshop on Good Servicing Practices in Refrigeration and Air-conditioning (RAC) Sector in Melbourne, Australia from 11-15 December 2023. The nominated trainee signed a letter of intent indicating that they were willing to support the NOU in providing training to local technicians upon returning.   The gender activities include promotion of gender mainstreaming into project activities such as equal access and equal treatment to participate in training and meetings. _x000a_"/>
    <s v="In March 2024, the NOU delivered 1 workshop for 19 custom brokers and importers (7M/12F) on importation procedures mandated under the EQPB Regulations, including proper declaration of goods pertaining to importation of all refrigerants and refrigerant based equipment.  In terms of the procurement of equipment under HPMP Stage II, the Expression of Interest has been closed in March and UNEP is working with UNON to expedite this process. The equipment are anticipated to be delivered to the country by end of 2024. The second payment of US$ 12,000 will be processed after further implementation.  NOU in expediting implementation to ensure timely completion of project activities._x000a_"/>
    <s v="Yes "/>
    <m/>
    <x v="0"/>
    <n v="1"/>
    <n v="1"/>
    <n v="24"/>
    <n v="60"/>
    <n v="0"/>
    <n v="60"/>
    <n v="100"/>
    <n v="2020"/>
  </r>
  <r>
    <m/>
    <m/>
    <s v="ASP/PHA/86/INV/64"/>
    <s v="Australia"/>
    <m/>
    <x v="2"/>
    <s v="ASP"/>
    <x v="0"/>
    <s v="PHA"/>
    <s v="HCFC phase-out management plan for PIC countries through regional approach (stage II, first tranche)"/>
    <d v="2020-12-01T00:00:00"/>
    <d v="2025-12-01T00:00:00"/>
    <s v="ONG"/>
    <d v="2022-05-01T00:00:00"/>
    <d v="2024-12-01T00:00:00"/>
    <m/>
    <m/>
    <n v="0"/>
    <m/>
    <m/>
    <n v="0"/>
    <m/>
    <m/>
    <m/>
    <m/>
    <m/>
    <m/>
    <m/>
    <m/>
    <n v="375000"/>
    <n v="0"/>
    <n v="375000"/>
    <n v="0.60770381333333334"/>
    <n v="147111.07"/>
    <n v="147111.07"/>
    <n v="0"/>
    <n v="48603"/>
    <n v="0"/>
    <n v="48603"/>
    <n v="7424.260000000002"/>
    <n v="227888.93"/>
    <n v="49000"/>
    <e v="#REF!"/>
    <n v="41178.74"/>
    <n v="0"/>
    <m/>
    <m/>
    <m/>
    <d v="2031-12-01T00:00:00"/>
    <s v="The SSFA between UNEP and the Air-conditioning &amp; Refrigeration Equipment Manufacturers Association of Australia Incorporated (AREMA) was signed on 17 January 2022.   The first payment of US$ 53,000 was released to AREMA in May 2022.  The second payment of US$ 43,000 was released to AREMA in April 2023.  AREMA worked closely with Australia Government, UNEP and Australian industry to organize two events namely (i) RAC Industry Roundtable and Future Gas Forum on 10 May 2023 and (ii) Thematic Workshop on Strengthening Partnership in the RAC Servicing Sector on 11 May 2023, back-to-back with the Network Meeting of the Pacific Island Countries National Ozone Officer.  Representatives from NOU and RAC industries from the PICs were invited to these two events.  The Industry Roundtable and Future Gas forum had objective to discuss available ozone- and climate-technologies in the region, follow-up on training-the-trainer workshop for RAC trainer in December 2022, identify countries’ needs for planned training in December 2023, discuss challenges for the PIC in adopting Ozone2Climate technologies as well as benefits of maintenance on heating, ventilation, cooling and heating equipment.   The Thematic Workshop on Strengthening RAC partnership aimed to share and learn experiences from Australia and other PICs on benefits and way for sustaining operation industry association, how the RAC Association could support implementation of the Montreal Protocol activities in the region and fostering cooperation and partnership between NOU and RAC Association.  AREMA conducted country visit to Solomon Islands, Micronesia and Vanuatu in 2023 to assist the NOU in integration of GSP training in TVET system (all counties were visited as planned).  Thirteen (13) sets of training pods, which were not funded under the project, but represent an additional contribution from AREMA/Australia Industry to support implementation of the HPMP in the region, have been delivered to Cook Islands, Federated States of Micronesia, Kiribati, Papua New Guinea, Samoa, Solomon Islands, Tonga and Vanuatu, which have been used by countries to conduct GSP training to local RAC technicians.  The Second Training-the-Trainer Workshop on Good Servicing Practices in RAC Sector was successfully organized at Boxhill Institute in Melbourne, Australia from 11-15 December 2023.  The workshop has strengthened capacity of 13 additionally identified master trainer from Fiji, Nauru, Palau, PNG, Samoa, Solomon Islands and Tonga."/>
    <s v="Australia Government and AREMA continues to provide support to the PICs to implement RAC servicing sector activities under the Regional PIC HPMP Stage II.   Training pod is being shipped to Palau.  Australia Government and AREMA participated, delivered presentation and shared experiences of Australia in implementing competency-based certification both policy and technical aspects during the Thematic Meeting on Establishment and Implementation of Competency-based Certification organized as part of the Regional PIC HPMP Stage II activity.  The thematic workshop concluded that there is need to separate the current GSP training on refrigerant emission and flammability components into separate modules and preparing assessment frameworks for both, which Australia Government, AREMA and UNEP are finalizing modality to implement it as the remaining activities under the Tranche 1.  "/>
    <s v="Yes"/>
    <m/>
    <x v="0"/>
    <n v="1"/>
    <n v="1"/>
    <n v="17"/>
    <n v="60"/>
    <n v="-12"/>
    <n v="48"/>
    <n v="0"/>
    <n v="2020"/>
  </r>
  <r>
    <m/>
    <m/>
    <s v="ASP/PHA/86/TAS/63"/>
    <s v="UNEP"/>
    <m/>
    <x v="2"/>
    <s v="ASP"/>
    <x v="3"/>
    <s v="PHA"/>
    <s v="HCFC phase-out management plan for PIC countries through regional approach (stage II, first tranche)"/>
    <d v="2020-12-01T00:00:00"/>
    <d v="2025-12-01T00:00:00"/>
    <s v="ONG"/>
    <d v="2022-11-01T00:00:00"/>
    <d v="2024-12-01T00:00:00"/>
    <m/>
    <m/>
    <n v="0"/>
    <m/>
    <m/>
    <n v="0"/>
    <m/>
    <m/>
    <m/>
    <m/>
    <m/>
    <m/>
    <m/>
    <m/>
    <n v="280000"/>
    <n v="0"/>
    <n v="280000"/>
    <n v="0.25263107142857144"/>
    <n v="209263.3"/>
    <n v="209263.3"/>
    <n v="0"/>
    <n v="34367"/>
    <n v="0"/>
    <n v="34367"/>
    <n v="25684.827968214286"/>
    <n v="70736.7"/>
    <n v="3346.45"/>
    <n v="209263.3"/>
    <n v="8682.1720317857144"/>
    <n v="410.74088267857144"/>
    <m/>
    <n v="0"/>
    <m/>
    <d v="2031-12-01T00:00:00"/>
    <s v="UNEP continued to assist the PICs in enhancing the country’s communication and public outreach planning and implementation of the HPMP Stage II. The Regional Training Workshop for the Twinning Customs and Enforcement Officers on ODS/HFC trade control and reporting was organized in Samoa in September 2023 to sanitize the PICs on strengthening enforcement of HCFC licensing system through integrated approaches.   To strengthen the PICs on data reconciliation and reporting, UNEP developed a training package for Customs Brokers and Importers to assist countries in delivering training to customs brokers and importers as part of national activity under the HPMP.  The agenda of the customs brokers and importer includes the Montreal Protocol, national legislation requirements, ODS products and ODS-reliant equipment, data monitoring/reconciliation and reporting obligations, and the roles of importers and customs brokers.  The gender activities include promotion of gender mainstreaming into project activities such as equal access and equal treatment to participate in training and meetings."/>
    <s v="In accordance with identified need of the PICs to support HPMP Stage II implementation, UNEP in collaboration with the Government of Cook Islands organized a Thematic Workshop on Establishment and Implementation of Competency-based Certification from 7-8 February 2024, which was attended by the NOO and RAC Industry from the PICs.   This workshop sensitized understanding and knowledge of the PICs on establishment and implementation of competency-based assessment.  The conclusion of the workshop was the PICs agreed to set-up the competency-based certification level 2 at the national level, which can potentially be extended to the regional competency-based certification.    Regarding the fisheries sector, UNEP is planning to hire a regional consultant that will conduct an assessment on policy and technical options for management of HCFC-22 in the fisheries sector in Solomon Islands, Vanuatu, Tuvalu, Kiribati, Micronesia and Marshall Islands."/>
    <s v="Yes "/>
    <m/>
    <x v="0"/>
    <n v="1"/>
    <n v="1"/>
    <n v="23"/>
    <n v="60"/>
    <n v="-12"/>
    <n v="48"/>
    <n v="0"/>
    <n v="2020"/>
  </r>
  <r>
    <m/>
    <m/>
    <s v="SAM/PHA/86/TAS/25"/>
    <s v="UNEP"/>
    <m/>
    <x v="2"/>
    <s v="SAM"/>
    <x v="3"/>
    <s v="PHA"/>
    <s v="HCFC phase-out management plan for PIC countries through regional approach (stage II, first tranche)"/>
    <d v="2020-12-01T00:00:00"/>
    <d v="2025-12-01T00:00:00"/>
    <s v="ONG"/>
    <d v="2021-07-01T00:00:00"/>
    <d v="2025-12-01T00:00:00"/>
    <m/>
    <m/>
    <n v="0.1"/>
    <m/>
    <m/>
    <n v="0"/>
    <m/>
    <m/>
    <m/>
    <m/>
    <m/>
    <m/>
    <m/>
    <m/>
    <n v="195950"/>
    <n v="0"/>
    <n v="195950"/>
    <n v="0.18364781832100027"/>
    <n v="159964.21"/>
    <n v="159964.21"/>
    <n v="0"/>
    <n v="25474"/>
    <n v="0"/>
    <n v="25474"/>
    <n v="20795.755476090839"/>
    <n v="35985.79"/>
    <n v="31500"/>
    <n v="79982.104999999996"/>
    <n v="4678.2445239091603"/>
    <n v="4095.080377647359"/>
    <m/>
    <n v="0"/>
    <m/>
    <d v="2031-12-01T00:00:00"/>
    <s v="The SSFA was signed in June 2021.  The first payment of US$ 31,500 was released in July 2021.  One training for 25 Customs and enforcement officers was conducted in March 2023.   Continuous awareness dissemination was conducted in 2023 on the HCFC phase-out and Samoa’s obligations including the maximum allowable consumption.  One consultant was recruited in May 2023 to translate awareness materials to the Samoan language.  NOU jointly prepared with technical institute, RAC Association and Samoa Qualification Authority terms of reference for a consultant on the development of a competency-based certification including criteria/requirements.  One follow-up meeting with Customs Authority was conducted in February 2023 on the adoption of the Pacific Harmonized Commodity Description and Coding System (PACHS) 2022.  In terms of the procurement of tools and equipment, UNEP continued to liaise with UNON procurement on the categorization of equipment and tools into group to ensure that the vendor can supply all equipment list in the tender and updating the country on the status. UNEP OzonAction proposed to group the procurement by type of equipment rather than by countries.    With this, all countries who will receive the same equipment/tools will be in the same bidding regardless of their geographic location.  The re-advertisement for expression of interest will be conducted in 2024.  In addition, the Australia Industry donated training pod to the country with the objective of assisting  the NOU in the delivery of the Good Services in Practices (GSP) training for refrigeration and air conditioning technicians under the HPMP Stage II. The NOU proceeded to obtain approval on taxes and duties exemption of training pod to be imported into the country.  NOU worked with UNEP to identify and nominate one RAC trainer to participate in the Phase 2 - Training the Trainer Workshop on Good Servicing Practices in Refrigeration and Air-conditioning (RAC) Sector in Melbourne, Australia from 11-15 December 2023. The nominated trainee signed a letter of intent indicating that they were willing to support the NOU in providing training to local technicians upon returning. The gender activities include promotion of gender mainstreaming into project activities such as equal access and equal treatment to participate in training and meetings._x000a__x000a__x0009_"/>
    <s v="UNEP is reviewing the progress report to process the second payment of US$ 25,200.  In terms of the procurement of equipment under HPMP Stage II, the Expression of Interest has been closed in March and UNEP is working with UNON to expedite this process. The equipment are anticipated to be delivered to the country by end of 2024. NOU in expediting implementation to ensure timely completion of project activities._x000a_ "/>
    <s v="Yes "/>
    <m/>
    <x v="0"/>
    <n v="1"/>
    <n v="1"/>
    <n v="7"/>
    <n v="60"/>
    <n v="0"/>
    <n v="60"/>
    <n v="100"/>
    <n v="2020"/>
  </r>
  <r>
    <m/>
    <m/>
    <s v="SOI/PHA/86/TAS/18"/>
    <s v="UNEP"/>
    <m/>
    <x v="2"/>
    <s v="SOI"/>
    <x v="3"/>
    <s v="PHA"/>
    <s v="HCFC phase-out management plan for PIC countries through regional approach (stage II, first tranche)"/>
    <d v="2020-12-01T00:00:00"/>
    <d v="2025-12-01T00:00:00"/>
    <s v="ONG"/>
    <d v="2022-12-01T00:00:00"/>
    <d v="2025-12-01T00:00:00"/>
    <m/>
    <m/>
    <n v="1.1000000000000001"/>
    <m/>
    <m/>
    <n v="0"/>
    <m/>
    <m/>
    <m/>
    <m/>
    <m/>
    <m/>
    <m/>
    <m/>
    <n v="271250"/>
    <n v="0"/>
    <n v="271250"/>
    <n v="0.13948368663594468"/>
    <n v="233415.05"/>
    <n v="233415.05"/>
    <n v="0"/>
    <n v="35263"/>
    <n v="0"/>
    <n v="35263"/>
    <n v="30344.386758156681"/>
    <n v="37834.949999999997"/>
    <n v="56805.55"/>
    <n v="116707.52499999999"/>
    <n v="4918.6132418433172"/>
    <n v="7384.8262106912443"/>
    <m/>
    <n v="25305.55"/>
    <m/>
    <d v="2031-12-01T00:00:00"/>
    <s v="The SSFA was signed in June 2021.  The first payment of US$ 31,500 was released in July 2021.  Two (2) trainings for 45 customs and enforcement officers (23M/22F) were held in September and November 2023.  NOU organized 1 training for 20 customs brokers and importers (13M/7F) in November 2023 to enhance their capacity in declaring accurate HS Codes and to ensure that the permit system requirements are understood and enforced correctly.  NOU organized 3 trainings for 61 RAC technicians (52M/9F) in August, September and November 2023.  NOU adopted Customs Act Product labelling 2018 to implement this activity and all importers were informed.  Mandatory labelling of HCFC cylinders has been effective as of October 2023. On integration of good servicing practices into the national TVET certification system and its implementation and to identify the need for updating the current curriculum to accommodate the change of technology, NOU held a consultation meeting in May 2023 with 12 participants (8M/4F) from the Ministry of Education, SINU and SIRAC Association, and discussed the inclusion of GSP short courses to be delivered by SINU starting in early 2024.  For fisheries, NOU conducted a meeting in September 2023 with 7 participants (5M/2F) from the Soltuna Company Limited (SOLTUNA) and National Fisheries Development Limited (NFD) on HPMP and Kigali schedule.  Fishing industries were informed and well aware of the country’s commitment and obligations under the HCFC phase-out.  On communications and awareness, the NOU translated 1 RAC poster about new refrigerants and developed new pamphlets.  In terms of the procurement of tools and equipment, UNEP continued to liaise with UNON procurement on the categorization of equipment and tools into group to ensure that the vendor can supply all equipment list in the tender and updating the country on the status. UNEP OzonAction proposed to group the procurement by type of equipment rather than by countries.    With this, all countries who will receive the same equipment/tools will be in the same bidding regardless of their geographic location.  The re-advertisement for expression of interest will be conducted in 2024.  In addition, the Australia Industry donated training pod to the country with the objective of assisting  the NOU in the delivery of the Good Services in Practices (GSP) training for refrigeration and air conditioning technicians under the HPMP Stage II. The NOU proceeded to obtain approval on taxes and duties exemption of training pod to be imported into the country.  NOU worked with UNEP to identify and nominate one RAC trainer to participate in the Phase 2 - Training the Trainer Workshop on Good Servicing Practices in Refrigeration and Air-conditioning (RAC) Sector in Melbourne, Australia from 11-15 December 2023. The nominated trainee signed a letter of intent indicating that they were willing to support the NOU in providing training to local technicians upon returning. The gender activities include promotion of gender mainstreaming into project activities such as equal access and equal treatment to participate in training and meetings._x000a__x000a_"/>
    <s v="The second payment of US$ 27,000 was released in January 2024.  The NOU plans to conduct specific training for RAC technicians working in the marine sector in the third quarter. The third payment of US$ 22,500 will be processed after further implementation. _x000a__x000a_ "/>
    <s v="Yes "/>
    <m/>
    <x v="0"/>
    <n v="1"/>
    <n v="1"/>
    <n v="24"/>
    <n v="60"/>
    <n v="0"/>
    <n v="60"/>
    <n v="1100"/>
    <n v="2020"/>
  </r>
  <r>
    <m/>
    <m/>
    <s v="TON/PHA/86/TAS/17"/>
    <s v="UNEP"/>
    <m/>
    <x v="2"/>
    <s v="TON"/>
    <x v="3"/>
    <s v="PHA"/>
    <s v="HCFC phase-out management plan for PIC countries through regional approach (stage II, first tranche)"/>
    <d v="2020-12-01T00:00:00"/>
    <d v="2025-12-01T00:00:00"/>
    <s v="ONG"/>
    <d v="2022-12-01T00:00:00"/>
    <d v="2025-12-01T00:00:00"/>
    <m/>
    <m/>
    <n v="0.1"/>
    <m/>
    <m/>
    <n v="0"/>
    <m/>
    <m/>
    <m/>
    <m/>
    <m/>
    <m/>
    <m/>
    <m/>
    <n v="197050"/>
    <n v="0"/>
    <n v="197050"/>
    <n v="0.18900786602385181"/>
    <n v="159806"/>
    <n v="159806"/>
    <n v="0"/>
    <n v="25617"/>
    <n v="0"/>
    <n v="25617"/>
    <n v="20775.185496066988"/>
    <n v="37244"/>
    <n v="33497"/>
    <n v="79903"/>
    <n v="4841.814503933012"/>
    <n v="4354.6949961938599"/>
    <m/>
    <n v="497"/>
    <m/>
    <d v="2031-12-01T00:00:00"/>
    <s v="The SSFA was signed in June 2021.  The first payment of US$ 33,000 was released in July 2021. The mandatory labelling of HCFC cylinders has been enforced jointly by Customs and NOU and has extended to all types of refrigerants either for new imports or those that are sold in the market. The NOU continued to disseminate awareness information on the HCFC phase-out to stakeholders. In terms of the procurement of tools and equipment, UNEP continued to liaise with UNON procurement on the categorization of equipment and tools into group to ensure that the vendor can supply all equipment list in the tender and updating the country on the status. UNEP OzonAction proposed to group the procurement by type of equipment rather than by countries.    With this, all countries who will receive the same equipment/tools will be in the same bidding regardless of their geographic location.  The re-advertisement for expression of interest will be conducted in 2024.  In addition, the Australia Industry donated training pod to the country with the objective of assisting  the NOU in the delivery of the Good Services in Practices (GSP) training for refrigeration and air conditioning technicians under the HPMP Stage II. The NOU proceeded to obtain approval on taxes and duties exemption of training pod to be imported into the country.  NOU worked with UNEP to identify and nominate one RAC trainer to participate in the Phase 2 - Training the Trainer Workshop on Good Servicing Practices in Refrigeration and Air-conditioning (RAC) Sector in Melbourne, Australia from 11-15 December 2023. The nominated trainee signed a letter of intent indicating that they were willing to support the NOU in providing training to local technicians upon returning. The gender activities include promotion of gender mainstreaming into project activities such as equal access and equal treatment to participate in training and meetings. _x000a_"/>
    <s v="NOU continued to jointly enforce the mandatory labeling of all refrigerant cylinders including HCFCs. In terms of the procurement of equipment under HPMP Stage II, the Expression of Interest has been closed in March and UNEP is working with UNON to expedite this process. The equipment are anticipated to be delivered to the country by end of 2024. The second payment of US$ 26,400 will be processed after further implementation.  NOU in expediting implementation to ensure timely completion of project activities._x000a_"/>
    <s v="Yes "/>
    <m/>
    <x v="0"/>
    <n v="1"/>
    <n v="1"/>
    <n v="24"/>
    <n v="60"/>
    <n v="0"/>
    <n v="60"/>
    <n v="100"/>
    <n v="2020"/>
  </r>
  <r>
    <m/>
    <m/>
    <s v="TUV/PHA/86/TAS/17"/>
    <s v="UNEP"/>
    <m/>
    <x v="2"/>
    <s v="TUV"/>
    <x v="3"/>
    <s v="PHA"/>
    <s v="HCFC phase-out management plan for PIC countries through regional approach (stage II, first tranche)"/>
    <d v="2020-12-01T00:00:00"/>
    <d v="2025-12-01T00:00:00"/>
    <s v="ONG"/>
    <d v="2021-01-01T00:00:00"/>
    <d v="2025-12-01T00:00:00"/>
    <m/>
    <m/>
    <n v="0.1"/>
    <m/>
    <m/>
    <n v="0"/>
    <m/>
    <m/>
    <m/>
    <m/>
    <m/>
    <m/>
    <m/>
    <m/>
    <n v="76450"/>
    <n v="0"/>
    <n v="76450"/>
    <n v="7.5914061478090253E-2"/>
    <n v="70646.37"/>
    <n v="70646.37"/>
    <n v="0"/>
    <n v="9939"/>
    <n v="0"/>
    <n v="9939"/>
    <n v="9184.4901429692618"/>
    <n v="5803.63"/>
    <n v="25750"/>
    <n v="35323.184999999998"/>
    <n v="754.50985703073911"/>
    <n v="3347.6684107259648"/>
    <m/>
    <n v="0"/>
    <m/>
    <d v="2031-12-01T00:00:00"/>
    <s v="The SSFA was signed in November 2021.  The first payment of US$ 9,100 was released in January 2022.  The NOU conducted 2 training workshops for 23 customs and enforcement officers (10M/13F) in January and August 2023 as well as 1 workshop with 6 customs broker and importers (5M/1F) in June 2023.  Regarding the implementation of the labeling of HCFC cylinders, the NOU will be outsourcing the printing of stickers to local printing companies instead of procurement of printers due to the high cost of the printer and shipping/freight costs.  The NOU continued to disseminate awareness information on the HCFC phase-out to stakeholders. In terms of the procurement of tools and equipment, UNEP continued to liaise with UNON procurement on the categorization of equipment and tools into group to ensure that the vendor can supply all equipment list in the tender and updating the country on the status. UNEP OzonAction proposed to group the procurement by type of equipment rather than by countries.    With this, all countries who will receive the same equipment/tools will be in the same bidding regardless of their geographic location.  The re-advertisement for expression of interest will be conducted in 2024.  The gender activities include promotion of gender mainstreaming into project activities such as equal access and equal treatment to participate in training and meetings. "/>
    <s v="UNEP is working with the NOU in sending the RAC expert to conduct RAC training anticipated in July. In terms of the procurement of equipment under HPMP Stage II, the Expression of Interest has been closed in March and UNEP is working with UNON to expedite this process. The equipment are anticipated to be delivered to the country by end of 2024. The second payment of US$ 7,800 will be processed after further implementation.  NOU in expediting implementation to ensure timely completion of project activities._x000a_"/>
    <s v="Yes "/>
    <m/>
    <x v="0"/>
    <n v="1"/>
    <n v="1"/>
    <n v="1"/>
    <n v="60"/>
    <n v="0"/>
    <n v="60"/>
    <n v="100"/>
    <n v="2020"/>
  </r>
  <r>
    <m/>
    <m/>
    <s v="CPR/PHA/68/TAS/528"/>
    <s v="UNEP"/>
    <m/>
    <x v="2"/>
    <s v="CPR"/>
    <x v="3"/>
    <s v="PHA"/>
    <s v="HCFC phase-out management plan(stage I, second tranche) (refrigeration servicing sector including enabling programme)"/>
    <d v="2012-12-01T00:00:00"/>
    <d v="2013-12-01T00:00:00"/>
    <s v="FIN"/>
    <d v="2013-10-01T00:00:00"/>
    <m/>
    <d v="2014-12-01T00:00:00"/>
    <d v="2018-12-01T00:00:00"/>
    <n v="0"/>
    <m/>
    <m/>
    <n v="0"/>
    <m/>
    <m/>
    <n v="0"/>
    <m/>
    <m/>
    <n v="0"/>
    <m/>
    <m/>
    <n v="598000"/>
    <n v="0"/>
    <n v="598000"/>
    <n v="1"/>
    <n v="0"/>
    <n v="0"/>
    <n v="0"/>
    <n v="66921"/>
    <n v="0"/>
    <n v="66921"/>
    <n v="0"/>
    <n v="598000"/>
    <n v="0"/>
    <n v="0"/>
    <n v="66921"/>
    <n v="0"/>
    <m/>
    <n v="0"/>
    <m/>
    <d v="2018-12-01T00:00:00"/>
    <m/>
    <m/>
    <m/>
    <m/>
    <x v="1"/>
    <n v="0"/>
    <n v="1"/>
    <n v="10"/>
    <n v="12"/>
    <n v="0"/>
    <n v="0"/>
    <n v="0"/>
    <n v="2012"/>
  </r>
  <r>
    <m/>
    <m/>
    <s v="CPR/PRO/69/INV/530"/>
    <s v="IBRD"/>
    <m/>
    <x v="2"/>
    <s v="CPR"/>
    <x v="0"/>
    <s v="PRO"/>
    <s v="HCFC production phase-out management plan (stage I, first tranche)"/>
    <d v="2013-04-01T00:00:00"/>
    <d v="2014-04-01T00:00:00"/>
    <s v="FIN"/>
    <d v="2014-12-01T00:00:00"/>
    <m/>
    <d v="2015-12-01T00:00:00"/>
    <d v="2019-12-01T00:00:00"/>
    <n v="0"/>
    <m/>
    <m/>
    <n v="0"/>
    <m/>
    <m/>
    <n v="0"/>
    <m/>
    <m/>
    <n v="1058"/>
    <m/>
    <m/>
    <n v="24000000"/>
    <n v="0"/>
    <n v="24000000"/>
    <n v="1"/>
    <n v="0"/>
    <n v="0"/>
    <n v="0"/>
    <n v="0"/>
    <n v="1344000"/>
    <n v="1344000"/>
    <n v="0"/>
    <n v="24000000"/>
    <n v="0"/>
    <n v="0"/>
    <n v="1344000"/>
    <n v="0"/>
    <n v="24000000"/>
    <m/>
    <m/>
    <d v="2018-12-01T00:00:00"/>
    <s v="Tranche fully disbursed and HPPMP completed"/>
    <s v="Stage I HPPMP physicall and financially completed."/>
    <m/>
    <m/>
    <x v="1"/>
    <n v="0"/>
    <n v="1"/>
    <n v="20"/>
    <n v="12"/>
    <n v="0"/>
    <n v="0"/>
    <n v="0"/>
    <n v="2013"/>
  </r>
  <r>
    <m/>
    <m/>
    <s v="CPR/PRO/75/INV/568"/>
    <s v="IBRD"/>
    <m/>
    <x v="2"/>
    <s v="CPR"/>
    <x v="0"/>
    <s v="PRO"/>
    <s v="HCFC production phase-out management plan (stage I, fourth tranche)"/>
    <d v="2015-11-01T00:00:00"/>
    <d v="2017-04-01T00:00:00"/>
    <s v="FIN"/>
    <d v="2016-04-01T00:00:00"/>
    <m/>
    <d v="2018-12-01T00:00:00"/>
    <d v="2019-12-01T00:00:00"/>
    <n v="0"/>
    <m/>
    <m/>
    <n v="0"/>
    <m/>
    <m/>
    <n v="0"/>
    <m/>
    <m/>
    <n v="0"/>
    <m/>
    <m/>
    <n v="24000000"/>
    <n v="-3743699"/>
    <n v="20256301"/>
    <n v="1"/>
    <n v="0"/>
    <n v="0"/>
    <n v="0"/>
    <n v="1344000"/>
    <n v="-209647"/>
    <n v="1134353"/>
    <n v="0"/>
    <n v="20256301"/>
    <n v="0"/>
    <n v="0"/>
    <n v="1134353"/>
    <n v="0"/>
    <n v="20256301"/>
    <m/>
    <m/>
    <d v="2018-12-01T00:00:00"/>
    <s v="Stage I HPPMP physically and financially completed."/>
    <s v="Stage I HPPMP physicall and financially completed."/>
    <m/>
    <m/>
    <x v="1"/>
    <n v="0"/>
    <n v="1"/>
    <n v="5"/>
    <n v="17"/>
    <n v="0"/>
    <n v="0"/>
    <n v="0"/>
    <n v="2015"/>
  </r>
  <r>
    <m/>
    <m/>
    <s v="CPR/PRO/72/INV/540"/>
    <s v="IBRD"/>
    <m/>
    <x v="2"/>
    <s v="CPR"/>
    <x v="0"/>
    <s v="PRO"/>
    <s v="HCFC production phase-out management plan (stage I, second tranche)"/>
    <d v="2014-05-01T00:00:00"/>
    <d v="2015-05-01T00:00:00"/>
    <s v="FIN"/>
    <d v="2014-09-01T00:00:00"/>
    <m/>
    <d v="2018-12-01T00:00:00"/>
    <d v="2019-12-01T00:00:00"/>
    <n v="0"/>
    <m/>
    <m/>
    <n v="0"/>
    <m/>
    <m/>
    <n v="0"/>
    <m/>
    <m/>
    <n v="0"/>
    <m/>
    <m/>
    <n v="23000000"/>
    <n v="0"/>
    <n v="23000000"/>
    <n v="1"/>
    <n v="0"/>
    <n v="0"/>
    <n v="0"/>
    <n v="1288000"/>
    <n v="0"/>
    <n v="1288000"/>
    <n v="0"/>
    <n v="23000000"/>
    <n v="0"/>
    <n v="0"/>
    <n v="1288000"/>
    <n v="0"/>
    <n v="23025716"/>
    <m/>
    <m/>
    <d v="2018-12-01T00:00:00"/>
    <s v="Stage I HPPMP physically and financially completed."/>
    <s v="Stage I HPPMP physicall and financially completed."/>
    <m/>
    <m/>
    <x v="1"/>
    <n v="0"/>
    <n v="1"/>
    <n v="4"/>
    <n v="12"/>
    <n v="0"/>
    <n v="0"/>
    <n v="0"/>
    <n v="2014"/>
  </r>
  <r>
    <m/>
    <m/>
    <s v="CPR/PRO/74/INV/561"/>
    <s v="IBRD"/>
    <m/>
    <x v="2"/>
    <s v="CPR"/>
    <x v="0"/>
    <s v="PRO"/>
    <s v="HCFC production phase-out management plan (stage I, third tranche)"/>
    <d v="2015-05-01T00:00:00"/>
    <d v="2016-05-01T00:00:00"/>
    <s v="FIN"/>
    <d v="2015-09-01T00:00:00"/>
    <m/>
    <d v="2018-12-01T00:00:00"/>
    <d v="2019-12-01T00:00:00"/>
    <n v="0"/>
    <m/>
    <m/>
    <n v="0"/>
    <m/>
    <m/>
    <n v="0"/>
    <m/>
    <m/>
    <n v="2912"/>
    <m/>
    <m/>
    <n v="24000000"/>
    <n v="0"/>
    <n v="24000000"/>
    <n v="1"/>
    <n v="0"/>
    <n v="0"/>
    <n v="0"/>
    <n v="1344000"/>
    <n v="0"/>
    <n v="1344000"/>
    <n v="0"/>
    <n v="24000000"/>
    <n v="0"/>
    <n v="0"/>
    <n v="1344000"/>
    <n v="0"/>
    <n v="24000000"/>
    <m/>
    <m/>
    <d v="2018-12-01T00:00:00"/>
    <s v="Stage I HPPMP physically and financially completed."/>
    <s v="Stage I HPPMP physicall and financially completed."/>
    <m/>
    <m/>
    <x v="1"/>
    <n v="0"/>
    <n v="1"/>
    <n v="4"/>
    <n v="12"/>
    <n v="0"/>
    <n v="0"/>
    <n v="0"/>
    <n v="2015"/>
  </r>
  <r>
    <m/>
    <m/>
    <s v="CPR/PRO/81/INV/593"/>
    <s v="IBRD"/>
    <m/>
    <x v="2"/>
    <s v="CPR"/>
    <x v="0"/>
    <s v="PRO"/>
    <s v="HCFC production phase-out management plan (stage II, first tranche)"/>
    <d v="2018-06-01T00:00:00"/>
    <d v="2019-12-01T00:00:00"/>
    <s v="ONG"/>
    <d v="2019-10-01T00:00:00"/>
    <d v="2025-12-01T00:00:00"/>
    <m/>
    <m/>
    <n v="0"/>
    <m/>
    <m/>
    <n v="0"/>
    <m/>
    <m/>
    <m/>
    <m/>
    <m/>
    <n v="1188"/>
    <m/>
    <m/>
    <n v="23000000"/>
    <n v="0"/>
    <n v="23000000"/>
    <n v="1"/>
    <n v="0"/>
    <n v="0"/>
    <n v="0"/>
    <n v="1288000"/>
    <n v="0"/>
    <n v="1288000"/>
    <n v="0"/>
    <n v="23000000"/>
    <n v="0"/>
    <m/>
    <n v="1288000"/>
    <n v="0"/>
    <n v="20241921.299999997"/>
    <m/>
    <m/>
    <d v="2027-12-01T00:00:00"/>
    <s v="Independent verification confirmed that the 2022 HCFC production were within the limits given by the HPPMP agreement. Two closure and one quota-reduction contracts were signed with three HCFC-141b producers. Four TA: capacity building activities were signed with local EEBs in Shandong, Jiangsu, Inner Mongolia, and Jiangxi provinces."/>
    <s v="Preliminary HCFC production data reported by the producers indicated that the 2023 data are within the limits under the HPPMP stage II agreement. By June 2024, the Bank verification team had completed first round visits to verify 2023 HCFC production and will commence the the second round visits to remaining HCFC producers starting July to August 2024."/>
    <s v="Gender disaggregated data is collected by FECO on activities that it manages, such as workshops and training."/>
    <m/>
    <x v="0"/>
    <n v="1"/>
    <n v="1"/>
    <n v="16"/>
    <n v="18"/>
    <n v="72"/>
    <n v="90"/>
    <n v="0"/>
    <n v="2018"/>
  </r>
  <r>
    <m/>
    <m/>
    <s v="CPR/PRO/91/INV/616"/>
    <s v="IBRD"/>
    <m/>
    <x v="2"/>
    <s v="CPR"/>
    <x v="0"/>
    <s v="PRO"/>
    <s v="HCFC production phase-out management plan (stage II, second tranche)"/>
    <d v="2022-12-01T00:00:00"/>
    <d v="2025-12-01T00:00:00"/>
    <s v="ONG"/>
    <m/>
    <d v="2025-12-01T00:00:00"/>
    <m/>
    <m/>
    <n v="0"/>
    <m/>
    <m/>
    <n v="5947"/>
    <m/>
    <m/>
    <m/>
    <m/>
    <m/>
    <m/>
    <m/>
    <m/>
    <n v="22000000"/>
    <n v="-2787"/>
    <n v="21997213"/>
    <n v="0"/>
    <n v="21997213"/>
    <n v="21997213"/>
    <n v="0"/>
    <n v="1232000"/>
    <n v="0"/>
    <n v="1232000"/>
    <n v="1232000"/>
    <n v="0"/>
    <n v="21997213"/>
    <n v="11000000"/>
    <n v="0"/>
    <n v="1232000"/>
    <n v="0"/>
    <m/>
    <m/>
    <d v="2027-12-01T00:00:00"/>
    <s v=" FECO signed two closure and one quota-reduction contracts with three HCFC-141b producers"/>
    <s v="Preliminary HCFC production data reported by the producers indicated that the 2023 data are within the limits under the HPPMP stage II agreement. By June 2024, the Bank verification team had completed first round visits to verify 2023 HCFC production and will commence the the second round visits to remaining HCFC producers starting July to August 2024."/>
    <s v="Gender disaggregated data is collected by FECO on activities that it manages, such as workshops and training."/>
    <m/>
    <x v="0"/>
    <n v="1"/>
    <n v="0"/>
    <s v=""/>
    <n v="36"/>
    <n v="0"/>
    <n v="36"/>
    <n v="5947000"/>
    <n v="2022"/>
  </r>
  <r>
    <m/>
    <m/>
    <s v="CPR/REF/23/INV/218"/>
    <s v="IBRD"/>
    <m/>
    <x v="2"/>
    <s v="CPR"/>
    <x v="0"/>
    <s v="REF"/>
    <s v="Hefei General Machinery Research Institute (HGMRI): four technical assistance projects to support conversion of commercial refrigeration compressors"/>
    <d v="1997-11-01T00:00:00"/>
    <d v="2001-11-01T00:00:00"/>
    <s v="FIN"/>
    <d v="2000-06-01T00:00:00"/>
    <m/>
    <d v="2002-11-01T00:00:00"/>
    <d v="2002-11-01T00:00:00"/>
    <n v="0"/>
    <m/>
    <m/>
    <n v="0"/>
    <m/>
    <m/>
    <n v="0"/>
    <m/>
    <m/>
    <n v="0"/>
    <m/>
    <m/>
    <n v="692400"/>
    <n v="-39141"/>
    <n v="653259"/>
    <n v="1"/>
    <n v="0"/>
    <n v="0"/>
    <n v="0"/>
    <n v="90012"/>
    <n v="-4892.63"/>
    <n v="85119.37"/>
    <n v="0.36999999999534339"/>
    <n v="653259"/>
    <n v="0"/>
    <n v="0"/>
    <n v="85119"/>
    <n v="0"/>
    <n v="0"/>
    <m/>
    <m/>
    <m/>
    <s v="Project completed. Draft PCR underway. Savings to be returned to the MLF."/>
    <m/>
    <m/>
    <m/>
    <x v="1"/>
    <n v="0"/>
    <n v="1"/>
    <n v="31"/>
    <n v="48"/>
    <n v="0"/>
    <n v="0"/>
    <n v="0"/>
    <n v="1997"/>
  </r>
  <r>
    <m/>
    <m/>
    <s v="CPR/FOA/10/INV/48"/>
    <s v="IBRD"/>
    <m/>
    <x v="2"/>
    <s v="CPR"/>
    <x v="0"/>
    <s v="FOA"/>
    <s v="Henan Xinfei conversion to 50% reduced CFC foam in refrigerators"/>
    <d v="1993-06-01T00:00:00"/>
    <d v="1995-06-01T00:00:00"/>
    <s v="FIN"/>
    <d v="1995-01-01T00:00:00"/>
    <m/>
    <d v="1994-10-01T00:00:00"/>
    <d v="1997-06-01T00:00:00"/>
    <n v="103"/>
    <m/>
    <m/>
    <n v="0"/>
    <m/>
    <m/>
    <n v="250"/>
    <m/>
    <m/>
    <n v="0"/>
    <m/>
    <m/>
    <n v="1198000"/>
    <n v="-156000"/>
    <n v="1042000"/>
    <n v="1"/>
    <n v="0"/>
    <n v="0"/>
    <n v="0"/>
    <n v="0"/>
    <n v="0"/>
    <n v="0"/>
    <n v="0"/>
    <n v="1042000"/>
    <n v="0"/>
    <n v="0"/>
    <n v="0"/>
    <n v="0"/>
    <n v="0"/>
    <m/>
    <m/>
    <m/>
    <s v="Project completed and commissioned. Actual ODP phaseout exceeded target. Funding approved for final conversion to non-ODS."/>
    <m/>
    <m/>
    <m/>
    <x v="1"/>
    <n v="0"/>
    <n v="1"/>
    <n v="19"/>
    <n v="24"/>
    <n v="0"/>
    <n v="0"/>
    <n v="103000"/>
    <n v="1993"/>
  </r>
  <r>
    <m/>
    <m/>
    <s v="KEN/SEV/17/PRP/07"/>
    <s v="UNIDO"/>
    <m/>
    <x v="0"/>
    <s v="KEN"/>
    <x v="5"/>
    <s v="SEV"/>
    <s v="Identification and preparation of projects in the solvents and aerosols sectors"/>
    <d v="1995-07-01T00:00:00"/>
    <d v="1995-11-01T00:00:00"/>
    <s v="FIN"/>
    <d v="1996-04-01T00:00:00"/>
    <m/>
    <d v="1998-03-01T00:00:00"/>
    <d v="1999-08-01T00:00:00"/>
    <n v="0"/>
    <m/>
    <m/>
    <n v="0"/>
    <m/>
    <m/>
    <n v="0"/>
    <m/>
    <m/>
    <n v="0"/>
    <m/>
    <m/>
    <n v="15000"/>
    <n v="-938"/>
    <n v="14062"/>
    <n v="1"/>
    <n v="0"/>
    <n v="0"/>
    <n v="0"/>
    <n v="1950"/>
    <n v="-124.80000000000001"/>
    <n v="1825.2"/>
    <n v="0.20000000000004547"/>
    <n v="14062"/>
    <n v="0"/>
    <m/>
    <n v="1825"/>
    <n v="0"/>
    <m/>
    <m/>
    <m/>
    <m/>
    <m/>
    <m/>
    <m/>
    <m/>
    <x v="1"/>
    <n v="0"/>
    <n v="1"/>
    <n v="9"/>
    <n v="4"/>
    <n v="0"/>
    <n v="0"/>
    <n v="0"/>
    <n v="1995"/>
  </r>
  <r>
    <m/>
    <m/>
    <s v="GLO/SEV/21/PRP/117"/>
    <s v="IBRD"/>
    <m/>
    <x v="3"/>
    <s v="GLO"/>
    <x v="5"/>
    <s v="SEV"/>
    <s v="IFC concessional financing study"/>
    <d v="1997-02-01T00:00:00"/>
    <d v="1997-12-01T00:00:00"/>
    <s v="FIN"/>
    <d v="1997-03-01T00:00:00"/>
    <m/>
    <d v="1997-12-01T00:00:00"/>
    <d v="1997-12-01T00:00:00"/>
    <n v="0"/>
    <m/>
    <m/>
    <n v="0"/>
    <m/>
    <m/>
    <n v="0"/>
    <m/>
    <m/>
    <n v="0"/>
    <m/>
    <m/>
    <n v="60000"/>
    <n v="0"/>
    <n v="60000"/>
    <n v="1"/>
    <n v="0"/>
    <n v="0"/>
    <n v="0"/>
    <n v="7800"/>
    <n v="0"/>
    <n v="7800"/>
    <n v="0"/>
    <n v="60000"/>
    <n v="0"/>
    <n v="0"/>
    <n v="7800"/>
    <n v="0"/>
    <n v="0"/>
    <m/>
    <m/>
    <m/>
    <m/>
    <m/>
    <m/>
    <m/>
    <x v="1"/>
    <n v="0"/>
    <n v="1"/>
    <n v="1"/>
    <n v="10"/>
    <n v="0"/>
    <n v="0"/>
    <n v="0"/>
    <n v="1997"/>
  </r>
  <r>
    <m/>
    <m/>
    <s v="VEN/REF/22/TAS/55"/>
    <s v="Canada"/>
    <m/>
    <x v="1"/>
    <s v="VEN"/>
    <x v="3"/>
    <s v="REF"/>
    <s v="Implementation of a centralized reclamation plant for recovered refrigerants in the commercial refrigeration and air-conditioning sector"/>
    <d v="1997-05-01T00:00:00"/>
    <d v="1999-06-01T00:00:00"/>
    <s v="FIN"/>
    <d v="1997-07-01T00:00:00"/>
    <m/>
    <d v="1999-06-01T00:00:00"/>
    <d v="1999-06-01T00:00:00"/>
    <n v="0"/>
    <m/>
    <m/>
    <n v="0"/>
    <m/>
    <m/>
    <m/>
    <m/>
    <m/>
    <m/>
    <m/>
    <m/>
    <n v="495285"/>
    <n v="-6685"/>
    <n v="488600"/>
    <n v="1"/>
    <n v="0"/>
    <n v="0"/>
    <n v="0"/>
    <n v="0"/>
    <n v="0"/>
    <n v="0"/>
    <n v="0"/>
    <n v="488600"/>
    <m/>
    <n v="0"/>
    <n v="0"/>
    <m/>
    <m/>
    <m/>
    <m/>
    <m/>
    <m/>
    <m/>
    <m/>
    <m/>
    <x v="1"/>
    <n v="0"/>
    <n v="1"/>
    <n v="2"/>
    <n v="25"/>
    <n v="0"/>
    <n v="0"/>
    <n v="0"/>
    <n v="1997"/>
  </r>
  <r>
    <m/>
    <m/>
    <s v="BAH/REF/22/TAS/04"/>
    <s v="UNDP"/>
    <m/>
    <x v="2"/>
    <s v="BAH"/>
    <x v="3"/>
    <s v="REF"/>
    <s v="Implementation of a national programme for recovery and recycling of refrigerant"/>
    <d v="1997-05-01T00:00:00"/>
    <d v="1999-06-01T00:00:00"/>
    <s v="FIN"/>
    <d v="1997-11-01T00:00:00"/>
    <m/>
    <d v="1999-06-01T00:00:00"/>
    <d v="2001-12-01T00:00:00"/>
    <n v="20.5"/>
    <m/>
    <m/>
    <m/>
    <m/>
    <m/>
    <n v="20.5"/>
    <m/>
    <m/>
    <m/>
    <m/>
    <m/>
    <n v="242000"/>
    <n v="-2849"/>
    <n v="239151"/>
    <n v="1"/>
    <n v="0"/>
    <n v="0"/>
    <n v="0"/>
    <n v="31460"/>
    <n v="-370"/>
    <n v="31090"/>
    <n v="0"/>
    <n v="239151"/>
    <n v="0"/>
    <n v="0"/>
    <n v="31090"/>
    <n v="0"/>
    <m/>
    <m/>
    <m/>
    <m/>
    <s v="Completed in 1999. Financially completed in 2001."/>
    <m/>
    <m/>
    <m/>
    <x v="1"/>
    <n v="0"/>
    <n v="1"/>
    <n v="6"/>
    <n v="25"/>
    <n v="0"/>
    <n v="0"/>
    <n v="20500"/>
    <n v="1997"/>
  </r>
  <r>
    <m/>
    <m/>
    <s v="BOL/REF/20/TAS/04"/>
    <s v="UNDP"/>
    <m/>
    <x v="1"/>
    <s v="BOL"/>
    <x v="3"/>
    <s v="REF"/>
    <s v="Implementation of a national programme for recovery and recycling of refrigerant"/>
    <d v="1996-10-01T00:00:00"/>
    <d v="1998-09-01T00:00:00"/>
    <s v="FIN"/>
    <d v="1997-05-01T00:00:00"/>
    <m/>
    <d v="2001-12-01T00:00:00"/>
    <d v="2003-04-01T00:00:00"/>
    <n v="13.8"/>
    <m/>
    <m/>
    <m/>
    <m/>
    <m/>
    <n v="13.8"/>
    <m/>
    <m/>
    <m/>
    <m/>
    <m/>
    <n v="146000"/>
    <n v="-691"/>
    <n v="145309"/>
    <n v="1"/>
    <n v="0"/>
    <n v="0"/>
    <n v="0"/>
    <n v="18980"/>
    <n v="-90"/>
    <n v="18890"/>
    <n v="-0.16999999999825377"/>
    <n v="145309"/>
    <n v="0"/>
    <n v="0"/>
    <n v="18890.169999999998"/>
    <n v="0"/>
    <m/>
    <m/>
    <m/>
    <m/>
    <s v="Completed in 2001. Financially completed in 2003."/>
    <m/>
    <m/>
    <m/>
    <x v="1"/>
    <n v="0"/>
    <n v="1"/>
    <n v="7"/>
    <n v="23"/>
    <n v="0"/>
    <n v="0"/>
    <n v="13800"/>
    <n v="1996"/>
  </r>
  <r>
    <m/>
    <m/>
    <s v="COL/REF/17/TAS/19"/>
    <s v="UNDP"/>
    <m/>
    <x v="1"/>
    <s v="COL"/>
    <x v="3"/>
    <s v="REF"/>
    <s v="Implementation of a national programme for recovery and recycling of refrigerant"/>
    <d v="1995-07-01T00:00:00"/>
    <d v="1996-07-01T00:00:00"/>
    <s v="FIN"/>
    <d v="1996-02-01T00:00:00"/>
    <m/>
    <d v="1999-07-01T00:00:00"/>
    <d v="2013-08-01T00:00:00"/>
    <n v="111"/>
    <m/>
    <m/>
    <m/>
    <m/>
    <m/>
    <n v="111"/>
    <m/>
    <m/>
    <m/>
    <m/>
    <m/>
    <n v="787030"/>
    <n v="-5"/>
    <n v="787025"/>
    <n v="1"/>
    <n v="0"/>
    <n v="0"/>
    <n v="0"/>
    <n v="102314"/>
    <n v="-1"/>
    <n v="102313"/>
    <n v="-5.8001050056191161E-3"/>
    <n v="787025"/>
    <n v="0"/>
    <n v="0"/>
    <n v="102313.00580010501"/>
    <n v="0"/>
    <m/>
    <m/>
    <m/>
    <m/>
    <s v="Financially completed in 2013."/>
    <m/>
    <m/>
    <m/>
    <x v="1"/>
    <n v="0"/>
    <n v="1"/>
    <n v="7"/>
    <n v="12"/>
    <n v="0"/>
    <n v="0"/>
    <n v="111000"/>
    <n v="1995"/>
  </r>
  <r>
    <m/>
    <m/>
    <s v="COS/REF/08/TAS/04"/>
    <s v="UNDP"/>
    <m/>
    <x v="1"/>
    <s v="COS"/>
    <x v="3"/>
    <s v="REF"/>
    <s v="Implementation of a national programme for recovery and recycling of refrigerant"/>
    <d v="1992-10-01T00:00:00"/>
    <d v="1998-09-01T00:00:00"/>
    <s v="FIN"/>
    <d v="1997-01-01T00:00:00"/>
    <m/>
    <d v="2000-06-01T00:00:00"/>
    <d v="2004-03-01T00:00:00"/>
    <n v="37.1"/>
    <m/>
    <m/>
    <m/>
    <m/>
    <m/>
    <n v="37.1"/>
    <m/>
    <m/>
    <m/>
    <m/>
    <m/>
    <n v="88000"/>
    <n v="233693"/>
    <n v="321693"/>
    <n v="1"/>
    <n v="0"/>
    <n v="0"/>
    <n v="0"/>
    <n v="11440"/>
    <n v="30380"/>
    <n v="41820"/>
    <n v="-8.999999999650754E-2"/>
    <n v="321693"/>
    <n v="0"/>
    <n v="0"/>
    <n v="41820.089999999997"/>
    <n v="0"/>
    <m/>
    <m/>
    <m/>
    <m/>
    <s v="Completed in 2000. Financially completed in 2004."/>
    <m/>
    <m/>
    <m/>
    <x v="1"/>
    <n v="0"/>
    <n v="1"/>
    <n v="51"/>
    <n v="71"/>
    <n v="0"/>
    <n v="0"/>
    <n v="37100"/>
    <n v="1992"/>
  </r>
  <r>
    <m/>
    <m/>
    <s v="CUB/REF/15/TAS/04"/>
    <s v="UNDP"/>
    <m/>
    <x v="1"/>
    <s v="CUB"/>
    <x v="3"/>
    <s v="REF"/>
    <s v="Implementation of a national programme for recovery and recycling of refrigerant"/>
    <d v="1994-12-01T00:00:00"/>
    <d v="1995-12-01T00:00:00"/>
    <s v="FIN"/>
    <d v="1995-02-01T00:00:00"/>
    <m/>
    <d v="1997-09-01T00:00:00"/>
    <d v="1998-12-01T00:00:00"/>
    <n v="49"/>
    <m/>
    <m/>
    <m/>
    <m/>
    <m/>
    <n v="49"/>
    <m/>
    <m/>
    <m/>
    <m/>
    <m/>
    <n v="169000"/>
    <n v="-5167"/>
    <n v="163833"/>
    <n v="1"/>
    <n v="0"/>
    <n v="0"/>
    <n v="0"/>
    <n v="21970"/>
    <n v="-672"/>
    <n v="21298"/>
    <n v="0"/>
    <n v="163833"/>
    <n v="0"/>
    <n v="0"/>
    <n v="21298"/>
    <n v="0"/>
    <m/>
    <m/>
    <m/>
    <m/>
    <s v="Completed in 1997. Financially completed in 1998."/>
    <m/>
    <m/>
    <m/>
    <x v="1"/>
    <n v="0"/>
    <n v="1"/>
    <n v="2"/>
    <n v="12"/>
    <n v="0"/>
    <n v="0"/>
    <n v="49000"/>
    <n v="1994"/>
  </r>
  <r>
    <m/>
    <m/>
    <s v="GUA/REF/18/TAS/09"/>
    <s v="UNDP"/>
    <m/>
    <x v="1"/>
    <s v="GUA"/>
    <x v="3"/>
    <s v="REF"/>
    <s v="Implementation of a national programme for recovery and recycling of refrigerant"/>
    <d v="1995-11-01T00:00:00"/>
    <d v="1997-05-01T00:00:00"/>
    <s v="FIN"/>
    <d v="1996-02-01T00:00:00"/>
    <m/>
    <d v="1999-12-01T00:00:00"/>
    <d v="2002-03-01T00:00:00"/>
    <n v="26"/>
    <m/>
    <m/>
    <m/>
    <m/>
    <m/>
    <n v="26"/>
    <m/>
    <m/>
    <m/>
    <m/>
    <m/>
    <n v="256780"/>
    <n v="-19649"/>
    <n v="237131"/>
    <n v="1"/>
    <n v="0"/>
    <n v="0"/>
    <n v="0"/>
    <n v="33381"/>
    <n v="-2554"/>
    <n v="30827"/>
    <n v="-2.9999999998835847E-2"/>
    <n v="237131"/>
    <n v="0"/>
    <n v="0"/>
    <n v="30827.03"/>
    <n v="0"/>
    <m/>
    <m/>
    <m/>
    <m/>
    <s v="Completed in 1999. Financially completed in 2002."/>
    <m/>
    <m/>
    <m/>
    <x v="1"/>
    <n v="0"/>
    <n v="1"/>
    <n v="3"/>
    <n v="18"/>
    <n v="0"/>
    <n v="0"/>
    <n v="26000"/>
    <n v="1995"/>
  </r>
  <r>
    <m/>
    <m/>
    <s v="JAM/REF/18/TAS/03"/>
    <s v="UNDP"/>
    <m/>
    <x v="1"/>
    <s v="JAM"/>
    <x v="3"/>
    <s v="REF"/>
    <s v="Implementation of a national programme for recovery and recycling of refrigerant"/>
    <d v="1995-11-01T00:00:00"/>
    <d v="1997-05-01T00:00:00"/>
    <s v="FIN"/>
    <d v="1996-02-01T00:00:00"/>
    <m/>
    <d v="1997-05-01T00:00:00"/>
    <d v="2000-12-01T00:00:00"/>
    <n v="17"/>
    <m/>
    <m/>
    <m/>
    <m/>
    <m/>
    <n v="17"/>
    <m/>
    <m/>
    <m/>
    <m/>
    <m/>
    <n v="172465"/>
    <n v="-13366"/>
    <n v="159099"/>
    <n v="1"/>
    <n v="0"/>
    <n v="0"/>
    <n v="0"/>
    <n v="22420"/>
    <n v="-1738"/>
    <n v="20682"/>
    <n v="-0.86999999999898137"/>
    <n v="159099"/>
    <n v="0"/>
    <n v="0"/>
    <n v="20682.87"/>
    <n v="0"/>
    <m/>
    <m/>
    <m/>
    <m/>
    <s v="Completed in 1997. Financially completed in 2000."/>
    <m/>
    <m/>
    <m/>
    <x v="1"/>
    <n v="0"/>
    <n v="1"/>
    <n v="3"/>
    <n v="18"/>
    <n v="0"/>
    <n v="0"/>
    <n v="17000"/>
    <n v="1995"/>
  </r>
  <r>
    <m/>
    <m/>
    <s v="LES/REF/22/TAS/04"/>
    <s v="UNDP"/>
    <m/>
    <x v="0"/>
    <s v="LES"/>
    <x v="3"/>
    <s v="REF"/>
    <s v="Implementation of a national programme for recovery and recycling of refrigerant"/>
    <d v="1997-05-01T00:00:00"/>
    <d v="1999-06-01T00:00:00"/>
    <s v="FIN"/>
    <d v="1997-11-01T00:00:00"/>
    <m/>
    <d v="1999-06-01T00:00:00"/>
    <d v="2000-12-01T00:00:00"/>
    <n v="3.6"/>
    <m/>
    <m/>
    <m/>
    <m/>
    <m/>
    <n v="3.6"/>
    <m/>
    <m/>
    <m/>
    <m/>
    <m/>
    <n v="56095"/>
    <n v="0"/>
    <n v="56095"/>
    <n v="1"/>
    <n v="0"/>
    <n v="0"/>
    <n v="0"/>
    <n v="7292"/>
    <n v="0"/>
    <n v="7292"/>
    <n v="-0.3500000000003638"/>
    <n v="56095"/>
    <n v="0"/>
    <n v="0"/>
    <n v="7292.35"/>
    <n v="0"/>
    <m/>
    <m/>
    <m/>
    <m/>
    <s v="Completed in 1999. Financially completed in 2000."/>
    <m/>
    <m/>
    <m/>
    <x v="1"/>
    <n v="0"/>
    <n v="1"/>
    <n v="6"/>
    <n v="25"/>
    <n v="0"/>
    <n v="0"/>
    <n v="3600"/>
    <n v="1997"/>
  </r>
  <r>
    <m/>
    <m/>
    <s v="MLW/REF/19/TAS/05"/>
    <s v="UNDP"/>
    <m/>
    <x v="0"/>
    <s v="MLW"/>
    <x v="3"/>
    <s v="REF"/>
    <s v="Implementation of a national programme for recovery and recycling of refrigerant"/>
    <d v="1996-05-01T00:00:00"/>
    <d v="1997-11-01T00:00:00"/>
    <s v="FIN"/>
    <d v="1997-03-01T00:00:00"/>
    <m/>
    <d v="1997-12-01T00:00:00"/>
    <d v="2000-12-01T00:00:00"/>
    <n v="7.2"/>
    <m/>
    <m/>
    <m/>
    <m/>
    <m/>
    <n v="7.2"/>
    <m/>
    <m/>
    <m/>
    <m/>
    <m/>
    <n v="106320"/>
    <n v="-311"/>
    <n v="106009"/>
    <n v="1"/>
    <n v="0"/>
    <n v="0"/>
    <n v="0"/>
    <n v="13822"/>
    <n v="-40"/>
    <n v="13782"/>
    <n v="0.82999999999992724"/>
    <n v="106009"/>
    <n v="0"/>
    <n v="0"/>
    <n v="13781.17"/>
    <n v="0"/>
    <m/>
    <m/>
    <m/>
    <m/>
    <s v="Completed in 1997. Financially completed in 2000."/>
    <m/>
    <m/>
    <m/>
    <x v="1"/>
    <n v="0"/>
    <n v="1"/>
    <n v="10"/>
    <n v="18"/>
    <n v="0"/>
    <n v="0"/>
    <n v="7200"/>
    <n v="1996"/>
  </r>
  <r>
    <m/>
    <m/>
    <s v="MOZ/REF/22/TAS/06"/>
    <s v="UNDP"/>
    <m/>
    <x v="0"/>
    <s v="MOZ"/>
    <x v="3"/>
    <s v="REF"/>
    <s v="Implementation of a national programme for recovery and recycling of refrigerant"/>
    <d v="1997-05-01T00:00:00"/>
    <d v="1999-06-01T00:00:00"/>
    <s v="FIN"/>
    <d v="1997-11-01T00:00:00"/>
    <m/>
    <d v="1999-06-01T00:00:00"/>
    <d v="2001-12-01T00:00:00"/>
    <n v="6.9"/>
    <m/>
    <m/>
    <m/>
    <m/>
    <m/>
    <n v="6.9"/>
    <m/>
    <m/>
    <m/>
    <m/>
    <m/>
    <n v="115809"/>
    <n v="-138"/>
    <n v="115671"/>
    <n v="1"/>
    <n v="0"/>
    <n v="0"/>
    <n v="0"/>
    <n v="15055"/>
    <n v="-18"/>
    <n v="15037"/>
    <n v="-0.22750000000087311"/>
    <n v="115671"/>
    <n v="0"/>
    <n v="0"/>
    <n v="15037.227500000001"/>
    <n v="0"/>
    <m/>
    <m/>
    <m/>
    <m/>
    <s v="Completed in 1999. Financially completed in 2001."/>
    <m/>
    <m/>
    <m/>
    <x v="1"/>
    <n v="0"/>
    <n v="1"/>
    <n v="6"/>
    <n v="25"/>
    <n v="0"/>
    <n v="0"/>
    <n v="6900"/>
    <n v="1997"/>
  </r>
  <r>
    <m/>
    <m/>
    <s v="PAN/REF/18/TAS/06"/>
    <s v="UNDP"/>
    <m/>
    <x v="1"/>
    <s v="PAN"/>
    <x v="3"/>
    <s v="REF"/>
    <s v="Implementation of a national programme for recovery and recycling of refrigerant"/>
    <d v="1995-11-01T00:00:00"/>
    <d v="1997-05-01T00:00:00"/>
    <s v="FIN"/>
    <d v="1996-02-01T00:00:00"/>
    <m/>
    <d v="1999-07-01T00:00:00"/>
    <d v="2003-11-01T00:00:00"/>
    <n v="17"/>
    <m/>
    <m/>
    <m/>
    <m/>
    <m/>
    <n v="17"/>
    <m/>
    <m/>
    <m/>
    <m/>
    <m/>
    <n v="172465"/>
    <n v="-10608"/>
    <n v="161857"/>
    <n v="1"/>
    <n v="0"/>
    <n v="0"/>
    <n v="0"/>
    <n v="22420"/>
    <n v="-1379"/>
    <n v="21041"/>
    <n v="-0.40999999999985448"/>
    <n v="161857"/>
    <n v="0"/>
    <n v="0"/>
    <n v="21041.41"/>
    <n v="0"/>
    <m/>
    <m/>
    <m/>
    <m/>
    <s v="Completed in 1999. Financially completed in 2003."/>
    <m/>
    <m/>
    <m/>
    <x v="1"/>
    <n v="0"/>
    <n v="1"/>
    <n v="3"/>
    <n v="18"/>
    <n v="0"/>
    <n v="0"/>
    <n v="17000"/>
    <n v="1995"/>
  </r>
  <r>
    <m/>
    <m/>
    <s v="PER/REF/19/TAS/17"/>
    <s v="UNDP"/>
    <m/>
    <x v="1"/>
    <s v="PER"/>
    <x v="3"/>
    <s v="REF"/>
    <s v="Implementation of a national programme for recovery and recycling of refrigerant"/>
    <d v="1996-05-01T00:00:00"/>
    <d v="1997-11-01T00:00:00"/>
    <s v="FIN"/>
    <d v="1996-12-01T00:00:00"/>
    <m/>
    <d v="2001-12-01T00:00:00"/>
    <d v="2003-04-01T00:00:00"/>
    <n v="28.6"/>
    <m/>
    <m/>
    <m/>
    <m/>
    <m/>
    <n v="28.6"/>
    <m/>
    <m/>
    <m/>
    <m/>
    <m/>
    <n v="342695"/>
    <n v="-53108"/>
    <n v="289587"/>
    <n v="1"/>
    <n v="0"/>
    <n v="0"/>
    <n v="0"/>
    <n v="44550"/>
    <n v="-6904"/>
    <n v="37646"/>
    <n v="-0.30999999999767169"/>
    <n v="289587"/>
    <n v="0"/>
    <n v="0"/>
    <n v="37646.31"/>
    <n v="0"/>
    <m/>
    <m/>
    <m/>
    <m/>
    <s v="Completed in 2001. Financially completed in 2003."/>
    <m/>
    <m/>
    <m/>
    <x v="1"/>
    <n v="0"/>
    <n v="1"/>
    <n v="7"/>
    <n v="18"/>
    <n v="0"/>
    <n v="0"/>
    <n v="28600"/>
    <n v="1996"/>
  </r>
  <r>
    <m/>
    <m/>
    <s v="URT/REF/22/TAS/08"/>
    <s v="UNDP"/>
    <m/>
    <x v="0"/>
    <s v="URT"/>
    <x v="3"/>
    <s v="REF"/>
    <s v="Implementation of a national programme for recovery and recycling of refrigerant"/>
    <d v="1997-05-01T00:00:00"/>
    <d v="1999-06-01T00:00:00"/>
    <s v="CLO"/>
    <d v="1997-11-01T00:00:00"/>
    <m/>
    <m/>
    <d v="2001-12-01T00:00:00"/>
    <n v="0"/>
    <m/>
    <m/>
    <m/>
    <m/>
    <m/>
    <n v="0"/>
    <m/>
    <m/>
    <m/>
    <m/>
    <m/>
    <n v="161554"/>
    <n v="-153795"/>
    <n v="7759"/>
    <n v="1"/>
    <n v="0"/>
    <n v="0"/>
    <n v="0"/>
    <n v="21002"/>
    <n v="-19993"/>
    <n v="1009"/>
    <n v="-1.999999999998181E-2"/>
    <n v="7759"/>
    <n v="0"/>
    <n v="0"/>
    <n v="1009.02"/>
    <n v="0"/>
    <m/>
    <m/>
    <m/>
    <m/>
    <s v="Canceled in 2000. Financially completed in 2001."/>
    <m/>
    <m/>
    <m/>
    <x v="0"/>
    <n v="0"/>
    <n v="1"/>
    <n v="6"/>
    <n v="25"/>
    <n v="0"/>
    <n v="0"/>
    <n v="0"/>
    <n v="1997"/>
  </r>
  <r>
    <m/>
    <m/>
    <s v="UGA/REF/19/TAS/05"/>
    <s v="UNDP"/>
    <m/>
    <x v="0"/>
    <s v="UGA"/>
    <x v="3"/>
    <s v="REF"/>
    <s v="Implementation of a national programme for recovery and recycling of refrigerant"/>
    <d v="1996-05-01T00:00:00"/>
    <d v="1997-11-01T00:00:00"/>
    <s v="FIN"/>
    <d v="1997-05-01T00:00:00"/>
    <m/>
    <d v="1997-12-01T00:00:00"/>
    <d v="2000-12-01T00:00:00"/>
    <n v="3.6"/>
    <m/>
    <m/>
    <m/>
    <m/>
    <m/>
    <n v="3.6"/>
    <m/>
    <m/>
    <m/>
    <m/>
    <m/>
    <n v="56000"/>
    <n v="-17"/>
    <n v="55983"/>
    <n v="1"/>
    <n v="0"/>
    <n v="0"/>
    <n v="0"/>
    <n v="7280"/>
    <n v="-2"/>
    <n v="7278"/>
    <n v="0.21000000000003638"/>
    <n v="55983"/>
    <n v="0"/>
    <n v="0"/>
    <n v="7277.79"/>
    <n v="0"/>
    <m/>
    <m/>
    <m/>
    <m/>
    <s v="Completed in 1997. Financially completed in 2000."/>
    <m/>
    <m/>
    <m/>
    <x v="1"/>
    <n v="0"/>
    <n v="1"/>
    <n v="12"/>
    <n v="18"/>
    <n v="0"/>
    <n v="0"/>
    <n v="3600"/>
    <n v="1996"/>
  </r>
  <r>
    <m/>
    <m/>
    <s v="ZAM/REF/19/TAS/06"/>
    <s v="UNDP"/>
    <m/>
    <x v="0"/>
    <s v="ZAM"/>
    <x v="3"/>
    <s v="REF"/>
    <s v="Implementation of a national programme for recovery and recycling of refrigerant"/>
    <d v="1996-05-01T00:00:00"/>
    <d v="1997-11-01T00:00:00"/>
    <s v="FIN"/>
    <d v="1997-05-01T00:00:00"/>
    <m/>
    <d v="1997-12-01T00:00:00"/>
    <d v="2000-12-01T00:00:00"/>
    <n v="7.2"/>
    <m/>
    <m/>
    <m/>
    <m/>
    <m/>
    <n v="7.2"/>
    <m/>
    <m/>
    <m/>
    <m/>
    <m/>
    <n v="106320"/>
    <n v="-240"/>
    <n v="106080"/>
    <n v="1"/>
    <n v="0"/>
    <n v="0"/>
    <n v="0"/>
    <n v="13822"/>
    <n v="-31"/>
    <n v="13791"/>
    <n v="0.6000000000003638"/>
    <n v="106080"/>
    <n v="0"/>
    <n v="0"/>
    <n v="13790.4"/>
    <n v="0"/>
    <m/>
    <m/>
    <m/>
    <m/>
    <s v="Completed in 1997. Financially completed in 2000."/>
    <m/>
    <m/>
    <m/>
    <x v="1"/>
    <n v="0"/>
    <n v="1"/>
    <n v="12"/>
    <n v="18"/>
    <n v="0"/>
    <n v="0"/>
    <n v="7200"/>
    <n v="1996"/>
  </r>
  <r>
    <m/>
    <m/>
    <s v="CAF/REF/20/TAS/05"/>
    <s v="UNDP"/>
    <m/>
    <x v="0"/>
    <s v="CAF"/>
    <x v="3"/>
    <s v="REF"/>
    <s v="Implementation of a national programme for recovery and recycling of refrigerants"/>
    <d v="1996-10-01T00:00:00"/>
    <d v="1998-09-01T00:00:00"/>
    <s v="CLO"/>
    <d v="1998-05-01T00:00:00"/>
    <m/>
    <m/>
    <d v="2001-12-01T00:00:00"/>
    <n v="0"/>
    <m/>
    <m/>
    <m/>
    <m/>
    <m/>
    <n v="0"/>
    <m/>
    <m/>
    <m/>
    <m/>
    <m/>
    <n v="66441"/>
    <n v="-923"/>
    <n v="65518"/>
    <n v="1"/>
    <n v="0"/>
    <n v="0"/>
    <n v="0"/>
    <n v="8637"/>
    <n v="-120"/>
    <n v="8517"/>
    <n v="-0.14600000000064028"/>
    <n v="65518"/>
    <n v="0"/>
    <n v="0"/>
    <n v="8517.1460000000006"/>
    <n v="0"/>
    <m/>
    <m/>
    <m/>
    <m/>
    <s v="Canceled in 2001. Financially completed in 2001."/>
    <m/>
    <m/>
    <m/>
    <x v="0"/>
    <n v="0"/>
    <n v="1"/>
    <n v="19"/>
    <n v="23"/>
    <n v="0"/>
    <n v="0"/>
    <n v="0"/>
    <n v="1996"/>
  </r>
  <r>
    <m/>
    <m/>
    <s v="PRC/REF/20/TAS/04"/>
    <s v="UNDP"/>
    <m/>
    <x v="0"/>
    <s v="PRC"/>
    <x v="3"/>
    <s v="REF"/>
    <s v="Implementation of a national programme for recovery and recycling of refrigerants"/>
    <d v="1996-10-01T00:00:00"/>
    <d v="1998-09-01T00:00:00"/>
    <s v="FIN"/>
    <d v="1998-10-01T00:00:00"/>
    <m/>
    <d v="2001-12-01T00:00:00"/>
    <d v="2003-04-01T00:00:00"/>
    <n v="19.2"/>
    <m/>
    <m/>
    <m/>
    <m/>
    <m/>
    <n v="19.2"/>
    <m/>
    <m/>
    <m/>
    <m/>
    <m/>
    <n v="201200"/>
    <n v="-13880"/>
    <n v="187320"/>
    <n v="1"/>
    <n v="0"/>
    <n v="0"/>
    <n v="0"/>
    <n v="26156"/>
    <n v="-1804"/>
    <n v="24352"/>
    <n v="0.40000000000145519"/>
    <n v="187320"/>
    <n v="0"/>
    <n v="0"/>
    <n v="24351.599999999999"/>
    <n v="0"/>
    <m/>
    <m/>
    <m/>
    <m/>
    <s v="Completed in 2001. Financially completed in 2003."/>
    <m/>
    <m/>
    <m/>
    <x v="1"/>
    <n v="0"/>
    <n v="1"/>
    <n v="24"/>
    <n v="23"/>
    <n v="0"/>
    <n v="0"/>
    <n v="19200"/>
    <n v="1996"/>
  </r>
  <r>
    <m/>
    <m/>
    <s v="SRL/REF/20/TAS/08"/>
    <s v="UNDP"/>
    <m/>
    <x v="2"/>
    <s v="SRL"/>
    <x v="3"/>
    <s v="REF"/>
    <s v="Implementation of a national programme for recovery and recycling of refrigerants"/>
    <d v="1996-10-01T00:00:00"/>
    <d v="1998-09-01T00:00:00"/>
    <s v="FIN"/>
    <d v="1997-05-01T00:00:00"/>
    <m/>
    <d v="1999-12-01T00:00:00"/>
    <d v="2001-12-01T00:00:00"/>
    <n v="31.2"/>
    <m/>
    <m/>
    <m/>
    <m/>
    <m/>
    <n v="31.2"/>
    <m/>
    <m/>
    <m/>
    <m/>
    <m/>
    <n v="352400"/>
    <n v="-1472"/>
    <n v="350928"/>
    <n v="1"/>
    <n v="0"/>
    <n v="0"/>
    <n v="0"/>
    <n v="45812"/>
    <n v="-191"/>
    <n v="45621"/>
    <n v="0.45229999999719439"/>
    <n v="350928"/>
    <n v="0"/>
    <n v="0"/>
    <n v="45620.547700000003"/>
    <n v="0"/>
    <m/>
    <m/>
    <m/>
    <m/>
    <s v="Completed in 1999. Financially completed in 2001."/>
    <m/>
    <m/>
    <m/>
    <x v="1"/>
    <n v="0"/>
    <n v="1"/>
    <n v="7"/>
    <n v="23"/>
    <n v="0"/>
    <n v="0"/>
    <n v="31200"/>
    <n v="1996"/>
  </r>
  <r>
    <m/>
    <m/>
    <s v="VEN/REF/22/TAS/58"/>
    <s v="UNDP"/>
    <m/>
    <x v="1"/>
    <s v="VEN"/>
    <x v="3"/>
    <s v="REF"/>
    <s v="Implementation of a recovery and reclamation of refrigerants"/>
    <d v="1997-05-01T00:00:00"/>
    <d v="1999-06-01T00:00:00"/>
    <s v="FIN"/>
    <d v="1998-11-01T00:00:00"/>
    <m/>
    <d v="2003-12-01T00:00:00"/>
    <d v="2003-12-01T00:00:00"/>
    <n v="172"/>
    <m/>
    <m/>
    <m/>
    <m/>
    <m/>
    <n v="172"/>
    <m/>
    <m/>
    <m/>
    <m/>
    <m/>
    <n v="931622"/>
    <n v="-61553"/>
    <n v="870069"/>
    <n v="1"/>
    <n v="0"/>
    <n v="0"/>
    <n v="0"/>
    <n v="121111"/>
    <n v="-8002"/>
    <n v="113109"/>
    <n v="0.10000000000582077"/>
    <n v="870069"/>
    <n v="0"/>
    <n v="0"/>
    <n v="113108.9"/>
    <n v="0"/>
    <m/>
    <m/>
    <m/>
    <m/>
    <s v="Completed in 2003. Financially completed in 2003."/>
    <m/>
    <m/>
    <m/>
    <x v="1"/>
    <n v="0"/>
    <n v="1"/>
    <n v="18"/>
    <n v="25"/>
    <n v="0"/>
    <n v="0"/>
    <n v="172000"/>
    <n v="1997"/>
  </r>
  <r>
    <m/>
    <m/>
    <s v="CHI/SEV/07/TRA/11"/>
    <s v="IBRD"/>
    <m/>
    <x v="1"/>
    <s v="CHI"/>
    <x v="2"/>
    <s v="SEV"/>
    <s v="Implementation of a sector specific training programme"/>
    <d v="1992-06-01T00:00:00"/>
    <d v="1996-06-01T00:00:00"/>
    <s v="FIN"/>
    <d v="1996-01-01T00:00:00"/>
    <m/>
    <d v="1997-10-01T00:00:00"/>
    <d v="1998-12-01T00:00:00"/>
    <n v="0"/>
    <m/>
    <m/>
    <n v="0"/>
    <m/>
    <m/>
    <n v="0"/>
    <m/>
    <m/>
    <n v="0"/>
    <m/>
    <m/>
    <n v="111000"/>
    <n v="-14033"/>
    <n v="96967"/>
    <n v="1"/>
    <n v="0"/>
    <n v="0"/>
    <n v="0"/>
    <n v="0"/>
    <n v="0"/>
    <n v="0"/>
    <n v="0"/>
    <n v="96967"/>
    <n v="0"/>
    <n v="0"/>
    <n v="0"/>
    <n v="0"/>
    <n v="0"/>
    <m/>
    <m/>
    <m/>
    <s v="Completed"/>
    <m/>
    <m/>
    <m/>
    <x v="1"/>
    <n v="0"/>
    <n v="1"/>
    <n v="43"/>
    <n v="48"/>
    <n v="0"/>
    <n v="0"/>
    <n v="0"/>
    <n v="1992"/>
  </r>
  <r>
    <m/>
    <m/>
    <s v="ETH/REF/23/TRA/04"/>
    <s v="Finland"/>
    <m/>
    <x v="0"/>
    <s v="ETH"/>
    <x v="2"/>
    <s v="REF"/>
    <s v="Implementation of a training programme for recovery and recycling of refrigerants"/>
    <d v="1997-11-01T00:00:00"/>
    <d v="1999-12-01T00:00:00"/>
    <s v="TRF"/>
    <d v="1998-01-01T00:00:00"/>
    <m/>
    <m/>
    <d v="2000-03-01T00:00:00"/>
    <n v="0"/>
    <m/>
    <m/>
    <n v="0"/>
    <m/>
    <m/>
    <m/>
    <m/>
    <m/>
    <m/>
    <m/>
    <m/>
    <n v="93490"/>
    <n v="-93490"/>
    <n v="0"/>
    <n v="0"/>
    <n v="0"/>
    <n v="0"/>
    <n v="0"/>
    <n v="0"/>
    <n v="0"/>
    <n v="0"/>
    <n v="0"/>
    <m/>
    <m/>
    <n v="0"/>
    <m/>
    <m/>
    <m/>
    <m/>
    <m/>
    <m/>
    <s v="Project transferred to UNEP at ExCom 30"/>
    <m/>
    <m/>
    <m/>
    <x v="0"/>
    <n v="0"/>
    <n v="0"/>
    <n v="2"/>
    <n v="25"/>
    <n v="0"/>
    <n v="0"/>
    <n v="0"/>
    <n v="1997"/>
  </r>
  <r>
    <m/>
    <m/>
    <s v="ETH/REF/30/TRA/09"/>
    <s v="UNEP"/>
    <m/>
    <x v="0"/>
    <s v="ETH"/>
    <x v="2"/>
    <s v="REF"/>
    <s v="Implementation of a training programme for recovery and recycling of refrigerants"/>
    <d v="2000-03-01T00:00:00"/>
    <d v="2003-06-01T00:00:00"/>
    <s v="FIN"/>
    <d v="2001-11-01T00:00:00"/>
    <m/>
    <d v="2003-06-01T00:00:00"/>
    <d v="2007-07-01T00:00:00"/>
    <n v="11.1"/>
    <m/>
    <m/>
    <n v="0"/>
    <m/>
    <m/>
    <n v="11.1"/>
    <m/>
    <m/>
    <n v="0"/>
    <m/>
    <m/>
    <n v="82735"/>
    <n v="-24380"/>
    <n v="58355"/>
    <n v="1"/>
    <n v="0"/>
    <n v="0"/>
    <n v="0"/>
    <n v="10755"/>
    <n v="-3169.24"/>
    <n v="7585.76"/>
    <n v="0"/>
    <n v="58355"/>
    <n v="0"/>
    <n v="0"/>
    <n v="7585.76"/>
    <n v="0"/>
    <m/>
    <n v="0"/>
    <m/>
    <m/>
    <m/>
    <m/>
    <m/>
    <m/>
    <x v="1"/>
    <n v="0"/>
    <n v="1"/>
    <n v="20"/>
    <n v="39"/>
    <n v="0"/>
    <n v="0"/>
    <n v="11100"/>
    <n v="2000"/>
  </r>
  <r>
    <m/>
    <m/>
    <s v="NAM/REF/20/TRA/03"/>
    <s v="Finland"/>
    <m/>
    <x v="0"/>
    <s v="NAM"/>
    <x v="2"/>
    <s v="REF"/>
    <s v="Implementation of a training programme for recovery and recycling of refrigerants"/>
    <d v="1996-10-01T00:00:00"/>
    <d v="1998-10-01T00:00:00"/>
    <s v="FIN"/>
    <d v="1997-01-01T00:00:00"/>
    <m/>
    <d v="1998-10-01T00:00:00"/>
    <d v="1999-10-01T00:00:00"/>
    <n v="5.4"/>
    <m/>
    <m/>
    <n v="0"/>
    <m/>
    <m/>
    <n v="5.4"/>
    <m/>
    <m/>
    <m/>
    <m/>
    <m/>
    <n v="103440"/>
    <n v="0"/>
    <n v="103440"/>
    <n v="1"/>
    <n v="0"/>
    <n v="0"/>
    <n v="0"/>
    <n v="0"/>
    <n v="0"/>
    <n v="0"/>
    <n v="0"/>
    <n v="103440"/>
    <n v="0"/>
    <n v="0"/>
    <n v="0"/>
    <n v="0"/>
    <m/>
    <m/>
    <m/>
    <m/>
    <s v="Project completed"/>
    <m/>
    <m/>
    <m/>
    <x v="1"/>
    <n v="0"/>
    <n v="1"/>
    <n v="3"/>
    <n v="24"/>
    <n v="0"/>
    <n v="0"/>
    <n v="5400"/>
    <n v="1996"/>
  </r>
  <r>
    <m/>
    <m/>
    <s v="LEB/REF/23/TAS/21"/>
    <s v="France"/>
    <m/>
    <x v="2"/>
    <s v="LEB"/>
    <x v="3"/>
    <s v="REF"/>
    <s v="Implementation of an ODS recovery and recycling network"/>
    <d v="1997-11-01T00:00:00"/>
    <d v="1998-12-01T00:00:00"/>
    <s v="FIN"/>
    <d v="2010-04-01T00:00:00"/>
    <m/>
    <d v="2011-03-01T00:00:00"/>
    <d v="2012-10-01T00:00:00"/>
    <n v="62"/>
    <m/>
    <m/>
    <n v="0"/>
    <m/>
    <m/>
    <m/>
    <m/>
    <m/>
    <m/>
    <m/>
    <m/>
    <n v="425289"/>
    <n v="0"/>
    <n v="425289"/>
    <n v="1"/>
    <n v="0"/>
    <n v="0"/>
    <n v="0"/>
    <n v="0"/>
    <n v="0"/>
    <n v="0"/>
    <n v="0"/>
    <n v="425289"/>
    <m/>
    <n v="0"/>
    <n v="0"/>
    <m/>
    <m/>
    <m/>
    <m/>
    <m/>
    <s v="Project completed."/>
    <m/>
    <m/>
    <m/>
    <x v="1"/>
    <n v="0"/>
    <n v="1"/>
    <n v="149"/>
    <n v="13"/>
    <n v="0"/>
    <n v="0"/>
    <n v="62000"/>
    <n v="1997"/>
  </r>
  <r>
    <m/>
    <m/>
    <s v="MOR/REF/23/TAS/17"/>
    <s v="France"/>
    <m/>
    <x v="0"/>
    <s v="MOR"/>
    <x v="3"/>
    <s v="REF"/>
    <s v="Implementation of an ODS recovery and recycling network"/>
    <d v="1997-11-01T00:00:00"/>
    <d v="1998-12-01T00:00:00"/>
    <s v="FIN"/>
    <d v="2003-09-01T00:00:00"/>
    <m/>
    <d v="2011-06-01T00:00:00"/>
    <d v="2012-12-01T00:00:00"/>
    <n v="22"/>
    <m/>
    <m/>
    <n v="0"/>
    <m/>
    <m/>
    <n v="22"/>
    <m/>
    <m/>
    <m/>
    <m/>
    <m/>
    <n v="355867"/>
    <n v="0"/>
    <n v="355867"/>
    <n v="1"/>
    <n v="0"/>
    <n v="0"/>
    <n v="0"/>
    <n v="0"/>
    <n v="0"/>
    <n v="0"/>
    <n v="0"/>
    <n v="355867"/>
    <m/>
    <n v="0"/>
    <n v="0"/>
    <m/>
    <m/>
    <m/>
    <m/>
    <m/>
    <s v="Project completed."/>
    <m/>
    <m/>
    <m/>
    <x v="1"/>
    <n v="0"/>
    <n v="1"/>
    <n v="70"/>
    <n v="13"/>
    <n v="0"/>
    <n v="0"/>
    <n v="22000"/>
    <n v="1997"/>
  </r>
  <r>
    <m/>
    <m/>
    <s v="MAR/PHA/41/INV/15"/>
    <s v="Germany"/>
    <m/>
    <x v="0"/>
    <s v="MAR"/>
    <x v="0"/>
    <s v="PHA"/>
    <s v="Implementation of an ODS terminal phase out management plan (first tranche)"/>
    <d v="2003-12-01T00:00:00"/>
    <d v="2004-12-01T00:00:00"/>
    <s v="FIN"/>
    <d v="2004-05-01T00:00:00"/>
    <m/>
    <d v="2005-10-01T00:00:00"/>
    <d v="2006-04-01T00:00:00"/>
    <n v="0"/>
    <m/>
    <m/>
    <n v="0"/>
    <m/>
    <m/>
    <n v="2.6"/>
    <m/>
    <m/>
    <m/>
    <m/>
    <m/>
    <n v="110000"/>
    <n v="0"/>
    <n v="110000"/>
    <n v="1"/>
    <n v="0"/>
    <n v="0"/>
    <n v="0"/>
    <n v="14300"/>
    <n v="0"/>
    <n v="14300"/>
    <n v="0"/>
    <n v="110000"/>
    <n v="0"/>
    <n v="0"/>
    <n v="14300"/>
    <n v="0"/>
    <m/>
    <m/>
    <m/>
    <m/>
    <s v="2 Hydrocarbon trainings have been conducted. NOU started the process of converting the New Court House through a subsidy scheme provided under the project. Next tranche has been approved."/>
    <m/>
    <m/>
    <m/>
    <x v="1"/>
    <n v="0"/>
    <n v="1"/>
    <n v="5"/>
    <n v="12"/>
    <n v="0"/>
    <n v="0"/>
    <n v="0"/>
    <n v="2003"/>
  </r>
  <r>
    <m/>
    <m/>
    <s v="MAR/PHA/45/INV/16"/>
    <s v="Germany"/>
    <m/>
    <x v="0"/>
    <s v="MAR"/>
    <x v="0"/>
    <s v="PHA"/>
    <s v="Implementation of an ODS terminal phase-out management plan (second tranche)"/>
    <d v="2005-04-01T00:00:00"/>
    <d v="2006-04-01T00:00:00"/>
    <s v="FIN"/>
    <d v="2005-11-01T00:00:00"/>
    <m/>
    <d v="2007-12-01T00:00:00"/>
    <d v="2008-04-01T00:00:00"/>
    <n v="2"/>
    <m/>
    <m/>
    <n v="0"/>
    <m/>
    <m/>
    <n v="2"/>
    <m/>
    <m/>
    <m/>
    <m/>
    <m/>
    <n v="62030"/>
    <n v="0"/>
    <n v="62030"/>
    <n v="1"/>
    <n v="0"/>
    <n v="0"/>
    <n v="0"/>
    <n v="8064"/>
    <n v="0"/>
    <n v="8064"/>
    <n v="0"/>
    <n v="62030"/>
    <n v="0"/>
    <n v="0"/>
    <n v="8064"/>
    <n v="0"/>
    <m/>
    <m/>
    <m/>
    <m/>
    <s v="2nd tranche was approved."/>
    <m/>
    <m/>
    <m/>
    <x v="1"/>
    <n v="0"/>
    <n v="1"/>
    <n v="7"/>
    <n v="12"/>
    <n v="0"/>
    <n v="0"/>
    <n v="2000"/>
    <n v="2005"/>
  </r>
  <r>
    <m/>
    <m/>
    <s v="MAR/PHA/50/INV/18"/>
    <s v="Germany"/>
    <m/>
    <x v="0"/>
    <s v="MAR"/>
    <x v="0"/>
    <s v="PHA"/>
    <s v="Implementation of an ODS terminal phase-out management plan (third tranche)"/>
    <d v="2006-11-01T00:00:00"/>
    <d v="2007-12-01T00:00:00"/>
    <s v="FIN"/>
    <d v="2007-03-01T00:00:00"/>
    <m/>
    <d v="2010-08-01T00:00:00"/>
    <d v="2012-12-01T00:00:00"/>
    <n v="2"/>
    <m/>
    <m/>
    <n v="0"/>
    <m/>
    <m/>
    <n v="2"/>
    <m/>
    <m/>
    <m/>
    <m/>
    <m/>
    <n v="40000"/>
    <n v="0"/>
    <n v="40000"/>
    <n v="1"/>
    <n v="0"/>
    <n v="0"/>
    <n v="0"/>
    <n v="5200"/>
    <n v="0"/>
    <n v="5200"/>
    <n v="0"/>
    <n v="40000"/>
    <n v="0"/>
    <n v="0"/>
    <n v="5200"/>
    <n v="0"/>
    <m/>
    <m/>
    <m/>
    <m/>
    <s v="All activities under the TPMP have been completed."/>
    <m/>
    <m/>
    <m/>
    <x v="1"/>
    <n v="0"/>
    <n v="1"/>
    <n v="4"/>
    <n v="13"/>
    <n v="0"/>
    <n v="0"/>
    <n v="2000"/>
    <n v="2006"/>
  </r>
  <r>
    <m/>
    <m/>
    <s v="TUN/SEV/08/INS/09"/>
    <s v="IBRD"/>
    <m/>
    <x v="0"/>
    <s v="TUN"/>
    <x v="4"/>
    <s v="SEV"/>
    <s v="Implementation of Government actions (institutional strengthening)"/>
    <d v="1992-10-01T00:00:00"/>
    <d v="1995-10-01T00:00:00"/>
    <s v="FIN"/>
    <d v="1996-07-01T00:00:00"/>
    <m/>
    <d v="1998-06-01T00:00:00"/>
    <d v="1998-06-01T00:00:00"/>
    <n v="0"/>
    <m/>
    <m/>
    <n v="0"/>
    <m/>
    <m/>
    <n v="0"/>
    <m/>
    <m/>
    <n v="0"/>
    <m/>
    <m/>
    <n v="285312"/>
    <n v="0"/>
    <n v="285312"/>
    <n v="1"/>
    <n v="0"/>
    <n v="0"/>
    <n v="0"/>
    <n v="0"/>
    <n v="0"/>
    <n v="0"/>
    <n v="0"/>
    <n v="285312"/>
    <n v="0"/>
    <n v="0"/>
    <n v="0"/>
    <n v="0"/>
    <n v="0"/>
    <m/>
    <m/>
    <m/>
    <s v="Project complete. Final completion report provided in June 1998. This project is part of a line-of-grant approval. The total expenditure was covered by the $1.79 million approval."/>
    <m/>
    <m/>
    <m/>
    <x v="1"/>
    <n v="0"/>
    <n v="1"/>
    <n v="45"/>
    <n v="36"/>
    <n v="0"/>
    <n v="0"/>
    <n v="0"/>
    <n v="1992"/>
  </r>
  <r>
    <m/>
    <m/>
    <s v="MEX/MUS/05/INV/05"/>
    <s v="IBRD"/>
    <m/>
    <x v="1"/>
    <s v="MEX"/>
    <x v="0"/>
    <s v="MUS"/>
    <s v="Implementation of projects identified in the country programme"/>
    <d v="1991-11-01T00:00:00"/>
    <d v="1996-11-01T00:00:00"/>
    <s v="FIN"/>
    <m/>
    <m/>
    <d v="1996-12-01T00:00:00"/>
    <d v="1997-12-01T00:00:00"/>
    <n v="0"/>
    <m/>
    <m/>
    <n v="0"/>
    <m/>
    <m/>
    <n v="0"/>
    <m/>
    <m/>
    <n v="0"/>
    <m/>
    <m/>
    <n v="0"/>
    <n v="0"/>
    <n v="0"/>
    <n v="0"/>
    <n v="0"/>
    <n v="0"/>
    <n v="0"/>
    <n v="0"/>
    <n v="0"/>
    <n v="0"/>
    <n v="0"/>
    <n v="0"/>
    <n v="0"/>
    <n v="0"/>
    <n v="0"/>
    <n v="0"/>
    <n v="0"/>
    <m/>
    <m/>
    <m/>
    <s v="Project completed"/>
    <m/>
    <m/>
    <m/>
    <x v="1"/>
    <n v="0"/>
    <n v="0"/>
    <s v=""/>
    <n v="60"/>
    <n v="0"/>
    <n v="0"/>
    <n v="0"/>
    <n v="1991"/>
  </r>
  <r>
    <m/>
    <m/>
    <s v="GLO/REF/26/TAS/172"/>
    <s v="Germany"/>
    <m/>
    <x v="3"/>
    <s v="GLO"/>
    <x v="3"/>
    <s v="REF"/>
    <s v="Implementation of RMPs for 14 low volume consuming countries in eastern and southern Africa"/>
    <d v="1998-11-01T00:00:00"/>
    <d v="2000-12-01T00:00:00"/>
    <s v="FIN"/>
    <d v="1999-06-01T00:00:00"/>
    <m/>
    <d v="2004-11-01T00:00:00"/>
    <d v="2005-09-01T00:00:00"/>
    <n v="0"/>
    <m/>
    <m/>
    <n v="0"/>
    <m/>
    <m/>
    <m/>
    <m/>
    <m/>
    <m/>
    <m/>
    <m/>
    <n v="815000"/>
    <n v="0"/>
    <n v="815000"/>
    <n v="1"/>
    <n v="0"/>
    <n v="0"/>
    <n v="0"/>
    <n v="0"/>
    <n v="0"/>
    <n v="0"/>
    <n v="0"/>
    <n v="815000"/>
    <n v="0"/>
    <n v="0"/>
    <n v="0"/>
    <n v="0"/>
    <m/>
    <m/>
    <m/>
    <m/>
    <s v="All countries completed the activities under this project. PCR is to be submitted"/>
    <m/>
    <m/>
    <m/>
    <x v="1"/>
    <n v="0"/>
    <n v="1"/>
    <n v="7"/>
    <n v="25"/>
    <n v="0"/>
    <n v="0"/>
    <n v="0"/>
    <n v="1998"/>
  </r>
  <r>
    <m/>
    <m/>
    <s v="CPR/HAL/10/TAS/40"/>
    <s v="UNDP"/>
    <m/>
    <x v="2"/>
    <s v="CPR"/>
    <x v="3"/>
    <s v="HAL"/>
    <s v="Implementation of the halon phase-out plan for China: current situation, revision of national codes, and education and training"/>
    <d v="1993-06-01T00:00:00"/>
    <d v="1996-06-01T00:00:00"/>
    <s v="FIN"/>
    <d v="1995-01-01T00:00:00"/>
    <m/>
    <d v="1998-09-01T00:00:00"/>
    <d v="2000-12-01T00:00:00"/>
    <n v="0"/>
    <m/>
    <m/>
    <m/>
    <m/>
    <m/>
    <n v="0"/>
    <m/>
    <m/>
    <m/>
    <m/>
    <m/>
    <n v="280000"/>
    <n v="-24125"/>
    <n v="255875"/>
    <n v="1"/>
    <n v="0"/>
    <n v="0"/>
    <n v="0"/>
    <n v="36400"/>
    <n v="-3136"/>
    <n v="33264"/>
    <n v="0.25"/>
    <n v="255875"/>
    <n v="0"/>
    <n v="0"/>
    <n v="33263.75"/>
    <n v="0"/>
    <m/>
    <m/>
    <m/>
    <m/>
    <s v="Completed in 1998. Financially completed in 2000."/>
    <m/>
    <m/>
    <m/>
    <x v="1"/>
    <n v="0"/>
    <n v="1"/>
    <n v="19"/>
    <n v="36"/>
    <n v="0"/>
    <n v="0"/>
    <n v="0"/>
    <n v="1993"/>
  </r>
  <r>
    <m/>
    <m/>
    <s v="CPR/HAL/10/TAS/41"/>
    <s v="UNDP"/>
    <m/>
    <x v="2"/>
    <s v="CPR"/>
    <x v="3"/>
    <s v="HAL"/>
    <s v="Implementation of the halon phase-out plan for China: transfer of technology on alternatives to halon fire protection systems"/>
    <d v="1993-06-01T00:00:00"/>
    <d v="1996-06-01T00:00:00"/>
    <s v="FIN"/>
    <d v="1995-11-01T00:00:00"/>
    <m/>
    <d v="1999-06-01T00:00:00"/>
    <d v="2000-12-01T00:00:00"/>
    <n v="0"/>
    <m/>
    <m/>
    <m/>
    <m/>
    <m/>
    <n v="0"/>
    <m/>
    <m/>
    <m/>
    <m/>
    <m/>
    <n v="300000"/>
    <n v="0"/>
    <n v="300000"/>
    <n v="1"/>
    <n v="0"/>
    <n v="0"/>
    <n v="0"/>
    <n v="39000"/>
    <n v="0"/>
    <n v="39000"/>
    <n v="0"/>
    <n v="300000"/>
    <n v="0"/>
    <n v="0"/>
    <n v="39000"/>
    <n v="0"/>
    <m/>
    <m/>
    <m/>
    <m/>
    <s v="Completed in 1999. Financially completed in 2000."/>
    <m/>
    <m/>
    <m/>
    <x v="1"/>
    <n v="0"/>
    <n v="1"/>
    <n v="29"/>
    <n v="36"/>
    <n v="0"/>
    <n v="0"/>
    <n v="0"/>
    <n v="1993"/>
  </r>
  <r>
    <m/>
    <m/>
    <s v="DRK/PHA/47/TAS/40"/>
    <s v="UNIDO"/>
    <m/>
    <x v="2"/>
    <s v="DRK"/>
    <x v="3"/>
    <s v="PHA"/>
    <s v="Implementation of the NPP: recovery and recycling (first tranche)"/>
    <d v="2005-11-01T00:00:00"/>
    <d v="2009-12-01T00:00:00"/>
    <s v="FIN"/>
    <d v="2006-07-01T00:00:00"/>
    <m/>
    <d v="2010-12-01T00:00:00"/>
    <d v="2011-12-01T00:00:00"/>
    <n v="121.7"/>
    <m/>
    <m/>
    <n v="0"/>
    <m/>
    <m/>
    <n v="163.69999999999999"/>
    <m/>
    <m/>
    <n v="0"/>
    <m/>
    <m/>
    <n v="536000"/>
    <n v="-7548.99"/>
    <n v="528451.01"/>
    <n v="0.99999998107677002"/>
    <n v="1.0000000009313226E-2"/>
    <n v="1.0000000009313226E-2"/>
    <n v="0"/>
    <n v="40200"/>
    <n v="-566"/>
    <n v="39634"/>
    <n v="0"/>
    <n v="528451"/>
    <n v="0"/>
    <m/>
    <n v="39634"/>
    <n v="0"/>
    <m/>
    <m/>
    <m/>
    <m/>
    <m/>
    <m/>
    <m/>
    <m/>
    <x v="1"/>
    <n v="0"/>
    <n v="1"/>
    <n v="8"/>
    <n v="49"/>
    <n v="0"/>
    <n v="0"/>
    <n v="121700"/>
    <n v="2005"/>
  </r>
  <r>
    <m/>
    <m/>
    <s v="DRK/PHA/47/TAS/39"/>
    <s v="UNEP"/>
    <m/>
    <x v="2"/>
    <s v="DRK"/>
    <x v="3"/>
    <s v="PHA"/>
    <s v="Implementation of the NPP: regulations, training programme and monitoring (first tranche)"/>
    <d v="2005-11-01T00:00:00"/>
    <d v="2006-12-01T00:00:00"/>
    <s v="FIN"/>
    <d v="2006-03-01T00:00:00"/>
    <m/>
    <d v="2008-07-01T00:00:00"/>
    <d v="2009-07-01T00:00:00"/>
    <n v="0"/>
    <m/>
    <m/>
    <n v="0"/>
    <m/>
    <m/>
    <n v="0"/>
    <m/>
    <m/>
    <n v="0"/>
    <m/>
    <m/>
    <n v="234600"/>
    <n v="0"/>
    <n v="234600"/>
    <n v="1"/>
    <n v="0"/>
    <n v="0"/>
    <n v="0"/>
    <n v="30498"/>
    <n v="0"/>
    <n v="30498"/>
    <n v="0"/>
    <n v="234600"/>
    <n v="0"/>
    <n v="0"/>
    <n v="30498"/>
    <n v="0"/>
    <m/>
    <n v="0"/>
    <m/>
    <m/>
    <m/>
    <m/>
    <m/>
    <m/>
    <x v="1"/>
    <n v="0"/>
    <n v="1"/>
    <n v="4"/>
    <n v="13"/>
    <n v="0"/>
    <n v="0"/>
    <n v="0"/>
    <n v="2005"/>
  </r>
  <r>
    <m/>
    <m/>
    <s v="DRK/PHA/54/TAS/50"/>
    <s v="UNEP"/>
    <m/>
    <x v="2"/>
    <s v="DRK"/>
    <x v="3"/>
    <s v="PHA"/>
    <s v="Implementation of the NPP: regulations, training programme and monitoring (fourth tranche)"/>
    <d v="2008-04-01T00:00:00"/>
    <d v="2009-03-01T00:00:00"/>
    <s v="FIN"/>
    <d v="2011-01-01T00:00:00"/>
    <m/>
    <d v="2011-04-01T00:00:00"/>
    <d v="2011-12-01T00:00:00"/>
    <n v="19"/>
    <m/>
    <m/>
    <n v="0"/>
    <m/>
    <m/>
    <n v="19"/>
    <m/>
    <m/>
    <n v="0"/>
    <m/>
    <m/>
    <n v="20000"/>
    <n v="0"/>
    <n v="20000"/>
    <n v="1"/>
    <n v="0"/>
    <n v="0"/>
    <n v="0"/>
    <n v="2600"/>
    <n v="0"/>
    <n v="2600"/>
    <n v="0"/>
    <n v="20000"/>
    <n v="0"/>
    <n v="0"/>
    <n v="2600"/>
    <n v="0"/>
    <m/>
    <n v="0"/>
    <m/>
    <m/>
    <m/>
    <m/>
    <m/>
    <m/>
    <x v="1"/>
    <n v="0"/>
    <n v="1"/>
    <n v="33"/>
    <n v="11"/>
    <n v="0"/>
    <n v="0"/>
    <n v="19000"/>
    <n v="2008"/>
  </r>
  <r>
    <m/>
    <m/>
    <s v="DRK/PHA/49/TAS/44"/>
    <s v="UNEP"/>
    <m/>
    <x v="2"/>
    <s v="DRK"/>
    <x v="3"/>
    <s v="PHA"/>
    <s v="Implementation of the NPP: regulations, training programme and monitoring (second  tranche)"/>
    <d v="2006-07-01T00:00:00"/>
    <d v="2007-12-01T00:00:00"/>
    <s v="FIN"/>
    <d v="2008-02-01T00:00:00"/>
    <m/>
    <d v="2008-03-01T00:00:00"/>
    <d v="2011-11-01T00:00:00"/>
    <n v="54"/>
    <m/>
    <m/>
    <n v="0"/>
    <m/>
    <m/>
    <n v="54"/>
    <m/>
    <m/>
    <n v="0"/>
    <m/>
    <m/>
    <n v="163400"/>
    <n v="-16532"/>
    <n v="146868"/>
    <n v="1"/>
    <n v="0"/>
    <n v="0"/>
    <n v="0"/>
    <n v="21242"/>
    <n v="-2149.16"/>
    <n v="19092.84"/>
    <n v="0"/>
    <n v="146868"/>
    <n v="0"/>
    <n v="0"/>
    <n v="19092.84"/>
    <n v="0"/>
    <m/>
    <n v="0"/>
    <m/>
    <m/>
    <m/>
    <m/>
    <m/>
    <m/>
    <x v="1"/>
    <n v="0"/>
    <n v="1"/>
    <n v="19"/>
    <n v="17"/>
    <n v="0"/>
    <n v="0"/>
    <n v="54000"/>
    <n v="2006"/>
  </r>
  <r>
    <m/>
    <m/>
    <s v="DRK/PHA/51/TAS/47"/>
    <s v="UNEP"/>
    <m/>
    <x v="2"/>
    <s v="DRK"/>
    <x v="3"/>
    <s v="PHA"/>
    <s v="Implementation of the NPP: regulations, training programme and monitoring (third  tranche)"/>
    <d v="2007-03-01T00:00:00"/>
    <d v="2008-03-01T00:00:00"/>
    <s v="FIN"/>
    <d v="2009-04-01T00:00:00"/>
    <m/>
    <d v="2011-03-01T00:00:00"/>
    <d v="2012-03-01T00:00:00"/>
    <n v="18"/>
    <m/>
    <m/>
    <n v="0"/>
    <m/>
    <m/>
    <n v="18"/>
    <m/>
    <m/>
    <m/>
    <m/>
    <m/>
    <n v="100000"/>
    <n v="0"/>
    <n v="100000"/>
    <n v="1"/>
    <n v="0"/>
    <n v="0"/>
    <n v="0"/>
    <n v="13000"/>
    <n v="0"/>
    <n v="13000"/>
    <n v="0"/>
    <n v="100000"/>
    <n v="0"/>
    <n v="0"/>
    <n v="13000"/>
    <n v="0"/>
    <m/>
    <n v="0"/>
    <m/>
    <m/>
    <m/>
    <m/>
    <m/>
    <m/>
    <x v="1"/>
    <n v="0"/>
    <n v="1"/>
    <n v="25"/>
    <n v="12"/>
    <n v="0"/>
    <n v="0"/>
    <n v="18000"/>
    <n v="2007"/>
  </r>
  <r>
    <m/>
    <m/>
    <s v="CKI/REF/44/TAS/03"/>
    <s v="UNEP"/>
    <m/>
    <x v="2"/>
    <s v="CKI"/>
    <x v="3"/>
    <s v="REF"/>
    <s v="Implementation of the PIC strategy: assistance for enforcing ODS regulations and training programme for customs officers"/>
    <d v="2004-12-01T00:00:00"/>
    <d v="2006-12-01T00:00:00"/>
    <s v="FIN"/>
    <d v="2005-06-01T00:00:00"/>
    <m/>
    <d v="2010-07-01T00:00:00"/>
    <d v="2011-07-01T00:00:00"/>
    <n v="0.5"/>
    <m/>
    <m/>
    <n v="0"/>
    <m/>
    <m/>
    <n v="0.5"/>
    <m/>
    <m/>
    <n v="0"/>
    <m/>
    <m/>
    <n v="8000"/>
    <n v="0"/>
    <n v="8000"/>
    <n v="1"/>
    <n v="0"/>
    <n v="0"/>
    <n v="0"/>
    <n v="1040"/>
    <n v="0"/>
    <n v="1040"/>
    <n v="0"/>
    <n v="8000"/>
    <n v="0"/>
    <n v="0"/>
    <n v="1040"/>
    <n v="0"/>
    <m/>
    <n v="0"/>
    <m/>
    <m/>
    <m/>
    <m/>
    <m/>
    <m/>
    <x v="1"/>
    <n v="0"/>
    <n v="1"/>
    <n v="6"/>
    <n v="24"/>
    <n v="0"/>
    <n v="0"/>
    <n v="500"/>
    <n v="2004"/>
  </r>
  <r>
    <m/>
    <m/>
    <s v="KIR/REF/36/TAS/02"/>
    <s v="Australia"/>
    <m/>
    <x v="2"/>
    <s v="KIR"/>
    <x v="3"/>
    <s v="REF"/>
    <s v="Implementation of the PIC Strategy: assistance for enforcing ODS regulations and training programme for customs officers"/>
    <d v="2002-03-01T00:00:00"/>
    <d v="2005-04-01T00:00:00"/>
    <s v="FIN"/>
    <d v="2003-05-01T00:00:00"/>
    <m/>
    <d v="2008-06-01T00:00:00"/>
    <d v="2012-05-01T00:00:00"/>
    <n v="0.2"/>
    <m/>
    <m/>
    <n v="0"/>
    <m/>
    <m/>
    <n v="0"/>
    <m/>
    <m/>
    <n v="0"/>
    <m/>
    <m/>
    <n v="10000"/>
    <n v="0"/>
    <n v="10000"/>
    <n v="1"/>
    <n v="0"/>
    <n v="0"/>
    <n v="0"/>
    <n v="1300"/>
    <n v="0"/>
    <n v="1300"/>
    <n v="0"/>
    <n v="10000"/>
    <n v="0"/>
    <n v="0"/>
    <n v="1300"/>
    <n v="0"/>
    <m/>
    <m/>
    <m/>
    <m/>
    <s v="completed"/>
    <m/>
    <m/>
    <m/>
    <x v="1"/>
    <n v="0"/>
    <n v="1"/>
    <n v="14"/>
    <n v="37"/>
    <n v="0"/>
    <n v="0"/>
    <n v="200"/>
    <n v="2002"/>
  </r>
  <r>
    <m/>
    <m/>
    <s v="MAS/REF/36/TAS/04"/>
    <s v="Australia"/>
    <m/>
    <x v="2"/>
    <s v="MAS"/>
    <x v="3"/>
    <s v="REF"/>
    <s v="Implementation of the PIC Strategy: assistance for enforcing ODS regulations and training programme for customs officers"/>
    <d v="2002-03-01T00:00:00"/>
    <d v="2005-04-01T00:00:00"/>
    <s v="FIN"/>
    <d v="2003-02-01T00:00:00"/>
    <m/>
    <d v="2008-06-01T00:00:00"/>
    <d v="2012-05-01T00:00:00"/>
    <n v="0.2"/>
    <m/>
    <m/>
    <n v="0"/>
    <m/>
    <m/>
    <n v="0"/>
    <m/>
    <m/>
    <n v="0"/>
    <m/>
    <m/>
    <n v="8000"/>
    <n v="0"/>
    <n v="8000"/>
    <n v="1"/>
    <n v="0"/>
    <n v="0"/>
    <n v="0"/>
    <n v="1040"/>
    <n v="0"/>
    <n v="1040"/>
    <n v="0"/>
    <n v="8000"/>
    <n v="0"/>
    <n v="0"/>
    <n v="1040"/>
    <n v="0"/>
    <m/>
    <m/>
    <m/>
    <m/>
    <s v="completed"/>
    <m/>
    <m/>
    <m/>
    <x v="1"/>
    <n v="0"/>
    <n v="1"/>
    <n v="11"/>
    <n v="37"/>
    <n v="0"/>
    <n v="0"/>
    <n v="200"/>
    <n v="2002"/>
  </r>
  <r>
    <m/>
    <m/>
    <s v="FSM/REF/36/TAS/01"/>
    <s v="Australia"/>
    <m/>
    <x v="2"/>
    <s v="FSM"/>
    <x v="3"/>
    <s v="REF"/>
    <s v="Implementation of the PIC Strategy: assistance for enforcing ODS regulations and training programme for customs officers"/>
    <d v="2002-03-01T00:00:00"/>
    <d v="2005-04-01T00:00:00"/>
    <s v="FIN"/>
    <d v="2003-06-01T00:00:00"/>
    <m/>
    <d v="2010-09-01T00:00:00"/>
    <d v="2012-05-01T00:00:00"/>
    <n v="0.3"/>
    <m/>
    <m/>
    <n v="0"/>
    <m/>
    <m/>
    <n v="0"/>
    <m/>
    <m/>
    <n v="0"/>
    <m/>
    <m/>
    <n v="10000"/>
    <n v="0"/>
    <n v="10000"/>
    <n v="1"/>
    <n v="0"/>
    <n v="0"/>
    <n v="0"/>
    <n v="1300"/>
    <n v="0"/>
    <n v="1300"/>
    <n v="0"/>
    <n v="10000"/>
    <n v="0"/>
    <n v="0"/>
    <n v="1300"/>
    <n v="0"/>
    <m/>
    <m/>
    <m/>
    <m/>
    <s v="completed"/>
    <m/>
    <m/>
    <m/>
    <x v="1"/>
    <n v="0"/>
    <n v="1"/>
    <n v="15"/>
    <n v="37"/>
    <n v="0"/>
    <n v="0"/>
    <n v="300"/>
    <n v="2002"/>
  </r>
  <r>
    <m/>
    <m/>
    <s v="NAU/REF/44/TAS/01"/>
    <s v="UNEP"/>
    <m/>
    <x v="2"/>
    <s v="NAU"/>
    <x v="3"/>
    <s v="REF"/>
    <s v="Implementation of the PIC strategy: assistance for enforcing ODS regulations and training programme for customs officers"/>
    <d v="2004-12-01T00:00:00"/>
    <d v="2006-12-01T00:00:00"/>
    <s v="FIN"/>
    <d v="2005-03-01T00:00:00"/>
    <m/>
    <d v="2008-12-01T00:00:00"/>
    <d v="2010-12-01T00:00:00"/>
    <n v="0.2"/>
    <m/>
    <m/>
    <n v="0"/>
    <m/>
    <m/>
    <n v="0"/>
    <m/>
    <m/>
    <n v="0"/>
    <m/>
    <m/>
    <n v="8000"/>
    <n v="-2000"/>
    <n v="6000"/>
    <n v="1"/>
    <n v="0"/>
    <n v="0"/>
    <n v="0"/>
    <n v="1040"/>
    <n v="-260"/>
    <n v="780"/>
    <n v="0"/>
    <n v="6000"/>
    <n v="0"/>
    <n v="0"/>
    <n v="780"/>
    <n v="0"/>
    <m/>
    <n v="0"/>
    <m/>
    <m/>
    <m/>
    <m/>
    <m/>
    <m/>
    <x v="1"/>
    <n v="0"/>
    <n v="1"/>
    <n v="3"/>
    <n v="24"/>
    <n v="0"/>
    <n v="0"/>
    <n v="200"/>
    <n v="2004"/>
  </r>
  <r>
    <m/>
    <m/>
    <s v="NIU/REF/44/TRA/03"/>
    <s v="UNEP"/>
    <m/>
    <x v="2"/>
    <s v="NIU"/>
    <x v="2"/>
    <s v="REF"/>
    <s v="Implementation of the PIC strategy: assistance for enforcing ODS regulations and training programme for customs officers"/>
    <d v="2004-12-01T00:00:00"/>
    <d v="2006-12-01T00:00:00"/>
    <s v="FIN"/>
    <d v="2010-01-01T00:00:00"/>
    <m/>
    <d v="2008-12-01T00:00:00"/>
    <d v="2010-12-01T00:00:00"/>
    <n v="0"/>
    <m/>
    <m/>
    <n v="0"/>
    <m/>
    <m/>
    <n v="0"/>
    <m/>
    <m/>
    <n v="0"/>
    <m/>
    <m/>
    <n v="8000"/>
    <n v="0"/>
    <n v="8000"/>
    <n v="1"/>
    <n v="0"/>
    <n v="0"/>
    <n v="0"/>
    <n v="1040"/>
    <n v="0"/>
    <n v="1040"/>
    <n v="0"/>
    <n v="8000"/>
    <n v="0"/>
    <n v="0"/>
    <n v="1040"/>
    <n v="0"/>
    <m/>
    <n v="0"/>
    <m/>
    <m/>
    <m/>
    <m/>
    <m/>
    <m/>
    <x v="1"/>
    <n v="0"/>
    <n v="1"/>
    <n v="61"/>
    <n v="24"/>
    <n v="0"/>
    <n v="0"/>
    <n v="0"/>
    <n v="2004"/>
  </r>
  <r>
    <m/>
    <m/>
    <s v="TTR/REF/36/TAS/01"/>
    <s v="Australia"/>
    <m/>
    <x v="2"/>
    <s v="TTR"/>
    <x v="3"/>
    <s v="REF"/>
    <s v="Implementation of the PIC Strategy: assistance for enforcing ODS regulations and training programme for customs officers"/>
    <d v="2002-03-01T00:00:00"/>
    <d v="2005-04-01T00:00:00"/>
    <s v="FIN"/>
    <d v="2003-02-01T00:00:00"/>
    <m/>
    <d v="2008-06-01T00:00:00"/>
    <d v="2012-05-01T00:00:00"/>
    <n v="0.3"/>
    <m/>
    <m/>
    <n v="0"/>
    <m/>
    <m/>
    <n v="0"/>
    <m/>
    <m/>
    <n v="0"/>
    <m/>
    <m/>
    <n v="8000"/>
    <n v="0"/>
    <n v="8000"/>
    <n v="1"/>
    <n v="0"/>
    <n v="0"/>
    <n v="0"/>
    <n v="1040"/>
    <n v="0"/>
    <n v="1040"/>
    <n v="0"/>
    <n v="8000"/>
    <n v="0"/>
    <n v="0"/>
    <n v="1040"/>
    <n v="0"/>
    <m/>
    <m/>
    <m/>
    <m/>
    <s v="completed"/>
    <m/>
    <m/>
    <m/>
    <x v="1"/>
    <n v="0"/>
    <n v="1"/>
    <n v="11"/>
    <n v="37"/>
    <n v="0"/>
    <n v="0"/>
    <n v="300"/>
    <n v="2002"/>
  </r>
  <r>
    <m/>
    <m/>
    <s v="SOI/REF/36/TAS/02"/>
    <s v="Australia"/>
    <m/>
    <x v="2"/>
    <s v="SOI"/>
    <x v="3"/>
    <s v="REF"/>
    <s v="Implementation of the PIC Strategy: assistance for enforcing ODS regulations and training programme for customs officers"/>
    <d v="2002-03-01T00:00:00"/>
    <d v="2005-04-01T00:00:00"/>
    <s v="FIN"/>
    <d v="2003-02-01T00:00:00"/>
    <m/>
    <d v="2008-06-01T00:00:00"/>
    <d v="2012-05-01T00:00:00"/>
    <n v="0.3"/>
    <m/>
    <m/>
    <n v="0"/>
    <m/>
    <m/>
    <n v="0"/>
    <m/>
    <m/>
    <n v="0"/>
    <m/>
    <m/>
    <n v="8000"/>
    <n v="0"/>
    <n v="8000"/>
    <n v="1"/>
    <n v="0"/>
    <n v="0"/>
    <n v="0"/>
    <n v="1040"/>
    <n v="0"/>
    <n v="1040"/>
    <n v="0"/>
    <n v="8000"/>
    <n v="0"/>
    <n v="0"/>
    <n v="1040"/>
    <n v="0"/>
    <m/>
    <m/>
    <m/>
    <m/>
    <s v="completed"/>
    <m/>
    <m/>
    <m/>
    <x v="1"/>
    <n v="0"/>
    <n v="1"/>
    <n v="11"/>
    <n v="37"/>
    <n v="0"/>
    <n v="0"/>
    <n v="300"/>
    <n v="2002"/>
  </r>
  <r>
    <m/>
    <m/>
    <s v="TON/REF/36/TAS/01"/>
    <s v="Australia"/>
    <m/>
    <x v="2"/>
    <s v="TON"/>
    <x v="3"/>
    <s v="REF"/>
    <s v="Implementation of the PIC Strategy: assistance for enforcing ODS regulations and training programme for customs officers"/>
    <d v="2002-03-01T00:00:00"/>
    <d v="2005-04-01T00:00:00"/>
    <s v="FIN"/>
    <d v="2003-02-01T00:00:00"/>
    <m/>
    <d v="2010-06-01T00:00:00"/>
    <d v="2012-05-01T00:00:00"/>
    <n v="0.2"/>
    <m/>
    <m/>
    <n v="0"/>
    <m/>
    <m/>
    <n v="0"/>
    <m/>
    <m/>
    <n v="0"/>
    <m/>
    <m/>
    <n v="8000"/>
    <n v="0"/>
    <n v="8000"/>
    <n v="1"/>
    <n v="0"/>
    <n v="0"/>
    <n v="0"/>
    <n v="1040"/>
    <n v="0"/>
    <n v="1040"/>
    <n v="0"/>
    <n v="8000"/>
    <n v="0"/>
    <n v="0"/>
    <n v="1040"/>
    <n v="0"/>
    <m/>
    <m/>
    <m/>
    <m/>
    <s v="completed"/>
    <m/>
    <m/>
    <m/>
    <x v="1"/>
    <n v="0"/>
    <n v="1"/>
    <n v="11"/>
    <n v="37"/>
    <n v="0"/>
    <n v="0"/>
    <n v="200"/>
    <n v="2002"/>
  </r>
  <r>
    <m/>
    <m/>
    <s v="TUV/REF/36/TAS/02"/>
    <s v="Australia"/>
    <m/>
    <x v="2"/>
    <s v="TUV"/>
    <x v="3"/>
    <s v="REF"/>
    <s v="Implementation of the PIC Strategy: assistance for enforcing ODS regulations and training programme for customs officers"/>
    <d v="2002-03-01T00:00:00"/>
    <d v="2005-04-01T00:00:00"/>
    <s v="FIN"/>
    <d v="2003-04-01T00:00:00"/>
    <m/>
    <d v="2010-09-01T00:00:00"/>
    <d v="2012-05-01T00:00:00"/>
    <n v="0.1"/>
    <m/>
    <m/>
    <n v="0"/>
    <m/>
    <m/>
    <n v="0"/>
    <m/>
    <m/>
    <n v="0"/>
    <m/>
    <m/>
    <n v="8000"/>
    <n v="0"/>
    <n v="8000"/>
    <n v="1"/>
    <n v="0"/>
    <n v="0"/>
    <n v="0"/>
    <n v="1040"/>
    <n v="0"/>
    <n v="1040"/>
    <n v="0"/>
    <n v="8000"/>
    <n v="0"/>
    <n v="0"/>
    <n v="1040"/>
    <n v="0"/>
    <m/>
    <m/>
    <m/>
    <m/>
    <s v="completed"/>
    <m/>
    <m/>
    <m/>
    <x v="1"/>
    <n v="0"/>
    <n v="1"/>
    <n v="13"/>
    <n v="37"/>
    <n v="0"/>
    <n v="0"/>
    <n v="100"/>
    <n v="2002"/>
  </r>
  <r>
    <m/>
    <m/>
    <s v="VAN/REF/36/TAS/02"/>
    <s v="Australia"/>
    <m/>
    <x v="2"/>
    <s v="VAN"/>
    <x v="3"/>
    <s v="REF"/>
    <s v="Implementation of the PIC Strategy: assistance for enforcing ODS regulations and training programme for customs officers"/>
    <d v="2002-03-01T00:00:00"/>
    <d v="2005-04-01T00:00:00"/>
    <s v="FIN"/>
    <d v="2003-04-01T00:00:00"/>
    <m/>
    <d v="2010-06-01T00:00:00"/>
    <d v="2012-05-01T00:00:00"/>
    <n v="0"/>
    <m/>
    <m/>
    <n v="0"/>
    <m/>
    <m/>
    <n v="0"/>
    <m/>
    <m/>
    <n v="0"/>
    <m/>
    <m/>
    <n v="8000"/>
    <n v="0"/>
    <n v="8000"/>
    <n v="1"/>
    <n v="0"/>
    <n v="0"/>
    <n v="0"/>
    <n v="1040"/>
    <n v="0"/>
    <n v="1040"/>
    <n v="0"/>
    <n v="8000"/>
    <n v="0"/>
    <n v="0"/>
    <n v="1040"/>
    <n v="0"/>
    <m/>
    <m/>
    <m/>
    <m/>
    <s v="completed"/>
    <m/>
    <m/>
    <m/>
    <x v="1"/>
    <n v="0"/>
    <n v="1"/>
    <n v="13"/>
    <n v="37"/>
    <n v="0"/>
    <n v="0"/>
    <n v="0"/>
    <n v="2002"/>
  </r>
  <r>
    <m/>
    <m/>
    <s v="ASP/REF/36/TAS/46"/>
    <s v="UNEP"/>
    <m/>
    <x v="2"/>
    <s v="ASP"/>
    <x v="3"/>
    <s v="REF"/>
    <s v="Implementation of the PIC Strategy: policy assistance and guidance to countries for development of regulations"/>
    <d v="2002-03-01T00:00:00"/>
    <d v="2003-10-01T00:00:00"/>
    <s v="FIN"/>
    <d v="2003-01-01T00:00:00"/>
    <m/>
    <d v="2007-12-01T00:00:00"/>
    <d v="2007-12-01T00:00:00"/>
    <n v="0"/>
    <m/>
    <m/>
    <n v="0"/>
    <m/>
    <m/>
    <n v="0"/>
    <m/>
    <m/>
    <n v="0"/>
    <m/>
    <m/>
    <n v="90000"/>
    <n v="0"/>
    <n v="90000"/>
    <n v="1"/>
    <n v="0"/>
    <n v="0"/>
    <n v="0"/>
    <n v="11700"/>
    <n v="0"/>
    <n v="11700"/>
    <n v="0"/>
    <n v="90000"/>
    <n v="0"/>
    <n v="0"/>
    <n v="11700"/>
    <n v="0"/>
    <m/>
    <n v="0"/>
    <m/>
    <m/>
    <m/>
    <m/>
    <m/>
    <m/>
    <x v="1"/>
    <n v="0"/>
    <n v="1"/>
    <n v="10"/>
    <n v="19"/>
    <n v="0"/>
    <n v="0"/>
    <n v="0"/>
    <n v="2002"/>
  </r>
  <r>
    <m/>
    <m/>
    <s v="ASP/REF/36/TAS/45"/>
    <s v="UNEP"/>
    <m/>
    <x v="2"/>
    <s v="ASP"/>
    <x v="3"/>
    <s v="REF"/>
    <s v="Implementation of the PIC Strategy: technical assistance for other countries not included in the strategy"/>
    <d v="2002-03-01T00:00:00"/>
    <d v="2005-04-01T00:00:00"/>
    <s v="FIN"/>
    <d v="2003-03-01T00:00:00"/>
    <m/>
    <d v="2006-01-01T00:00:00"/>
    <d v="2007-07-01T00:00:00"/>
    <n v="0"/>
    <m/>
    <m/>
    <n v="0"/>
    <m/>
    <m/>
    <n v="0"/>
    <m/>
    <m/>
    <n v="0"/>
    <m/>
    <m/>
    <n v="50000"/>
    <n v="0"/>
    <n v="50000"/>
    <n v="1"/>
    <n v="0"/>
    <n v="0"/>
    <n v="0"/>
    <n v="6500"/>
    <n v="0"/>
    <n v="6500"/>
    <n v="0"/>
    <n v="50000"/>
    <n v="0"/>
    <n v="0"/>
    <n v="6500"/>
    <n v="0"/>
    <m/>
    <n v="0"/>
    <m/>
    <m/>
    <m/>
    <m/>
    <m/>
    <m/>
    <x v="1"/>
    <n v="0"/>
    <n v="1"/>
    <n v="12"/>
    <n v="37"/>
    <n v="0"/>
    <n v="0"/>
    <n v="0"/>
    <n v="2002"/>
  </r>
  <r>
    <m/>
    <m/>
    <s v="ASP/REF/36/TAS/47"/>
    <s v="UNEP"/>
    <m/>
    <x v="2"/>
    <s v="ASP"/>
    <x v="3"/>
    <s v="REF"/>
    <s v="Implementation of the PIC Strategy: technical assistance to countries and monitoring the implementation of the strategy"/>
    <d v="2002-03-01T00:00:00"/>
    <d v="2005-12-01T00:00:00"/>
    <s v="FIN"/>
    <d v="2003-01-01T00:00:00"/>
    <m/>
    <d v="2007-12-01T00:00:00"/>
    <d v="2007-12-01T00:00:00"/>
    <n v="0"/>
    <m/>
    <m/>
    <n v="0"/>
    <m/>
    <m/>
    <n v="0"/>
    <m/>
    <m/>
    <n v="0"/>
    <m/>
    <m/>
    <n v="120000"/>
    <n v="0"/>
    <n v="120000"/>
    <n v="1"/>
    <n v="0"/>
    <n v="0"/>
    <n v="0"/>
    <n v="15600"/>
    <n v="0"/>
    <n v="15600"/>
    <n v="0"/>
    <n v="120000"/>
    <n v="0"/>
    <n v="0"/>
    <n v="15600"/>
    <n v="0"/>
    <m/>
    <n v="0"/>
    <m/>
    <m/>
    <m/>
    <m/>
    <m/>
    <m/>
    <x v="1"/>
    <n v="0"/>
    <n v="1"/>
    <n v="10"/>
    <n v="45"/>
    <n v="0"/>
    <n v="0"/>
    <n v="0"/>
    <n v="2002"/>
  </r>
  <r>
    <m/>
    <m/>
    <s v="ASP/REF/44/TAS/51"/>
    <s v="UNEP"/>
    <m/>
    <x v="2"/>
    <s v="ASP"/>
    <x v="3"/>
    <s v="REF"/>
    <s v="Implementation of the PIC strategy: technical assistance to countries and monitoring the implementation of the strategy"/>
    <d v="2004-12-01T00:00:00"/>
    <d v="2006-12-01T00:00:00"/>
    <s v="FIN"/>
    <d v="2007-01-01T00:00:00"/>
    <m/>
    <d v="2007-12-01T00:00:00"/>
    <d v="2008-12-01T00:00:00"/>
    <n v="0"/>
    <m/>
    <m/>
    <n v="0"/>
    <m/>
    <m/>
    <n v="0"/>
    <m/>
    <m/>
    <n v="0"/>
    <m/>
    <m/>
    <n v="30000"/>
    <n v="-473"/>
    <n v="29527"/>
    <n v="1"/>
    <n v="0"/>
    <n v="0"/>
    <n v="0"/>
    <n v="3900"/>
    <n v="-61"/>
    <n v="3839"/>
    <n v="0"/>
    <n v="29527"/>
    <n v="0"/>
    <n v="0"/>
    <n v="3838.9999999999995"/>
    <n v="0"/>
    <m/>
    <n v="0"/>
    <m/>
    <m/>
    <m/>
    <m/>
    <m/>
    <m/>
    <x v="1"/>
    <n v="0"/>
    <n v="1"/>
    <n v="25"/>
    <n v="24"/>
    <n v="0"/>
    <n v="0"/>
    <n v="0"/>
    <n v="2004"/>
  </r>
  <r>
    <m/>
    <m/>
    <s v="ASP/REF/36/TAS/44"/>
    <s v="UNEP"/>
    <m/>
    <x v="2"/>
    <s v="ASP"/>
    <x v="3"/>
    <s v="REF"/>
    <s v="Implementation of the PIC Strategy: three thematic meetings on issues related to the implementation of the strategy"/>
    <d v="2002-03-01T00:00:00"/>
    <d v="2005-04-01T00:00:00"/>
    <s v="FIN"/>
    <d v="2002-11-01T00:00:00"/>
    <m/>
    <d v="2006-01-01T00:00:00"/>
    <d v="2006-12-01T00:00:00"/>
    <n v="0"/>
    <m/>
    <m/>
    <n v="0"/>
    <m/>
    <m/>
    <n v="0"/>
    <m/>
    <m/>
    <n v="0"/>
    <m/>
    <m/>
    <n v="50000"/>
    <n v="0"/>
    <n v="50000"/>
    <n v="1"/>
    <n v="0"/>
    <n v="0"/>
    <n v="0"/>
    <n v="6500"/>
    <n v="0"/>
    <n v="6500"/>
    <n v="0"/>
    <n v="50000"/>
    <n v="0"/>
    <n v="0"/>
    <n v="6500"/>
    <n v="0"/>
    <m/>
    <n v="0"/>
    <m/>
    <m/>
    <m/>
    <m/>
    <m/>
    <m/>
    <x v="1"/>
    <n v="0"/>
    <n v="1"/>
    <n v="8"/>
    <n v="37"/>
    <n v="0"/>
    <n v="0"/>
    <n v="0"/>
    <n v="2002"/>
  </r>
  <r>
    <m/>
    <m/>
    <s v="CKI/REF/44/TAS/01"/>
    <s v="UNEP"/>
    <m/>
    <x v="2"/>
    <s v="CKI"/>
    <x v="3"/>
    <s v="REF"/>
    <s v="Implementation of the PIC strategy: training programme for refrigeration technicians including MAC recovery and recycling equipment"/>
    <d v="2004-12-01T00:00:00"/>
    <d v="2006-12-01T00:00:00"/>
    <s v="FIN"/>
    <d v="2005-06-01T00:00:00"/>
    <m/>
    <d v="2007-11-01T00:00:00"/>
    <d v="2010-12-01T00:00:00"/>
    <n v="0.9"/>
    <m/>
    <m/>
    <n v="0"/>
    <m/>
    <m/>
    <n v="0"/>
    <m/>
    <m/>
    <n v="0"/>
    <m/>
    <m/>
    <n v="14000"/>
    <n v="-3277"/>
    <n v="10723"/>
    <n v="1"/>
    <n v="0"/>
    <n v="0"/>
    <n v="0"/>
    <n v="1820"/>
    <n v="-426.01"/>
    <n v="1393.99"/>
    <n v="0"/>
    <n v="10723"/>
    <n v="0"/>
    <n v="0"/>
    <n v="1393.99"/>
    <n v="0"/>
    <m/>
    <n v="0"/>
    <m/>
    <m/>
    <m/>
    <m/>
    <m/>
    <m/>
    <x v="1"/>
    <n v="0"/>
    <n v="1"/>
    <n v="6"/>
    <n v="24"/>
    <n v="0"/>
    <n v="0"/>
    <n v="900"/>
    <n v="2004"/>
  </r>
  <r>
    <m/>
    <m/>
    <s v="KIR/REF/36/TAS/03"/>
    <s v="Australia"/>
    <m/>
    <x v="2"/>
    <s v="KIR"/>
    <x v="3"/>
    <s v="REF"/>
    <s v="Implementation of the PIC Strategy: training programme for refrigeration technicians including MAC recovery and recycling equipment"/>
    <d v="2002-03-01T00:00:00"/>
    <d v="2005-04-01T00:00:00"/>
    <s v="FIN"/>
    <d v="2003-05-01T00:00:00"/>
    <m/>
    <d v="2008-06-01T00:00:00"/>
    <d v="2012-05-01T00:00:00"/>
    <n v="0.4"/>
    <m/>
    <m/>
    <n v="0"/>
    <m/>
    <m/>
    <n v="0"/>
    <m/>
    <m/>
    <n v="0"/>
    <m/>
    <m/>
    <n v="18000"/>
    <n v="0"/>
    <n v="18000"/>
    <n v="1"/>
    <n v="0"/>
    <n v="0"/>
    <n v="0"/>
    <n v="2340"/>
    <n v="0"/>
    <n v="2340"/>
    <n v="0"/>
    <n v="18000"/>
    <n v="0"/>
    <n v="0"/>
    <n v="2340"/>
    <n v="0"/>
    <m/>
    <m/>
    <m/>
    <m/>
    <s v="completed"/>
    <m/>
    <m/>
    <m/>
    <x v="1"/>
    <n v="0"/>
    <n v="1"/>
    <n v="14"/>
    <n v="37"/>
    <n v="0"/>
    <n v="0"/>
    <n v="400"/>
    <n v="2002"/>
  </r>
  <r>
    <m/>
    <m/>
    <s v="MAS/REF/36/TAS/02"/>
    <s v="Australia"/>
    <m/>
    <x v="2"/>
    <s v="MAS"/>
    <x v="3"/>
    <s v="REF"/>
    <s v="Implementation of the PIC Strategy: training programme for refrigeration technicians including MAC recovery and recycling equipment"/>
    <d v="2002-03-01T00:00:00"/>
    <d v="2005-04-01T00:00:00"/>
    <s v="FIN"/>
    <d v="2003-02-01T00:00:00"/>
    <m/>
    <d v="2008-06-01T00:00:00"/>
    <d v="2012-05-01T00:00:00"/>
    <n v="0.8"/>
    <m/>
    <m/>
    <n v="0"/>
    <m/>
    <m/>
    <n v="0"/>
    <m/>
    <m/>
    <n v="0"/>
    <m/>
    <m/>
    <n v="26000"/>
    <n v="0"/>
    <n v="26000"/>
    <n v="1"/>
    <n v="0"/>
    <n v="0"/>
    <n v="0"/>
    <n v="3380"/>
    <n v="0"/>
    <n v="3380"/>
    <n v="0"/>
    <n v="26000"/>
    <n v="0"/>
    <n v="0"/>
    <n v="3380"/>
    <n v="0"/>
    <m/>
    <m/>
    <m/>
    <m/>
    <s v="completed"/>
    <m/>
    <m/>
    <m/>
    <x v="1"/>
    <n v="0"/>
    <n v="1"/>
    <n v="11"/>
    <n v="37"/>
    <n v="0"/>
    <n v="0"/>
    <n v="800"/>
    <n v="2002"/>
  </r>
  <r>
    <m/>
    <m/>
    <s v="FSM/REF/36/TAS/02"/>
    <s v="Australia"/>
    <m/>
    <x v="2"/>
    <s v="FSM"/>
    <x v="3"/>
    <s v="REF"/>
    <s v="Implementation of the PIC Strategy: training programme for refrigeration technicians including MAC recovery and recycling equipment"/>
    <d v="2002-03-01T00:00:00"/>
    <d v="2005-04-01T00:00:00"/>
    <s v="FIN"/>
    <d v="2003-06-01T00:00:00"/>
    <m/>
    <d v="2008-06-01T00:00:00"/>
    <d v="2012-05-01T00:00:00"/>
    <n v="0.7"/>
    <m/>
    <m/>
    <n v="0"/>
    <m/>
    <m/>
    <n v="0"/>
    <m/>
    <m/>
    <n v="0"/>
    <m/>
    <m/>
    <n v="26000"/>
    <n v="0"/>
    <n v="26000"/>
    <n v="1"/>
    <n v="0"/>
    <n v="0"/>
    <n v="0"/>
    <n v="3380"/>
    <n v="0"/>
    <n v="3380"/>
    <n v="0"/>
    <n v="26000"/>
    <n v="0"/>
    <n v="0"/>
    <n v="3380"/>
    <n v="0"/>
    <m/>
    <m/>
    <m/>
    <m/>
    <s v="completed"/>
    <m/>
    <m/>
    <m/>
    <x v="1"/>
    <n v="0"/>
    <n v="1"/>
    <n v="15"/>
    <n v="37"/>
    <n v="0"/>
    <n v="0"/>
    <n v="700"/>
    <n v="2002"/>
  </r>
  <r>
    <m/>
    <m/>
    <s v="NAU/REF/44/TAS/03"/>
    <s v="UNEP"/>
    <m/>
    <x v="2"/>
    <s v="NAU"/>
    <x v="3"/>
    <s v="REF"/>
    <s v="Implementation of the PIC strategy: training programme for refrigeration technicians including MAC recovery and recycling equipment"/>
    <d v="2004-12-01T00:00:00"/>
    <d v="2006-12-01T00:00:00"/>
    <s v="FIN"/>
    <d v="2005-06-01T00:00:00"/>
    <m/>
    <d v="2007-12-01T00:00:00"/>
    <d v="2010-12-01T00:00:00"/>
    <n v="0.3"/>
    <m/>
    <m/>
    <n v="0"/>
    <m/>
    <m/>
    <n v="0"/>
    <m/>
    <m/>
    <n v="0"/>
    <m/>
    <m/>
    <n v="14000"/>
    <n v="0"/>
    <n v="14000"/>
    <n v="1"/>
    <n v="0"/>
    <n v="0"/>
    <n v="0"/>
    <n v="1820"/>
    <n v="0"/>
    <n v="1820"/>
    <n v="0"/>
    <n v="14000"/>
    <n v="0"/>
    <n v="0"/>
    <n v="1820"/>
    <n v="0"/>
    <m/>
    <n v="0"/>
    <m/>
    <m/>
    <m/>
    <m/>
    <m/>
    <m/>
    <x v="1"/>
    <n v="0"/>
    <n v="1"/>
    <n v="6"/>
    <n v="24"/>
    <n v="0"/>
    <n v="0"/>
    <n v="300"/>
    <n v="2004"/>
  </r>
  <r>
    <m/>
    <m/>
    <s v="NIU/REF/44/TAS/02"/>
    <s v="UNEP"/>
    <m/>
    <x v="2"/>
    <s v="NIU"/>
    <x v="3"/>
    <s v="REF"/>
    <s v="Implementation of the PIC strategy: training programme for refrigeration technicians including MAC recovery and recycling equipment"/>
    <d v="2004-12-01T00:00:00"/>
    <d v="2006-12-01T00:00:00"/>
    <s v="FIN"/>
    <d v="2005-06-01T00:00:00"/>
    <m/>
    <d v="2007-11-01T00:00:00"/>
    <d v="2009-12-01T00:00:00"/>
    <n v="0"/>
    <m/>
    <m/>
    <n v="0"/>
    <m/>
    <m/>
    <n v="0"/>
    <m/>
    <m/>
    <n v="0"/>
    <m/>
    <m/>
    <n v="14000"/>
    <n v="-3277"/>
    <n v="10723"/>
    <n v="1"/>
    <n v="0"/>
    <n v="0"/>
    <n v="0"/>
    <n v="1820"/>
    <n v="-426.01"/>
    <n v="1393.99"/>
    <n v="0"/>
    <n v="10723"/>
    <n v="0"/>
    <n v="0"/>
    <n v="1393.99"/>
    <n v="0"/>
    <m/>
    <n v="0"/>
    <m/>
    <m/>
    <m/>
    <m/>
    <m/>
    <m/>
    <x v="1"/>
    <n v="0"/>
    <n v="1"/>
    <n v="6"/>
    <n v="24"/>
    <n v="0"/>
    <n v="0"/>
    <n v="0"/>
    <n v="2004"/>
  </r>
  <r>
    <m/>
    <m/>
    <s v="TTR/REF/36/TAS/02"/>
    <s v="Australia"/>
    <m/>
    <x v="2"/>
    <s v="TTR"/>
    <x v="3"/>
    <s v="REF"/>
    <s v="Implementation of the PIC Strategy: training programme for refrigeration technicians including MAC recovery and recycling equipment"/>
    <d v="2002-03-01T00:00:00"/>
    <d v="2005-04-01T00:00:00"/>
    <s v="FIN"/>
    <d v="2003-02-01T00:00:00"/>
    <m/>
    <d v="2008-06-01T00:00:00"/>
    <d v="2012-05-01T00:00:00"/>
    <n v="1.1000000000000001"/>
    <m/>
    <m/>
    <n v="0"/>
    <m/>
    <m/>
    <n v="0"/>
    <m/>
    <m/>
    <n v="0"/>
    <m/>
    <m/>
    <n v="30000"/>
    <n v="0"/>
    <n v="30000"/>
    <n v="1"/>
    <n v="0"/>
    <n v="0"/>
    <n v="0"/>
    <n v="3900"/>
    <n v="0"/>
    <n v="3900"/>
    <n v="0"/>
    <n v="30000"/>
    <n v="0"/>
    <n v="0"/>
    <n v="3900"/>
    <n v="0"/>
    <m/>
    <m/>
    <m/>
    <m/>
    <s v="completed"/>
    <m/>
    <m/>
    <m/>
    <x v="1"/>
    <n v="0"/>
    <n v="1"/>
    <n v="11"/>
    <n v="37"/>
    <n v="0"/>
    <n v="0"/>
    <n v="1100"/>
    <n v="2002"/>
  </r>
  <r>
    <m/>
    <m/>
    <s v="SOI/REF/36/TAS/04"/>
    <s v="Australia"/>
    <m/>
    <x v="2"/>
    <s v="SOI"/>
    <x v="3"/>
    <s v="REF"/>
    <s v="Implementation of the PIC Strategy: training programme for refrigeration technicians including MAC recovery and recycling equipment"/>
    <d v="2002-03-01T00:00:00"/>
    <d v="2005-04-01T00:00:00"/>
    <s v="FIN"/>
    <d v="2003-02-01T00:00:00"/>
    <m/>
    <d v="2008-06-01T00:00:00"/>
    <d v="2012-05-01T00:00:00"/>
    <n v="1.4"/>
    <m/>
    <m/>
    <n v="0"/>
    <m/>
    <m/>
    <n v="0"/>
    <m/>
    <m/>
    <n v="0"/>
    <m/>
    <m/>
    <n v="34000"/>
    <n v="0"/>
    <n v="34000"/>
    <n v="1"/>
    <n v="0"/>
    <n v="0"/>
    <n v="0"/>
    <n v="4420"/>
    <n v="0"/>
    <n v="4420"/>
    <n v="0"/>
    <n v="34000"/>
    <n v="0"/>
    <n v="0"/>
    <n v="4420"/>
    <n v="0"/>
    <m/>
    <m/>
    <m/>
    <m/>
    <s v="completed"/>
    <m/>
    <m/>
    <m/>
    <x v="1"/>
    <n v="0"/>
    <n v="1"/>
    <n v="11"/>
    <n v="37"/>
    <n v="0"/>
    <n v="0"/>
    <n v="1400"/>
    <n v="2002"/>
  </r>
  <r>
    <m/>
    <m/>
    <s v="TON/REF/36/TAS/03"/>
    <s v="Australia"/>
    <m/>
    <x v="2"/>
    <s v="TON"/>
    <x v="3"/>
    <s v="REF"/>
    <s v="Implementation of the PIC Strategy: training programme for refrigeration technicians including MAC recovery and recycling equipment"/>
    <d v="2002-03-01T00:00:00"/>
    <d v="2005-04-01T00:00:00"/>
    <s v="FIN"/>
    <d v="2003-02-01T00:00:00"/>
    <m/>
    <d v="2008-06-01T00:00:00"/>
    <d v="2012-05-01T00:00:00"/>
    <n v="0.9"/>
    <m/>
    <m/>
    <n v="0"/>
    <m/>
    <m/>
    <n v="0"/>
    <m/>
    <m/>
    <n v="0"/>
    <m/>
    <m/>
    <n v="30000"/>
    <n v="0"/>
    <n v="30000"/>
    <n v="1"/>
    <n v="0"/>
    <n v="0"/>
    <n v="0"/>
    <n v="3900"/>
    <n v="0"/>
    <n v="3900"/>
    <n v="0"/>
    <n v="30000"/>
    <n v="0"/>
    <n v="0"/>
    <n v="3900"/>
    <n v="0"/>
    <m/>
    <m/>
    <m/>
    <m/>
    <s v="completed"/>
    <m/>
    <m/>
    <m/>
    <x v="1"/>
    <n v="0"/>
    <n v="1"/>
    <n v="11"/>
    <n v="37"/>
    <n v="0"/>
    <n v="0"/>
    <n v="900"/>
    <n v="2002"/>
  </r>
  <r>
    <m/>
    <m/>
    <s v="TUV/REF/36/TAS/04"/>
    <s v="Australia"/>
    <m/>
    <x v="2"/>
    <s v="TUV"/>
    <x v="3"/>
    <s v="REF"/>
    <s v="Implementation of the PIC Strategy: training programme for refrigeration technicians including MAC recovery and recycling equipment"/>
    <d v="2002-03-01T00:00:00"/>
    <d v="2005-04-01T00:00:00"/>
    <s v="FIN"/>
    <d v="2003-04-01T00:00:00"/>
    <m/>
    <d v="2008-06-01T00:00:00"/>
    <d v="2012-05-01T00:00:00"/>
    <n v="0.2"/>
    <m/>
    <m/>
    <n v="0"/>
    <m/>
    <m/>
    <n v="0"/>
    <m/>
    <m/>
    <n v="0"/>
    <m/>
    <m/>
    <n v="18000"/>
    <n v="0"/>
    <n v="18000"/>
    <n v="1"/>
    <n v="0"/>
    <n v="0"/>
    <n v="0"/>
    <n v="2340"/>
    <n v="0"/>
    <n v="2340"/>
    <n v="0"/>
    <n v="18000"/>
    <n v="0"/>
    <n v="0"/>
    <n v="2340"/>
    <n v="0"/>
    <m/>
    <m/>
    <m/>
    <m/>
    <s v="completed"/>
    <m/>
    <m/>
    <m/>
    <x v="1"/>
    <n v="0"/>
    <n v="1"/>
    <n v="13"/>
    <n v="37"/>
    <n v="0"/>
    <n v="0"/>
    <n v="200"/>
    <n v="2002"/>
  </r>
  <r>
    <m/>
    <m/>
    <s v="VAN/REF/36/TAS/04"/>
    <s v="Australia"/>
    <m/>
    <x v="2"/>
    <s v="VAN"/>
    <x v="3"/>
    <s v="REF"/>
    <s v="Implementation of the PIC Strategy: training programme for refrigeration technicians including MAC recovery and recycling equipment"/>
    <d v="2002-03-01T00:00:00"/>
    <d v="2005-04-01T00:00:00"/>
    <s v="FIN"/>
    <d v="2003-04-01T00:00:00"/>
    <m/>
    <d v="2008-06-01T00:00:00"/>
    <d v="2012-05-01T00:00:00"/>
    <n v="0"/>
    <m/>
    <m/>
    <n v="0"/>
    <m/>
    <m/>
    <n v="0"/>
    <m/>
    <m/>
    <n v="0"/>
    <m/>
    <m/>
    <n v="26000"/>
    <n v="0"/>
    <n v="26000"/>
    <n v="1"/>
    <n v="0"/>
    <n v="0"/>
    <n v="0"/>
    <n v="3380"/>
    <n v="0"/>
    <n v="3380"/>
    <n v="0"/>
    <n v="26000"/>
    <n v="0"/>
    <n v="0"/>
    <n v="3380"/>
    <n v="0"/>
    <m/>
    <m/>
    <m/>
    <m/>
    <s v="completed"/>
    <m/>
    <m/>
    <m/>
    <x v="1"/>
    <n v="0"/>
    <n v="1"/>
    <n v="13"/>
    <n v="37"/>
    <n v="0"/>
    <n v="0"/>
    <n v="0"/>
    <n v="2002"/>
  </r>
  <r>
    <m/>
    <m/>
    <s v="HAI/REF/39/TAS/06"/>
    <s v="UNDP"/>
    <m/>
    <x v="1"/>
    <s v="HAI"/>
    <x v="3"/>
    <s v="REF"/>
    <s v="Implementation of the refrigerant management plan: monitoring the activities in the RMP"/>
    <d v="2003-04-01T00:00:00"/>
    <d v="2006-04-01T00:00:00"/>
    <s v="FIN"/>
    <d v="2008-02-01T00:00:00"/>
    <m/>
    <d v="2010-08-01T00:00:00"/>
    <d v="2011-09-01T00:00:00"/>
    <n v="11.8"/>
    <m/>
    <m/>
    <m/>
    <m/>
    <m/>
    <n v="11.8"/>
    <m/>
    <m/>
    <m/>
    <m/>
    <m/>
    <n v="29400"/>
    <n v="-2220"/>
    <n v="27180"/>
    <n v="1"/>
    <n v="0"/>
    <n v="0"/>
    <n v="0"/>
    <n v="2646"/>
    <n v="-200"/>
    <n v="2446"/>
    <n v="-0.1999999999998181"/>
    <n v="27180"/>
    <n v="0"/>
    <n v="0"/>
    <n v="2446.1999999999998"/>
    <n v="0"/>
    <m/>
    <m/>
    <m/>
    <m/>
    <s v="Completed in 2006. Financially completed in 2011."/>
    <m/>
    <m/>
    <m/>
    <x v="1"/>
    <n v="0"/>
    <n v="1"/>
    <n v="58"/>
    <n v="36"/>
    <n v="0"/>
    <n v="0"/>
    <n v="11800"/>
    <n v="2003"/>
  </r>
  <r>
    <m/>
    <m/>
    <s v="IVC/REF/37/TAS/16"/>
    <s v="France"/>
    <m/>
    <x v="0"/>
    <s v="IVC"/>
    <x v="3"/>
    <s v="REF"/>
    <s v="Implementation of the refrigerant management plan: monitoring the activities of the RMP and set up of an import/export licensing system"/>
    <d v="2002-07-01T00:00:00"/>
    <d v="2004-08-01T00:00:00"/>
    <s v="CLO"/>
    <m/>
    <m/>
    <m/>
    <d v="2009-04-01T00:00:00"/>
    <n v="188.7"/>
    <m/>
    <m/>
    <n v="0"/>
    <m/>
    <m/>
    <m/>
    <m/>
    <m/>
    <m/>
    <m/>
    <m/>
    <n v="49500"/>
    <n v="-49500"/>
    <n v="0"/>
    <n v="0"/>
    <n v="0"/>
    <n v="0"/>
    <n v="0"/>
    <n v="4950"/>
    <n v="-4950"/>
    <n v="0"/>
    <n v="0"/>
    <n v="0"/>
    <m/>
    <n v="0"/>
    <n v="0"/>
    <m/>
    <m/>
    <m/>
    <m/>
    <m/>
    <s v="Project cancelled in favor of TPMP as per decision 57/xx(e)."/>
    <m/>
    <m/>
    <m/>
    <x v="0"/>
    <n v="0"/>
    <n v="0"/>
    <s v=""/>
    <n v="25"/>
    <n v="0"/>
    <n v="0"/>
    <n v="188700"/>
    <n v="2002"/>
  </r>
  <r>
    <m/>
    <m/>
    <s v="HAI/REF/39/TAS/04"/>
    <s v="UNDP"/>
    <m/>
    <x v="1"/>
    <s v="HAI"/>
    <x v="3"/>
    <s v="REF"/>
    <s v="Implementation of the refrigerant management plan: recovery and recycling of CFC-12 refrigerant"/>
    <d v="2003-04-01T00:00:00"/>
    <d v="2006-04-01T00:00:00"/>
    <s v="FIN"/>
    <d v="2007-04-01T00:00:00"/>
    <m/>
    <d v="2011-10-01T00:00:00"/>
    <d v="2014-03-01T00:00:00"/>
    <n v="88.6"/>
    <m/>
    <m/>
    <m/>
    <m/>
    <m/>
    <n v="88.6"/>
    <m/>
    <m/>
    <m/>
    <m/>
    <m/>
    <n v="220256"/>
    <n v="-3239"/>
    <n v="217017"/>
    <n v="1"/>
    <n v="0"/>
    <n v="0"/>
    <n v="0"/>
    <n v="19823"/>
    <n v="-292"/>
    <n v="19531"/>
    <n v="-0.52999999999883585"/>
    <n v="217017"/>
    <n v="0"/>
    <n v="0"/>
    <n v="19531.53"/>
    <n v="0"/>
    <m/>
    <m/>
    <m/>
    <m/>
    <s v="Financially completed in 2014."/>
    <m/>
    <m/>
    <m/>
    <x v="1"/>
    <n v="0"/>
    <n v="1"/>
    <n v="48"/>
    <n v="36"/>
    <n v="0"/>
    <n v="0"/>
    <n v="88600"/>
    <n v="2003"/>
  </r>
  <r>
    <m/>
    <m/>
    <s v="IVC/REF/24/TAS/10"/>
    <s v="France"/>
    <m/>
    <x v="0"/>
    <s v="IVC"/>
    <x v="3"/>
    <s v="REF"/>
    <s v="Implementation of the RMP"/>
    <d v="1998-03-01T00:00:00"/>
    <d v="2000-04-01T00:00:00"/>
    <s v="CLO"/>
    <d v="1999-10-01T00:00:00"/>
    <m/>
    <m/>
    <d v="2009-04-01T00:00:00"/>
    <n v="24.8"/>
    <m/>
    <m/>
    <n v="0"/>
    <m/>
    <m/>
    <m/>
    <m/>
    <m/>
    <m/>
    <m/>
    <m/>
    <n v="227650"/>
    <n v="-196214"/>
    <n v="31436"/>
    <n v="1"/>
    <n v="0"/>
    <n v="0"/>
    <n v="0"/>
    <n v="0"/>
    <n v="0"/>
    <n v="0"/>
    <n v="0"/>
    <n v="31436"/>
    <m/>
    <n v="0"/>
    <n v="0"/>
    <m/>
    <m/>
    <m/>
    <m/>
    <m/>
    <s v="Project cancelled in favor of TPMP as per decision 57/xx(e)."/>
    <m/>
    <m/>
    <m/>
    <x v="0"/>
    <n v="0"/>
    <n v="1"/>
    <n v="19"/>
    <n v="25"/>
    <n v="0"/>
    <n v="0"/>
    <n v="24800"/>
    <n v="1998"/>
  </r>
  <r>
    <m/>
    <m/>
    <s v="STL/REF/23/TAS/04"/>
    <s v="Canada"/>
    <m/>
    <x v="1"/>
    <s v="STL"/>
    <x v="3"/>
    <s v="REF"/>
    <s v="Implementation of the RMP"/>
    <d v="1997-11-01T00:00:00"/>
    <d v="2000-12-01T00:00:00"/>
    <s v="FIN"/>
    <d v="1998-03-01T00:00:00"/>
    <m/>
    <d v="2003-12-01T00:00:00"/>
    <d v="2003-12-01T00:00:00"/>
    <n v="3"/>
    <m/>
    <m/>
    <n v="0"/>
    <m/>
    <m/>
    <n v="3"/>
    <m/>
    <m/>
    <m/>
    <m/>
    <m/>
    <n v="146900"/>
    <n v="0"/>
    <n v="146900"/>
    <n v="1"/>
    <n v="0"/>
    <n v="0"/>
    <n v="0"/>
    <n v="0"/>
    <n v="0"/>
    <n v="0"/>
    <n v="0"/>
    <n v="146900"/>
    <m/>
    <n v="0"/>
    <n v="0"/>
    <m/>
    <m/>
    <m/>
    <m/>
    <m/>
    <s v="All activities completed. Project Completion Report is currently being drafted."/>
    <m/>
    <m/>
    <m/>
    <x v="1"/>
    <n v="0"/>
    <n v="1"/>
    <n v="4"/>
    <n v="37"/>
    <n v="0"/>
    <n v="0"/>
    <n v="3000"/>
    <n v="1997"/>
  </r>
  <r>
    <m/>
    <m/>
    <s v="PAK/REF/41/TAS/56"/>
    <s v="UNIDO"/>
    <m/>
    <x v="2"/>
    <s v="PAK"/>
    <x v="3"/>
    <s v="REF"/>
    <s v="Implementation of the RMP (institutional framework, customs empowerment, training service technicians, recovery and recycling) (first tranche)"/>
    <d v="2003-12-01T00:00:00"/>
    <d v="2004-12-01T00:00:00"/>
    <s v="FIN"/>
    <d v="2004-04-01T00:00:00"/>
    <m/>
    <d v="2004-12-01T00:00:00"/>
    <d v="2009-12-01T00:00:00"/>
    <n v="55"/>
    <m/>
    <m/>
    <n v="0"/>
    <m/>
    <m/>
    <n v="55"/>
    <m/>
    <m/>
    <n v="0"/>
    <m/>
    <m/>
    <n v="191000"/>
    <n v="0"/>
    <n v="191000"/>
    <n v="1"/>
    <n v="0"/>
    <n v="0"/>
    <n v="0"/>
    <n v="14325"/>
    <n v="0"/>
    <n v="14325"/>
    <n v="0"/>
    <n v="191000"/>
    <n v="0"/>
    <m/>
    <n v="14325"/>
    <n v="0"/>
    <m/>
    <m/>
    <m/>
    <m/>
    <m/>
    <m/>
    <m/>
    <m/>
    <x v="1"/>
    <n v="0"/>
    <n v="1"/>
    <n v="4"/>
    <n v="12"/>
    <n v="0"/>
    <n v="0"/>
    <n v="55000"/>
    <n v="2003"/>
  </r>
  <r>
    <m/>
    <m/>
    <s v="PAK/REF/44/TAS/61"/>
    <s v="UNIDO"/>
    <m/>
    <x v="2"/>
    <s v="PAK"/>
    <x v="3"/>
    <s v="REF"/>
    <s v="Implementation of the RMP (institutional framework, customs empowerment, training service technicians, recovery and recycling) (second tranche)"/>
    <d v="2004-12-01T00:00:00"/>
    <d v="2005-12-01T00:00:00"/>
    <s v="FIN"/>
    <d v="2005-08-01T00:00:00"/>
    <m/>
    <d v="2007-05-01T00:00:00"/>
    <d v="2010-09-01T00:00:00"/>
    <n v="80"/>
    <m/>
    <m/>
    <n v="0"/>
    <m/>
    <m/>
    <n v="80"/>
    <m/>
    <m/>
    <n v="0"/>
    <m/>
    <m/>
    <n v="534200"/>
    <n v="-3137.36"/>
    <n v="531062.64"/>
    <n v="1.0000006778861341"/>
    <n v="-0.35999999998603016"/>
    <n v="-0.35999999998603016"/>
    <n v="0"/>
    <n v="40065"/>
    <n v="-235"/>
    <n v="39830"/>
    <n v="0"/>
    <n v="531063"/>
    <n v="0"/>
    <m/>
    <n v="39830"/>
    <n v="0"/>
    <m/>
    <m/>
    <m/>
    <m/>
    <m/>
    <m/>
    <m/>
    <m/>
    <x v="1"/>
    <n v="0"/>
    <n v="1"/>
    <n v="8"/>
    <n v="12"/>
    <n v="0"/>
    <n v="0"/>
    <n v="80000"/>
    <n v="2004"/>
  </r>
  <r>
    <m/>
    <m/>
    <s v="PAK/REF/47/INV/64"/>
    <s v="UNIDO"/>
    <m/>
    <x v="2"/>
    <s v="PAK"/>
    <x v="0"/>
    <s v="REF"/>
    <s v="Implementation of the RMP (institutional framework, customs empowerment, training service technicians, recovery and recycling) (third tranche)"/>
    <d v="2005-11-01T00:00:00"/>
    <d v="2006-12-01T00:00:00"/>
    <s v="FIN"/>
    <d v="2006-10-01T00:00:00"/>
    <m/>
    <d v="2008-09-01T00:00:00"/>
    <d v="2010-09-01T00:00:00"/>
    <n v="80"/>
    <m/>
    <m/>
    <n v="0"/>
    <m/>
    <m/>
    <n v="80"/>
    <m/>
    <m/>
    <n v="0"/>
    <m/>
    <m/>
    <n v="414300"/>
    <n v="-1420.55"/>
    <n v="412879.45"/>
    <n v="0.99999891009349096"/>
    <n v="0.45000000001164153"/>
    <n v="0.45000000001164153"/>
    <n v="0"/>
    <n v="31073"/>
    <n v="-107"/>
    <n v="30966"/>
    <n v="0"/>
    <n v="412879"/>
    <n v="0"/>
    <m/>
    <n v="30966"/>
    <n v="0"/>
    <m/>
    <m/>
    <m/>
    <m/>
    <m/>
    <m/>
    <m/>
    <m/>
    <x v="1"/>
    <n v="0"/>
    <n v="1"/>
    <n v="11"/>
    <n v="13"/>
    <n v="0"/>
    <n v="0"/>
    <n v="80000"/>
    <n v="2005"/>
  </r>
  <r>
    <m/>
    <m/>
    <s v="STK/REF/24/TAS/04"/>
    <s v="Canada"/>
    <m/>
    <x v="1"/>
    <s v="STK"/>
    <x v="3"/>
    <s v="REF"/>
    <s v="Implementation of the RMP including training programmes for refrigeration technicians and customs officers, assistance in the design of policies and regulations and recovery and recycling"/>
    <d v="1998-03-01T00:00:00"/>
    <d v="2001-03-01T00:00:00"/>
    <s v="FIN"/>
    <d v="1999-05-01T00:00:00"/>
    <m/>
    <d v="2006-03-01T00:00:00"/>
    <d v="2006-03-01T00:00:00"/>
    <n v="2"/>
    <m/>
    <m/>
    <n v="0"/>
    <m/>
    <m/>
    <n v="2"/>
    <m/>
    <m/>
    <m/>
    <m/>
    <m/>
    <n v="124300"/>
    <n v="0"/>
    <n v="124300"/>
    <n v="1"/>
    <n v="0"/>
    <n v="0"/>
    <n v="0"/>
    <n v="0"/>
    <n v="0"/>
    <n v="0"/>
    <n v="0"/>
    <n v="124300"/>
    <m/>
    <n v="0"/>
    <n v="0"/>
    <m/>
    <m/>
    <m/>
    <m/>
    <m/>
    <s v="R&amp;R workshop and customs training were delayed because legislation not yet place. However legislation was adopted in early 2004 and R&amp;R project was completed.  Phase I Customs Training also implemented.  Final reports by country received in February 2006,"/>
    <m/>
    <m/>
    <m/>
    <x v="1"/>
    <n v="0"/>
    <n v="1"/>
    <n v="14"/>
    <n v="36"/>
    <n v="0"/>
    <n v="0"/>
    <n v="2000"/>
    <n v="1998"/>
  </r>
  <r>
    <m/>
    <m/>
    <s v="BOT/REF/45/TAS/09"/>
    <s v="Germany"/>
    <m/>
    <x v="0"/>
    <s v="BOT"/>
    <x v="3"/>
    <s v="REF"/>
    <s v="Implementation of the RMP update"/>
    <d v="2005-04-01T00:00:00"/>
    <d v="2008-04-01T00:00:00"/>
    <s v="FIN"/>
    <d v="2005-11-01T00:00:00"/>
    <m/>
    <d v="2009-08-01T00:00:00"/>
    <d v="2011-11-01T00:00:00"/>
    <n v="5.8"/>
    <m/>
    <m/>
    <n v="0"/>
    <m/>
    <m/>
    <n v="5.8"/>
    <m/>
    <m/>
    <m/>
    <m/>
    <m/>
    <n v="64295"/>
    <n v="0"/>
    <n v="64295"/>
    <n v="1"/>
    <n v="0"/>
    <n v="0"/>
    <n v="0"/>
    <n v="8358"/>
    <n v="0"/>
    <n v="8358"/>
    <n v="0"/>
    <n v="64295"/>
    <n v="0"/>
    <n v="0"/>
    <n v="8358"/>
    <n v="0"/>
    <m/>
    <m/>
    <m/>
    <m/>
    <s v="Customs training was the only activity remaining under the project and with the approval of the ODS regulations these could be completed. 36 customs officiers were trained at the various border posts. The PCR will be submitted in 2010"/>
    <m/>
    <m/>
    <m/>
    <x v="1"/>
    <n v="0"/>
    <n v="1"/>
    <n v="7"/>
    <n v="36"/>
    <n v="0"/>
    <n v="0"/>
    <n v="5800"/>
    <n v="2005"/>
  </r>
  <r>
    <m/>
    <m/>
    <s v="SWA/REF/41/TAS/08"/>
    <s v="Germany"/>
    <m/>
    <x v="0"/>
    <s v="SWA"/>
    <x v="3"/>
    <s v="REF"/>
    <s v="Implementation of the RMP update"/>
    <d v="2003-12-01T00:00:00"/>
    <d v="2006-12-01T00:00:00"/>
    <s v="FIN"/>
    <d v="2004-05-01T00:00:00"/>
    <m/>
    <d v="2009-10-01T00:00:00"/>
    <d v="2011-10-01T00:00:00"/>
    <n v="20.9"/>
    <m/>
    <m/>
    <n v="0"/>
    <m/>
    <m/>
    <n v="20.9"/>
    <m/>
    <m/>
    <m/>
    <m/>
    <m/>
    <n v="74295"/>
    <n v="0"/>
    <n v="74295"/>
    <n v="1"/>
    <n v="0"/>
    <n v="0"/>
    <n v="0"/>
    <n v="9658"/>
    <n v="0"/>
    <n v="9658"/>
    <n v="0"/>
    <n v="74295"/>
    <n v="0"/>
    <n v="0"/>
    <n v="9658"/>
    <n v="0"/>
    <m/>
    <m/>
    <m/>
    <m/>
    <s v="A new NOU was appointed in 2009. The final customs training as last outstanding project activity was completed. PCR sent in September 2010."/>
    <m/>
    <m/>
    <m/>
    <x v="1"/>
    <n v="0"/>
    <n v="1"/>
    <n v="5"/>
    <n v="36"/>
    <n v="0"/>
    <n v="0"/>
    <n v="20900"/>
    <n v="2003"/>
  </r>
  <r>
    <m/>
    <m/>
    <s v="ETH/REF/44/TAS/14"/>
    <s v="France"/>
    <m/>
    <x v="0"/>
    <s v="ETH"/>
    <x v="3"/>
    <s v="REF"/>
    <s v="Implementation of the RMP update"/>
    <d v="2004-12-01T00:00:00"/>
    <d v="2007-12-01T00:00:00"/>
    <s v="FIN"/>
    <d v="2005-11-01T00:00:00"/>
    <m/>
    <d v="2010-12-01T00:00:00"/>
    <d v="2012-04-01T00:00:00"/>
    <n v="12.3"/>
    <m/>
    <m/>
    <n v="0"/>
    <m/>
    <m/>
    <m/>
    <m/>
    <m/>
    <m/>
    <m/>
    <m/>
    <n v="91300"/>
    <n v="-39057"/>
    <n v="52243"/>
    <n v="1"/>
    <n v="0"/>
    <n v="0"/>
    <n v="0"/>
    <n v="11869"/>
    <n v="-5078"/>
    <n v="6791"/>
    <n v="0"/>
    <n v="52243"/>
    <m/>
    <n v="0"/>
    <n v="6791"/>
    <m/>
    <m/>
    <m/>
    <m/>
    <m/>
    <s v="The French contribution was implemented by GIZ-Proklima. The ODS regulations were not approved despite all possible effort. However customs trainings was conducted on the use of identifiers. This project was stopped because of lack of progress."/>
    <m/>
    <m/>
    <m/>
    <x v="1"/>
    <n v="0"/>
    <n v="1"/>
    <n v="11"/>
    <n v="36"/>
    <n v="0"/>
    <n v="0"/>
    <n v="12300"/>
    <n v="2004"/>
  </r>
  <r>
    <m/>
    <m/>
    <s v="STL/REF/41/TAS/08"/>
    <s v="Canada"/>
    <m/>
    <x v="1"/>
    <s v="STL"/>
    <x v="3"/>
    <s v="REF"/>
    <s v="Implementation of the RMP update"/>
    <d v="2003-12-01T00:00:00"/>
    <d v="2006-12-01T00:00:00"/>
    <s v="FIN"/>
    <d v="2004-05-01T00:00:00"/>
    <m/>
    <d v="2007-05-01T00:00:00"/>
    <d v="2008-12-01T00:00:00"/>
    <n v="7.1"/>
    <m/>
    <m/>
    <n v="0"/>
    <m/>
    <m/>
    <n v="7.1"/>
    <m/>
    <m/>
    <m/>
    <m/>
    <m/>
    <n v="73450"/>
    <n v="-122"/>
    <n v="73328"/>
    <n v="1"/>
    <n v="0"/>
    <n v="0"/>
    <n v="0"/>
    <n v="9549"/>
    <n v="-16"/>
    <n v="9533"/>
    <n v="0"/>
    <n v="73328"/>
    <m/>
    <n v="0"/>
    <n v="9533"/>
    <m/>
    <m/>
    <m/>
    <m/>
    <m/>
    <s v="Project completed. 71 refrigeration technicians trained. Public service announcements were developed and broadcasted. Retrofit demonstration workshops concluded, including demonstrations of AC and vehicle retrofits. R&amp;R equipment distributed. Though financial completion was previously reported to be May 2007, it was subsequently found that $122 were remaining. This amount, plus $16 in support costs, is to be returned to the Fund at the 58th ExCom Meeting."/>
    <m/>
    <m/>
    <m/>
    <x v="1"/>
    <n v="0"/>
    <n v="1"/>
    <n v="5"/>
    <n v="36"/>
    <n v="0"/>
    <n v="0"/>
    <n v="7100"/>
    <n v="2003"/>
  </r>
  <r>
    <m/>
    <m/>
    <s v="UGA/REF/44/TAS/11"/>
    <s v="France"/>
    <m/>
    <x v="0"/>
    <s v="UGA"/>
    <x v="3"/>
    <s v="REF"/>
    <s v="Implementation of the RMP update"/>
    <d v="2004-12-01T00:00:00"/>
    <d v="2007-12-01T00:00:00"/>
    <s v="FIN"/>
    <d v="2005-07-01T00:00:00"/>
    <m/>
    <d v="2009-12-01T00:00:00"/>
    <d v="2012-12-01T00:00:00"/>
    <n v="10.9"/>
    <m/>
    <m/>
    <n v="0"/>
    <m/>
    <m/>
    <m/>
    <m/>
    <m/>
    <m/>
    <m/>
    <m/>
    <n v="75000"/>
    <n v="-11408"/>
    <n v="63592"/>
    <n v="1"/>
    <n v="0"/>
    <n v="0"/>
    <n v="0"/>
    <n v="9750"/>
    <n v="-1548"/>
    <n v="8202"/>
    <n v="0"/>
    <n v="63592"/>
    <m/>
    <n v="0"/>
    <n v="8202"/>
    <m/>
    <m/>
    <m/>
    <m/>
    <m/>
    <s v="The French contribution is implemented by GTZ-Proklima. Project completed."/>
    <m/>
    <m/>
    <m/>
    <x v="1"/>
    <n v="0"/>
    <n v="1"/>
    <n v="7"/>
    <n v="36"/>
    <n v="0"/>
    <n v="0"/>
    <n v="10900"/>
    <n v="2004"/>
  </r>
  <r>
    <m/>
    <m/>
    <s v="NIC/REF/45/TAS/13"/>
    <s v="UNDP"/>
    <m/>
    <x v="1"/>
    <s v="NIC"/>
    <x v="3"/>
    <s v="REF"/>
    <s v="Implementation of the RMP update: incentive programme to promote good practices in refrigeration"/>
    <d v="2005-04-01T00:00:00"/>
    <d v="2008-04-01T00:00:00"/>
    <s v="FIN"/>
    <d v="2005-12-01T00:00:00"/>
    <m/>
    <d v="2007-12-01T00:00:00"/>
    <d v="2009-07-01T00:00:00"/>
    <n v="35.200000000000003"/>
    <m/>
    <m/>
    <m/>
    <m/>
    <m/>
    <n v="35.200000000000003"/>
    <m/>
    <m/>
    <m/>
    <m/>
    <m/>
    <n v="85000"/>
    <n v="0"/>
    <n v="85000"/>
    <n v="1"/>
    <n v="0"/>
    <n v="0"/>
    <n v="0"/>
    <n v="7650"/>
    <n v="0"/>
    <n v="7650"/>
    <n v="0"/>
    <n v="85000"/>
    <n v="0"/>
    <n v="0"/>
    <n v="7650"/>
    <n v="0"/>
    <m/>
    <m/>
    <m/>
    <m/>
    <s v="Completed in 2007.Financially completed in 2009."/>
    <m/>
    <m/>
    <m/>
    <x v="1"/>
    <n v="0"/>
    <n v="1"/>
    <n v="8"/>
    <n v="36"/>
    <n v="0"/>
    <n v="0"/>
    <n v="35200"/>
    <n v="2005"/>
  </r>
  <r>
    <m/>
    <m/>
    <s v="NIC/REF/45/TRA/14"/>
    <s v="UNEP"/>
    <m/>
    <x v="1"/>
    <s v="NIC"/>
    <x v="2"/>
    <s v="REF"/>
    <s v="Implementation of the RMP update: licensing and certification system for refrigeration technicians"/>
    <d v="2005-04-01T00:00:00"/>
    <d v="2008-04-01T00:00:00"/>
    <s v="FIN"/>
    <d v="2005-11-01T00:00:00"/>
    <m/>
    <d v="2009-06-01T00:00:00"/>
    <d v="2010-12-01T00:00:00"/>
    <n v="16.600000000000001"/>
    <m/>
    <m/>
    <n v="0"/>
    <m/>
    <m/>
    <n v="16.600000000000001"/>
    <m/>
    <m/>
    <n v="0"/>
    <m/>
    <m/>
    <n v="40000"/>
    <n v="0"/>
    <n v="40000"/>
    <n v="1"/>
    <n v="0"/>
    <n v="0"/>
    <n v="0"/>
    <n v="5200"/>
    <n v="0"/>
    <n v="5200"/>
    <n v="0"/>
    <n v="40000"/>
    <n v="0"/>
    <n v="0"/>
    <n v="5200"/>
    <n v="0"/>
    <m/>
    <n v="0"/>
    <m/>
    <m/>
    <m/>
    <m/>
    <m/>
    <m/>
    <x v="1"/>
    <n v="0"/>
    <n v="1"/>
    <n v="7"/>
    <n v="36"/>
    <n v="0"/>
    <n v="0"/>
    <n v="16600"/>
    <n v="2005"/>
  </r>
  <r>
    <m/>
    <m/>
    <s v="NER/REF/42/TAS/15"/>
    <s v="UNEP"/>
    <m/>
    <x v="0"/>
    <s v="NER"/>
    <x v="3"/>
    <s v="REF"/>
    <s v="Implementation of the RMP update: monitoring of the activities"/>
    <d v="2004-04-01T00:00:00"/>
    <d v="2006-04-01T00:00:00"/>
    <s v="FIN"/>
    <d v="2004-08-01T00:00:00"/>
    <m/>
    <d v="2007-04-01T00:00:00"/>
    <d v="2007-12-01T00:00:00"/>
    <n v="6"/>
    <m/>
    <m/>
    <n v="0"/>
    <m/>
    <m/>
    <n v="6"/>
    <m/>
    <m/>
    <n v="0"/>
    <m/>
    <m/>
    <n v="23000"/>
    <n v="0"/>
    <n v="23000"/>
    <n v="1"/>
    <n v="0"/>
    <n v="0"/>
    <n v="0"/>
    <n v="2990"/>
    <n v="0"/>
    <n v="2990"/>
    <n v="0"/>
    <n v="23000"/>
    <n v="0"/>
    <n v="0"/>
    <n v="2990"/>
    <n v="0"/>
    <m/>
    <n v="0"/>
    <m/>
    <m/>
    <m/>
    <m/>
    <m/>
    <m/>
    <x v="1"/>
    <n v="0"/>
    <n v="1"/>
    <n v="4"/>
    <n v="24"/>
    <n v="0"/>
    <n v="0"/>
    <n v="6000"/>
    <n v="2004"/>
  </r>
  <r>
    <m/>
    <m/>
    <s v="MLI/REF/45/TAS/19"/>
    <s v="UNEP"/>
    <m/>
    <x v="0"/>
    <s v="MLI"/>
    <x v="3"/>
    <s v="REF"/>
    <s v="Implementation of the RMP update: monitoring of the activities in the RMP"/>
    <d v="2005-04-01T00:00:00"/>
    <d v="2007-04-01T00:00:00"/>
    <s v="FIN"/>
    <d v="2005-08-01T00:00:00"/>
    <m/>
    <d v="2008-12-01T00:00:00"/>
    <d v="2009-12-01T00:00:00"/>
    <n v="4.9000000000000004"/>
    <m/>
    <m/>
    <n v="0"/>
    <m/>
    <m/>
    <n v="4.9000000000000004"/>
    <m/>
    <m/>
    <n v="0"/>
    <m/>
    <m/>
    <n v="20000"/>
    <n v="0"/>
    <n v="20000"/>
    <n v="1"/>
    <n v="0"/>
    <n v="0"/>
    <n v="0"/>
    <n v="2600"/>
    <n v="0"/>
    <n v="2600"/>
    <n v="0"/>
    <n v="20000"/>
    <n v="0"/>
    <n v="0"/>
    <n v="2600"/>
    <n v="0"/>
    <m/>
    <n v="0"/>
    <m/>
    <m/>
    <m/>
    <m/>
    <m/>
    <m/>
    <x v="1"/>
    <n v="0"/>
    <n v="1"/>
    <n v="4"/>
    <n v="24"/>
    <n v="0"/>
    <n v="0"/>
    <n v="4900"/>
    <n v="2005"/>
  </r>
  <r>
    <m/>
    <m/>
    <s v="PER/REF/43/TAS/34"/>
    <s v="UNEP"/>
    <m/>
    <x v="1"/>
    <s v="PER"/>
    <x v="3"/>
    <s v="REF"/>
    <s v="Implementation of the RMP update: monitoring of the activities in the RMP"/>
    <d v="2004-07-01T00:00:00"/>
    <d v="2007-12-01T00:00:00"/>
    <s v="FIN"/>
    <d v="2005-02-01T00:00:00"/>
    <m/>
    <d v="2011-10-01T00:00:00"/>
    <d v="2012-10-01T00:00:00"/>
    <n v="30.9"/>
    <m/>
    <m/>
    <n v="0"/>
    <m/>
    <m/>
    <n v="0"/>
    <m/>
    <m/>
    <n v="0"/>
    <m/>
    <m/>
    <n v="40000"/>
    <n v="0"/>
    <n v="40000"/>
    <n v="1"/>
    <n v="0"/>
    <n v="0"/>
    <n v="0"/>
    <n v="5200"/>
    <n v="0"/>
    <n v="5200"/>
    <n v="0"/>
    <n v="40000"/>
    <n v="0"/>
    <n v="0"/>
    <n v="5200"/>
    <n v="0"/>
    <m/>
    <n v="0"/>
    <m/>
    <m/>
    <m/>
    <m/>
    <m/>
    <m/>
    <x v="1"/>
    <n v="0"/>
    <n v="1"/>
    <n v="7"/>
    <n v="41"/>
    <n v="0"/>
    <n v="0"/>
    <n v="30900"/>
    <n v="2004"/>
  </r>
  <r>
    <m/>
    <m/>
    <s v="NIC/REF/45/TAS/16"/>
    <s v="UNEP"/>
    <m/>
    <x v="1"/>
    <s v="NIC"/>
    <x v="3"/>
    <s v="REF"/>
    <s v="Implementation of the RMP update: monitoring the activities of the RMP"/>
    <d v="2005-04-01T00:00:00"/>
    <d v="2008-04-01T00:00:00"/>
    <s v="FIN"/>
    <d v="2007-01-01T00:00:00"/>
    <m/>
    <d v="2009-06-01T00:00:00"/>
    <d v="2010-12-01T00:00:00"/>
    <n v="12.4"/>
    <m/>
    <m/>
    <n v="0"/>
    <m/>
    <m/>
    <n v="12.4"/>
    <m/>
    <m/>
    <n v="0"/>
    <m/>
    <m/>
    <n v="30000"/>
    <n v="-1065"/>
    <n v="28935"/>
    <n v="1"/>
    <n v="0"/>
    <n v="0"/>
    <n v="0"/>
    <n v="3900"/>
    <n v="-138.44999999999999"/>
    <n v="3761.55"/>
    <n v="0"/>
    <n v="28935"/>
    <n v="0"/>
    <n v="0"/>
    <n v="3761.55"/>
    <n v="0"/>
    <m/>
    <n v="0"/>
    <m/>
    <m/>
    <m/>
    <m/>
    <m/>
    <m/>
    <x v="1"/>
    <n v="0"/>
    <n v="1"/>
    <n v="21"/>
    <n v="36"/>
    <n v="0"/>
    <n v="0"/>
    <n v="12400"/>
    <n v="2005"/>
  </r>
  <r>
    <m/>
    <m/>
    <s v="GAM/REF/37/TAS/12"/>
    <s v="Germany"/>
    <m/>
    <x v="0"/>
    <s v="GAM"/>
    <x v="3"/>
    <s v="REF"/>
    <s v="Implementation of the RMP update: phasing out ODS use in the refrigeration and air conditioning sector"/>
    <d v="2002-07-01T00:00:00"/>
    <d v="2005-01-01T00:00:00"/>
    <s v="FIN"/>
    <d v="2003-03-01T00:00:00"/>
    <m/>
    <d v="2007-09-01T00:00:00"/>
    <d v="2009-01-01T00:00:00"/>
    <n v="11.2"/>
    <m/>
    <m/>
    <n v="0"/>
    <m/>
    <m/>
    <n v="11.2"/>
    <m/>
    <m/>
    <m/>
    <m/>
    <m/>
    <n v="76700"/>
    <n v="-30"/>
    <n v="76670"/>
    <n v="1"/>
    <n v="0"/>
    <n v="0"/>
    <n v="0"/>
    <n v="9971"/>
    <n v="-4"/>
    <n v="9967"/>
    <n v="0"/>
    <n v="76670"/>
    <n v="0"/>
    <n v="0"/>
    <n v="9967"/>
    <n v="0"/>
    <m/>
    <m/>
    <m/>
    <m/>
    <s v="Project completed and PCR submitted."/>
    <m/>
    <m/>
    <m/>
    <x v="1"/>
    <n v="0"/>
    <n v="1"/>
    <n v="8"/>
    <n v="30"/>
    <n v="0"/>
    <n v="0"/>
    <n v="11200"/>
    <n v="2002"/>
  </r>
  <r>
    <m/>
    <m/>
    <s v="HON/REF/44/TRA/16"/>
    <s v="UNEP"/>
    <m/>
    <x v="1"/>
    <s v="HON"/>
    <x v="2"/>
    <s v="REF"/>
    <s v="Implementation of the RMP update: programme for certification and licensing of refrigeration technicians"/>
    <d v="2004-12-01T00:00:00"/>
    <d v="2007-12-01T00:00:00"/>
    <s v="FIN"/>
    <d v="2007-09-01T00:00:00"/>
    <m/>
    <d v="2009-12-01T00:00:00"/>
    <d v="2010-12-01T00:00:00"/>
    <n v="86.9"/>
    <m/>
    <m/>
    <n v="0"/>
    <m/>
    <m/>
    <n v="86.9"/>
    <m/>
    <m/>
    <n v="0"/>
    <m/>
    <m/>
    <n v="94000"/>
    <n v="0"/>
    <n v="94000"/>
    <n v="1"/>
    <n v="0"/>
    <n v="0"/>
    <n v="0"/>
    <n v="12220"/>
    <n v="0"/>
    <n v="12220"/>
    <n v="0"/>
    <n v="94000"/>
    <n v="0"/>
    <n v="0"/>
    <n v="12220"/>
    <n v="0"/>
    <m/>
    <n v="0"/>
    <m/>
    <m/>
    <m/>
    <m/>
    <m/>
    <m/>
    <x v="1"/>
    <n v="0"/>
    <n v="1"/>
    <n v="33"/>
    <n v="36"/>
    <n v="0"/>
    <n v="0"/>
    <n v="86900"/>
    <n v="2004"/>
  </r>
  <r>
    <m/>
    <m/>
    <s v="HON/REF/44/TAS/18"/>
    <s v="UNEP"/>
    <m/>
    <x v="1"/>
    <s v="HON"/>
    <x v="3"/>
    <s v="REF"/>
    <s v="Implementation of the RMP update: programme for permanent monitoring of the RMP"/>
    <d v="2004-12-01T00:00:00"/>
    <d v="2007-12-01T00:00:00"/>
    <s v="FIN"/>
    <d v="2006-08-01T00:00:00"/>
    <m/>
    <d v="2009-12-01T00:00:00"/>
    <d v="2011-03-01T00:00:00"/>
    <n v="35.1"/>
    <m/>
    <m/>
    <n v="0"/>
    <m/>
    <m/>
    <n v="35.1"/>
    <m/>
    <m/>
    <n v="0"/>
    <m/>
    <m/>
    <n v="38000"/>
    <n v="-5630"/>
    <n v="32370"/>
    <n v="1"/>
    <n v="0"/>
    <n v="0"/>
    <n v="0"/>
    <n v="4940"/>
    <n v="-731.9"/>
    <n v="4208.1000000000004"/>
    <n v="0"/>
    <n v="32370"/>
    <n v="0"/>
    <n v="0"/>
    <n v="4208.1000000000004"/>
    <n v="0"/>
    <m/>
    <n v="0"/>
    <m/>
    <m/>
    <m/>
    <m/>
    <m/>
    <m/>
    <x v="1"/>
    <n v="0"/>
    <n v="1"/>
    <n v="20"/>
    <n v="36"/>
    <n v="0"/>
    <n v="0"/>
    <n v="35100"/>
    <n v="2004"/>
  </r>
  <r>
    <m/>
    <m/>
    <s v="NIC/REF/45/TAS/15"/>
    <s v="UNEP"/>
    <m/>
    <x v="1"/>
    <s v="NIC"/>
    <x v="3"/>
    <s v="REF"/>
    <s v="Implementation of the RMP update: programme for prevention of illegal CFC trade"/>
    <d v="2005-04-01T00:00:00"/>
    <d v="2008-04-01T00:00:00"/>
    <s v="FIN"/>
    <d v="2007-03-01T00:00:00"/>
    <m/>
    <d v="2011-12-01T00:00:00"/>
    <d v="2012-12-01T00:00:00"/>
    <n v="6.2"/>
    <m/>
    <m/>
    <n v="0"/>
    <m/>
    <m/>
    <n v="0"/>
    <m/>
    <m/>
    <n v="0"/>
    <m/>
    <m/>
    <n v="15000"/>
    <n v="-6000"/>
    <n v="9000"/>
    <n v="1"/>
    <n v="0"/>
    <n v="0"/>
    <n v="0"/>
    <n v="1950"/>
    <n v="-780"/>
    <n v="1170"/>
    <n v="0"/>
    <n v="9000"/>
    <n v="0"/>
    <n v="0"/>
    <n v="1170"/>
    <n v="0"/>
    <m/>
    <n v="0"/>
    <m/>
    <m/>
    <m/>
    <m/>
    <m/>
    <m/>
    <x v="1"/>
    <n v="0"/>
    <n v="1"/>
    <n v="23"/>
    <n v="36"/>
    <n v="0"/>
    <n v="0"/>
    <n v="6200"/>
    <n v="2005"/>
  </r>
  <r>
    <m/>
    <m/>
    <s v="HON/REF/44/TAS/17"/>
    <s v="UNEP"/>
    <m/>
    <x v="1"/>
    <s v="HON"/>
    <x v="3"/>
    <s v="REF"/>
    <s v="Implementation of the RMP update: programme for prevention of illegal ODS trade"/>
    <d v="2004-12-01T00:00:00"/>
    <d v="2007-12-01T00:00:00"/>
    <s v="FIN"/>
    <d v="2006-08-01T00:00:00"/>
    <m/>
    <d v="2009-06-01T00:00:00"/>
    <d v="2009-12-01T00:00:00"/>
    <n v="21.3"/>
    <m/>
    <m/>
    <n v="0"/>
    <m/>
    <m/>
    <n v="21"/>
    <m/>
    <m/>
    <n v="0"/>
    <m/>
    <m/>
    <n v="23000"/>
    <n v="0"/>
    <n v="23000"/>
    <n v="1"/>
    <n v="0"/>
    <n v="0"/>
    <n v="0"/>
    <n v="2990"/>
    <n v="0"/>
    <n v="2990"/>
    <n v="0"/>
    <n v="23000"/>
    <n v="0"/>
    <n v="0"/>
    <n v="2990"/>
    <n v="0"/>
    <m/>
    <n v="0"/>
    <m/>
    <m/>
    <m/>
    <m/>
    <m/>
    <m/>
    <x v="1"/>
    <n v="0"/>
    <n v="1"/>
    <n v="20"/>
    <n v="36"/>
    <n v="0"/>
    <n v="0"/>
    <n v="21300"/>
    <n v="2004"/>
  </r>
  <r>
    <m/>
    <m/>
    <s v="MLW/REF/43/TAS/20"/>
    <s v="Germany"/>
    <m/>
    <x v="0"/>
    <s v="MLW"/>
    <x v="3"/>
    <s v="REF"/>
    <s v="Implementation of the RMP update: refrigeration and air-conditioning sector"/>
    <d v="2004-07-01T00:00:00"/>
    <d v="2007-07-01T00:00:00"/>
    <s v="FIN"/>
    <d v="2004-10-01T00:00:00"/>
    <m/>
    <d v="2007-12-01T00:00:00"/>
    <d v="2009-01-01T00:00:00"/>
    <n v="49"/>
    <m/>
    <m/>
    <n v="0"/>
    <m/>
    <m/>
    <n v="0"/>
    <m/>
    <m/>
    <m/>
    <m/>
    <m/>
    <n v="100000"/>
    <n v="-561"/>
    <n v="99439"/>
    <n v="1"/>
    <n v="0"/>
    <n v="0"/>
    <n v="0"/>
    <n v="13000"/>
    <n v="-73"/>
    <n v="12927"/>
    <n v="0"/>
    <n v="99439"/>
    <n v="0"/>
    <n v="0"/>
    <n v="12927"/>
    <n v="0"/>
    <m/>
    <m/>
    <m/>
    <m/>
    <s v="Project completed. PCR was submitted in September 2008. Remaining funds will be returned to the secretariat."/>
    <m/>
    <m/>
    <m/>
    <x v="1"/>
    <n v="0"/>
    <n v="1"/>
    <n v="3"/>
    <n v="36"/>
    <n v="0"/>
    <n v="0"/>
    <n v="49000"/>
    <n v="2004"/>
  </r>
  <r>
    <m/>
    <m/>
    <s v="PER/REF/43/TAS/35"/>
    <s v="UNEP"/>
    <m/>
    <x v="1"/>
    <s v="PER"/>
    <x v="3"/>
    <s v="REF"/>
    <s v="Implementation of the RMP update: refrigeration technicians certification and licensing system"/>
    <d v="2004-07-01T00:00:00"/>
    <d v="2007-12-01T00:00:00"/>
    <s v="FIN"/>
    <d v="2007-09-01T00:00:00"/>
    <m/>
    <d v="2009-12-01T00:00:00"/>
    <d v="2011-03-01T00:00:00"/>
    <n v="66.400000000000006"/>
    <m/>
    <m/>
    <n v="0"/>
    <m/>
    <m/>
    <n v="66.400000000000006"/>
    <m/>
    <m/>
    <n v="0"/>
    <m/>
    <m/>
    <n v="86000"/>
    <n v="0"/>
    <n v="86000"/>
    <n v="1"/>
    <n v="0"/>
    <n v="0"/>
    <n v="0"/>
    <n v="11180"/>
    <n v="0"/>
    <n v="11180"/>
    <n v="0"/>
    <n v="86000"/>
    <n v="0"/>
    <n v="0"/>
    <n v="11180"/>
    <n v="0"/>
    <m/>
    <n v="0"/>
    <m/>
    <m/>
    <m/>
    <m/>
    <m/>
    <m/>
    <x v="1"/>
    <n v="0"/>
    <n v="1"/>
    <n v="38"/>
    <n v="41"/>
    <n v="0"/>
    <n v="0"/>
    <n v="66400"/>
    <n v="2004"/>
  </r>
  <r>
    <m/>
    <m/>
    <s v="MLI/REF/45/TAS/16"/>
    <s v="UNDP"/>
    <m/>
    <x v="0"/>
    <s v="MLI"/>
    <x v="3"/>
    <s v="REF"/>
    <s v="Implementation of the RMP update: supplementary training and spares to the national programme for recovery and recycling of refrigerants"/>
    <d v="2005-04-01T00:00:00"/>
    <d v="2007-04-01T00:00:00"/>
    <s v="FIN"/>
    <d v="2007-09-01T00:00:00"/>
    <m/>
    <d v="2007-12-01T00:00:00"/>
    <d v="2013-07-01T00:00:00"/>
    <n v="12.3"/>
    <m/>
    <m/>
    <m/>
    <m/>
    <m/>
    <n v="12.3"/>
    <m/>
    <m/>
    <m/>
    <m/>
    <m/>
    <n v="50000"/>
    <n v="-1390"/>
    <n v="48610"/>
    <n v="1"/>
    <n v="0"/>
    <n v="0"/>
    <n v="0"/>
    <n v="4500"/>
    <n v="-125"/>
    <n v="4375"/>
    <n v="0.1000000000003638"/>
    <n v="48610"/>
    <n v="0"/>
    <n v="0"/>
    <n v="4374.8999999999996"/>
    <n v="0"/>
    <m/>
    <m/>
    <m/>
    <m/>
    <s v="Financially completed in 2013."/>
    <m/>
    <m/>
    <m/>
    <x v="1"/>
    <n v="0"/>
    <n v="1"/>
    <n v="29"/>
    <n v="24"/>
    <n v="0"/>
    <n v="0"/>
    <n v="12300"/>
    <n v="2005"/>
  </r>
  <r>
    <m/>
    <m/>
    <s v="PER/REF/43/TAS/36"/>
    <s v="UNEP"/>
    <m/>
    <x v="1"/>
    <s v="PER"/>
    <x v="3"/>
    <s v="REF"/>
    <s v="Implementation of the RMP update: technical assistance for prevention of illegal CFC trade"/>
    <d v="2004-07-01T00:00:00"/>
    <d v="2007-12-01T00:00:00"/>
    <s v="FIN"/>
    <d v="2007-09-01T00:00:00"/>
    <m/>
    <d v="2010-06-01T00:00:00"/>
    <d v="2011-03-01T00:00:00"/>
    <n v="20.100000000000001"/>
    <m/>
    <m/>
    <n v="0"/>
    <m/>
    <m/>
    <n v="20.100000000000001"/>
    <m/>
    <m/>
    <n v="0"/>
    <m/>
    <m/>
    <n v="26000"/>
    <n v="0"/>
    <n v="26000"/>
    <n v="1"/>
    <n v="0"/>
    <n v="0"/>
    <n v="0"/>
    <n v="3380"/>
    <n v="0"/>
    <n v="3380"/>
    <n v="0"/>
    <n v="26000"/>
    <n v="0"/>
    <n v="0"/>
    <n v="3380"/>
    <n v="0"/>
    <m/>
    <n v="0"/>
    <m/>
    <m/>
    <m/>
    <m/>
    <m/>
    <m/>
    <x v="1"/>
    <n v="0"/>
    <n v="1"/>
    <n v="38"/>
    <n v="41"/>
    <n v="0"/>
    <n v="0"/>
    <n v="20100"/>
    <n v="2004"/>
  </r>
  <r>
    <m/>
    <m/>
    <s v="PER/REF/43/TAS/37"/>
    <s v="UNDP"/>
    <m/>
    <x v="1"/>
    <s v="PER"/>
    <x v="3"/>
    <s v="REF"/>
    <s v="Implementation of the RMP update: technical assistance for the refrigeration sector"/>
    <d v="2004-07-01T00:00:00"/>
    <d v="2007-12-01T00:00:00"/>
    <s v="FIN"/>
    <d v="2007-02-01T00:00:00"/>
    <m/>
    <d v="2009-12-01T00:00:00"/>
    <d v="2011-12-01T00:00:00"/>
    <n v="94.9"/>
    <m/>
    <m/>
    <m/>
    <m/>
    <m/>
    <n v="94.9"/>
    <m/>
    <m/>
    <m/>
    <m/>
    <m/>
    <n v="123000"/>
    <n v="-1847"/>
    <n v="121153"/>
    <n v="1"/>
    <n v="0"/>
    <n v="0"/>
    <n v="0"/>
    <n v="11070"/>
    <n v="-166"/>
    <n v="10904"/>
    <n v="0.22999999999956344"/>
    <n v="121153"/>
    <n v="0"/>
    <n v="0"/>
    <n v="10903.77"/>
    <n v="0"/>
    <m/>
    <m/>
    <m/>
    <m/>
    <s v="Completed in 2009. Financially completed in 2011."/>
    <m/>
    <m/>
    <m/>
    <x v="1"/>
    <n v="0"/>
    <n v="1"/>
    <n v="31"/>
    <n v="41"/>
    <n v="0"/>
    <n v="0"/>
    <n v="94900"/>
    <n v="2004"/>
  </r>
  <r>
    <m/>
    <m/>
    <s v="NER/REF/42/TRA/14"/>
    <s v="UNEP"/>
    <m/>
    <x v="0"/>
    <s v="NER"/>
    <x v="2"/>
    <s v="REF"/>
    <s v="Implementation of the RMP update: train the trainer programme for refrigeration service technicians"/>
    <d v="2004-04-01T00:00:00"/>
    <d v="2005-10-01T00:00:00"/>
    <s v="FIN"/>
    <d v="2004-08-01T00:00:00"/>
    <m/>
    <d v="2006-12-01T00:00:00"/>
    <d v="2008-06-01T00:00:00"/>
    <n v="14.6"/>
    <m/>
    <m/>
    <n v="0"/>
    <m/>
    <m/>
    <n v="14.6"/>
    <m/>
    <m/>
    <n v="0"/>
    <m/>
    <m/>
    <n v="55747"/>
    <n v="-1501"/>
    <n v="54246"/>
    <n v="1"/>
    <n v="0"/>
    <n v="0"/>
    <n v="0"/>
    <n v="7247"/>
    <n v="-195.13"/>
    <n v="7051.87"/>
    <n v="0"/>
    <n v="54246"/>
    <n v="0"/>
    <n v="0"/>
    <n v="7051.8700000000008"/>
    <n v="0"/>
    <m/>
    <n v="0"/>
    <m/>
    <m/>
    <m/>
    <m/>
    <m/>
    <m/>
    <x v="1"/>
    <n v="0"/>
    <n v="1"/>
    <n v="4"/>
    <n v="18"/>
    <n v="0"/>
    <n v="0"/>
    <n v="14600"/>
    <n v="2004"/>
  </r>
  <r>
    <m/>
    <m/>
    <s v="NER/REF/42/TRA/13"/>
    <s v="UNEP"/>
    <m/>
    <x v="0"/>
    <s v="NER"/>
    <x v="2"/>
    <s v="REF"/>
    <s v="Implementation of the RMP update: training for customs technicians"/>
    <d v="2004-04-01T00:00:00"/>
    <d v="2005-04-01T00:00:00"/>
    <s v="FIN"/>
    <d v="2004-08-01T00:00:00"/>
    <m/>
    <d v="2007-04-01T00:00:00"/>
    <d v="2007-12-01T00:00:00"/>
    <n v="6.6"/>
    <m/>
    <m/>
    <n v="0"/>
    <m/>
    <m/>
    <n v="6.6"/>
    <m/>
    <m/>
    <n v="0"/>
    <m/>
    <m/>
    <n v="25000"/>
    <n v="0"/>
    <n v="25000"/>
    <n v="1"/>
    <n v="0"/>
    <n v="0"/>
    <n v="0"/>
    <n v="3250"/>
    <n v="0"/>
    <n v="3250"/>
    <n v="0"/>
    <n v="25000"/>
    <n v="0"/>
    <n v="0"/>
    <n v="3250"/>
    <n v="0"/>
    <m/>
    <n v="0"/>
    <m/>
    <m/>
    <m/>
    <m/>
    <m/>
    <m/>
    <x v="1"/>
    <n v="0"/>
    <n v="1"/>
    <n v="4"/>
    <n v="12"/>
    <n v="0"/>
    <n v="0"/>
    <n v="6600"/>
    <n v="2004"/>
  </r>
  <r>
    <m/>
    <m/>
    <s v="MLI/REF/45/TRA/17"/>
    <s v="UNEP"/>
    <m/>
    <x v="0"/>
    <s v="MLI"/>
    <x v="2"/>
    <s v="REF"/>
    <s v="Implementation of the RMP update: training programme for customs officers (phase II)"/>
    <d v="2005-04-01T00:00:00"/>
    <d v="2006-10-01T00:00:00"/>
    <s v="FIN"/>
    <d v="2005-08-01T00:00:00"/>
    <m/>
    <d v="2007-09-01T00:00:00"/>
    <d v="2008-12-01T00:00:00"/>
    <n v="7.3"/>
    <m/>
    <m/>
    <n v="0"/>
    <m/>
    <m/>
    <n v="7.3"/>
    <m/>
    <m/>
    <n v="0"/>
    <m/>
    <m/>
    <n v="29546"/>
    <n v="0"/>
    <n v="29546"/>
    <n v="1"/>
    <n v="0"/>
    <n v="0"/>
    <n v="0"/>
    <n v="3841"/>
    <n v="0"/>
    <n v="3841"/>
    <n v="0"/>
    <n v="29546"/>
    <n v="0"/>
    <n v="0"/>
    <n v="3841.0000000000005"/>
    <n v="0"/>
    <m/>
    <n v="0"/>
    <m/>
    <m/>
    <m/>
    <m/>
    <m/>
    <m/>
    <x v="1"/>
    <n v="0"/>
    <n v="1"/>
    <n v="4"/>
    <n v="18"/>
    <n v="0"/>
    <n v="0"/>
    <n v="7300"/>
    <n v="2005"/>
  </r>
  <r>
    <m/>
    <m/>
    <s v="MLI/REF/45/TRA/18"/>
    <s v="UNEP"/>
    <m/>
    <x v="0"/>
    <s v="MLI"/>
    <x v="2"/>
    <s v="REF"/>
    <s v="Implementation of the RMP update: training programme for refrigeration service technicians (phase II)"/>
    <d v="2005-04-01T00:00:00"/>
    <d v="2006-10-01T00:00:00"/>
    <s v="FIN"/>
    <d v="2005-08-01T00:00:00"/>
    <m/>
    <d v="2008-12-01T00:00:00"/>
    <d v="2009-12-01T00:00:00"/>
    <n v="6.1"/>
    <m/>
    <m/>
    <n v="0"/>
    <m/>
    <m/>
    <n v="6.1"/>
    <m/>
    <m/>
    <n v="0"/>
    <m/>
    <m/>
    <n v="25000"/>
    <n v="0"/>
    <n v="25000"/>
    <n v="1"/>
    <n v="0"/>
    <n v="0"/>
    <n v="0"/>
    <n v="3250"/>
    <n v="0"/>
    <n v="3250"/>
    <n v="0"/>
    <n v="25000"/>
    <n v="0"/>
    <n v="0"/>
    <n v="3250"/>
    <n v="0"/>
    <m/>
    <n v="0"/>
    <m/>
    <m/>
    <m/>
    <m/>
    <m/>
    <m/>
    <x v="1"/>
    <n v="0"/>
    <n v="1"/>
    <n v="4"/>
    <n v="18"/>
    <n v="0"/>
    <n v="0"/>
    <n v="6100"/>
    <n v="2005"/>
  </r>
  <r>
    <m/>
    <m/>
    <s v="GAB/REF/41/TRA/13"/>
    <s v="UNEP"/>
    <m/>
    <x v="0"/>
    <s v="GAB"/>
    <x v="2"/>
    <s v="REF"/>
    <s v="Implementation of the RMP:  training of refrigeration technicians (phase II)"/>
    <d v="2003-12-01T00:00:00"/>
    <d v="2005-07-01T00:00:00"/>
    <s v="FIN"/>
    <d v="2004-10-01T00:00:00"/>
    <m/>
    <d v="2006-12-01T00:00:00"/>
    <d v="2007-12-01T00:00:00"/>
    <n v="1.9"/>
    <m/>
    <m/>
    <n v="0"/>
    <m/>
    <m/>
    <n v="1.9"/>
    <m/>
    <m/>
    <n v="0"/>
    <m/>
    <m/>
    <n v="35000"/>
    <n v="0"/>
    <n v="35000"/>
    <n v="1"/>
    <n v="0"/>
    <n v="0"/>
    <n v="0"/>
    <n v="4550"/>
    <n v="0"/>
    <n v="4550"/>
    <n v="0"/>
    <n v="35000"/>
    <n v="0"/>
    <n v="0"/>
    <n v="4550"/>
    <n v="0"/>
    <m/>
    <n v="0"/>
    <m/>
    <m/>
    <m/>
    <m/>
    <m/>
    <m/>
    <x v="1"/>
    <n v="0"/>
    <n v="1"/>
    <n v="10"/>
    <n v="19"/>
    <n v="0"/>
    <n v="0"/>
    <n v="1900"/>
    <n v="2003"/>
  </r>
  <r>
    <m/>
    <m/>
    <s v="SEN/REF/33/TAS/15"/>
    <s v="UNEP"/>
    <m/>
    <x v="0"/>
    <s v="SEN"/>
    <x v="3"/>
    <s v="REF"/>
    <s v="Implementation of the RMP: activities for supporting and monitoring the RMP"/>
    <d v="2001-03-01T00:00:00"/>
    <d v="2003-12-01T00:00:00"/>
    <s v="FIN"/>
    <d v="2001-07-01T00:00:00"/>
    <m/>
    <d v="2002-05-01T00:00:00"/>
    <d v="2003-06-01T00:00:00"/>
    <n v="29.4"/>
    <m/>
    <m/>
    <n v="0"/>
    <m/>
    <m/>
    <n v="29.4"/>
    <m/>
    <m/>
    <n v="0"/>
    <m/>
    <m/>
    <n v="44500"/>
    <n v="-37"/>
    <n v="44463"/>
    <n v="1"/>
    <n v="0"/>
    <n v="0"/>
    <n v="0"/>
    <n v="5785"/>
    <n v="-4.8099999999999996"/>
    <n v="5780.19"/>
    <n v="0"/>
    <n v="44463"/>
    <n v="0"/>
    <n v="0"/>
    <n v="5780.1900000000005"/>
    <n v="0"/>
    <m/>
    <n v="0"/>
    <m/>
    <m/>
    <m/>
    <m/>
    <m/>
    <m/>
    <x v="1"/>
    <n v="0"/>
    <n v="1"/>
    <n v="4"/>
    <n v="33"/>
    <n v="0"/>
    <n v="0"/>
    <n v="29400"/>
    <n v="2001"/>
  </r>
  <r>
    <m/>
    <m/>
    <s v="GUA/REF/35/TAS/24"/>
    <s v="UNEP"/>
    <m/>
    <x v="1"/>
    <s v="GUA"/>
    <x v="3"/>
    <s v="REF"/>
    <s v="Implementation of the RMP: alternatives to the use of CFC-12 in the refrigeration sector"/>
    <d v="2001-12-01T00:00:00"/>
    <d v="2007-12-01T00:00:00"/>
    <s v="FIN"/>
    <d v="2004-01-01T00:00:00"/>
    <m/>
    <d v="2009-03-01T00:00:00"/>
    <d v="2009-12-01T00:00:00"/>
    <n v="47.9"/>
    <m/>
    <m/>
    <n v="0"/>
    <m/>
    <m/>
    <n v="47.9"/>
    <m/>
    <m/>
    <n v="0"/>
    <m/>
    <m/>
    <n v="58000"/>
    <n v="0"/>
    <n v="58000"/>
    <n v="1"/>
    <n v="0"/>
    <n v="0"/>
    <n v="0"/>
    <n v="7540"/>
    <n v="0"/>
    <n v="7540"/>
    <n v="0"/>
    <n v="58000"/>
    <n v="0"/>
    <n v="0"/>
    <n v="7540"/>
    <n v="0"/>
    <m/>
    <n v="0"/>
    <m/>
    <m/>
    <m/>
    <m/>
    <m/>
    <m/>
    <x v="1"/>
    <n v="0"/>
    <n v="1"/>
    <n v="25"/>
    <n v="72"/>
    <n v="0"/>
    <n v="0"/>
    <n v="47900"/>
    <n v="2001"/>
  </r>
  <r>
    <m/>
    <m/>
    <s v="COI/REF/35/TAS/06"/>
    <s v="UNEP"/>
    <m/>
    <x v="0"/>
    <s v="COI"/>
    <x v="3"/>
    <s v="REF"/>
    <s v="Implementation of the RMP: assessment of the end-users subsector"/>
    <d v="2001-12-01T00:00:00"/>
    <d v="2005-12-01T00:00:00"/>
    <s v="FIN"/>
    <d v="2004-03-01T00:00:00"/>
    <m/>
    <d v="2005-06-01T00:00:00"/>
    <d v="2006-06-01T00:00:00"/>
    <n v="0.5"/>
    <m/>
    <m/>
    <n v="0"/>
    <m/>
    <m/>
    <n v="0"/>
    <m/>
    <m/>
    <n v="0"/>
    <m/>
    <m/>
    <n v="30000"/>
    <n v="-2218"/>
    <n v="27782"/>
    <n v="1"/>
    <n v="0"/>
    <n v="0"/>
    <n v="0"/>
    <n v="3900"/>
    <n v="-289"/>
    <n v="3611"/>
    <n v="0"/>
    <n v="27782"/>
    <n v="0"/>
    <n v="0"/>
    <n v="3611"/>
    <n v="0"/>
    <m/>
    <n v="0"/>
    <m/>
    <m/>
    <m/>
    <m/>
    <m/>
    <m/>
    <x v="1"/>
    <n v="0"/>
    <n v="1"/>
    <n v="27"/>
    <n v="48"/>
    <n v="0"/>
    <n v="0"/>
    <n v="500"/>
    <n v="2001"/>
  </r>
  <r>
    <m/>
    <m/>
    <s v="STP/REF/44/TAS/06"/>
    <s v="UNEP"/>
    <m/>
    <x v="0"/>
    <s v="STP"/>
    <x v="3"/>
    <s v="REF"/>
    <s v="Implementation of the RMP: assistance for development of a licensing system"/>
    <d v="2004-12-01T00:00:00"/>
    <d v="2005-06-01T00:00:00"/>
    <s v="FIN"/>
    <d v="2005-12-01T00:00:00"/>
    <m/>
    <d v="2006-12-01T00:00:00"/>
    <d v="2009-01-01T00:00:00"/>
    <n v="0.3"/>
    <m/>
    <m/>
    <n v="0"/>
    <m/>
    <m/>
    <n v="0"/>
    <m/>
    <m/>
    <n v="0"/>
    <m/>
    <m/>
    <n v="20000"/>
    <n v="0"/>
    <n v="20000"/>
    <n v="1"/>
    <n v="0"/>
    <n v="0"/>
    <n v="0"/>
    <n v="2600"/>
    <n v="0"/>
    <n v="2600"/>
    <n v="0"/>
    <n v="20000"/>
    <n v="0"/>
    <n v="0"/>
    <n v="2600"/>
    <n v="0"/>
    <m/>
    <n v="0"/>
    <m/>
    <m/>
    <m/>
    <m/>
    <m/>
    <m/>
    <x v="1"/>
    <n v="0"/>
    <n v="1"/>
    <n v="12"/>
    <n v="6"/>
    <n v="0"/>
    <n v="0"/>
    <n v="300"/>
    <n v="2004"/>
  </r>
  <r>
    <m/>
    <m/>
    <s v="GUY/REF/35/TAS/10"/>
    <s v="UNEP"/>
    <m/>
    <x v="1"/>
    <s v="GUY"/>
    <x v="3"/>
    <s v="REF"/>
    <s v="Implementation of the RMP: assistance for implementation of additional activities in the RMP"/>
    <d v="2001-12-01T00:00:00"/>
    <d v="2007-12-01T00:00:00"/>
    <s v="FIN"/>
    <d v="2003-04-01T00:00:00"/>
    <m/>
    <d v="2008-01-01T00:00:00"/>
    <d v="2009-04-01T00:00:00"/>
    <n v="45.2"/>
    <m/>
    <m/>
    <n v="0"/>
    <m/>
    <m/>
    <n v="45.2"/>
    <m/>
    <m/>
    <n v="0"/>
    <m/>
    <m/>
    <n v="65500"/>
    <n v="0"/>
    <n v="65500"/>
    <n v="1"/>
    <n v="0"/>
    <n v="0"/>
    <n v="0"/>
    <n v="8515"/>
    <n v="0"/>
    <n v="8515"/>
    <n v="0"/>
    <n v="65500"/>
    <n v="0"/>
    <n v="0"/>
    <n v="8515"/>
    <n v="0"/>
    <m/>
    <n v="0"/>
    <m/>
    <m/>
    <m/>
    <m/>
    <m/>
    <m/>
    <x v="1"/>
    <n v="0"/>
    <n v="1"/>
    <n v="16"/>
    <n v="72"/>
    <n v="0"/>
    <n v="0"/>
    <n v="45200"/>
    <n v="2001"/>
  </r>
  <r>
    <m/>
    <m/>
    <s v="PRC/REF/32/TAS/07"/>
    <s v="UNEP"/>
    <m/>
    <x v="0"/>
    <s v="PRC"/>
    <x v="3"/>
    <s v="REF"/>
    <s v="Implementation of the RMP: assistance for information-sharing"/>
    <d v="2000-12-01T00:00:00"/>
    <d v="2002-01-01T00:00:00"/>
    <s v="FIN"/>
    <d v="2001-12-01T00:00:00"/>
    <m/>
    <d v="2003-12-01T00:00:00"/>
    <d v="2005-02-01T00:00:00"/>
    <n v="0.8"/>
    <m/>
    <m/>
    <n v="0"/>
    <m/>
    <m/>
    <n v="0"/>
    <m/>
    <m/>
    <n v="0"/>
    <m/>
    <m/>
    <n v="16000"/>
    <n v="-2967"/>
    <n v="13033"/>
    <n v="1"/>
    <n v="0"/>
    <n v="0"/>
    <n v="0"/>
    <n v="2080"/>
    <n v="-385.71"/>
    <n v="1694.29"/>
    <n v="0"/>
    <n v="13033"/>
    <n v="0"/>
    <n v="0"/>
    <n v="1694.29"/>
    <n v="0"/>
    <m/>
    <n v="0"/>
    <m/>
    <m/>
    <m/>
    <m/>
    <m/>
    <m/>
    <x v="1"/>
    <n v="0"/>
    <n v="1"/>
    <n v="12"/>
    <n v="13"/>
    <n v="0"/>
    <n v="0"/>
    <n v="800"/>
    <n v="2000"/>
  </r>
  <r>
    <m/>
    <m/>
    <s v="SYR/REF/29/TAS/51"/>
    <s v="UNEP"/>
    <m/>
    <x v="2"/>
    <s v="SYR"/>
    <x v="3"/>
    <s v="REF"/>
    <s v="Implementation of the RMP: assistance for the establishment of regulations and legislation"/>
    <d v="1999-11-01T00:00:00"/>
    <d v="2001-06-01T00:00:00"/>
    <s v="FIN"/>
    <d v="2004-01-01T00:00:00"/>
    <m/>
    <d v="2002-06-01T00:00:00"/>
    <d v="2007-01-01T00:00:00"/>
    <n v="0"/>
    <m/>
    <m/>
    <n v="0"/>
    <m/>
    <m/>
    <n v="0"/>
    <m/>
    <m/>
    <n v="0"/>
    <m/>
    <m/>
    <n v="25500"/>
    <n v="-10000"/>
    <n v="15500"/>
    <n v="1"/>
    <n v="0"/>
    <n v="0"/>
    <n v="0"/>
    <n v="3315"/>
    <n v="-1300"/>
    <n v="2015"/>
    <n v="0"/>
    <n v="15500"/>
    <n v="0"/>
    <n v="0"/>
    <n v="2015"/>
    <n v="0"/>
    <m/>
    <n v="0"/>
    <m/>
    <m/>
    <m/>
    <m/>
    <m/>
    <m/>
    <x v="1"/>
    <n v="0"/>
    <n v="1"/>
    <n v="50"/>
    <n v="19"/>
    <n v="0"/>
    <n v="0"/>
    <n v="0"/>
    <n v="1999"/>
  </r>
  <r>
    <m/>
    <m/>
    <s v="MLI/REF/29/TAS/06"/>
    <s v="UNEP"/>
    <m/>
    <x v="0"/>
    <s v="MLI"/>
    <x v="3"/>
    <s v="REF"/>
    <s v="Implementation of the RMP: assistance in drafting ODS-related legislation"/>
    <d v="1999-11-01T00:00:00"/>
    <d v="2001-06-01T00:00:00"/>
    <s v="FIN"/>
    <d v="2001-02-01T00:00:00"/>
    <m/>
    <d v="2002-07-01T00:00:00"/>
    <d v="2003-08-01T00:00:00"/>
    <n v="2.7"/>
    <m/>
    <m/>
    <n v="0"/>
    <m/>
    <m/>
    <n v="2.7"/>
    <m/>
    <m/>
    <n v="0"/>
    <m/>
    <m/>
    <n v="10980"/>
    <n v="0"/>
    <n v="10980"/>
    <n v="1"/>
    <n v="0"/>
    <n v="0"/>
    <n v="0"/>
    <n v="1427"/>
    <n v="0"/>
    <n v="1427"/>
    <n v="0"/>
    <n v="10980"/>
    <n v="0"/>
    <n v="0"/>
    <n v="1427"/>
    <n v="0"/>
    <m/>
    <n v="0"/>
    <m/>
    <m/>
    <m/>
    <m/>
    <m/>
    <m/>
    <x v="1"/>
    <n v="0"/>
    <n v="1"/>
    <n v="15"/>
    <n v="19"/>
    <n v="0"/>
    <n v="0"/>
    <n v="2700"/>
    <n v="1999"/>
  </r>
  <r>
    <m/>
    <m/>
    <s v="BOL/REF/36/TAS/17"/>
    <s v="Canada"/>
    <m/>
    <x v="1"/>
    <s v="BOL"/>
    <x v="3"/>
    <s v="REF"/>
    <s v="Implementation of the RMP: assistance in preparation of regulations and technical norms"/>
    <d v="2002-03-01T00:00:00"/>
    <d v="2003-06-01T00:00:00"/>
    <s v="FIN"/>
    <d v="2002-09-01T00:00:00"/>
    <m/>
    <d v="2003-11-01T00:00:00"/>
    <d v="2003-12-01T00:00:00"/>
    <n v="1.3"/>
    <m/>
    <m/>
    <n v="0"/>
    <m/>
    <m/>
    <n v="1.3"/>
    <m/>
    <m/>
    <m/>
    <m/>
    <m/>
    <n v="13000"/>
    <n v="0"/>
    <n v="13000"/>
    <n v="1"/>
    <n v="0"/>
    <n v="0"/>
    <n v="0"/>
    <n v="1690"/>
    <n v="0"/>
    <n v="1690"/>
    <n v="0"/>
    <n v="13000"/>
    <m/>
    <n v="0"/>
    <n v="1690"/>
    <m/>
    <m/>
    <m/>
    <m/>
    <m/>
    <s v="Funds disbursed for legal consultant and workshops to develop legislation. Legislation approved in March 2004. Project completed. PCR submitted."/>
    <m/>
    <m/>
    <m/>
    <x v="1"/>
    <n v="0"/>
    <n v="1"/>
    <n v="6"/>
    <n v="15"/>
    <n v="0"/>
    <n v="0"/>
    <n v="1300"/>
    <n v="2002"/>
  </r>
  <r>
    <m/>
    <m/>
    <s v="BOT/REF/26/TAS/06"/>
    <s v="Germany"/>
    <m/>
    <x v="0"/>
    <s v="BOT"/>
    <x v="3"/>
    <s v="REF"/>
    <s v="Implementation of the RMP: assistance in the design of policies and regulations"/>
    <d v="1998-11-01T00:00:00"/>
    <d v="2000-12-01T00:00:00"/>
    <s v="FIN"/>
    <d v="1999-06-01T00:00:00"/>
    <m/>
    <d v="2005-06-01T00:00:00"/>
    <d v="2006-06-01T00:00:00"/>
    <n v="1.5"/>
    <m/>
    <m/>
    <n v="0"/>
    <m/>
    <m/>
    <n v="1.7"/>
    <m/>
    <m/>
    <m/>
    <m/>
    <m/>
    <n v="70375"/>
    <n v="0"/>
    <n v="70375"/>
    <n v="1"/>
    <n v="0"/>
    <n v="0"/>
    <n v="0"/>
    <n v="0"/>
    <n v="0"/>
    <n v="0"/>
    <n v="0"/>
    <n v="70375"/>
    <n v="0"/>
    <n v="0"/>
    <n v="0"/>
    <n v="0"/>
    <m/>
    <m/>
    <m/>
    <m/>
    <s v="Project completed. PCR submitted in 2006"/>
    <m/>
    <m/>
    <m/>
    <x v="1"/>
    <n v="0"/>
    <n v="1"/>
    <n v="7"/>
    <n v="25"/>
    <n v="0"/>
    <n v="0"/>
    <n v="1500"/>
    <n v="1998"/>
  </r>
  <r>
    <m/>
    <m/>
    <s v="SWA/REF/26/TAS/05"/>
    <s v="Germany"/>
    <m/>
    <x v="0"/>
    <s v="SWA"/>
    <x v="3"/>
    <s v="REF"/>
    <s v="Implementation of the RMP: assistance in the design of policies and regulations"/>
    <d v="1998-11-01T00:00:00"/>
    <d v="2000-12-01T00:00:00"/>
    <s v="FIN"/>
    <d v="1999-06-01T00:00:00"/>
    <m/>
    <d v="2003-08-01T00:00:00"/>
    <d v="2004-05-01T00:00:00"/>
    <n v="4"/>
    <m/>
    <m/>
    <n v="0"/>
    <m/>
    <m/>
    <n v="1.5"/>
    <m/>
    <m/>
    <m/>
    <m/>
    <m/>
    <n v="90375"/>
    <n v="0"/>
    <n v="90375"/>
    <n v="1"/>
    <n v="0"/>
    <n v="0"/>
    <n v="0"/>
    <n v="0"/>
    <n v="0"/>
    <n v="0"/>
    <n v="0"/>
    <n v="90375"/>
    <n v="0"/>
    <n v="0"/>
    <n v="0"/>
    <n v="0"/>
    <m/>
    <m/>
    <m/>
    <m/>
    <s v="Project completed, PCR submitted. RMP update ongoing"/>
    <m/>
    <m/>
    <m/>
    <x v="1"/>
    <n v="0"/>
    <n v="1"/>
    <n v="7"/>
    <n v="25"/>
    <n v="0"/>
    <n v="0"/>
    <n v="4000"/>
    <n v="1998"/>
  </r>
  <r>
    <m/>
    <m/>
    <s v="ETH/REF/26/TAS/06"/>
    <s v="Germany"/>
    <m/>
    <x v="0"/>
    <s v="ETH"/>
    <x v="3"/>
    <s v="REF"/>
    <s v="Implementation of the RMP: assistance in the design of policies and regulations"/>
    <d v="1998-11-01T00:00:00"/>
    <d v="2000-12-01T00:00:00"/>
    <s v="FIN"/>
    <d v="1999-06-01T00:00:00"/>
    <m/>
    <d v="2004-10-01T00:00:00"/>
    <d v="2005-09-01T00:00:00"/>
    <n v="0"/>
    <m/>
    <m/>
    <n v="0"/>
    <m/>
    <m/>
    <m/>
    <m/>
    <m/>
    <m/>
    <m/>
    <m/>
    <n v="20000"/>
    <n v="0"/>
    <n v="20000"/>
    <n v="1"/>
    <n v="0"/>
    <n v="0"/>
    <n v="0"/>
    <n v="0"/>
    <n v="0"/>
    <n v="0"/>
    <n v="0"/>
    <n v="20000"/>
    <n v="0"/>
    <n v="0"/>
    <n v="0"/>
    <n v="0"/>
    <m/>
    <m/>
    <m/>
    <m/>
    <s v="Project Completed. PCR submitted. RMP update approved in dec 2004"/>
    <m/>
    <m/>
    <m/>
    <x v="1"/>
    <n v="0"/>
    <n v="1"/>
    <n v="7"/>
    <n v="25"/>
    <n v="0"/>
    <n v="0"/>
    <n v="0"/>
    <n v="1998"/>
  </r>
  <r>
    <m/>
    <m/>
    <s v="KEN/REF/26/TAS/19"/>
    <s v="Germany"/>
    <m/>
    <x v="0"/>
    <s v="KEN"/>
    <x v="3"/>
    <s v="REF"/>
    <s v="Implementation of the RMP: assistance in the design of policies and regulations"/>
    <d v="1998-11-01T00:00:00"/>
    <d v="2000-12-01T00:00:00"/>
    <s v="FIN"/>
    <d v="1999-06-01T00:00:00"/>
    <m/>
    <d v="2003-08-01T00:00:00"/>
    <d v="2004-05-01T00:00:00"/>
    <n v="0"/>
    <m/>
    <m/>
    <n v="0"/>
    <m/>
    <m/>
    <m/>
    <m/>
    <m/>
    <m/>
    <m/>
    <m/>
    <n v="20000"/>
    <n v="0"/>
    <n v="20000"/>
    <n v="1"/>
    <n v="0"/>
    <n v="0"/>
    <n v="0"/>
    <n v="0"/>
    <n v="0"/>
    <n v="0"/>
    <n v="0"/>
    <n v="20000"/>
    <n v="0"/>
    <n v="0"/>
    <n v="0"/>
    <n v="0"/>
    <m/>
    <m/>
    <m/>
    <m/>
    <s v="Project Completed. PCR submitted. TPMP approved in Dec 2004"/>
    <m/>
    <m/>
    <m/>
    <x v="1"/>
    <n v="0"/>
    <n v="1"/>
    <n v="7"/>
    <n v="25"/>
    <n v="0"/>
    <n v="0"/>
    <n v="0"/>
    <n v="1998"/>
  </r>
  <r>
    <m/>
    <m/>
    <s v="LES/REF/26/TAS/05"/>
    <s v="Germany"/>
    <m/>
    <x v="0"/>
    <s v="LES"/>
    <x v="3"/>
    <s v="REF"/>
    <s v="Implementation of the RMP: assistance in the design of policies and regulations"/>
    <d v="1998-11-01T00:00:00"/>
    <d v="2000-12-01T00:00:00"/>
    <s v="FIN"/>
    <d v="1999-06-01T00:00:00"/>
    <m/>
    <d v="2001-11-01T00:00:00"/>
    <d v="2004-05-01T00:00:00"/>
    <n v="0"/>
    <m/>
    <m/>
    <n v="0"/>
    <m/>
    <m/>
    <n v="0"/>
    <m/>
    <m/>
    <n v="0"/>
    <m/>
    <m/>
    <n v="25000"/>
    <n v="0"/>
    <n v="25000"/>
    <n v="1"/>
    <n v="0"/>
    <n v="0"/>
    <n v="0"/>
    <n v="0"/>
    <n v="0"/>
    <n v="0"/>
    <n v="0"/>
    <n v="25000"/>
    <n v="0"/>
    <n v="0"/>
    <n v="0"/>
    <n v="0"/>
    <m/>
    <m/>
    <m/>
    <m/>
    <s v="Project Completed. PCR submitted. TPMP submitted and approved at 41st Excom"/>
    <m/>
    <m/>
    <m/>
    <x v="1"/>
    <n v="0"/>
    <n v="1"/>
    <n v="7"/>
    <n v="25"/>
    <n v="0"/>
    <n v="0"/>
    <n v="0"/>
    <n v="1998"/>
  </r>
  <r>
    <m/>
    <m/>
    <s v="MLW/REF/26/TAS/11"/>
    <s v="Germany"/>
    <m/>
    <x v="0"/>
    <s v="MLW"/>
    <x v="3"/>
    <s v="REF"/>
    <s v="Implementation of the RMP: assistance in the design of policies and regulations"/>
    <d v="1998-11-01T00:00:00"/>
    <d v="2000-12-01T00:00:00"/>
    <s v="FIN"/>
    <d v="1999-06-01T00:00:00"/>
    <m/>
    <d v="2003-12-01T00:00:00"/>
    <d v="2004-05-01T00:00:00"/>
    <n v="0"/>
    <m/>
    <m/>
    <n v="0"/>
    <m/>
    <m/>
    <m/>
    <m/>
    <m/>
    <m/>
    <m/>
    <m/>
    <n v="35000"/>
    <n v="0"/>
    <n v="35000"/>
    <n v="1"/>
    <n v="0"/>
    <n v="0"/>
    <n v="0"/>
    <n v="0"/>
    <n v="0"/>
    <n v="0"/>
    <n v="0"/>
    <n v="35000"/>
    <n v="0"/>
    <n v="0"/>
    <n v="0"/>
    <n v="0"/>
    <m/>
    <m/>
    <m/>
    <m/>
    <s v="Project completed. PCR  submitted"/>
    <m/>
    <m/>
    <m/>
    <x v="1"/>
    <n v="0"/>
    <n v="1"/>
    <n v="7"/>
    <n v="25"/>
    <n v="0"/>
    <n v="0"/>
    <n v="0"/>
    <n v="1998"/>
  </r>
  <r>
    <m/>
    <m/>
    <s v="MAR/REF/26/TAS/10"/>
    <s v="Germany"/>
    <m/>
    <x v="0"/>
    <s v="MAR"/>
    <x v="3"/>
    <s v="REF"/>
    <s v="Implementation of the RMP: assistance in the design of policies and regulations"/>
    <d v="1998-11-01T00:00:00"/>
    <d v="2000-12-01T00:00:00"/>
    <s v="FIN"/>
    <d v="1999-06-01T00:00:00"/>
    <m/>
    <d v="2002-08-01T00:00:00"/>
    <d v="2004-05-01T00:00:00"/>
    <n v="0"/>
    <m/>
    <m/>
    <n v="0"/>
    <m/>
    <m/>
    <n v="0"/>
    <m/>
    <m/>
    <n v="0"/>
    <m/>
    <m/>
    <n v="35000"/>
    <n v="0"/>
    <n v="35000"/>
    <n v="1"/>
    <n v="0"/>
    <n v="0"/>
    <n v="0"/>
    <n v="0"/>
    <n v="0"/>
    <n v="0"/>
    <n v="0"/>
    <n v="35000"/>
    <n v="0"/>
    <n v="0"/>
    <n v="0"/>
    <n v="0"/>
    <m/>
    <m/>
    <m/>
    <m/>
    <s v="Project completed. PCR submitted TPMP approved at 41st Excom."/>
    <m/>
    <m/>
    <m/>
    <x v="1"/>
    <n v="0"/>
    <n v="1"/>
    <n v="7"/>
    <n v="25"/>
    <n v="0"/>
    <n v="0"/>
    <n v="0"/>
    <n v="1998"/>
  </r>
  <r>
    <m/>
    <m/>
    <s v="MOZ/REF/26/TAS/07"/>
    <s v="Germany"/>
    <m/>
    <x v="0"/>
    <s v="MOZ"/>
    <x v="3"/>
    <s v="REF"/>
    <s v="Implementation of the RMP: assistance in the design of policies and regulations"/>
    <d v="1998-11-01T00:00:00"/>
    <d v="2000-12-01T00:00:00"/>
    <s v="FIN"/>
    <d v="1999-06-01T00:00:00"/>
    <m/>
    <d v="2004-12-01T00:00:00"/>
    <d v="2005-09-01T00:00:00"/>
    <n v="0"/>
    <m/>
    <m/>
    <n v="0"/>
    <m/>
    <m/>
    <m/>
    <m/>
    <m/>
    <m/>
    <m/>
    <m/>
    <n v="35000"/>
    <n v="0"/>
    <n v="35000"/>
    <n v="1"/>
    <n v="0"/>
    <n v="0"/>
    <n v="0"/>
    <n v="0"/>
    <n v="0"/>
    <n v="0"/>
    <n v="0"/>
    <n v="35000"/>
    <n v="0"/>
    <n v="0"/>
    <n v="0"/>
    <n v="0"/>
    <m/>
    <m/>
    <m/>
    <m/>
    <s v="Project completed. PCR submitted. RMP update approved."/>
    <m/>
    <m/>
    <m/>
    <x v="1"/>
    <n v="0"/>
    <n v="1"/>
    <n v="7"/>
    <n v="25"/>
    <n v="0"/>
    <n v="0"/>
    <n v="0"/>
    <n v="1998"/>
  </r>
  <r>
    <m/>
    <m/>
    <s v="NAM/REF/26/TAS/06"/>
    <s v="Germany"/>
    <m/>
    <x v="0"/>
    <s v="NAM"/>
    <x v="3"/>
    <s v="REF"/>
    <s v="Implementation of the RMP: assistance in the design of policies and regulations"/>
    <d v="1998-11-01T00:00:00"/>
    <d v="2000-12-01T00:00:00"/>
    <s v="FIN"/>
    <d v="1999-06-01T00:00:00"/>
    <m/>
    <d v="2003-08-01T00:00:00"/>
    <d v="2004-05-01T00:00:00"/>
    <n v="0"/>
    <m/>
    <m/>
    <n v="0"/>
    <m/>
    <m/>
    <m/>
    <m/>
    <m/>
    <m/>
    <m/>
    <m/>
    <n v="20000"/>
    <n v="0"/>
    <n v="20000"/>
    <n v="1"/>
    <n v="0"/>
    <n v="0"/>
    <n v="0"/>
    <n v="0"/>
    <n v="0"/>
    <n v="0"/>
    <n v="0"/>
    <n v="20000"/>
    <n v="0"/>
    <n v="0"/>
    <n v="0"/>
    <n v="0"/>
    <m/>
    <m/>
    <m/>
    <m/>
    <s v="Project completed. PCR  submitted. TPMP approved in Dec 2003."/>
    <m/>
    <m/>
    <m/>
    <x v="1"/>
    <n v="0"/>
    <n v="1"/>
    <n v="7"/>
    <n v="25"/>
    <n v="0"/>
    <n v="0"/>
    <n v="0"/>
    <n v="1998"/>
  </r>
  <r>
    <m/>
    <m/>
    <s v="NIC/REF/25/TAS/06"/>
    <s v="Finland"/>
    <m/>
    <x v="1"/>
    <s v="NIC"/>
    <x v="3"/>
    <s v="REF"/>
    <s v="Implementation of the RMP: assistance in the design of policies and regulations"/>
    <d v="1998-07-01T00:00:00"/>
    <d v="2000-07-01T00:00:00"/>
    <s v="FIN"/>
    <d v="2001-09-01T00:00:00"/>
    <m/>
    <d v="2005-12-01T00:00:00"/>
    <d v="2009-07-01T00:00:00"/>
    <n v="12.8"/>
    <m/>
    <m/>
    <n v="0"/>
    <m/>
    <m/>
    <m/>
    <m/>
    <m/>
    <m/>
    <m/>
    <m/>
    <n v="225430"/>
    <n v="-76855"/>
    <n v="148575"/>
    <n v="1"/>
    <n v="0"/>
    <n v="0"/>
    <n v="0"/>
    <n v="0"/>
    <n v="0"/>
    <n v="0"/>
    <n v="0"/>
    <n v="148575"/>
    <n v="0"/>
    <n v="0"/>
    <n v="0"/>
    <n v="0"/>
    <m/>
    <m/>
    <m/>
    <m/>
    <s v="Project completed"/>
    <m/>
    <m/>
    <m/>
    <x v="1"/>
    <n v="0"/>
    <n v="1"/>
    <n v="38"/>
    <n v="24"/>
    <n v="0"/>
    <n v="0"/>
    <n v="12800"/>
    <n v="1998"/>
  </r>
  <r>
    <m/>
    <m/>
    <s v="SEY/REF/26/TAS/05"/>
    <s v="Germany"/>
    <m/>
    <x v="0"/>
    <s v="SEY"/>
    <x v="3"/>
    <s v="REF"/>
    <s v="Implementation of the RMP: assistance in the design of policies and regulations"/>
    <d v="1998-11-01T00:00:00"/>
    <d v="2000-12-01T00:00:00"/>
    <s v="FIN"/>
    <d v="1999-06-01T00:00:00"/>
    <m/>
    <d v="2002-08-01T00:00:00"/>
    <d v="2004-07-01T00:00:00"/>
    <n v="0"/>
    <m/>
    <m/>
    <n v="0"/>
    <m/>
    <m/>
    <n v="0"/>
    <m/>
    <m/>
    <n v="0"/>
    <m/>
    <m/>
    <n v="25000"/>
    <n v="0"/>
    <n v="25000"/>
    <n v="1"/>
    <n v="0"/>
    <n v="0"/>
    <n v="0"/>
    <n v="0"/>
    <n v="0"/>
    <n v="0"/>
    <n v="0"/>
    <n v="25000"/>
    <n v="0"/>
    <n v="0"/>
    <n v="0"/>
    <n v="0"/>
    <m/>
    <m/>
    <m/>
    <m/>
    <s v="Project completed. PCR submitted. RMP Update ongoing."/>
    <m/>
    <m/>
    <m/>
    <x v="1"/>
    <n v="0"/>
    <n v="1"/>
    <n v="7"/>
    <n v="25"/>
    <n v="0"/>
    <n v="0"/>
    <n v="0"/>
    <n v="1998"/>
  </r>
  <r>
    <m/>
    <m/>
    <s v="URT/REF/26/TAS/12"/>
    <s v="Germany"/>
    <m/>
    <x v="0"/>
    <s v="URT"/>
    <x v="3"/>
    <s v="REF"/>
    <s v="Implementation of the RMP: assistance in the design of policies and regulations"/>
    <d v="1998-11-01T00:00:00"/>
    <d v="2000-12-01T00:00:00"/>
    <s v="FIN"/>
    <d v="1999-06-01T00:00:00"/>
    <m/>
    <d v="2004-12-01T00:00:00"/>
    <d v="2005-09-01T00:00:00"/>
    <n v="0"/>
    <m/>
    <m/>
    <n v="0"/>
    <m/>
    <m/>
    <m/>
    <m/>
    <m/>
    <m/>
    <m/>
    <m/>
    <n v="45000"/>
    <n v="0"/>
    <n v="45000"/>
    <n v="1"/>
    <n v="0"/>
    <n v="0"/>
    <n v="0"/>
    <n v="0"/>
    <n v="0"/>
    <n v="0"/>
    <n v="0"/>
    <n v="45000"/>
    <n v="0"/>
    <n v="0"/>
    <n v="0"/>
    <n v="0"/>
    <m/>
    <m/>
    <m/>
    <m/>
    <s v="Project completed. PCR submitted. RMP update approved."/>
    <m/>
    <m/>
    <m/>
    <x v="1"/>
    <n v="0"/>
    <n v="1"/>
    <n v="7"/>
    <n v="25"/>
    <n v="0"/>
    <n v="0"/>
    <n v="0"/>
    <n v="1998"/>
  </r>
  <r>
    <m/>
    <m/>
    <s v="UGA/REF/26/TAS/07"/>
    <s v="Germany"/>
    <m/>
    <x v="0"/>
    <s v="UGA"/>
    <x v="3"/>
    <s v="REF"/>
    <s v="Implementation of the RMP: assistance in the design of policies and regulations"/>
    <d v="1998-11-01T00:00:00"/>
    <d v="2000-12-01T00:00:00"/>
    <s v="FIN"/>
    <d v="1999-06-01T00:00:00"/>
    <m/>
    <d v="2003-12-01T00:00:00"/>
    <d v="2004-06-01T00:00:00"/>
    <n v="0"/>
    <m/>
    <m/>
    <n v="0"/>
    <m/>
    <m/>
    <m/>
    <m/>
    <m/>
    <m/>
    <m/>
    <m/>
    <n v="25000"/>
    <n v="0"/>
    <n v="25000"/>
    <n v="1"/>
    <n v="0"/>
    <n v="0"/>
    <n v="0"/>
    <n v="0"/>
    <n v="0"/>
    <n v="0"/>
    <n v="0"/>
    <n v="25000"/>
    <n v="0"/>
    <n v="0"/>
    <n v="0"/>
    <n v="0"/>
    <m/>
    <m/>
    <m/>
    <m/>
    <s v="Project completed. PCR submitted. RMP update approved in Dec 2004"/>
    <m/>
    <m/>
    <m/>
    <x v="1"/>
    <n v="0"/>
    <n v="1"/>
    <n v="7"/>
    <n v="25"/>
    <n v="0"/>
    <n v="0"/>
    <n v="0"/>
    <n v="1998"/>
  </r>
  <r>
    <m/>
    <m/>
    <s v="ZAM/REF/26/TAS/08"/>
    <s v="Germany"/>
    <m/>
    <x v="0"/>
    <s v="ZAM"/>
    <x v="3"/>
    <s v="REF"/>
    <s v="Implementation of the RMP: assistance in the design of policies and regulations"/>
    <d v="1998-11-01T00:00:00"/>
    <d v="2000-12-01T00:00:00"/>
    <s v="FIN"/>
    <d v="1999-06-01T00:00:00"/>
    <m/>
    <d v="2001-05-01T00:00:00"/>
    <d v="2004-07-01T00:00:00"/>
    <n v="0"/>
    <m/>
    <m/>
    <n v="0"/>
    <m/>
    <m/>
    <n v="0"/>
    <m/>
    <m/>
    <n v="0"/>
    <m/>
    <m/>
    <n v="25000"/>
    <n v="0"/>
    <n v="25000"/>
    <n v="1"/>
    <n v="0"/>
    <n v="0"/>
    <n v="0"/>
    <n v="0"/>
    <n v="0"/>
    <n v="0"/>
    <n v="0"/>
    <n v="25000"/>
    <n v="0"/>
    <n v="0"/>
    <n v="0"/>
    <n v="0"/>
    <m/>
    <m/>
    <m/>
    <m/>
    <s v="RMP completed, RMP update approved in 42nd  Excom"/>
    <m/>
    <m/>
    <m/>
    <x v="1"/>
    <n v="0"/>
    <n v="1"/>
    <n v="7"/>
    <n v="25"/>
    <n v="0"/>
    <n v="0"/>
    <n v="0"/>
    <n v="1998"/>
  </r>
  <r>
    <m/>
    <m/>
    <s v="ZIM/REF/26/TAS/15"/>
    <s v="Germany"/>
    <m/>
    <x v="0"/>
    <s v="ZIM"/>
    <x v="3"/>
    <s v="REF"/>
    <s v="Implementation of the RMP: assistance in the design of policies and regulations"/>
    <d v="1998-11-01T00:00:00"/>
    <d v="2000-12-01T00:00:00"/>
    <s v="FIN"/>
    <d v="1999-06-01T00:00:00"/>
    <m/>
    <d v="2003-08-01T00:00:00"/>
    <d v="2004-07-01T00:00:00"/>
    <n v="0"/>
    <m/>
    <m/>
    <n v="0"/>
    <m/>
    <m/>
    <m/>
    <m/>
    <m/>
    <m/>
    <m/>
    <m/>
    <n v="45000"/>
    <n v="0"/>
    <n v="45000"/>
    <n v="1"/>
    <n v="0"/>
    <n v="0"/>
    <n v="0"/>
    <n v="0"/>
    <n v="0"/>
    <n v="0"/>
    <n v="0"/>
    <n v="45000"/>
    <n v="0"/>
    <n v="0"/>
    <n v="0"/>
    <n v="0"/>
    <m/>
    <m/>
    <m/>
    <m/>
    <s v="Project completed. PCR  submitted."/>
    <s v=" "/>
    <m/>
    <m/>
    <x v="1"/>
    <n v="0"/>
    <n v="1"/>
    <n v="7"/>
    <n v="25"/>
    <n v="0"/>
    <n v="0"/>
    <n v="0"/>
    <n v="1998"/>
  </r>
  <r>
    <m/>
    <m/>
    <s v="DJI/REF/37/TRA/08"/>
    <s v="UNEP"/>
    <m/>
    <x v="0"/>
    <s v="DJI"/>
    <x v="2"/>
    <s v="REF"/>
    <s v="Implementation of the RMP: assistance to establish legislation"/>
    <d v="2002-07-01T00:00:00"/>
    <d v="2003-08-01T00:00:00"/>
    <s v="FIN"/>
    <d v="2004-05-01T00:00:00"/>
    <m/>
    <d v="2004-04-01T00:00:00"/>
    <d v="2009-03-01T00:00:00"/>
    <n v="0.6"/>
    <m/>
    <m/>
    <n v="0"/>
    <m/>
    <m/>
    <n v="0"/>
    <m/>
    <m/>
    <n v="0"/>
    <m/>
    <m/>
    <n v="9000"/>
    <n v="0"/>
    <n v="9000"/>
    <n v="1"/>
    <n v="0"/>
    <n v="0"/>
    <n v="0"/>
    <n v="1170"/>
    <n v="0"/>
    <n v="1170"/>
    <n v="0"/>
    <n v="9000"/>
    <n v="0"/>
    <n v="0"/>
    <n v="1170"/>
    <n v="0"/>
    <m/>
    <n v="0"/>
    <m/>
    <m/>
    <m/>
    <m/>
    <m/>
    <m/>
    <x v="1"/>
    <n v="0"/>
    <n v="1"/>
    <n v="22"/>
    <n v="13"/>
    <n v="0"/>
    <n v="0"/>
    <n v="600"/>
    <n v="2002"/>
  </r>
  <r>
    <m/>
    <m/>
    <s v="NEP/REF/44/TAS/15"/>
    <s v="UNEP"/>
    <m/>
    <x v="2"/>
    <s v="NEP"/>
    <x v="3"/>
    <s v="REF"/>
    <s v="Implementation of the RMP: assistance to remain in compliance with the Montreal Protocol"/>
    <d v="2004-12-01T00:00:00"/>
    <d v="2007-12-01T00:00:00"/>
    <s v="FIN"/>
    <d v="2005-05-01T00:00:00"/>
    <m/>
    <d v="2008-01-01T00:00:00"/>
    <d v="2008-10-01T00:00:00"/>
    <n v="10.8"/>
    <m/>
    <m/>
    <n v="0"/>
    <m/>
    <m/>
    <n v="5.4"/>
    <m/>
    <m/>
    <n v="0"/>
    <m/>
    <m/>
    <n v="51440"/>
    <n v="0"/>
    <n v="51440"/>
    <n v="1"/>
    <n v="0"/>
    <n v="0"/>
    <n v="0"/>
    <n v="6687"/>
    <n v="0"/>
    <n v="6687"/>
    <n v="0"/>
    <n v="51440"/>
    <n v="0"/>
    <n v="0"/>
    <n v="6687.0000000000009"/>
    <n v="0"/>
    <m/>
    <n v="0"/>
    <m/>
    <m/>
    <m/>
    <m/>
    <m/>
    <m/>
    <x v="1"/>
    <n v="0"/>
    <n v="1"/>
    <n v="5"/>
    <n v="36"/>
    <n v="0"/>
    <n v="0"/>
    <n v="10800"/>
    <n v="2004"/>
  </r>
  <r>
    <m/>
    <m/>
    <s v="KYR/REF/37/TAS/02"/>
    <s v="UNDP"/>
    <m/>
    <x v="2"/>
    <s v="KYR"/>
    <x v="3"/>
    <s v="REF"/>
    <s v="Implementation of the RMP: awareness and incentive programme"/>
    <d v="2002-07-01T00:00:00"/>
    <d v="2007-07-01T00:00:00"/>
    <s v="FIN"/>
    <d v="2003-02-01T00:00:00"/>
    <m/>
    <d v="2007-12-01T00:00:00"/>
    <d v="2011-12-01T00:00:00"/>
    <n v="20.6"/>
    <m/>
    <m/>
    <m/>
    <m/>
    <m/>
    <n v="20.6"/>
    <m/>
    <m/>
    <m/>
    <m/>
    <m/>
    <n v="187242"/>
    <n v="-3511"/>
    <n v="183731"/>
    <n v="1"/>
    <n v="0"/>
    <n v="0"/>
    <n v="0"/>
    <n v="24341"/>
    <n v="-456"/>
    <n v="23885"/>
    <n v="-2.9999999998835847E-2"/>
    <n v="183731"/>
    <n v="0"/>
    <n v="0"/>
    <n v="23885.03"/>
    <n v="0"/>
    <m/>
    <m/>
    <m/>
    <m/>
    <s v="Completed in 2007."/>
    <m/>
    <m/>
    <m/>
    <x v="1"/>
    <n v="0"/>
    <n v="1"/>
    <n v="7"/>
    <n v="60"/>
    <n v="0"/>
    <n v="0"/>
    <n v="20600"/>
    <n v="2002"/>
  </r>
  <r>
    <m/>
    <m/>
    <s v="MDV/REF/38/TAS/05"/>
    <s v="UNDP"/>
    <m/>
    <x v="2"/>
    <s v="MDV"/>
    <x v="3"/>
    <s v="REF"/>
    <s v="Implementation of the RMP: awareness and incentive programme"/>
    <d v="2002-11-01T00:00:00"/>
    <d v="2005-05-01T00:00:00"/>
    <s v="FIN"/>
    <d v="2004-07-01T00:00:00"/>
    <m/>
    <d v="2017-12-01T00:00:00"/>
    <d v="2018-12-01T00:00:00"/>
    <n v="2.2000000000000002"/>
    <m/>
    <m/>
    <m/>
    <m/>
    <m/>
    <n v="2.2000000000000002"/>
    <m/>
    <m/>
    <m/>
    <m/>
    <m/>
    <n v="115000"/>
    <n v="0"/>
    <n v="115000"/>
    <n v="1"/>
    <n v="0"/>
    <n v="0"/>
    <n v="0"/>
    <n v="14950"/>
    <n v="0"/>
    <n v="14950"/>
    <n v="0"/>
    <n v="115000"/>
    <n v="0"/>
    <n v="0"/>
    <n v="14950"/>
    <n v="0"/>
    <m/>
    <m/>
    <m/>
    <d v="2016-01-01T00:00:00"/>
    <s v="Financially completed in 2018."/>
    <m/>
    <m/>
    <m/>
    <x v="1"/>
    <n v="0"/>
    <n v="1"/>
    <n v="20"/>
    <n v="30"/>
    <n v="0"/>
    <n v="0"/>
    <n v="2200"/>
    <n v="2002"/>
  </r>
  <r>
    <m/>
    <m/>
    <s v="MAU/REF/41/TAS/12"/>
    <s v="UNDP"/>
    <m/>
    <x v="0"/>
    <s v="MAU"/>
    <x v="3"/>
    <s v="REF"/>
    <s v="Implementation of the RMP: awareness and incentive programme for MAC, commercial and industrial end-users"/>
    <d v="2003-12-01T00:00:00"/>
    <d v="2006-12-01T00:00:00"/>
    <s v="FIN"/>
    <d v="2005-02-01T00:00:00"/>
    <m/>
    <d v="2007-12-01T00:00:00"/>
    <d v="2011-08-01T00:00:00"/>
    <n v="4"/>
    <m/>
    <m/>
    <m/>
    <m/>
    <m/>
    <n v="4"/>
    <m/>
    <m/>
    <m/>
    <m/>
    <m/>
    <n v="100000"/>
    <n v="0"/>
    <n v="100000"/>
    <n v="1"/>
    <n v="0"/>
    <n v="0"/>
    <n v="0"/>
    <n v="9000"/>
    <n v="0"/>
    <n v="9000"/>
    <n v="0"/>
    <n v="100000"/>
    <n v="0"/>
    <n v="0"/>
    <n v="9000"/>
    <n v="0"/>
    <m/>
    <m/>
    <m/>
    <m/>
    <s v="Completed in 2007. Financially completed in 2011."/>
    <m/>
    <m/>
    <m/>
    <x v="1"/>
    <n v="0"/>
    <n v="1"/>
    <n v="14"/>
    <n v="36"/>
    <n v="0"/>
    <n v="0"/>
    <n v="4000"/>
    <n v="2003"/>
  </r>
  <r>
    <m/>
    <m/>
    <s v="PRC/REF/41/TAS/11"/>
    <s v="UNDP"/>
    <m/>
    <x v="0"/>
    <s v="PRC"/>
    <x v="3"/>
    <s v="REF"/>
    <s v="Implementation of the RMP: centralized recovery and recycling of CFC-12 programme"/>
    <d v="2003-12-01T00:00:00"/>
    <d v="2006-12-01T00:00:00"/>
    <s v="FIN"/>
    <d v="2006-07-01T00:00:00"/>
    <m/>
    <d v="2008-12-01T00:00:00"/>
    <d v="2011-12-01T00:00:00"/>
    <n v="5.9"/>
    <m/>
    <m/>
    <m/>
    <m/>
    <m/>
    <n v="5.9"/>
    <m/>
    <m/>
    <m/>
    <m/>
    <m/>
    <n v="118078"/>
    <n v="0"/>
    <n v="118078"/>
    <n v="1"/>
    <n v="0"/>
    <n v="0"/>
    <n v="0"/>
    <n v="10627"/>
    <n v="0"/>
    <n v="10627"/>
    <n v="0"/>
    <n v="118078"/>
    <n v="0"/>
    <n v="0"/>
    <n v="10627"/>
    <n v="0"/>
    <m/>
    <m/>
    <m/>
    <m/>
    <s v="Completed in 2008. Financially completed in 2011."/>
    <m/>
    <m/>
    <m/>
    <x v="1"/>
    <n v="0"/>
    <n v="1"/>
    <n v="31"/>
    <n v="36"/>
    <n v="0"/>
    <n v="0"/>
    <n v="5900"/>
    <n v="2003"/>
  </r>
  <r>
    <m/>
    <m/>
    <s v="DRC/REF/41/TAS/16"/>
    <s v="UNDP"/>
    <m/>
    <x v="0"/>
    <s v="DRC"/>
    <x v="3"/>
    <s v="REF"/>
    <s v="Implementation of the RMP: centralized recovery and recycling of CFC-12 programme"/>
    <d v="2003-12-01T00:00:00"/>
    <d v="2006-12-01T00:00:00"/>
    <s v="FIN"/>
    <d v="2005-02-01T00:00:00"/>
    <m/>
    <d v="2008-12-01T00:00:00"/>
    <d v="2012-07-01T00:00:00"/>
    <n v="13.1"/>
    <m/>
    <m/>
    <m/>
    <m/>
    <m/>
    <n v="13.1"/>
    <m/>
    <m/>
    <m/>
    <m/>
    <m/>
    <n v="437102"/>
    <n v="-231"/>
    <n v="436871"/>
    <n v="1"/>
    <n v="0"/>
    <n v="0"/>
    <n v="0"/>
    <n v="32783"/>
    <n v="-17"/>
    <n v="32766"/>
    <n v="0.32519964770108345"/>
    <n v="436871"/>
    <n v="0"/>
    <n v="0"/>
    <n v="32765.674800352299"/>
    <n v="0"/>
    <m/>
    <m/>
    <m/>
    <m/>
    <s v="Financially completed in 2012."/>
    <m/>
    <m/>
    <m/>
    <x v="1"/>
    <n v="0"/>
    <n v="1"/>
    <n v="14"/>
    <n v="36"/>
    <n v="0"/>
    <n v="0"/>
    <n v="13100"/>
    <n v="2003"/>
  </r>
  <r>
    <m/>
    <m/>
    <s v="MAU/REF/41/TAS/11"/>
    <s v="UNDP"/>
    <m/>
    <x v="0"/>
    <s v="MAU"/>
    <x v="3"/>
    <s v="REF"/>
    <s v="Implementation of the RMP: centralized recovery and recycling of CFC-12 programme"/>
    <d v="2003-12-01T00:00:00"/>
    <d v="2006-12-01T00:00:00"/>
    <s v="FIN"/>
    <d v="2005-02-01T00:00:00"/>
    <m/>
    <d v="2007-12-01T00:00:00"/>
    <d v="2013-09-01T00:00:00"/>
    <n v="4"/>
    <m/>
    <m/>
    <m/>
    <m/>
    <m/>
    <n v="4"/>
    <m/>
    <m/>
    <m/>
    <m/>
    <m/>
    <n v="100995"/>
    <n v="-696"/>
    <n v="100299"/>
    <n v="1"/>
    <n v="0"/>
    <n v="0"/>
    <n v="0"/>
    <n v="9090"/>
    <n v="-63"/>
    <n v="9027"/>
    <n v="9.0000000000145519E-2"/>
    <n v="100299"/>
    <n v="0"/>
    <n v="0"/>
    <n v="9026.91"/>
    <n v="0"/>
    <m/>
    <m/>
    <m/>
    <m/>
    <s v="Financially completed in 2013."/>
    <m/>
    <m/>
    <m/>
    <x v="1"/>
    <n v="0"/>
    <n v="1"/>
    <n v="14"/>
    <n v="36"/>
    <n v="0"/>
    <n v="0"/>
    <n v="4000"/>
    <n v="2003"/>
  </r>
  <r>
    <m/>
    <m/>
    <s v="BZE/REF/44/TAS/11"/>
    <s v="UNEP"/>
    <m/>
    <x v="1"/>
    <s v="BZE"/>
    <x v="3"/>
    <s v="REF"/>
    <s v="Implementation of the RMP: certification and licensing of refrigeration technicians"/>
    <d v="2004-12-01T00:00:00"/>
    <d v="2007-12-01T00:00:00"/>
    <s v="FIN"/>
    <d v="2005-06-01T00:00:00"/>
    <m/>
    <d v="2009-12-01T00:00:00"/>
    <d v="2010-12-01T00:00:00"/>
    <n v="5"/>
    <m/>
    <m/>
    <n v="0"/>
    <m/>
    <m/>
    <n v="5"/>
    <m/>
    <m/>
    <n v="0"/>
    <m/>
    <m/>
    <n v="33682"/>
    <n v="0"/>
    <n v="33682"/>
    <n v="1"/>
    <n v="0"/>
    <n v="0"/>
    <n v="0"/>
    <n v="4379"/>
    <n v="0"/>
    <n v="4379"/>
    <n v="0"/>
    <n v="33682"/>
    <n v="0"/>
    <n v="0"/>
    <n v="4379"/>
    <n v="0"/>
    <m/>
    <n v="0"/>
    <m/>
    <m/>
    <m/>
    <m/>
    <m/>
    <m/>
    <x v="1"/>
    <n v="0"/>
    <n v="1"/>
    <n v="6"/>
    <n v="36"/>
    <n v="0"/>
    <n v="0"/>
    <n v="5000"/>
    <n v="2004"/>
  </r>
  <r>
    <m/>
    <m/>
    <s v="GUA/REF/27/TAS/19"/>
    <s v="UNEP"/>
    <m/>
    <x v="1"/>
    <s v="GUA"/>
    <x v="3"/>
    <s v="REF"/>
    <s v="Implementation of the RMP: code of good practices in refrigeration"/>
    <d v="1999-03-01T00:00:00"/>
    <d v="2000-10-01T00:00:00"/>
    <s v="FIN"/>
    <d v="2001-07-01T00:00:00"/>
    <m/>
    <d v="2002-08-01T00:00:00"/>
    <d v="2003-08-01T00:00:00"/>
    <n v="0"/>
    <m/>
    <m/>
    <n v="0"/>
    <m/>
    <m/>
    <n v="0"/>
    <m/>
    <m/>
    <n v="0"/>
    <m/>
    <m/>
    <n v="10000"/>
    <n v="0"/>
    <n v="10000"/>
    <n v="1"/>
    <n v="0"/>
    <n v="0"/>
    <n v="0"/>
    <n v="1300"/>
    <n v="0"/>
    <n v="1300"/>
    <n v="0"/>
    <n v="10000"/>
    <n v="0"/>
    <n v="0"/>
    <n v="1300"/>
    <n v="0"/>
    <m/>
    <n v="0"/>
    <m/>
    <m/>
    <m/>
    <m/>
    <m/>
    <m/>
    <x v="1"/>
    <n v="0"/>
    <n v="1"/>
    <n v="28"/>
    <n v="19"/>
    <n v="0"/>
    <n v="0"/>
    <n v="0"/>
    <n v="1999"/>
  </r>
  <r>
    <m/>
    <m/>
    <s v="PER/REF/27/TAS/26"/>
    <s v="UNEP"/>
    <m/>
    <x v="1"/>
    <s v="PER"/>
    <x v="3"/>
    <s v="REF"/>
    <s v="Implementation of the RMP: code of good practices in refrigeration"/>
    <d v="1999-03-01T00:00:00"/>
    <d v="2000-10-01T00:00:00"/>
    <s v="FIN"/>
    <d v="1999-12-01T00:00:00"/>
    <m/>
    <d v="2002-02-01T00:00:00"/>
    <d v="2003-07-01T00:00:00"/>
    <n v="0"/>
    <m/>
    <m/>
    <n v="0"/>
    <m/>
    <m/>
    <n v="0"/>
    <m/>
    <m/>
    <n v="0"/>
    <m/>
    <m/>
    <n v="10000"/>
    <n v="0"/>
    <n v="10000"/>
    <n v="1"/>
    <n v="0"/>
    <n v="0"/>
    <n v="0"/>
    <n v="1300"/>
    <n v="0"/>
    <n v="1300"/>
    <n v="0"/>
    <n v="10000"/>
    <n v="0"/>
    <n v="0"/>
    <n v="1300"/>
    <n v="0"/>
    <m/>
    <n v="0"/>
    <m/>
    <m/>
    <m/>
    <m/>
    <m/>
    <m/>
    <x v="1"/>
    <n v="0"/>
    <n v="1"/>
    <n v="9"/>
    <n v="19"/>
    <n v="0"/>
    <n v="0"/>
    <n v="0"/>
    <n v="1999"/>
  </r>
  <r>
    <m/>
    <m/>
    <s v="GUA/REF/27/TRA/18"/>
    <s v="UNEP"/>
    <m/>
    <x v="1"/>
    <s v="GUA"/>
    <x v="2"/>
    <s v="REF"/>
    <s v="Implementation of the RMP: custom officers training programme"/>
    <d v="1999-03-01T00:00:00"/>
    <d v="2000-10-01T00:00:00"/>
    <s v="FIN"/>
    <d v="2001-06-01T00:00:00"/>
    <m/>
    <d v="2002-11-01T00:00:00"/>
    <d v="2003-11-01T00:00:00"/>
    <n v="0"/>
    <m/>
    <m/>
    <n v="0"/>
    <m/>
    <m/>
    <n v="0"/>
    <m/>
    <m/>
    <n v="0"/>
    <m/>
    <m/>
    <n v="34000"/>
    <n v="0"/>
    <n v="34000"/>
    <n v="1"/>
    <n v="0"/>
    <n v="0"/>
    <n v="0"/>
    <n v="4420"/>
    <n v="0"/>
    <n v="4420"/>
    <n v="0"/>
    <n v="34000"/>
    <n v="0"/>
    <n v="0"/>
    <n v="4420"/>
    <n v="0"/>
    <m/>
    <n v="0"/>
    <m/>
    <m/>
    <m/>
    <m/>
    <m/>
    <m/>
    <x v="1"/>
    <n v="0"/>
    <n v="1"/>
    <n v="27"/>
    <n v="19"/>
    <n v="0"/>
    <n v="0"/>
    <n v="0"/>
    <n v="1999"/>
  </r>
  <r>
    <m/>
    <m/>
    <s v="PER/REF/27/TRA/23"/>
    <s v="UNEP"/>
    <m/>
    <x v="1"/>
    <s v="PER"/>
    <x v="2"/>
    <s v="REF"/>
    <s v="Implementation of the RMP: custom officers training programme"/>
    <d v="1999-03-01T00:00:00"/>
    <d v="2000-10-01T00:00:00"/>
    <s v="FIN"/>
    <d v="2000-10-01T00:00:00"/>
    <m/>
    <d v="2004-05-01T00:00:00"/>
    <d v="2005-12-01T00:00:00"/>
    <n v="0"/>
    <m/>
    <m/>
    <n v="0"/>
    <m/>
    <m/>
    <n v="0"/>
    <m/>
    <m/>
    <n v="0"/>
    <m/>
    <m/>
    <n v="34000"/>
    <n v="-13000"/>
    <n v="21000"/>
    <n v="1"/>
    <n v="0"/>
    <n v="0"/>
    <n v="0"/>
    <n v="4420"/>
    <n v="-1690"/>
    <n v="2730"/>
    <n v="0"/>
    <n v="21000"/>
    <n v="0"/>
    <n v="0"/>
    <n v="2730"/>
    <n v="0"/>
    <m/>
    <n v="0"/>
    <m/>
    <m/>
    <m/>
    <m/>
    <m/>
    <m/>
    <x v="1"/>
    <n v="0"/>
    <n v="1"/>
    <n v="19"/>
    <n v="19"/>
    <n v="0"/>
    <n v="0"/>
    <n v="0"/>
    <n v="1999"/>
  </r>
  <r>
    <m/>
    <m/>
    <s v="URU/REF/27/TRA/29"/>
    <s v="Canada"/>
    <m/>
    <x v="1"/>
    <s v="URU"/>
    <x v="2"/>
    <s v="REF"/>
    <s v="Implementation of the RMP: custom officers training programme"/>
    <d v="1999-03-01T00:00:00"/>
    <d v="2000-10-01T00:00:00"/>
    <s v="FIN"/>
    <d v="1999-12-01T00:00:00"/>
    <m/>
    <d v="2003-06-01T00:00:00"/>
    <d v="2004-05-01T00:00:00"/>
    <n v="0"/>
    <m/>
    <m/>
    <n v="0"/>
    <m/>
    <m/>
    <m/>
    <m/>
    <m/>
    <m/>
    <m/>
    <m/>
    <n v="71190"/>
    <n v="0"/>
    <n v="71190"/>
    <n v="1"/>
    <n v="0"/>
    <n v="0"/>
    <n v="0"/>
    <n v="0"/>
    <n v="0"/>
    <n v="0"/>
    <n v="0"/>
    <n v="71190"/>
    <m/>
    <n v="0"/>
    <n v="0"/>
    <m/>
    <m/>
    <m/>
    <m/>
    <m/>
    <s v="Project completed.  PCR submitted."/>
    <m/>
    <m/>
    <m/>
    <x v="1"/>
    <n v="0"/>
    <n v="1"/>
    <n v="9"/>
    <n v="19"/>
    <n v="0"/>
    <n v="0"/>
    <n v="0"/>
    <n v="1999"/>
  </r>
  <r>
    <m/>
    <m/>
    <s v="DMI/REF/26/TRA/02"/>
    <s v="UNEP"/>
    <m/>
    <x v="1"/>
    <s v="DMI"/>
    <x v="2"/>
    <s v="REF"/>
    <s v="Implementation of the RMP: custom training"/>
    <d v="1998-11-01T00:00:00"/>
    <d v="2000-11-01T00:00:00"/>
    <s v="FIN"/>
    <d v="2003-06-01T00:00:00"/>
    <m/>
    <d v="2006-04-01T00:00:00"/>
    <d v="2008-12-01T00:00:00"/>
    <n v="0"/>
    <m/>
    <m/>
    <n v="0"/>
    <m/>
    <m/>
    <n v="0"/>
    <m/>
    <m/>
    <n v="0"/>
    <m/>
    <m/>
    <n v="15000"/>
    <n v="0"/>
    <n v="15000"/>
    <n v="1"/>
    <n v="0"/>
    <n v="0"/>
    <n v="0"/>
    <n v="1950"/>
    <n v="0"/>
    <n v="1950"/>
    <n v="0"/>
    <n v="15000"/>
    <n v="0"/>
    <n v="0"/>
    <n v="1950"/>
    <n v="0"/>
    <m/>
    <n v="0"/>
    <m/>
    <m/>
    <m/>
    <m/>
    <m/>
    <m/>
    <x v="1"/>
    <n v="0"/>
    <n v="1"/>
    <n v="55"/>
    <n v="24"/>
    <n v="0"/>
    <n v="0"/>
    <n v="0"/>
    <n v="1998"/>
  </r>
  <r>
    <m/>
    <m/>
    <s v="GUI/REF/45/TRA/12"/>
    <s v="UNEP"/>
    <m/>
    <x v="0"/>
    <s v="GUI"/>
    <x v="2"/>
    <s v="REF"/>
    <s v="Implementation of the RMP: customs officers  training in monitoring and control of ODS (phase II)"/>
    <d v="2005-04-01T00:00:00"/>
    <d v="2006-04-01T00:00:00"/>
    <s v="FIN"/>
    <d v="2006-01-01T00:00:00"/>
    <m/>
    <d v="2006-12-01T00:00:00"/>
    <d v="2009-12-01T00:00:00"/>
    <n v="3.9"/>
    <m/>
    <m/>
    <n v="0"/>
    <m/>
    <m/>
    <n v="3.9"/>
    <m/>
    <m/>
    <n v="0"/>
    <m/>
    <m/>
    <n v="25000"/>
    <n v="0"/>
    <n v="25000"/>
    <n v="1"/>
    <n v="0"/>
    <n v="0"/>
    <n v="0"/>
    <n v="3250"/>
    <n v="0"/>
    <n v="3250"/>
    <n v="0"/>
    <n v="25000"/>
    <n v="0"/>
    <n v="0"/>
    <n v="3250"/>
    <n v="0"/>
    <m/>
    <n v="0"/>
    <m/>
    <m/>
    <m/>
    <m/>
    <m/>
    <m/>
    <x v="1"/>
    <n v="0"/>
    <n v="1"/>
    <n v="9"/>
    <n v="12"/>
    <n v="0"/>
    <n v="0"/>
    <n v="3900"/>
    <n v="2005"/>
  </r>
  <r>
    <m/>
    <m/>
    <s v="JAM/REF/27/TRA/12"/>
    <s v="Canada"/>
    <m/>
    <x v="1"/>
    <s v="JAM"/>
    <x v="2"/>
    <s v="REF"/>
    <s v="Implementation of the RMP: customs officers training programme"/>
    <d v="1999-03-01T00:00:00"/>
    <d v="2000-10-01T00:00:00"/>
    <s v="FIN"/>
    <d v="2000-03-01T00:00:00"/>
    <m/>
    <d v="2001-11-01T00:00:00"/>
    <d v="2001-12-01T00:00:00"/>
    <n v="0"/>
    <m/>
    <m/>
    <n v="0"/>
    <m/>
    <m/>
    <m/>
    <m/>
    <m/>
    <m/>
    <m/>
    <m/>
    <n v="54240"/>
    <n v="0"/>
    <n v="54240"/>
    <n v="1"/>
    <n v="0"/>
    <n v="0"/>
    <n v="0"/>
    <n v="0"/>
    <n v="0"/>
    <n v="0"/>
    <n v="0"/>
    <n v="54240"/>
    <m/>
    <n v="0"/>
    <n v="0"/>
    <m/>
    <m/>
    <m/>
    <m/>
    <m/>
    <s v="Legislation finalized in July 99.  Phase 1 -train-the-trainer- completed June 2000, Phase 2 completed in Nov. 2000, Monitoring and evaluation completed in Nov. 2001."/>
    <m/>
    <m/>
    <m/>
    <x v="1"/>
    <n v="0"/>
    <n v="1"/>
    <n v="12"/>
    <n v="19"/>
    <n v="0"/>
    <n v="0"/>
    <n v="0"/>
    <n v="1999"/>
  </r>
  <r>
    <m/>
    <m/>
    <s v="NER/REF/27/TAS/05"/>
    <s v="UNEP"/>
    <m/>
    <x v="0"/>
    <s v="NER"/>
    <x v="3"/>
    <s v="REF"/>
    <s v="Implementation of the RMP: customs officers training programme"/>
    <d v="1999-03-01T00:00:00"/>
    <d v="2000-10-01T00:00:00"/>
    <s v="FIN"/>
    <d v="2000-08-01T00:00:00"/>
    <m/>
    <d v="2003-12-01T00:00:00"/>
    <d v="2005-02-01T00:00:00"/>
    <n v="0"/>
    <m/>
    <m/>
    <n v="0"/>
    <m/>
    <m/>
    <n v="0"/>
    <m/>
    <m/>
    <n v="0"/>
    <m/>
    <m/>
    <n v="63000"/>
    <n v="-24000"/>
    <n v="39000"/>
    <n v="1"/>
    <n v="0"/>
    <n v="0"/>
    <n v="0"/>
    <n v="8190"/>
    <n v="-3120"/>
    <n v="5070"/>
    <n v="0"/>
    <n v="39000"/>
    <n v="0"/>
    <n v="0"/>
    <n v="5070"/>
    <n v="0"/>
    <m/>
    <n v="0"/>
    <m/>
    <m/>
    <m/>
    <m/>
    <m/>
    <m/>
    <x v="1"/>
    <n v="0"/>
    <n v="1"/>
    <n v="17"/>
    <n v="19"/>
    <n v="0"/>
    <n v="0"/>
    <n v="0"/>
    <n v="1999"/>
  </r>
  <r>
    <m/>
    <m/>
    <s v="BAH/REF/26/TRA/06"/>
    <s v="UNEP"/>
    <m/>
    <x v="2"/>
    <s v="BAH"/>
    <x v="2"/>
    <s v="REF"/>
    <s v="Implementation of the RMP: customs training"/>
    <d v="1998-11-01T00:00:00"/>
    <d v="2000-05-01T00:00:00"/>
    <s v="FIN"/>
    <d v="2000-12-01T00:00:00"/>
    <m/>
    <d v="2001-12-01T00:00:00"/>
    <d v="2003-10-01T00:00:00"/>
    <n v="0"/>
    <m/>
    <m/>
    <n v="0"/>
    <m/>
    <m/>
    <n v="0"/>
    <m/>
    <m/>
    <n v="0"/>
    <m/>
    <m/>
    <n v="30000"/>
    <n v="0"/>
    <n v="30000"/>
    <n v="1"/>
    <n v="0"/>
    <n v="0"/>
    <n v="0"/>
    <n v="3900"/>
    <n v="0"/>
    <n v="3900"/>
    <n v="0"/>
    <n v="30000"/>
    <n v="0"/>
    <n v="0"/>
    <n v="3900"/>
    <n v="0"/>
    <m/>
    <n v="0"/>
    <m/>
    <m/>
    <m/>
    <m/>
    <m/>
    <m/>
    <x v="1"/>
    <n v="0"/>
    <n v="1"/>
    <n v="25"/>
    <n v="18"/>
    <n v="0"/>
    <n v="0"/>
    <n v="0"/>
    <n v="1998"/>
  </r>
  <r>
    <m/>
    <m/>
    <s v="CRO/REF/28/TRA/12"/>
    <s v="UNIDO"/>
    <m/>
    <x v="4"/>
    <s v="CRO"/>
    <x v="2"/>
    <s v="REF"/>
    <s v="Implementation of the RMP: customs training"/>
    <d v="1999-07-01T00:00:00"/>
    <d v="2001-08-01T00:00:00"/>
    <s v="FIN"/>
    <d v="2001-04-01T00:00:00"/>
    <m/>
    <d v="2002-06-01T00:00:00"/>
    <d v="2003-07-01T00:00:00"/>
    <n v="0"/>
    <m/>
    <m/>
    <n v="0"/>
    <m/>
    <m/>
    <n v="0"/>
    <m/>
    <m/>
    <n v="0"/>
    <m/>
    <m/>
    <n v="38250"/>
    <n v="-2227"/>
    <n v="36023"/>
    <n v="1"/>
    <n v="0"/>
    <n v="0"/>
    <n v="0"/>
    <n v="4973"/>
    <n v="-296.92"/>
    <n v="4676.08"/>
    <n v="7.999999999992724E-2"/>
    <n v="36023"/>
    <n v="0"/>
    <m/>
    <n v="4676"/>
    <n v="0"/>
    <m/>
    <m/>
    <m/>
    <m/>
    <m/>
    <m/>
    <m/>
    <m/>
    <x v="1"/>
    <n v="0"/>
    <n v="1"/>
    <n v="21"/>
    <n v="25"/>
    <n v="0"/>
    <n v="0"/>
    <n v="0"/>
    <n v="1999"/>
  </r>
  <r>
    <m/>
    <m/>
    <s v="DJI/REF/37/TRA/04"/>
    <s v="UNEP"/>
    <m/>
    <x v="0"/>
    <s v="DJI"/>
    <x v="2"/>
    <s v="REF"/>
    <s v="Implementation of the RMP: customs training"/>
    <d v="2002-07-01T00:00:00"/>
    <d v="2003-08-01T00:00:00"/>
    <s v="FIN"/>
    <d v="2003-06-01T00:00:00"/>
    <m/>
    <d v="2006-12-01T00:00:00"/>
    <d v="2009-06-01T00:00:00"/>
    <n v="2.1"/>
    <m/>
    <m/>
    <n v="0"/>
    <m/>
    <m/>
    <n v="2.1"/>
    <m/>
    <m/>
    <n v="0"/>
    <m/>
    <m/>
    <n v="33100"/>
    <n v="0"/>
    <n v="33100"/>
    <n v="1"/>
    <n v="0"/>
    <n v="0"/>
    <n v="0"/>
    <n v="4303"/>
    <n v="0"/>
    <n v="4303"/>
    <n v="0"/>
    <n v="33100"/>
    <n v="0"/>
    <n v="0"/>
    <n v="4303"/>
    <n v="0"/>
    <m/>
    <n v="0"/>
    <m/>
    <m/>
    <m/>
    <m/>
    <m/>
    <m/>
    <x v="1"/>
    <n v="0"/>
    <n v="1"/>
    <n v="11"/>
    <n v="13"/>
    <n v="0"/>
    <n v="0"/>
    <n v="2100"/>
    <n v="2002"/>
  </r>
  <r>
    <m/>
    <m/>
    <s v="ELS/REF/25/TRA/08"/>
    <s v="UNEP"/>
    <m/>
    <x v="1"/>
    <s v="ELS"/>
    <x v="2"/>
    <s v="REF"/>
    <s v="Implementation of the RMP: customs training"/>
    <d v="1998-07-01T00:00:00"/>
    <d v="1999-08-01T00:00:00"/>
    <s v="FIN"/>
    <d v="1998-10-01T00:00:00"/>
    <m/>
    <d v="2004-03-01T00:00:00"/>
    <d v="2005-02-01T00:00:00"/>
    <n v="0"/>
    <m/>
    <m/>
    <n v="0"/>
    <m/>
    <m/>
    <n v="0"/>
    <m/>
    <m/>
    <n v="0"/>
    <m/>
    <m/>
    <n v="38000"/>
    <n v="-14300"/>
    <n v="23700"/>
    <n v="1"/>
    <n v="0"/>
    <n v="0"/>
    <n v="0"/>
    <n v="4940"/>
    <n v="-1859"/>
    <n v="3081"/>
    <n v="0"/>
    <n v="23700"/>
    <n v="0"/>
    <n v="0"/>
    <n v="3081"/>
    <n v="0"/>
    <m/>
    <n v="0"/>
    <m/>
    <m/>
    <m/>
    <m/>
    <m/>
    <m/>
    <x v="1"/>
    <n v="0"/>
    <n v="1"/>
    <n v="3"/>
    <n v="13"/>
    <n v="0"/>
    <n v="0"/>
    <n v="0"/>
    <n v="1998"/>
  </r>
  <r>
    <m/>
    <m/>
    <s v="GAB/REF/26/TRA/05"/>
    <s v="UNEP"/>
    <m/>
    <x v="0"/>
    <s v="GAB"/>
    <x v="2"/>
    <s v="REF"/>
    <s v="Implementation of the RMP: customs training"/>
    <d v="1998-11-01T00:00:00"/>
    <d v="2000-05-01T00:00:00"/>
    <s v="FIN"/>
    <d v="2000-12-01T00:00:00"/>
    <m/>
    <d v="2003-12-01T00:00:00"/>
    <d v="2005-01-01T00:00:00"/>
    <n v="0"/>
    <m/>
    <m/>
    <n v="0"/>
    <m/>
    <m/>
    <n v="0"/>
    <m/>
    <m/>
    <n v="0"/>
    <m/>
    <m/>
    <n v="31000"/>
    <n v="-10000"/>
    <n v="21000"/>
    <n v="1"/>
    <n v="0"/>
    <n v="0"/>
    <n v="0"/>
    <n v="4030"/>
    <n v="-1300"/>
    <n v="2730"/>
    <n v="0"/>
    <n v="21000"/>
    <n v="0"/>
    <n v="0"/>
    <n v="2730"/>
    <n v="0"/>
    <m/>
    <n v="0"/>
    <m/>
    <m/>
    <m/>
    <m/>
    <m/>
    <m/>
    <x v="1"/>
    <n v="0"/>
    <n v="1"/>
    <n v="25"/>
    <n v="18"/>
    <n v="0"/>
    <n v="0"/>
    <n v="0"/>
    <n v="1998"/>
  </r>
  <r>
    <m/>
    <m/>
    <s v="HON/REF/28/TRA/05"/>
    <s v="UNIDO"/>
    <m/>
    <x v="1"/>
    <s v="HON"/>
    <x v="2"/>
    <s v="REF"/>
    <s v="Implementation of the RMP: customs training"/>
    <d v="1999-07-01T00:00:00"/>
    <d v="2001-08-01T00:00:00"/>
    <s v="FIN"/>
    <d v="2002-04-01T00:00:00"/>
    <m/>
    <d v="2003-12-01T00:00:00"/>
    <d v="2004-09-01T00:00:00"/>
    <n v="0"/>
    <m/>
    <m/>
    <n v="0"/>
    <m/>
    <m/>
    <n v="0"/>
    <m/>
    <m/>
    <n v="0"/>
    <m/>
    <m/>
    <n v="38250"/>
    <n v="0"/>
    <n v="38250"/>
    <n v="1"/>
    <n v="0"/>
    <n v="0"/>
    <n v="0"/>
    <n v="4973"/>
    <n v="0"/>
    <n v="4973"/>
    <n v="0"/>
    <n v="38250"/>
    <n v="0"/>
    <m/>
    <n v="4973"/>
    <n v="0"/>
    <m/>
    <m/>
    <m/>
    <m/>
    <m/>
    <m/>
    <m/>
    <m/>
    <x v="1"/>
    <n v="0"/>
    <n v="1"/>
    <n v="33"/>
    <n v="25"/>
    <n v="0"/>
    <n v="0"/>
    <n v="0"/>
    <n v="1999"/>
  </r>
  <r>
    <m/>
    <m/>
    <s v="JOR/REF/28/TRA/48"/>
    <s v="UNIDO"/>
    <m/>
    <x v="2"/>
    <s v="JOR"/>
    <x v="2"/>
    <s v="REF"/>
    <s v="Implementation of the RMP: customs training"/>
    <d v="1999-07-01T00:00:00"/>
    <d v="2001-08-01T00:00:00"/>
    <s v="FIN"/>
    <d v="2000-12-01T00:00:00"/>
    <m/>
    <d v="2002-07-01T00:00:00"/>
    <d v="2003-06-01T00:00:00"/>
    <n v="0"/>
    <m/>
    <m/>
    <n v="0"/>
    <m/>
    <m/>
    <n v="0"/>
    <m/>
    <m/>
    <n v="0"/>
    <m/>
    <m/>
    <n v="38250"/>
    <n v="-187"/>
    <n v="38063"/>
    <n v="1"/>
    <n v="0"/>
    <n v="0"/>
    <n v="0"/>
    <n v="4973"/>
    <n v="-33.11"/>
    <n v="4939.8900000000003"/>
    <n v="-0.10999999999967258"/>
    <n v="38063"/>
    <n v="0"/>
    <m/>
    <n v="4940"/>
    <n v="0"/>
    <m/>
    <m/>
    <m/>
    <m/>
    <m/>
    <m/>
    <m/>
    <m/>
    <x v="1"/>
    <n v="0"/>
    <n v="1"/>
    <n v="17"/>
    <n v="25"/>
    <n v="0"/>
    <n v="0"/>
    <n v="0"/>
    <n v="1999"/>
  </r>
  <r>
    <m/>
    <m/>
    <s v="BRU/REF/44/TRA/08"/>
    <s v="UNEP"/>
    <m/>
    <x v="2"/>
    <s v="BRU"/>
    <x v="2"/>
    <s v="REF"/>
    <s v="Implementation of the RMP: customs training programme"/>
    <d v="2004-12-01T00:00:00"/>
    <d v="2006-12-01T00:00:00"/>
    <s v="FIN"/>
    <d v="2005-06-01T00:00:00"/>
    <m/>
    <d v="2007-12-01T00:00:00"/>
    <d v="2008-12-01T00:00:00"/>
    <n v="4.5999999999999996"/>
    <m/>
    <m/>
    <n v="0"/>
    <m/>
    <m/>
    <n v="4.5999999999999996"/>
    <m/>
    <m/>
    <n v="0"/>
    <m/>
    <m/>
    <n v="34000"/>
    <n v="0"/>
    <n v="34000"/>
    <n v="1"/>
    <n v="0"/>
    <n v="0"/>
    <n v="0"/>
    <n v="4420"/>
    <n v="0"/>
    <n v="4420"/>
    <n v="0"/>
    <n v="34000"/>
    <n v="0"/>
    <n v="0"/>
    <n v="4420"/>
    <n v="0"/>
    <m/>
    <n v="0"/>
    <m/>
    <m/>
    <m/>
    <m/>
    <m/>
    <m/>
    <x v="1"/>
    <n v="0"/>
    <n v="1"/>
    <n v="6"/>
    <n v="24"/>
    <n v="0"/>
    <n v="0"/>
    <n v="4600"/>
    <n v="2004"/>
  </r>
  <r>
    <m/>
    <m/>
    <s v="KAM/REF/41/TRA/07"/>
    <s v="UNEP"/>
    <m/>
    <x v="2"/>
    <s v="KAM"/>
    <x v="2"/>
    <s v="REF"/>
    <s v="Implementation of the RMP: customs training programme"/>
    <d v="2003-12-01T00:00:00"/>
    <d v="2005-12-01T00:00:00"/>
    <s v="FIN"/>
    <d v="2004-04-01T00:00:00"/>
    <m/>
    <d v="2005-12-01T00:00:00"/>
    <d v="2006-03-01T00:00:00"/>
    <n v="7.6"/>
    <m/>
    <m/>
    <n v="0"/>
    <m/>
    <m/>
    <n v="7.6"/>
    <m/>
    <m/>
    <n v="0"/>
    <m/>
    <m/>
    <n v="85000"/>
    <n v="-199"/>
    <n v="84801"/>
    <n v="1"/>
    <n v="0"/>
    <n v="0"/>
    <n v="0"/>
    <n v="11050"/>
    <n v="-26"/>
    <n v="11024"/>
    <n v="0"/>
    <n v="84801"/>
    <n v="0"/>
    <n v="0"/>
    <n v="11024"/>
    <n v="0"/>
    <m/>
    <n v="0"/>
    <m/>
    <m/>
    <m/>
    <m/>
    <m/>
    <m/>
    <x v="1"/>
    <n v="0"/>
    <n v="1"/>
    <n v="4"/>
    <n v="24"/>
    <n v="0"/>
    <n v="0"/>
    <n v="7600"/>
    <n v="2003"/>
  </r>
  <r>
    <m/>
    <m/>
    <s v="PRC/REF/32/TRA/09"/>
    <s v="UNEP"/>
    <m/>
    <x v="0"/>
    <s v="PRC"/>
    <x v="2"/>
    <s v="REF"/>
    <s v="Implementation of the RMP: customs training programme"/>
    <d v="2000-12-01T00:00:00"/>
    <d v="2004-12-01T00:00:00"/>
    <s v="FIN"/>
    <d v="2001-03-01T00:00:00"/>
    <m/>
    <d v="2003-12-01T00:00:00"/>
    <d v="2005-01-01T00:00:00"/>
    <n v="3.4"/>
    <m/>
    <m/>
    <n v="0"/>
    <m/>
    <m/>
    <n v="3.4"/>
    <m/>
    <m/>
    <n v="0"/>
    <m/>
    <m/>
    <n v="69400"/>
    <n v="-25378"/>
    <n v="44022"/>
    <n v="1"/>
    <n v="0"/>
    <n v="0"/>
    <n v="0"/>
    <n v="9022"/>
    <n v="-3299.14"/>
    <n v="5722.8600000000006"/>
    <n v="0"/>
    <n v="44022"/>
    <n v="0"/>
    <n v="0"/>
    <n v="5722.8600000000006"/>
    <n v="0"/>
    <m/>
    <n v="0"/>
    <m/>
    <m/>
    <m/>
    <m/>
    <m/>
    <m/>
    <x v="1"/>
    <n v="0"/>
    <n v="1"/>
    <n v="3"/>
    <n v="48"/>
    <n v="0"/>
    <n v="0"/>
    <n v="3400"/>
    <n v="2000"/>
  </r>
  <r>
    <m/>
    <m/>
    <s v="DRC/REF/41/TRA/18"/>
    <s v="UNEP"/>
    <m/>
    <x v="0"/>
    <s v="DRC"/>
    <x v="2"/>
    <s v="REF"/>
    <s v="Implementation of the RMP: customs training programme"/>
    <d v="2003-12-01T00:00:00"/>
    <d v="2004-12-01T00:00:00"/>
    <s v="FIN"/>
    <d v="2004-06-01T00:00:00"/>
    <m/>
    <d v="2006-12-01T00:00:00"/>
    <d v="2008-12-01T00:00:00"/>
    <n v="0"/>
    <m/>
    <m/>
    <n v="0"/>
    <m/>
    <m/>
    <n v="0"/>
    <m/>
    <m/>
    <n v="0"/>
    <m/>
    <m/>
    <n v="109000"/>
    <n v="-208"/>
    <n v="108792"/>
    <n v="1"/>
    <n v="0"/>
    <n v="0"/>
    <n v="0"/>
    <n v="14170"/>
    <n v="-27.04"/>
    <n v="14142.96"/>
    <n v="0"/>
    <n v="108792"/>
    <n v="0"/>
    <n v="0"/>
    <n v="14142.960000000001"/>
    <n v="0"/>
    <m/>
    <n v="0"/>
    <m/>
    <m/>
    <m/>
    <m/>
    <m/>
    <m/>
    <x v="1"/>
    <n v="0"/>
    <n v="1"/>
    <n v="6"/>
    <n v="12"/>
    <n v="0"/>
    <n v="0"/>
    <n v="0"/>
    <n v="2003"/>
  </r>
  <r>
    <m/>
    <m/>
    <s v="GHA/REF/32/TRA/13"/>
    <s v="UNEP"/>
    <m/>
    <x v="0"/>
    <s v="GHA"/>
    <x v="2"/>
    <s v="REF"/>
    <s v="Implementation of the RMP: customs training programme"/>
    <d v="2000-12-01T00:00:00"/>
    <d v="2002-01-01T00:00:00"/>
    <s v="FIN"/>
    <d v="2001-05-01T00:00:00"/>
    <m/>
    <d v="2003-01-01T00:00:00"/>
    <d v="2007-04-01T00:00:00"/>
    <n v="6.3"/>
    <m/>
    <m/>
    <n v="0"/>
    <m/>
    <m/>
    <n v="0"/>
    <m/>
    <m/>
    <n v="0"/>
    <m/>
    <m/>
    <n v="81000"/>
    <n v="-18194"/>
    <n v="62806"/>
    <n v="1"/>
    <n v="0"/>
    <n v="0"/>
    <n v="0"/>
    <n v="10530"/>
    <n v="-2365.2199999999998"/>
    <n v="8164.7800000000007"/>
    <n v="0"/>
    <n v="62806"/>
    <n v="0"/>
    <n v="0"/>
    <n v="8164.7800000000007"/>
    <n v="0"/>
    <m/>
    <n v="0"/>
    <m/>
    <m/>
    <m/>
    <m/>
    <m/>
    <m/>
    <x v="1"/>
    <n v="0"/>
    <n v="1"/>
    <n v="5"/>
    <n v="13"/>
    <n v="0"/>
    <n v="0"/>
    <n v="6300"/>
    <n v="2000"/>
  </r>
  <r>
    <m/>
    <m/>
    <s v="GUA/REF/35/TRA/27"/>
    <s v="UNEP"/>
    <m/>
    <x v="1"/>
    <s v="GUA"/>
    <x v="2"/>
    <s v="REF"/>
    <s v="Implementation of the RMP: customs training programme"/>
    <d v="2001-12-01T00:00:00"/>
    <d v="2007-12-01T00:00:00"/>
    <s v="FIN"/>
    <d v="2003-06-01T00:00:00"/>
    <m/>
    <d v="2009-03-01T00:00:00"/>
    <d v="2009-03-01T00:00:00"/>
    <n v="46.3"/>
    <m/>
    <m/>
    <n v="0"/>
    <m/>
    <m/>
    <n v="46.3"/>
    <m/>
    <m/>
    <n v="0"/>
    <m/>
    <m/>
    <n v="56000"/>
    <n v="0"/>
    <n v="56000"/>
    <n v="1"/>
    <n v="0"/>
    <n v="0"/>
    <n v="0"/>
    <n v="7280"/>
    <n v="0"/>
    <n v="7280"/>
    <n v="0"/>
    <n v="56000"/>
    <n v="0"/>
    <n v="0"/>
    <n v="7280"/>
    <n v="0"/>
    <m/>
    <n v="0"/>
    <m/>
    <m/>
    <m/>
    <m/>
    <m/>
    <m/>
    <x v="1"/>
    <n v="0"/>
    <n v="1"/>
    <n v="18"/>
    <n v="72"/>
    <n v="0"/>
    <n v="0"/>
    <n v="46300"/>
    <n v="2001"/>
  </r>
  <r>
    <m/>
    <m/>
    <s v="LAO/REF/34/TRA/04"/>
    <s v="France"/>
    <m/>
    <x v="2"/>
    <s v="LAO"/>
    <x v="2"/>
    <s v="REF"/>
    <s v="Implementation of the RMP: customs training programme"/>
    <d v="2001-07-01T00:00:00"/>
    <d v="2003-08-01T00:00:00"/>
    <s v="FIN"/>
    <d v="2005-01-01T00:00:00"/>
    <m/>
    <d v="2010-06-01T00:00:00"/>
    <d v="2012-12-01T00:00:00"/>
    <n v="2.4"/>
    <m/>
    <m/>
    <n v="0"/>
    <m/>
    <m/>
    <m/>
    <m/>
    <m/>
    <m/>
    <m/>
    <m/>
    <n v="81542"/>
    <n v="-10251"/>
    <n v="71291"/>
    <n v="1"/>
    <n v="0"/>
    <n v="0"/>
    <n v="0"/>
    <n v="10600"/>
    <n v="-1392"/>
    <n v="9208"/>
    <n v="0"/>
    <n v="71291"/>
    <m/>
    <n v="0"/>
    <n v="9208"/>
    <m/>
    <m/>
    <m/>
    <m/>
    <m/>
    <s v="Project completed."/>
    <s v="Balance return in March 2013"/>
    <m/>
    <m/>
    <x v="1"/>
    <n v="0"/>
    <n v="1"/>
    <n v="42"/>
    <n v="25"/>
    <n v="0"/>
    <n v="0"/>
    <n v="2400"/>
    <n v="2001"/>
  </r>
  <r>
    <m/>
    <m/>
    <s v="LIR/REF/41/TRA/07"/>
    <s v="UNEP"/>
    <m/>
    <x v="0"/>
    <s v="LIR"/>
    <x v="2"/>
    <s v="REF"/>
    <s v="Implementation of the RMP: customs training programme"/>
    <d v="2003-12-01T00:00:00"/>
    <d v="2004-12-01T00:00:00"/>
    <s v="FIN"/>
    <d v="2004-08-01T00:00:00"/>
    <m/>
    <d v="2006-06-01T00:00:00"/>
    <d v="2008-12-01T00:00:00"/>
    <n v="4.4000000000000004"/>
    <m/>
    <m/>
    <n v="0"/>
    <m/>
    <m/>
    <n v="4.4000000000000004"/>
    <m/>
    <m/>
    <n v="0"/>
    <m/>
    <m/>
    <n v="40040"/>
    <n v="-2389"/>
    <n v="37651"/>
    <n v="1"/>
    <n v="0"/>
    <n v="0"/>
    <n v="0"/>
    <n v="5205"/>
    <n v="-311"/>
    <n v="4894"/>
    <n v="0"/>
    <n v="37651"/>
    <n v="0"/>
    <n v="0"/>
    <n v="4894"/>
    <n v="0"/>
    <m/>
    <n v="0"/>
    <m/>
    <m/>
    <m/>
    <m/>
    <m/>
    <m/>
    <x v="1"/>
    <n v="0"/>
    <n v="1"/>
    <n v="8"/>
    <n v="12"/>
    <n v="0"/>
    <n v="0"/>
    <n v="4400"/>
    <n v="2003"/>
  </r>
  <r>
    <m/>
    <m/>
    <s v="OMA/REF/34/TRA/04"/>
    <s v="UNIDO"/>
    <m/>
    <x v="2"/>
    <s v="OMA"/>
    <x v="2"/>
    <s v="REF"/>
    <s v="Implementation of the RMP: customs training programme"/>
    <d v="2001-07-01T00:00:00"/>
    <d v="2003-08-01T00:00:00"/>
    <s v="FIN"/>
    <d v="2002-05-01T00:00:00"/>
    <m/>
    <d v="2003-12-01T00:00:00"/>
    <d v="2004-09-01T00:00:00"/>
    <n v="18.899999999999999"/>
    <m/>
    <m/>
    <n v="0"/>
    <m/>
    <m/>
    <n v="18.899999999999999"/>
    <m/>
    <m/>
    <n v="0"/>
    <m/>
    <m/>
    <n v="42000"/>
    <n v="-4469"/>
    <n v="37531"/>
    <n v="1"/>
    <n v="0"/>
    <n v="0"/>
    <n v="0"/>
    <n v="5460"/>
    <n v="-588.64"/>
    <n v="4871.3599999999997"/>
    <n v="0.35999999999967258"/>
    <n v="37531"/>
    <n v="0"/>
    <m/>
    <n v="4871"/>
    <n v="0"/>
    <m/>
    <m/>
    <m/>
    <m/>
    <m/>
    <m/>
    <m/>
    <m/>
    <x v="1"/>
    <n v="0"/>
    <n v="1"/>
    <n v="10"/>
    <n v="25"/>
    <n v="0"/>
    <n v="0"/>
    <n v="18900"/>
    <n v="2001"/>
  </r>
  <r>
    <m/>
    <m/>
    <s v="SIL/REF/41/TRA/08"/>
    <s v="UNEP"/>
    <m/>
    <x v="0"/>
    <s v="SIL"/>
    <x v="2"/>
    <s v="REF"/>
    <s v="Implementation of the RMP: customs training programme"/>
    <d v="2003-12-01T00:00:00"/>
    <d v="2005-12-01T00:00:00"/>
    <s v="FIN"/>
    <d v="2004-08-01T00:00:00"/>
    <m/>
    <d v="2008-01-01T00:00:00"/>
    <d v="2011-03-01T00:00:00"/>
    <n v="6.4"/>
    <m/>
    <m/>
    <n v="0"/>
    <m/>
    <m/>
    <n v="0"/>
    <m/>
    <m/>
    <n v="0"/>
    <m/>
    <m/>
    <n v="41840"/>
    <n v="-9826"/>
    <n v="32014"/>
    <n v="1"/>
    <n v="0"/>
    <n v="0"/>
    <n v="0"/>
    <n v="5439"/>
    <n v="-1277.02"/>
    <n v="4161.9799999999996"/>
    <n v="0"/>
    <n v="32014"/>
    <n v="0"/>
    <n v="0"/>
    <n v="4161.9799999999996"/>
    <n v="0"/>
    <m/>
    <n v="0"/>
    <m/>
    <m/>
    <m/>
    <m/>
    <m/>
    <m/>
    <x v="1"/>
    <n v="0"/>
    <n v="1"/>
    <n v="8"/>
    <n v="24"/>
    <n v="0"/>
    <n v="0"/>
    <n v="6400"/>
    <n v="2003"/>
  </r>
  <r>
    <m/>
    <m/>
    <s v="SRL/REF/32/TRA/16"/>
    <s v="UNEP"/>
    <m/>
    <x v="2"/>
    <s v="SRL"/>
    <x v="2"/>
    <s v="REF"/>
    <s v="Implementation of the RMP: customs training programme"/>
    <d v="2000-12-01T00:00:00"/>
    <d v="2003-01-01T00:00:00"/>
    <s v="FIN"/>
    <d v="2001-04-01T00:00:00"/>
    <m/>
    <d v="2005-04-01T00:00:00"/>
    <d v="2010-12-01T00:00:00"/>
    <n v="0"/>
    <m/>
    <m/>
    <n v="0"/>
    <m/>
    <m/>
    <n v="0"/>
    <m/>
    <m/>
    <n v="0"/>
    <m/>
    <m/>
    <n v="87000"/>
    <n v="0"/>
    <n v="87000"/>
    <n v="1"/>
    <n v="0"/>
    <n v="0"/>
    <n v="0"/>
    <n v="11310"/>
    <n v="0"/>
    <n v="11310"/>
    <n v="0"/>
    <n v="87000"/>
    <n v="0"/>
    <n v="0"/>
    <n v="11310"/>
    <n v="0"/>
    <m/>
    <n v="0"/>
    <m/>
    <m/>
    <m/>
    <m/>
    <m/>
    <m/>
    <x v="1"/>
    <n v="0"/>
    <n v="1"/>
    <n v="4"/>
    <n v="25"/>
    <n v="0"/>
    <n v="0"/>
    <n v="0"/>
    <n v="2000"/>
  </r>
  <r>
    <m/>
    <m/>
    <s v="VIE/REF/34/TAS/37"/>
    <s v="Poland"/>
    <m/>
    <x v="2"/>
    <s v="VIE"/>
    <x v="3"/>
    <s v="REF"/>
    <s v="Implementation of the RMP: Customs training programme"/>
    <d v="2001-07-01T00:00:00"/>
    <d v="2003-01-01T00:00:00"/>
    <s v="FIN"/>
    <m/>
    <m/>
    <d v="2003-01-01T00:00:00"/>
    <m/>
    <n v="0"/>
    <m/>
    <m/>
    <n v="0"/>
    <m/>
    <m/>
    <n v="0"/>
    <m/>
    <m/>
    <n v="0"/>
    <m/>
    <m/>
    <n v="100000"/>
    <n v="0"/>
    <n v="100000"/>
    <n v="1"/>
    <n v="0"/>
    <n v="0"/>
    <n v="0"/>
    <n v="13000"/>
    <n v="0"/>
    <n v="13000"/>
    <n v="0"/>
    <n v="100000"/>
    <n v="0"/>
    <n v="0"/>
    <n v="13000"/>
    <n v="0"/>
    <m/>
    <m/>
    <m/>
    <m/>
    <s v="Reason for delays in completion of Phase I of the Project was a delay in the payment of Polish contribution covering a cost of the project because of problems with national budget. Payment of outstanding contribution was confirmed through a letter of 21 March 2002 from the UN Office in Nairobi (CP/4040-01-71). "/>
    <m/>
    <m/>
    <m/>
    <x v="1"/>
    <n v="0"/>
    <n v="1"/>
    <s v=""/>
    <n v="18"/>
    <n v="0"/>
    <n v="0"/>
    <n v="0"/>
    <n v="2001"/>
  </r>
  <r>
    <m/>
    <m/>
    <s v="GAB/REF/41/TRA/12"/>
    <s v="UNEP"/>
    <m/>
    <x v="0"/>
    <s v="GAB"/>
    <x v="2"/>
    <s v="REF"/>
    <s v="Implementation of the RMP: customs training programme ( phase II)"/>
    <d v="2003-12-01T00:00:00"/>
    <d v="2004-12-01T00:00:00"/>
    <s v="FIN"/>
    <d v="2005-10-01T00:00:00"/>
    <m/>
    <d v="2006-12-01T00:00:00"/>
    <d v="2008-12-01T00:00:00"/>
    <n v="2.7"/>
    <m/>
    <m/>
    <n v="0"/>
    <m/>
    <m/>
    <n v="2.7"/>
    <m/>
    <m/>
    <n v="0"/>
    <m/>
    <m/>
    <n v="50000"/>
    <n v="-1985"/>
    <n v="48015"/>
    <n v="1"/>
    <n v="0"/>
    <n v="0"/>
    <n v="0"/>
    <n v="6500"/>
    <n v="-258.05"/>
    <n v="6241.95"/>
    <n v="0"/>
    <n v="48015"/>
    <n v="0"/>
    <n v="0"/>
    <n v="6241.95"/>
    <n v="0"/>
    <m/>
    <n v="0"/>
    <m/>
    <m/>
    <m/>
    <m/>
    <m/>
    <m/>
    <x v="1"/>
    <n v="0"/>
    <n v="1"/>
    <n v="22"/>
    <n v="12"/>
    <n v="0"/>
    <n v="0"/>
    <n v="2700"/>
    <n v="2003"/>
  </r>
  <r>
    <m/>
    <m/>
    <s v="BDI/REF/41/TRA/14"/>
    <s v="UNEP"/>
    <m/>
    <x v="0"/>
    <s v="BDI"/>
    <x v="2"/>
    <s v="REF"/>
    <s v="Implementation of the RMP: customs training programme (phase II)"/>
    <d v="2003-12-01T00:00:00"/>
    <d v="2004-12-01T00:00:00"/>
    <s v="FIN"/>
    <d v="2004-09-01T00:00:00"/>
    <m/>
    <d v="2006-07-01T00:00:00"/>
    <d v="2009-07-01T00:00:00"/>
    <n v="4.3"/>
    <m/>
    <m/>
    <n v="0"/>
    <m/>
    <m/>
    <n v="4.3"/>
    <m/>
    <m/>
    <n v="0"/>
    <m/>
    <m/>
    <n v="30000"/>
    <n v="0"/>
    <n v="30000"/>
    <n v="1"/>
    <n v="0"/>
    <n v="0"/>
    <n v="0"/>
    <n v="3900"/>
    <n v="0"/>
    <n v="3900"/>
    <n v="0"/>
    <n v="30000"/>
    <n v="0"/>
    <n v="0"/>
    <n v="3900"/>
    <n v="0"/>
    <m/>
    <n v="0"/>
    <m/>
    <m/>
    <m/>
    <m/>
    <m/>
    <m/>
    <x v="1"/>
    <n v="0"/>
    <n v="1"/>
    <n v="9"/>
    <n v="12"/>
    <n v="0"/>
    <n v="0"/>
    <n v="4300"/>
    <n v="2003"/>
  </r>
  <r>
    <m/>
    <m/>
    <s v="URU/REF/34/TAS/36"/>
    <s v="UNEP"/>
    <m/>
    <x v="1"/>
    <s v="URU"/>
    <x v="3"/>
    <s v="REF"/>
    <s v="Implementation of the RMP: demonstration and training project for the use of hydrocarbons as refrigerants"/>
    <d v="2001-07-01T00:00:00"/>
    <d v="2002-08-01T00:00:00"/>
    <s v="FIN"/>
    <d v="2001-12-01T00:00:00"/>
    <m/>
    <d v="2007-03-01T00:00:00"/>
    <d v="2009-12-01T00:00:00"/>
    <n v="45.8"/>
    <m/>
    <m/>
    <n v="0"/>
    <m/>
    <m/>
    <n v="45.8"/>
    <m/>
    <m/>
    <n v="0"/>
    <m/>
    <m/>
    <n v="65000"/>
    <n v="-2831"/>
    <n v="62169"/>
    <n v="1"/>
    <n v="0"/>
    <n v="0"/>
    <n v="0"/>
    <n v="8450"/>
    <n v="-368.03"/>
    <n v="8081.97"/>
    <n v="0"/>
    <n v="62169"/>
    <n v="0"/>
    <n v="0"/>
    <n v="8081.97"/>
    <n v="0"/>
    <m/>
    <n v="0"/>
    <m/>
    <m/>
    <m/>
    <m/>
    <m/>
    <m/>
    <x v="1"/>
    <n v="0"/>
    <n v="1"/>
    <n v="5"/>
    <n v="13"/>
    <n v="0"/>
    <n v="0"/>
    <n v="45800"/>
    <n v="2001"/>
  </r>
  <r>
    <m/>
    <m/>
    <s v="SEN/REF/33/TAS/14"/>
    <s v="Switzerland"/>
    <m/>
    <x v="0"/>
    <s v="SEN"/>
    <x v="3"/>
    <s v="REF"/>
    <s v="Implementation of the RMP: demonstration project to retrofit domestic refrigerators for the use of hydrocarbon refrigerant"/>
    <d v="2001-03-01T00:00:00"/>
    <d v="2001-11-01T00:00:00"/>
    <s v="FIN"/>
    <d v="2003-07-01T00:00:00"/>
    <m/>
    <d v="2004-03-01T00:00:00"/>
    <d v="2004-06-01T00:00:00"/>
    <n v="47"/>
    <m/>
    <m/>
    <n v="0"/>
    <m/>
    <m/>
    <n v="0"/>
    <m/>
    <m/>
    <n v="0"/>
    <m/>
    <m/>
    <n v="71230"/>
    <n v="0"/>
    <n v="71230"/>
    <n v="1"/>
    <n v="0"/>
    <n v="0"/>
    <n v="0"/>
    <n v="0"/>
    <n v="0"/>
    <n v="0"/>
    <n v="0"/>
    <n v="71230"/>
    <n v="0"/>
    <n v="0"/>
    <n v="0"/>
    <n v="0"/>
    <m/>
    <m/>
    <m/>
    <m/>
    <m/>
    <m/>
    <m/>
    <m/>
    <x v="1"/>
    <n v="0"/>
    <n v="1"/>
    <n v="28"/>
    <n v="8"/>
    <n v="0"/>
    <n v="0"/>
    <n v="47000"/>
    <n v="2001"/>
  </r>
  <r>
    <m/>
    <m/>
    <s v="CAF/REF/34/TAS/10"/>
    <s v="France"/>
    <m/>
    <x v="0"/>
    <s v="CAF"/>
    <x v="3"/>
    <s v="REF"/>
    <s v="Implementation of the RMP: development and implementation of a tax/incentive programme"/>
    <d v="2001-07-01T00:00:00"/>
    <d v="2007-08-01T00:00:00"/>
    <s v="FIN"/>
    <d v="2003-09-01T00:00:00"/>
    <m/>
    <d v="2008-07-01T00:00:00"/>
    <d v="2009-04-01T00:00:00"/>
    <n v="0.3"/>
    <m/>
    <m/>
    <n v="0"/>
    <m/>
    <m/>
    <n v="0.1"/>
    <m/>
    <m/>
    <m/>
    <m/>
    <m/>
    <n v="5500"/>
    <n v="-3904"/>
    <n v="1596"/>
    <n v="1"/>
    <n v="0"/>
    <n v="0"/>
    <n v="0"/>
    <n v="715"/>
    <n v="-508"/>
    <n v="207"/>
    <n v="0"/>
    <n v="1596"/>
    <m/>
    <n v="0"/>
    <n v="207"/>
    <m/>
    <m/>
    <m/>
    <m/>
    <m/>
    <s v="Official statement on loss of funds was provided. Remaining activities were cancelled in favor of TPMP implementation (55 &amp; 57 ExCom)"/>
    <m/>
    <m/>
    <m/>
    <x v="1"/>
    <n v="0"/>
    <n v="1"/>
    <n v="26"/>
    <n v="73"/>
    <n v="0"/>
    <n v="0"/>
    <n v="300"/>
    <n v="2001"/>
  </r>
  <r>
    <m/>
    <m/>
    <s v="SUR/REF/41/TAS/04"/>
    <s v="UNEP"/>
    <m/>
    <x v="1"/>
    <s v="SUR"/>
    <x v="3"/>
    <s v="REF"/>
    <s v="Implementation of the RMP: development and strengthening of policy and regulatory framework for acceleration of compliance with the Montreal Protocol"/>
    <d v="2003-12-01T00:00:00"/>
    <d v="2004-12-01T00:00:00"/>
    <s v="FIN"/>
    <d v="2004-09-01T00:00:00"/>
    <m/>
    <d v="2007-01-01T00:00:00"/>
    <d v="2009-06-01T00:00:00"/>
    <n v="1.5"/>
    <m/>
    <m/>
    <n v="0"/>
    <m/>
    <m/>
    <n v="1.5"/>
    <m/>
    <m/>
    <n v="0"/>
    <m/>
    <m/>
    <n v="20000"/>
    <n v="0"/>
    <n v="20000"/>
    <n v="1"/>
    <n v="0"/>
    <n v="0"/>
    <n v="0"/>
    <n v="2600"/>
    <n v="0"/>
    <n v="2600"/>
    <n v="0"/>
    <n v="20000"/>
    <n v="0"/>
    <n v="0"/>
    <n v="2600"/>
    <n v="0"/>
    <m/>
    <n v="0"/>
    <m/>
    <m/>
    <m/>
    <m/>
    <m/>
    <m/>
    <x v="1"/>
    <n v="0"/>
    <n v="1"/>
    <n v="9"/>
    <n v="12"/>
    <n v="0"/>
    <n v="0"/>
    <n v="1500"/>
    <n v="2003"/>
  </r>
  <r>
    <m/>
    <m/>
    <s v="BEN/REF/32/TAS/10"/>
    <s v="Canada"/>
    <m/>
    <x v="0"/>
    <s v="BEN"/>
    <x v="3"/>
    <s v="REF"/>
    <s v="Implementation of the RMP: development of code of good practice for technicians"/>
    <d v="2000-12-01T00:00:00"/>
    <d v="2002-12-01T00:00:00"/>
    <s v="FIN"/>
    <d v="2003-01-01T00:00:00"/>
    <m/>
    <d v="2004-06-01T00:00:00"/>
    <d v="2004-12-01T00:00:00"/>
    <n v="0.9"/>
    <m/>
    <m/>
    <n v="0"/>
    <m/>
    <m/>
    <n v="0.9"/>
    <m/>
    <m/>
    <m/>
    <m/>
    <m/>
    <n v="10000"/>
    <n v="0"/>
    <n v="10000"/>
    <n v="1"/>
    <n v="0"/>
    <n v="0"/>
    <n v="0"/>
    <n v="1300"/>
    <n v="0"/>
    <n v="1300"/>
    <n v="0"/>
    <n v="10000"/>
    <m/>
    <n v="0"/>
    <n v="1300"/>
    <m/>
    <m/>
    <m/>
    <m/>
    <m/>
    <s v="Final copies of Code of Good Practice received by Canada."/>
    <m/>
    <m/>
    <m/>
    <x v="1"/>
    <n v="0"/>
    <n v="1"/>
    <n v="25"/>
    <n v="24"/>
    <n v="0"/>
    <n v="0"/>
    <n v="900"/>
    <n v="2000"/>
  </r>
  <r>
    <m/>
    <m/>
    <s v="LAO/REF/34/TAS/05"/>
    <s v="Sweden"/>
    <m/>
    <x v="2"/>
    <s v="LAO"/>
    <x v="3"/>
    <s v="REF"/>
    <s v="Implementation of the RMP: development of import/export licensing system"/>
    <d v="2001-07-01T00:00:00"/>
    <d v="2002-09-01T00:00:00"/>
    <s v="FIN"/>
    <d v="2002-11-01T00:00:00"/>
    <m/>
    <d v="2005-12-01T00:00:00"/>
    <d v="2005-12-01T00:00:00"/>
    <n v="1.6"/>
    <m/>
    <m/>
    <n v="0"/>
    <m/>
    <m/>
    <m/>
    <m/>
    <m/>
    <m/>
    <m/>
    <m/>
    <n v="55000"/>
    <n v="0"/>
    <n v="55000"/>
    <n v="1"/>
    <n v="0"/>
    <n v="0"/>
    <n v="0"/>
    <n v="0"/>
    <n v="0"/>
    <n v="0"/>
    <n v="0"/>
    <n v="55000"/>
    <n v="0"/>
    <n v="0"/>
    <n v="0"/>
    <n v="0"/>
    <m/>
    <m/>
    <m/>
    <m/>
    <s v="The Swedish contribution in Lao PDR consists of technical assistance to prepare an import/export licensing system. International and national consultants were contracted in April 2002. After an initial delay in the signing of agreement and data collection the project is completed, we are only awaiting Lao PDR’s approval of the final report. The Decree for the &quot;Control of the Import-Export and Consumption of ODS&quot; was signed late 2003. A regulation for how the new Decree shall be implemented has been developed and the regulation was signed by the Minister in November 2004. SEI and the IC gave a number of suggestions on drafts on the regulation during 2004. An information brochure to all importers informing them about the licensing system was finalized during 2005."/>
    <m/>
    <m/>
    <m/>
    <x v="1"/>
    <n v="0"/>
    <n v="1"/>
    <n v="16"/>
    <n v="14"/>
    <n v="0"/>
    <n v="0"/>
    <n v="1600"/>
    <n v="2001"/>
  </r>
  <r>
    <m/>
    <m/>
    <s v="CHI/REF/35/TAS/146"/>
    <s v="UNEP"/>
    <m/>
    <x v="1"/>
    <s v="CHI"/>
    <x v="3"/>
    <s v="REF"/>
    <s v="Implementation of the RMP: enabling a control and regulatory network"/>
    <d v="2001-12-01T00:00:00"/>
    <d v="2002-09-01T00:00:00"/>
    <s v="FIN"/>
    <d v="2003-08-01T00:00:00"/>
    <m/>
    <d v="2009-06-01T00:00:00"/>
    <d v="2011-04-01T00:00:00"/>
    <n v="18.399999999999999"/>
    <m/>
    <m/>
    <n v="0"/>
    <m/>
    <m/>
    <n v="18.399999999999999"/>
    <m/>
    <m/>
    <n v="0"/>
    <m/>
    <m/>
    <n v="111400"/>
    <n v="0"/>
    <n v="111400"/>
    <n v="1"/>
    <n v="0"/>
    <n v="0"/>
    <n v="0"/>
    <n v="14482"/>
    <n v="0"/>
    <n v="14482"/>
    <n v="0"/>
    <n v="111400"/>
    <n v="0"/>
    <n v="0"/>
    <n v="14482"/>
    <n v="0"/>
    <m/>
    <n v="0"/>
    <m/>
    <m/>
    <m/>
    <m/>
    <m/>
    <m/>
    <x v="1"/>
    <n v="0"/>
    <n v="1"/>
    <n v="20"/>
    <n v="9"/>
    <n v="0"/>
    <n v="0"/>
    <n v="18400"/>
    <n v="2001"/>
  </r>
  <r>
    <m/>
    <m/>
    <s v="CHI/REF/35/TAS/148"/>
    <s v="UNEP"/>
    <m/>
    <x v="1"/>
    <s v="CHI"/>
    <x v="3"/>
    <s v="REF"/>
    <s v="Implementation of the RMP: end-users and public awareness programme"/>
    <d v="2001-12-01T00:00:00"/>
    <d v="2005-12-01T00:00:00"/>
    <s v="FIN"/>
    <d v="2004-01-01T00:00:00"/>
    <m/>
    <d v="2009-06-01T00:00:00"/>
    <d v="2011-07-01T00:00:00"/>
    <n v="28.5"/>
    <m/>
    <m/>
    <n v="0"/>
    <m/>
    <m/>
    <n v="28.5"/>
    <m/>
    <m/>
    <n v="0"/>
    <m/>
    <m/>
    <n v="172000"/>
    <n v="0"/>
    <n v="172000"/>
    <n v="1"/>
    <n v="0"/>
    <n v="0"/>
    <n v="0"/>
    <n v="22360"/>
    <n v="0"/>
    <n v="22360"/>
    <n v="0"/>
    <n v="172000"/>
    <n v="0"/>
    <n v="0"/>
    <n v="22360"/>
    <n v="0"/>
    <m/>
    <n v="0"/>
    <m/>
    <m/>
    <m/>
    <m/>
    <m/>
    <m/>
    <x v="1"/>
    <n v="0"/>
    <n v="1"/>
    <n v="25"/>
    <n v="48"/>
    <n v="0"/>
    <n v="0"/>
    <n v="28500"/>
    <n v="2001"/>
  </r>
  <r>
    <m/>
    <m/>
    <s v="ANG/REF/39/TAS/04"/>
    <s v="Germany"/>
    <m/>
    <x v="0"/>
    <s v="ANG"/>
    <x v="3"/>
    <s v="REF"/>
    <s v="Implementation of the RMP: enforcement of regulations, training of customs officers, training of refrigeration service technicians, recovery and recycling, incentive programme for end-users, and public awareness"/>
    <d v="2003-04-01T00:00:00"/>
    <d v="2008-04-01T00:00:00"/>
    <s v="FIN"/>
    <d v="2003-11-01T00:00:00"/>
    <m/>
    <d v="2009-12-01T00:00:00"/>
    <d v="2011-12-01T00:00:00"/>
    <n v="97.6"/>
    <m/>
    <m/>
    <n v="0"/>
    <m/>
    <m/>
    <n v="97.8"/>
    <m/>
    <m/>
    <n v="0"/>
    <m/>
    <m/>
    <n v="700000"/>
    <n v="0"/>
    <n v="700000"/>
    <n v="1"/>
    <n v="0"/>
    <n v="0"/>
    <n v="0"/>
    <n v="87000"/>
    <n v="0"/>
    <n v="87000"/>
    <n v="0"/>
    <n v="700000"/>
    <n v="0"/>
    <n v="0"/>
    <n v="87000"/>
    <n v="0"/>
    <m/>
    <m/>
    <m/>
    <m/>
    <s v="Additional Training courses in Refrigeration Sector were conducted in Huige and Huambo Provices.- A public awareness campaign has been launched in the provinces of  Huila, Moxico, Huambo, Bie and Malange, with the additional aim of formation of interministerial support groups.- Working group of legal experts has been created in order to finalize and submit draft on ODS related legislation and regulations. - Survey has been undertaken in provinces and Luanda in order to identify ODS consuming companies which may qualify for Incentive programme. - R&amp;R centre has been established in Huambo (Central Angola). 1st Customs Training was done in Luanda during January 08,  2nd &amp; 03rd Customs Training in the towns of Namibe and Benguela respectively have been conducted during January /February 09. During Octover 2009 another R&amp;R Centre has been established and inaugurated in Luanda.- Together with National Customs Identification Center for CFCs has been installed at Santa-Clara borderpost (border with Namibia) during November /December 09. During November 09 final training course in good refrigertion pracitses has been conducted in Ondjiva (Southern Angola)  - Draft for ODS related legislation and regulation has been handed over to Council of Ministers of Angolan Government during November 2009. According to Angolan NOU approval can be expected for April /May 2010. All funds approved have been spent and project activities were terminated during December 2009, with PCR to be handed over during May/June 2010."/>
    <m/>
    <m/>
    <m/>
    <x v="1"/>
    <n v="0"/>
    <n v="1"/>
    <n v="7"/>
    <n v="60"/>
    <n v="0"/>
    <n v="0"/>
    <n v="97600"/>
    <n v="2003"/>
  </r>
  <r>
    <m/>
    <m/>
    <s v="COS/REF/41/TAS/31"/>
    <s v="UNDP"/>
    <m/>
    <x v="1"/>
    <s v="COS"/>
    <x v="3"/>
    <s v="REF"/>
    <s v="Implementation of the RMP: ensuring the effectiveness of all the project proposed with the RMP project"/>
    <d v="2003-12-01T00:00:00"/>
    <d v="2007-12-01T00:00:00"/>
    <s v="FIN"/>
    <d v="2005-07-01T00:00:00"/>
    <m/>
    <d v="2007-12-01T00:00:00"/>
    <d v="2010-07-01T00:00:00"/>
    <n v="20.3"/>
    <m/>
    <m/>
    <m/>
    <m/>
    <m/>
    <n v="20.3"/>
    <m/>
    <m/>
    <m/>
    <m/>
    <m/>
    <n v="60000"/>
    <n v="-2686"/>
    <n v="57314"/>
    <n v="1"/>
    <n v="0"/>
    <n v="0"/>
    <n v="0"/>
    <n v="5400"/>
    <n v="-242"/>
    <n v="5158"/>
    <n v="-0.26000000000021828"/>
    <n v="57314"/>
    <n v="0"/>
    <n v="0"/>
    <n v="5158.26"/>
    <n v="0"/>
    <m/>
    <m/>
    <m/>
    <m/>
    <s v="Financially completed in 2010."/>
    <m/>
    <m/>
    <m/>
    <x v="1"/>
    <n v="0"/>
    <n v="1"/>
    <n v="19"/>
    <n v="48"/>
    <n v="0"/>
    <n v="0"/>
    <n v="20300"/>
    <n v="2003"/>
  </r>
  <r>
    <m/>
    <m/>
    <s v="EGY/REF/29/TAS/75"/>
    <s v="Germany"/>
    <m/>
    <x v="0"/>
    <s v="EGY"/>
    <x v="3"/>
    <s v="REF"/>
    <s v="Implementation of the RMP: establishing a national recovery and recycling network"/>
    <d v="1999-11-01T00:00:00"/>
    <d v="2002-12-01T00:00:00"/>
    <s v="FIN"/>
    <d v="2000-04-01T00:00:00"/>
    <m/>
    <d v="2007-12-01T00:00:00"/>
    <d v="2008-10-01T00:00:00"/>
    <n v="100"/>
    <m/>
    <m/>
    <n v="0"/>
    <m/>
    <m/>
    <n v="100"/>
    <m/>
    <m/>
    <m/>
    <m/>
    <m/>
    <n v="599500"/>
    <n v="0"/>
    <n v="599500"/>
    <n v="1"/>
    <n v="0"/>
    <n v="0"/>
    <n v="0"/>
    <n v="77935"/>
    <n v="0"/>
    <n v="77935"/>
    <n v="0"/>
    <n v="599500"/>
    <n v="0"/>
    <n v="0"/>
    <n v="77935"/>
    <n v="0"/>
    <m/>
    <m/>
    <m/>
    <m/>
    <s v="Project is completed. A final monitoring and evaluation workshop was organized with NOU in August 2007 to establish a network for monitoring in the whole country. PCR was approved by NOU and was sent to MLF in October 2008."/>
    <m/>
    <m/>
    <m/>
    <x v="1"/>
    <n v="0"/>
    <n v="1"/>
    <n v="5"/>
    <n v="37"/>
    <n v="0"/>
    <n v="0"/>
    <n v="100000"/>
    <n v="1999"/>
  </r>
  <r>
    <m/>
    <m/>
    <s v="MYA/REF/45/TAS/07"/>
    <s v="UNIDO"/>
    <m/>
    <x v="2"/>
    <s v="MYA"/>
    <x v="3"/>
    <s v="REF"/>
    <s v="Implementation of the RMP: establishing conversion practice of domestic refrigerators"/>
    <d v="2005-04-01T00:00:00"/>
    <d v="2006-10-01T00:00:00"/>
    <s v="FIN"/>
    <d v="2005-10-01T00:00:00"/>
    <m/>
    <d v="2007-11-01T00:00:00"/>
    <d v="2008-07-01T00:00:00"/>
    <n v="32.1"/>
    <m/>
    <m/>
    <n v="0"/>
    <m/>
    <m/>
    <n v="32.1"/>
    <m/>
    <m/>
    <n v="0"/>
    <m/>
    <m/>
    <n v="80000"/>
    <n v="-15"/>
    <n v="79985"/>
    <n v="1"/>
    <n v="0"/>
    <n v="0"/>
    <n v="0"/>
    <n v="7200"/>
    <n v="-1"/>
    <n v="7199"/>
    <n v="0"/>
    <n v="79985"/>
    <n v="0"/>
    <m/>
    <n v="7199"/>
    <n v="0"/>
    <m/>
    <m/>
    <m/>
    <m/>
    <m/>
    <m/>
    <m/>
    <m/>
    <x v="1"/>
    <n v="0"/>
    <n v="1"/>
    <n v="6"/>
    <n v="18"/>
    <n v="0"/>
    <n v="0"/>
    <n v="32100"/>
    <n v="2005"/>
  </r>
  <r>
    <m/>
    <m/>
    <s v="GUA/REF/35/TAS/26"/>
    <s v="UNEP"/>
    <m/>
    <x v="1"/>
    <s v="GUA"/>
    <x v="3"/>
    <s v="REF"/>
    <s v="Implementation of the RMP: establishment and enforcement of legislation"/>
    <d v="2001-12-01T00:00:00"/>
    <d v="2007-12-01T00:00:00"/>
    <s v="FIN"/>
    <d v="2004-01-01T00:00:00"/>
    <m/>
    <d v="2009-06-01T00:00:00"/>
    <d v="2009-12-01T00:00:00"/>
    <n v="51.2"/>
    <m/>
    <m/>
    <n v="0"/>
    <m/>
    <m/>
    <n v="51.2"/>
    <m/>
    <m/>
    <n v="0"/>
    <m/>
    <m/>
    <n v="62000"/>
    <n v="0"/>
    <n v="62000"/>
    <n v="1"/>
    <n v="0"/>
    <n v="0"/>
    <n v="0"/>
    <n v="8060"/>
    <n v="0"/>
    <n v="8060"/>
    <n v="0"/>
    <n v="62000"/>
    <n v="0"/>
    <n v="0"/>
    <n v="8060"/>
    <n v="0"/>
    <m/>
    <n v="0"/>
    <m/>
    <m/>
    <m/>
    <m/>
    <m/>
    <m/>
    <x v="1"/>
    <n v="0"/>
    <n v="1"/>
    <n v="25"/>
    <n v="72"/>
    <n v="0"/>
    <n v="0"/>
    <n v="51200"/>
    <n v="2001"/>
  </r>
  <r>
    <m/>
    <m/>
    <s v="GUA/REF/35/TAS/23"/>
    <s v="UNEP"/>
    <m/>
    <x v="1"/>
    <s v="GUA"/>
    <x v="3"/>
    <s v="REF"/>
    <s v="Implementation of the RMP: establishment of licensing system"/>
    <d v="2001-12-01T00:00:00"/>
    <d v="2007-12-01T00:00:00"/>
    <s v="FIN"/>
    <d v="2003-04-01T00:00:00"/>
    <m/>
    <d v="2009-06-01T00:00:00"/>
    <d v="2009-12-01T00:00:00"/>
    <n v="19.2"/>
    <m/>
    <m/>
    <n v="0"/>
    <m/>
    <m/>
    <n v="19.2"/>
    <m/>
    <m/>
    <n v="0"/>
    <m/>
    <m/>
    <n v="23200"/>
    <n v="0"/>
    <n v="23200"/>
    <n v="1"/>
    <n v="0"/>
    <n v="0"/>
    <n v="0"/>
    <n v="3016"/>
    <n v="0"/>
    <n v="3016"/>
    <n v="0"/>
    <n v="23200"/>
    <n v="0"/>
    <n v="0"/>
    <n v="3016"/>
    <n v="0"/>
    <m/>
    <n v="0"/>
    <m/>
    <m/>
    <m/>
    <m/>
    <m/>
    <m/>
    <x v="1"/>
    <n v="0"/>
    <n v="1"/>
    <n v="16"/>
    <n v="72"/>
    <n v="0"/>
    <n v="0"/>
    <n v="19200"/>
    <n v="2001"/>
  </r>
  <r>
    <m/>
    <m/>
    <s v="YEM/REF/37/TAS/16"/>
    <s v="UNEP"/>
    <m/>
    <x v="2"/>
    <s v="YEM"/>
    <x v="3"/>
    <s v="REF"/>
    <s v="Implementation of the RMP: establishment of regulations and legislation"/>
    <d v="2002-07-01T00:00:00"/>
    <d v="2004-01-01T00:00:00"/>
    <s v="FIN"/>
    <d v="2003-05-01T00:00:00"/>
    <m/>
    <d v="2006-12-01T00:00:00"/>
    <d v="2011-06-01T00:00:00"/>
    <n v="0"/>
    <m/>
    <m/>
    <n v="0"/>
    <m/>
    <m/>
    <n v="0"/>
    <m/>
    <m/>
    <n v="0"/>
    <m/>
    <m/>
    <n v="25000"/>
    <n v="-5000"/>
    <n v="20000"/>
    <n v="1"/>
    <n v="0"/>
    <n v="0"/>
    <n v="0"/>
    <n v="3250"/>
    <n v="-650"/>
    <n v="2600"/>
    <n v="0"/>
    <n v="20000"/>
    <n v="0"/>
    <n v="0"/>
    <n v="2600"/>
    <n v="0"/>
    <m/>
    <n v="0"/>
    <m/>
    <m/>
    <m/>
    <m/>
    <m/>
    <m/>
    <x v="1"/>
    <n v="0"/>
    <n v="1"/>
    <n v="10"/>
    <n v="18"/>
    <n v="0"/>
    <n v="0"/>
    <n v="0"/>
    <n v="2002"/>
  </r>
  <r>
    <m/>
    <m/>
    <s v="CUB/REF/29/TAS/14"/>
    <s v="Canada"/>
    <m/>
    <x v="1"/>
    <s v="CUB"/>
    <x v="3"/>
    <s v="REF"/>
    <s v="Implementation of the RMP: implementation and enforcement of regulations on ODSs"/>
    <d v="1999-11-01T00:00:00"/>
    <d v="2001-12-01T00:00:00"/>
    <s v="FIN"/>
    <d v="2001-03-01T00:00:00"/>
    <m/>
    <d v="2004-11-01T00:00:00"/>
    <d v="2004-11-01T00:00:00"/>
    <n v="0"/>
    <m/>
    <m/>
    <n v="0"/>
    <m/>
    <m/>
    <m/>
    <m/>
    <m/>
    <m/>
    <m/>
    <m/>
    <n v="20000"/>
    <n v="0"/>
    <n v="20000"/>
    <n v="1"/>
    <n v="0"/>
    <n v="0"/>
    <n v="0"/>
    <n v="2600"/>
    <n v="0"/>
    <n v="2600"/>
    <n v="0"/>
    <n v="20000"/>
    <m/>
    <n v="0"/>
    <n v="2600"/>
    <m/>
    <m/>
    <m/>
    <m/>
    <m/>
    <s v="Policy workshop held May 2002. ODS regulations updated. Project errouneously reported as completed in 2003.  Completion officially reported by Cuba in 2004"/>
    <m/>
    <m/>
    <m/>
    <x v="1"/>
    <n v="0"/>
    <n v="1"/>
    <n v="16"/>
    <n v="25"/>
    <n v="0"/>
    <n v="0"/>
    <n v="0"/>
    <n v="1999"/>
  </r>
  <r>
    <m/>
    <m/>
    <s v="URU/REF/27/TAS/31"/>
    <s v="Canada"/>
    <m/>
    <x v="1"/>
    <s v="URU"/>
    <x v="3"/>
    <s v="REF"/>
    <s v="Implementation of the RMP: implementation of a license/quota system for ODS"/>
    <d v="1999-03-01T00:00:00"/>
    <d v="2001-03-01T00:00:00"/>
    <s v="FIN"/>
    <d v="1999-12-01T00:00:00"/>
    <m/>
    <d v="2001-11-01T00:00:00"/>
    <d v="2002-04-01T00:00:00"/>
    <n v="0"/>
    <m/>
    <m/>
    <n v="0"/>
    <m/>
    <m/>
    <m/>
    <m/>
    <m/>
    <m/>
    <m/>
    <m/>
    <n v="11300"/>
    <n v="0"/>
    <n v="11300"/>
    <n v="1"/>
    <n v="0"/>
    <n v="0"/>
    <n v="0"/>
    <n v="0"/>
    <n v="0"/>
    <n v="0"/>
    <n v="0"/>
    <n v="11300"/>
    <m/>
    <n v="0"/>
    <n v="0"/>
    <m/>
    <m/>
    <m/>
    <m/>
    <m/>
    <s v="Project completed and licensing developed as planned. PCR Submitted to Sect"/>
    <m/>
    <m/>
    <m/>
    <x v="1"/>
    <n v="0"/>
    <n v="1"/>
    <n v="9"/>
    <n v="24"/>
    <n v="0"/>
    <n v="0"/>
    <n v="0"/>
    <n v="1999"/>
  </r>
  <r>
    <m/>
    <m/>
    <s v="BZE/REF/29/TAS/05"/>
    <s v="UNDP"/>
    <m/>
    <x v="1"/>
    <s v="BZE"/>
    <x v="3"/>
    <s v="REF"/>
    <s v="Implementation of the RMP: Implementation of a national programme for recovery and recycling of CFC-12 refrigerant"/>
    <d v="1999-11-01T00:00:00"/>
    <d v="2002-12-01T00:00:00"/>
    <s v="FIN"/>
    <d v="2002-06-01T00:00:00"/>
    <m/>
    <d v="2002-12-01T00:00:00"/>
    <d v="2003-09-01T00:00:00"/>
    <n v="1.7"/>
    <m/>
    <m/>
    <m/>
    <m/>
    <m/>
    <n v="1.7"/>
    <m/>
    <m/>
    <m/>
    <m/>
    <m/>
    <n v="61125"/>
    <n v="0"/>
    <n v="61125"/>
    <n v="1"/>
    <n v="0"/>
    <n v="0"/>
    <n v="0"/>
    <n v="7946"/>
    <n v="0"/>
    <n v="7946"/>
    <n v="-0.25"/>
    <n v="61125"/>
    <n v="0"/>
    <n v="0"/>
    <n v="7946.25"/>
    <n v="0"/>
    <m/>
    <m/>
    <m/>
    <m/>
    <s v="Completed in 2002. Financially completed in 2003."/>
    <m/>
    <m/>
    <m/>
    <x v="1"/>
    <n v="0"/>
    <n v="1"/>
    <n v="31"/>
    <n v="37"/>
    <n v="0"/>
    <n v="0"/>
    <n v="1700"/>
    <n v="1999"/>
  </r>
  <r>
    <m/>
    <m/>
    <s v="BHA/REF/23/TAS/05"/>
    <s v="UNDP"/>
    <m/>
    <x v="1"/>
    <s v="BHA"/>
    <x v="3"/>
    <s v="REF"/>
    <s v="Implementation of the RMP: Implementation of a national programme for recovery and recycling of refrigerant"/>
    <d v="1997-11-01T00:00:00"/>
    <d v="2000-12-01T00:00:00"/>
    <s v="FIN"/>
    <d v="1999-01-01T00:00:00"/>
    <m/>
    <d v="2000-12-01T00:00:00"/>
    <d v="2001-05-01T00:00:00"/>
    <n v="12.6"/>
    <m/>
    <m/>
    <m/>
    <m/>
    <m/>
    <n v="12.6"/>
    <m/>
    <m/>
    <m/>
    <m/>
    <m/>
    <n v="151400"/>
    <n v="-12625"/>
    <n v="138775"/>
    <n v="1"/>
    <n v="0"/>
    <n v="0"/>
    <n v="0"/>
    <n v="19682"/>
    <n v="-1641"/>
    <n v="18041"/>
    <n v="0.25"/>
    <n v="138775"/>
    <n v="0"/>
    <n v="0"/>
    <n v="18040.75"/>
    <n v="0"/>
    <m/>
    <m/>
    <m/>
    <m/>
    <s v="Completed in 2000. Financially completed in 2001."/>
    <m/>
    <m/>
    <m/>
    <x v="1"/>
    <n v="0"/>
    <n v="1"/>
    <n v="14"/>
    <n v="37"/>
    <n v="0"/>
    <n v="0"/>
    <n v="12600"/>
    <n v="1997"/>
  </r>
  <r>
    <m/>
    <m/>
    <s v="TRI/REF/23/TAS/09"/>
    <s v="UNDP"/>
    <m/>
    <x v="1"/>
    <s v="TRI"/>
    <x v="3"/>
    <s v="REF"/>
    <s v="Implementation of the RMP: Implementation of a national programme for recovery and recycling of refrigerant"/>
    <d v="1997-11-01T00:00:00"/>
    <d v="2000-12-01T00:00:00"/>
    <s v="FIN"/>
    <d v="1998-11-01T00:00:00"/>
    <m/>
    <d v="2000-12-01T00:00:00"/>
    <d v="2001-08-01T00:00:00"/>
    <n v="18.5"/>
    <m/>
    <m/>
    <m/>
    <m/>
    <m/>
    <n v="18.5"/>
    <m/>
    <m/>
    <m/>
    <m/>
    <m/>
    <n v="213990"/>
    <n v="-12116"/>
    <n v="201874"/>
    <n v="1"/>
    <n v="0"/>
    <n v="0"/>
    <n v="0"/>
    <n v="27819"/>
    <n v="-1575"/>
    <n v="26244"/>
    <n v="0.38000000000101863"/>
    <n v="201874"/>
    <n v="0"/>
    <n v="0"/>
    <n v="26243.62"/>
    <n v="0"/>
    <m/>
    <m/>
    <m/>
    <m/>
    <s v="Completed in 2000. Financially completed in 2001."/>
    <m/>
    <m/>
    <m/>
    <x v="1"/>
    <n v="0"/>
    <n v="1"/>
    <n v="12"/>
    <n v="37"/>
    <n v="0"/>
    <n v="0"/>
    <n v="18500"/>
    <n v="1997"/>
  </r>
  <r>
    <m/>
    <m/>
    <s v="BDI/REF/26/TAS/05"/>
    <s v="UNDP"/>
    <m/>
    <x v="0"/>
    <s v="BDI"/>
    <x v="3"/>
    <s v="REF"/>
    <s v="Implementation of the RMP: Implementation of a national programme for recovery and recycling of refrigerants"/>
    <d v="1998-11-01T00:00:00"/>
    <d v="2000-12-01T00:00:00"/>
    <s v="FIN"/>
    <d v="2001-05-01T00:00:00"/>
    <m/>
    <d v="2003-11-01T00:00:00"/>
    <d v="2004-01-01T00:00:00"/>
    <n v="5.4"/>
    <m/>
    <m/>
    <m/>
    <m/>
    <m/>
    <n v="5.4"/>
    <m/>
    <m/>
    <m/>
    <m/>
    <m/>
    <n v="119577"/>
    <n v="-3603"/>
    <n v="115974"/>
    <n v="1"/>
    <n v="0"/>
    <n v="0"/>
    <n v="0"/>
    <n v="15545"/>
    <n v="-468"/>
    <n v="15077"/>
    <n v="0.37999999999919964"/>
    <n v="115974"/>
    <n v="0"/>
    <n v="0"/>
    <n v="15076.62"/>
    <n v="0"/>
    <m/>
    <m/>
    <m/>
    <m/>
    <s v="Completed in 2003. Financially completed in 2004."/>
    <m/>
    <m/>
    <m/>
    <x v="1"/>
    <n v="0"/>
    <n v="1"/>
    <n v="30"/>
    <n v="25"/>
    <n v="0"/>
    <n v="0"/>
    <n v="5400"/>
    <n v="1998"/>
  </r>
  <r>
    <m/>
    <m/>
    <s v="DOM/REF/25/TAS/13"/>
    <s v="UNDP"/>
    <m/>
    <x v="1"/>
    <s v="DOM"/>
    <x v="3"/>
    <s v="REF"/>
    <s v="Implementation of the RMP: Implementation of a national programme for recovery and recycling of refrigerants"/>
    <d v="1998-07-01T00:00:00"/>
    <d v="2000-08-01T00:00:00"/>
    <s v="FIN"/>
    <d v="1998-12-01T00:00:00"/>
    <m/>
    <d v="2001-12-01T00:00:00"/>
    <d v="2003-04-01T00:00:00"/>
    <n v="37.4"/>
    <m/>
    <m/>
    <m/>
    <m/>
    <m/>
    <n v="37.4"/>
    <m/>
    <m/>
    <m/>
    <m/>
    <m/>
    <n v="441482"/>
    <n v="-49014"/>
    <n v="392468"/>
    <n v="1"/>
    <n v="0"/>
    <n v="0"/>
    <n v="0"/>
    <n v="57393"/>
    <n v="-6372"/>
    <n v="51021"/>
    <n v="0.16000000000349246"/>
    <n v="392468"/>
    <n v="0"/>
    <n v="0"/>
    <n v="51020.84"/>
    <n v="0"/>
    <m/>
    <m/>
    <m/>
    <m/>
    <s v="Completed in 2001. Financially completed in 2003."/>
    <m/>
    <m/>
    <m/>
    <x v="1"/>
    <n v="0"/>
    <n v="1"/>
    <n v="5"/>
    <n v="25"/>
    <n v="0"/>
    <n v="0"/>
    <n v="37400"/>
    <n v="1998"/>
  </r>
  <r>
    <m/>
    <m/>
    <s v="ELS/REF/25/TAS/09"/>
    <s v="UNDP"/>
    <m/>
    <x v="1"/>
    <s v="ELS"/>
    <x v="3"/>
    <s v="REF"/>
    <s v="Implementation of the RMP: Implementation of a national programme for recovery and recycling of refrigerants"/>
    <d v="1998-07-01T00:00:00"/>
    <d v="2000-08-01T00:00:00"/>
    <s v="FIN"/>
    <d v="1998-12-01T00:00:00"/>
    <m/>
    <d v="2001-12-01T00:00:00"/>
    <d v="2003-05-01T00:00:00"/>
    <n v="36.299999999999997"/>
    <m/>
    <m/>
    <m/>
    <m/>
    <m/>
    <n v="36.299999999999997"/>
    <m/>
    <m/>
    <m/>
    <m/>
    <m/>
    <n v="403925"/>
    <n v="-26048"/>
    <n v="377877"/>
    <n v="1"/>
    <n v="0"/>
    <n v="0"/>
    <n v="0"/>
    <n v="52510"/>
    <n v="-3386"/>
    <n v="49124"/>
    <n v="-1.0000000002037268E-2"/>
    <n v="377877"/>
    <n v="0"/>
    <n v="0"/>
    <n v="49124.01"/>
    <n v="0"/>
    <m/>
    <m/>
    <m/>
    <m/>
    <s v="Completed in 2001. Financially completed in 2003."/>
    <m/>
    <m/>
    <m/>
    <x v="1"/>
    <n v="0"/>
    <n v="1"/>
    <n v="5"/>
    <n v="25"/>
    <n v="0"/>
    <n v="0"/>
    <n v="36300"/>
    <n v="1998"/>
  </r>
  <r>
    <m/>
    <m/>
    <s v="GEO/REF/23/TAS/04"/>
    <s v="UNDP"/>
    <m/>
    <x v="4"/>
    <s v="GEO"/>
    <x v="3"/>
    <s v="REF"/>
    <s v="Implementation of the RMP: Implementation of a national programme for recovery and recycling of refrigerants"/>
    <d v="1997-11-01T00:00:00"/>
    <d v="2000-12-01T00:00:00"/>
    <s v="FIN"/>
    <d v="1998-12-01T00:00:00"/>
    <m/>
    <d v="2001-12-01T00:00:00"/>
    <d v="2003-04-01T00:00:00"/>
    <n v="3.7"/>
    <m/>
    <m/>
    <m/>
    <m/>
    <m/>
    <n v="3.7"/>
    <m/>
    <m/>
    <m/>
    <m/>
    <m/>
    <n v="106750"/>
    <n v="-2348"/>
    <n v="104402"/>
    <n v="1"/>
    <n v="0"/>
    <n v="0"/>
    <n v="0"/>
    <n v="13878"/>
    <n v="-305"/>
    <n v="13573"/>
    <n v="0.73999999999978172"/>
    <n v="104402"/>
    <n v="0"/>
    <n v="0"/>
    <n v="13572.26"/>
    <n v="0"/>
    <m/>
    <m/>
    <m/>
    <m/>
    <s v="Completed in 2001. Financially completed in 2003."/>
    <m/>
    <m/>
    <m/>
    <x v="1"/>
    <n v="0"/>
    <n v="1"/>
    <n v="13"/>
    <n v="37"/>
    <n v="0"/>
    <n v="0"/>
    <n v="3700"/>
    <n v="1997"/>
  </r>
  <r>
    <m/>
    <m/>
    <s v="BGD/REF/29/TAS/10"/>
    <s v="UNDP"/>
    <m/>
    <x v="2"/>
    <s v="BGD"/>
    <x v="3"/>
    <s v="REF"/>
    <s v="Implementation of the RMP: Implementation of a national recovery and recycling project"/>
    <d v="1999-11-01T00:00:00"/>
    <d v="2002-12-01T00:00:00"/>
    <s v="FIN"/>
    <d v="2001-12-01T00:00:00"/>
    <m/>
    <d v="2005-07-01T00:00:00"/>
    <d v="2007-03-01T00:00:00"/>
    <n v="12.6"/>
    <m/>
    <m/>
    <m/>
    <m/>
    <m/>
    <n v="12.6"/>
    <m/>
    <m/>
    <m/>
    <m/>
    <m/>
    <n v="298270"/>
    <n v="0"/>
    <n v="298270"/>
    <n v="1"/>
    <n v="0"/>
    <n v="0"/>
    <n v="0"/>
    <n v="38775"/>
    <n v="0"/>
    <n v="38775"/>
    <n v="-9.9999999998544808E-2"/>
    <n v="298270"/>
    <n v="0"/>
    <n v="0"/>
    <n v="38775.1"/>
    <n v="0"/>
    <m/>
    <m/>
    <m/>
    <m/>
    <s v="Completed in 2005. Financially completed in 2007."/>
    <m/>
    <m/>
    <m/>
    <x v="1"/>
    <n v="0"/>
    <n v="1"/>
    <n v="25"/>
    <n v="37"/>
    <n v="0"/>
    <n v="0"/>
    <n v="12600"/>
    <n v="1999"/>
  </r>
  <r>
    <m/>
    <m/>
    <s v="EGY/REF/29/TAS/76"/>
    <s v="Germany"/>
    <m/>
    <x v="0"/>
    <s v="EGY"/>
    <x v="3"/>
    <s v="REF"/>
    <s v="Implementation of the RMP: implementation of measures to address the informal sector"/>
    <d v="1999-11-01T00:00:00"/>
    <d v="2002-12-01T00:00:00"/>
    <s v="FIN"/>
    <d v="2000-07-01T00:00:00"/>
    <m/>
    <d v="2004-12-01T00:00:00"/>
    <d v="2007-12-01T00:00:00"/>
    <n v="0"/>
    <m/>
    <m/>
    <n v="0"/>
    <m/>
    <m/>
    <n v="0"/>
    <m/>
    <m/>
    <n v="0"/>
    <m/>
    <m/>
    <n v="252500"/>
    <n v="0"/>
    <n v="252500"/>
    <n v="1"/>
    <n v="0"/>
    <n v="0"/>
    <n v="0"/>
    <n v="32825"/>
    <n v="0"/>
    <n v="32825"/>
    <n v="0"/>
    <n v="252500"/>
    <n v="0"/>
    <n v="0"/>
    <n v="32825"/>
    <n v="0"/>
    <m/>
    <m/>
    <m/>
    <m/>
    <s v="Unido was subcontracted, training courses have been carried out successfully. Project completed. Draft PCR submitted in September 2005."/>
    <m/>
    <m/>
    <m/>
    <x v="1"/>
    <n v="0"/>
    <n v="1"/>
    <n v="8"/>
    <n v="37"/>
    <n v="0"/>
    <n v="0"/>
    <n v="0"/>
    <n v="1999"/>
  </r>
  <r>
    <m/>
    <m/>
    <s v="KAM/REF/41/TAS/08"/>
    <s v="UNEP"/>
    <m/>
    <x v="2"/>
    <s v="KAM"/>
    <x v="3"/>
    <s v="REF"/>
    <s v="Implementation of the RMP: implementation support and monitoring"/>
    <d v="2003-12-01T00:00:00"/>
    <d v="2006-12-01T00:00:00"/>
    <s v="FIN"/>
    <d v="2004-03-01T00:00:00"/>
    <m/>
    <d v="2006-12-01T00:00:00"/>
    <d v="2007-03-01T00:00:00"/>
    <n v="4.5"/>
    <m/>
    <m/>
    <n v="0"/>
    <m/>
    <m/>
    <n v="4.5"/>
    <m/>
    <m/>
    <n v="0"/>
    <m/>
    <m/>
    <n v="50000"/>
    <n v="0"/>
    <n v="50000"/>
    <n v="1"/>
    <n v="0"/>
    <n v="0"/>
    <n v="0"/>
    <n v="6500"/>
    <n v="0"/>
    <n v="6500"/>
    <n v="0"/>
    <n v="50000"/>
    <n v="0"/>
    <n v="0"/>
    <n v="6500"/>
    <n v="0"/>
    <m/>
    <n v="0"/>
    <m/>
    <m/>
    <m/>
    <m/>
    <m/>
    <m/>
    <x v="1"/>
    <n v="0"/>
    <n v="1"/>
    <n v="3"/>
    <n v="36"/>
    <n v="0"/>
    <n v="0"/>
    <n v="4500"/>
    <n v="2003"/>
  </r>
  <r>
    <m/>
    <m/>
    <s v="BAR/REF/43/TAS/10"/>
    <s v="UNEP"/>
    <m/>
    <x v="1"/>
    <s v="BAR"/>
    <x v="3"/>
    <s v="REF"/>
    <s v="Implementation of the RMP: import-export licensing system and establishment of refrigeration and air-conditioning association"/>
    <d v="2004-07-01T00:00:00"/>
    <d v="2006-12-01T00:00:00"/>
    <s v="FIN"/>
    <d v="2005-03-01T00:00:00"/>
    <m/>
    <d v="2011-03-01T00:00:00"/>
    <d v="2012-03-01T00:00:00"/>
    <n v="5.2"/>
    <m/>
    <m/>
    <n v="0"/>
    <m/>
    <m/>
    <n v="0"/>
    <m/>
    <m/>
    <n v="0"/>
    <m/>
    <m/>
    <n v="78000"/>
    <n v="0"/>
    <n v="78000"/>
    <n v="1"/>
    <n v="0"/>
    <n v="0"/>
    <n v="0"/>
    <n v="10140"/>
    <n v="0"/>
    <n v="10140"/>
    <n v="0"/>
    <n v="78000"/>
    <n v="0"/>
    <n v="0"/>
    <n v="10140"/>
    <n v="0"/>
    <m/>
    <n v="0"/>
    <m/>
    <m/>
    <m/>
    <m/>
    <m/>
    <m/>
    <x v="1"/>
    <n v="0"/>
    <n v="1"/>
    <n v="8"/>
    <n v="29"/>
    <n v="0"/>
    <n v="0"/>
    <n v="5200"/>
    <n v="2004"/>
  </r>
  <r>
    <m/>
    <m/>
    <s v="LIR/REF/41/TAS/04"/>
    <s v="Germany"/>
    <m/>
    <x v="0"/>
    <s v="LIR"/>
    <x v="3"/>
    <s v="REF"/>
    <s v="Implementation of the RMP: improved servicing and maintenance within the refrigeration sector and recovery and recycling"/>
    <d v="2003-12-01T00:00:00"/>
    <d v="2006-12-01T00:00:00"/>
    <s v="FIN"/>
    <d v="2005-06-01T00:00:00"/>
    <m/>
    <d v="2009-11-01T00:00:00"/>
    <d v="2011-12-01T00:00:00"/>
    <n v="10.1"/>
    <m/>
    <m/>
    <n v="0"/>
    <m/>
    <m/>
    <n v="10.1"/>
    <m/>
    <m/>
    <m/>
    <m/>
    <m/>
    <n v="92400"/>
    <n v="0"/>
    <n v="92400"/>
    <n v="1"/>
    <n v="0"/>
    <n v="0"/>
    <n v="0"/>
    <n v="12012"/>
    <n v="0"/>
    <n v="12012"/>
    <n v="0"/>
    <n v="92400"/>
    <n v="0"/>
    <n v="0"/>
    <n v="12012"/>
    <n v="0"/>
    <m/>
    <m/>
    <m/>
    <m/>
    <s v="PCR submitted in September 2010."/>
    <m/>
    <m/>
    <m/>
    <x v="1"/>
    <n v="0"/>
    <n v="1"/>
    <n v="18"/>
    <n v="36"/>
    <n v="0"/>
    <n v="0"/>
    <n v="10100"/>
    <n v="2003"/>
  </r>
  <r>
    <m/>
    <m/>
    <s v="SIL/REF/41/TAS/05"/>
    <s v="UNDP"/>
    <m/>
    <x v="0"/>
    <s v="SIL"/>
    <x v="3"/>
    <s v="REF"/>
    <s v="Implementation of the RMP: improved servicing and maintenance within the refrigeration sector, and recovery and recycling project"/>
    <d v="2003-12-01T00:00:00"/>
    <d v="2006-12-01T00:00:00"/>
    <s v="FIN"/>
    <d v="2005-02-01T00:00:00"/>
    <m/>
    <d v="2009-12-01T00:00:00"/>
    <d v="2013-02-01T00:00:00"/>
    <n v="14.1"/>
    <m/>
    <m/>
    <m/>
    <m/>
    <m/>
    <n v="14.1"/>
    <m/>
    <m/>
    <m/>
    <m/>
    <m/>
    <n v="92400"/>
    <n v="0"/>
    <n v="92400"/>
    <n v="1"/>
    <n v="0"/>
    <n v="0"/>
    <n v="0"/>
    <n v="8316"/>
    <n v="0"/>
    <n v="8316"/>
    <n v="0"/>
    <n v="92400"/>
    <n v="0"/>
    <n v="0"/>
    <n v="8316"/>
    <n v="0"/>
    <m/>
    <m/>
    <m/>
    <m/>
    <s v="Financially completed in 2013."/>
    <m/>
    <m/>
    <m/>
    <x v="1"/>
    <n v="0"/>
    <n v="1"/>
    <n v="14"/>
    <n v="36"/>
    <n v="0"/>
    <n v="0"/>
    <n v="14100"/>
    <n v="2003"/>
  </r>
  <r>
    <m/>
    <m/>
    <s v="SRL/REF/32/TAS/15"/>
    <s v="UNDP"/>
    <m/>
    <x v="2"/>
    <s v="SRL"/>
    <x v="3"/>
    <s v="REF"/>
    <s v="Implementation of the RMP: incentive programme for the commercial and industrial end-user refrigeration"/>
    <d v="2000-12-01T00:00:00"/>
    <d v="2006-01-01T00:00:00"/>
    <s v="FIN"/>
    <d v="2002-04-01T00:00:00"/>
    <m/>
    <d v="2014-12-01T00:00:00"/>
    <d v="2015-04-01T00:00:00"/>
    <n v="5"/>
    <m/>
    <m/>
    <m/>
    <m/>
    <m/>
    <n v="5"/>
    <m/>
    <m/>
    <m/>
    <m/>
    <m/>
    <n v="250000"/>
    <n v="-8177"/>
    <n v="241823"/>
    <n v="1"/>
    <n v="0"/>
    <n v="0"/>
    <n v="0"/>
    <n v="32500"/>
    <n v="-1063"/>
    <n v="31437"/>
    <n v="9.9999999983992893E-3"/>
    <n v="241823"/>
    <n v="0"/>
    <n v="0"/>
    <n v="31436.99"/>
    <n v="0"/>
    <m/>
    <m/>
    <m/>
    <m/>
    <s v="Financially completed in 2015."/>
    <m/>
    <m/>
    <m/>
    <x v="1"/>
    <n v="0"/>
    <n v="1"/>
    <n v="16"/>
    <n v="61"/>
    <n v="0"/>
    <n v="0"/>
    <n v="5000"/>
    <n v="2000"/>
  </r>
  <r>
    <m/>
    <m/>
    <s v="TOG/REF/38/TAS/06"/>
    <s v="UNDP"/>
    <m/>
    <x v="0"/>
    <s v="TOG"/>
    <x v="3"/>
    <s v="REF"/>
    <s v="Implementation of the RMP: incentive programme for the commercial and industrial end-user refrigeration sector"/>
    <d v="2002-11-01T00:00:00"/>
    <d v="2006-11-01T00:00:00"/>
    <s v="FIN"/>
    <d v="2004-07-01T00:00:00"/>
    <m/>
    <d v="2007-12-01T00:00:00"/>
    <d v="2011-11-01T00:00:00"/>
    <n v="9.6999999999999993"/>
    <m/>
    <m/>
    <m/>
    <m/>
    <m/>
    <n v="9.6999999999999993"/>
    <m/>
    <m/>
    <m/>
    <m/>
    <m/>
    <n v="110000"/>
    <n v="-3068"/>
    <n v="106932"/>
    <n v="1"/>
    <n v="0"/>
    <n v="0"/>
    <n v="0"/>
    <n v="14300"/>
    <n v="-399"/>
    <n v="13901"/>
    <n v="-0.15999999999985448"/>
    <n v="106932"/>
    <n v="0"/>
    <n v="0"/>
    <n v="13901.16"/>
    <n v="0"/>
    <m/>
    <m/>
    <m/>
    <m/>
    <s v="Completed in 2007."/>
    <m/>
    <m/>
    <m/>
    <x v="1"/>
    <n v="0"/>
    <n v="1"/>
    <n v="20"/>
    <n v="48"/>
    <n v="0"/>
    <n v="0"/>
    <n v="9700"/>
    <n v="2002"/>
  </r>
  <r>
    <m/>
    <m/>
    <s v="BKF/REF/32/TAS/11"/>
    <s v="UNDP"/>
    <m/>
    <x v="0"/>
    <s v="BKF"/>
    <x v="3"/>
    <s v="REF"/>
    <s v="Implementation of the RMP: Incentive programme for the commercial and industrial refrigeration end-user sector"/>
    <d v="2000-12-01T00:00:00"/>
    <d v="2006-01-01T00:00:00"/>
    <s v="FIN"/>
    <d v="2001-04-01T00:00:00"/>
    <m/>
    <d v="2006-12-01T00:00:00"/>
    <d v="2008-09-01T00:00:00"/>
    <n v="27.5"/>
    <m/>
    <m/>
    <m/>
    <m/>
    <m/>
    <n v="27.5"/>
    <m/>
    <m/>
    <m/>
    <m/>
    <m/>
    <n v="132250"/>
    <n v="-7409"/>
    <n v="124841"/>
    <n v="1"/>
    <n v="0"/>
    <n v="0"/>
    <n v="0"/>
    <n v="17193"/>
    <n v="-963"/>
    <n v="16230"/>
    <n v="0.69800000000032014"/>
    <n v="124841"/>
    <n v="0"/>
    <n v="0"/>
    <n v="16229.302"/>
    <n v="0"/>
    <m/>
    <m/>
    <m/>
    <m/>
    <s v="Completed in 2006. Financially completed in 2008."/>
    <m/>
    <m/>
    <m/>
    <x v="1"/>
    <n v="0"/>
    <n v="1"/>
    <n v="4"/>
    <n v="61"/>
    <n v="0"/>
    <n v="0"/>
    <n v="27500"/>
    <n v="2000"/>
  </r>
  <r>
    <m/>
    <m/>
    <s v="LIR/REF/41/TAS/05"/>
    <s v="Germany"/>
    <m/>
    <x v="0"/>
    <s v="LIR"/>
    <x v="3"/>
    <s v="REF"/>
    <s v="Implementation of the RMP: incentive programme for the commercial and industrial refrigeration end-user sector"/>
    <d v="2003-12-01T00:00:00"/>
    <d v="2008-12-01T00:00:00"/>
    <s v="FIN"/>
    <d v="2005-04-01T00:00:00"/>
    <m/>
    <d v="2009-12-01T00:00:00"/>
    <d v="2011-12-01T00:00:00"/>
    <n v="11.7"/>
    <m/>
    <m/>
    <n v="0"/>
    <m/>
    <m/>
    <n v="1.5"/>
    <m/>
    <m/>
    <m/>
    <m/>
    <m/>
    <n v="107350"/>
    <n v="0"/>
    <n v="107350"/>
    <n v="1"/>
    <n v="0"/>
    <n v="0"/>
    <n v="0"/>
    <n v="13996"/>
    <n v="0"/>
    <n v="13996"/>
    <n v="0"/>
    <n v="107350"/>
    <n v="0"/>
    <n v="0"/>
    <n v="13996"/>
    <n v="0"/>
    <m/>
    <m/>
    <m/>
    <m/>
    <s v="PCR submitted in September 2010."/>
    <m/>
    <m/>
    <m/>
    <x v="1"/>
    <n v="0"/>
    <n v="1"/>
    <n v="16"/>
    <n v="60"/>
    <n v="0"/>
    <n v="0"/>
    <n v="11700"/>
    <n v="2003"/>
  </r>
  <r>
    <m/>
    <m/>
    <s v="SIL/REF/41/TAS/06"/>
    <s v="UNDP"/>
    <m/>
    <x v="0"/>
    <s v="SIL"/>
    <x v="3"/>
    <s v="REF"/>
    <s v="Implementation of the RMP: incentive programme for the commercial and industrial refrigeration end-user sector"/>
    <d v="2003-12-01T00:00:00"/>
    <d v="2008-12-01T00:00:00"/>
    <s v="FIN"/>
    <d v="2010-03-01T00:00:00"/>
    <m/>
    <d v="2010-12-01T00:00:00"/>
    <d v="2013-02-01T00:00:00"/>
    <n v="16.399999999999999"/>
    <m/>
    <m/>
    <m/>
    <m/>
    <m/>
    <n v="16.399999999999999"/>
    <m/>
    <m/>
    <m/>
    <m/>
    <m/>
    <n v="107350"/>
    <n v="0"/>
    <n v="107350"/>
    <n v="1"/>
    <n v="0"/>
    <n v="0"/>
    <n v="0"/>
    <n v="9662"/>
    <n v="0"/>
    <n v="9662"/>
    <n v="0.5"/>
    <n v="107350"/>
    <n v="0"/>
    <n v="0"/>
    <n v="9661.5"/>
    <n v="0"/>
    <m/>
    <m/>
    <m/>
    <m/>
    <s v="Financially completed in 2013."/>
    <m/>
    <m/>
    <m/>
    <x v="1"/>
    <n v="0"/>
    <n v="1"/>
    <n v="75"/>
    <n v="60"/>
    <n v="0"/>
    <n v="0"/>
    <n v="16400"/>
    <n v="2003"/>
  </r>
  <r>
    <m/>
    <m/>
    <s v="COS/REF/41/TAS/27"/>
    <s v="UNDP"/>
    <m/>
    <x v="1"/>
    <s v="COS"/>
    <x v="3"/>
    <s v="REF"/>
    <s v="Implementation of the RMP: incentive programme for the commercial, industrial, and fishing fleet refrigeration end-user sub-sector"/>
    <d v="2003-12-01T00:00:00"/>
    <d v="2006-12-01T00:00:00"/>
    <s v="FIN"/>
    <d v="2005-07-01T00:00:00"/>
    <m/>
    <d v="2007-12-01T00:00:00"/>
    <d v="2010-07-01T00:00:00"/>
    <n v="67.5"/>
    <m/>
    <m/>
    <m/>
    <m/>
    <m/>
    <n v="67.5"/>
    <m/>
    <m/>
    <m/>
    <m/>
    <m/>
    <n v="200000"/>
    <n v="-1012"/>
    <n v="198988"/>
    <n v="1"/>
    <n v="0"/>
    <n v="0"/>
    <n v="0"/>
    <n v="18000"/>
    <n v="-91"/>
    <n v="17909"/>
    <n v="8.000000000174623E-2"/>
    <n v="198988"/>
    <n v="0"/>
    <n v="0"/>
    <n v="17908.919999999998"/>
    <n v="0"/>
    <m/>
    <m/>
    <m/>
    <m/>
    <s v="Financially completed in 2010."/>
    <m/>
    <m/>
    <m/>
    <x v="1"/>
    <n v="0"/>
    <n v="1"/>
    <n v="19"/>
    <n v="36"/>
    <n v="0"/>
    <n v="0"/>
    <n v="67500"/>
    <n v="2003"/>
  </r>
  <r>
    <m/>
    <m/>
    <s v="GHA/REF/32/TAS/14"/>
    <s v="UNDP"/>
    <m/>
    <x v="0"/>
    <s v="GHA"/>
    <x v="3"/>
    <s v="REF"/>
    <s v="Implementation of the RMP: Incentive programme for the commercial/industrial refrigeration end-user sector"/>
    <d v="2000-12-01T00:00:00"/>
    <d v="2006-01-01T00:00:00"/>
    <s v="FIN"/>
    <d v="2001-06-01T00:00:00"/>
    <m/>
    <d v="2006-12-01T00:00:00"/>
    <d v="2009-08-01T00:00:00"/>
    <n v="15.3"/>
    <m/>
    <m/>
    <m/>
    <m/>
    <m/>
    <n v="15.3"/>
    <m/>
    <m/>
    <m/>
    <m/>
    <m/>
    <n v="198000"/>
    <n v="-1419"/>
    <n v="196581"/>
    <n v="1"/>
    <n v="0"/>
    <n v="0"/>
    <n v="0"/>
    <n v="25740"/>
    <n v="-184"/>
    <n v="25556"/>
    <n v="0.47000000000116415"/>
    <n v="196581"/>
    <n v="0"/>
    <n v="0"/>
    <n v="25555.53"/>
    <n v="0"/>
    <m/>
    <m/>
    <m/>
    <m/>
    <s v="Completed in 2006.Financially completed in 2009."/>
    <m/>
    <m/>
    <m/>
    <x v="1"/>
    <n v="0"/>
    <n v="1"/>
    <n v="6"/>
    <n v="61"/>
    <n v="0"/>
    <n v="0"/>
    <n v="15300"/>
    <n v="2000"/>
  </r>
  <r>
    <m/>
    <m/>
    <s v="URU/REF/34/TAS/37"/>
    <s v="UNDP"/>
    <m/>
    <x v="1"/>
    <s v="URU"/>
    <x v="3"/>
    <s v="REF"/>
    <s v="Implementation of the RMP: Incentive programme for the commercial/industrial refrigeration end-user sector"/>
    <d v="2001-07-01T00:00:00"/>
    <d v="2007-08-01T00:00:00"/>
    <s v="FIN"/>
    <d v="2003-01-01T00:00:00"/>
    <m/>
    <d v="2009-12-01T00:00:00"/>
    <d v="2011-02-01T00:00:00"/>
    <n v="109.1"/>
    <m/>
    <m/>
    <m/>
    <m/>
    <m/>
    <n v="109.1"/>
    <m/>
    <m/>
    <m/>
    <m/>
    <m/>
    <n v="154934"/>
    <n v="-192"/>
    <n v="154742"/>
    <n v="1"/>
    <n v="0"/>
    <n v="0"/>
    <n v="0"/>
    <n v="20141"/>
    <n v="-25"/>
    <n v="20116"/>
    <n v="-0.45999999999912689"/>
    <n v="154742"/>
    <n v="0"/>
    <n v="0"/>
    <n v="20116.46"/>
    <n v="0"/>
    <m/>
    <m/>
    <m/>
    <m/>
    <s v="Completed in 2009."/>
    <m/>
    <m/>
    <m/>
    <x v="1"/>
    <n v="0"/>
    <n v="1"/>
    <n v="18"/>
    <n v="73"/>
    <n v="0"/>
    <n v="0"/>
    <n v="109100"/>
    <n v="2001"/>
  </r>
  <r>
    <m/>
    <m/>
    <s v="GEO/REF/35/TAS/10"/>
    <s v="UNDP"/>
    <m/>
    <x v="4"/>
    <s v="GEO"/>
    <x v="3"/>
    <s v="REF"/>
    <s v="Implementation of the RMP: incentive programme for the end-users in the commercial/industrial refrigeration and refrigerated transport sub-sectors"/>
    <d v="2001-12-01T00:00:00"/>
    <d v="2005-01-01T00:00:00"/>
    <s v="FIN"/>
    <d v="2002-06-01T00:00:00"/>
    <m/>
    <d v="2005-01-01T00:00:00"/>
    <d v="2007-06-01T00:00:00"/>
    <n v="14.1"/>
    <m/>
    <m/>
    <m/>
    <m/>
    <m/>
    <n v="14.1"/>
    <m/>
    <m/>
    <m/>
    <m/>
    <m/>
    <n v="101000"/>
    <n v="-553"/>
    <n v="100447"/>
    <n v="1"/>
    <n v="0"/>
    <n v="0"/>
    <n v="0"/>
    <n v="13130"/>
    <n v="-72"/>
    <n v="13058"/>
    <n v="-4.6299999999973807E-2"/>
    <n v="100447"/>
    <n v="0"/>
    <n v="0"/>
    <n v="13058.0463"/>
    <n v="0"/>
    <m/>
    <m/>
    <m/>
    <m/>
    <s v="Completed in 2005. Financially completed in 2007."/>
    <m/>
    <m/>
    <m/>
    <x v="1"/>
    <n v="0"/>
    <n v="1"/>
    <n v="6"/>
    <n v="37"/>
    <n v="0"/>
    <n v="0"/>
    <n v="14100"/>
    <n v="2001"/>
  </r>
  <r>
    <m/>
    <m/>
    <s v="GUA/REF/27/TAS/20"/>
    <s v="UNEP"/>
    <m/>
    <x v="1"/>
    <s v="GUA"/>
    <x v="3"/>
    <s v="REF"/>
    <s v="Implementation of the RMP: licensing system"/>
    <d v="1999-03-01T00:00:00"/>
    <d v="2000-10-01T00:00:00"/>
    <s v="FIN"/>
    <d v="2001-07-01T00:00:00"/>
    <m/>
    <d v="2002-08-01T00:00:00"/>
    <d v="2003-08-01T00:00:00"/>
    <n v="0"/>
    <m/>
    <m/>
    <n v="0"/>
    <m/>
    <m/>
    <n v="0"/>
    <m/>
    <m/>
    <n v="0"/>
    <m/>
    <m/>
    <n v="10000"/>
    <n v="0"/>
    <n v="10000"/>
    <n v="1"/>
    <n v="0"/>
    <n v="0"/>
    <n v="0"/>
    <n v="1300"/>
    <n v="0"/>
    <n v="1300"/>
    <n v="0"/>
    <n v="10000"/>
    <n v="0"/>
    <n v="0"/>
    <n v="1300"/>
    <n v="0"/>
    <m/>
    <n v="0"/>
    <m/>
    <m/>
    <m/>
    <m/>
    <m/>
    <m/>
    <x v="1"/>
    <n v="0"/>
    <n v="1"/>
    <n v="28"/>
    <n v="19"/>
    <n v="0"/>
    <n v="0"/>
    <n v="0"/>
    <n v="1999"/>
  </r>
  <r>
    <m/>
    <m/>
    <s v="VIE/REF/34/TAS/35"/>
    <s v="UNDP"/>
    <m/>
    <x v="2"/>
    <s v="VIE"/>
    <x v="3"/>
    <s v="REF"/>
    <s v="Implementation of the RMP: MAC recovery and recycling of CFC-12 refrigerant"/>
    <d v="2001-07-01T00:00:00"/>
    <d v="2003-08-01T00:00:00"/>
    <s v="FIN"/>
    <d v="2002-12-01T00:00:00"/>
    <m/>
    <d v="2003-08-01T00:00:00"/>
    <d v="2007-01-01T00:00:00"/>
    <n v="5.8"/>
    <m/>
    <m/>
    <m/>
    <m/>
    <m/>
    <n v="5.8"/>
    <m/>
    <m/>
    <m/>
    <m/>
    <m/>
    <n v="50500"/>
    <n v="0"/>
    <n v="50500"/>
    <n v="1"/>
    <n v="0"/>
    <n v="0"/>
    <n v="0"/>
    <n v="6565"/>
    <n v="0"/>
    <n v="6565"/>
    <n v="0"/>
    <n v="50500"/>
    <n v="0"/>
    <n v="0"/>
    <n v="6565"/>
    <n v="0"/>
    <m/>
    <m/>
    <m/>
    <m/>
    <s v="Completed in 2003. Financially completed in 2007."/>
    <m/>
    <m/>
    <m/>
    <x v="1"/>
    <n v="0"/>
    <n v="1"/>
    <n v="17"/>
    <n v="25"/>
    <n v="0"/>
    <n v="0"/>
    <n v="5800"/>
    <n v="2001"/>
  </r>
  <r>
    <m/>
    <m/>
    <s v="LIR/REF/41/TAS/06"/>
    <s v="Germany"/>
    <m/>
    <x v="0"/>
    <s v="LIR"/>
    <x v="3"/>
    <s v="REF"/>
    <s v="Implementation of the RMP: MAC recovery/recycling of CFC-12"/>
    <d v="2003-12-01T00:00:00"/>
    <d v="2006-12-01T00:00:00"/>
    <s v="FIN"/>
    <d v="2005-04-01T00:00:00"/>
    <m/>
    <d v="2008-12-01T00:00:00"/>
    <d v="2011-12-01T00:00:00"/>
    <n v="6.8"/>
    <m/>
    <m/>
    <n v="0"/>
    <m/>
    <m/>
    <n v="3"/>
    <m/>
    <m/>
    <m/>
    <m/>
    <m/>
    <n v="61858"/>
    <n v="0"/>
    <n v="61858"/>
    <n v="1"/>
    <n v="0"/>
    <n v="0"/>
    <n v="0"/>
    <n v="8042"/>
    <n v="0"/>
    <n v="8042"/>
    <n v="0"/>
    <n v="61858"/>
    <n v="0"/>
    <n v="0"/>
    <n v="8042"/>
    <n v="0"/>
    <m/>
    <m/>
    <m/>
    <m/>
    <s v="PCR submitted in September 2010."/>
    <m/>
    <m/>
    <m/>
    <x v="1"/>
    <n v="0"/>
    <n v="1"/>
    <n v="16"/>
    <n v="36"/>
    <n v="0"/>
    <n v="0"/>
    <n v="6800"/>
    <n v="2003"/>
  </r>
  <r>
    <m/>
    <m/>
    <s v="SIL/REF/41/TAS/07"/>
    <s v="UNDP"/>
    <m/>
    <x v="0"/>
    <s v="SIL"/>
    <x v="3"/>
    <s v="REF"/>
    <s v="Implementation of the RMP: MAC recovery/recycling of CFC-12"/>
    <d v="2003-12-01T00:00:00"/>
    <d v="2006-12-01T00:00:00"/>
    <s v="FIN"/>
    <d v="2010-03-01T00:00:00"/>
    <m/>
    <d v="2010-12-01T00:00:00"/>
    <d v="2013-02-01T00:00:00"/>
    <n v="9.4"/>
    <m/>
    <m/>
    <m/>
    <m/>
    <m/>
    <n v="9.4"/>
    <m/>
    <m/>
    <m/>
    <m/>
    <m/>
    <n v="61858"/>
    <n v="-18405"/>
    <n v="43453"/>
    <n v="1"/>
    <n v="0"/>
    <n v="0"/>
    <n v="0"/>
    <n v="5567"/>
    <n v="-1656"/>
    <n v="3911"/>
    <n v="0.23000000000001819"/>
    <n v="43453"/>
    <n v="0"/>
    <n v="0"/>
    <n v="3910.77"/>
    <n v="0"/>
    <m/>
    <m/>
    <m/>
    <m/>
    <s v="Financially completed in 2013."/>
    <m/>
    <m/>
    <m/>
    <x v="1"/>
    <n v="0"/>
    <n v="1"/>
    <n v="75"/>
    <n v="36"/>
    <n v="0"/>
    <n v="0"/>
    <n v="9400"/>
    <n v="2003"/>
  </r>
  <r>
    <m/>
    <m/>
    <s v="GHA/REF/32/TAS/12"/>
    <s v="UNDP"/>
    <m/>
    <x v="0"/>
    <s v="GHA"/>
    <x v="3"/>
    <s v="REF"/>
    <s v="Implementation of the RMP: Mobile air conditioning recovery and recycling of CFC-12"/>
    <d v="2000-12-01T00:00:00"/>
    <d v="2003-01-01T00:00:00"/>
    <s v="FIN"/>
    <d v="2001-10-01T00:00:00"/>
    <m/>
    <d v="2003-12-01T00:00:00"/>
    <d v="2006-10-01T00:00:00"/>
    <n v="7.7"/>
    <m/>
    <m/>
    <m/>
    <m/>
    <m/>
    <n v="7.7"/>
    <m/>
    <m/>
    <m/>
    <m/>
    <m/>
    <n v="98902"/>
    <n v="-45"/>
    <n v="98857"/>
    <n v="1"/>
    <n v="0"/>
    <n v="0"/>
    <n v="0"/>
    <n v="12857"/>
    <n v="-6"/>
    <n v="12851"/>
    <n v="-0.26000000000021828"/>
    <n v="98857"/>
    <n v="0"/>
    <n v="0"/>
    <n v="12851.26"/>
    <n v="0"/>
    <m/>
    <m/>
    <m/>
    <m/>
    <s v="Completed in 2003. Financially completed in 2006."/>
    <m/>
    <m/>
    <m/>
    <x v="1"/>
    <n v="0"/>
    <n v="1"/>
    <n v="10"/>
    <n v="25"/>
    <n v="0"/>
    <n v="0"/>
    <n v="7700"/>
    <n v="2000"/>
  </r>
  <r>
    <m/>
    <m/>
    <s v="EGY/REF/29/TAS/74"/>
    <s v="Germany"/>
    <m/>
    <x v="0"/>
    <s v="EGY"/>
    <x v="3"/>
    <s v="REF"/>
    <s v="Implementation of the RMP: modification of legal provisions and information system"/>
    <d v="1999-11-01T00:00:00"/>
    <d v="2002-12-01T00:00:00"/>
    <s v="FIN"/>
    <d v="2000-03-01T00:00:00"/>
    <m/>
    <d v="2004-12-01T00:00:00"/>
    <d v="2007-12-01T00:00:00"/>
    <n v="0"/>
    <m/>
    <m/>
    <n v="0"/>
    <m/>
    <m/>
    <n v="0"/>
    <m/>
    <m/>
    <n v="0"/>
    <m/>
    <m/>
    <n v="60000"/>
    <n v="0"/>
    <n v="60000"/>
    <n v="1"/>
    <n v="0"/>
    <n v="0"/>
    <n v="0"/>
    <n v="7800"/>
    <n v="0"/>
    <n v="7800"/>
    <n v="0"/>
    <n v="60000"/>
    <n v="0"/>
    <n v="0"/>
    <n v="7800"/>
    <n v="0"/>
    <m/>
    <m/>
    <m/>
    <m/>
    <s v="UNIDO was subcontracted. Project completed. Draft PCR submitted in September 2005."/>
    <m/>
    <m/>
    <m/>
    <x v="1"/>
    <n v="0"/>
    <n v="1"/>
    <n v="4"/>
    <n v="37"/>
    <n v="0"/>
    <n v="0"/>
    <n v="0"/>
    <n v="1999"/>
  </r>
  <r>
    <m/>
    <m/>
    <s v="NEP/REF/28/TAS/07"/>
    <s v="UNDP"/>
    <m/>
    <x v="2"/>
    <s v="NEP"/>
    <x v="3"/>
    <s v="REF"/>
    <s v="Implementation of the RMP: monitoring activities included in the RMP"/>
    <d v="1999-07-01T00:00:00"/>
    <d v="2002-02-01T00:00:00"/>
    <s v="FIN"/>
    <d v="2005-01-01T00:00:00"/>
    <m/>
    <d v="2005-12-01T00:00:00"/>
    <d v="2007-03-01T00:00:00"/>
    <n v="0"/>
    <m/>
    <m/>
    <m/>
    <m/>
    <m/>
    <n v="0"/>
    <m/>
    <m/>
    <m/>
    <m/>
    <m/>
    <n v="8894"/>
    <n v="-3329"/>
    <n v="5565"/>
    <n v="1"/>
    <n v="0"/>
    <n v="0"/>
    <n v="0"/>
    <n v="1156"/>
    <n v="-433"/>
    <n v="723"/>
    <n v="-0.53240000000005239"/>
    <n v="5565"/>
    <n v="0"/>
    <n v="0"/>
    <n v="723.53240000000005"/>
    <n v="0"/>
    <m/>
    <m/>
    <m/>
    <m/>
    <s v="Completed in 2005. Financially completed in 2007."/>
    <m/>
    <m/>
    <m/>
    <x v="1"/>
    <n v="0"/>
    <n v="1"/>
    <n v="66"/>
    <n v="31"/>
    <n v="0"/>
    <n v="0"/>
    <n v="0"/>
    <n v="1999"/>
  </r>
  <r>
    <m/>
    <m/>
    <s v="STV/REF/25/TRA/03"/>
    <s v="UNEP"/>
    <m/>
    <x v="1"/>
    <s v="STV"/>
    <x v="2"/>
    <s v="REF"/>
    <s v="Implementation of the RMP: monitoring and control of ODS and ODS based equipment"/>
    <d v="1998-07-01T00:00:00"/>
    <d v="2000-02-01T00:00:00"/>
    <s v="FIN"/>
    <d v="2004-03-01T00:00:00"/>
    <m/>
    <d v="2005-02-01T00:00:00"/>
    <d v="2008-12-01T00:00:00"/>
    <n v="0"/>
    <m/>
    <m/>
    <n v="0"/>
    <m/>
    <m/>
    <n v="0"/>
    <m/>
    <m/>
    <n v="0"/>
    <m/>
    <m/>
    <n v="25000"/>
    <n v="0"/>
    <n v="25000"/>
    <n v="1"/>
    <n v="0"/>
    <n v="0"/>
    <n v="0"/>
    <n v="3250"/>
    <n v="0"/>
    <n v="3250"/>
    <n v="0"/>
    <n v="25000"/>
    <n v="0"/>
    <n v="0"/>
    <n v="3250"/>
    <n v="0"/>
    <m/>
    <n v="0"/>
    <m/>
    <m/>
    <m/>
    <m/>
    <m/>
    <m/>
    <x v="1"/>
    <n v="0"/>
    <n v="1"/>
    <n v="68"/>
    <n v="19"/>
    <n v="0"/>
    <n v="0"/>
    <n v="0"/>
    <n v="1998"/>
  </r>
  <r>
    <m/>
    <m/>
    <s v="BZE/REF/29/TAS/03"/>
    <s v="Canada"/>
    <m/>
    <x v="1"/>
    <s v="BZE"/>
    <x v="3"/>
    <s v="REF"/>
    <s v="Implementation of the RMP: monitoring and control of ODS and ODS based equipment and training programme for customs and other inspection officers"/>
    <d v="1999-11-01T00:00:00"/>
    <d v="2001-06-01T00:00:00"/>
    <s v="FIN"/>
    <d v="2001-03-01T00:00:00"/>
    <m/>
    <d v="2003-12-01T00:00:00"/>
    <d v="2003-12-01T00:00:00"/>
    <n v="0"/>
    <m/>
    <m/>
    <n v="0"/>
    <m/>
    <m/>
    <m/>
    <m/>
    <m/>
    <m/>
    <m/>
    <m/>
    <n v="28000"/>
    <n v="0"/>
    <n v="28000"/>
    <n v="1"/>
    <n v="0"/>
    <n v="0"/>
    <n v="0"/>
    <n v="3640"/>
    <n v="0"/>
    <n v="3640"/>
    <n v="0"/>
    <n v="28000"/>
    <m/>
    <n v="0"/>
    <n v="3640"/>
    <m/>
    <m/>
    <m/>
    <m/>
    <m/>
    <s v="Train-the-trainer customs workshop held in March 2002. Phase II training completed in 2003."/>
    <m/>
    <m/>
    <m/>
    <x v="1"/>
    <n v="0"/>
    <n v="1"/>
    <n v="16"/>
    <n v="19"/>
    <n v="0"/>
    <n v="0"/>
    <n v="0"/>
    <n v="1999"/>
  </r>
  <r>
    <m/>
    <m/>
    <s v="PAR/REF/32/TAS/06"/>
    <s v="UNEP"/>
    <m/>
    <x v="1"/>
    <s v="PAR"/>
    <x v="3"/>
    <s v="REF"/>
    <s v="Implementation of the RMP: monitoring and control of ODS and ODS based equipment, and training of customs officers and other inspection officers"/>
    <d v="2000-12-01T00:00:00"/>
    <d v="2001-12-01T00:00:00"/>
    <s v="FIN"/>
    <d v="2001-12-01T00:00:00"/>
    <m/>
    <d v="2008-12-01T00:00:00"/>
    <d v="2010-12-01T00:00:00"/>
    <n v="15.2"/>
    <m/>
    <m/>
    <n v="0"/>
    <m/>
    <m/>
    <n v="15.2"/>
    <m/>
    <m/>
    <n v="0"/>
    <m/>
    <m/>
    <n v="44920"/>
    <n v="0"/>
    <n v="44920"/>
    <n v="1"/>
    <n v="0"/>
    <n v="0"/>
    <n v="0"/>
    <n v="5840"/>
    <n v="0"/>
    <n v="5840"/>
    <n v="0"/>
    <n v="44920"/>
    <n v="0"/>
    <n v="0"/>
    <n v="5840"/>
    <n v="0"/>
    <m/>
    <n v="0"/>
    <m/>
    <m/>
    <m/>
    <m/>
    <m/>
    <m/>
    <x v="1"/>
    <n v="0"/>
    <n v="1"/>
    <n v="12"/>
    <n v="12"/>
    <n v="0"/>
    <n v="0"/>
    <n v="15200"/>
    <n v="2000"/>
  </r>
  <r>
    <m/>
    <m/>
    <s v="OMA/REF/34/TAS/05"/>
    <s v="UNIDO"/>
    <m/>
    <x v="2"/>
    <s v="OMA"/>
    <x v="3"/>
    <s v="REF"/>
    <s v="Implementation of the RMP: monitoring and evaluation of sub-projects in the RMP in particular the recovery and recycling"/>
    <d v="2001-07-01T00:00:00"/>
    <d v="2004-08-01T00:00:00"/>
    <s v="FIN"/>
    <d v="2007-03-01T00:00:00"/>
    <m/>
    <d v="2007-12-01T00:00:00"/>
    <d v="2008-09-01T00:00:00"/>
    <n v="9"/>
    <m/>
    <m/>
    <n v="0"/>
    <m/>
    <m/>
    <n v="9"/>
    <m/>
    <m/>
    <n v="0"/>
    <m/>
    <m/>
    <n v="20000"/>
    <n v="-196"/>
    <n v="19804"/>
    <n v="1"/>
    <n v="0"/>
    <n v="0"/>
    <n v="0"/>
    <n v="2600"/>
    <n v="-25"/>
    <n v="2575"/>
    <n v="0"/>
    <n v="19804"/>
    <n v="0"/>
    <m/>
    <n v="2575"/>
    <n v="0"/>
    <m/>
    <m/>
    <m/>
    <m/>
    <m/>
    <m/>
    <m/>
    <m/>
    <x v="1"/>
    <n v="0"/>
    <n v="1"/>
    <n v="68"/>
    <n v="37"/>
    <n v="0"/>
    <n v="0"/>
    <n v="9000"/>
    <n v="2001"/>
  </r>
  <r>
    <m/>
    <m/>
    <s v="QAT/REF/34/TAS/02"/>
    <s v="UNIDO"/>
    <m/>
    <x v="2"/>
    <s v="QAT"/>
    <x v="3"/>
    <s v="REF"/>
    <s v="Implementation of the RMP: monitoring and evaluation of sub-projects in the RMP in particular the recovery and recycling"/>
    <d v="2001-07-01T00:00:00"/>
    <d v="2004-08-01T00:00:00"/>
    <s v="FIN"/>
    <d v="2006-03-01T00:00:00"/>
    <m/>
    <d v="2007-12-01T00:00:00"/>
    <d v="2009-05-01T00:00:00"/>
    <n v="3.7"/>
    <m/>
    <m/>
    <n v="0"/>
    <m/>
    <m/>
    <n v="3.7"/>
    <m/>
    <m/>
    <n v="0"/>
    <m/>
    <m/>
    <n v="20000"/>
    <n v="-3392"/>
    <n v="16608"/>
    <n v="1"/>
    <n v="0"/>
    <n v="0"/>
    <n v="0"/>
    <n v="2600"/>
    <n v="-441"/>
    <n v="2159"/>
    <n v="0"/>
    <n v="16608"/>
    <n v="0"/>
    <m/>
    <n v="2159"/>
    <n v="0"/>
    <m/>
    <m/>
    <m/>
    <m/>
    <m/>
    <m/>
    <m/>
    <m/>
    <x v="1"/>
    <n v="0"/>
    <n v="1"/>
    <n v="56"/>
    <n v="37"/>
    <n v="0"/>
    <n v="0"/>
    <n v="3700"/>
    <n v="2001"/>
  </r>
  <r>
    <m/>
    <m/>
    <s v="PAN/REF/29/TAS/11"/>
    <s v="Finland"/>
    <m/>
    <x v="1"/>
    <s v="PAN"/>
    <x v="3"/>
    <s v="REF"/>
    <s v="Implementation of the RMP: monitoring and evaluation of the RMP"/>
    <d v="1999-11-01T00:00:00"/>
    <d v="2002-12-01T00:00:00"/>
    <s v="FIN"/>
    <d v="2002-02-01T00:00:00"/>
    <m/>
    <d v="2008-12-01T00:00:00"/>
    <m/>
    <n v="0"/>
    <m/>
    <m/>
    <n v="0"/>
    <m/>
    <m/>
    <m/>
    <m/>
    <m/>
    <m/>
    <m/>
    <m/>
    <n v="33000"/>
    <n v="-18690"/>
    <n v="14310"/>
    <n v="1"/>
    <n v="0"/>
    <n v="0"/>
    <n v="0"/>
    <n v="0"/>
    <n v="0"/>
    <n v="0"/>
    <n v="0"/>
    <n v="14310"/>
    <n v="0"/>
    <n v="0"/>
    <n v="0"/>
    <n v="0"/>
    <m/>
    <m/>
    <m/>
    <m/>
    <s v="Project completed in December 2008.  "/>
    <m/>
    <m/>
    <m/>
    <x v="1"/>
    <n v="0"/>
    <n v="1"/>
    <n v="27"/>
    <n v="37"/>
    <n v="0"/>
    <n v="0"/>
    <n v="0"/>
    <n v="1999"/>
  </r>
  <r>
    <m/>
    <m/>
    <s v="MDV/REF/38/TAS/06"/>
    <s v="UNEP"/>
    <m/>
    <x v="2"/>
    <s v="MDV"/>
    <x v="3"/>
    <s v="REF"/>
    <s v="Implementation of the RMP: monitoring and review"/>
    <d v="2002-11-01T00:00:00"/>
    <d v="2005-05-01T00:00:00"/>
    <s v="FIN"/>
    <d v="2003-08-01T00:00:00"/>
    <m/>
    <d v="2005-08-01T00:00:00"/>
    <d v="2010-12-01T00:00:00"/>
    <n v="0.3"/>
    <m/>
    <m/>
    <n v="0"/>
    <m/>
    <m/>
    <n v="0"/>
    <m/>
    <m/>
    <n v="0"/>
    <m/>
    <m/>
    <n v="15000"/>
    <n v="0"/>
    <n v="15000"/>
    <n v="1"/>
    <n v="0"/>
    <n v="0"/>
    <n v="0"/>
    <n v="1950"/>
    <n v="0"/>
    <n v="1950"/>
    <n v="0"/>
    <n v="15000"/>
    <n v="0"/>
    <n v="0"/>
    <n v="1950"/>
    <n v="0"/>
    <m/>
    <n v="0"/>
    <m/>
    <d v="2015-12-01T00:00:00"/>
    <m/>
    <m/>
    <m/>
    <m/>
    <x v="1"/>
    <n v="0"/>
    <n v="1"/>
    <n v="9"/>
    <n v="30"/>
    <n v="0"/>
    <n v="0"/>
    <n v="300"/>
    <n v="2002"/>
  </r>
  <r>
    <m/>
    <m/>
    <s v="MYA/REF/45/TAS/06"/>
    <s v="UNEP"/>
    <m/>
    <x v="2"/>
    <s v="MYA"/>
    <x v="3"/>
    <s v="REF"/>
    <s v="Implementation of the RMP: monitoring implementation of the RMP"/>
    <d v="2005-04-01T00:00:00"/>
    <d v="2008-04-01T00:00:00"/>
    <s v="FIN"/>
    <d v="2008-03-01T00:00:00"/>
    <m/>
    <d v="2011-01-01T00:00:00"/>
    <d v="2011-11-01T00:00:00"/>
    <n v="8.8000000000000007"/>
    <m/>
    <m/>
    <n v="0"/>
    <m/>
    <m/>
    <n v="0"/>
    <m/>
    <m/>
    <n v="0"/>
    <m/>
    <m/>
    <n v="22000"/>
    <n v="0"/>
    <n v="22000"/>
    <n v="1"/>
    <n v="0"/>
    <n v="0"/>
    <n v="0"/>
    <n v="2860"/>
    <n v="0"/>
    <n v="2860"/>
    <n v="0"/>
    <n v="22000"/>
    <n v="0"/>
    <n v="0"/>
    <n v="2860"/>
    <n v="0"/>
    <m/>
    <n v="0"/>
    <m/>
    <m/>
    <m/>
    <m/>
    <m/>
    <m/>
    <x v="1"/>
    <n v="0"/>
    <n v="1"/>
    <n v="35"/>
    <n v="36"/>
    <n v="0"/>
    <n v="0"/>
    <n v="8800"/>
    <n v="2005"/>
  </r>
  <r>
    <m/>
    <m/>
    <s v="COI/REF/35/TAS/05"/>
    <s v="UNEP"/>
    <m/>
    <x v="0"/>
    <s v="COI"/>
    <x v="3"/>
    <s v="REF"/>
    <s v="Implementation of the RMP: monitoring of RMP implementation and its impact in the service and end-users sectors"/>
    <d v="2001-12-01T00:00:00"/>
    <d v="2005-12-01T00:00:00"/>
    <s v="FIN"/>
    <d v="2005-04-01T00:00:00"/>
    <m/>
    <d v="2006-07-01T00:00:00"/>
    <d v="2008-09-01T00:00:00"/>
    <n v="0.3"/>
    <m/>
    <m/>
    <n v="0"/>
    <m/>
    <m/>
    <n v="0"/>
    <m/>
    <m/>
    <n v="0"/>
    <m/>
    <m/>
    <n v="18000"/>
    <n v="-2000"/>
    <n v="16000"/>
    <n v="1"/>
    <n v="0"/>
    <n v="0"/>
    <n v="0"/>
    <n v="2340"/>
    <n v="-260"/>
    <n v="2080"/>
    <n v="0"/>
    <n v="16000"/>
    <n v="0"/>
    <n v="0"/>
    <n v="2080"/>
    <n v="0"/>
    <m/>
    <n v="0"/>
    <m/>
    <m/>
    <m/>
    <m/>
    <m/>
    <m/>
    <x v="1"/>
    <n v="0"/>
    <n v="1"/>
    <n v="40"/>
    <n v="48"/>
    <n v="0"/>
    <n v="0"/>
    <n v="300"/>
    <n v="2001"/>
  </r>
  <r>
    <m/>
    <m/>
    <s v="GBS/REF/43/TAS/05"/>
    <s v="UNEP"/>
    <m/>
    <x v="0"/>
    <s v="GBS"/>
    <x v="3"/>
    <s v="REF"/>
    <s v="Implementation of the RMP: monitoring of the activities in the RMP"/>
    <d v="2004-07-01T00:00:00"/>
    <d v="2007-07-01T00:00:00"/>
    <s v="FIN"/>
    <d v="2005-07-01T00:00:00"/>
    <m/>
    <d v="2008-12-01T00:00:00"/>
    <d v="2009-12-01T00:00:00"/>
    <n v="1"/>
    <m/>
    <m/>
    <n v="0"/>
    <m/>
    <m/>
    <n v="0"/>
    <m/>
    <m/>
    <n v="0"/>
    <m/>
    <m/>
    <n v="20000"/>
    <n v="0"/>
    <n v="20000"/>
    <n v="1"/>
    <n v="0"/>
    <n v="0"/>
    <n v="0"/>
    <n v="2600"/>
    <n v="0"/>
    <n v="2600"/>
    <n v="0"/>
    <n v="20000"/>
    <n v="0"/>
    <n v="0"/>
    <n v="2600"/>
    <n v="0"/>
    <m/>
    <n v="0"/>
    <m/>
    <m/>
    <m/>
    <m/>
    <m/>
    <m/>
    <x v="1"/>
    <n v="0"/>
    <n v="1"/>
    <n v="12"/>
    <n v="36"/>
    <n v="0"/>
    <n v="0"/>
    <n v="1000"/>
    <n v="2004"/>
  </r>
  <r>
    <m/>
    <m/>
    <s v="BGD/REF/29/TAS/12"/>
    <s v="UNDP"/>
    <m/>
    <x v="2"/>
    <s v="BGD"/>
    <x v="3"/>
    <s v="REF"/>
    <s v="Implementation of the RMP: Monitoring of the activities included in the RMP"/>
    <d v="1999-11-01T00:00:00"/>
    <d v="2002-12-01T00:00:00"/>
    <s v="FIN"/>
    <d v="2003-02-01T00:00:00"/>
    <m/>
    <d v="2005-12-01T00:00:00"/>
    <d v="2007-01-01T00:00:00"/>
    <n v="0"/>
    <m/>
    <m/>
    <m/>
    <m/>
    <m/>
    <n v="0"/>
    <m/>
    <m/>
    <m/>
    <m/>
    <m/>
    <n v="15455"/>
    <n v="-69"/>
    <n v="15386"/>
    <n v="1"/>
    <n v="0"/>
    <n v="0"/>
    <n v="0"/>
    <n v="2009"/>
    <n v="-9"/>
    <n v="2000"/>
    <n v="-0.18069999999988795"/>
    <n v="15386"/>
    <n v="0"/>
    <n v="0"/>
    <n v="2000.1806999999999"/>
    <n v="0"/>
    <m/>
    <m/>
    <m/>
    <m/>
    <s v="Completed in 2005. Financially completed in 2007."/>
    <m/>
    <m/>
    <m/>
    <x v="1"/>
    <n v="0"/>
    <n v="1"/>
    <n v="39"/>
    <n v="37"/>
    <n v="0"/>
    <n v="0"/>
    <n v="0"/>
    <n v="1999"/>
  </r>
  <r>
    <m/>
    <m/>
    <s v="BRU/REF/44/TAS/09"/>
    <s v="UNEP"/>
    <m/>
    <x v="2"/>
    <s v="BRU"/>
    <x v="3"/>
    <s v="REF"/>
    <s v="Implementation of the RMP: monitoring of the activities included in the RMP"/>
    <d v="2004-12-01T00:00:00"/>
    <d v="2007-12-01T00:00:00"/>
    <s v="FIN"/>
    <d v="2008-05-01T00:00:00"/>
    <m/>
    <d v="2010-12-01T00:00:00"/>
    <d v="2011-07-01T00:00:00"/>
    <n v="2.9"/>
    <m/>
    <m/>
    <n v="0"/>
    <m/>
    <m/>
    <n v="2.9"/>
    <m/>
    <m/>
    <n v="0"/>
    <m/>
    <m/>
    <n v="22000"/>
    <n v="0"/>
    <n v="22000"/>
    <n v="1"/>
    <n v="0"/>
    <n v="0"/>
    <n v="0"/>
    <n v="2860"/>
    <n v="0"/>
    <n v="2860"/>
    <n v="0"/>
    <n v="22000"/>
    <n v="0"/>
    <n v="0"/>
    <n v="2860"/>
    <n v="0"/>
    <m/>
    <n v="0"/>
    <m/>
    <m/>
    <m/>
    <m/>
    <m/>
    <m/>
    <x v="1"/>
    <n v="0"/>
    <n v="1"/>
    <n v="41"/>
    <n v="36"/>
    <n v="0"/>
    <n v="0"/>
    <n v="2900"/>
    <n v="2004"/>
  </r>
  <r>
    <m/>
    <m/>
    <s v="CHD/REF/29/TAS/07"/>
    <s v="UNDP"/>
    <m/>
    <x v="0"/>
    <s v="CHD"/>
    <x v="3"/>
    <s v="REF"/>
    <s v="Implementation of the RMP: Monitoring of the activities included in the RMP"/>
    <d v="1999-11-01T00:00:00"/>
    <d v="2002-12-01T00:00:00"/>
    <s v="FIN"/>
    <d v="2001-09-01T00:00:00"/>
    <m/>
    <d v="2003-07-01T00:00:00"/>
    <d v="2005-10-01T00:00:00"/>
    <n v="1"/>
    <m/>
    <m/>
    <m/>
    <m/>
    <m/>
    <n v="1"/>
    <m/>
    <m/>
    <m/>
    <m/>
    <m/>
    <n v="15455"/>
    <n v="-4669"/>
    <n v="10786"/>
    <n v="1"/>
    <n v="0"/>
    <n v="0"/>
    <n v="0"/>
    <n v="2009"/>
    <n v="-607"/>
    <n v="1402"/>
    <n v="-0.15000000000009095"/>
    <n v="10786"/>
    <n v="0"/>
    <n v="0"/>
    <n v="1402.15"/>
    <n v="0"/>
    <m/>
    <m/>
    <m/>
    <m/>
    <s v="Completed in 2003. Financially completed in 2005."/>
    <m/>
    <m/>
    <m/>
    <x v="1"/>
    <n v="0"/>
    <n v="1"/>
    <n v="22"/>
    <n v="37"/>
    <n v="0"/>
    <n v="0"/>
    <n v="1000"/>
    <n v="1999"/>
  </r>
  <r>
    <m/>
    <m/>
    <s v="DOM/REF/25/TAS/15"/>
    <s v="UNDP"/>
    <m/>
    <x v="1"/>
    <s v="DOM"/>
    <x v="3"/>
    <s v="REF"/>
    <s v="Implementation of the RMP: Monitoring of the activities included in the RMP"/>
    <d v="1998-07-01T00:00:00"/>
    <d v="2000-08-01T00:00:00"/>
    <s v="FIN"/>
    <d v="2000-01-01T00:00:00"/>
    <m/>
    <d v="2003-09-01T00:00:00"/>
    <d v="2003-10-01T00:00:00"/>
    <n v="0"/>
    <m/>
    <m/>
    <m/>
    <m/>
    <m/>
    <n v="0"/>
    <m/>
    <m/>
    <m/>
    <m/>
    <m/>
    <n v="15000"/>
    <n v="0"/>
    <n v="15000"/>
    <n v="1"/>
    <n v="0"/>
    <n v="0"/>
    <n v="0"/>
    <n v="1950"/>
    <n v="0"/>
    <n v="1950"/>
    <n v="0"/>
    <n v="15000"/>
    <n v="0"/>
    <n v="0"/>
    <n v="1950"/>
    <n v="0"/>
    <m/>
    <m/>
    <m/>
    <m/>
    <s v="Completed in 2003. Financially completed in 2003."/>
    <m/>
    <m/>
    <m/>
    <x v="1"/>
    <n v="0"/>
    <n v="1"/>
    <n v="18"/>
    <n v="25"/>
    <n v="0"/>
    <n v="0"/>
    <n v="0"/>
    <n v="1998"/>
  </r>
  <r>
    <m/>
    <m/>
    <s v="ELS/REF/25/TAS/06"/>
    <s v="UNDP"/>
    <m/>
    <x v="1"/>
    <s v="ELS"/>
    <x v="3"/>
    <s v="REF"/>
    <s v="Implementation of the RMP: Monitoring of the activities included in the RMP"/>
    <d v="1998-07-01T00:00:00"/>
    <d v="2000-08-01T00:00:00"/>
    <s v="FIN"/>
    <d v="2002-01-01T00:00:00"/>
    <m/>
    <d v="2003-06-01T00:00:00"/>
    <d v="2005-10-01T00:00:00"/>
    <n v="0"/>
    <m/>
    <m/>
    <m/>
    <m/>
    <m/>
    <n v="0"/>
    <m/>
    <m/>
    <m/>
    <m/>
    <m/>
    <n v="10500"/>
    <n v="-1035"/>
    <n v="9465"/>
    <n v="1"/>
    <n v="0"/>
    <n v="0"/>
    <n v="0"/>
    <n v="1365"/>
    <n v="-135"/>
    <n v="1230"/>
    <n v="0"/>
    <n v="9465"/>
    <n v="0"/>
    <n v="0"/>
    <n v="1230"/>
    <n v="0"/>
    <m/>
    <m/>
    <m/>
    <m/>
    <s v="Completed in 2003. Financially completed in 2005."/>
    <m/>
    <m/>
    <m/>
    <x v="1"/>
    <n v="0"/>
    <n v="1"/>
    <n v="42"/>
    <n v="25"/>
    <n v="0"/>
    <n v="0"/>
    <n v="0"/>
    <n v="1998"/>
  </r>
  <r>
    <m/>
    <m/>
    <s v="GAB/REF/26/TAS/07"/>
    <s v="UNDP"/>
    <m/>
    <x v="0"/>
    <s v="GAB"/>
    <x v="3"/>
    <s v="REF"/>
    <s v="Implementation of the RMP: Monitoring of the activities included in the RMP"/>
    <d v="1998-11-01T00:00:00"/>
    <d v="2000-12-01T00:00:00"/>
    <s v="FIN"/>
    <d v="2002-01-01T00:00:00"/>
    <m/>
    <d v="2003-07-01T00:00:00"/>
    <d v="2003-08-01T00:00:00"/>
    <n v="0"/>
    <m/>
    <m/>
    <m/>
    <m/>
    <m/>
    <n v="0"/>
    <m/>
    <m/>
    <m/>
    <m/>
    <m/>
    <n v="12100"/>
    <n v="-1600"/>
    <n v="10500"/>
    <n v="1"/>
    <n v="0"/>
    <n v="0"/>
    <n v="0"/>
    <n v="1573"/>
    <n v="-208"/>
    <n v="1365"/>
    <n v="0"/>
    <n v="10500"/>
    <n v="0"/>
    <n v="0"/>
    <n v="1365"/>
    <n v="0"/>
    <m/>
    <m/>
    <m/>
    <m/>
    <s v="Completed in 2003. Financially completed in 2003."/>
    <m/>
    <m/>
    <m/>
    <x v="1"/>
    <n v="0"/>
    <n v="1"/>
    <n v="38"/>
    <n v="25"/>
    <n v="0"/>
    <n v="0"/>
    <n v="0"/>
    <n v="1998"/>
  </r>
  <r>
    <m/>
    <m/>
    <s v="GHA/REF/32/TAS/16"/>
    <s v="UNDP"/>
    <m/>
    <x v="0"/>
    <s v="GHA"/>
    <x v="3"/>
    <s v="REF"/>
    <s v="Implementation of the RMP: Monitoring of the activities included in the RMP"/>
    <d v="2000-12-01T00:00:00"/>
    <d v="2002-01-01T00:00:00"/>
    <s v="FIN"/>
    <d v="2001-06-01T00:00:00"/>
    <m/>
    <d v="2007-12-01T00:00:00"/>
    <d v="2009-08-01T00:00:00"/>
    <n v="1.2"/>
    <m/>
    <m/>
    <m/>
    <m/>
    <m/>
    <n v="1.2"/>
    <m/>
    <m/>
    <m/>
    <m/>
    <m/>
    <n v="15455"/>
    <n v="-11257"/>
    <n v="4198"/>
    <n v="1"/>
    <n v="0"/>
    <n v="0"/>
    <n v="0"/>
    <n v="2009"/>
    <n v="-1463"/>
    <n v="546"/>
    <n v="0.15070000000002892"/>
    <n v="4198"/>
    <n v="0"/>
    <n v="0"/>
    <n v="545.84929999999997"/>
    <n v="0"/>
    <m/>
    <m/>
    <m/>
    <m/>
    <s v="Completed in 2007.Financially completed in 2009."/>
    <m/>
    <m/>
    <m/>
    <x v="1"/>
    <n v="0"/>
    <n v="1"/>
    <n v="6"/>
    <n v="13"/>
    <n v="0"/>
    <n v="0"/>
    <n v="1200"/>
    <n v="2000"/>
  </r>
  <r>
    <m/>
    <m/>
    <s v="NER/REF/27/TAS/06"/>
    <s v="UNDP"/>
    <m/>
    <x v="0"/>
    <s v="NER"/>
    <x v="3"/>
    <s v="REF"/>
    <s v="Implementation of the RMP: Monitoring of the activities included in the RMP"/>
    <d v="1999-03-01T00:00:00"/>
    <d v="2001-04-01T00:00:00"/>
    <s v="FIN"/>
    <d v="2002-01-01T00:00:00"/>
    <m/>
    <d v="2004-12-01T00:00:00"/>
    <d v="2005-11-01T00:00:00"/>
    <n v="0"/>
    <m/>
    <m/>
    <m/>
    <m/>
    <m/>
    <n v="0"/>
    <m/>
    <m/>
    <m/>
    <m/>
    <m/>
    <n v="15455"/>
    <n v="-3305"/>
    <n v="12150"/>
    <n v="1"/>
    <n v="0"/>
    <n v="0"/>
    <n v="0"/>
    <n v="2009"/>
    <n v="-430"/>
    <n v="1579"/>
    <n v="-0.53209999999990032"/>
    <n v="12150"/>
    <n v="0"/>
    <n v="0"/>
    <n v="1579.5320999999999"/>
    <n v="0"/>
    <m/>
    <m/>
    <m/>
    <m/>
    <s v="Completed in 2004. Financially completed in 2005."/>
    <m/>
    <m/>
    <m/>
    <x v="1"/>
    <n v="0"/>
    <n v="1"/>
    <n v="34"/>
    <n v="25"/>
    <n v="0"/>
    <n v="0"/>
    <n v="0"/>
    <n v="1999"/>
  </r>
  <r>
    <m/>
    <m/>
    <s v="TOG/REF/38/TAS/05"/>
    <s v="UNDP"/>
    <m/>
    <x v="0"/>
    <s v="TOG"/>
    <x v="3"/>
    <s v="REF"/>
    <s v="Implementation of the RMP: monitoring of the activities included in the RMP"/>
    <d v="2002-11-01T00:00:00"/>
    <d v="2006-11-01T00:00:00"/>
    <s v="FIN"/>
    <d v="2005-02-01T00:00:00"/>
    <m/>
    <d v="2007-12-01T00:00:00"/>
    <d v="2008-10-01T00:00:00"/>
    <n v="1.3"/>
    <m/>
    <m/>
    <m/>
    <m/>
    <m/>
    <n v="1.3"/>
    <m/>
    <m/>
    <m/>
    <m/>
    <m/>
    <n v="15000"/>
    <n v="0"/>
    <n v="15000"/>
    <n v="1"/>
    <n v="0"/>
    <n v="0"/>
    <n v="0"/>
    <n v="1950"/>
    <n v="0"/>
    <n v="1950"/>
    <n v="0"/>
    <n v="15000"/>
    <n v="0"/>
    <n v="0"/>
    <n v="1950"/>
    <n v="0"/>
    <m/>
    <m/>
    <m/>
    <m/>
    <s v="Completed in 2007. Financially completed in 2008."/>
    <m/>
    <m/>
    <m/>
    <x v="1"/>
    <n v="0"/>
    <n v="1"/>
    <n v="27"/>
    <n v="48"/>
    <n v="0"/>
    <n v="0"/>
    <n v="1300"/>
    <n v="2002"/>
  </r>
  <r>
    <m/>
    <m/>
    <s v="PAN/REF/29/TAS/14"/>
    <s v="UNEP"/>
    <m/>
    <x v="1"/>
    <s v="PAN"/>
    <x v="3"/>
    <s v="REF"/>
    <s v="Implementation of the RMP: monitoring on assistance to develop legislation"/>
    <d v="1999-11-01T00:00:00"/>
    <d v="2002-12-01T00:00:00"/>
    <s v="FIN"/>
    <d v="2003-06-01T00:00:00"/>
    <m/>
    <d v="2008-12-01T00:00:00"/>
    <d v="2009-12-01T00:00:00"/>
    <n v="0"/>
    <m/>
    <m/>
    <n v="0"/>
    <m/>
    <m/>
    <n v="0"/>
    <m/>
    <m/>
    <n v="0"/>
    <m/>
    <m/>
    <n v="10000"/>
    <n v="0"/>
    <n v="10000"/>
    <n v="1"/>
    <n v="0"/>
    <n v="0"/>
    <n v="0"/>
    <n v="1300"/>
    <n v="0"/>
    <n v="1300"/>
    <n v="0"/>
    <n v="10000"/>
    <n v="0"/>
    <n v="0"/>
    <n v="1300"/>
    <n v="0"/>
    <m/>
    <n v="0"/>
    <m/>
    <m/>
    <m/>
    <m/>
    <m/>
    <m/>
    <x v="1"/>
    <n v="0"/>
    <n v="1"/>
    <n v="43"/>
    <n v="37"/>
    <n v="0"/>
    <n v="0"/>
    <n v="0"/>
    <n v="1999"/>
  </r>
  <r>
    <m/>
    <m/>
    <s v="LAO/REF/34/TAS/07"/>
    <s v="UNEP"/>
    <m/>
    <x v="2"/>
    <s v="LAO"/>
    <x v="3"/>
    <s v="REF"/>
    <s v="Implementation of the RMP: monitoring the activities contained in the RMP"/>
    <d v="2001-07-01T00:00:00"/>
    <d v="2003-08-01T00:00:00"/>
    <s v="FIN"/>
    <d v="2003-06-01T00:00:00"/>
    <m/>
    <d v="2006-12-01T00:00:00"/>
    <d v="2009-12-01T00:00:00"/>
    <n v="0.5"/>
    <m/>
    <m/>
    <n v="0"/>
    <m/>
    <m/>
    <n v="0"/>
    <m/>
    <m/>
    <n v="0"/>
    <m/>
    <m/>
    <n v="17500"/>
    <n v="-12500"/>
    <n v="5000"/>
    <n v="1"/>
    <n v="0"/>
    <n v="0"/>
    <n v="0"/>
    <n v="2275"/>
    <n v="-1624.54"/>
    <n v="650.46"/>
    <n v="0"/>
    <n v="5000"/>
    <n v="0"/>
    <n v="0"/>
    <n v="650.46"/>
    <n v="0"/>
    <m/>
    <n v="0"/>
    <m/>
    <m/>
    <m/>
    <m/>
    <m/>
    <m/>
    <x v="1"/>
    <n v="0"/>
    <n v="1"/>
    <n v="23"/>
    <n v="25"/>
    <n v="0"/>
    <n v="0"/>
    <n v="500"/>
    <n v="2001"/>
  </r>
  <r>
    <m/>
    <m/>
    <s v="MLI/REF/32/TAS/10"/>
    <s v="UNDP"/>
    <m/>
    <x v="0"/>
    <s v="MLI"/>
    <x v="3"/>
    <s v="REF"/>
    <s v="Implementation of the RMP: monitoring the activities in the refrigerant management plan"/>
    <d v="2000-12-01T00:00:00"/>
    <d v="2004-01-01T00:00:00"/>
    <s v="FIN"/>
    <d v="2002-07-01T00:00:00"/>
    <m/>
    <d v="2005-07-01T00:00:00"/>
    <d v="2007-03-01T00:00:00"/>
    <n v="3.8"/>
    <m/>
    <m/>
    <m/>
    <m/>
    <m/>
    <n v="3.8"/>
    <m/>
    <m/>
    <m/>
    <m/>
    <m/>
    <n v="15455"/>
    <n v="-237"/>
    <n v="15218"/>
    <n v="1"/>
    <n v="0"/>
    <n v="0"/>
    <n v="0"/>
    <n v="2009"/>
    <n v="-31"/>
    <n v="1978"/>
    <n v="-0.34230000000002292"/>
    <n v="15218"/>
    <n v="0"/>
    <n v="0"/>
    <n v="1978.3423"/>
    <n v="0"/>
    <m/>
    <m/>
    <m/>
    <m/>
    <s v="Completed in 2005. Financially completed in 2007."/>
    <m/>
    <m/>
    <m/>
    <x v="1"/>
    <n v="0"/>
    <n v="1"/>
    <n v="19"/>
    <n v="37"/>
    <n v="0"/>
    <n v="0"/>
    <n v="3800"/>
    <n v="2000"/>
  </r>
  <r>
    <m/>
    <m/>
    <s v="BAR/REF/43/TAS/12"/>
    <s v="UNDP"/>
    <m/>
    <x v="1"/>
    <s v="BAR"/>
    <x v="3"/>
    <s v="REF"/>
    <s v="Implementation of the RMP: monitoring the activities in the RMP"/>
    <d v="2004-07-01T00:00:00"/>
    <d v="2006-12-01T00:00:00"/>
    <s v="FIN"/>
    <m/>
    <m/>
    <d v="2013-12-01T00:00:00"/>
    <d v="2014-05-01T00:00:00"/>
    <n v="1.7"/>
    <m/>
    <m/>
    <m/>
    <m/>
    <m/>
    <n v="1.7"/>
    <m/>
    <m/>
    <m/>
    <m/>
    <m/>
    <n v="26150"/>
    <n v="-26150"/>
    <n v="0"/>
    <n v="0"/>
    <n v="0"/>
    <n v="0"/>
    <n v="0"/>
    <n v="2354"/>
    <n v="-2354"/>
    <n v="0"/>
    <n v="0"/>
    <n v="0"/>
    <n v="0"/>
    <n v="0"/>
    <n v="0"/>
    <n v="0"/>
    <m/>
    <m/>
    <m/>
    <m/>
    <s v="Financially completed in 2014."/>
    <m/>
    <m/>
    <m/>
    <x v="1"/>
    <n v="0"/>
    <n v="0"/>
    <s v=""/>
    <n v="29"/>
    <n v="0"/>
    <n v="0"/>
    <n v="1700"/>
    <n v="2004"/>
  </r>
  <r>
    <m/>
    <m/>
    <s v="BZE/REF/44/TAS/14"/>
    <s v="UNEP"/>
    <m/>
    <x v="1"/>
    <s v="BZE"/>
    <x v="3"/>
    <s v="REF"/>
    <s v="Implementation of the RMP: monitoring the activities in the RMP"/>
    <d v="2004-12-01T00:00:00"/>
    <d v="2007-12-01T00:00:00"/>
    <s v="FIN"/>
    <d v="2005-06-01T00:00:00"/>
    <m/>
    <d v="2009-12-01T00:00:00"/>
    <d v="2010-12-01T00:00:00"/>
    <n v="4"/>
    <m/>
    <m/>
    <n v="0"/>
    <m/>
    <m/>
    <n v="4"/>
    <m/>
    <m/>
    <n v="0"/>
    <m/>
    <m/>
    <n v="27140"/>
    <n v="0"/>
    <n v="27140"/>
    <n v="1"/>
    <n v="0"/>
    <n v="0"/>
    <n v="0"/>
    <n v="3528"/>
    <n v="0"/>
    <n v="3528"/>
    <n v="0"/>
    <n v="27140"/>
    <n v="0"/>
    <n v="0"/>
    <n v="3528"/>
    <n v="0"/>
    <m/>
    <n v="0"/>
    <m/>
    <m/>
    <m/>
    <m/>
    <m/>
    <m/>
    <x v="1"/>
    <n v="0"/>
    <n v="1"/>
    <n v="6"/>
    <n v="36"/>
    <n v="0"/>
    <n v="0"/>
    <n v="4000"/>
    <n v="2004"/>
  </r>
  <r>
    <m/>
    <m/>
    <s v="BKF/REF/34/TAS/13"/>
    <s v="UNDP"/>
    <m/>
    <x v="0"/>
    <s v="BKF"/>
    <x v="3"/>
    <s v="REF"/>
    <s v="Implementation of the RMP: Monitoring the activities in the RMP"/>
    <d v="2001-07-01T00:00:00"/>
    <d v="2007-08-01T00:00:00"/>
    <s v="FIN"/>
    <m/>
    <m/>
    <d v="2006-12-01T00:00:00"/>
    <d v="2008-09-01T00:00:00"/>
    <n v="3.4"/>
    <m/>
    <m/>
    <m/>
    <m/>
    <m/>
    <n v="3.4"/>
    <m/>
    <m/>
    <m/>
    <m/>
    <m/>
    <n v="16350"/>
    <n v="-16350"/>
    <n v="0"/>
    <n v="0"/>
    <n v="0"/>
    <n v="0"/>
    <n v="0"/>
    <n v="2126"/>
    <n v="-2126"/>
    <n v="0"/>
    <n v="0"/>
    <n v="0"/>
    <n v="0"/>
    <n v="0"/>
    <n v="0"/>
    <n v="0"/>
    <m/>
    <m/>
    <m/>
    <m/>
    <s v="Completed in 2006. Financially completed in 2008."/>
    <m/>
    <m/>
    <m/>
    <x v="1"/>
    <n v="0"/>
    <n v="0"/>
    <s v=""/>
    <n v="73"/>
    <n v="0"/>
    <n v="0"/>
    <n v="3400"/>
    <n v="2001"/>
  </r>
  <r>
    <m/>
    <m/>
    <s v="BDI/REF/41/TAS/16"/>
    <s v="UNDP"/>
    <m/>
    <x v="0"/>
    <s v="BDI"/>
    <x v="3"/>
    <s v="REF"/>
    <s v="Implementation of the RMP: monitoring the activities in the RMP"/>
    <d v="2003-12-01T00:00:00"/>
    <d v="2006-12-01T00:00:00"/>
    <s v="FIN"/>
    <d v="2004-07-01T00:00:00"/>
    <m/>
    <d v="2006-12-01T00:00:00"/>
    <d v="2008-09-01T00:00:00"/>
    <n v="2.9"/>
    <m/>
    <m/>
    <m/>
    <m/>
    <m/>
    <n v="2.9"/>
    <m/>
    <m/>
    <m/>
    <m/>
    <m/>
    <n v="20000"/>
    <n v="-464"/>
    <n v="19536"/>
    <n v="1"/>
    <n v="0"/>
    <n v="0"/>
    <n v="0"/>
    <n v="1800"/>
    <n v="-42"/>
    <n v="1758"/>
    <n v="-0.24000000000000909"/>
    <n v="19536"/>
    <n v="0"/>
    <n v="0"/>
    <n v="1758.24"/>
    <n v="0"/>
    <m/>
    <m/>
    <m/>
    <m/>
    <s v="Completed in 2006. Financially Completed in 2008."/>
    <m/>
    <m/>
    <m/>
    <x v="1"/>
    <n v="0"/>
    <n v="1"/>
    <n v="7"/>
    <n v="36"/>
    <n v="0"/>
    <n v="0"/>
    <n v="2900"/>
    <n v="2003"/>
  </r>
  <r>
    <m/>
    <m/>
    <s v="CBI/REF/44/TAS/06"/>
    <s v="UNEP"/>
    <m/>
    <x v="0"/>
    <s v="CBI"/>
    <x v="3"/>
    <s v="REF"/>
    <s v="Implementation of the RMP: monitoring the activities in the RMP"/>
    <d v="2004-12-01T00:00:00"/>
    <d v="2007-12-01T00:00:00"/>
    <s v="FIN"/>
    <d v="2005-06-01T00:00:00"/>
    <m/>
    <d v="2008-12-01T00:00:00"/>
    <d v="2011-12-01T00:00:00"/>
    <n v="0"/>
    <m/>
    <m/>
    <n v="0"/>
    <m/>
    <m/>
    <n v="0"/>
    <m/>
    <m/>
    <n v="0"/>
    <m/>
    <m/>
    <n v="20000"/>
    <n v="0"/>
    <n v="20000"/>
    <n v="1"/>
    <n v="0"/>
    <n v="0"/>
    <n v="0"/>
    <n v="2600"/>
    <n v="0"/>
    <n v="2600"/>
    <n v="0"/>
    <n v="20000"/>
    <n v="0"/>
    <n v="0"/>
    <n v="2600"/>
    <n v="0"/>
    <m/>
    <n v="0"/>
    <m/>
    <m/>
    <m/>
    <m/>
    <m/>
    <m/>
    <x v="1"/>
    <n v="0"/>
    <n v="1"/>
    <n v="6"/>
    <n v="36"/>
    <n v="0"/>
    <n v="0"/>
    <n v="0"/>
    <n v="2004"/>
  </r>
  <r>
    <m/>
    <m/>
    <s v="DRC/REF/41/TAS/17"/>
    <s v="UNEP"/>
    <m/>
    <x v="0"/>
    <s v="DRC"/>
    <x v="3"/>
    <s v="REF"/>
    <s v="Implementation of the RMP: monitoring the activities in the RMP"/>
    <d v="2003-12-01T00:00:00"/>
    <d v="2006-12-01T00:00:00"/>
    <s v="FIN"/>
    <d v="2004-06-01T00:00:00"/>
    <m/>
    <d v="2006-12-01T00:00:00"/>
    <d v="2009-06-01T00:00:00"/>
    <n v="0"/>
    <m/>
    <m/>
    <n v="0"/>
    <m/>
    <m/>
    <n v="0"/>
    <m/>
    <m/>
    <n v="0"/>
    <m/>
    <m/>
    <n v="40000"/>
    <n v="0"/>
    <n v="40000"/>
    <n v="1"/>
    <n v="0"/>
    <n v="0"/>
    <n v="0"/>
    <n v="5200"/>
    <n v="0"/>
    <n v="5200"/>
    <n v="0"/>
    <n v="40000"/>
    <n v="0"/>
    <n v="0"/>
    <n v="5200"/>
    <n v="0"/>
    <m/>
    <n v="0"/>
    <m/>
    <m/>
    <m/>
    <m/>
    <m/>
    <m/>
    <x v="1"/>
    <n v="0"/>
    <n v="1"/>
    <n v="6"/>
    <n v="36"/>
    <n v="0"/>
    <n v="0"/>
    <n v="0"/>
    <n v="2003"/>
  </r>
  <r>
    <m/>
    <m/>
    <s v="DJI/REF/37/TAS/03"/>
    <s v="UNDP"/>
    <m/>
    <x v="0"/>
    <s v="DJI"/>
    <x v="3"/>
    <s v="REF"/>
    <s v="Implementation of the RMP: monitoring the activities in the RMP"/>
    <d v="2002-07-01T00:00:00"/>
    <d v="2004-08-01T00:00:00"/>
    <s v="FIN"/>
    <d v="2004-07-01T00:00:00"/>
    <m/>
    <d v="2007-12-01T00:00:00"/>
    <d v="2011-04-01T00:00:00"/>
    <n v="1.6"/>
    <m/>
    <m/>
    <m/>
    <m/>
    <m/>
    <n v="1.6"/>
    <m/>
    <m/>
    <m/>
    <m/>
    <m/>
    <n v="25000"/>
    <n v="0"/>
    <n v="25000"/>
    <n v="1"/>
    <n v="0"/>
    <n v="0"/>
    <n v="0"/>
    <n v="3250"/>
    <n v="0"/>
    <n v="3250"/>
    <n v="0"/>
    <n v="25000"/>
    <n v="0"/>
    <n v="0"/>
    <n v="3250"/>
    <n v="0"/>
    <m/>
    <m/>
    <m/>
    <m/>
    <s v="Completed in 2007. Financially completed in 2011."/>
    <m/>
    <m/>
    <m/>
    <x v="1"/>
    <n v="0"/>
    <n v="1"/>
    <n v="24"/>
    <n v="25"/>
    <n v="0"/>
    <n v="0"/>
    <n v="1600"/>
    <n v="2002"/>
  </r>
  <r>
    <m/>
    <m/>
    <s v="GAB/REF/41/TAS/14"/>
    <s v="UNDP"/>
    <m/>
    <x v="0"/>
    <s v="GAB"/>
    <x v="3"/>
    <s v="REF"/>
    <s v="Implementation of the RMP: monitoring the activities in the RMP"/>
    <d v="2003-12-01T00:00:00"/>
    <d v="2006-12-01T00:00:00"/>
    <s v="FIN"/>
    <d v="2007-01-01T00:00:00"/>
    <m/>
    <d v="2007-12-01T00:00:00"/>
    <d v="2011-11-01T00:00:00"/>
    <n v="0.8"/>
    <m/>
    <m/>
    <m/>
    <m/>
    <m/>
    <n v="0.8"/>
    <m/>
    <m/>
    <m/>
    <m/>
    <m/>
    <n v="15000"/>
    <n v="-772"/>
    <n v="14228"/>
    <n v="1"/>
    <n v="0"/>
    <n v="0"/>
    <n v="0"/>
    <n v="1350"/>
    <n v="-70"/>
    <n v="1280"/>
    <n v="-0.51999999999998181"/>
    <n v="14228"/>
    <n v="0"/>
    <n v="0"/>
    <n v="1280.52"/>
    <n v="0"/>
    <m/>
    <m/>
    <m/>
    <m/>
    <s v="Completed in 2007."/>
    <m/>
    <m/>
    <m/>
    <x v="1"/>
    <n v="0"/>
    <n v="1"/>
    <n v="37"/>
    <n v="36"/>
    <n v="0"/>
    <n v="0"/>
    <n v="800"/>
    <n v="2003"/>
  </r>
  <r>
    <m/>
    <m/>
    <s v="GEO/REF/35/TAS/11"/>
    <s v="UNDP"/>
    <m/>
    <x v="4"/>
    <s v="GEO"/>
    <x v="3"/>
    <s v="REF"/>
    <s v="Implementation of the RMP: monitoring the activities in the RMP"/>
    <d v="2001-12-01T00:00:00"/>
    <d v="2007-12-01T00:00:00"/>
    <s v="FIN"/>
    <d v="2002-06-01T00:00:00"/>
    <m/>
    <d v="2005-12-01T00:00:00"/>
    <d v="2007-06-01T00:00:00"/>
    <n v="2.2999999999999998"/>
    <m/>
    <m/>
    <m/>
    <m/>
    <m/>
    <n v="2.2999999999999998"/>
    <m/>
    <m/>
    <m/>
    <m/>
    <m/>
    <n v="16350"/>
    <n v="0"/>
    <n v="16350"/>
    <n v="1"/>
    <n v="0"/>
    <n v="0"/>
    <n v="0"/>
    <n v="2126"/>
    <n v="0"/>
    <n v="2126"/>
    <n v="0.5"/>
    <n v="16350"/>
    <n v="0"/>
    <n v="0"/>
    <n v="2125.5"/>
    <n v="0"/>
    <m/>
    <m/>
    <m/>
    <m/>
    <s v="Completed in 2005. Financially completed in 2007."/>
    <m/>
    <m/>
    <m/>
    <x v="1"/>
    <n v="0"/>
    <n v="1"/>
    <n v="6"/>
    <n v="72"/>
    <n v="0"/>
    <n v="0"/>
    <n v="2300"/>
    <n v="2001"/>
  </r>
  <r>
    <m/>
    <m/>
    <s v="GUA/REF/35/TAS/25"/>
    <s v="UNEP"/>
    <m/>
    <x v="1"/>
    <s v="GUA"/>
    <x v="3"/>
    <s v="REF"/>
    <s v="Implementation of the RMP: monitoring the activities in the RMP"/>
    <d v="2001-12-01T00:00:00"/>
    <d v="2007-12-01T00:00:00"/>
    <s v="FIN"/>
    <d v="2007-11-01T00:00:00"/>
    <m/>
    <d v="2009-06-01T00:00:00"/>
    <d v="2009-12-01T00:00:00"/>
    <n v="26.3"/>
    <m/>
    <m/>
    <n v="0"/>
    <m/>
    <m/>
    <n v="26.3"/>
    <m/>
    <m/>
    <n v="0"/>
    <m/>
    <m/>
    <n v="31800"/>
    <n v="0"/>
    <n v="31800"/>
    <n v="1"/>
    <n v="0"/>
    <n v="0"/>
    <n v="0"/>
    <n v="4134"/>
    <n v="0"/>
    <n v="4134"/>
    <n v="0"/>
    <n v="31800"/>
    <n v="0"/>
    <n v="0"/>
    <n v="4134"/>
    <n v="0"/>
    <m/>
    <n v="0"/>
    <m/>
    <m/>
    <m/>
    <m/>
    <m/>
    <m/>
    <x v="1"/>
    <n v="0"/>
    <n v="1"/>
    <n v="71"/>
    <n v="72"/>
    <n v="0"/>
    <n v="0"/>
    <n v="26300"/>
    <n v="2001"/>
  </r>
  <r>
    <m/>
    <m/>
    <s v="KUW/REF/37/TAS/06"/>
    <s v="UNEP"/>
    <m/>
    <x v="2"/>
    <s v="KUW"/>
    <x v="3"/>
    <s v="REF"/>
    <s v="Implementation of the RMP: monitoring the activities in the RMP"/>
    <d v="2002-07-01T00:00:00"/>
    <d v="2005-08-01T00:00:00"/>
    <s v="FIN"/>
    <d v="2005-12-01T00:00:00"/>
    <m/>
    <d v="2009-12-01T00:00:00"/>
    <d v="2010-12-01T00:00:00"/>
    <n v="0"/>
    <m/>
    <m/>
    <n v="0"/>
    <m/>
    <m/>
    <n v="0"/>
    <m/>
    <m/>
    <n v="0"/>
    <m/>
    <m/>
    <n v="27000"/>
    <n v="0"/>
    <n v="27000"/>
    <n v="1"/>
    <n v="0"/>
    <n v="0"/>
    <n v="0"/>
    <n v="3510"/>
    <n v="0"/>
    <n v="3510"/>
    <n v="0"/>
    <n v="27000"/>
    <n v="0"/>
    <n v="0"/>
    <n v="3510"/>
    <n v="0"/>
    <m/>
    <n v="0"/>
    <m/>
    <m/>
    <m/>
    <m/>
    <m/>
    <m/>
    <x v="1"/>
    <n v="0"/>
    <n v="1"/>
    <n v="41"/>
    <n v="37"/>
    <n v="0"/>
    <n v="0"/>
    <n v="0"/>
    <n v="2002"/>
  </r>
  <r>
    <m/>
    <m/>
    <s v="KYR/REF/37/TAS/01"/>
    <s v="UNDP"/>
    <m/>
    <x v="2"/>
    <s v="KYR"/>
    <x v="3"/>
    <s v="REF"/>
    <s v="Implementation of the RMP: monitoring the activities in the RMP"/>
    <d v="2002-07-01T00:00:00"/>
    <d v="2007-08-01T00:00:00"/>
    <s v="FIN"/>
    <d v="2003-02-01T00:00:00"/>
    <m/>
    <d v="2006-12-01T00:00:00"/>
    <d v="2008-03-01T00:00:00"/>
    <n v="1.8"/>
    <m/>
    <m/>
    <m/>
    <m/>
    <m/>
    <n v="1.8"/>
    <m/>
    <m/>
    <m/>
    <m/>
    <m/>
    <n v="16500"/>
    <n v="-1"/>
    <n v="16499"/>
    <n v="1"/>
    <n v="0"/>
    <n v="0"/>
    <n v="0"/>
    <n v="2145"/>
    <n v="0"/>
    <n v="2145"/>
    <n v="0.13000000000010914"/>
    <n v="16499"/>
    <n v="0"/>
    <n v="0"/>
    <n v="2144.87"/>
    <n v="0"/>
    <m/>
    <m/>
    <m/>
    <m/>
    <s v="Completed in 2006. Financially completed in 2008."/>
    <m/>
    <m/>
    <m/>
    <x v="1"/>
    <n v="0"/>
    <n v="1"/>
    <n v="7"/>
    <n v="61"/>
    <n v="0"/>
    <n v="0"/>
    <n v="1800"/>
    <n v="2002"/>
  </r>
  <r>
    <m/>
    <m/>
    <s v="LIR/REF/41/TAS/08"/>
    <s v="Germany"/>
    <m/>
    <x v="0"/>
    <s v="LIR"/>
    <x v="3"/>
    <s v="REF"/>
    <s v="Implementation of the RMP: monitoring the activities in the RMP"/>
    <d v="2003-12-01T00:00:00"/>
    <d v="2006-12-01T00:00:00"/>
    <s v="FIN"/>
    <d v="2003-12-01T00:00:00"/>
    <m/>
    <d v="2009-12-01T00:00:00"/>
    <d v="2011-12-01T00:00:00"/>
    <n v="1.7"/>
    <m/>
    <m/>
    <n v="0"/>
    <m/>
    <m/>
    <n v="0"/>
    <m/>
    <m/>
    <m/>
    <m/>
    <m/>
    <n v="15455"/>
    <n v="0"/>
    <n v="15455"/>
    <n v="1"/>
    <n v="0"/>
    <n v="0"/>
    <n v="0"/>
    <n v="2009"/>
    <n v="0"/>
    <n v="2009"/>
    <n v="0"/>
    <n v="15455"/>
    <n v="0"/>
    <n v="0"/>
    <n v="2009"/>
    <n v="0"/>
    <m/>
    <m/>
    <m/>
    <m/>
    <s v="PCR submitted in July 2010."/>
    <m/>
    <m/>
    <m/>
    <x v="1"/>
    <n v="0"/>
    <n v="1"/>
    <n v="0"/>
    <n v="36"/>
    <n v="0"/>
    <n v="0"/>
    <n v="1700"/>
    <n v="2003"/>
  </r>
  <r>
    <m/>
    <m/>
    <s v="MAU/REF/41/TAS/13"/>
    <s v="UNEP"/>
    <m/>
    <x v="0"/>
    <s v="MAU"/>
    <x v="3"/>
    <s v="REF"/>
    <s v="Implementation of the RMP: monitoring the activities in the RMP"/>
    <d v="2003-12-01T00:00:00"/>
    <d v="2006-12-01T00:00:00"/>
    <s v="FIN"/>
    <d v="2004-06-01T00:00:00"/>
    <m/>
    <d v="2007-12-01T00:00:00"/>
    <d v="2008-12-01T00:00:00"/>
    <n v="1.2"/>
    <m/>
    <m/>
    <n v="0"/>
    <m/>
    <m/>
    <n v="1.2"/>
    <m/>
    <m/>
    <n v="0"/>
    <m/>
    <m/>
    <n v="30000"/>
    <n v="-834"/>
    <n v="29166"/>
    <n v="1"/>
    <n v="0"/>
    <n v="0"/>
    <n v="0"/>
    <n v="3900"/>
    <n v="-108"/>
    <n v="3792"/>
    <n v="0"/>
    <n v="29166"/>
    <n v="0"/>
    <n v="0"/>
    <n v="3792"/>
    <n v="0"/>
    <m/>
    <n v="0"/>
    <m/>
    <m/>
    <m/>
    <m/>
    <m/>
    <m/>
    <x v="1"/>
    <n v="0"/>
    <n v="1"/>
    <n v="6"/>
    <n v="36"/>
    <n v="0"/>
    <n v="0"/>
    <n v="1200"/>
    <n v="2003"/>
  </r>
  <r>
    <m/>
    <m/>
    <s v="MOL/REF/44/TAS/11"/>
    <s v="UNEP"/>
    <m/>
    <x v="4"/>
    <s v="MOL"/>
    <x v="3"/>
    <s v="REF"/>
    <s v="Implementation of the RMP: monitoring the activities in the RMP"/>
    <d v="2004-12-01T00:00:00"/>
    <d v="2006-12-01T00:00:00"/>
    <s v="FIN"/>
    <d v="2005-04-01T00:00:00"/>
    <m/>
    <d v="2007-04-01T00:00:00"/>
    <d v="2010-12-01T00:00:00"/>
    <n v="6.4"/>
    <m/>
    <m/>
    <n v="0"/>
    <m/>
    <m/>
    <n v="6.4"/>
    <m/>
    <m/>
    <n v="0"/>
    <m/>
    <m/>
    <n v="19885"/>
    <n v="-4233.91"/>
    <n v="15651.09"/>
    <n v="0.99999424960178496"/>
    <n v="9.0000000000145519E-2"/>
    <n v="9.0000000000145519E-2"/>
    <n v="0"/>
    <n v="2585"/>
    <n v="-550.41"/>
    <n v="2034.5900000000001"/>
    <n v="1.1699702704618176E-2"/>
    <n v="15651"/>
    <n v="0"/>
    <n v="0"/>
    <n v="2034.5783002972955"/>
    <n v="0"/>
    <m/>
    <n v="0"/>
    <m/>
    <m/>
    <m/>
    <m/>
    <m/>
    <m/>
    <x v="1"/>
    <n v="0"/>
    <n v="1"/>
    <n v="4"/>
    <n v="24"/>
    <n v="0"/>
    <n v="0"/>
    <n v="6400"/>
    <n v="2004"/>
  </r>
  <r>
    <m/>
    <m/>
    <s v="RWA/REF/41/TAS/09"/>
    <s v="UNEP"/>
    <m/>
    <x v="0"/>
    <s v="RWA"/>
    <x v="3"/>
    <s v="REF"/>
    <s v="Implementation of the RMP: monitoring the activities in the RMP"/>
    <d v="2003-12-01T00:00:00"/>
    <d v="2006-12-01T00:00:00"/>
    <s v="FIN"/>
    <d v="2005-06-01T00:00:00"/>
    <m/>
    <d v="2008-12-01T00:00:00"/>
    <d v="2012-01-01T00:00:00"/>
    <n v="2.2000000000000002"/>
    <m/>
    <m/>
    <n v="0"/>
    <m/>
    <m/>
    <n v="0"/>
    <m/>
    <m/>
    <n v="0"/>
    <m/>
    <m/>
    <n v="20000"/>
    <n v="-10000"/>
    <n v="10000"/>
    <n v="1"/>
    <n v="0"/>
    <n v="0"/>
    <n v="0"/>
    <n v="2600"/>
    <n v="-1300"/>
    <n v="1300"/>
    <n v="0"/>
    <n v="10000"/>
    <n v="0"/>
    <n v="0"/>
    <n v="1300"/>
    <n v="0"/>
    <m/>
    <n v="0"/>
    <m/>
    <m/>
    <m/>
    <m/>
    <m/>
    <m/>
    <x v="1"/>
    <n v="0"/>
    <n v="1"/>
    <n v="18"/>
    <n v="36"/>
    <n v="0"/>
    <n v="0"/>
    <n v="2200"/>
    <n v="2003"/>
  </r>
  <r>
    <m/>
    <m/>
    <s v="STP/REF/44/TAS/09"/>
    <s v="UNEP"/>
    <m/>
    <x v="0"/>
    <s v="STP"/>
    <x v="3"/>
    <s v="REF"/>
    <s v="Implementation of the RMP: monitoring the activities in the RMP"/>
    <d v="2004-12-01T00:00:00"/>
    <d v="2007-12-01T00:00:00"/>
    <s v="FIN"/>
    <d v="2006-12-01T00:00:00"/>
    <m/>
    <d v="2007-12-01T00:00:00"/>
    <d v="2010-12-01T00:00:00"/>
    <n v="0.3"/>
    <m/>
    <m/>
    <n v="0"/>
    <m/>
    <m/>
    <n v="0"/>
    <m/>
    <m/>
    <n v="0"/>
    <m/>
    <m/>
    <n v="20000"/>
    <n v="0"/>
    <n v="20000"/>
    <n v="1"/>
    <n v="0"/>
    <n v="0"/>
    <n v="0"/>
    <n v="2600"/>
    <n v="0"/>
    <n v="2600"/>
    <n v="0"/>
    <n v="20000"/>
    <n v="0"/>
    <n v="0"/>
    <n v="2600"/>
    <n v="0"/>
    <m/>
    <n v="0"/>
    <m/>
    <m/>
    <m/>
    <m/>
    <m/>
    <m/>
    <x v="1"/>
    <n v="0"/>
    <n v="1"/>
    <n v="24"/>
    <n v="36"/>
    <n v="0"/>
    <n v="0"/>
    <n v="300"/>
    <n v="2004"/>
  </r>
  <r>
    <m/>
    <m/>
    <s v="SIL/REF/41/TAS/09"/>
    <s v="UNEP"/>
    <m/>
    <x v="0"/>
    <s v="SIL"/>
    <x v="3"/>
    <s v="REF"/>
    <s v="Implementation of the RMP: monitoring the activities in the RMP"/>
    <d v="2003-12-01T00:00:00"/>
    <d v="2006-12-01T00:00:00"/>
    <s v="FIN"/>
    <d v="2010-06-01T00:00:00"/>
    <m/>
    <d v="2008-02-01T00:00:00"/>
    <d v="2010-12-01T00:00:00"/>
    <n v="2.4"/>
    <m/>
    <m/>
    <n v="0"/>
    <m/>
    <m/>
    <n v="0"/>
    <m/>
    <m/>
    <n v="0"/>
    <m/>
    <m/>
    <n v="15455"/>
    <n v="0"/>
    <n v="15455"/>
    <n v="1"/>
    <n v="0"/>
    <n v="0"/>
    <n v="0"/>
    <n v="2009"/>
    <n v="0"/>
    <n v="2009"/>
    <n v="0"/>
    <n v="15455"/>
    <n v="0"/>
    <n v="0"/>
    <n v="2008.9999999999998"/>
    <n v="0"/>
    <m/>
    <n v="0"/>
    <m/>
    <m/>
    <m/>
    <m/>
    <m/>
    <m/>
    <x v="1"/>
    <n v="0"/>
    <n v="1"/>
    <n v="78"/>
    <n v="36"/>
    <n v="0"/>
    <n v="0"/>
    <n v="2400"/>
    <n v="2003"/>
  </r>
  <r>
    <m/>
    <m/>
    <s v="VIE/REF/34/TAS/38"/>
    <s v="UNDP"/>
    <m/>
    <x v="2"/>
    <s v="VIE"/>
    <x v="3"/>
    <s v="REF"/>
    <s v="Implementation of the RMP: Monitoring the activities in the RMP"/>
    <d v="2001-07-01T00:00:00"/>
    <d v="2004-08-01T00:00:00"/>
    <s v="FIN"/>
    <d v="2004-01-01T00:00:00"/>
    <m/>
    <d v="2004-12-01T00:00:00"/>
    <d v="2007-01-01T00:00:00"/>
    <n v="0"/>
    <m/>
    <m/>
    <m/>
    <m/>
    <m/>
    <n v="0"/>
    <m/>
    <m/>
    <m/>
    <m/>
    <m/>
    <n v="21600"/>
    <n v="-242"/>
    <n v="21358"/>
    <n v="1"/>
    <n v="0"/>
    <n v="0"/>
    <n v="0"/>
    <n v="2808"/>
    <n v="-31"/>
    <n v="2777"/>
    <n v="0.46000000000003638"/>
    <n v="21358"/>
    <n v="0"/>
    <n v="0"/>
    <n v="2776.54"/>
    <n v="0"/>
    <m/>
    <m/>
    <m/>
    <m/>
    <s v="Completed in 2004. Financially completed in 2007."/>
    <m/>
    <m/>
    <m/>
    <x v="1"/>
    <n v="0"/>
    <n v="1"/>
    <n v="30"/>
    <n v="37"/>
    <n v="0"/>
    <n v="0"/>
    <n v="0"/>
    <n v="2001"/>
  </r>
  <r>
    <m/>
    <m/>
    <s v="YEM/REF/37/TAS/19"/>
    <s v="UNEP"/>
    <m/>
    <x v="2"/>
    <s v="YEM"/>
    <x v="3"/>
    <s v="REF"/>
    <s v="Implementation of the RMP: monitoring the activities in the RMP"/>
    <d v="2002-07-01T00:00:00"/>
    <d v="2005-08-01T00:00:00"/>
    <s v="FIN"/>
    <d v="2007-10-01T00:00:00"/>
    <m/>
    <d v="2010-12-01T00:00:00"/>
    <d v="2014-11-01T00:00:00"/>
    <n v="0"/>
    <m/>
    <m/>
    <n v="0"/>
    <m/>
    <m/>
    <n v="0"/>
    <m/>
    <m/>
    <n v="0"/>
    <m/>
    <m/>
    <n v="57750"/>
    <n v="-12750"/>
    <n v="45000"/>
    <n v="1"/>
    <n v="0"/>
    <n v="0"/>
    <n v="0"/>
    <n v="7508"/>
    <n v="-1657.61"/>
    <n v="5850.39"/>
    <n v="0"/>
    <n v="45000"/>
    <n v="0"/>
    <n v="0"/>
    <n v="5850.3899999999994"/>
    <n v="0"/>
    <m/>
    <n v="0"/>
    <m/>
    <d v="2016-12-01T00:00:00"/>
    <m/>
    <m/>
    <m/>
    <m/>
    <x v="1"/>
    <n v="0"/>
    <n v="1"/>
    <n v="63"/>
    <n v="37"/>
    <n v="0"/>
    <n v="0"/>
    <n v="0"/>
    <n v="2002"/>
  </r>
  <r>
    <m/>
    <m/>
    <s v="BOL/REF/36/TAS/22"/>
    <s v="Canada"/>
    <m/>
    <x v="1"/>
    <s v="BOL"/>
    <x v="3"/>
    <s v="REF"/>
    <s v="Implementation of the RMP: monitoring the activities in the RMP project"/>
    <d v="2002-03-01T00:00:00"/>
    <d v="2005-12-01T00:00:00"/>
    <s v="FIN"/>
    <d v="2002-09-01T00:00:00"/>
    <m/>
    <d v="2008-03-01T00:00:00"/>
    <d v="2008-03-01T00:00:00"/>
    <n v="5.9"/>
    <m/>
    <m/>
    <n v="0"/>
    <m/>
    <m/>
    <n v="5.9"/>
    <m/>
    <m/>
    <m/>
    <m/>
    <m/>
    <n v="57000"/>
    <n v="0"/>
    <n v="57000"/>
    <n v="1"/>
    <n v="0"/>
    <n v="0"/>
    <n v="0"/>
    <n v="7410"/>
    <n v="0"/>
    <n v="7410"/>
    <n v="0"/>
    <n v="57000"/>
    <m/>
    <n v="0"/>
    <n v="7410"/>
    <m/>
    <m/>
    <m/>
    <m/>
    <m/>
    <s v="Monitoring database and information system installed and working, as well as ODS monitoring and reporting activities. Funds used principally for local project consultant to implement, monitor and report on project activities. All activities have been completed and final report received in early 2008."/>
    <m/>
    <m/>
    <m/>
    <x v="1"/>
    <n v="0"/>
    <n v="1"/>
    <n v="6"/>
    <n v="45"/>
    <n v="0"/>
    <n v="0"/>
    <n v="5900"/>
    <n v="2002"/>
  </r>
  <r>
    <m/>
    <m/>
    <s v="BDI/REF/26/TAS/02"/>
    <s v="UNDP"/>
    <m/>
    <x v="0"/>
    <s v="BDI"/>
    <x v="3"/>
    <s v="REF"/>
    <s v="Implementation of the RMP: Monitoring the activities included in the RMP"/>
    <d v="1998-11-01T00:00:00"/>
    <d v="2000-12-01T00:00:00"/>
    <s v="FIN"/>
    <d v="2001-07-01T00:00:00"/>
    <m/>
    <d v="2003-11-01T00:00:00"/>
    <d v="2003-11-01T00:00:00"/>
    <n v="0"/>
    <m/>
    <m/>
    <m/>
    <m/>
    <m/>
    <n v="0"/>
    <m/>
    <m/>
    <m/>
    <m/>
    <m/>
    <n v="10450"/>
    <n v="-415"/>
    <n v="10035"/>
    <n v="1"/>
    <n v="0"/>
    <n v="0"/>
    <n v="0"/>
    <n v="1359"/>
    <n v="-54"/>
    <n v="1305"/>
    <n v="0.5"/>
    <n v="10035"/>
    <n v="0"/>
    <n v="0"/>
    <n v="1304.5"/>
    <n v="0"/>
    <m/>
    <m/>
    <m/>
    <m/>
    <s v="Completed in 2003. Financially completed in 2003."/>
    <m/>
    <m/>
    <m/>
    <x v="1"/>
    <n v="0"/>
    <n v="1"/>
    <n v="32"/>
    <n v="25"/>
    <n v="0"/>
    <n v="0"/>
    <n v="0"/>
    <n v="1998"/>
  </r>
  <r>
    <m/>
    <m/>
    <s v="SRL/REF/32/TAS/18"/>
    <s v="UNDP"/>
    <m/>
    <x v="2"/>
    <s v="SRL"/>
    <x v="3"/>
    <s v="REF"/>
    <s v="Implementation of the RMP: monitoring the activities included in the RMP"/>
    <d v="2000-12-01T00:00:00"/>
    <d v="2003-01-01T00:00:00"/>
    <s v="FIN"/>
    <d v="2003-02-01T00:00:00"/>
    <m/>
    <d v="2008-12-01T00:00:00"/>
    <d v="2010-06-01T00:00:00"/>
    <n v="0"/>
    <m/>
    <m/>
    <m/>
    <m/>
    <m/>
    <n v="0"/>
    <m/>
    <m/>
    <m/>
    <m/>
    <m/>
    <n v="15455"/>
    <n v="-2286"/>
    <n v="13169"/>
    <n v="1"/>
    <n v="0"/>
    <n v="0"/>
    <n v="0"/>
    <n v="2009"/>
    <n v="-297"/>
    <n v="1712"/>
    <n v="7.8006068599734135E-3"/>
    <n v="13169"/>
    <n v="0"/>
    <n v="0"/>
    <n v="1711.99219939314"/>
    <n v="0"/>
    <m/>
    <m/>
    <m/>
    <m/>
    <s v="Financially completed in 2010."/>
    <m/>
    <m/>
    <m/>
    <x v="1"/>
    <n v="0"/>
    <n v="1"/>
    <n v="26"/>
    <n v="25"/>
    <n v="0"/>
    <n v="0"/>
    <n v="0"/>
    <n v="2000"/>
  </r>
  <r>
    <m/>
    <m/>
    <s v="GUI/REF/45/TAS/14"/>
    <s v="UNEP"/>
    <m/>
    <x v="0"/>
    <s v="GUI"/>
    <x v="3"/>
    <s v="REF"/>
    <s v="Implementation of the RMP: monitoring the activities of the RMP"/>
    <d v="2005-04-01T00:00:00"/>
    <d v="2007-04-01T00:00:00"/>
    <s v="FIN"/>
    <d v="2005-08-01T00:00:00"/>
    <m/>
    <d v="2008-12-01T00:00:00"/>
    <d v="2009-12-01T00:00:00"/>
    <n v="3.1"/>
    <m/>
    <m/>
    <n v="0"/>
    <m/>
    <m/>
    <n v="3.1"/>
    <m/>
    <m/>
    <n v="0"/>
    <m/>
    <m/>
    <n v="20000"/>
    <n v="0"/>
    <n v="20000"/>
    <n v="1"/>
    <n v="0"/>
    <n v="0"/>
    <n v="0"/>
    <n v="2600"/>
    <n v="0"/>
    <n v="2600"/>
    <n v="0"/>
    <n v="20000"/>
    <n v="0"/>
    <n v="0"/>
    <n v="2600"/>
    <n v="0"/>
    <m/>
    <n v="0"/>
    <m/>
    <m/>
    <m/>
    <m/>
    <m/>
    <m/>
    <x v="1"/>
    <n v="0"/>
    <n v="1"/>
    <n v="4"/>
    <n v="24"/>
    <n v="0"/>
    <n v="0"/>
    <n v="3100"/>
    <n v="2005"/>
  </r>
  <r>
    <m/>
    <m/>
    <s v="CAF/REF/34/TAS/11"/>
    <s v="France"/>
    <m/>
    <x v="0"/>
    <s v="CAF"/>
    <x v="3"/>
    <s v="REF"/>
    <s v="Implementation of the RMP: monitoring the activities of the RMP project, including registration of refrigeration service technicians, distributors and importers of CFCs"/>
    <d v="2001-07-01T00:00:00"/>
    <d v="2007-08-01T00:00:00"/>
    <s v="FIN"/>
    <d v="2003-09-01T00:00:00"/>
    <m/>
    <d v="2008-07-01T00:00:00"/>
    <d v="2009-04-01T00:00:00"/>
    <n v="1.5"/>
    <m/>
    <m/>
    <n v="0"/>
    <m/>
    <m/>
    <m/>
    <m/>
    <m/>
    <m/>
    <m/>
    <m/>
    <n v="26250"/>
    <n v="-8986"/>
    <n v="17264"/>
    <n v="1"/>
    <n v="0"/>
    <n v="0"/>
    <n v="0"/>
    <n v="3413"/>
    <n v="-1168"/>
    <n v="2245"/>
    <n v="0"/>
    <n v="17264"/>
    <m/>
    <m/>
    <n v="2245"/>
    <m/>
    <m/>
    <m/>
    <m/>
    <m/>
    <m/>
    <m/>
    <m/>
    <m/>
    <x v="1"/>
    <n v="0"/>
    <n v="1"/>
    <n v="26"/>
    <n v="73"/>
    <n v="0"/>
    <n v="0"/>
    <n v="1500"/>
    <n v="2001"/>
  </r>
  <r>
    <m/>
    <m/>
    <s v="SUR/REF/44/TAS/10"/>
    <s v="UNDP"/>
    <m/>
    <x v="1"/>
    <s v="SUR"/>
    <x v="3"/>
    <s v="REF"/>
    <s v="Implementation of the RMP: monitoring the activities within the RMP"/>
    <d v="2004-12-01T00:00:00"/>
    <d v="2007-06-01T00:00:00"/>
    <s v="FIN"/>
    <d v="2009-05-01T00:00:00"/>
    <m/>
    <d v="2011-07-01T00:00:00"/>
    <d v="2013-06-01T00:00:00"/>
    <n v="2"/>
    <m/>
    <m/>
    <m/>
    <m/>
    <m/>
    <n v="2"/>
    <m/>
    <m/>
    <m/>
    <m/>
    <m/>
    <n v="25750"/>
    <n v="-736"/>
    <n v="25014"/>
    <n v="1"/>
    <n v="0"/>
    <n v="0"/>
    <n v="0"/>
    <n v="2318"/>
    <n v="-66"/>
    <n v="2252"/>
    <n v="0.25429087378006443"/>
    <n v="25014"/>
    <n v="0"/>
    <n v="0"/>
    <n v="2251.7457091262199"/>
    <n v="0"/>
    <m/>
    <m/>
    <m/>
    <m/>
    <s v="Financially completed in 2013."/>
    <m/>
    <m/>
    <m/>
    <x v="1"/>
    <n v="0"/>
    <n v="1"/>
    <n v="53"/>
    <n v="30"/>
    <n v="0"/>
    <n v="0"/>
    <n v="2000"/>
    <n v="2004"/>
  </r>
  <r>
    <m/>
    <m/>
    <s v="CHI/REF/35/TAS/149"/>
    <s v="UNEP"/>
    <m/>
    <x v="1"/>
    <s v="CHI"/>
    <x v="3"/>
    <s v="REF"/>
    <s v="Implementation of the RMP: monitoring, evaluation and reporting of the activities in the RMP"/>
    <d v="2001-12-01T00:00:00"/>
    <d v="2005-12-01T00:00:00"/>
    <s v="FIN"/>
    <d v="2004-01-01T00:00:00"/>
    <m/>
    <d v="2009-06-01T00:00:00"/>
    <d v="2011-12-01T00:00:00"/>
    <n v="8.6"/>
    <m/>
    <m/>
    <n v="0"/>
    <m/>
    <m/>
    <n v="8.6"/>
    <m/>
    <m/>
    <n v="0"/>
    <m/>
    <m/>
    <n v="52000"/>
    <n v="0"/>
    <n v="52000"/>
    <n v="1"/>
    <n v="0"/>
    <n v="0"/>
    <n v="0"/>
    <n v="6760"/>
    <n v="0"/>
    <n v="6760"/>
    <n v="0"/>
    <n v="52000"/>
    <n v="0"/>
    <n v="0"/>
    <n v="6760"/>
    <n v="0"/>
    <m/>
    <n v="0"/>
    <m/>
    <m/>
    <m/>
    <m/>
    <m/>
    <m/>
    <x v="1"/>
    <n v="0"/>
    <n v="1"/>
    <n v="25"/>
    <n v="48"/>
    <n v="0"/>
    <n v="0"/>
    <n v="8600"/>
    <n v="2001"/>
  </r>
  <r>
    <m/>
    <m/>
    <s v="CHD/REF/29/TAS/04"/>
    <s v="UNDP"/>
    <m/>
    <x v="0"/>
    <s v="CHD"/>
    <x v="3"/>
    <s v="REF"/>
    <s v="Implementation of the RMP: National programme for recovery and recycling of refrigerants"/>
    <d v="1999-11-01T00:00:00"/>
    <d v="2002-12-01T00:00:00"/>
    <s v="FIN"/>
    <d v="2001-05-01T00:00:00"/>
    <m/>
    <d v="2001-12-01T00:00:00"/>
    <d v="2003-05-01T00:00:00"/>
    <n v="12.6"/>
    <m/>
    <m/>
    <m/>
    <m/>
    <m/>
    <n v="12.6"/>
    <m/>
    <m/>
    <m/>
    <m/>
    <m/>
    <n v="198252"/>
    <n v="-36260"/>
    <n v="161992"/>
    <n v="1"/>
    <n v="0"/>
    <n v="0"/>
    <n v="0"/>
    <n v="25773"/>
    <n v="-4714"/>
    <n v="21059"/>
    <n v="4.0000000000873115E-2"/>
    <n v="161992"/>
    <n v="0"/>
    <n v="0"/>
    <n v="21058.959999999999"/>
    <n v="0"/>
    <m/>
    <m/>
    <m/>
    <m/>
    <s v="Completed in 2001. Financially completed in 2003."/>
    <m/>
    <m/>
    <m/>
    <x v="1"/>
    <n v="0"/>
    <n v="1"/>
    <n v="18"/>
    <n v="37"/>
    <n v="0"/>
    <n v="0"/>
    <n v="12600"/>
    <n v="1999"/>
  </r>
  <r>
    <m/>
    <m/>
    <s v="FIJ/REF/29/TAS/04"/>
    <s v="UNDP"/>
    <m/>
    <x v="2"/>
    <s v="FIJ"/>
    <x v="3"/>
    <s v="REF"/>
    <s v="Implementation of the RMP: National programme for recovery and recycling of refrigerants"/>
    <d v="1999-11-01T00:00:00"/>
    <d v="2002-12-01T00:00:00"/>
    <s v="FIN"/>
    <d v="2001-03-01T00:00:00"/>
    <m/>
    <d v="2003-12-01T00:00:00"/>
    <d v="2007-02-01T00:00:00"/>
    <n v="13.1"/>
    <m/>
    <m/>
    <m/>
    <m/>
    <m/>
    <n v="13.1"/>
    <m/>
    <m/>
    <m/>
    <m/>
    <m/>
    <n v="96755"/>
    <n v="-500"/>
    <n v="96255"/>
    <n v="1"/>
    <n v="0"/>
    <n v="0"/>
    <n v="0"/>
    <n v="12578"/>
    <n v="-65"/>
    <n v="12513"/>
    <n v="-0.15079999999943539"/>
    <n v="96255"/>
    <n v="0"/>
    <n v="0"/>
    <n v="12513.150799999999"/>
    <n v="0"/>
    <m/>
    <m/>
    <m/>
    <m/>
    <s v="Completed in 2003. Financially completed in 2007."/>
    <m/>
    <m/>
    <m/>
    <x v="1"/>
    <n v="0"/>
    <n v="1"/>
    <n v="16"/>
    <n v="37"/>
    <n v="0"/>
    <n v="0"/>
    <n v="13100"/>
    <n v="1999"/>
  </r>
  <r>
    <m/>
    <m/>
    <s v="GAB/REF/26/TAS/06"/>
    <s v="UNDP"/>
    <m/>
    <x v="0"/>
    <s v="GAB"/>
    <x v="3"/>
    <s v="REF"/>
    <s v="Implementation of the RMP: National programme for recovery and recycling of refrigerants"/>
    <d v="1998-11-01T00:00:00"/>
    <d v="2000-12-01T00:00:00"/>
    <s v="FIN"/>
    <d v="2001-06-01T00:00:00"/>
    <m/>
    <d v="2001-12-01T00:00:00"/>
    <d v="2003-04-01T00:00:00"/>
    <n v="12.2"/>
    <m/>
    <m/>
    <m/>
    <m/>
    <m/>
    <n v="12.2"/>
    <m/>
    <m/>
    <m/>
    <m/>
    <m/>
    <n v="232470"/>
    <n v="-36306"/>
    <n v="196164"/>
    <n v="1"/>
    <n v="0"/>
    <n v="0"/>
    <n v="0"/>
    <n v="30221"/>
    <n v="-4720"/>
    <n v="25501"/>
    <n v="-0.31999999999970896"/>
    <n v="196164"/>
    <n v="0"/>
    <n v="0"/>
    <n v="25501.32"/>
    <n v="0"/>
    <m/>
    <m/>
    <m/>
    <m/>
    <s v="Completed in 2001. Financially completed in 2003."/>
    <m/>
    <m/>
    <m/>
    <x v="1"/>
    <n v="0"/>
    <n v="1"/>
    <n v="31"/>
    <n v="25"/>
    <n v="0"/>
    <n v="0"/>
    <n v="12200"/>
    <n v="1998"/>
  </r>
  <r>
    <m/>
    <m/>
    <s v="MLI/REF/32/TAS/09"/>
    <s v="UNDP"/>
    <m/>
    <x v="0"/>
    <s v="MLI"/>
    <x v="3"/>
    <s v="REF"/>
    <s v="Implementation of the RMP: national programme for recovery and recycling of refrigerants"/>
    <d v="2000-12-01T00:00:00"/>
    <d v="2004-01-01T00:00:00"/>
    <s v="FIN"/>
    <d v="2002-05-01T00:00:00"/>
    <m/>
    <d v="2003-12-01T00:00:00"/>
    <d v="2004-01-01T00:00:00"/>
    <n v="25.2"/>
    <m/>
    <m/>
    <m/>
    <m/>
    <m/>
    <n v="25.2"/>
    <m/>
    <m/>
    <m/>
    <m/>
    <m/>
    <n v="102658"/>
    <n v="-3518"/>
    <n v="99140"/>
    <n v="1"/>
    <n v="0"/>
    <n v="0"/>
    <n v="0"/>
    <n v="13346"/>
    <n v="-457"/>
    <n v="12889"/>
    <n v="0.69851930329969036"/>
    <n v="99140"/>
    <n v="0"/>
    <n v="0"/>
    <n v="12888.3014806967"/>
    <n v="0"/>
    <m/>
    <m/>
    <m/>
    <m/>
    <s v="Completed in 2003. Financially completed in 2004."/>
    <m/>
    <m/>
    <m/>
    <x v="1"/>
    <n v="0"/>
    <n v="1"/>
    <n v="17"/>
    <n v="37"/>
    <n v="0"/>
    <n v="0"/>
    <n v="25200"/>
    <n v="2000"/>
  </r>
  <r>
    <m/>
    <m/>
    <s v="MOL/REF/25/TAS/02"/>
    <s v="UNDP"/>
    <m/>
    <x v="4"/>
    <s v="MOL"/>
    <x v="3"/>
    <s v="REF"/>
    <s v="Implementation of the RMP: National programme for recovery and recycling of refrigerants"/>
    <d v="1998-07-01T00:00:00"/>
    <d v="2000-08-01T00:00:00"/>
    <s v="FIN"/>
    <d v="1998-12-01T00:00:00"/>
    <m/>
    <d v="2002-05-01T00:00:00"/>
    <d v="2002-11-01T00:00:00"/>
    <n v="21.9"/>
    <m/>
    <m/>
    <m/>
    <m/>
    <m/>
    <n v="21.9"/>
    <m/>
    <m/>
    <m/>
    <m/>
    <m/>
    <n v="254150"/>
    <n v="-304"/>
    <n v="253846"/>
    <n v="1"/>
    <n v="0"/>
    <n v="0"/>
    <n v="0"/>
    <n v="33040"/>
    <n v="-40"/>
    <n v="33000"/>
    <n v="1.9999999996798579E-2"/>
    <n v="253846"/>
    <n v="0"/>
    <n v="0"/>
    <n v="32999.980000000003"/>
    <n v="0"/>
    <m/>
    <m/>
    <m/>
    <m/>
    <s v="Completed in 2002. Financially completed in 2002."/>
    <m/>
    <m/>
    <m/>
    <x v="1"/>
    <n v="0"/>
    <n v="1"/>
    <n v="5"/>
    <n v="25"/>
    <n v="0"/>
    <n v="0"/>
    <n v="21900"/>
    <n v="1998"/>
  </r>
  <r>
    <m/>
    <m/>
    <s v="NEP/REF/28/TAS/08"/>
    <s v="UNDP"/>
    <m/>
    <x v="2"/>
    <s v="NEP"/>
    <x v="3"/>
    <s v="REF"/>
    <s v="Implementation of the RMP: national programme for recovery and recycling of refrigerants"/>
    <d v="1999-07-01T00:00:00"/>
    <d v="2002-02-01T00:00:00"/>
    <s v="FIN"/>
    <d v="2001-05-01T00:00:00"/>
    <m/>
    <d v="2003-10-01T00:00:00"/>
    <d v="2003-11-01T00:00:00"/>
    <n v="6"/>
    <m/>
    <m/>
    <m/>
    <m/>
    <m/>
    <n v="6"/>
    <m/>
    <m/>
    <m/>
    <m/>
    <m/>
    <n v="88577"/>
    <n v="-1"/>
    <n v="88576"/>
    <n v="1"/>
    <n v="0"/>
    <n v="0"/>
    <n v="0"/>
    <n v="11515"/>
    <n v="0"/>
    <n v="11515"/>
    <n v="-1.0000000000218279E-2"/>
    <n v="88576"/>
    <n v="0"/>
    <n v="0"/>
    <n v="11515.01"/>
    <n v="0"/>
    <m/>
    <m/>
    <m/>
    <m/>
    <s v="Completed in 2003. Financially completed in 2003."/>
    <m/>
    <m/>
    <m/>
    <x v="1"/>
    <n v="0"/>
    <n v="1"/>
    <n v="22"/>
    <n v="31"/>
    <n v="0"/>
    <n v="0"/>
    <n v="6000"/>
    <n v="1999"/>
  </r>
  <r>
    <m/>
    <m/>
    <s v="NER/REF/27/TAS/07"/>
    <s v="UNDP"/>
    <m/>
    <x v="0"/>
    <s v="NER"/>
    <x v="3"/>
    <s v="REF"/>
    <s v="Implementation of the RMP: National programme for recovery and recycling of refrigerants"/>
    <d v="1999-03-01T00:00:00"/>
    <d v="2001-04-01T00:00:00"/>
    <s v="FIN"/>
    <d v="2001-06-01T00:00:00"/>
    <m/>
    <d v="2003-08-01T00:00:00"/>
    <d v="2003-10-01T00:00:00"/>
    <n v="5.8"/>
    <m/>
    <m/>
    <m/>
    <m/>
    <m/>
    <n v="5.8"/>
    <m/>
    <m/>
    <m/>
    <m/>
    <m/>
    <n v="87603"/>
    <n v="-8661"/>
    <n v="78942"/>
    <n v="1"/>
    <n v="0"/>
    <n v="0"/>
    <n v="0"/>
    <n v="11388"/>
    <n v="-1126"/>
    <n v="10262"/>
    <n v="-0.38999999999941792"/>
    <n v="78942"/>
    <n v="0"/>
    <n v="0"/>
    <n v="10262.39"/>
    <n v="0"/>
    <m/>
    <m/>
    <m/>
    <m/>
    <s v="Completed in 2003. Financially completed in 2003."/>
    <m/>
    <m/>
    <m/>
    <x v="1"/>
    <n v="0"/>
    <n v="1"/>
    <n v="27"/>
    <n v="25"/>
    <n v="0"/>
    <n v="0"/>
    <n v="5800"/>
    <n v="1999"/>
  </r>
  <r>
    <m/>
    <m/>
    <s v="PAR/REF/32/TAS/08"/>
    <s v="UNDP"/>
    <m/>
    <x v="1"/>
    <s v="PAR"/>
    <x v="3"/>
    <s v="REF"/>
    <s v="Implementation of the RMP: national programme for recovery and recyling of CFC-12 refrigerant"/>
    <d v="2000-12-01T00:00:00"/>
    <d v="2004-01-01T00:00:00"/>
    <s v="FIN"/>
    <d v="2001-06-01T00:00:00"/>
    <m/>
    <d v="2004-12-01T00:00:00"/>
    <d v="2005-11-01T00:00:00"/>
    <n v="96.3"/>
    <m/>
    <m/>
    <m/>
    <m/>
    <m/>
    <n v="96.3"/>
    <m/>
    <m/>
    <m/>
    <m/>
    <m/>
    <n v="285158"/>
    <n v="-8351"/>
    <n v="276807"/>
    <n v="1"/>
    <n v="0"/>
    <n v="0"/>
    <n v="0"/>
    <n v="37071"/>
    <n v="-1086"/>
    <n v="35985"/>
    <n v="0.10344299989810679"/>
    <n v="276807"/>
    <n v="0"/>
    <n v="0"/>
    <n v="35984.896557000102"/>
    <n v="0"/>
    <m/>
    <m/>
    <m/>
    <m/>
    <s v="Completed in 2004. Financially completed in 2005."/>
    <m/>
    <m/>
    <m/>
    <x v="1"/>
    <n v="0"/>
    <n v="1"/>
    <n v="6"/>
    <n v="37"/>
    <n v="0"/>
    <n v="0"/>
    <n v="96300"/>
    <n v="2000"/>
  </r>
  <r>
    <m/>
    <m/>
    <s v="KYR/REF/37/TAS/04"/>
    <s v="UNDP"/>
    <m/>
    <x v="2"/>
    <s v="KYR"/>
    <x v="3"/>
    <s v="REF"/>
    <s v="Implementation of the RMP: national programme for refrigerant recovery and recycling"/>
    <d v="2002-07-01T00:00:00"/>
    <d v="2005-08-01T00:00:00"/>
    <s v="FIN"/>
    <d v="2002-12-01T00:00:00"/>
    <m/>
    <d v="2003-10-01T00:00:00"/>
    <d v="2007-03-01T00:00:00"/>
    <n v="20.399999999999999"/>
    <m/>
    <m/>
    <m/>
    <m/>
    <m/>
    <n v="20.399999999999999"/>
    <m/>
    <m/>
    <m/>
    <m/>
    <m/>
    <n v="185175"/>
    <n v="-1007"/>
    <n v="184168"/>
    <n v="1"/>
    <n v="0"/>
    <n v="0"/>
    <n v="0"/>
    <n v="24073"/>
    <n v="-131"/>
    <n v="23942"/>
    <n v="0.16140000000086729"/>
    <n v="184168"/>
    <n v="0"/>
    <n v="0"/>
    <n v="23941.838599999999"/>
    <n v="0"/>
    <m/>
    <m/>
    <m/>
    <m/>
    <s v="Completed in 2003. Financially completed in 2007."/>
    <m/>
    <m/>
    <m/>
    <x v="1"/>
    <n v="0"/>
    <n v="1"/>
    <n v="5"/>
    <n v="37"/>
    <n v="0"/>
    <n v="0"/>
    <n v="20400"/>
    <n v="2002"/>
  </r>
  <r>
    <m/>
    <m/>
    <s v="ANT/REF/26/TAS/06"/>
    <s v="Canada"/>
    <m/>
    <x v="1"/>
    <s v="ANT"/>
    <x v="3"/>
    <s v="REF"/>
    <s v="Implementation of the RMP: national recovery and recycling"/>
    <d v="1998-11-01T00:00:00"/>
    <d v="2000-11-01T00:00:00"/>
    <s v="FIN"/>
    <d v="2000-06-01T00:00:00"/>
    <m/>
    <d v="2001-11-01T00:00:00"/>
    <d v="2001-12-01T00:00:00"/>
    <n v="1"/>
    <m/>
    <m/>
    <n v="0"/>
    <m/>
    <m/>
    <m/>
    <m/>
    <m/>
    <m/>
    <m/>
    <m/>
    <n v="34000"/>
    <n v="0"/>
    <n v="34000"/>
    <n v="1"/>
    <n v="0"/>
    <n v="0"/>
    <n v="0"/>
    <n v="0"/>
    <n v="0"/>
    <n v="0"/>
    <n v="0"/>
    <n v="34000"/>
    <m/>
    <n v="0"/>
    <n v="0"/>
    <m/>
    <m/>
    <m/>
    <m/>
    <m/>
    <s v="Project Completed. PCR submitted."/>
    <m/>
    <m/>
    <m/>
    <x v="1"/>
    <n v="0"/>
    <n v="1"/>
    <n v="19"/>
    <n v="24"/>
    <n v="0"/>
    <n v="0"/>
    <n v="1000"/>
    <n v="1998"/>
  </r>
  <r>
    <m/>
    <m/>
    <s v="KUW/REF/37/TAS/05"/>
    <s v="UNIDO"/>
    <m/>
    <x v="2"/>
    <s v="KUW"/>
    <x v="3"/>
    <s v="REF"/>
    <s v="Implementation of the RMP: national recovery and recycling"/>
    <d v="2002-07-01T00:00:00"/>
    <d v="2005-08-01T00:00:00"/>
    <s v="FIN"/>
    <d v="2003-07-01T00:00:00"/>
    <m/>
    <d v="2006-12-01T00:00:00"/>
    <d v="2008-12-01T00:00:00"/>
    <n v="64"/>
    <m/>
    <m/>
    <n v="0"/>
    <m/>
    <m/>
    <n v="64"/>
    <m/>
    <m/>
    <n v="0"/>
    <m/>
    <m/>
    <n v="448816"/>
    <n v="-2441"/>
    <n v="446375"/>
    <n v="1"/>
    <n v="0"/>
    <n v="0"/>
    <n v="0"/>
    <n v="22441"/>
    <n v="35588"/>
    <n v="58029"/>
    <n v="0"/>
    <n v="446375"/>
    <n v="0"/>
    <m/>
    <n v="58029"/>
    <n v="0"/>
    <m/>
    <m/>
    <m/>
    <m/>
    <m/>
    <m/>
    <m/>
    <m/>
    <x v="1"/>
    <n v="0"/>
    <n v="1"/>
    <n v="12"/>
    <n v="37"/>
    <n v="0"/>
    <n v="0"/>
    <n v="64000"/>
    <n v="2002"/>
  </r>
  <r>
    <m/>
    <m/>
    <s v="SYR/REF/30/TAS/59"/>
    <s v="Germany"/>
    <m/>
    <x v="2"/>
    <s v="SYR"/>
    <x v="3"/>
    <s v="REF"/>
    <s v="Implementation of the RMP: national recovery and recycling network"/>
    <d v="2000-03-01T00:00:00"/>
    <d v="2002-04-01T00:00:00"/>
    <s v="FIN"/>
    <d v="2000-11-01T00:00:00"/>
    <m/>
    <d v="2008-05-01T00:00:00"/>
    <d v="2009-12-01T00:00:00"/>
    <n v="120"/>
    <m/>
    <m/>
    <n v="0"/>
    <m/>
    <m/>
    <n v="120"/>
    <m/>
    <m/>
    <m/>
    <m/>
    <m/>
    <n v="742146"/>
    <n v="0"/>
    <n v="742146"/>
    <n v="1"/>
    <n v="0"/>
    <n v="0"/>
    <n v="0"/>
    <n v="96479"/>
    <n v="0"/>
    <n v="96479"/>
    <n v="0"/>
    <n v="742146"/>
    <n v="0"/>
    <n v="0"/>
    <n v="96479"/>
    <n v="0"/>
    <m/>
    <m/>
    <m/>
    <m/>
    <s v="All activities which were planned for 2007 (report, guide book version) were finalized and remaining project funds were allocated for additional refrigeration equipment. The project activities are completed and PCR was submitted to MLF in 2009."/>
    <m/>
    <m/>
    <m/>
    <x v="1"/>
    <n v="0"/>
    <n v="1"/>
    <n v="8"/>
    <n v="25"/>
    <n v="0"/>
    <n v="0"/>
    <n v="120000"/>
    <n v="2000"/>
  </r>
  <r>
    <m/>
    <m/>
    <s v="GUY/REF/23/TAS/08"/>
    <s v="Canada"/>
    <m/>
    <x v="1"/>
    <s v="GUY"/>
    <x v="3"/>
    <s v="REF"/>
    <s v="Implementation of the RMP: national recovery and recycling programme"/>
    <d v="1997-11-01T00:00:00"/>
    <d v="2000-12-01T00:00:00"/>
    <s v="FIN"/>
    <d v="1998-04-01T00:00:00"/>
    <m/>
    <d v="2003-05-01T00:00:00"/>
    <d v="2003-05-01T00:00:00"/>
    <n v="6.5"/>
    <m/>
    <m/>
    <n v="0"/>
    <m/>
    <m/>
    <m/>
    <m/>
    <m/>
    <m/>
    <m/>
    <m/>
    <n v="73450"/>
    <n v="0"/>
    <n v="73450"/>
    <n v="1"/>
    <n v="0"/>
    <n v="0"/>
    <n v="0"/>
    <n v="0"/>
    <n v="0"/>
    <n v="0"/>
    <n v="0"/>
    <n v="73450"/>
    <m/>
    <n v="0"/>
    <n v="0"/>
    <m/>
    <m/>
    <m/>
    <m/>
    <m/>
    <s v="Project Completion Report submitted."/>
    <m/>
    <m/>
    <m/>
    <x v="1"/>
    <n v="0"/>
    <n v="1"/>
    <n v="5"/>
    <n v="37"/>
    <n v="0"/>
    <n v="0"/>
    <n v="6500"/>
    <n v="1997"/>
  </r>
  <r>
    <m/>
    <m/>
    <s v="YEM/REF/37/TAS/15"/>
    <s v="UNDP"/>
    <m/>
    <x v="2"/>
    <s v="YEM"/>
    <x v="3"/>
    <s v="REF"/>
    <s v="Implementation of the RMP: national recovery and recycling programme for refrigerants in the commercial and MAC sectors"/>
    <d v="2002-07-01T00:00:00"/>
    <d v="2005-08-01T00:00:00"/>
    <s v="FIN"/>
    <d v="2002-12-01T00:00:00"/>
    <m/>
    <d v="2008-12-01T00:00:00"/>
    <d v="2012-06-01T00:00:00"/>
    <n v="220"/>
    <m/>
    <m/>
    <m/>
    <m/>
    <m/>
    <n v="220"/>
    <m/>
    <m/>
    <m/>
    <m/>
    <m/>
    <n v="1472730"/>
    <n v="-36714"/>
    <n v="1436016"/>
    <n v="1"/>
    <n v="0"/>
    <n v="0"/>
    <n v="0"/>
    <n v="172000"/>
    <n v="-4288"/>
    <n v="167712"/>
    <n v="-0.46783580200280994"/>
    <n v="1436016"/>
    <n v="0"/>
    <n v="0"/>
    <n v="167712.467835802"/>
    <n v="0"/>
    <m/>
    <m/>
    <m/>
    <m/>
    <s v="Financially completed in 2012."/>
    <m/>
    <m/>
    <m/>
    <x v="1"/>
    <n v="0"/>
    <n v="1"/>
    <n v="5"/>
    <n v="37"/>
    <n v="0"/>
    <n v="0"/>
    <n v="220000"/>
    <n v="2002"/>
  </r>
  <r>
    <m/>
    <m/>
    <s v="CRO/REF/28/TAS/10"/>
    <s v="UNIDO"/>
    <m/>
    <x v="4"/>
    <s v="CRO"/>
    <x v="3"/>
    <s v="REF"/>
    <s v="Implementation of the RMP: national recovery and recycling project"/>
    <d v="1999-07-01T00:00:00"/>
    <d v="2001-08-01T00:00:00"/>
    <s v="FIN"/>
    <d v="2000-01-01T00:00:00"/>
    <m/>
    <d v="2001-12-01T00:00:00"/>
    <d v="2003-10-01T00:00:00"/>
    <n v="15"/>
    <m/>
    <m/>
    <n v="0"/>
    <m/>
    <m/>
    <n v="15"/>
    <m/>
    <m/>
    <n v="0"/>
    <m/>
    <m/>
    <n v="289910"/>
    <n v="-3739"/>
    <n v="286171"/>
    <n v="1"/>
    <n v="0"/>
    <n v="0"/>
    <n v="0"/>
    <n v="37688"/>
    <n v="-545.09"/>
    <n v="37142.910000000003"/>
    <n v="-8.999999999650754E-2"/>
    <n v="286171"/>
    <n v="0"/>
    <m/>
    <n v="37143"/>
    <n v="0"/>
    <m/>
    <m/>
    <m/>
    <m/>
    <m/>
    <m/>
    <m/>
    <m/>
    <x v="1"/>
    <n v="0"/>
    <n v="1"/>
    <n v="6"/>
    <n v="25"/>
    <n v="0"/>
    <n v="0"/>
    <n v="15000"/>
    <n v="1999"/>
  </r>
  <r>
    <m/>
    <m/>
    <s v="HON/REF/28/TAS/07"/>
    <s v="UNIDO"/>
    <m/>
    <x v="1"/>
    <s v="HON"/>
    <x v="3"/>
    <s v="REF"/>
    <s v="Implementation of the RMP: national recovery and recycling project"/>
    <d v="1999-07-01T00:00:00"/>
    <d v="2001-08-01T00:00:00"/>
    <s v="FIN"/>
    <d v="2000-01-01T00:00:00"/>
    <m/>
    <d v="2003-12-01T00:00:00"/>
    <d v="2004-12-01T00:00:00"/>
    <n v="14.2"/>
    <m/>
    <m/>
    <n v="0"/>
    <m/>
    <m/>
    <n v="14.2"/>
    <m/>
    <m/>
    <n v="0"/>
    <m/>
    <m/>
    <n v="245900"/>
    <n v="-951"/>
    <n v="244949"/>
    <n v="1"/>
    <n v="0"/>
    <n v="0"/>
    <n v="0"/>
    <n v="31967"/>
    <n v="-174"/>
    <n v="31793"/>
    <n v="0"/>
    <n v="244949"/>
    <n v="0"/>
    <m/>
    <n v="31793"/>
    <n v="0"/>
    <m/>
    <m/>
    <m/>
    <m/>
    <m/>
    <m/>
    <m/>
    <m/>
    <x v="1"/>
    <n v="0"/>
    <n v="1"/>
    <n v="6"/>
    <n v="25"/>
    <n v="0"/>
    <n v="0"/>
    <n v="14200"/>
    <n v="1999"/>
  </r>
  <r>
    <m/>
    <m/>
    <s v="JOR/REF/28/TAS/50"/>
    <s v="UNIDO"/>
    <m/>
    <x v="2"/>
    <s v="JOR"/>
    <x v="3"/>
    <s v="REF"/>
    <s v="Implementation of the RMP: national recovery and recycling project"/>
    <d v="1999-07-01T00:00:00"/>
    <d v="2001-08-01T00:00:00"/>
    <s v="FIN"/>
    <d v="2001-09-01T00:00:00"/>
    <m/>
    <d v="2004-06-01T00:00:00"/>
    <d v="2005-09-01T00:00:00"/>
    <n v="19.100000000000001"/>
    <m/>
    <m/>
    <n v="0"/>
    <m/>
    <m/>
    <n v="19.100000000000001"/>
    <m/>
    <m/>
    <n v="0"/>
    <m/>
    <m/>
    <n v="311950"/>
    <n v="-2650"/>
    <n v="309300"/>
    <n v="1"/>
    <n v="0"/>
    <n v="0"/>
    <n v="0"/>
    <n v="40554"/>
    <n v="-409.2"/>
    <n v="40144.800000000003"/>
    <n v="-0.19999999999708962"/>
    <n v="309300"/>
    <n v="0"/>
    <m/>
    <n v="40145"/>
    <n v="0"/>
    <m/>
    <m/>
    <m/>
    <m/>
    <m/>
    <m/>
    <m/>
    <m/>
    <x v="1"/>
    <n v="0"/>
    <n v="1"/>
    <n v="26"/>
    <n v="25"/>
    <n v="0"/>
    <n v="0"/>
    <n v="19100"/>
    <n v="1999"/>
  </r>
  <r>
    <m/>
    <m/>
    <s v="QAT/REF/34/TAS/03"/>
    <s v="UNIDO"/>
    <m/>
    <x v="2"/>
    <s v="QAT"/>
    <x v="3"/>
    <s v="REF"/>
    <s v="Implementation of the RMP: national recovery and recycling project"/>
    <d v="2001-07-01T00:00:00"/>
    <d v="2003-08-01T00:00:00"/>
    <s v="FIN"/>
    <d v="2002-03-01T00:00:00"/>
    <m/>
    <d v="2006-12-01T00:00:00"/>
    <d v="2007-12-01T00:00:00"/>
    <n v="54.1"/>
    <m/>
    <m/>
    <n v="0"/>
    <m/>
    <m/>
    <n v="54.1"/>
    <m/>
    <m/>
    <n v="0"/>
    <m/>
    <m/>
    <n v="295000"/>
    <n v="-35"/>
    <n v="294965"/>
    <n v="1"/>
    <n v="0"/>
    <n v="0"/>
    <n v="0"/>
    <n v="38350"/>
    <n v="-5"/>
    <n v="38345"/>
    <n v="0"/>
    <n v="294965"/>
    <n v="0"/>
    <m/>
    <n v="38345"/>
    <n v="0"/>
    <m/>
    <m/>
    <m/>
    <m/>
    <m/>
    <m/>
    <m/>
    <m/>
    <x v="1"/>
    <n v="0"/>
    <n v="1"/>
    <n v="8"/>
    <n v="25"/>
    <n v="0"/>
    <n v="0"/>
    <n v="54100"/>
    <n v="2001"/>
  </r>
  <r>
    <m/>
    <m/>
    <s v="GRN/REF/30/TAS/05"/>
    <s v="UNDP"/>
    <m/>
    <x v="1"/>
    <s v="GRN"/>
    <x v="3"/>
    <s v="REF"/>
    <s v="Implementation of the RMP: National recovery recycling project"/>
    <d v="2000-03-01T00:00:00"/>
    <d v="2001-10-01T00:00:00"/>
    <s v="FIN"/>
    <d v="2002-06-01T00:00:00"/>
    <m/>
    <d v="2002-12-01T00:00:00"/>
    <d v="2003-11-01T00:00:00"/>
    <n v="1.4"/>
    <m/>
    <m/>
    <m/>
    <m/>
    <m/>
    <n v="1.4"/>
    <m/>
    <m/>
    <m/>
    <m/>
    <m/>
    <n v="33400"/>
    <n v="0"/>
    <n v="33400"/>
    <n v="1"/>
    <n v="0"/>
    <n v="0"/>
    <n v="0"/>
    <n v="4342"/>
    <n v="0"/>
    <n v="4342"/>
    <n v="0"/>
    <n v="33400"/>
    <n v="0"/>
    <n v="0"/>
    <n v="4342"/>
    <n v="0"/>
    <m/>
    <m/>
    <m/>
    <m/>
    <s v="Completed in 2002. Financially completed in 2003."/>
    <m/>
    <m/>
    <m/>
    <x v="1"/>
    <n v="0"/>
    <n v="1"/>
    <n v="27"/>
    <n v="19"/>
    <n v="0"/>
    <n v="0"/>
    <n v="1400"/>
    <n v="2000"/>
  </r>
  <r>
    <m/>
    <m/>
    <s v="GAM/REF/29/TAS/08"/>
    <s v="UNEP"/>
    <m/>
    <x v="0"/>
    <s v="GAM"/>
    <x v="3"/>
    <s v="REF"/>
    <s v="Implementation of the RMP: policy development and related information dissemination"/>
    <d v="1999-11-01T00:00:00"/>
    <d v="2000-12-01T00:00:00"/>
    <s v="FIN"/>
    <d v="2000-06-01T00:00:00"/>
    <m/>
    <d v="2002-10-01T00:00:00"/>
    <d v="2003-10-01T00:00:00"/>
    <n v="3.2"/>
    <m/>
    <m/>
    <n v="0"/>
    <m/>
    <m/>
    <n v="3.2"/>
    <m/>
    <m/>
    <n v="0"/>
    <m/>
    <m/>
    <n v="22000"/>
    <n v="0"/>
    <n v="22000"/>
    <n v="1"/>
    <n v="0"/>
    <n v="0"/>
    <n v="0"/>
    <n v="2860"/>
    <n v="0"/>
    <n v="2860"/>
    <n v="0"/>
    <n v="22000"/>
    <n v="0"/>
    <n v="0"/>
    <n v="2860"/>
    <n v="0"/>
    <m/>
    <n v="0"/>
    <m/>
    <m/>
    <m/>
    <m/>
    <m/>
    <m/>
    <x v="1"/>
    <n v="0"/>
    <n v="1"/>
    <n v="7"/>
    <n v="13"/>
    <n v="0"/>
    <n v="0"/>
    <n v="3200"/>
    <n v="1999"/>
  </r>
  <r>
    <m/>
    <m/>
    <s v="NEP/REF/28/TAS/06"/>
    <s v="UNEP"/>
    <m/>
    <x v="2"/>
    <s v="NEP"/>
    <x v="3"/>
    <s v="REF"/>
    <s v="Implementation of the RMP: policy development and related information dissemination"/>
    <d v="1999-07-01T00:00:00"/>
    <d v="2000-08-01T00:00:00"/>
    <s v="FIN"/>
    <d v="2000-06-01T00:00:00"/>
    <m/>
    <d v="2001-12-01T00:00:00"/>
    <d v="2002-10-01T00:00:00"/>
    <n v="0"/>
    <m/>
    <m/>
    <n v="0"/>
    <m/>
    <m/>
    <n v="0"/>
    <m/>
    <m/>
    <n v="0"/>
    <m/>
    <m/>
    <n v="6000"/>
    <n v="0"/>
    <n v="6000"/>
    <n v="1"/>
    <n v="0"/>
    <n v="0"/>
    <n v="0"/>
    <n v="780"/>
    <n v="0"/>
    <n v="780"/>
    <n v="0"/>
    <n v="6000"/>
    <n v="0"/>
    <n v="0"/>
    <n v="780"/>
    <n v="0"/>
    <m/>
    <n v="0"/>
    <m/>
    <m/>
    <m/>
    <m/>
    <m/>
    <m/>
    <x v="1"/>
    <n v="0"/>
    <n v="1"/>
    <n v="11"/>
    <n v="13"/>
    <n v="0"/>
    <n v="0"/>
    <n v="0"/>
    <n v="1999"/>
  </r>
  <r>
    <m/>
    <m/>
    <s v="BZE/REF/29/TAS/04"/>
    <s v="Canada"/>
    <m/>
    <x v="1"/>
    <s v="BZE"/>
    <x v="3"/>
    <s v="REF"/>
    <s v="Implementation of the RMP: policy dialogue programme and regulatory framework for phasing out ODSs"/>
    <d v="1999-11-01T00:00:00"/>
    <d v="2000-09-01T00:00:00"/>
    <s v="FIN"/>
    <d v="2001-03-01T00:00:00"/>
    <m/>
    <d v="2001-11-01T00:00:00"/>
    <d v="2002-12-01T00:00:00"/>
    <n v="0"/>
    <m/>
    <m/>
    <n v="0"/>
    <m/>
    <m/>
    <m/>
    <m/>
    <m/>
    <m/>
    <m/>
    <m/>
    <n v="15500"/>
    <n v="0"/>
    <n v="15500"/>
    <n v="1"/>
    <n v="0"/>
    <n v="0"/>
    <n v="0"/>
    <n v="2015"/>
    <n v="0"/>
    <n v="2015"/>
    <n v="0"/>
    <n v="15500"/>
    <m/>
    <n v="0"/>
    <n v="2015"/>
    <m/>
    <m/>
    <m/>
    <m/>
    <m/>
    <s v="Planning and Policy Dialogue component completed Nov. 2001.  Regulatory framework developed and adopted by Government. PCR submitted"/>
    <m/>
    <m/>
    <m/>
    <x v="1"/>
    <n v="0"/>
    <n v="1"/>
    <n v="16"/>
    <n v="10"/>
    <n v="0"/>
    <n v="0"/>
    <n v="0"/>
    <n v="1999"/>
  </r>
  <r>
    <m/>
    <m/>
    <s v="PAR/REF/32/TAS/10"/>
    <s v="UNEP"/>
    <m/>
    <x v="1"/>
    <s v="PAR"/>
    <x v="3"/>
    <s v="REF"/>
    <s v="Implementation of the RMP: policy dialogue programme on complementary policy and enforcement"/>
    <d v="2000-12-01T00:00:00"/>
    <d v="2001-09-01T00:00:00"/>
    <s v="FIN"/>
    <d v="2004-01-01T00:00:00"/>
    <m/>
    <d v="2008-12-01T00:00:00"/>
    <d v="2009-12-01T00:00:00"/>
    <n v="3.4"/>
    <m/>
    <m/>
    <n v="0"/>
    <m/>
    <m/>
    <n v="3.4"/>
    <m/>
    <m/>
    <n v="0"/>
    <m/>
    <m/>
    <n v="10000"/>
    <n v="0"/>
    <n v="10000"/>
    <n v="1"/>
    <n v="0"/>
    <n v="0"/>
    <n v="0"/>
    <n v="1300"/>
    <n v="0"/>
    <n v="1300"/>
    <n v="0"/>
    <n v="10000"/>
    <n v="0"/>
    <n v="0"/>
    <n v="1300"/>
    <n v="0"/>
    <m/>
    <n v="0"/>
    <m/>
    <m/>
    <m/>
    <m/>
    <m/>
    <m/>
    <x v="1"/>
    <n v="0"/>
    <n v="1"/>
    <n v="37"/>
    <n v="9"/>
    <n v="0"/>
    <n v="0"/>
    <n v="3400"/>
    <n v="2000"/>
  </r>
  <r>
    <m/>
    <m/>
    <s v="MYA/REF/45/TAS/05"/>
    <s v="UNEP"/>
    <m/>
    <x v="2"/>
    <s v="MYA"/>
    <x v="3"/>
    <s v="REF"/>
    <s v="Implementation of the RMP: preparation of ozone regulations for control of ODSs"/>
    <d v="2005-04-01T00:00:00"/>
    <d v="2005-11-01T00:00:00"/>
    <s v="FIN"/>
    <d v="2008-05-01T00:00:00"/>
    <m/>
    <d v="2011-01-01T00:00:00"/>
    <d v="2011-11-01T00:00:00"/>
    <n v="5.2"/>
    <m/>
    <m/>
    <n v="0"/>
    <m/>
    <m/>
    <n v="0"/>
    <m/>
    <m/>
    <n v="0"/>
    <m/>
    <m/>
    <n v="13000"/>
    <n v="0"/>
    <n v="13000"/>
    <n v="1"/>
    <n v="0"/>
    <n v="0"/>
    <n v="0"/>
    <n v="1690"/>
    <n v="0"/>
    <n v="1690"/>
    <n v="0"/>
    <n v="13000"/>
    <n v="0"/>
    <n v="0"/>
    <n v="1690"/>
    <n v="0"/>
    <m/>
    <n v="0"/>
    <m/>
    <m/>
    <m/>
    <m/>
    <m/>
    <m/>
    <x v="1"/>
    <n v="0"/>
    <n v="1"/>
    <n v="37"/>
    <n v="7"/>
    <n v="0"/>
    <n v="0"/>
    <n v="5200"/>
    <n v="2005"/>
  </r>
  <r>
    <m/>
    <m/>
    <s v="BZE/REF/44/TAS/13"/>
    <s v="UNEP"/>
    <m/>
    <x v="1"/>
    <s v="BZE"/>
    <x v="3"/>
    <s v="REF"/>
    <s v="Implementation of the RMP: prevention of illegal  trade of CFCs"/>
    <d v="2004-12-01T00:00:00"/>
    <d v="2007-12-01T00:00:00"/>
    <s v="FIN"/>
    <d v="2005-06-01T00:00:00"/>
    <m/>
    <d v="2009-12-01T00:00:00"/>
    <d v="2010-12-01T00:00:00"/>
    <n v="3.4"/>
    <m/>
    <m/>
    <n v="0"/>
    <m/>
    <m/>
    <n v="3.4"/>
    <m/>
    <m/>
    <n v="0"/>
    <m/>
    <m/>
    <n v="22611"/>
    <n v="0"/>
    <n v="22611"/>
    <n v="1"/>
    <n v="0"/>
    <n v="0"/>
    <n v="0"/>
    <n v="2939"/>
    <n v="0"/>
    <n v="2939"/>
    <n v="0"/>
    <n v="22611"/>
    <n v="0"/>
    <n v="0"/>
    <n v="2939"/>
    <n v="0"/>
    <m/>
    <n v="0"/>
    <m/>
    <m/>
    <m/>
    <m/>
    <m/>
    <m/>
    <x v="1"/>
    <n v="0"/>
    <n v="1"/>
    <n v="6"/>
    <n v="36"/>
    <n v="0"/>
    <n v="0"/>
    <n v="3400"/>
    <n v="2004"/>
  </r>
  <r>
    <m/>
    <m/>
    <s v="VIE/REF/34/TAS/34"/>
    <s v="Australia"/>
    <m/>
    <x v="2"/>
    <s v="VIE"/>
    <x v="3"/>
    <s v="REF"/>
    <s v="Implementation of the RMP: programme for recovery and recycling of CFC-12 refrigerant"/>
    <d v="2001-07-01T00:00:00"/>
    <d v="2003-08-01T00:00:00"/>
    <s v="TRF"/>
    <m/>
    <m/>
    <m/>
    <d v="2001-12-01T00:00:00"/>
    <n v="0"/>
    <m/>
    <m/>
    <n v="0"/>
    <m/>
    <m/>
    <n v="0"/>
    <m/>
    <m/>
    <n v="0"/>
    <m/>
    <m/>
    <n v="290413"/>
    <n v="-290413"/>
    <n v="0"/>
    <n v="0"/>
    <n v="0"/>
    <n v="0"/>
    <n v="0"/>
    <n v="37754"/>
    <n v="-37754"/>
    <n v="0"/>
    <n v="0"/>
    <n v="0"/>
    <n v="0"/>
    <n v="0"/>
    <n v="0"/>
    <n v="0"/>
    <m/>
    <m/>
    <m/>
    <m/>
    <s v="Transferred to UNDP- 35th ExCom"/>
    <m/>
    <m/>
    <m/>
    <x v="0"/>
    <n v="0"/>
    <n v="0"/>
    <s v=""/>
    <n v="25"/>
    <n v="0"/>
    <n v="0"/>
    <n v="0"/>
    <n v="2001"/>
  </r>
  <r>
    <m/>
    <m/>
    <s v="VIE/REF/35/TAS/39"/>
    <s v="UNDP"/>
    <m/>
    <x v="2"/>
    <s v="VIE"/>
    <x v="3"/>
    <s v="REF"/>
    <s v="Implementation of the RMP: Programme for recovery and recycling of CFC-12 refrigerant"/>
    <d v="2001-12-01T00:00:00"/>
    <d v="2005-01-01T00:00:00"/>
    <s v="FIN"/>
    <d v="2002-12-01T00:00:00"/>
    <m/>
    <d v="2004-12-01T00:00:00"/>
    <d v="2007-03-01T00:00:00"/>
    <n v="17"/>
    <m/>
    <m/>
    <m/>
    <m/>
    <m/>
    <n v="17"/>
    <m/>
    <m/>
    <m/>
    <m/>
    <m/>
    <n v="290413"/>
    <n v="-22502"/>
    <n v="267911"/>
    <n v="1"/>
    <n v="0"/>
    <n v="0"/>
    <n v="0"/>
    <n v="37754"/>
    <n v="-2925"/>
    <n v="34829"/>
    <n v="0.28399999999965075"/>
    <n v="267911"/>
    <n v="0"/>
    <n v="0"/>
    <n v="34828.716"/>
    <n v="0"/>
    <m/>
    <m/>
    <m/>
    <m/>
    <s v="Completed in 2004. Financially completed in 2007."/>
    <m/>
    <m/>
    <m/>
    <x v="1"/>
    <n v="0"/>
    <n v="1"/>
    <n v="12"/>
    <n v="37"/>
    <n v="0"/>
    <n v="0"/>
    <n v="17000"/>
    <n v="2001"/>
  </r>
  <r>
    <m/>
    <m/>
    <s v="BOL/REF/36/TAS/20"/>
    <s v="Canada"/>
    <m/>
    <x v="1"/>
    <s v="BOL"/>
    <x v="3"/>
    <s v="REF"/>
    <s v="Implementation of the RMP: public awareness programme on issues related to the ozone layer"/>
    <d v="2002-03-01T00:00:00"/>
    <d v="2004-06-01T00:00:00"/>
    <s v="FIN"/>
    <d v="2002-09-01T00:00:00"/>
    <m/>
    <d v="2008-03-01T00:00:00"/>
    <d v="2008-03-01T00:00:00"/>
    <n v="5.4"/>
    <m/>
    <m/>
    <n v="0"/>
    <m/>
    <m/>
    <n v="5.4"/>
    <m/>
    <m/>
    <m/>
    <m/>
    <m/>
    <n v="52000"/>
    <n v="0"/>
    <n v="52000"/>
    <n v="1"/>
    <n v="0"/>
    <n v="0"/>
    <n v="0"/>
    <n v="6760"/>
    <n v="0"/>
    <n v="6760"/>
    <n v="0"/>
    <n v="52000"/>
    <m/>
    <n v="0"/>
    <n v="6760"/>
    <m/>
    <m/>
    <m/>
    <m/>
    <m/>
    <s v="Last remaining activity, production of school texts on ozone depletion, was delayed due to administration difficulties - now completed. Final report was received in early 2008."/>
    <m/>
    <m/>
    <m/>
    <x v="1"/>
    <n v="0"/>
    <n v="1"/>
    <n v="6"/>
    <n v="27"/>
    <n v="0"/>
    <n v="0"/>
    <n v="5400"/>
    <n v="2002"/>
  </r>
  <r>
    <m/>
    <m/>
    <s v="BOL/REF/39/TAS/23"/>
    <s v="Canada"/>
    <m/>
    <x v="1"/>
    <s v="BOL"/>
    <x v="3"/>
    <s v="REF"/>
    <s v="Implementation of the RMP: recovery and recycling"/>
    <d v="2003-04-01T00:00:00"/>
    <d v="2005-12-01T00:00:00"/>
    <s v="FIN"/>
    <d v="2005-01-01T00:00:00"/>
    <m/>
    <d v="2008-03-01T00:00:00"/>
    <d v="2008-03-01T00:00:00"/>
    <n v="30.3"/>
    <m/>
    <m/>
    <n v="0"/>
    <m/>
    <m/>
    <n v="30.3"/>
    <m/>
    <m/>
    <m/>
    <m/>
    <m/>
    <n v="292000"/>
    <n v="0"/>
    <n v="292000"/>
    <n v="1"/>
    <n v="0"/>
    <n v="0"/>
    <n v="0"/>
    <n v="37960"/>
    <n v="0"/>
    <n v="37960"/>
    <n v="0"/>
    <n v="292000"/>
    <m/>
    <n v="0"/>
    <n v="37960"/>
    <m/>
    <m/>
    <m/>
    <m/>
    <m/>
    <s v="1st Phase of R&amp;R equipment was shipped to Bolivia in April 2005 and 2nd Phase in Dec. 2005.  The majority of the equipment has been distributed to technicians and training has been completed.  A few batches of R&amp;R machines have not been distributed due to administrative problems, but Bolivia expects to distribute them prior to end of April 2009."/>
    <m/>
    <m/>
    <m/>
    <x v="1"/>
    <n v="0"/>
    <n v="1"/>
    <n v="21"/>
    <n v="32"/>
    <n v="0"/>
    <n v="0"/>
    <n v="30300"/>
    <n v="2003"/>
  </r>
  <r>
    <m/>
    <m/>
    <s v="DJI/REF/37/TAS/07"/>
    <s v="UNDP"/>
    <m/>
    <x v="0"/>
    <s v="DJI"/>
    <x v="3"/>
    <s v="REF"/>
    <s v="Implementation of the RMP: recovery and recycling"/>
    <d v="2002-07-01T00:00:00"/>
    <d v="2004-08-01T00:00:00"/>
    <s v="FIN"/>
    <d v="2004-07-01T00:00:00"/>
    <m/>
    <d v="2007-12-01T00:00:00"/>
    <d v="2011-07-01T00:00:00"/>
    <n v="8.8000000000000007"/>
    <m/>
    <m/>
    <m/>
    <m/>
    <m/>
    <n v="8.8000000000000007"/>
    <m/>
    <m/>
    <m/>
    <m/>
    <m/>
    <n v="136463"/>
    <n v="-685"/>
    <n v="135778"/>
    <n v="1"/>
    <n v="0"/>
    <n v="0"/>
    <n v="0"/>
    <n v="17740"/>
    <n v="-89"/>
    <n v="17651"/>
    <n v="-0.13999999999941792"/>
    <n v="135778"/>
    <n v="0"/>
    <n v="0"/>
    <n v="17651.14"/>
    <n v="0"/>
    <m/>
    <m/>
    <m/>
    <m/>
    <s v="Completed in 2007."/>
    <m/>
    <m/>
    <m/>
    <x v="1"/>
    <n v="0"/>
    <n v="1"/>
    <n v="24"/>
    <n v="25"/>
    <n v="0"/>
    <n v="0"/>
    <n v="8800"/>
    <n v="2002"/>
  </r>
  <r>
    <m/>
    <m/>
    <s v="MDN/REF/28/TAS/10"/>
    <s v="UNIDO"/>
    <m/>
    <x v="4"/>
    <s v="MDN"/>
    <x v="3"/>
    <s v="REF"/>
    <s v="Implementation of the RMP: recovery and recycling"/>
    <d v="1999-07-01T00:00:00"/>
    <d v="2001-06-01T00:00:00"/>
    <s v="FIN"/>
    <d v="1999-12-01T00:00:00"/>
    <m/>
    <d v="2002-02-01T00:00:00"/>
    <d v="2003-12-01T00:00:00"/>
    <n v="13.5"/>
    <m/>
    <m/>
    <n v="0"/>
    <m/>
    <m/>
    <n v="13.5"/>
    <m/>
    <m/>
    <n v="0"/>
    <m/>
    <m/>
    <n v="220044"/>
    <n v="-43661"/>
    <n v="176383"/>
    <n v="1"/>
    <n v="0"/>
    <n v="0"/>
    <n v="0"/>
    <n v="28606"/>
    <n v="-5713.33"/>
    <n v="22892.67"/>
    <n v="-0.33000000000174623"/>
    <n v="176383"/>
    <n v="0"/>
    <m/>
    <n v="22893"/>
    <n v="0"/>
    <m/>
    <m/>
    <m/>
    <m/>
    <m/>
    <m/>
    <m/>
    <m/>
    <x v="1"/>
    <n v="0"/>
    <n v="1"/>
    <n v="5"/>
    <n v="23"/>
    <n v="0"/>
    <n v="0"/>
    <n v="13500"/>
    <n v="1999"/>
  </r>
  <r>
    <m/>
    <m/>
    <s v="ROM/REF/28/TAS/16"/>
    <s v="UNIDO"/>
    <m/>
    <x v="4"/>
    <s v="ROM"/>
    <x v="3"/>
    <s v="REF"/>
    <s v="Implementation of the RMP: recovery and recycling"/>
    <d v="1999-07-01T00:00:00"/>
    <d v="2002-02-01T00:00:00"/>
    <s v="FIN"/>
    <d v="2000-07-01T00:00:00"/>
    <m/>
    <d v="2001-12-01T00:00:00"/>
    <d v="2003-04-01T00:00:00"/>
    <n v="50"/>
    <m/>
    <m/>
    <n v="0"/>
    <m/>
    <m/>
    <n v="50"/>
    <m/>
    <m/>
    <n v="0"/>
    <m/>
    <m/>
    <n v="373840"/>
    <n v="0"/>
    <n v="373840"/>
    <n v="1"/>
    <n v="0"/>
    <n v="0"/>
    <n v="0"/>
    <n v="48599"/>
    <n v="-69.03"/>
    <n v="48529.97"/>
    <n v="-2.9999999998835847E-2"/>
    <n v="373840"/>
    <n v="0"/>
    <m/>
    <n v="48530"/>
    <n v="0"/>
    <m/>
    <m/>
    <m/>
    <m/>
    <m/>
    <m/>
    <m/>
    <m/>
    <x v="1"/>
    <n v="0"/>
    <n v="1"/>
    <n v="12"/>
    <n v="31"/>
    <n v="0"/>
    <n v="0"/>
    <n v="50000"/>
    <n v="1999"/>
  </r>
  <r>
    <m/>
    <m/>
    <s v="SUD/REF/28/TAS/10"/>
    <s v="UNIDO"/>
    <m/>
    <x v="0"/>
    <s v="SUD"/>
    <x v="3"/>
    <s v="REF"/>
    <s v="Implementation of the RMP: recovery and recycling"/>
    <d v="1999-07-01T00:00:00"/>
    <d v="2002-02-01T00:00:00"/>
    <s v="FIN"/>
    <d v="2001-08-01T00:00:00"/>
    <m/>
    <d v="2004-08-01T00:00:00"/>
    <d v="2006-09-01T00:00:00"/>
    <n v="50"/>
    <m/>
    <m/>
    <n v="0"/>
    <m/>
    <m/>
    <n v="50"/>
    <m/>
    <m/>
    <n v="0"/>
    <m/>
    <m/>
    <n v="350000"/>
    <n v="-1732"/>
    <n v="348268"/>
    <n v="1"/>
    <n v="0"/>
    <n v="0"/>
    <n v="0"/>
    <n v="45500"/>
    <n v="-225.16"/>
    <n v="45274.84"/>
    <n v="-0.16000000000349246"/>
    <n v="348268"/>
    <n v="0"/>
    <m/>
    <n v="45275"/>
    <n v="0"/>
    <m/>
    <m/>
    <m/>
    <m/>
    <m/>
    <m/>
    <m/>
    <m/>
    <x v="1"/>
    <n v="0"/>
    <n v="1"/>
    <n v="25"/>
    <n v="31"/>
    <n v="0"/>
    <n v="0"/>
    <n v="50000"/>
    <n v="1999"/>
  </r>
  <r>
    <m/>
    <m/>
    <s v="MAG/REF/47/TAS/12"/>
    <s v="France"/>
    <m/>
    <x v="0"/>
    <s v="MAG"/>
    <x v="3"/>
    <s v="REF"/>
    <s v="Implementation of the RMP: recovery and recycling component"/>
    <d v="2005-11-01T00:00:00"/>
    <d v="2007-06-01T00:00:00"/>
    <s v="FIN"/>
    <d v="2008-03-01T00:00:00"/>
    <m/>
    <d v="2010-12-01T00:00:00"/>
    <d v="2005-03-01T00:00:00"/>
    <n v="6.8"/>
    <m/>
    <m/>
    <n v="0"/>
    <m/>
    <m/>
    <n v="6"/>
    <m/>
    <m/>
    <m/>
    <m/>
    <m/>
    <n v="40500"/>
    <n v="0"/>
    <n v="40500"/>
    <n v="1"/>
    <n v="0"/>
    <n v="0"/>
    <n v="0"/>
    <n v="5265"/>
    <n v="0"/>
    <n v="5265"/>
    <n v="0"/>
    <n v="40500"/>
    <m/>
    <m/>
    <n v="5265"/>
    <m/>
    <m/>
    <m/>
    <m/>
    <m/>
    <s v="Project completed."/>
    <m/>
    <m/>
    <m/>
    <x v="1"/>
    <n v="0"/>
    <n v="1"/>
    <n v="28"/>
    <n v="19"/>
    <n v="0"/>
    <n v="0"/>
    <n v="6800"/>
    <n v="2005"/>
  </r>
  <r>
    <m/>
    <m/>
    <s v="CUB/REF/30/TAS/15"/>
    <s v="Canada"/>
    <m/>
    <x v="1"/>
    <s v="CUB"/>
    <x v="3"/>
    <s v="REF"/>
    <s v="Implementation of the RMP: recovery and recycling of CFC-12 in the MAC sector (amendment to the RMP)"/>
    <d v="2000-03-01T00:00:00"/>
    <d v="2002-04-01T00:00:00"/>
    <s v="FIN"/>
    <d v="2001-11-01T00:00:00"/>
    <m/>
    <d v="2004-11-01T00:00:00"/>
    <d v="2004-11-01T00:00:00"/>
    <n v="8"/>
    <m/>
    <m/>
    <n v="0"/>
    <m/>
    <m/>
    <m/>
    <m/>
    <m/>
    <m/>
    <m/>
    <m/>
    <n v="55000"/>
    <n v="0"/>
    <n v="55000"/>
    <n v="1"/>
    <n v="0"/>
    <n v="0"/>
    <n v="0"/>
    <n v="0"/>
    <n v="0"/>
    <n v="0"/>
    <n v="0"/>
    <n v="55000"/>
    <m/>
    <n v="0"/>
    <n v="0"/>
    <m/>
    <m/>
    <m/>
    <m/>
    <m/>
    <s v="Project erroneously reported as completed in 2003.  Additional (final) training took place in 2004. Insufficient data to determine ODP phase-out.  However, RMP as a whole is deemed to have contributed to a reduction in the servicing sector of about 90 ODP"/>
    <m/>
    <m/>
    <m/>
    <x v="1"/>
    <n v="0"/>
    <n v="1"/>
    <n v="20"/>
    <n v="25"/>
    <n v="0"/>
    <n v="0"/>
    <n v="8000"/>
    <n v="2000"/>
  </r>
  <r>
    <m/>
    <m/>
    <s v="MON/REF/35/TAS/06"/>
    <s v="UNDP"/>
    <m/>
    <x v="2"/>
    <s v="MON"/>
    <x v="3"/>
    <s v="REF"/>
    <s v="Implementation of the RMP: recovery and recycling of CFC-12 refrigerant"/>
    <d v="2001-12-01T00:00:00"/>
    <d v="2005-01-01T00:00:00"/>
    <s v="FIN"/>
    <d v="2002-12-01T00:00:00"/>
    <m/>
    <d v="2004-12-01T00:00:00"/>
    <d v="2005-11-01T00:00:00"/>
    <n v="3.9"/>
    <m/>
    <m/>
    <m/>
    <m/>
    <m/>
    <n v="3.9"/>
    <m/>
    <m/>
    <m/>
    <m/>
    <m/>
    <n v="108600"/>
    <n v="0"/>
    <n v="108600"/>
    <n v="1"/>
    <n v="0"/>
    <n v="0"/>
    <n v="0"/>
    <n v="14118"/>
    <n v="0"/>
    <n v="14118"/>
    <n v="0"/>
    <n v="108600"/>
    <n v="0"/>
    <n v="0"/>
    <n v="14118"/>
    <n v="0"/>
    <m/>
    <m/>
    <m/>
    <m/>
    <s v="Completed in 2004. Financially completed in 2005."/>
    <m/>
    <m/>
    <m/>
    <x v="1"/>
    <n v="0"/>
    <n v="1"/>
    <n v="12"/>
    <n v="37"/>
    <n v="0"/>
    <n v="0"/>
    <n v="3900"/>
    <n v="2001"/>
  </r>
  <r>
    <m/>
    <m/>
    <s v="KAM/REF/41/TAS/05"/>
    <s v="UNDP"/>
    <m/>
    <x v="2"/>
    <s v="KAM"/>
    <x v="3"/>
    <s v="REF"/>
    <s v="Implementation of the RMP: recovery and recycling of CFC-12 refrigerant and awareness and incentive programme for the MAC sub-sector"/>
    <d v="2003-12-01T00:00:00"/>
    <d v="2007-12-01T00:00:00"/>
    <s v="FIN"/>
    <d v="2005-07-01T00:00:00"/>
    <m/>
    <d v="2007-12-01T00:00:00"/>
    <d v="2010-06-01T00:00:00"/>
    <n v="56.2"/>
    <m/>
    <m/>
    <m/>
    <m/>
    <m/>
    <n v="56.2"/>
    <m/>
    <m/>
    <m/>
    <m/>
    <m/>
    <n v="625000"/>
    <n v="-267"/>
    <n v="624733"/>
    <n v="1"/>
    <n v="0"/>
    <n v="0"/>
    <n v="0"/>
    <n v="46875"/>
    <n v="-20"/>
    <n v="46855"/>
    <n v="2.5049999996554106E-2"/>
    <n v="624733"/>
    <n v="0"/>
    <n v="0"/>
    <n v="46854.974950000003"/>
    <n v="0"/>
    <m/>
    <m/>
    <m/>
    <m/>
    <s v="Financially completed in 2010."/>
    <m/>
    <m/>
    <m/>
    <x v="1"/>
    <n v="0"/>
    <n v="1"/>
    <n v="19"/>
    <n v="48"/>
    <n v="0"/>
    <n v="0"/>
    <n v="56200"/>
    <n v="2003"/>
  </r>
  <r>
    <m/>
    <m/>
    <s v="TOG/REF/38/TAS/07"/>
    <s v="UNDP"/>
    <m/>
    <x v="0"/>
    <s v="TOG"/>
    <x v="3"/>
    <s v="REF"/>
    <s v="Implementation of the RMP: recovery and recycling of refrigerants"/>
    <d v="2002-11-01T00:00:00"/>
    <d v="2004-11-01T00:00:00"/>
    <s v="FIN"/>
    <d v="2004-07-01T00:00:00"/>
    <m/>
    <d v="2007-12-01T00:00:00"/>
    <d v="2011-11-01T00:00:00"/>
    <n v="13.3"/>
    <m/>
    <m/>
    <m/>
    <m/>
    <m/>
    <n v="13.3"/>
    <m/>
    <m/>
    <m/>
    <m/>
    <m/>
    <n v="150000"/>
    <n v="-575"/>
    <n v="149425"/>
    <n v="1"/>
    <n v="0"/>
    <n v="0"/>
    <n v="0"/>
    <n v="19500"/>
    <n v="-75"/>
    <n v="19425"/>
    <n v="-0.25"/>
    <n v="149425"/>
    <n v="0"/>
    <n v="0"/>
    <n v="19425.25"/>
    <n v="0"/>
    <m/>
    <m/>
    <m/>
    <m/>
    <s v="Completed in 2007."/>
    <m/>
    <m/>
    <m/>
    <x v="1"/>
    <n v="0"/>
    <n v="1"/>
    <n v="20"/>
    <n v="24"/>
    <n v="0"/>
    <n v="0"/>
    <n v="13300"/>
    <n v="2002"/>
  </r>
  <r>
    <m/>
    <m/>
    <s v="CHI/REF/35/TAS/147"/>
    <s v="Canada"/>
    <m/>
    <x v="1"/>
    <s v="CHI"/>
    <x v="3"/>
    <s v="REF"/>
    <s v="Implementation of the RMP: recovery and recycling programme"/>
    <d v="2001-12-01T00:00:00"/>
    <d v="2005-04-01T00:00:00"/>
    <s v="FIN"/>
    <d v="2006-08-01T00:00:00"/>
    <m/>
    <d v="2009-03-01T00:00:00"/>
    <d v="2010-07-01T00:00:00"/>
    <n v="88"/>
    <m/>
    <m/>
    <n v="0"/>
    <m/>
    <m/>
    <n v="88"/>
    <m/>
    <m/>
    <m/>
    <m/>
    <m/>
    <n v="531620"/>
    <n v="-30"/>
    <n v="531590"/>
    <n v="1"/>
    <n v="0"/>
    <n v="0"/>
    <n v="0"/>
    <n v="53162"/>
    <n v="0"/>
    <n v="53162"/>
    <n v="0"/>
    <n v="531590"/>
    <m/>
    <n v="0"/>
    <n v="53162"/>
    <m/>
    <m/>
    <m/>
    <m/>
    <m/>
    <s v="All the R&amp;R equipment has been procured and distributed, is in use. All related training activities have been completed.  Monitoring of use of equipment was completed in early 2009. Project completed in Feb. 2009 and last payment to Chile was made in April 2009.  $30 were remaining and returned to MLF at 61st Meeting, thus financially closing the project."/>
    <m/>
    <m/>
    <m/>
    <x v="1"/>
    <n v="0"/>
    <n v="1"/>
    <n v="56"/>
    <n v="40"/>
    <n v="0"/>
    <n v="0"/>
    <n v="88000"/>
    <n v="2001"/>
  </r>
  <r>
    <m/>
    <m/>
    <s v="GUI/REF/45/TAS/15"/>
    <s v="UNDP"/>
    <m/>
    <x v="0"/>
    <s v="GUI"/>
    <x v="3"/>
    <s v="REF"/>
    <s v="Implementation of the RMP: recovery and recycling programme (phase II)"/>
    <d v="2005-04-01T00:00:00"/>
    <d v="2007-04-01T00:00:00"/>
    <s v="FIN"/>
    <d v="2006-04-01T00:00:00"/>
    <m/>
    <d v="2007-10-01T00:00:00"/>
    <d v="2011-12-01T00:00:00"/>
    <n v="7.9"/>
    <m/>
    <m/>
    <m/>
    <m/>
    <m/>
    <n v="7.9"/>
    <m/>
    <m/>
    <m/>
    <m/>
    <m/>
    <n v="49890"/>
    <n v="-6011"/>
    <n v="43879"/>
    <n v="1"/>
    <n v="0"/>
    <n v="0"/>
    <n v="0"/>
    <n v="4490"/>
    <n v="-541"/>
    <n v="3949"/>
    <n v="-2.2000681869940308E-2"/>
    <n v="43879"/>
    <n v="0"/>
    <n v="0"/>
    <n v="3949.0220006818699"/>
    <n v="0"/>
    <m/>
    <m/>
    <m/>
    <m/>
    <s v="Completed in 2007."/>
    <m/>
    <m/>
    <m/>
    <x v="1"/>
    <n v="0"/>
    <n v="1"/>
    <n v="12"/>
    <n v="24"/>
    <n v="0"/>
    <n v="0"/>
    <n v="7900"/>
    <n v="2005"/>
  </r>
  <r>
    <m/>
    <m/>
    <s v="OMA/REF/34/TAS/06"/>
    <s v="UNIDO"/>
    <m/>
    <x v="2"/>
    <s v="OMA"/>
    <x v="3"/>
    <s v="REF"/>
    <s v="Implementation of the RMP: recovery and recycling project"/>
    <d v="2001-07-01T00:00:00"/>
    <d v="2003-08-01T00:00:00"/>
    <s v="FIN"/>
    <d v="2002-03-01T00:00:00"/>
    <m/>
    <d v="2005-12-01T00:00:00"/>
    <d v="2007-12-01T00:00:00"/>
    <n v="103.3"/>
    <m/>
    <m/>
    <n v="0"/>
    <m/>
    <m/>
    <n v="103.3"/>
    <m/>
    <m/>
    <n v="0"/>
    <m/>
    <m/>
    <n v="230000"/>
    <n v="-502"/>
    <n v="229498"/>
    <n v="1"/>
    <n v="0"/>
    <n v="0"/>
    <n v="0"/>
    <n v="29900"/>
    <n v="-65"/>
    <n v="29835"/>
    <n v="0"/>
    <n v="229498"/>
    <n v="0"/>
    <m/>
    <n v="29835"/>
    <n v="0"/>
    <m/>
    <m/>
    <m/>
    <m/>
    <m/>
    <m/>
    <m/>
    <m/>
    <x v="1"/>
    <n v="0"/>
    <n v="1"/>
    <n v="8"/>
    <n v="25"/>
    <n v="0"/>
    <n v="0"/>
    <n v="103300"/>
    <n v="2001"/>
  </r>
  <r>
    <m/>
    <m/>
    <s v="NEP/REF/44/TAS/16"/>
    <s v="UNDP"/>
    <m/>
    <x v="2"/>
    <s v="NEP"/>
    <x v="3"/>
    <s v="REF"/>
    <s v="Implementation of the RMP: recovery and recycling, retrofit and their monitoring"/>
    <d v="2004-12-01T00:00:00"/>
    <d v="2007-12-01T00:00:00"/>
    <s v="FIN"/>
    <d v="2009-05-01T00:00:00"/>
    <m/>
    <d v="2009-12-01T00:00:00"/>
    <d v="2011-11-01T00:00:00"/>
    <n v="12.1"/>
    <m/>
    <m/>
    <m/>
    <m/>
    <m/>
    <n v="12.1"/>
    <m/>
    <m/>
    <m/>
    <m/>
    <m/>
    <n v="57495"/>
    <n v="-6050"/>
    <n v="51445"/>
    <n v="1"/>
    <n v="0"/>
    <n v="0"/>
    <n v="0"/>
    <n v="5175"/>
    <n v="-545"/>
    <n v="4630"/>
    <n v="-0.45269765167995502"/>
    <n v="51445"/>
    <n v="0"/>
    <n v="0"/>
    <n v="4630.45269765168"/>
    <n v="0"/>
    <m/>
    <m/>
    <m/>
    <m/>
    <s v="Completed in 2009."/>
    <m/>
    <m/>
    <m/>
    <x v="1"/>
    <n v="0"/>
    <n v="1"/>
    <n v="53"/>
    <n v="36"/>
    <n v="0"/>
    <n v="0"/>
    <n v="12100"/>
    <n v="2004"/>
  </r>
  <r>
    <m/>
    <m/>
    <s v="LAO/REF/34/TAS/06"/>
    <s v="France"/>
    <m/>
    <x v="2"/>
    <s v="LAO"/>
    <x v="3"/>
    <s v="REF"/>
    <s v="Implementation of the RMP: recovery and recycling, training and demonstration project (complement)"/>
    <d v="2001-07-01T00:00:00"/>
    <d v="2004-08-01T00:00:00"/>
    <s v="FIN"/>
    <d v="2006-03-01T00:00:00"/>
    <m/>
    <d v="2009-04-01T00:00:00"/>
    <d v="2012-12-01T00:00:00"/>
    <n v="1.2"/>
    <m/>
    <m/>
    <n v="0"/>
    <m/>
    <m/>
    <m/>
    <m/>
    <m/>
    <m/>
    <m/>
    <m/>
    <n v="40800"/>
    <n v="0"/>
    <n v="40800"/>
    <n v="1"/>
    <n v="0"/>
    <n v="0"/>
    <n v="0"/>
    <n v="2040"/>
    <n v="0"/>
    <n v="2040"/>
    <n v="0"/>
    <n v="40800"/>
    <m/>
    <n v="0"/>
    <n v="2040"/>
    <m/>
    <m/>
    <m/>
    <m/>
    <m/>
    <s v="Lao has reported an error concerning this activity in PR for 2006. The financial agreement signed in between Lao PDR and France combined both LAO/REF/34/TAS/06 recovery and recycling, training and demonstration project (complement) and LAO/REF/34/TRA/03: training of trainers in good refrigerant management practices (phase I); national technicians training project (phase II). With the 2 budgets combined, 3 sets of R&amp;R equipment have been bought and handed over to three institutions, 21 sets of basic servicing equipment were bought, and the training of trainers included sessions on best practices, MAC and R&amp;R. Furthermore, a recovery and recycling machine was built locally as part of a university training course. The project is completed."/>
    <m/>
    <m/>
    <m/>
    <x v="1"/>
    <n v="0"/>
    <n v="1"/>
    <n v="56"/>
    <n v="37"/>
    <n v="0"/>
    <n v="0"/>
    <n v="1200"/>
    <n v="2001"/>
  </r>
  <r>
    <m/>
    <m/>
    <s v="SEN/REF/33/TAS/16"/>
    <s v="UNIDO"/>
    <m/>
    <x v="0"/>
    <s v="SEN"/>
    <x v="3"/>
    <s v="REF"/>
    <s v="Implementation of the RMP: refrigerant recovery and recycling scheme"/>
    <d v="2001-03-01T00:00:00"/>
    <d v="2002-04-01T00:00:00"/>
    <s v="FIN"/>
    <d v="2002-06-01T00:00:00"/>
    <m/>
    <d v="2003-03-01T00:00:00"/>
    <d v="2004-04-01T00:00:00"/>
    <n v="56.1"/>
    <m/>
    <m/>
    <n v="0"/>
    <m/>
    <m/>
    <n v="56.1"/>
    <m/>
    <m/>
    <n v="0"/>
    <m/>
    <m/>
    <n v="85000"/>
    <n v="-1970"/>
    <n v="83030"/>
    <n v="1"/>
    <n v="0"/>
    <n v="0"/>
    <n v="0"/>
    <n v="11050"/>
    <n v="-273"/>
    <n v="10777"/>
    <n v="0"/>
    <n v="83030"/>
    <n v="0"/>
    <m/>
    <n v="10777"/>
    <n v="0"/>
    <m/>
    <m/>
    <m/>
    <m/>
    <m/>
    <m/>
    <m/>
    <m/>
    <x v="1"/>
    <n v="0"/>
    <n v="1"/>
    <n v="15"/>
    <n v="13"/>
    <n v="0"/>
    <n v="0"/>
    <n v="56100"/>
    <n v="2001"/>
  </r>
  <r>
    <m/>
    <m/>
    <s v="KAM/REF/41/TRA/06"/>
    <s v="UNEP"/>
    <m/>
    <x v="2"/>
    <s v="KAM"/>
    <x v="2"/>
    <s v="REF"/>
    <s v="Implementation of the RMP: refrigeration and air-conditioning technicians training programme"/>
    <d v="2003-12-01T00:00:00"/>
    <d v="2005-12-01T00:00:00"/>
    <s v="FIN"/>
    <d v="2004-03-01T00:00:00"/>
    <m/>
    <d v="2006-12-01T00:00:00"/>
    <d v="2007-03-01T00:00:00"/>
    <n v="11.7"/>
    <m/>
    <m/>
    <n v="0"/>
    <m/>
    <m/>
    <n v="11.7"/>
    <m/>
    <m/>
    <n v="0"/>
    <m/>
    <m/>
    <n v="130000"/>
    <n v="-54"/>
    <n v="129946"/>
    <n v="1"/>
    <n v="0"/>
    <n v="0"/>
    <n v="0"/>
    <n v="16900"/>
    <n v="-7"/>
    <n v="16893"/>
    <n v="0"/>
    <n v="129946"/>
    <n v="0"/>
    <n v="0"/>
    <n v="16893"/>
    <n v="0"/>
    <m/>
    <n v="0"/>
    <m/>
    <m/>
    <m/>
    <m/>
    <m/>
    <m/>
    <x v="1"/>
    <n v="0"/>
    <n v="1"/>
    <n v="3"/>
    <n v="24"/>
    <n v="0"/>
    <n v="0"/>
    <n v="11700"/>
    <n v="2003"/>
  </r>
  <r>
    <m/>
    <m/>
    <s v="RWA/REF/41/TAS/08"/>
    <s v="UNDP"/>
    <m/>
    <x v="0"/>
    <s v="RWA"/>
    <x v="3"/>
    <s v="REF"/>
    <s v="Implementation of the RMP: refrigeration manufacturing and centralized recovery and recycling of refrigerants"/>
    <d v="2003-12-01T00:00:00"/>
    <d v="2006-12-01T00:00:00"/>
    <s v="FIN"/>
    <d v="2006-01-01T00:00:00"/>
    <m/>
    <d v="2008-12-01T00:00:00"/>
    <d v="2010-01-01T00:00:00"/>
    <n v="12.9"/>
    <m/>
    <m/>
    <m/>
    <m/>
    <m/>
    <n v="12.9"/>
    <m/>
    <m/>
    <m/>
    <m/>
    <m/>
    <n v="118758"/>
    <n v="-15642"/>
    <n v="103116"/>
    <n v="1"/>
    <n v="0"/>
    <n v="0"/>
    <n v="0"/>
    <n v="10688"/>
    <n v="-1408"/>
    <n v="9280"/>
    <n v="-0.24900059273022634"/>
    <n v="103116"/>
    <n v="0"/>
    <n v="0"/>
    <n v="9280.2490005927302"/>
    <n v="0"/>
    <m/>
    <m/>
    <m/>
    <m/>
    <s v="Financially completed in 2010."/>
    <m/>
    <m/>
    <m/>
    <x v="1"/>
    <n v="0"/>
    <n v="1"/>
    <n v="25"/>
    <n v="36"/>
    <n v="0"/>
    <n v="0"/>
    <n v="12900"/>
    <n v="2003"/>
  </r>
  <r>
    <m/>
    <m/>
    <s v="MAG/REF/29/TAS/05"/>
    <s v="France"/>
    <m/>
    <x v="0"/>
    <s v="MAG"/>
    <x v="3"/>
    <s v="REF"/>
    <s v="Implementation of the RMP: set up a national recovery and recycling network"/>
    <d v="1999-11-01T00:00:00"/>
    <d v="2002-12-01T00:00:00"/>
    <s v="FIN"/>
    <d v="2002-05-01T00:00:00"/>
    <m/>
    <d v="2004-08-01T00:00:00"/>
    <d v="2005-01-01T00:00:00"/>
    <n v="13.9"/>
    <m/>
    <m/>
    <n v="0"/>
    <m/>
    <m/>
    <n v="10.199999999999999"/>
    <m/>
    <m/>
    <m/>
    <m/>
    <m/>
    <n v="82700"/>
    <n v="-11895"/>
    <n v="70805"/>
    <n v="1"/>
    <n v="0"/>
    <n v="0"/>
    <n v="0"/>
    <n v="4135"/>
    <n v="-595"/>
    <n v="3540"/>
    <n v="0"/>
    <n v="70805"/>
    <m/>
    <n v="0"/>
    <n v="3540"/>
    <m/>
    <m/>
    <m/>
    <m/>
    <m/>
    <s v="Project completed."/>
    <m/>
    <m/>
    <m/>
    <x v="1"/>
    <n v="0"/>
    <n v="1"/>
    <n v="30"/>
    <n v="37"/>
    <n v="0"/>
    <n v="0"/>
    <n v="13900"/>
    <n v="1999"/>
  </r>
  <r>
    <m/>
    <m/>
    <s v="BDI/REF/41/TAS/13"/>
    <s v="UNDP"/>
    <m/>
    <x v="0"/>
    <s v="BDI"/>
    <x v="3"/>
    <s v="REF"/>
    <s v="Implementation of the RMP: supplementary training and spares to the national programme for recovery and recycling of refrigerants"/>
    <d v="2003-12-01T00:00:00"/>
    <d v="2006-12-01T00:00:00"/>
    <s v="FIN"/>
    <d v="2004-01-01T00:00:00"/>
    <m/>
    <d v="2006-12-01T00:00:00"/>
    <d v="2008-09-01T00:00:00"/>
    <n v="4.7"/>
    <m/>
    <m/>
    <m/>
    <m/>
    <m/>
    <n v="4.7"/>
    <m/>
    <m/>
    <m/>
    <m/>
    <m/>
    <n v="32500"/>
    <n v="-153"/>
    <n v="32347"/>
    <n v="1"/>
    <n v="0"/>
    <n v="0"/>
    <n v="0"/>
    <n v="2925"/>
    <n v="-14"/>
    <n v="2911"/>
    <n v="-0.23000000000001819"/>
    <n v="32347"/>
    <n v="0"/>
    <n v="0"/>
    <n v="2911.23"/>
    <n v="0"/>
    <m/>
    <m/>
    <m/>
    <m/>
    <s v="Completed in 2006. Financially Completed in 2008."/>
    <m/>
    <m/>
    <m/>
    <x v="1"/>
    <n v="0"/>
    <n v="1"/>
    <n v="1"/>
    <n v="36"/>
    <n v="0"/>
    <n v="0"/>
    <n v="4700"/>
    <n v="2003"/>
  </r>
  <r>
    <m/>
    <m/>
    <s v="GAB/REF/41/TAS/11"/>
    <s v="UNDP"/>
    <m/>
    <x v="0"/>
    <s v="GAB"/>
    <x v="3"/>
    <s v="REF"/>
    <s v="Implementation of the RMP: supplementary training and spares to the national programme for recovery and recycling of refrigerants"/>
    <d v="2003-12-01T00:00:00"/>
    <d v="2006-12-01T00:00:00"/>
    <s v="FIN"/>
    <d v="2006-01-01T00:00:00"/>
    <m/>
    <d v="2007-07-01T00:00:00"/>
    <d v="2011-12-01T00:00:00"/>
    <n v="3.3"/>
    <m/>
    <m/>
    <m/>
    <m/>
    <m/>
    <n v="3.3"/>
    <m/>
    <m/>
    <m/>
    <m/>
    <m/>
    <n v="60277"/>
    <n v="0"/>
    <n v="60277"/>
    <n v="1"/>
    <n v="0"/>
    <n v="0"/>
    <n v="0"/>
    <n v="5425"/>
    <n v="0"/>
    <n v="5425"/>
    <n v="6.9999999999708962E-2"/>
    <n v="60277"/>
    <n v="0"/>
    <n v="0"/>
    <n v="5424.93"/>
    <n v="0"/>
    <m/>
    <m/>
    <m/>
    <m/>
    <s v="Completed in 2007. Financially completed in 2011."/>
    <m/>
    <m/>
    <m/>
    <x v="1"/>
    <n v="0"/>
    <n v="1"/>
    <n v="25"/>
    <n v="36"/>
    <n v="0"/>
    <n v="0"/>
    <n v="3300"/>
    <n v="2003"/>
  </r>
  <r>
    <m/>
    <m/>
    <s v="PER/REF/27/TAS/25"/>
    <s v="UNEP"/>
    <m/>
    <x v="1"/>
    <s v="PER"/>
    <x v="3"/>
    <s v="REF"/>
    <s v="Implementation of the RMP: support for a licensing system"/>
    <d v="1999-03-01T00:00:00"/>
    <d v="2000-10-01T00:00:00"/>
    <s v="FIN"/>
    <d v="2000-10-01T00:00:00"/>
    <m/>
    <d v="2002-02-01T00:00:00"/>
    <d v="2003-06-01T00:00:00"/>
    <n v="0"/>
    <m/>
    <m/>
    <n v="0"/>
    <m/>
    <m/>
    <n v="0"/>
    <m/>
    <m/>
    <n v="0"/>
    <m/>
    <m/>
    <n v="10000"/>
    <n v="0"/>
    <n v="10000"/>
    <n v="1"/>
    <n v="0"/>
    <n v="0"/>
    <n v="0"/>
    <n v="1300"/>
    <n v="0"/>
    <n v="1300"/>
    <n v="0"/>
    <n v="10000"/>
    <n v="0"/>
    <n v="0"/>
    <n v="1300"/>
    <n v="0"/>
    <m/>
    <n v="0"/>
    <m/>
    <m/>
    <m/>
    <m/>
    <m/>
    <m/>
    <x v="1"/>
    <n v="0"/>
    <n v="1"/>
    <n v="19"/>
    <n v="19"/>
    <n v="0"/>
    <n v="0"/>
    <n v="0"/>
    <n v="1999"/>
  </r>
  <r>
    <m/>
    <m/>
    <s v="JOR/REF/28/TAS/49"/>
    <s v="UNIDO"/>
    <m/>
    <x v="2"/>
    <s v="JOR"/>
    <x v="3"/>
    <s v="REF"/>
    <s v="Implementation of the RMP: technical assistance and support to develop regulations for ODS to implement the Environment Law of 1995"/>
    <d v="1999-07-01T00:00:00"/>
    <d v="2001-08-01T00:00:00"/>
    <s v="FIN"/>
    <d v="2000-05-01T00:00:00"/>
    <m/>
    <d v="2001-03-01T00:00:00"/>
    <d v="2002-07-01T00:00:00"/>
    <n v="0"/>
    <m/>
    <m/>
    <n v="0"/>
    <m/>
    <m/>
    <n v="0"/>
    <m/>
    <m/>
    <n v="0"/>
    <m/>
    <m/>
    <n v="20000"/>
    <n v="-2979"/>
    <n v="17021"/>
    <n v="1"/>
    <n v="0"/>
    <n v="0"/>
    <n v="0"/>
    <n v="2600"/>
    <n v="-391"/>
    <n v="2209"/>
    <n v="0"/>
    <n v="17021"/>
    <n v="0"/>
    <m/>
    <n v="2209"/>
    <n v="0"/>
    <m/>
    <m/>
    <m/>
    <m/>
    <m/>
    <m/>
    <m/>
    <m/>
    <x v="1"/>
    <n v="0"/>
    <n v="1"/>
    <n v="10"/>
    <n v="25"/>
    <n v="0"/>
    <n v="0"/>
    <n v="0"/>
    <n v="1999"/>
  </r>
  <r>
    <m/>
    <m/>
    <s v="COS/REF/41/TRA/29"/>
    <s v="UNDP"/>
    <m/>
    <x v="1"/>
    <s v="COS"/>
    <x v="2"/>
    <s v="REF"/>
    <s v="Implementation of the RMP: technical assistance for certification and licensing of refrigeration technicians"/>
    <d v="2003-12-01T00:00:00"/>
    <d v="2007-12-01T00:00:00"/>
    <s v="FIN"/>
    <d v="2005-07-01T00:00:00"/>
    <m/>
    <d v="2007-12-01T00:00:00"/>
    <d v="2010-07-01T00:00:00"/>
    <n v="33.799999999999997"/>
    <m/>
    <m/>
    <m/>
    <m/>
    <m/>
    <n v="33.799999999999997"/>
    <m/>
    <m/>
    <m/>
    <m/>
    <m/>
    <n v="100000"/>
    <n v="-797"/>
    <n v="99203"/>
    <n v="1"/>
    <n v="0"/>
    <n v="0"/>
    <n v="0"/>
    <n v="9000"/>
    <n v="-72"/>
    <n v="8928"/>
    <n v="-0.27000000000043656"/>
    <n v="99203"/>
    <n v="0"/>
    <n v="0"/>
    <n v="8928.27"/>
    <n v="0"/>
    <m/>
    <m/>
    <m/>
    <m/>
    <s v="Financially completed in 2010."/>
    <m/>
    <m/>
    <m/>
    <x v="1"/>
    <n v="0"/>
    <n v="1"/>
    <n v="19"/>
    <n v="48"/>
    <n v="0"/>
    <n v="0"/>
    <n v="33800"/>
    <n v="2003"/>
  </r>
  <r>
    <m/>
    <m/>
    <s v="SUR/REF/44/TAS/09"/>
    <s v="UNDP"/>
    <m/>
    <x v="1"/>
    <s v="SUR"/>
    <x v="3"/>
    <s v="REF"/>
    <s v="Implementation of the RMP: technical assistance for the MAC and refrigeration service sectors"/>
    <d v="2004-12-01T00:00:00"/>
    <d v="2007-06-01T00:00:00"/>
    <s v="FIN"/>
    <d v="2007-04-01T00:00:00"/>
    <m/>
    <d v="2011-12-01T00:00:00"/>
    <d v="2013-02-01T00:00:00"/>
    <n v="23"/>
    <m/>
    <m/>
    <m/>
    <m/>
    <m/>
    <n v="23"/>
    <m/>
    <m/>
    <m/>
    <m/>
    <m/>
    <n v="300430"/>
    <n v="-573"/>
    <n v="299857"/>
    <n v="1"/>
    <n v="0"/>
    <n v="0"/>
    <n v="0"/>
    <n v="22532"/>
    <n v="-43"/>
    <n v="22489"/>
    <n v="-2.5500332798401359E-2"/>
    <n v="299857"/>
    <n v="0"/>
    <n v="0"/>
    <n v="22489.025500332798"/>
    <n v="0"/>
    <m/>
    <m/>
    <m/>
    <m/>
    <s v="Financially completed in 2013."/>
    <m/>
    <m/>
    <m/>
    <x v="1"/>
    <n v="0"/>
    <n v="1"/>
    <n v="28"/>
    <n v="30"/>
    <n v="0"/>
    <n v="0"/>
    <n v="23000"/>
    <n v="2004"/>
  </r>
  <r>
    <m/>
    <m/>
    <s v="BRU/REF/44/TAS/10"/>
    <s v="UNDP"/>
    <m/>
    <x v="2"/>
    <s v="BRU"/>
    <x v="3"/>
    <s v="REF"/>
    <s v="Implementation of the RMP: technical assistance for the refrigeration service and MAC sectors"/>
    <d v="2004-12-01T00:00:00"/>
    <d v="2007-05-01T00:00:00"/>
    <s v="FIN"/>
    <d v="2011-12-01T00:00:00"/>
    <m/>
    <d v="2014-07-01T00:00:00"/>
    <d v="2017-07-01T00:00:00"/>
    <n v="52.3"/>
    <m/>
    <m/>
    <m/>
    <m/>
    <m/>
    <n v="52.3"/>
    <m/>
    <m/>
    <m/>
    <m/>
    <m/>
    <n v="390000"/>
    <n v="-553"/>
    <n v="389447"/>
    <n v="1"/>
    <n v="0"/>
    <n v="0"/>
    <n v="0"/>
    <n v="29250"/>
    <n v="-41"/>
    <n v="29209"/>
    <n v="0.47499999999854481"/>
    <n v="389447"/>
    <n v="0"/>
    <n v="0"/>
    <n v="29208.525000000001"/>
    <n v="0"/>
    <m/>
    <m/>
    <m/>
    <m/>
    <s v="Financially completed in 2017."/>
    <m/>
    <m/>
    <m/>
    <x v="1"/>
    <n v="0"/>
    <n v="1"/>
    <n v="84"/>
    <n v="29"/>
    <n v="0"/>
    <n v="0"/>
    <n v="52300"/>
    <n v="2004"/>
  </r>
  <r>
    <m/>
    <m/>
    <s v="BZE/REF/44/TAS/12"/>
    <s v="UNDP"/>
    <m/>
    <x v="1"/>
    <s v="BZE"/>
    <x v="3"/>
    <s v="REF"/>
    <s v="Implementation of the RMP: technical assistance for the refrigeration servicing sector"/>
    <d v="2004-12-01T00:00:00"/>
    <d v="2007-12-01T00:00:00"/>
    <s v="FIN"/>
    <d v="2006-01-01T00:00:00"/>
    <m/>
    <d v="2006-12-01T00:00:00"/>
    <d v="2007-06-01T00:00:00"/>
    <n v="6.7"/>
    <m/>
    <m/>
    <m/>
    <m/>
    <m/>
    <n v="6.7"/>
    <m/>
    <m/>
    <m/>
    <m/>
    <m/>
    <n v="44879"/>
    <n v="-211"/>
    <n v="44668"/>
    <n v="1"/>
    <n v="0"/>
    <n v="0"/>
    <n v="0"/>
    <n v="4039"/>
    <n v="-19"/>
    <n v="4020"/>
    <n v="-0.11000000000012733"/>
    <n v="44668"/>
    <n v="0"/>
    <n v="0"/>
    <n v="4020.11"/>
    <n v="0"/>
    <m/>
    <m/>
    <m/>
    <m/>
    <s v="Completed in 2006. Financially completed in 2007."/>
    <m/>
    <m/>
    <m/>
    <x v="1"/>
    <n v="0"/>
    <n v="1"/>
    <n v="13"/>
    <n v="36"/>
    <n v="0"/>
    <n v="0"/>
    <n v="6700"/>
    <n v="2004"/>
  </r>
  <r>
    <m/>
    <m/>
    <s v="CBI/REF/44/TAS/08"/>
    <s v="UNDP"/>
    <m/>
    <x v="0"/>
    <s v="CBI"/>
    <x v="3"/>
    <s v="REF"/>
    <s v="Implementation of the RMP: technical assistance for the refrigeration servicing sector"/>
    <d v="2004-12-01T00:00:00"/>
    <d v="2007-06-01T00:00:00"/>
    <s v="FIN"/>
    <d v="2008-12-01T00:00:00"/>
    <m/>
    <d v="2010-12-01T00:00:00"/>
    <d v="2013-01-01T00:00:00"/>
    <n v="1.3"/>
    <m/>
    <m/>
    <m/>
    <m/>
    <m/>
    <n v="1.3"/>
    <m/>
    <m/>
    <m/>
    <m/>
    <m/>
    <n v="75400"/>
    <n v="-1336"/>
    <n v="74064"/>
    <n v="1"/>
    <n v="0"/>
    <n v="0"/>
    <n v="0"/>
    <n v="6786"/>
    <n v="-120"/>
    <n v="6666"/>
    <n v="0.23999999999978172"/>
    <n v="74064"/>
    <n v="0"/>
    <n v="0"/>
    <n v="6665.76"/>
    <n v="0"/>
    <m/>
    <m/>
    <m/>
    <m/>
    <s v="Financially completed in 2013."/>
    <m/>
    <m/>
    <m/>
    <x v="1"/>
    <n v="0"/>
    <n v="1"/>
    <n v="48"/>
    <n v="30"/>
    <n v="0"/>
    <n v="0"/>
    <n v="1300"/>
    <n v="2004"/>
  </r>
  <r>
    <m/>
    <m/>
    <s v="STP/REF/44/TAS/10"/>
    <s v="UNDP"/>
    <m/>
    <x v="0"/>
    <s v="STP"/>
    <x v="3"/>
    <s v="REF"/>
    <s v="Implementation of the RMP: technical assistance for the refrigeration servicing sector"/>
    <d v="2004-12-01T00:00:00"/>
    <d v="2006-12-01T00:00:00"/>
    <s v="FIN"/>
    <d v="2007-04-01T00:00:00"/>
    <m/>
    <d v="2008-12-01T00:00:00"/>
    <d v="2011-12-01T00:00:00"/>
    <n v="1.8"/>
    <m/>
    <m/>
    <m/>
    <m/>
    <m/>
    <n v="1.8"/>
    <m/>
    <m/>
    <m/>
    <m/>
    <m/>
    <n v="110000"/>
    <n v="-3"/>
    <n v="109997"/>
    <n v="1"/>
    <n v="0"/>
    <n v="0"/>
    <n v="0"/>
    <n v="9900"/>
    <n v="0"/>
    <n v="9900"/>
    <n v="0.27000000000043656"/>
    <n v="109997"/>
    <n v="0"/>
    <n v="0"/>
    <n v="9899.73"/>
    <n v="0"/>
    <m/>
    <m/>
    <m/>
    <m/>
    <s v="Completed in 2008."/>
    <m/>
    <m/>
    <m/>
    <x v="1"/>
    <n v="0"/>
    <n v="1"/>
    <n v="28"/>
    <n v="24"/>
    <n v="0"/>
    <n v="0"/>
    <n v="1800"/>
    <n v="2004"/>
  </r>
  <r>
    <m/>
    <m/>
    <s v="COS/REF/41/TAS/28"/>
    <s v="UNDP"/>
    <m/>
    <x v="1"/>
    <s v="COS"/>
    <x v="3"/>
    <s v="REF"/>
    <s v="Implementation of the RMP: technical assistance for the refrigeration servicing sub-sector"/>
    <d v="2003-12-01T00:00:00"/>
    <d v="2006-12-01T00:00:00"/>
    <s v="FIN"/>
    <d v="2005-07-01T00:00:00"/>
    <m/>
    <d v="2007-12-01T00:00:00"/>
    <d v="2010-07-01T00:00:00"/>
    <n v="60.8"/>
    <m/>
    <m/>
    <m/>
    <m/>
    <m/>
    <n v="60.8"/>
    <m/>
    <m/>
    <m/>
    <m/>
    <m/>
    <n v="180000"/>
    <n v="-517"/>
    <n v="179483"/>
    <n v="1"/>
    <n v="0"/>
    <n v="0"/>
    <n v="0"/>
    <n v="16200"/>
    <n v="-47"/>
    <n v="16153"/>
    <n v="-0.46999999999934516"/>
    <n v="179483"/>
    <n v="0"/>
    <n v="0"/>
    <n v="16153.47"/>
    <n v="0"/>
    <m/>
    <m/>
    <m/>
    <m/>
    <s v="Financially completed in 2010."/>
    <m/>
    <m/>
    <m/>
    <x v="1"/>
    <n v="0"/>
    <n v="1"/>
    <n v="19"/>
    <n v="36"/>
    <n v="0"/>
    <n v="0"/>
    <n v="60800"/>
    <n v="2003"/>
  </r>
  <r>
    <m/>
    <m/>
    <s v="COS/REF/41/TRA/30"/>
    <s v="UNDP"/>
    <m/>
    <x v="1"/>
    <s v="COS"/>
    <x v="2"/>
    <s v="REF"/>
    <s v="Implementation of the RMP: technical assistance for training of customs officers"/>
    <d v="2003-12-01T00:00:00"/>
    <d v="2005-12-01T00:00:00"/>
    <s v="FIN"/>
    <d v="2005-07-01T00:00:00"/>
    <m/>
    <d v="2007-12-01T00:00:00"/>
    <d v="2010-07-01T00:00:00"/>
    <n v="30.4"/>
    <m/>
    <m/>
    <m/>
    <m/>
    <m/>
    <n v="30.4"/>
    <m/>
    <m/>
    <m/>
    <m/>
    <m/>
    <n v="90000"/>
    <n v="-1004"/>
    <n v="88996"/>
    <n v="1"/>
    <n v="0"/>
    <n v="0"/>
    <n v="0"/>
    <n v="8100"/>
    <n v="-90"/>
    <n v="8010"/>
    <n v="0.35999999999967258"/>
    <n v="88996"/>
    <n v="0"/>
    <n v="0"/>
    <n v="8009.64"/>
    <n v="0"/>
    <m/>
    <m/>
    <m/>
    <m/>
    <s v="Financially completed in 2010."/>
    <m/>
    <m/>
    <m/>
    <x v="1"/>
    <n v="0"/>
    <n v="1"/>
    <n v="19"/>
    <n v="24"/>
    <n v="0"/>
    <n v="0"/>
    <n v="30400"/>
    <n v="2003"/>
  </r>
  <r>
    <m/>
    <m/>
    <s v="BHU/REF/45/TAS/06"/>
    <s v="UNDP"/>
    <m/>
    <x v="2"/>
    <s v="BHU"/>
    <x v="3"/>
    <s v="REF"/>
    <s v="Implementation of the RMP: technical assistance in the refrigeration servicing sector"/>
    <d v="2005-04-01T00:00:00"/>
    <d v="2007-04-01T00:00:00"/>
    <s v="FIN"/>
    <d v="2005-07-01T00:00:00"/>
    <m/>
    <d v="2006-12-01T00:00:00"/>
    <d v="2009-11-01T00:00:00"/>
    <n v="0.1"/>
    <m/>
    <m/>
    <m/>
    <m/>
    <m/>
    <n v="0.1"/>
    <m/>
    <m/>
    <m/>
    <m/>
    <m/>
    <n v="45000"/>
    <n v="-41"/>
    <n v="44959"/>
    <n v="1"/>
    <n v="0"/>
    <n v="0"/>
    <n v="0"/>
    <n v="4050"/>
    <n v="-4"/>
    <n v="4046"/>
    <n v="-0.30999999999994543"/>
    <n v="44959"/>
    <n v="0"/>
    <n v="0"/>
    <n v="4046.31"/>
    <n v="0"/>
    <m/>
    <m/>
    <m/>
    <m/>
    <s v="Completed in 2006.Financially completed in 2009."/>
    <m/>
    <m/>
    <m/>
    <x v="1"/>
    <n v="0"/>
    <n v="1"/>
    <n v="3"/>
    <n v="24"/>
    <n v="0"/>
    <n v="0"/>
    <n v="100"/>
    <n v="2005"/>
  </r>
  <r>
    <m/>
    <m/>
    <s v="MOL/REF/44/TAS/12"/>
    <s v="UNDP"/>
    <m/>
    <x v="4"/>
    <s v="MOL"/>
    <x v="3"/>
    <s v="REF"/>
    <s v="Implementation of the RMP: technical assistance programme"/>
    <d v="2004-12-01T00:00:00"/>
    <d v="2006-12-01T00:00:00"/>
    <s v="FIN"/>
    <d v="2005-02-01T00:00:00"/>
    <m/>
    <d v="2007-12-01T00:00:00"/>
    <d v="2009-07-01T00:00:00"/>
    <n v="55.9"/>
    <m/>
    <m/>
    <m/>
    <m/>
    <m/>
    <n v="55.9"/>
    <m/>
    <m/>
    <m/>
    <m/>
    <m/>
    <n v="173495"/>
    <n v="-3"/>
    <n v="173492"/>
    <n v="1"/>
    <n v="0"/>
    <n v="0"/>
    <n v="0"/>
    <n v="15615"/>
    <n v="0"/>
    <n v="15615"/>
    <n v="0.27000000000043656"/>
    <n v="173492"/>
    <n v="0"/>
    <n v="0"/>
    <n v="15614.73"/>
    <n v="0"/>
    <m/>
    <m/>
    <m/>
    <m/>
    <s v="Completed in 2007.Financially completed in 2009."/>
    <m/>
    <m/>
    <m/>
    <x v="1"/>
    <n v="0"/>
    <n v="1"/>
    <n v="2"/>
    <n v="24"/>
    <n v="0"/>
    <n v="0"/>
    <n v="55900"/>
    <n v="2004"/>
  </r>
  <r>
    <m/>
    <m/>
    <s v="HON/REF/44/TAS/15"/>
    <s v="UNDP"/>
    <m/>
    <x v="1"/>
    <s v="HON"/>
    <x v="3"/>
    <s v="REF"/>
    <s v="Implementation of the RMP: technical assistance programme for the promotion of good practices and recovery and recycling"/>
    <d v="2004-12-01T00:00:00"/>
    <d v="2007-12-01T00:00:00"/>
    <s v="FIN"/>
    <d v="2007-11-01T00:00:00"/>
    <m/>
    <d v="2009-11-01T00:00:00"/>
    <d v="2011-11-01T00:00:00"/>
    <n v="138.6"/>
    <m/>
    <m/>
    <m/>
    <m/>
    <m/>
    <n v="138.6"/>
    <m/>
    <m/>
    <m/>
    <m/>
    <m/>
    <n v="150000"/>
    <n v="-72"/>
    <n v="149928"/>
    <n v="1"/>
    <n v="0"/>
    <n v="0"/>
    <n v="0"/>
    <n v="13500"/>
    <n v="-6"/>
    <n v="13494"/>
    <n v="0.47999999999956344"/>
    <n v="149928"/>
    <n v="0"/>
    <n v="0"/>
    <n v="13493.52"/>
    <n v="0"/>
    <m/>
    <m/>
    <m/>
    <m/>
    <s v="Completed in 2009."/>
    <m/>
    <m/>
    <m/>
    <x v="1"/>
    <n v="0"/>
    <n v="1"/>
    <n v="35"/>
    <n v="36"/>
    <n v="0"/>
    <n v="0"/>
    <n v="138600"/>
    <n v="2004"/>
  </r>
  <r>
    <m/>
    <m/>
    <s v="GBS/REF/43/TAS/07"/>
    <s v="UNDP"/>
    <m/>
    <x v="0"/>
    <s v="GBS"/>
    <x v="3"/>
    <s v="REF"/>
    <s v="Implementation of the RMP: technical assistance project for MAC and refrigeration service and end-user sub-sectors"/>
    <d v="2004-07-01T00:00:00"/>
    <d v="2006-07-01T00:00:00"/>
    <s v="FIN"/>
    <d v="2009-05-01T00:00:00"/>
    <m/>
    <d v="2011-12-01T00:00:00"/>
    <d v="2014-03-01T00:00:00"/>
    <n v="14.3"/>
    <m/>
    <m/>
    <m/>
    <m/>
    <m/>
    <n v="14.3"/>
    <m/>
    <m/>
    <m/>
    <m/>
    <m/>
    <n v="282900"/>
    <n v="-480"/>
    <n v="282420"/>
    <n v="1"/>
    <n v="0"/>
    <n v="0"/>
    <n v="0"/>
    <n v="21218"/>
    <n v="-36"/>
    <n v="21182"/>
    <n v="0.5"/>
    <n v="282420"/>
    <n v="0"/>
    <n v="0"/>
    <n v="21181.5"/>
    <n v="0"/>
    <m/>
    <m/>
    <m/>
    <m/>
    <s v="Financially completed in 2014."/>
    <m/>
    <m/>
    <m/>
    <x v="1"/>
    <n v="0"/>
    <n v="1"/>
    <n v="58"/>
    <n v="24"/>
    <n v="0"/>
    <n v="0"/>
    <n v="14300"/>
    <n v="2004"/>
  </r>
  <r>
    <m/>
    <m/>
    <s v="BAR/REF/43/TAS/11"/>
    <s v="UNDP"/>
    <m/>
    <x v="1"/>
    <s v="BAR"/>
    <x v="3"/>
    <s v="REF"/>
    <s v="Implementation of the RMP: technical assistance project to the MAC and end-users sectors"/>
    <d v="2004-07-01T00:00:00"/>
    <d v="2006-12-01T00:00:00"/>
    <s v="FIN"/>
    <d v="2010-11-01T00:00:00"/>
    <m/>
    <d v="2011-12-01T00:00:00"/>
    <d v="2014-02-01T00:00:00"/>
    <n v="11.4"/>
    <m/>
    <m/>
    <m/>
    <m/>
    <m/>
    <n v="11.4"/>
    <m/>
    <m/>
    <m/>
    <m/>
    <m/>
    <n v="172611"/>
    <n v="-2925"/>
    <n v="169686"/>
    <n v="1"/>
    <n v="0"/>
    <n v="0"/>
    <n v="0"/>
    <n v="15535"/>
    <n v="-263"/>
    <n v="15272"/>
    <n v="0.25"/>
    <n v="169686"/>
    <n v="0"/>
    <n v="0"/>
    <n v="15271.75"/>
    <n v="0"/>
    <m/>
    <m/>
    <m/>
    <m/>
    <s v="Financially completed in 2014."/>
    <m/>
    <m/>
    <m/>
    <x v="1"/>
    <n v="0"/>
    <n v="1"/>
    <n v="76"/>
    <n v="29"/>
    <n v="0"/>
    <n v="0"/>
    <n v="11400"/>
    <n v="2004"/>
  </r>
  <r>
    <m/>
    <m/>
    <s v="PAR/REF/32/TRA/07"/>
    <s v="UNEP"/>
    <m/>
    <x v="1"/>
    <s v="PAR"/>
    <x v="2"/>
    <s v="REF"/>
    <s v="Implementation of the RMP: train of trainers and training of refrigeration service technicians"/>
    <d v="2000-12-01T00:00:00"/>
    <d v="2004-12-01T00:00:00"/>
    <s v="FIN"/>
    <d v="2001-12-01T00:00:00"/>
    <m/>
    <d v="2008-12-01T00:00:00"/>
    <d v="2012-01-01T00:00:00"/>
    <n v="56.7"/>
    <m/>
    <m/>
    <n v="0"/>
    <m/>
    <m/>
    <n v="56.7"/>
    <m/>
    <m/>
    <n v="0"/>
    <m/>
    <m/>
    <n v="168020"/>
    <n v="-2569"/>
    <n v="165451"/>
    <n v="1"/>
    <n v="0"/>
    <n v="0"/>
    <n v="0"/>
    <n v="21843"/>
    <n v="-333.97"/>
    <n v="21509.03"/>
    <n v="0"/>
    <n v="165451"/>
    <n v="0"/>
    <n v="0"/>
    <n v="21509.03"/>
    <n v="0"/>
    <m/>
    <n v="0"/>
    <m/>
    <m/>
    <m/>
    <m/>
    <m/>
    <m/>
    <x v="1"/>
    <n v="0"/>
    <n v="1"/>
    <n v="12"/>
    <n v="48"/>
    <n v="0"/>
    <n v="0"/>
    <n v="56700"/>
    <n v="2000"/>
  </r>
  <r>
    <m/>
    <m/>
    <s v="HAI/REF/39/TRA/05"/>
    <s v="UNEP"/>
    <m/>
    <x v="1"/>
    <s v="HAI"/>
    <x v="2"/>
    <s v="REF"/>
    <s v="Implementation of the RMP: train the technicians on good practices in refrigeration"/>
    <d v="2003-04-01T00:00:00"/>
    <d v="2004-04-01T00:00:00"/>
    <s v="FIN"/>
    <d v="2004-01-01T00:00:00"/>
    <m/>
    <d v="2008-12-01T00:00:00"/>
    <d v="2009-12-01T00:00:00"/>
    <n v="29.9"/>
    <m/>
    <m/>
    <n v="0"/>
    <m/>
    <m/>
    <n v="29.9"/>
    <m/>
    <m/>
    <n v="0"/>
    <m/>
    <m/>
    <n v="74200"/>
    <n v="0"/>
    <n v="74200"/>
    <n v="1"/>
    <n v="0"/>
    <n v="0"/>
    <n v="0"/>
    <n v="9646"/>
    <n v="0"/>
    <n v="9646"/>
    <n v="0"/>
    <n v="74200"/>
    <n v="0"/>
    <n v="0"/>
    <n v="9646"/>
    <n v="0"/>
    <m/>
    <n v="0"/>
    <m/>
    <m/>
    <m/>
    <m/>
    <m/>
    <m/>
    <x v="1"/>
    <n v="0"/>
    <n v="1"/>
    <n v="9"/>
    <n v="12"/>
    <n v="0"/>
    <n v="0"/>
    <n v="29900"/>
    <n v="2003"/>
  </r>
  <r>
    <m/>
    <m/>
    <s v="COI/REF/35/TRA/07"/>
    <s v="UNEP"/>
    <m/>
    <x v="0"/>
    <s v="COI"/>
    <x v="2"/>
    <s v="REF"/>
    <s v="Implementation of the RMP: train the trainer and training of refrigeration service technicians"/>
    <d v="2001-12-01T00:00:00"/>
    <d v="2002-07-01T00:00:00"/>
    <s v="FIN"/>
    <d v="2002-10-01T00:00:00"/>
    <m/>
    <d v="2003-12-01T00:00:00"/>
    <d v="2005-12-01T00:00:00"/>
    <n v="0.8"/>
    <m/>
    <m/>
    <n v="0"/>
    <m/>
    <m/>
    <n v="0"/>
    <m/>
    <m/>
    <n v="0"/>
    <m/>
    <m/>
    <n v="51000"/>
    <n v="-7093"/>
    <n v="43907"/>
    <n v="1"/>
    <n v="0"/>
    <n v="0"/>
    <n v="0"/>
    <n v="6630"/>
    <n v="-922.09"/>
    <n v="5707.91"/>
    <n v="0"/>
    <n v="43907"/>
    <n v="0"/>
    <n v="0"/>
    <n v="5707.91"/>
    <n v="0"/>
    <m/>
    <n v="0"/>
    <m/>
    <m/>
    <m/>
    <m/>
    <m/>
    <m/>
    <x v="1"/>
    <n v="0"/>
    <n v="1"/>
    <n v="10"/>
    <n v="7"/>
    <n v="0"/>
    <n v="0"/>
    <n v="800"/>
    <n v="2001"/>
  </r>
  <r>
    <m/>
    <m/>
    <s v="BHU/REF/45/TRA/04"/>
    <s v="UNEP"/>
    <m/>
    <x v="2"/>
    <s v="BHU"/>
    <x v="2"/>
    <s v="REF"/>
    <s v="Implementation of the RMP: train the trainer programme for customs and enforcement officers"/>
    <d v="2005-04-01T00:00:00"/>
    <d v="2006-04-01T00:00:00"/>
    <s v="FIN"/>
    <d v="2005-10-01T00:00:00"/>
    <m/>
    <d v="2006-09-01T00:00:00"/>
    <d v="2007-09-01T00:00:00"/>
    <n v="0"/>
    <m/>
    <m/>
    <n v="0"/>
    <m/>
    <m/>
    <n v="0"/>
    <m/>
    <m/>
    <n v="0"/>
    <m/>
    <m/>
    <n v="25000"/>
    <n v="0"/>
    <n v="25000"/>
    <n v="1"/>
    <n v="0"/>
    <n v="0"/>
    <n v="0"/>
    <n v="3250"/>
    <n v="0"/>
    <n v="3250"/>
    <n v="0"/>
    <n v="25000"/>
    <n v="0"/>
    <n v="0"/>
    <n v="3250"/>
    <n v="0"/>
    <m/>
    <n v="0"/>
    <m/>
    <m/>
    <m/>
    <m/>
    <m/>
    <m/>
    <x v="1"/>
    <n v="0"/>
    <n v="1"/>
    <n v="6"/>
    <n v="12"/>
    <n v="0"/>
    <n v="0"/>
    <n v="0"/>
    <n v="2005"/>
  </r>
  <r>
    <m/>
    <m/>
    <s v="BHU/REF/45/TRA/05"/>
    <s v="UNEP"/>
    <m/>
    <x v="2"/>
    <s v="BHU"/>
    <x v="2"/>
    <s v="REF"/>
    <s v="Implementation of the RMP: train the trainer programme for refrigeration service technicians"/>
    <d v="2005-04-01T00:00:00"/>
    <d v="2006-10-01T00:00:00"/>
    <s v="FIN"/>
    <d v="2005-11-01T00:00:00"/>
    <m/>
    <d v="2006-09-01T00:00:00"/>
    <d v="2006-12-01T00:00:00"/>
    <n v="0"/>
    <m/>
    <m/>
    <n v="0"/>
    <m/>
    <m/>
    <n v="0"/>
    <m/>
    <m/>
    <n v="0"/>
    <m/>
    <m/>
    <n v="20000"/>
    <n v="0"/>
    <n v="20000"/>
    <n v="1"/>
    <n v="0"/>
    <n v="0"/>
    <n v="0"/>
    <n v="2600"/>
    <n v="0"/>
    <n v="2600"/>
    <n v="0"/>
    <n v="20000"/>
    <n v="0"/>
    <n v="0"/>
    <n v="2600"/>
    <n v="0"/>
    <m/>
    <n v="0"/>
    <m/>
    <m/>
    <m/>
    <m/>
    <m/>
    <m/>
    <x v="1"/>
    <n v="0"/>
    <n v="1"/>
    <n v="7"/>
    <n v="18"/>
    <n v="0"/>
    <n v="0"/>
    <n v="0"/>
    <n v="2005"/>
  </r>
  <r>
    <m/>
    <m/>
    <s v="FIJ/REF/29/TRA/06"/>
    <s v="UNEP"/>
    <m/>
    <x v="2"/>
    <s v="FIJ"/>
    <x v="2"/>
    <s v="REF"/>
    <s v="Implementation of the RMP: train the trainer programme for refrigeration service technicians"/>
    <d v="1999-11-01T00:00:00"/>
    <d v="2001-06-01T00:00:00"/>
    <s v="FIN"/>
    <d v="2000-12-01T00:00:00"/>
    <m/>
    <d v="2003-01-01T00:00:00"/>
    <d v="2004-10-01T00:00:00"/>
    <n v="9.5"/>
    <m/>
    <m/>
    <n v="0"/>
    <m/>
    <m/>
    <n v="9.5"/>
    <m/>
    <m/>
    <n v="0"/>
    <m/>
    <m/>
    <n v="70500"/>
    <n v="-24500"/>
    <n v="46000"/>
    <n v="1"/>
    <n v="0"/>
    <n v="0"/>
    <n v="0"/>
    <n v="9165"/>
    <n v="-3185"/>
    <n v="5980"/>
    <n v="0"/>
    <n v="46000"/>
    <n v="0"/>
    <n v="0"/>
    <n v="5980"/>
    <n v="0"/>
    <m/>
    <n v="0"/>
    <m/>
    <m/>
    <m/>
    <m/>
    <m/>
    <m/>
    <x v="1"/>
    <n v="0"/>
    <n v="1"/>
    <n v="13"/>
    <n v="19"/>
    <n v="0"/>
    <n v="0"/>
    <n v="9500"/>
    <n v="1999"/>
  </r>
  <r>
    <m/>
    <m/>
    <s v="GRN/REF/30/TRA/03"/>
    <s v="UNEP"/>
    <m/>
    <x v="1"/>
    <s v="GRN"/>
    <x v="2"/>
    <s v="REF"/>
    <s v="Implementation of the RMP: train the trainer programme for refrigeration service technicians"/>
    <d v="2000-03-01T00:00:00"/>
    <d v="2000-10-01T00:00:00"/>
    <s v="FIN"/>
    <d v="2000-12-01T00:00:00"/>
    <m/>
    <d v="2007-01-01T00:00:00"/>
    <d v="2008-12-01T00:00:00"/>
    <n v="2.2000000000000002"/>
    <m/>
    <m/>
    <n v="0"/>
    <m/>
    <m/>
    <n v="2.2000000000000002"/>
    <m/>
    <m/>
    <n v="0"/>
    <m/>
    <m/>
    <n v="52000"/>
    <n v="0"/>
    <n v="52000"/>
    <n v="1"/>
    <n v="0"/>
    <n v="0"/>
    <n v="0"/>
    <n v="6760"/>
    <n v="0"/>
    <n v="6760"/>
    <n v="0"/>
    <n v="52000"/>
    <n v="0"/>
    <n v="0"/>
    <n v="6760"/>
    <n v="0"/>
    <m/>
    <n v="0"/>
    <m/>
    <m/>
    <m/>
    <m/>
    <m/>
    <m/>
    <x v="1"/>
    <n v="0"/>
    <n v="1"/>
    <n v="9"/>
    <n v="7"/>
    <n v="0"/>
    <n v="0"/>
    <n v="2200"/>
    <n v="2000"/>
  </r>
  <r>
    <m/>
    <m/>
    <s v="MDV/REF/38/TRA/07"/>
    <s v="UNEP"/>
    <m/>
    <x v="2"/>
    <s v="MDV"/>
    <x v="2"/>
    <s v="REF"/>
    <s v="Implementation of the RMP: train the trainer programme for refrigeration service technicians"/>
    <d v="2002-11-01T00:00:00"/>
    <d v="2005-05-01T00:00:00"/>
    <s v="FIN"/>
    <d v="2003-08-01T00:00:00"/>
    <m/>
    <d v="2005-07-01T00:00:00"/>
    <d v="2008-12-01T00:00:00"/>
    <n v="0.7"/>
    <m/>
    <m/>
    <n v="0"/>
    <m/>
    <m/>
    <n v="0"/>
    <m/>
    <m/>
    <n v="0"/>
    <m/>
    <m/>
    <n v="35000"/>
    <n v="-2000"/>
    <n v="33000"/>
    <n v="1"/>
    <n v="0"/>
    <n v="0"/>
    <n v="0"/>
    <n v="4550"/>
    <n v="-260"/>
    <n v="4290"/>
    <n v="0"/>
    <n v="33000"/>
    <n v="0"/>
    <n v="0"/>
    <n v="4290"/>
    <n v="0"/>
    <m/>
    <n v="0"/>
    <m/>
    <m/>
    <m/>
    <m/>
    <m/>
    <m/>
    <x v="1"/>
    <n v="0"/>
    <n v="1"/>
    <n v="9"/>
    <n v="30"/>
    <n v="0"/>
    <n v="0"/>
    <n v="700"/>
    <n v="2002"/>
  </r>
  <r>
    <m/>
    <m/>
    <s v="MON/REF/32/TRA/03"/>
    <s v="UNEP"/>
    <m/>
    <x v="2"/>
    <s v="MON"/>
    <x v="2"/>
    <s v="REF"/>
    <s v="Implementation of the RMP: train the trainer programme for refrigeration service technicians"/>
    <d v="2000-12-01T00:00:00"/>
    <d v="2002-01-01T00:00:00"/>
    <s v="FIN"/>
    <d v="2001-04-01T00:00:00"/>
    <m/>
    <d v="2003-10-01T00:00:00"/>
    <d v="2005-01-01T00:00:00"/>
    <n v="2.4"/>
    <m/>
    <m/>
    <n v="0"/>
    <m/>
    <m/>
    <n v="2.4"/>
    <m/>
    <m/>
    <n v="0"/>
    <m/>
    <m/>
    <n v="65970"/>
    <n v="-15423"/>
    <n v="50547"/>
    <n v="1"/>
    <n v="0"/>
    <n v="0"/>
    <n v="0"/>
    <n v="8576"/>
    <n v="-2003.95"/>
    <n v="6572.05"/>
    <n v="0"/>
    <n v="50547"/>
    <n v="0"/>
    <n v="0"/>
    <n v="6572.0499999999993"/>
    <n v="0"/>
    <m/>
    <n v="0"/>
    <m/>
    <m/>
    <m/>
    <m/>
    <m/>
    <m/>
    <x v="1"/>
    <n v="0"/>
    <n v="1"/>
    <n v="4"/>
    <n v="13"/>
    <n v="0"/>
    <n v="0"/>
    <n v="2400"/>
    <n v="2000"/>
  </r>
  <r>
    <m/>
    <m/>
    <s v="RWA/REF/41/TRA/06"/>
    <s v="UNEP"/>
    <m/>
    <x v="0"/>
    <s v="RWA"/>
    <x v="2"/>
    <s v="REF"/>
    <s v="Implementation of the RMP: train the trainer programme for refrigeration service technicians"/>
    <d v="2003-12-01T00:00:00"/>
    <d v="2004-12-01T00:00:00"/>
    <s v="FIN"/>
    <d v="2004-08-01T00:00:00"/>
    <m/>
    <d v="2006-12-01T00:00:00"/>
    <d v="2012-04-01T00:00:00"/>
    <n v="5.4"/>
    <m/>
    <m/>
    <n v="0"/>
    <m/>
    <m/>
    <n v="5.4"/>
    <m/>
    <m/>
    <n v="0"/>
    <m/>
    <m/>
    <n v="50000"/>
    <n v="0"/>
    <n v="50000"/>
    <n v="1"/>
    <n v="0"/>
    <n v="0"/>
    <n v="0"/>
    <n v="6500"/>
    <n v="0"/>
    <n v="6500"/>
    <n v="0"/>
    <n v="50000"/>
    <n v="0"/>
    <n v="0"/>
    <n v="6500"/>
    <n v="0"/>
    <m/>
    <n v="0"/>
    <m/>
    <m/>
    <m/>
    <m/>
    <m/>
    <m/>
    <x v="1"/>
    <n v="0"/>
    <n v="1"/>
    <n v="8"/>
    <n v="12"/>
    <n v="0"/>
    <n v="0"/>
    <n v="5400"/>
    <n v="2003"/>
  </r>
  <r>
    <m/>
    <m/>
    <s v="GUI/REF/30/TRA/07"/>
    <s v="UNEP"/>
    <m/>
    <x v="0"/>
    <s v="GUI"/>
    <x v="2"/>
    <s v="REF"/>
    <s v="Implementation of the RMP: train the trainer programme in the refrigeration servicing sector"/>
    <d v="2000-03-01T00:00:00"/>
    <d v="2001-10-01T00:00:00"/>
    <s v="FIN"/>
    <d v="2000-12-01T00:00:00"/>
    <m/>
    <d v="2002-09-01T00:00:00"/>
    <d v="2003-09-01T00:00:00"/>
    <n v="10.5"/>
    <m/>
    <m/>
    <n v="0"/>
    <m/>
    <m/>
    <n v="10.5"/>
    <m/>
    <m/>
    <n v="0"/>
    <m/>
    <m/>
    <n v="66500"/>
    <n v="0"/>
    <n v="66500"/>
    <n v="1"/>
    <n v="0"/>
    <n v="0"/>
    <n v="0"/>
    <n v="8645"/>
    <n v="0"/>
    <n v="8645"/>
    <n v="0"/>
    <n v="66500"/>
    <n v="0"/>
    <n v="0"/>
    <n v="8645"/>
    <n v="0"/>
    <m/>
    <n v="0"/>
    <m/>
    <m/>
    <m/>
    <m/>
    <m/>
    <m/>
    <x v="1"/>
    <n v="0"/>
    <n v="1"/>
    <n v="9"/>
    <n v="19"/>
    <n v="0"/>
    <n v="0"/>
    <n v="10500"/>
    <n v="2000"/>
  </r>
  <r>
    <m/>
    <m/>
    <s v="VIE/REF/34/TRA/36"/>
    <s v="UNEP"/>
    <m/>
    <x v="2"/>
    <s v="VIE"/>
    <x v="2"/>
    <s v="REF"/>
    <s v="Implementation of the RMP: train the trainer programme in the refrigeration servicing sector"/>
    <d v="2001-07-01T00:00:00"/>
    <d v="2003-08-01T00:00:00"/>
    <s v="FIN"/>
    <d v="2002-10-01T00:00:00"/>
    <m/>
    <d v="2003-12-01T00:00:00"/>
    <d v="2006-02-01T00:00:00"/>
    <n v="0"/>
    <m/>
    <m/>
    <n v="0"/>
    <m/>
    <m/>
    <n v="0"/>
    <m/>
    <m/>
    <n v="0"/>
    <m/>
    <m/>
    <n v="200000"/>
    <n v="-40959"/>
    <n v="159041"/>
    <n v="1"/>
    <n v="0"/>
    <n v="0"/>
    <n v="0"/>
    <n v="26000"/>
    <n v="-5324.67"/>
    <n v="20675.330000000002"/>
    <n v="0"/>
    <n v="159041"/>
    <n v="0"/>
    <n v="0"/>
    <n v="20675.330000000002"/>
    <n v="0"/>
    <m/>
    <n v="0"/>
    <m/>
    <m/>
    <m/>
    <m/>
    <m/>
    <m/>
    <x v="1"/>
    <n v="0"/>
    <n v="1"/>
    <n v="15"/>
    <n v="25"/>
    <n v="0"/>
    <n v="0"/>
    <n v="0"/>
    <n v="2001"/>
  </r>
  <r>
    <m/>
    <m/>
    <s v="BKF/REF/29/TRA/10"/>
    <s v="Canada"/>
    <m/>
    <x v="0"/>
    <s v="BKF"/>
    <x v="2"/>
    <s v="REF"/>
    <s v="Implementation of the RMP: train the trainers and technicians in good refrigeration management practices"/>
    <d v="1999-11-01T00:00:00"/>
    <d v="2001-06-01T00:00:00"/>
    <s v="FIN"/>
    <d v="2000-06-01T00:00:00"/>
    <m/>
    <d v="2002-03-01T00:00:00"/>
    <d v="2002-03-01T00:00:00"/>
    <n v="0"/>
    <m/>
    <m/>
    <n v="0"/>
    <m/>
    <m/>
    <m/>
    <m/>
    <m/>
    <m/>
    <m/>
    <m/>
    <n v="40000"/>
    <n v="0"/>
    <n v="40000"/>
    <n v="1"/>
    <n v="0"/>
    <n v="0"/>
    <n v="0"/>
    <n v="5200"/>
    <n v="0"/>
    <n v="5200"/>
    <n v="0"/>
    <n v="40000"/>
    <m/>
    <n v="0"/>
    <n v="5200"/>
    <m/>
    <m/>
    <m/>
    <m/>
    <m/>
    <s v="Training of technicians is completed as of March 2002. PCR submitted."/>
    <m/>
    <m/>
    <m/>
    <x v="1"/>
    <n v="0"/>
    <n v="1"/>
    <n v="7"/>
    <n v="19"/>
    <n v="0"/>
    <n v="0"/>
    <n v="0"/>
    <n v="1999"/>
  </r>
  <r>
    <m/>
    <m/>
    <s v="SRL/REF/32/TRA/17"/>
    <s v="UNEP"/>
    <m/>
    <x v="2"/>
    <s v="SRL"/>
    <x v="2"/>
    <s v="REF"/>
    <s v="Implementation of the RMP: train the trainers and training of refrigeration service technicians including"/>
    <d v="2000-12-01T00:00:00"/>
    <d v="2003-12-01T00:00:00"/>
    <s v="FIN"/>
    <d v="2001-04-01T00:00:00"/>
    <m/>
    <d v="2004-09-01T00:00:00"/>
    <d v="2009-12-01T00:00:00"/>
    <n v="0"/>
    <m/>
    <m/>
    <n v="0"/>
    <m/>
    <m/>
    <n v="0"/>
    <m/>
    <m/>
    <n v="0"/>
    <m/>
    <m/>
    <n v="219000"/>
    <n v="-72008"/>
    <n v="146992"/>
    <n v="1"/>
    <n v="0"/>
    <n v="0"/>
    <n v="0"/>
    <n v="28470"/>
    <n v="-9360.52"/>
    <n v="19109.48"/>
    <n v="0"/>
    <n v="146992"/>
    <n v="0"/>
    <n v="0"/>
    <n v="19109.48"/>
    <n v="0"/>
    <m/>
    <n v="0"/>
    <m/>
    <m/>
    <m/>
    <m/>
    <m/>
    <m/>
    <x v="1"/>
    <n v="0"/>
    <n v="1"/>
    <n v="4"/>
    <n v="36"/>
    <n v="0"/>
    <n v="0"/>
    <n v="0"/>
    <n v="2000"/>
  </r>
  <r>
    <m/>
    <m/>
    <s v="MOL/REF/25/TRA/03"/>
    <s v="UNEP"/>
    <m/>
    <x v="4"/>
    <s v="MOL"/>
    <x v="2"/>
    <s v="REF"/>
    <s v="Implementation of the RMP: train the trainers programme for good practices in the refrigeration sector"/>
    <d v="1998-07-01T00:00:00"/>
    <d v="1999-08-01T00:00:00"/>
    <s v="FIN"/>
    <d v="1999-09-01T00:00:00"/>
    <m/>
    <d v="2003-12-01T00:00:00"/>
    <d v="2005-12-01T00:00:00"/>
    <n v="0"/>
    <m/>
    <m/>
    <n v="0"/>
    <m/>
    <m/>
    <n v="0"/>
    <m/>
    <m/>
    <n v="0"/>
    <m/>
    <m/>
    <n v="66000"/>
    <n v="-11000"/>
    <n v="55000"/>
    <n v="1"/>
    <n v="0"/>
    <n v="0"/>
    <n v="0"/>
    <n v="8580"/>
    <n v="-1430"/>
    <n v="7150"/>
    <n v="0"/>
    <n v="55000"/>
    <n v="0"/>
    <n v="0"/>
    <n v="7150"/>
    <n v="0"/>
    <m/>
    <n v="0"/>
    <m/>
    <m/>
    <m/>
    <m/>
    <m/>
    <m/>
    <x v="1"/>
    <n v="0"/>
    <n v="1"/>
    <n v="14"/>
    <n v="13"/>
    <n v="0"/>
    <n v="0"/>
    <n v="0"/>
    <n v="1998"/>
  </r>
  <r>
    <m/>
    <m/>
    <s v="CAF/REF/34/TRA/09"/>
    <s v="France"/>
    <m/>
    <x v="0"/>
    <s v="CAF"/>
    <x v="2"/>
    <s v="REF"/>
    <s v="Implementation of the RMP: train the trainers programme for refrigeration technicians in good management practices and a training programme to address technicians in the informal sector"/>
    <d v="2001-07-01T00:00:00"/>
    <d v="2003-08-01T00:00:00"/>
    <s v="FIN"/>
    <d v="2003-09-01T00:00:00"/>
    <m/>
    <d v="2008-07-01T00:00:00"/>
    <d v="2009-04-01T00:00:00"/>
    <n v="3.4"/>
    <m/>
    <m/>
    <n v="0"/>
    <m/>
    <m/>
    <n v="2.4"/>
    <m/>
    <m/>
    <m/>
    <m/>
    <m/>
    <n v="60900"/>
    <n v="-17759"/>
    <n v="43141"/>
    <n v="1"/>
    <n v="0"/>
    <n v="0"/>
    <n v="0"/>
    <n v="7917"/>
    <n v="-2309"/>
    <n v="5608"/>
    <n v="0"/>
    <n v="43141"/>
    <m/>
    <n v="0"/>
    <n v="5608"/>
    <m/>
    <m/>
    <m/>
    <m/>
    <m/>
    <s v="Official statement on loss of funds was provided. Remaining activities were cancelled in favor of TPMP implementation (55 &amp; 57 ExCom)."/>
    <m/>
    <m/>
    <m/>
    <x v="1"/>
    <n v="0"/>
    <n v="1"/>
    <n v="26"/>
    <n v="25"/>
    <n v="0"/>
    <n v="0"/>
    <n v="3400"/>
    <n v="2001"/>
  </r>
  <r>
    <m/>
    <m/>
    <s v="BAH/REF/26/TRA/05"/>
    <s v="UNEP"/>
    <m/>
    <x v="2"/>
    <s v="BAH"/>
    <x v="2"/>
    <s v="REF"/>
    <s v="Implementation of the RMP: train the trainers programme in the refrigeration sector"/>
    <d v="1998-11-01T00:00:00"/>
    <d v="1999-12-01T00:00:00"/>
    <s v="FIN"/>
    <d v="2000-05-01T00:00:00"/>
    <m/>
    <d v="2001-12-01T00:00:00"/>
    <d v="2001-12-01T00:00:00"/>
    <n v="0"/>
    <m/>
    <m/>
    <n v="0"/>
    <m/>
    <m/>
    <n v="0"/>
    <m/>
    <m/>
    <n v="0"/>
    <m/>
    <m/>
    <n v="45000"/>
    <n v="0"/>
    <n v="45000"/>
    <n v="1"/>
    <n v="0"/>
    <n v="0"/>
    <n v="0"/>
    <n v="5850"/>
    <n v="0"/>
    <n v="5850"/>
    <n v="0"/>
    <n v="45000"/>
    <n v="0"/>
    <n v="0"/>
    <n v="5850"/>
    <n v="0"/>
    <m/>
    <n v="0"/>
    <m/>
    <m/>
    <m/>
    <m/>
    <m/>
    <m/>
    <x v="1"/>
    <n v="0"/>
    <n v="1"/>
    <n v="18"/>
    <n v="13"/>
    <n v="0"/>
    <n v="0"/>
    <n v="0"/>
    <n v="1998"/>
  </r>
  <r>
    <m/>
    <m/>
    <s v="DOM/REF/25/TRA/17"/>
    <s v="UNEP"/>
    <m/>
    <x v="1"/>
    <s v="DOM"/>
    <x v="2"/>
    <s v="REF"/>
    <s v="Implementation of the RMP: train the trainers programme in the refrigeration sector"/>
    <d v="1998-07-01T00:00:00"/>
    <d v="2000-02-01T00:00:00"/>
    <s v="FIN"/>
    <d v="1998-09-01T00:00:00"/>
    <m/>
    <d v="2001-12-01T00:00:00"/>
    <d v="2003-12-01T00:00:00"/>
    <n v="0"/>
    <m/>
    <m/>
    <n v="0"/>
    <m/>
    <m/>
    <n v="0"/>
    <m/>
    <m/>
    <n v="0"/>
    <m/>
    <m/>
    <n v="45000"/>
    <n v="0"/>
    <n v="45000"/>
    <n v="1"/>
    <n v="0"/>
    <n v="0"/>
    <n v="0"/>
    <n v="5850"/>
    <n v="0"/>
    <n v="5850"/>
    <n v="0"/>
    <n v="45000"/>
    <n v="0"/>
    <n v="0"/>
    <n v="5850"/>
    <n v="0"/>
    <m/>
    <n v="0"/>
    <m/>
    <m/>
    <m/>
    <m/>
    <m/>
    <m/>
    <x v="1"/>
    <n v="0"/>
    <n v="1"/>
    <n v="2"/>
    <n v="19"/>
    <n v="0"/>
    <n v="0"/>
    <n v="0"/>
    <n v="1998"/>
  </r>
  <r>
    <m/>
    <m/>
    <s v="ELS/REF/25/TRA/07"/>
    <s v="UNEP"/>
    <m/>
    <x v="1"/>
    <s v="ELS"/>
    <x v="2"/>
    <s v="REF"/>
    <s v="Implementation of the RMP: train the trainers programme in the refrigeration sector"/>
    <d v="1998-07-01T00:00:00"/>
    <d v="2000-02-01T00:00:00"/>
    <s v="FIN"/>
    <d v="1998-10-01T00:00:00"/>
    <m/>
    <d v="2001-12-01T00:00:00"/>
    <d v="2003-07-01T00:00:00"/>
    <n v="0"/>
    <m/>
    <m/>
    <n v="0"/>
    <m/>
    <m/>
    <n v="0"/>
    <m/>
    <m/>
    <n v="0"/>
    <m/>
    <m/>
    <n v="39000"/>
    <n v="0"/>
    <n v="39000"/>
    <n v="1"/>
    <n v="0"/>
    <n v="0"/>
    <n v="0"/>
    <n v="5070"/>
    <n v="0"/>
    <n v="5070"/>
    <n v="0"/>
    <n v="39000"/>
    <n v="0"/>
    <n v="0"/>
    <n v="5070"/>
    <n v="0"/>
    <m/>
    <n v="0"/>
    <m/>
    <m/>
    <m/>
    <m/>
    <m/>
    <m/>
    <x v="1"/>
    <n v="0"/>
    <n v="1"/>
    <n v="3"/>
    <n v="19"/>
    <n v="0"/>
    <n v="0"/>
    <n v="0"/>
    <n v="1998"/>
  </r>
  <r>
    <m/>
    <m/>
    <s v="GAB/REF/26/TRA/04"/>
    <s v="UNEP"/>
    <m/>
    <x v="0"/>
    <s v="GAB"/>
    <x v="2"/>
    <s v="REF"/>
    <s v="Implementation of the RMP: train the trainers programme in the refrigeration sector"/>
    <d v="1998-11-01T00:00:00"/>
    <d v="2000-05-01T00:00:00"/>
    <s v="FIN"/>
    <d v="1999-10-01T00:00:00"/>
    <m/>
    <d v="2002-09-01T00:00:00"/>
    <d v="2003-12-01T00:00:00"/>
    <n v="0"/>
    <m/>
    <m/>
    <n v="0"/>
    <m/>
    <m/>
    <n v="0"/>
    <m/>
    <m/>
    <n v="0"/>
    <m/>
    <m/>
    <n v="45000"/>
    <n v="0"/>
    <n v="45000"/>
    <n v="1"/>
    <n v="0"/>
    <n v="0"/>
    <n v="0"/>
    <n v="5850"/>
    <n v="0"/>
    <n v="5850"/>
    <n v="0"/>
    <n v="45000"/>
    <n v="0"/>
    <n v="0"/>
    <n v="5850"/>
    <n v="0"/>
    <m/>
    <n v="0"/>
    <m/>
    <m/>
    <m/>
    <m/>
    <m/>
    <m/>
    <x v="1"/>
    <n v="0"/>
    <n v="1"/>
    <n v="11"/>
    <n v="18"/>
    <n v="0"/>
    <n v="0"/>
    <n v="0"/>
    <n v="1998"/>
  </r>
  <r>
    <m/>
    <m/>
    <s v="NER/REF/27/TAS/08"/>
    <s v="UNEP"/>
    <m/>
    <x v="0"/>
    <s v="NER"/>
    <x v="3"/>
    <s v="REF"/>
    <s v="Implementation of the RMP: train the trainers programme in the refrigeration sector"/>
    <d v="1999-03-01T00:00:00"/>
    <d v="2000-10-01T00:00:00"/>
    <s v="FIN"/>
    <d v="1999-08-01T00:00:00"/>
    <m/>
    <d v="2002-05-01T00:00:00"/>
    <d v="2003-05-01T00:00:00"/>
    <n v="0"/>
    <m/>
    <m/>
    <n v="0"/>
    <m/>
    <m/>
    <n v="0"/>
    <m/>
    <m/>
    <n v="0"/>
    <m/>
    <m/>
    <n v="41500"/>
    <n v="0"/>
    <n v="41500"/>
    <n v="1"/>
    <n v="0"/>
    <n v="0"/>
    <n v="0"/>
    <n v="5395"/>
    <n v="0"/>
    <n v="5395"/>
    <n v="0"/>
    <n v="41500"/>
    <n v="0"/>
    <n v="0"/>
    <n v="5395"/>
    <n v="0"/>
    <m/>
    <n v="0"/>
    <m/>
    <m/>
    <m/>
    <m/>
    <m/>
    <m/>
    <x v="1"/>
    <n v="0"/>
    <n v="1"/>
    <n v="5"/>
    <n v="19"/>
    <n v="0"/>
    <n v="0"/>
    <n v="0"/>
    <n v="1999"/>
  </r>
  <r>
    <m/>
    <m/>
    <s v="URU/REF/27/TRA/30"/>
    <s v="Canada"/>
    <m/>
    <x v="1"/>
    <s v="URU"/>
    <x v="2"/>
    <s v="REF"/>
    <s v="Implementation of the RMP: train the trainers programme in the refrigeration sector"/>
    <d v="1999-03-01T00:00:00"/>
    <d v="2000-10-01T00:00:00"/>
    <s v="FIN"/>
    <d v="1999-12-01T00:00:00"/>
    <m/>
    <d v="2001-06-01T00:00:00"/>
    <d v="2002-03-01T00:00:00"/>
    <n v="0"/>
    <m/>
    <m/>
    <n v="0"/>
    <m/>
    <m/>
    <m/>
    <m/>
    <m/>
    <m/>
    <m/>
    <m/>
    <n v="63280"/>
    <n v="0"/>
    <n v="63280"/>
    <n v="1"/>
    <n v="0"/>
    <n v="0"/>
    <n v="0"/>
    <n v="0"/>
    <n v="0"/>
    <n v="0"/>
    <n v="0"/>
    <n v="63280"/>
    <m/>
    <n v="0"/>
    <n v="0"/>
    <m/>
    <m/>
    <m/>
    <m/>
    <m/>
    <s v="Train-the-technicians workshop complete, 150 technicians trained. PCR submitted to Sect."/>
    <m/>
    <m/>
    <m/>
    <x v="1"/>
    <n v="0"/>
    <n v="1"/>
    <n v="9"/>
    <n v="19"/>
    <n v="0"/>
    <n v="0"/>
    <n v="0"/>
    <n v="1999"/>
  </r>
  <r>
    <m/>
    <m/>
    <s v="MLI/REF/29/TRA/08"/>
    <s v="UNEP"/>
    <m/>
    <x v="0"/>
    <s v="MLI"/>
    <x v="2"/>
    <s v="REF"/>
    <s v="Implementation of the RMP: train the trainers programme in the refrigeration servicing sector"/>
    <d v="1999-11-01T00:00:00"/>
    <d v="2001-06-01T00:00:00"/>
    <s v="FIN"/>
    <d v="2001-02-01T00:00:00"/>
    <m/>
    <d v="2002-05-01T00:00:00"/>
    <d v="2005-01-01T00:00:00"/>
    <n v="14.8"/>
    <m/>
    <m/>
    <n v="0"/>
    <m/>
    <m/>
    <n v="14.8"/>
    <m/>
    <m/>
    <n v="0"/>
    <m/>
    <m/>
    <n v="60000"/>
    <n v="-18414"/>
    <n v="41586"/>
    <n v="1"/>
    <n v="0"/>
    <n v="0"/>
    <n v="0"/>
    <n v="7800"/>
    <n v="-2393.8200000000002"/>
    <n v="5406.18"/>
    <n v="0"/>
    <n v="41586"/>
    <n v="0"/>
    <n v="0"/>
    <n v="5406.18"/>
    <n v="0"/>
    <m/>
    <n v="0"/>
    <m/>
    <m/>
    <m/>
    <m/>
    <m/>
    <m/>
    <x v="1"/>
    <n v="0"/>
    <n v="1"/>
    <n v="15"/>
    <n v="19"/>
    <n v="0"/>
    <n v="0"/>
    <n v="14800"/>
    <n v="1999"/>
  </r>
  <r>
    <m/>
    <m/>
    <s v="PAN/REF/29/TRA/13"/>
    <s v="UNEP"/>
    <m/>
    <x v="1"/>
    <s v="PAN"/>
    <x v="2"/>
    <s v="REF"/>
    <s v="Implementation of the RMP: training and certification programme in refrigeration"/>
    <d v="1999-11-01T00:00:00"/>
    <d v="2002-12-01T00:00:00"/>
    <s v="FIN"/>
    <d v="2001-12-01T00:00:00"/>
    <m/>
    <d v="2008-12-01T00:00:00"/>
    <d v="2010-12-01T00:00:00"/>
    <n v="0"/>
    <m/>
    <m/>
    <n v="0"/>
    <m/>
    <m/>
    <n v="0"/>
    <m/>
    <m/>
    <n v="0"/>
    <m/>
    <m/>
    <n v="126200"/>
    <n v="0"/>
    <n v="126200"/>
    <n v="1"/>
    <n v="0"/>
    <n v="0"/>
    <n v="0"/>
    <n v="16406"/>
    <n v="0"/>
    <n v="16406"/>
    <n v="0"/>
    <n v="126200"/>
    <n v="0"/>
    <n v="0"/>
    <n v="16406"/>
    <n v="0"/>
    <m/>
    <n v="0"/>
    <m/>
    <m/>
    <m/>
    <m/>
    <m/>
    <m/>
    <x v="1"/>
    <n v="0"/>
    <n v="1"/>
    <n v="25"/>
    <n v="37"/>
    <n v="0"/>
    <n v="0"/>
    <n v="0"/>
    <n v="1999"/>
  </r>
  <r>
    <m/>
    <m/>
    <s v="KYR/REF/37/TRA/03"/>
    <s v="UNEP"/>
    <m/>
    <x v="4"/>
    <s v="KYR"/>
    <x v="2"/>
    <s v="REF"/>
    <s v="Implementation of the RMP: training for customs excise and personnel involved in the monitoring of ODS/equipment"/>
    <d v="2002-07-01T00:00:00"/>
    <d v="2004-08-01T00:00:00"/>
    <s v="FIN"/>
    <d v="2004-01-01T00:00:00"/>
    <m/>
    <d v="2005-06-01T00:00:00"/>
    <d v="2009-06-01T00:00:00"/>
    <n v="8.3000000000000007"/>
    <m/>
    <m/>
    <n v="0"/>
    <m/>
    <m/>
    <n v="8.3000000000000007"/>
    <m/>
    <m/>
    <n v="0"/>
    <m/>
    <m/>
    <n v="74910"/>
    <n v="0"/>
    <n v="74910"/>
    <n v="1"/>
    <n v="0"/>
    <n v="0"/>
    <n v="0"/>
    <n v="9738"/>
    <n v="0"/>
    <n v="9738"/>
    <n v="0"/>
    <n v="74910"/>
    <n v="0"/>
    <n v="0"/>
    <n v="9738"/>
    <n v="0"/>
    <m/>
    <n v="0"/>
    <m/>
    <m/>
    <m/>
    <m/>
    <m/>
    <m/>
    <x v="1"/>
    <n v="0"/>
    <n v="1"/>
    <n v="18"/>
    <n v="25"/>
    <n v="0"/>
    <n v="0"/>
    <n v="8300"/>
    <n v="2002"/>
  </r>
  <r>
    <m/>
    <m/>
    <s v="BDI/REF/26/TRA/03"/>
    <s v="UNEP"/>
    <m/>
    <x v="0"/>
    <s v="BDI"/>
    <x v="2"/>
    <s v="REF"/>
    <s v="Implementation of the RMP: training for customs officers"/>
    <d v="1998-11-01T00:00:00"/>
    <d v="2000-05-01T00:00:00"/>
    <s v="FIN"/>
    <d v="2000-12-01T00:00:00"/>
    <m/>
    <d v="2002-07-01T00:00:00"/>
    <d v="2003-06-01T00:00:00"/>
    <n v="0"/>
    <m/>
    <m/>
    <n v="0"/>
    <m/>
    <m/>
    <n v="0"/>
    <m/>
    <m/>
    <n v="0"/>
    <m/>
    <m/>
    <n v="30000"/>
    <n v="0"/>
    <n v="30000"/>
    <n v="1"/>
    <n v="0"/>
    <n v="0"/>
    <n v="0"/>
    <n v="3900"/>
    <n v="0"/>
    <n v="3900"/>
    <n v="0"/>
    <n v="30000"/>
    <n v="0"/>
    <n v="0"/>
    <n v="3900"/>
    <n v="0"/>
    <m/>
    <n v="0"/>
    <m/>
    <m/>
    <m/>
    <m/>
    <m/>
    <m/>
    <x v="1"/>
    <n v="0"/>
    <n v="1"/>
    <n v="25"/>
    <n v="18"/>
    <n v="0"/>
    <n v="0"/>
    <n v="0"/>
    <n v="1998"/>
  </r>
  <r>
    <m/>
    <m/>
    <s v="GUI/REF/30/TRA/06"/>
    <s v="UNEP"/>
    <m/>
    <x v="0"/>
    <s v="GUI"/>
    <x v="2"/>
    <s v="REF"/>
    <s v="Implementation of the RMP: training for customs officers"/>
    <d v="2000-03-01T00:00:00"/>
    <d v="2001-04-01T00:00:00"/>
    <s v="FIN"/>
    <d v="2001-03-01T00:00:00"/>
    <m/>
    <d v="2003-03-01T00:00:00"/>
    <d v="2007-06-01T00:00:00"/>
    <n v="6.7"/>
    <m/>
    <m/>
    <n v="0"/>
    <m/>
    <m/>
    <n v="6.7"/>
    <m/>
    <m/>
    <n v="0"/>
    <m/>
    <m/>
    <n v="42500"/>
    <n v="-23512"/>
    <n v="18988"/>
    <n v="1"/>
    <n v="0"/>
    <n v="0"/>
    <n v="0"/>
    <n v="5525"/>
    <n v="-3056.56"/>
    <n v="2468.44"/>
    <n v="0"/>
    <n v="18988"/>
    <n v="0"/>
    <n v="0"/>
    <n v="2468.44"/>
    <n v="0"/>
    <m/>
    <n v="0"/>
    <m/>
    <m/>
    <m/>
    <m/>
    <m/>
    <m/>
    <x v="1"/>
    <n v="0"/>
    <n v="1"/>
    <n v="12"/>
    <n v="13"/>
    <n v="0"/>
    <n v="0"/>
    <n v="6700"/>
    <n v="2000"/>
  </r>
  <r>
    <m/>
    <m/>
    <s v="HAI/REF/39/TRA/07"/>
    <s v="UNEP"/>
    <m/>
    <x v="1"/>
    <s v="HAI"/>
    <x v="2"/>
    <s v="REF"/>
    <s v="Implementation of the RMP: training for customs officers"/>
    <d v="2003-04-01T00:00:00"/>
    <d v="2004-04-01T00:00:00"/>
    <s v="FIN"/>
    <d v="2003-12-01T00:00:00"/>
    <m/>
    <d v="2010-12-01T00:00:00"/>
    <d v="2012-04-01T00:00:00"/>
    <n v="13.3"/>
    <m/>
    <m/>
    <n v="0"/>
    <m/>
    <m/>
    <n v="13.3"/>
    <m/>
    <m/>
    <n v="0"/>
    <m/>
    <m/>
    <n v="33100"/>
    <n v="0"/>
    <n v="33100"/>
    <n v="1"/>
    <n v="0"/>
    <n v="0"/>
    <n v="0"/>
    <n v="4303"/>
    <n v="0"/>
    <n v="4303"/>
    <n v="0"/>
    <n v="33100"/>
    <n v="0"/>
    <n v="0"/>
    <n v="4303"/>
    <n v="0"/>
    <m/>
    <n v="0"/>
    <m/>
    <m/>
    <m/>
    <m/>
    <m/>
    <m/>
    <x v="1"/>
    <n v="0"/>
    <n v="1"/>
    <n v="8"/>
    <n v="12"/>
    <n v="0"/>
    <n v="0"/>
    <n v="13300"/>
    <n v="2003"/>
  </r>
  <r>
    <m/>
    <m/>
    <s v="GBS/REF/43/TRA/06"/>
    <s v="UNEP"/>
    <m/>
    <x v="0"/>
    <s v="GBS"/>
    <x v="2"/>
    <s v="REF"/>
    <s v="Implementation of the RMP: training for customs officials, police, coast guards, border guards and commercial inspectors"/>
    <d v="2004-07-01T00:00:00"/>
    <d v="2006-07-01T00:00:00"/>
    <s v="FIN"/>
    <d v="2004-08-01T00:00:00"/>
    <m/>
    <d v="2007-12-01T00:00:00"/>
    <d v="2010-12-01T00:00:00"/>
    <n v="3.5"/>
    <m/>
    <m/>
    <n v="0"/>
    <m/>
    <m/>
    <n v="3.5"/>
    <m/>
    <m/>
    <n v="0"/>
    <m/>
    <m/>
    <n v="70000"/>
    <n v="-1956"/>
    <n v="68044"/>
    <n v="1"/>
    <n v="0"/>
    <n v="0"/>
    <n v="0"/>
    <n v="9100"/>
    <n v="-254.28"/>
    <n v="8845.7199999999993"/>
    <n v="0"/>
    <n v="68044"/>
    <n v="0"/>
    <n v="0"/>
    <n v="8845.7199999999975"/>
    <n v="0"/>
    <m/>
    <n v="0"/>
    <m/>
    <m/>
    <m/>
    <m/>
    <m/>
    <m/>
    <x v="1"/>
    <n v="0"/>
    <n v="1"/>
    <n v="1"/>
    <n v="24"/>
    <n v="0"/>
    <n v="0"/>
    <n v="3500"/>
    <n v="2004"/>
  </r>
  <r>
    <m/>
    <m/>
    <s v="MDN/REF/28/TRA/11"/>
    <s v="UNIDO"/>
    <m/>
    <x v="4"/>
    <s v="MDN"/>
    <x v="2"/>
    <s v="REF"/>
    <s v="Implementation of the RMP: training for good practices in refrigeration"/>
    <d v="1999-07-01T00:00:00"/>
    <d v="2001-06-01T00:00:00"/>
    <s v="FIN"/>
    <d v="1999-10-01T00:00:00"/>
    <m/>
    <d v="2002-03-01T00:00:00"/>
    <d v="2003-05-01T00:00:00"/>
    <n v="0"/>
    <m/>
    <m/>
    <n v="0"/>
    <m/>
    <m/>
    <n v="0"/>
    <m/>
    <m/>
    <n v="0"/>
    <m/>
    <m/>
    <n v="70000"/>
    <n v="-6146"/>
    <n v="63854"/>
    <n v="1"/>
    <n v="0"/>
    <n v="0"/>
    <n v="0"/>
    <n v="9100"/>
    <n v="-812.11"/>
    <n v="8287.89"/>
    <n v="-0.11000000000058208"/>
    <n v="63854"/>
    <n v="0"/>
    <m/>
    <n v="8288"/>
    <n v="0"/>
    <m/>
    <m/>
    <m/>
    <m/>
    <m/>
    <m/>
    <m/>
    <m/>
    <x v="1"/>
    <n v="0"/>
    <n v="1"/>
    <n v="3"/>
    <n v="23"/>
    <n v="0"/>
    <n v="0"/>
    <n v="0"/>
    <n v="1999"/>
  </r>
  <r>
    <m/>
    <m/>
    <s v="ROM/REF/28/TRA/19"/>
    <s v="UNIDO"/>
    <m/>
    <x v="4"/>
    <s v="ROM"/>
    <x v="2"/>
    <s v="REF"/>
    <s v="Implementation of the RMP: training for good practices in refrigeration"/>
    <d v="1999-07-01T00:00:00"/>
    <d v="2001-06-01T00:00:00"/>
    <s v="FIN"/>
    <d v="1999-12-01T00:00:00"/>
    <m/>
    <d v="2001-01-01T00:00:00"/>
    <d v="2001-06-01T00:00:00"/>
    <n v="0"/>
    <m/>
    <m/>
    <n v="0"/>
    <m/>
    <m/>
    <n v="0"/>
    <m/>
    <m/>
    <n v="0"/>
    <m/>
    <m/>
    <n v="70000"/>
    <n v="0"/>
    <n v="70000"/>
    <n v="1"/>
    <n v="0"/>
    <n v="0"/>
    <n v="0"/>
    <n v="9100"/>
    <n v="0"/>
    <n v="9100"/>
    <n v="0"/>
    <n v="70000"/>
    <n v="0"/>
    <m/>
    <n v="9100"/>
    <n v="0"/>
    <m/>
    <m/>
    <m/>
    <m/>
    <m/>
    <m/>
    <m/>
    <m/>
    <x v="1"/>
    <n v="0"/>
    <n v="1"/>
    <n v="5"/>
    <n v="23"/>
    <n v="0"/>
    <n v="0"/>
    <n v="0"/>
    <n v="1999"/>
  </r>
  <r>
    <m/>
    <m/>
    <s v="SUD/REF/28/TRA/09"/>
    <s v="UNIDO"/>
    <m/>
    <x v="0"/>
    <s v="SUD"/>
    <x v="2"/>
    <s v="REF"/>
    <s v="Implementation of the RMP: training for good practices in refrigeration"/>
    <d v="1999-07-01T00:00:00"/>
    <d v="2002-06-01T00:00:00"/>
    <s v="FIN"/>
    <d v="2000-07-01T00:00:00"/>
    <m/>
    <d v="2003-12-01T00:00:00"/>
    <d v="2003-12-01T00:00:00"/>
    <n v="0"/>
    <m/>
    <m/>
    <n v="0"/>
    <m/>
    <m/>
    <n v="0"/>
    <m/>
    <m/>
    <n v="0"/>
    <m/>
    <m/>
    <n v="70000"/>
    <n v="-510"/>
    <n v="69490"/>
    <n v="1"/>
    <n v="0"/>
    <n v="0"/>
    <n v="0"/>
    <n v="9100"/>
    <n v="-80.599999999999994"/>
    <n v="9019.4"/>
    <n v="0.3999999999996362"/>
    <n v="69490"/>
    <n v="0"/>
    <m/>
    <n v="9019"/>
    <n v="0"/>
    <m/>
    <m/>
    <m/>
    <m/>
    <m/>
    <m/>
    <m/>
    <m/>
    <x v="1"/>
    <n v="0"/>
    <n v="1"/>
    <n v="12"/>
    <n v="35"/>
    <n v="0"/>
    <n v="0"/>
    <n v="0"/>
    <n v="1999"/>
  </r>
  <r>
    <m/>
    <m/>
    <s v="GBS/REF/43/TRA/08"/>
    <s v="UNEP"/>
    <m/>
    <x v="0"/>
    <s v="GBS"/>
    <x v="2"/>
    <s v="REF"/>
    <s v="Implementation of the RMP: training for refrigeration technicians"/>
    <d v="2004-07-01T00:00:00"/>
    <d v="2006-07-01T00:00:00"/>
    <s v="FIN"/>
    <d v="2005-07-01T00:00:00"/>
    <m/>
    <d v="2007-12-01T00:00:00"/>
    <d v="2009-12-01T00:00:00"/>
    <n v="3.5"/>
    <m/>
    <m/>
    <n v="0"/>
    <m/>
    <m/>
    <n v="3.5"/>
    <m/>
    <m/>
    <n v="0"/>
    <m/>
    <m/>
    <n v="70000"/>
    <n v="-626"/>
    <n v="69374"/>
    <n v="1"/>
    <n v="0"/>
    <n v="0"/>
    <n v="0"/>
    <n v="9100"/>
    <n v="-81.38"/>
    <n v="9018.6200000000008"/>
    <n v="0"/>
    <n v="69374"/>
    <n v="0"/>
    <n v="0"/>
    <n v="9018.6200000000008"/>
    <n v="0"/>
    <m/>
    <n v="0"/>
    <m/>
    <m/>
    <m/>
    <m/>
    <m/>
    <m/>
    <x v="1"/>
    <n v="0"/>
    <n v="1"/>
    <n v="12"/>
    <n v="24"/>
    <n v="0"/>
    <n v="0"/>
    <n v="3500"/>
    <n v="2004"/>
  </r>
  <r>
    <m/>
    <m/>
    <s v="SYR/REF/29/TRA/49"/>
    <s v="UNEP"/>
    <m/>
    <x v="2"/>
    <s v="SYR"/>
    <x v="2"/>
    <s v="REF"/>
    <s v="Implementation of the RMP: training for trainers and refrigeration technician on good service practices"/>
    <d v="1999-11-01T00:00:00"/>
    <d v="2002-12-01T00:00:00"/>
    <s v="FIN"/>
    <d v="2004-01-01T00:00:00"/>
    <m/>
    <d v="2009-12-01T00:00:00"/>
    <d v="2014-05-01T00:00:00"/>
    <n v="0"/>
    <m/>
    <m/>
    <n v="0"/>
    <m/>
    <m/>
    <n v="0"/>
    <m/>
    <m/>
    <n v="0"/>
    <m/>
    <m/>
    <n v="201300"/>
    <n v="-56100"/>
    <n v="145200"/>
    <n v="1"/>
    <n v="0"/>
    <n v="0"/>
    <n v="0"/>
    <n v="26169"/>
    <n v="-7292.78"/>
    <n v="18876.22"/>
    <n v="0"/>
    <n v="145200"/>
    <n v="0"/>
    <n v="0"/>
    <n v="18876.219999999998"/>
    <n v="0"/>
    <m/>
    <n v="0"/>
    <m/>
    <m/>
    <m/>
    <m/>
    <m/>
    <m/>
    <x v="1"/>
    <n v="0"/>
    <n v="1"/>
    <n v="50"/>
    <n v="37"/>
    <n v="0"/>
    <n v="0"/>
    <n v="0"/>
    <n v="1999"/>
  </r>
  <r>
    <m/>
    <m/>
    <s v="DJI/REF/37/TRA/05"/>
    <s v="UNEP"/>
    <m/>
    <x v="0"/>
    <s v="DJI"/>
    <x v="2"/>
    <s v="REF"/>
    <s v="Implementation of the RMP: training in good practices of refrigeration"/>
    <d v="2002-07-01T00:00:00"/>
    <d v="2003-08-01T00:00:00"/>
    <s v="FIN"/>
    <d v="2004-08-01T00:00:00"/>
    <m/>
    <d v="2006-12-01T00:00:00"/>
    <d v="2009-04-01T00:00:00"/>
    <n v="4.8"/>
    <m/>
    <m/>
    <n v="0"/>
    <m/>
    <m/>
    <n v="4.8"/>
    <m/>
    <m/>
    <n v="0"/>
    <m/>
    <m/>
    <n v="74200"/>
    <n v="0"/>
    <n v="74200"/>
    <n v="1"/>
    <n v="0"/>
    <n v="0"/>
    <n v="0"/>
    <n v="9646"/>
    <n v="0"/>
    <n v="9646"/>
    <n v="0"/>
    <n v="74200"/>
    <n v="0"/>
    <n v="0"/>
    <n v="9646"/>
    <n v="0"/>
    <m/>
    <n v="0"/>
    <m/>
    <m/>
    <m/>
    <m/>
    <m/>
    <m/>
    <x v="1"/>
    <n v="0"/>
    <n v="1"/>
    <n v="25"/>
    <n v="13"/>
    <n v="0"/>
    <n v="0"/>
    <n v="4800"/>
    <n v="2002"/>
  </r>
  <r>
    <m/>
    <m/>
    <s v="NEP/REF/28/TRA/10"/>
    <s v="UNEP"/>
    <m/>
    <x v="2"/>
    <s v="NEP"/>
    <x v="2"/>
    <s v="REF"/>
    <s v="Implementation of the RMP: training in monitoring and control of CFC and establishment of import/export licensing system"/>
    <d v="1999-07-01T00:00:00"/>
    <d v="2001-08-01T00:00:00"/>
    <s v="FIN"/>
    <d v="2000-06-01T00:00:00"/>
    <m/>
    <d v="2004-07-01T00:00:00"/>
    <d v="2006-02-01T00:00:00"/>
    <n v="0"/>
    <m/>
    <m/>
    <n v="0"/>
    <m/>
    <m/>
    <n v="0"/>
    <m/>
    <m/>
    <n v="0"/>
    <m/>
    <m/>
    <n v="44400"/>
    <n v="-19400"/>
    <n v="25000"/>
    <n v="1"/>
    <n v="0"/>
    <n v="0"/>
    <n v="0"/>
    <n v="5772"/>
    <n v="-2522"/>
    <n v="3250"/>
    <n v="0"/>
    <n v="25000"/>
    <n v="0"/>
    <n v="0"/>
    <n v="3250"/>
    <n v="0"/>
    <m/>
    <n v="0"/>
    <m/>
    <m/>
    <m/>
    <m/>
    <m/>
    <m/>
    <x v="1"/>
    <n v="0"/>
    <n v="1"/>
    <n v="11"/>
    <n v="25"/>
    <n v="0"/>
    <n v="0"/>
    <n v="0"/>
    <n v="1999"/>
  </r>
  <r>
    <m/>
    <m/>
    <s v="GEO/REF/23/TRA/02"/>
    <s v="UNEP"/>
    <m/>
    <x v="4"/>
    <s v="GEO"/>
    <x v="2"/>
    <s v="REF"/>
    <s v="Implementation of the RMP: training in monitoring and controlling of ODS"/>
    <d v="1997-11-01T00:00:00"/>
    <d v="1998-02-01T00:00:00"/>
    <s v="FIN"/>
    <d v="2002-01-01T00:00:00"/>
    <m/>
    <d v="2005-06-01T00:00:00"/>
    <d v="2006-12-01T00:00:00"/>
    <n v="0"/>
    <m/>
    <m/>
    <n v="0"/>
    <m/>
    <m/>
    <n v="0"/>
    <m/>
    <m/>
    <n v="0"/>
    <m/>
    <m/>
    <n v="35000"/>
    <n v="0"/>
    <n v="35000"/>
    <n v="1"/>
    <n v="0"/>
    <n v="0"/>
    <n v="0"/>
    <n v="4550"/>
    <n v="0"/>
    <n v="4550"/>
    <n v="0"/>
    <n v="35000"/>
    <n v="0"/>
    <n v="0"/>
    <n v="4550"/>
    <n v="0"/>
    <m/>
    <n v="0"/>
    <m/>
    <m/>
    <m/>
    <m/>
    <m/>
    <m/>
    <x v="1"/>
    <n v="0"/>
    <n v="1"/>
    <n v="50"/>
    <n v="3"/>
    <n v="0"/>
    <n v="0"/>
    <n v="0"/>
    <n v="1997"/>
  </r>
  <r>
    <m/>
    <m/>
    <s v="BHA/REF/23/TRA/04"/>
    <s v="UNEP"/>
    <m/>
    <x v="1"/>
    <s v="BHA"/>
    <x v="2"/>
    <s v="REF"/>
    <s v="Implementation of the RMP: training in monitoring and controlling of ODSs"/>
    <d v="1997-11-01T00:00:00"/>
    <d v="1998-02-01T00:00:00"/>
    <s v="FIN"/>
    <d v="2002-08-01T00:00:00"/>
    <m/>
    <d v="2005-09-01T00:00:00"/>
    <d v="2008-12-01T00:00:00"/>
    <n v="0"/>
    <m/>
    <m/>
    <n v="0"/>
    <m/>
    <m/>
    <n v="0"/>
    <m/>
    <m/>
    <n v="0"/>
    <m/>
    <m/>
    <n v="26500"/>
    <n v="-8334"/>
    <n v="18166"/>
    <n v="1"/>
    <n v="0"/>
    <n v="0"/>
    <n v="0"/>
    <n v="3445"/>
    <n v="-1084"/>
    <n v="2361"/>
    <n v="0"/>
    <n v="18166"/>
    <n v="0"/>
    <n v="0"/>
    <n v="2360.9999999999995"/>
    <n v="0"/>
    <m/>
    <n v="0"/>
    <m/>
    <m/>
    <m/>
    <m/>
    <m/>
    <m/>
    <x v="1"/>
    <n v="0"/>
    <n v="1"/>
    <n v="57"/>
    <n v="3"/>
    <n v="0"/>
    <n v="0"/>
    <n v="0"/>
    <n v="1997"/>
  </r>
  <r>
    <m/>
    <m/>
    <s v="TRI/REF/23/TRA/10"/>
    <s v="UNEP"/>
    <m/>
    <x v="1"/>
    <s v="TRI"/>
    <x v="2"/>
    <s v="REF"/>
    <s v="Implementation of the RMP: training in monitoring and controlling of ODSs"/>
    <d v="1997-11-01T00:00:00"/>
    <d v="1998-02-01T00:00:00"/>
    <s v="FIN"/>
    <d v="1998-01-01T00:00:00"/>
    <m/>
    <d v="2002-04-01T00:00:00"/>
    <d v="2003-05-01T00:00:00"/>
    <n v="0"/>
    <m/>
    <m/>
    <n v="0"/>
    <m/>
    <m/>
    <n v="0"/>
    <m/>
    <m/>
    <n v="0"/>
    <m/>
    <m/>
    <n v="26500"/>
    <n v="0"/>
    <n v="26500"/>
    <n v="1"/>
    <n v="0"/>
    <n v="0"/>
    <n v="0"/>
    <n v="3445"/>
    <n v="0"/>
    <n v="3445"/>
    <n v="0"/>
    <n v="26500"/>
    <n v="0"/>
    <n v="0"/>
    <n v="3445"/>
    <n v="0"/>
    <m/>
    <n v="0"/>
    <m/>
    <m/>
    <m/>
    <m/>
    <m/>
    <m/>
    <x v="1"/>
    <n v="0"/>
    <n v="1"/>
    <n v="2"/>
    <n v="3"/>
    <n v="0"/>
    <n v="0"/>
    <n v="0"/>
    <n v="1997"/>
  </r>
  <r>
    <m/>
    <m/>
    <s v="ROM/REF/28/TRA/17"/>
    <s v="UNIDO"/>
    <m/>
    <x v="4"/>
    <s v="ROM"/>
    <x v="2"/>
    <s v="REF"/>
    <s v="Implementation of the RMP: training of custom officers and development criteria for ODS and ODS consuming equipment imports"/>
    <d v="1999-07-01T00:00:00"/>
    <d v="2001-10-01T00:00:00"/>
    <s v="FIN"/>
    <d v="1999-11-01T00:00:00"/>
    <m/>
    <d v="2002-08-01T00:00:00"/>
    <d v="2003-10-01T00:00:00"/>
    <n v="0"/>
    <m/>
    <m/>
    <n v="0"/>
    <m/>
    <m/>
    <n v="0"/>
    <m/>
    <m/>
    <n v="0"/>
    <m/>
    <m/>
    <n v="23100"/>
    <n v="-1349"/>
    <n v="21751"/>
    <n v="1"/>
    <n v="0"/>
    <n v="0"/>
    <n v="0"/>
    <n v="3003"/>
    <n v="-179.79"/>
    <n v="2823.21"/>
    <n v="0.21000000000003638"/>
    <n v="21751"/>
    <n v="0"/>
    <m/>
    <n v="2823"/>
    <n v="0"/>
    <m/>
    <m/>
    <m/>
    <m/>
    <m/>
    <m/>
    <m/>
    <m/>
    <x v="1"/>
    <n v="0"/>
    <n v="1"/>
    <n v="4"/>
    <n v="27"/>
    <n v="0"/>
    <n v="0"/>
    <n v="0"/>
    <n v="1999"/>
  </r>
  <r>
    <m/>
    <m/>
    <s v="FIJ/REF/29/TRA/07"/>
    <s v="UNEP"/>
    <m/>
    <x v="2"/>
    <s v="FIJ"/>
    <x v="2"/>
    <s v="REF"/>
    <s v="Implementation of the RMP: training of custom officers, ODS inspectorate and NOU staff"/>
    <d v="1999-11-01T00:00:00"/>
    <d v="2001-06-01T00:00:00"/>
    <s v="FIN"/>
    <d v="2000-12-01T00:00:00"/>
    <m/>
    <d v="2004-07-01T00:00:00"/>
    <d v="2008-12-01T00:00:00"/>
    <n v="5.8"/>
    <m/>
    <m/>
    <n v="0"/>
    <m/>
    <m/>
    <n v="5.8"/>
    <m/>
    <m/>
    <n v="0"/>
    <m/>
    <m/>
    <n v="42500"/>
    <n v="-1811"/>
    <n v="40689"/>
    <n v="1"/>
    <n v="0"/>
    <n v="0"/>
    <n v="0"/>
    <n v="5525"/>
    <n v="-235"/>
    <n v="5290"/>
    <n v="0"/>
    <n v="40689"/>
    <n v="0"/>
    <n v="0"/>
    <n v="5290"/>
    <n v="0"/>
    <m/>
    <n v="0"/>
    <m/>
    <m/>
    <m/>
    <m/>
    <m/>
    <m/>
    <x v="1"/>
    <n v="0"/>
    <n v="1"/>
    <n v="13"/>
    <n v="19"/>
    <n v="0"/>
    <n v="0"/>
    <n v="5800"/>
    <n v="1999"/>
  </r>
  <r>
    <m/>
    <m/>
    <s v="MON/REF/32/TRA/04"/>
    <s v="UNEP"/>
    <m/>
    <x v="2"/>
    <s v="MON"/>
    <x v="2"/>
    <s v="REF"/>
    <s v="Implementation of the RMP: training of custom officers, ODS inspectorate and NOU staff"/>
    <d v="2000-12-01T00:00:00"/>
    <d v="2002-01-01T00:00:00"/>
    <s v="FIN"/>
    <d v="2001-04-01T00:00:00"/>
    <m/>
    <d v="2003-06-01T00:00:00"/>
    <d v="2003-06-01T00:00:00"/>
    <n v="2.8"/>
    <m/>
    <m/>
    <n v="0"/>
    <m/>
    <m/>
    <n v="2.8"/>
    <m/>
    <m/>
    <n v="0"/>
    <m/>
    <m/>
    <n v="77200"/>
    <n v="-15003"/>
    <n v="62197"/>
    <n v="1"/>
    <n v="0"/>
    <n v="0"/>
    <n v="0"/>
    <n v="10036"/>
    <n v="-1950.3899999999999"/>
    <n v="8085.6100000000006"/>
    <n v="0"/>
    <n v="62197"/>
    <n v="0"/>
    <n v="0"/>
    <n v="8085.6100000000006"/>
    <n v="0"/>
    <m/>
    <n v="0"/>
    <m/>
    <m/>
    <m/>
    <m/>
    <m/>
    <m/>
    <x v="1"/>
    <n v="0"/>
    <n v="1"/>
    <n v="4"/>
    <n v="13"/>
    <n v="0"/>
    <n v="0"/>
    <n v="2800"/>
    <n v="2000"/>
  </r>
  <r>
    <m/>
    <m/>
    <s v="GRN/REF/30/TRA/04"/>
    <s v="UNEP"/>
    <m/>
    <x v="1"/>
    <s v="GRN"/>
    <x v="2"/>
    <s v="REF"/>
    <s v="Implementation of the RMP: training of custom officers, ODS inspectorate and Ozone Unit staff"/>
    <d v="2000-03-01T00:00:00"/>
    <d v="2001-10-01T00:00:00"/>
    <s v="FIN"/>
    <d v="2000-12-01T00:00:00"/>
    <m/>
    <d v="2007-01-01T00:00:00"/>
    <d v="2009-12-01T00:00:00"/>
    <n v="1.5"/>
    <m/>
    <m/>
    <n v="0"/>
    <m/>
    <m/>
    <n v="1.5"/>
    <m/>
    <m/>
    <n v="0"/>
    <m/>
    <m/>
    <n v="36700"/>
    <n v="-13787"/>
    <n v="22913"/>
    <n v="1"/>
    <n v="0"/>
    <n v="0"/>
    <n v="0"/>
    <n v="4771"/>
    <n v="-1792.31"/>
    <n v="2978.69"/>
    <n v="0"/>
    <n v="22913"/>
    <n v="0"/>
    <n v="0"/>
    <n v="2978.69"/>
    <n v="0"/>
    <m/>
    <n v="0"/>
    <m/>
    <m/>
    <m/>
    <m/>
    <m/>
    <m/>
    <x v="1"/>
    <n v="0"/>
    <n v="1"/>
    <n v="9"/>
    <n v="19"/>
    <n v="0"/>
    <n v="0"/>
    <n v="1500"/>
    <n v="2000"/>
  </r>
  <r>
    <m/>
    <m/>
    <s v="BEN/REF/32/TRA/08"/>
    <s v="Canada"/>
    <m/>
    <x v="0"/>
    <s v="BEN"/>
    <x v="2"/>
    <s v="REF"/>
    <s v="Implementation of the RMP: training of custom officials"/>
    <d v="2000-12-01T00:00:00"/>
    <d v="2003-06-01T00:00:00"/>
    <s v="FIN"/>
    <d v="2003-01-01T00:00:00"/>
    <m/>
    <d v="2006-08-01T00:00:00"/>
    <d v="2006-08-01T00:00:00"/>
    <n v="5.2"/>
    <m/>
    <m/>
    <n v="0"/>
    <m/>
    <m/>
    <n v="5.2"/>
    <m/>
    <m/>
    <m/>
    <m/>
    <m/>
    <n v="59900"/>
    <n v="0"/>
    <n v="59900"/>
    <n v="1"/>
    <n v="0"/>
    <n v="0"/>
    <n v="0"/>
    <n v="7787"/>
    <n v="0"/>
    <n v="7787"/>
    <n v="0"/>
    <n v="59900"/>
    <m/>
    <n v="0"/>
    <n v="7787"/>
    <m/>
    <m/>
    <m/>
    <m/>
    <m/>
    <s v="Project delayed until ODS import/export legislation was passed in April 2002. Train-the-Trainer Worshop held August 2003 and second phase followed in 2004. Canada asked that more customs officers be trained, as results are lower than under other comparabl"/>
    <m/>
    <m/>
    <m/>
    <x v="1"/>
    <n v="0"/>
    <n v="1"/>
    <n v="25"/>
    <n v="30"/>
    <n v="0"/>
    <n v="0"/>
    <n v="5200"/>
    <n v="2000"/>
  </r>
  <r>
    <m/>
    <m/>
    <s v="ANT/REF/26/TRA/04"/>
    <s v="Canada"/>
    <m/>
    <x v="1"/>
    <s v="ANT"/>
    <x v="2"/>
    <s v="REF"/>
    <s v="Implementation of the RMP: training of customs"/>
    <d v="1998-11-01T00:00:00"/>
    <d v="2000-11-01T00:00:00"/>
    <s v="FIN"/>
    <d v="1999-04-01T00:00:00"/>
    <m/>
    <d v="2002-10-01T00:00:00"/>
    <d v="2002-12-01T00:00:00"/>
    <n v="0"/>
    <m/>
    <m/>
    <n v="0"/>
    <m/>
    <m/>
    <m/>
    <m/>
    <m/>
    <m/>
    <m/>
    <m/>
    <n v="42940"/>
    <n v="0"/>
    <n v="42940"/>
    <n v="1"/>
    <n v="0"/>
    <n v="0"/>
    <n v="0"/>
    <n v="0"/>
    <n v="0"/>
    <n v="0"/>
    <n v="0"/>
    <n v="42940"/>
    <m/>
    <n v="0"/>
    <n v="0"/>
    <m/>
    <m/>
    <m/>
    <m/>
    <m/>
    <s v="Project Complete. PCR submitted."/>
    <m/>
    <m/>
    <m/>
    <x v="1"/>
    <n v="0"/>
    <n v="1"/>
    <n v="5"/>
    <n v="24"/>
    <n v="0"/>
    <n v="0"/>
    <n v="0"/>
    <n v="1998"/>
  </r>
  <r>
    <m/>
    <m/>
    <s v="QAT/REF/34/TRA/04"/>
    <s v="UNIDO"/>
    <m/>
    <x v="2"/>
    <s v="QAT"/>
    <x v="2"/>
    <s v="REF"/>
    <s v="Implementation of the RMP: training of customs and Ozone Unit in monitoring and control of ODS"/>
    <d v="2001-07-01T00:00:00"/>
    <d v="2003-08-01T00:00:00"/>
    <s v="FIN"/>
    <d v="2002-05-01T00:00:00"/>
    <m/>
    <d v="2003-12-01T00:00:00"/>
    <d v="2004-12-01T00:00:00"/>
    <n v="9.1999999999999993"/>
    <m/>
    <m/>
    <n v="0"/>
    <m/>
    <m/>
    <n v="9.1999999999999993"/>
    <m/>
    <m/>
    <n v="0"/>
    <m/>
    <m/>
    <n v="50000"/>
    <n v="-2501"/>
    <n v="47499"/>
    <n v="1"/>
    <n v="0"/>
    <n v="0"/>
    <n v="0"/>
    <n v="6500"/>
    <n v="-335"/>
    <n v="6165"/>
    <n v="0"/>
    <n v="47499"/>
    <n v="0"/>
    <m/>
    <n v="6165"/>
    <n v="0"/>
    <m/>
    <m/>
    <m/>
    <m/>
    <m/>
    <m/>
    <m/>
    <m/>
    <x v="1"/>
    <n v="0"/>
    <n v="1"/>
    <n v="10"/>
    <n v="25"/>
    <n v="0"/>
    <n v="0"/>
    <n v="9200"/>
    <n v="2001"/>
  </r>
  <r>
    <m/>
    <m/>
    <s v="MDN/REF/28/TRA/15"/>
    <s v="UNIDO"/>
    <m/>
    <x v="4"/>
    <s v="MDN"/>
    <x v="2"/>
    <s v="REF"/>
    <s v="Implementation of the RMP: training of customs officers"/>
    <d v="1999-07-01T00:00:00"/>
    <d v="2001-03-01T00:00:00"/>
    <s v="FIN"/>
    <d v="1999-12-01T00:00:00"/>
    <m/>
    <d v="2002-03-01T00:00:00"/>
    <d v="2003-05-01T00:00:00"/>
    <n v="0"/>
    <m/>
    <m/>
    <n v="0"/>
    <m/>
    <m/>
    <n v="0"/>
    <m/>
    <m/>
    <n v="0"/>
    <m/>
    <m/>
    <n v="37180"/>
    <n v="-6973"/>
    <n v="30207"/>
    <n v="1"/>
    <n v="0"/>
    <n v="0"/>
    <n v="0"/>
    <n v="4833"/>
    <n v="-911.73"/>
    <n v="3921.27"/>
    <n v="0.26999999999998181"/>
    <n v="30207"/>
    <n v="0"/>
    <m/>
    <n v="3921"/>
    <n v="0"/>
    <m/>
    <m/>
    <m/>
    <m/>
    <m/>
    <m/>
    <m/>
    <m/>
    <x v="1"/>
    <n v="0"/>
    <n v="1"/>
    <n v="5"/>
    <n v="20"/>
    <n v="0"/>
    <n v="0"/>
    <n v="0"/>
    <n v="1999"/>
  </r>
  <r>
    <m/>
    <m/>
    <s v="TOG/REF/38/TRA/09"/>
    <s v="UNEP"/>
    <m/>
    <x v="0"/>
    <s v="TOG"/>
    <x v="2"/>
    <s v="REF"/>
    <s v="Implementation of the RMP: training of customs officers"/>
    <d v="2002-11-01T00:00:00"/>
    <d v="2004-05-01T00:00:00"/>
    <s v="FIN"/>
    <d v="2004-01-01T00:00:00"/>
    <m/>
    <d v="2006-12-01T00:00:00"/>
    <d v="2008-02-01T00:00:00"/>
    <n v="3.8"/>
    <m/>
    <m/>
    <n v="0"/>
    <m/>
    <m/>
    <n v="3.8"/>
    <m/>
    <m/>
    <n v="0"/>
    <m/>
    <m/>
    <n v="43500"/>
    <n v="-1003"/>
    <n v="42497"/>
    <n v="1"/>
    <n v="0"/>
    <n v="0"/>
    <n v="0"/>
    <n v="5655"/>
    <n v="-130.52000000000001"/>
    <n v="5524.48"/>
    <n v="0"/>
    <n v="42497"/>
    <n v="0"/>
    <n v="0"/>
    <n v="5524.48"/>
    <n v="0"/>
    <m/>
    <n v="0"/>
    <m/>
    <m/>
    <m/>
    <m/>
    <m/>
    <m/>
    <x v="1"/>
    <n v="0"/>
    <n v="1"/>
    <n v="14"/>
    <n v="18"/>
    <n v="0"/>
    <n v="0"/>
    <n v="3800"/>
    <n v="2002"/>
  </r>
  <r>
    <m/>
    <m/>
    <s v="SUD/REF/28/TRA/11"/>
    <s v="UNIDO"/>
    <m/>
    <x v="0"/>
    <s v="SUD"/>
    <x v="2"/>
    <s v="REF"/>
    <s v="Implementation of the RMP: training of customs officers and development criteria for ODS and ODS consuming equipment imports"/>
    <d v="1999-07-01T00:00:00"/>
    <d v="2001-02-01T00:00:00"/>
    <s v="FIN"/>
    <d v="2001-08-01T00:00:00"/>
    <m/>
    <d v="2002-10-01T00:00:00"/>
    <d v="2004-09-01T00:00:00"/>
    <n v="0"/>
    <m/>
    <m/>
    <n v="0"/>
    <m/>
    <m/>
    <n v="0"/>
    <m/>
    <m/>
    <n v="0"/>
    <m/>
    <m/>
    <n v="38250"/>
    <n v="-1916"/>
    <n v="36334"/>
    <n v="1"/>
    <n v="0"/>
    <n v="0"/>
    <n v="0"/>
    <n v="4973"/>
    <n v="-256.62"/>
    <n v="4716.38"/>
    <n v="0.38000000000010914"/>
    <n v="36334"/>
    <n v="0"/>
    <m/>
    <n v="4716"/>
    <n v="0"/>
    <m/>
    <m/>
    <m/>
    <m/>
    <m/>
    <m/>
    <m/>
    <m/>
    <x v="1"/>
    <n v="0"/>
    <n v="1"/>
    <n v="25"/>
    <n v="19"/>
    <n v="0"/>
    <n v="0"/>
    <n v="0"/>
    <n v="1999"/>
  </r>
  <r>
    <m/>
    <m/>
    <s v="MAG/REF/47/TRA/10"/>
    <s v="UNEP"/>
    <m/>
    <x v="0"/>
    <s v="MAG"/>
    <x v="2"/>
    <s v="REF"/>
    <s v="Implementation of the RMP: training of customs officers and other officers to control and follow-up of ODS and its containers"/>
    <d v="2005-11-01T00:00:00"/>
    <d v="2006-12-01T00:00:00"/>
    <s v="FIN"/>
    <d v="2006-02-01T00:00:00"/>
    <m/>
    <d v="2006-12-01T00:00:00"/>
    <d v="2007-12-01T00:00:00"/>
    <n v="3.7"/>
    <m/>
    <m/>
    <n v="0"/>
    <m/>
    <m/>
    <n v="3.7"/>
    <m/>
    <m/>
    <n v="0"/>
    <m/>
    <m/>
    <n v="22000"/>
    <n v="0"/>
    <n v="22000"/>
    <n v="1"/>
    <n v="0"/>
    <n v="0"/>
    <n v="0"/>
    <n v="2860"/>
    <n v="0"/>
    <n v="2860"/>
    <n v="0"/>
    <n v="22000"/>
    <n v="0"/>
    <n v="0"/>
    <n v="2860"/>
    <n v="0"/>
    <m/>
    <n v="0"/>
    <m/>
    <m/>
    <m/>
    <m/>
    <m/>
    <m/>
    <x v="1"/>
    <n v="0"/>
    <n v="1"/>
    <n v="3"/>
    <n v="13"/>
    <n v="0"/>
    <n v="0"/>
    <n v="3700"/>
    <n v="2005"/>
  </r>
  <r>
    <m/>
    <m/>
    <s v="SUR/REF/41/TRA/05"/>
    <s v="UNEP"/>
    <m/>
    <x v="1"/>
    <s v="SUR"/>
    <x v="2"/>
    <s v="REF"/>
    <s v="Implementation of the RMP: training of customs officers and other relevant stakeholders in monitoring of ODS"/>
    <d v="2003-12-01T00:00:00"/>
    <d v="2004-12-01T00:00:00"/>
    <s v="FIN"/>
    <d v="2004-09-01T00:00:00"/>
    <m/>
    <d v="2007-10-01T00:00:00"/>
    <d v="2008-12-01T00:00:00"/>
    <n v="3.2"/>
    <m/>
    <m/>
    <n v="0"/>
    <m/>
    <m/>
    <n v="3.2"/>
    <m/>
    <m/>
    <n v="0"/>
    <m/>
    <m/>
    <n v="42000"/>
    <n v="0"/>
    <n v="42000"/>
    <n v="1"/>
    <n v="0"/>
    <n v="0"/>
    <n v="0"/>
    <n v="5460"/>
    <n v="0"/>
    <n v="5460"/>
    <n v="0"/>
    <n v="42000"/>
    <n v="0"/>
    <n v="0"/>
    <n v="5460"/>
    <n v="0"/>
    <m/>
    <n v="0"/>
    <m/>
    <m/>
    <m/>
    <m/>
    <m/>
    <m/>
    <x v="1"/>
    <n v="0"/>
    <n v="1"/>
    <n v="9"/>
    <n v="12"/>
    <n v="0"/>
    <n v="0"/>
    <n v="3200"/>
    <n v="2003"/>
  </r>
  <r>
    <m/>
    <m/>
    <s v="COI/REF/35/TRA/08"/>
    <s v="UNEP"/>
    <m/>
    <x v="0"/>
    <s v="COI"/>
    <x v="2"/>
    <s v="REF"/>
    <s v="Implementation of the RMP: training of customs officers in identification and control of ODS imports"/>
    <d v="2001-12-01T00:00:00"/>
    <d v="2002-07-01T00:00:00"/>
    <s v="FIN"/>
    <d v="2002-12-01T00:00:00"/>
    <m/>
    <d v="2003-12-01T00:00:00"/>
    <d v="2006-06-01T00:00:00"/>
    <n v="0.6"/>
    <m/>
    <m/>
    <n v="0"/>
    <m/>
    <m/>
    <n v="0"/>
    <m/>
    <m/>
    <n v="0"/>
    <m/>
    <m/>
    <n v="39000"/>
    <n v="-13386"/>
    <n v="25614"/>
    <n v="1"/>
    <n v="0"/>
    <n v="0"/>
    <n v="0"/>
    <n v="5070"/>
    <n v="-1740"/>
    <n v="3330"/>
    <n v="0"/>
    <n v="25614"/>
    <n v="0"/>
    <n v="0"/>
    <n v="3330"/>
    <n v="0"/>
    <m/>
    <n v="0"/>
    <m/>
    <m/>
    <m/>
    <m/>
    <m/>
    <m/>
    <x v="1"/>
    <n v="0"/>
    <n v="1"/>
    <n v="12"/>
    <n v="7"/>
    <n v="0"/>
    <n v="0"/>
    <n v="600"/>
    <n v="2001"/>
  </r>
  <r>
    <m/>
    <m/>
    <s v="KUW/REF/37/TRA/03"/>
    <s v="UNEP"/>
    <m/>
    <x v="2"/>
    <s v="KUW"/>
    <x v="2"/>
    <s v="REF"/>
    <s v="Implementation of the RMP: training of customs officers in monitoring of ODS"/>
    <d v="2002-07-01T00:00:00"/>
    <d v="2004-01-01T00:00:00"/>
    <s v="FIN"/>
    <d v="2003-11-01T00:00:00"/>
    <m/>
    <d v="2004-12-01T00:00:00"/>
    <d v="2006-12-01T00:00:00"/>
    <n v="0"/>
    <m/>
    <m/>
    <n v="0"/>
    <m/>
    <m/>
    <n v="0"/>
    <m/>
    <m/>
    <n v="0"/>
    <m/>
    <m/>
    <n v="53445"/>
    <n v="0"/>
    <n v="53445"/>
    <n v="1"/>
    <n v="0"/>
    <n v="0"/>
    <n v="0"/>
    <n v="6948"/>
    <n v="0"/>
    <n v="6948"/>
    <n v="0"/>
    <n v="53445"/>
    <n v="0"/>
    <n v="0"/>
    <n v="6948.0000000000009"/>
    <n v="0"/>
    <m/>
    <n v="0"/>
    <m/>
    <m/>
    <m/>
    <m/>
    <m/>
    <m/>
    <x v="1"/>
    <n v="0"/>
    <n v="1"/>
    <n v="16"/>
    <n v="18"/>
    <n v="0"/>
    <n v="0"/>
    <n v="0"/>
    <n v="2002"/>
  </r>
  <r>
    <m/>
    <m/>
    <s v="BKF/REF/29/TRA/09"/>
    <s v="Canada"/>
    <m/>
    <x v="0"/>
    <s v="BKF"/>
    <x v="2"/>
    <s v="REF"/>
    <s v="Implementation of the RMP: training of customs officers programme"/>
    <d v="1999-11-01T00:00:00"/>
    <d v="2001-06-01T00:00:00"/>
    <s v="FIN"/>
    <d v="2001-03-01T00:00:00"/>
    <m/>
    <d v="2002-08-01T00:00:00"/>
    <d v="2003-01-01T00:00:00"/>
    <n v="0"/>
    <m/>
    <m/>
    <n v="0"/>
    <m/>
    <m/>
    <m/>
    <m/>
    <m/>
    <m/>
    <m/>
    <m/>
    <n v="42500"/>
    <n v="0"/>
    <n v="42500"/>
    <n v="1"/>
    <n v="0"/>
    <n v="0"/>
    <n v="0"/>
    <n v="5525"/>
    <n v="0"/>
    <n v="5525"/>
    <n v="0"/>
    <n v="42500"/>
    <m/>
    <n v="0"/>
    <n v="5525"/>
    <m/>
    <m/>
    <m/>
    <m/>
    <m/>
    <s v="Project Complete. PCR submitted."/>
    <m/>
    <m/>
    <m/>
    <x v="1"/>
    <n v="0"/>
    <n v="1"/>
    <n v="16"/>
    <n v="19"/>
    <n v="0"/>
    <n v="0"/>
    <n v="0"/>
    <n v="1999"/>
  </r>
  <r>
    <m/>
    <m/>
    <s v="SAM/REF/32/TRA/03"/>
    <s v="UNEP"/>
    <m/>
    <x v="2"/>
    <s v="SAM"/>
    <x v="2"/>
    <s v="REF"/>
    <s v="Implementation of the RMP: training of customs officials and NOU staff"/>
    <d v="2000-12-01T00:00:00"/>
    <d v="2001-06-01T00:00:00"/>
    <s v="FIN"/>
    <d v="2001-03-01T00:00:00"/>
    <m/>
    <d v="2003-09-01T00:00:00"/>
    <d v="2003-12-01T00:00:00"/>
    <n v="2"/>
    <m/>
    <m/>
    <n v="0"/>
    <m/>
    <m/>
    <n v="2"/>
    <m/>
    <m/>
    <n v="0"/>
    <m/>
    <m/>
    <n v="53500"/>
    <n v="-9474"/>
    <n v="44026"/>
    <n v="1"/>
    <n v="0"/>
    <n v="0"/>
    <n v="0"/>
    <n v="6955"/>
    <n v="-1232"/>
    <n v="5723"/>
    <n v="0"/>
    <n v="44026"/>
    <n v="0"/>
    <n v="0"/>
    <n v="5723"/>
    <n v="0"/>
    <m/>
    <n v="0"/>
    <m/>
    <m/>
    <m/>
    <m/>
    <m/>
    <m/>
    <x v="1"/>
    <n v="0"/>
    <n v="1"/>
    <n v="3"/>
    <n v="6"/>
    <n v="0"/>
    <n v="0"/>
    <n v="2000"/>
    <n v="2000"/>
  </r>
  <r>
    <m/>
    <m/>
    <s v="MDV/REF/38/TRA/08"/>
    <s v="UNEP"/>
    <m/>
    <x v="2"/>
    <s v="MDV"/>
    <x v="2"/>
    <s v="REF"/>
    <s v="Implementation of the RMP: training of customs officials and the Ozone Unit staff"/>
    <d v="2002-11-01T00:00:00"/>
    <d v="2005-05-01T00:00:00"/>
    <s v="FIN"/>
    <d v="2003-06-01T00:00:00"/>
    <m/>
    <d v="2005-11-01T00:00:00"/>
    <d v="2011-03-01T00:00:00"/>
    <n v="0.7"/>
    <m/>
    <m/>
    <n v="0"/>
    <m/>
    <m/>
    <n v="0"/>
    <m/>
    <m/>
    <n v="0"/>
    <m/>
    <m/>
    <n v="35000"/>
    <n v="0"/>
    <n v="35000"/>
    <n v="1"/>
    <n v="0"/>
    <n v="0"/>
    <n v="0"/>
    <n v="4550"/>
    <n v="0"/>
    <n v="4550"/>
    <n v="0"/>
    <n v="35000"/>
    <n v="0"/>
    <n v="0"/>
    <n v="4550"/>
    <n v="0"/>
    <m/>
    <n v="0"/>
    <m/>
    <m/>
    <m/>
    <m/>
    <m/>
    <m/>
    <x v="1"/>
    <n v="0"/>
    <n v="1"/>
    <n v="7"/>
    <n v="30"/>
    <n v="0"/>
    <n v="0"/>
    <n v="700"/>
    <n v="2002"/>
  </r>
  <r>
    <m/>
    <m/>
    <s v="BEN/REF/32/TRA/11"/>
    <s v="Canada"/>
    <m/>
    <x v="0"/>
    <s v="BEN"/>
    <x v="2"/>
    <s v="REF"/>
    <s v="Implementation of the RMP: training of environmental inspectors and investigators"/>
    <d v="2000-12-01T00:00:00"/>
    <d v="2003-12-01T00:00:00"/>
    <s v="FIN"/>
    <d v="2005-01-01T00:00:00"/>
    <m/>
    <d v="2007-02-01T00:00:00"/>
    <d v="2007-02-01T00:00:00"/>
    <n v="5"/>
    <m/>
    <m/>
    <n v="0"/>
    <m/>
    <m/>
    <n v="5"/>
    <m/>
    <m/>
    <m/>
    <m/>
    <m/>
    <n v="57000"/>
    <n v="0"/>
    <n v="57000"/>
    <n v="1"/>
    <n v="0"/>
    <n v="0"/>
    <n v="0"/>
    <n v="7410"/>
    <n v="0"/>
    <n v="7410"/>
    <n v="0"/>
    <n v="57000"/>
    <m/>
    <n v="0"/>
    <n v="7410"/>
    <m/>
    <m/>
    <m/>
    <m/>
    <m/>
    <s v="Train-the-Trainer workshop for 25 environmental inspectors completed in March 2005 and second and final workshop held in June 2006. Small remaining balance was left and Canada agreed that it be used for an ODS survey. Benin submitted survey and final expenditure report. PCR was submitted Dec. 2007."/>
    <m/>
    <m/>
    <m/>
    <x v="1"/>
    <n v="0"/>
    <n v="1"/>
    <n v="49"/>
    <n v="36"/>
    <n v="0"/>
    <n v="0"/>
    <n v="5000"/>
    <n v="2000"/>
  </r>
  <r>
    <m/>
    <m/>
    <s v="MAG/REF/47/TRA/11"/>
    <s v="UNEP"/>
    <m/>
    <x v="0"/>
    <s v="MAG"/>
    <x v="2"/>
    <s v="REF"/>
    <s v="Implementation of the RMP: training of maintenance  technicians including small craftsmen of informal sector"/>
    <d v="2005-11-01T00:00:00"/>
    <d v="2006-12-01T00:00:00"/>
    <s v="FIN"/>
    <d v="2006-02-01T00:00:00"/>
    <m/>
    <d v="2006-12-01T00:00:00"/>
    <d v="2007-12-01T00:00:00"/>
    <n v="4.2"/>
    <m/>
    <m/>
    <n v="0"/>
    <m/>
    <m/>
    <n v="4.2"/>
    <m/>
    <m/>
    <n v="0"/>
    <m/>
    <m/>
    <n v="25000"/>
    <n v="0"/>
    <n v="25000"/>
    <n v="1"/>
    <n v="0"/>
    <n v="0"/>
    <n v="0"/>
    <n v="3250"/>
    <n v="0"/>
    <n v="3250"/>
    <n v="0"/>
    <n v="25000"/>
    <n v="0"/>
    <n v="0"/>
    <n v="3250"/>
    <n v="0"/>
    <m/>
    <n v="0"/>
    <m/>
    <m/>
    <m/>
    <m/>
    <m/>
    <m/>
    <x v="1"/>
    <n v="0"/>
    <n v="1"/>
    <n v="3"/>
    <n v="13"/>
    <n v="0"/>
    <n v="0"/>
    <n v="4200"/>
    <n v="2005"/>
  </r>
  <r>
    <m/>
    <m/>
    <s v="MAG/REF/29/TRA/02"/>
    <s v="France"/>
    <m/>
    <x v="0"/>
    <s v="MAG"/>
    <x v="2"/>
    <s v="REF"/>
    <s v="Implementation of the RMP: training of personnel in charge of control and monitoring of imports of ODS"/>
    <d v="1999-11-01T00:00:00"/>
    <d v="2000-12-01T00:00:00"/>
    <s v="FIN"/>
    <d v="2002-05-01T00:00:00"/>
    <m/>
    <d v="2003-06-01T00:00:00"/>
    <d v="2005-01-01T00:00:00"/>
    <n v="4.4000000000000004"/>
    <m/>
    <m/>
    <n v="0"/>
    <m/>
    <m/>
    <n v="3.2"/>
    <m/>
    <m/>
    <m/>
    <m/>
    <m/>
    <n v="26000"/>
    <n v="-851"/>
    <n v="25149"/>
    <n v="1"/>
    <n v="0"/>
    <n v="0"/>
    <n v="0"/>
    <n v="1300"/>
    <n v="-43"/>
    <n v="1257"/>
    <n v="0"/>
    <n v="25149"/>
    <m/>
    <n v="0"/>
    <n v="1257"/>
    <m/>
    <m/>
    <m/>
    <m/>
    <m/>
    <s v="Project completed."/>
    <m/>
    <m/>
    <m/>
    <x v="1"/>
    <n v="0"/>
    <n v="1"/>
    <n v="30"/>
    <n v="13"/>
    <n v="0"/>
    <n v="0"/>
    <n v="4400"/>
    <n v="1999"/>
  </r>
  <r>
    <m/>
    <m/>
    <s v="SAM/REF/32/TRA/04"/>
    <s v="UNEP"/>
    <m/>
    <x v="2"/>
    <s v="SAM"/>
    <x v="2"/>
    <s v="REF"/>
    <s v="Implementation of the RMP: training of refrigeration service technicians"/>
    <d v="2000-12-01T00:00:00"/>
    <d v="2001-02-01T00:00:00"/>
    <s v="FIN"/>
    <d v="2001-03-01T00:00:00"/>
    <m/>
    <d v="2002-10-01T00:00:00"/>
    <d v="2003-10-01T00:00:00"/>
    <n v="1.8"/>
    <m/>
    <m/>
    <n v="0"/>
    <m/>
    <m/>
    <n v="1.8"/>
    <m/>
    <m/>
    <n v="0"/>
    <m/>
    <m/>
    <n v="48800"/>
    <n v="-5864"/>
    <n v="42936"/>
    <n v="1"/>
    <n v="0"/>
    <n v="0"/>
    <n v="0"/>
    <n v="6344"/>
    <n v="-762.32"/>
    <n v="5581.68"/>
    <n v="0"/>
    <n v="42936"/>
    <n v="0"/>
    <n v="0"/>
    <n v="5581.68"/>
    <n v="0"/>
    <m/>
    <n v="0"/>
    <m/>
    <m/>
    <m/>
    <m/>
    <m/>
    <m/>
    <x v="1"/>
    <n v="0"/>
    <n v="1"/>
    <n v="3"/>
    <n v="2"/>
    <n v="0"/>
    <n v="0"/>
    <n v="1800"/>
    <n v="2000"/>
  </r>
  <r>
    <m/>
    <m/>
    <s v="KYR/REF/37/TRA/06"/>
    <s v="UNEP"/>
    <m/>
    <x v="4"/>
    <s v="KYR"/>
    <x v="2"/>
    <s v="REF"/>
    <s v="Implementation of the RMP: training of refrigeration technicians"/>
    <d v="2002-07-01T00:00:00"/>
    <d v="2003-08-01T00:00:00"/>
    <s v="FIN"/>
    <d v="2004-01-01T00:00:00"/>
    <m/>
    <d v="2005-08-01T00:00:00"/>
    <d v="2009-08-01T00:00:00"/>
    <n v="10.8"/>
    <m/>
    <m/>
    <n v="0"/>
    <m/>
    <m/>
    <n v="10.8"/>
    <m/>
    <m/>
    <n v="0"/>
    <m/>
    <m/>
    <n v="97900"/>
    <n v="0"/>
    <n v="97900"/>
    <n v="1"/>
    <n v="0"/>
    <n v="0"/>
    <n v="0"/>
    <n v="12727"/>
    <n v="0"/>
    <n v="12727"/>
    <n v="0"/>
    <n v="97900"/>
    <n v="0"/>
    <n v="0"/>
    <n v="12727"/>
    <n v="0"/>
    <m/>
    <n v="0"/>
    <m/>
    <m/>
    <m/>
    <m/>
    <m/>
    <m/>
    <x v="1"/>
    <n v="0"/>
    <n v="1"/>
    <n v="18"/>
    <n v="13"/>
    <n v="0"/>
    <n v="0"/>
    <n v="10800"/>
    <n v="2002"/>
  </r>
  <r>
    <m/>
    <m/>
    <s v="TOG/REF/38/TRA/08"/>
    <s v="UNEP"/>
    <m/>
    <x v="0"/>
    <s v="TOG"/>
    <x v="2"/>
    <s v="REF"/>
    <s v="Implementation of the RMP: training of refrigeration technicians"/>
    <d v="2002-11-01T00:00:00"/>
    <d v="2004-05-01T00:00:00"/>
    <s v="FIN"/>
    <d v="2003-03-01T00:00:00"/>
    <m/>
    <d v="2006-12-01T00:00:00"/>
    <d v="2007-02-01T00:00:00"/>
    <n v="5.7"/>
    <m/>
    <m/>
    <n v="0"/>
    <m/>
    <m/>
    <n v="5.7"/>
    <m/>
    <m/>
    <n v="0"/>
    <m/>
    <m/>
    <n v="64000"/>
    <n v="0"/>
    <n v="64000"/>
    <n v="1"/>
    <n v="0"/>
    <n v="0"/>
    <n v="0"/>
    <n v="8320"/>
    <n v="0"/>
    <n v="8320"/>
    <n v="0"/>
    <n v="64000"/>
    <n v="0"/>
    <n v="0"/>
    <n v="8320"/>
    <n v="0"/>
    <m/>
    <n v="0"/>
    <m/>
    <m/>
    <m/>
    <m/>
    <m/>
    <m/>
    <x v="1"/>
    <n v="0"/>
    <n v="1"/>
    <n v="4"/>
    <n v="18"/>
    <n v="0"/>
    <n v="0"/>
    <n v="5700"/>
    <n v="2002"/>
  </r>
  <r>
    <m/>
    <m/>
    <s v="BDI/REF/41/TRA/15"/>
    <s v="UNEP"/>
    <m/>
    <x v="0"/>
    <s v="BDI"/>
    <x v="2"/>
    <s v="REF"/>
    <s v="Implementation of the RMP: training of refrigeration technicians (phase II)"/>
    <d v="2003-12-01T00:00:00"/>
    <d v="2005-06-01T00:00:00"/>
    <s v="FIN"/>
    <d v="2004-09-01T00:00:00"/>
    <m/>
    <d v="2006-07-01T00:00:00"/>
    <d v="2010-12-01T00:00:00"/>
    <n v="3.2"/>
    <m/>
    <m/>
    <n v="0"/>
    <m/>
    <m/>
    <n v="3.2"/>
    <m/>
    <m/>
    <n v="0"/>
    <m/>
    <m/>
    <n v="22500"/>
    <n v="0"/>
    <n v="22500"/>
    <n v="1"/>
    <n v="0"/>
    <n v="0"/>
    <n v="0"/>
    <n v="2925"/>
    <n v="0"/>
    <n v="2925"/>
    <n v="0"/>
    <n v="22500"/>
    <n v="0"/>
    <n v="0"/>
    <n v="2925"/>
    <n v="0"/>
    <m/>
    <n v="0"/>
    <m/>
    <m/>
    <m/>
    <m/>
    <m/>
    <m/>
    <x v="1"/>
    <n v="0"/>
    <n v="1"/>
    <n v="9"/>
    <n v="18"/>
    <n v="0"/>
    <n v="0"/>
    <n v="3200"/>
    <n v="2003"/>
  </r>
  <r>
    <m/>
    <m/>
    <s v="CUB/REF/29/TRA/12"/>
    <s v="Canada"/>
    <m/>
    <x v="1"/>
    <s v="CUB"/>
    <x v="2"/>
    <s v="REF"/>
    <s v="Implementation of the RMP: training of technicians in good refrigeration practice"/>
    <d v="1999-11-01T00:00:00"/>
    <d v="2001-12-01T00:00:00"/>
    <s v="FIN"/>
    <d v="2000-11-01T00:00:00"/>
    <m/>
    <d v="2004-11-01T00:00:00"/>
    <d v="2004-11-01T00:00:00"/>
    <n v="0"/>
    <m/>
    <m/>
    <n v="0"/>
    <m/>
    <m/>
    <m/>
    <m/>
    <m/>
    <m/>
    <m/>
    <m/>
    <n v="80000"/>
    <n v="0"/>
    <n v="80000"/>
    <n v="1"/>
    <n v="0"/>
    <n v="0"/>
    <n v="0"/>
    <n v="10400"/>
    <n v="0"/>
    <n v="10400"/>
    <n v="0"/>
    <n v="80000"/>
    <m/>
    <n v="0"/>
    <n v="10400"/>
    <m/>
    <m/>
    <m/>
    <m/>
    <m/>
    <s v="2650 technicians trained."/>
    <m/>
    <m/>
    <m/>
    <x v="1"/>
    <n v="0"/>
    <n v="1"/>
    <n v="12"/>
    <n v="25"/>
    <n v="0"/>
    <n v="0"/>
    <n v="0"/>
    <n v="1999"/>
  </r>
  <r>
    <m/>
    <m/>
    <s v="BEN/REF/32/TRA/09"/>
    <s v="Canada"/>
    <m/>
    <x v="0"/>
    <s v="BEN"/>
    <x v="2"/>
    <s v="REF"/>
    <s v="Implementation of the RMP: training of technicians in good refrigeration practices"/>
    <d v="2000-12-01T00:00:00"/>
    <d v="2002-12-01T00:00:00"/>
    <s v="FIN"/>
    <d v="2001-10-01T00:00:00"/>
    <m/>
    <d v="2003-12-01T00:00:00"/>
    <d v="2004-12-01T00:00:00"/>
    <n v="12.6"/>
    <m/>
    <m/>
    <n v="0"/>
    <m/>
    <m/>
    <n v="12.6"/>
    <m/>
    <m/>
    <m/>
    <m/>
    <m/>
    <n v="144000"/>
    <n v="0"/>
    <n v="144000"/>
    <n v="1"/>
    <n v="0"/>
    <n v="0"/>
    <n v="0"/>
    <n v="18720"/>
    <n v="0"/>
    <n v="18720"/>
    <n v="0"/>
    <n v="144000"/>
    <m/>
    <n v="0"/>
    <n v="18720"/>
    <m/>
    <m/>
    <m/>
    <m/>
    <m/>
    <s v="Train-the-Trainer workshop held in Jan. 2002. Phase II training and monitoring completed in 2003."/>
    <m/>
    <m/>
    <m/>
    <x v="1"/>
    <n v="0"/>
    <n v="1"/>
    <n v="10"/>
    <n v="24"/>
    <n v="0"/>
    <n v="0"/>
    <n v="12600"/>
    <n v="2000"/>
  </r>
  <r>
    <m/>
    <m/>
    <s v="MAG/REF/29/TRA/03"/>
    <s v="France"/>
    <m/>
    <x v="0"/>
    <s v="MAG"/>
    <x v="2"/>
    <s v="REF"/>
    <s v="Implementation of the RMP: training of trainers and refrigeration technicians in good service practices"/>
    <d v="1999-11-01T00:00:00"/>
    <d v="2000-12-01T00:00:00"/>
    <s v="FIN"/>
    <d v="2002-05-01T00:00:00"/>
    <m/>
    <d v="2004-08-01T00:00:00"/>
    <d v="2005-01-01T00:00:00"/>
    <n v="7.8"/>
    <m/>
    <m/>
    <n v="0"/>
    <m/>
    <m/>
    <n v="5.7"/>
    <m/>
    <m/>
    <m/>
    <m/>
    <m/>
    <n v="46200"/>
    <n v="-1519"/>
    <n v="44681"/>
    <n v="1"/>
    <n v="0"/>
    <n v="0"/>
    <n v="0"/>
    <n v="2310"/>
    <n v="-76"/>
    <n v="2234"/>
    <n v="0"/>
    <n v="44681"/>
    <m/>
    <n v="0"/>
    <n v="2234"/>
    <m/>
    <m/>
    <m/>
    <m/>
    <m/>
    <s v="Project completed."/>
    <m/>
    <m/>
    <m/>
    <x v="1"/>
    <n v="0"/>
    <n v="1"/>
    <n v="30"/>
    <n v="13"/>
    <n v="0"/>
    <n v="0"/>
    <n v="7800"/>
    <n v="1999"/>
  </r>
  <r>
    <m/>
    <m/>
    <s v="BZE/REF/29/TRA/02"/>
    <s v="Canada"/>
    <m/>
    <x v="1"/>
    <s v="BZE"/>
    <x v="2"/>
    <s v="REF"/>
    <s v="Implementation of the RMP: training of trainers and refrigeration technicians in good servicing practices"/>
    <d v="1999-11-01T00:00:00"/>
    <d v="2002-12-01T00:00:00"/>
    <s v="FIN"/>
    <d v="2001-03-01T00:00:00"/>
    <m/>
    <d v="2003-12-01T00:00:00"/>
    <d v="2003-12-01T00:00:00"/>
    <n v="0"/>
    <m/>
    <m/>
    <n v="0"/>
    <m/>
    <m/>
    <m/>
    <m/>
    <m/>
    <m/>
    <m/>
    <m/>
    <n v="45000"/>
    <n v="0"/>
    <n v="45000"/>
    <n v="1"/>
    <n v="0"/>
    <n v="0"/>
    <n v="0"/>
    <n v="5850"/>
    <n v="0"/>
    <n v="5850"/>
    <n v="0"/>
    <n v="45000"/>
    <m/>
    <n v="0"/>
    <n v="5850"/>
    <m/>
    <m/>
    <m/>
    <m/>
    <m/>
    <s v="Train the trainers workshop held in April 2001. Subsequent training took place in 2002 and finalized in 2003."/>
    <m/>
    <m/>
    <m/>
    <x v="1"/>
    <n v="0"/>
    <n v="1"/>
    <n v="16"/>
    <n v="37"/>
    <n v="0"/>
    <n v="0"/>
    <n v="0"/>
    <n v="1999"/>
  </r>
  <r>
    <m/>
    <m/>
    <s v="QAT/REF/34/TRA/05"/>
    <s v="UNIDO"/>
    <m/>
    <x v="2"/>
    <s v="QAT"/>
    <x v="2"/>
    <s v="REF"/>
    <s v="Implementation of the RMP: training of trainers and technicians training in good refrigerant management practices"/>
    <d v="2001-07-01T00:00:00"/>
    <d v="2003-08-01T00:00:00"/>
    <s v="FIN"/>
    <d v="2002-08-01T00:00:00"/>
    <m/>
    <d v="2003-12-01T00:00:00"/>
    <d v="2006-03-01T00:00:00"/>
    <n v="19.3"/>
    <m/>
    <m/>
    <n v="0"/>
    <m/>
    <m/>
    <n v="19.3"/>
    <m/>
    <m/>
    <n v="0"/>
    <m/>
    <m/>
    <n v="105000"/>
    <n v="-5978"/>
    <n v="99022"/>
    <n v="1"/>
    <n v="0"/>
    <n v="0"/>
    <n v="0"/>
    <n v="13650"/>
    <n v="-797.55"/>
    <n v="12852.45"/>
    <n v="0.4500000000007276"/>
    <n v="99022"/>
    <n v="0"/>
    <m/>
    <n v="12852"/>
    <n v="0"/>
    <m/>
    <m/>
    <m/>
    <m/>
    <m/>
    <m/>
    <m/>
    <m/>
    <x v="1"/>
    <n v="0"/>
    <n v="1"/>
    <n v="13"/>
    <n v="25"/>
    <n v="0"/>
    <n v="0"/>
    <n v="19300"/>
    <n v="2001"/>
  </r>
  <r>
    <m/>
    <m/>
    <s v="STV/REF/25/TRA/02"/>
    <s v="UNEP"/>
    <m/>
    <x v="1"/>
    <s v="STV"/>
    <x v="2"/>
    <s v="REF"/>
    <s v="Implementation of the RMP: training of trainers for good practices in refrigeration"/>
    <d v="1998-07-01T00:00:00"/>
    <d v="1999-08-01T00:00:00"/>
    <s v="FIN"/>
    <d v="1998-10-01T00:00:00"/>
    <m/>
    <d v="2002-05-01T00:00:00"/>
    <d v="2003-06-01T00:00:00"/>
    <n v="0"/>
    <m/>
    <m/>
    <n v="0"/>
    <m/>
    <m/>
    <n v="0"/>
    <m/>
    <m/>
    <n v="0"/>
    <m/>
    <m/>
    <n v="40000"/>
    <n v="0"/>
    <n v="40000"/>
    <n v="1"/>
    <n v="0"/>
    <n v="0"/>
    <n v="0"/>
    <n v="5200"/>
    <n v="0"/>
    <n v="5200"/>
    <n v="0"/>
    <n v="40000"/>
    <n v="0"/>
    <n v="0"/>
    <n v="5200"/>
    <n v="0"/>
    <m/>
    <n v="0"/>
    <m/>
    <m/>
    <m/>
    <m/>
    <m/>
    <m/>
    <x v="1"/>
    <n v="0"/>
    <n v="1"/>
    <n v="3"/>
    <n v="13"/>
    <n v="0"/>
    <n v="0"/>
    <n v="0"/>
    <n v="1998"/>
  </r>
  <r>
    <m/>
    <m/>
    <s v="GUY/REF/23/TRA/06"/>
    <s v="UNEP"/>
    <m/>
    <x v="1"/>
    <s v="GUY"/>
    <x v="2"/>
    <s v="REF"/>
    <s v="Implementation of the RMP: training of trainers for good refrigeration servicing practices"/>
    <d v="1997-11-01T00:00:00"/>
    <d v="1998-12-01T00:00:00"/>
    <s v="FIN"/>
    <d v="1998-01-01T00:00:00"/>
    <m/>
    <d v="2001-04-01T00:00:00"/>
    <d v="2001-12-01T00:00:00"/>
    <n v="0"/>
    <m/>
    <m/>
    <n v="0"/>
    <m/>
    <m/>
    <n v="0"/>
    <m/>
    <m/>
    <n v="0"/>
    <m/>
    <m/>
    <n v="50000"/>
    <n v="0"/>
    <n v="50000"/>
    <n v="1"/>
    <n v="0"/>
    <n v="0"/>
    <n v="0"/>
    <n v="6500"/>
    <n v="0"/>
    <n v="6500"/>
    <n v="0"/>
    <n v="50000"/>
    <n v="0"/>
    <n v="0"/>
    <n v="6500"/>
    <n v="0"/>
    <m/>
    <n v="0"/>
    <m/>
    <m/>
    <m/>
    <m/>
    <m/>
    <m/>
    <x v="1"/>
    <n v="0"/>
    <n v="1"/>
    <n v="2"/>
    <n v="13"/>
    <n v="0"/>
    <n v="0"/>
    <n v="0"/>
    <n v="1997"/>
  </r>
  <r>
    <m/>
    <m/>
    <s v="LIR/REF/41/TRA/03"/>
    <s v="Germany"/>
    <m/>
    <x v="0"/>
    <s v="LIR"/>
    <x v="2"/>
    <s v="REF"/>
    <s v="Implementation of the RMP: training of trainers in code of good refrigeration practices and establishment of national refrigeration demonstration centre"/>
    <d v="2003-12-01T00:00:00"/>
    <d v="2006-12-01T00:00:00"/>
    <s v="FIN"/>
    <d v="2004-03-01T00:00:00"/>
    <m/>
    <d v="2008-12-01T00:00:00"/>
    <d v="2011-12-01T00:00:00"/>
    <n v="13"/>
    <m/>
    <m/>
    <n v="0"/>
    <m/>
    <m/>
    <n v="13"/>
    <m/>
    <m/>
    <m/>
    <m/>
    <m/>
    <n v="119460"/>
    <n v="0"/>
    <n v="119460"/>
    <n v="1"/>
    <n v="0"/>
    <n v="0"/>
    <n v="0"/>
    <n v="15530"/>
    <n v="0"/>
    <n v="15530"/>
    <n v="0"/>
    <n v="119460"/>
    <n v="0"/>
    <n v="0"/>
    <n v="15530"/>
    <n v="0"/>
    <m/>
    <m/>
    <m/>
    <m/>
    <s v="Project completed. PCR submitted in July 2010."/>
    <m/>
    <m/>
    <m/>
    <x v="1"/>
    <n v="0"/>
    <n v="1"/>
    <n v="3"/>
    <n v="36"/>
    <n v="0"/>
    <n v="0"/>
    <n v="13000"/>
    <n v="2003"/>
  </r>
  <r>
    <m/>
    <m/>
    <s v="SIL/REF/41/TRA/04"/>
    <s v="UNEP"/>
    <m/>
    <x v="0"/>
    <s v="SIL"/>
    <x v="2"/>
    <s v="REF"/>
    <s v="Implementation of the RMP: training of trainers in code of good refrigeration practices/establishment of national refrigeration demonstration centre"/>
    <d v="2003-12-01T00:00:00"/>
    <d v="2006-12-01T00:00:00"/>
    <s v="FIN"/>
    <d v="2004-11-01T00:00:00"/>
    <m/>
    <d v="2008-12-01T00:00:00"/>
    <d v="2011-12-01T00:00:00"/>
    <n v="18.2"/>
    <m/>
    <m/>
    <n v="0"/>
    <m/>
    <m/>
    <n v="18.2"/>
    <m/>
    <m/>
    <n v="0"/>
    <m/>
    <m/>
    <n v="119460"/>
    <n v="-39463"/>
    <n v="79997"/>
    <n v="1"/>
    <n v="0"/>
    <n v="0"/>
    <n v="0"/>
    <n v="15530"/>
    <n v="-5130.1899999999996"/>
    <n v="10399.810000000001"/>
    <n v="0"/>
    <n v="79997"/>
    <n v="0"/>
    <n v="0"/>
    <n v="10399.810000000001"/>
    <n v="0"/>
    <m/>
    <n v="0"/>
    <m/>
    <m/>
    <m/>
    <m/>
    <m/>
    <m/>
    <x v="1"/>
    <n v="0"/>
    <n v="1"/>
    <n v="11"/>
    <n v="36"/>
    <n v="0"/>
    <n v="0"/>
    <n v="18200"/>
    <n v="2003"/>
  </r>
  <r>
    <m/>
    <m/>
    <s v="SUR/REF/41/TRA/06"/>
    <s v="UNEP"/>
    <m/>
    <x v="1"/>
    <s v="SUR"/>
    <x v="2"/>
    <s v="REF"/>
    <s v="Implementation of the RMP: training of trainers in good practices of refrigeration"/>
    <d v="2003-12-01T00:00:00"/>
    <d v="2005-07-01T00:00:00"/>
    <s v="FIN"/>
    <d v="2004-09-01T00:00:00"/>
    <m/>
    <d v="2007-12-01T00:00:00"/>
    <d v="2008-12-01T00:00:00"/>
    <n v="5.4"/>
    <m/>
    <m/>
    <n v="0"/>
    <m/>
    <m/>
    <n v="5.4"/>
    <m/>
    <m/>
    <n v="0"/>
    <m/>
    <m/>
    <n v="70000"/>
    <n v="0"/>
    <n v="70000"/>
    <n v="1"/>
    <n v="0"/>
    <n v="0"/>
    <n v="0"/>
    <n v="9100"/>
    <n v="0"/>
    <n v="9100"/>
    <n v="0"/>
    <n v="70000"/>
    <n v="0"/>
    <n v="0"/>
    <n v="9100"/>
    <n v="0"/>
    <m/>
    <n v="0"/>
    <m/>
    <m/>
    <m/>
    <m/>
    <m/>
    <m/>
    <x v="1"/>
    <n v="0"/>
    <n v="1"/>
    <n v="9"/>
    <n v="19"/>
    <n v="0"/>
    <n v="0"/>
    <n v="5400"/>
    <n v="2003"/>
  </r>
  <r>
    <m/>
    <m/>
    <s v="DMI/REF/26/TRA/03"/>
    <s v="UNEP"/>
    <m/>
    <x v="1"/>
    <s v="DMI"/>
    <x v="2"/>
    <s v="REF"/>
    <s v="Implementation of the RMP: training of trainers in good refrigerant management practices"/>
    <d v="1998-11-01T00:00:00"/>
    <d v="2000-11-01T00:00:00"/>
    <s v="FIN"/>
    <d v="1999-04-01T00:00:00"/>
    <m/>
    <d v="2006-06-01T00:00:00"/>
    <d v="2008-12-01T00:00:00"/>
    <n v="0"/>
    <m/>
    <m/>
    <n v="0"/>
    <m/>
    <m/>
    <n v="0"/>
    <m/>
    <m/>
    <n v="0"/>
    <m/>
    <m/>
    <n v="20000"/>
    <n v="-3000"/>
    <n v="17000"/>
    <n v="1"/>
    <n v="0"/>
    <n v="0"/>
    <n v="0"/>
    <n v="2600"/>
    <n v="-390"/>
    <n v="2210"/>
    <n v="0"/>
    <n v="17000"/>
    <n v="0"/>
    <n v="0"/>
    <n v="2210"/>
    <n v="0"/>
    <m/>
    <n v="0"/>
    <m/>
    <m/>
    <m/>
    <m/>
    <m/>
    <m/>
    <x v="1"/>
    <n v="0"/>
    <n v="1"/>
    <n v="5"/>
    <n v="24"/>
    <n v="0"/>
    <n v="0"/>
    <n v="0"/>
    <n v="1998"/>
  </r>
  <r>
    <m/>
    <m/>
    <s v="OMA/REF/34/TRA/02"/>
    <s v="UNIDO"/>
    <m/>
    <x v="2"/>
    <s v="OMA"/>
    <x v="2"/>
    <s v="REF"/>
    <s v="Implementation of the RMP: training of trainers in good refrigerant management practices"/>
    <d v="2001-07-01T00:00:00"/>
    <d v="2003-08-01T00:00:00"/>
    <s v="FIN"/>
    <d v="2002-06-01T00:00:00"/>
    <m/>
    <d v="2004-12-01T00:00:00"/>
    <d v="2005-12-01T00:00:00"/>
    <n v="80"/>
    <m/>
    <m/>
    <n v="0"/>
    <m/>
    <m/>
    <n v="80"/>
    <m/>
    <m/>
    <n v="0"/>
    <m/>
    <m/>
    <n v="178000"/>
    <n v="-1359"/>
    <n v="176641"/>
    <n v="1"/>
    <n v="0"/>
    <n v="0"/>
    <n v="0"/>
    <n v="23140"/>
    <n v="-213.07"/>
    <n v="22926.93"/>
    <n v="-6.9999999999708962E-2"/>
    <n v="176641"/>
    <n v="0"/>
    <m/>
    <n v="22927"/>
    <n v="0"/>
    <m/>
    <m/>
    <m/>
    <m/>
    <m/>
    <m/>
    <m/>
    <m/>
    <x v="1"/>
    <n v="0"/>
    <n v="1"/>
    <n v="11"/>
    <n v="25"/>
    <n v="0"/>
    <n v="0"/>
    <n v="80000"/>
    <n v="2001"/>
  </r>
  <r>
    <m/>
    <m/>
    <s v="LAO/REF/34/TRA/03"/>
    <s v="France"/>
    <m/>
    <x v="2"/>
    <s v="LAO"/>
    <x v="2"/>
    <s v="REF"/>
    <s v="Implementation of the RMP: training of trainers in good refrigerant management practices (phase I); national technicians training project (phase II)"/>
    <d v="2001-07-01T00:00:00"/>
    <d v="2004-08-01T00:00:00"/>
    <s v="FIN"/>
    <d v="2005-01-01T00:00:00"/>
    <m/>
    <d v="2009-04-01T00:00:00"/>
    <d v="2012-12-01T00:00:00"/>
    <n v="2.4"/>
    <m/>
    <m/>
    <n v="0"/>
    <m/>
    <m/>
    <m/>
    <m/>
    <m/>
    <m/>
    <m/>
    <m/>
    <n v="78750"/>
    <n v="0"/>
    <n v="78750"/>
    <n v="1"/>
    <n v="0"/>
    <n v="0"/>
    <n v="0"/>
    <n v="10237"/>
    <n v="0"/>
    <n v="10237"/>
    <n v="0"/>
    <n v="78750"/>
    <m/>
    <n v="0"/>
    <n v="10237"/>
    <m/>
    <m/>
    <m/>
    <m/>
    <m/>
    <s v="Lao had reported an error concerning the training of technicians in PR for 2006. The financial agreement signed in between Lao PDR and France combined both LAO/REF/34/TAS/06 recovery and recycling, training and demonstration project (complement) and LAO/REF/34/TRA/03: training of trainers in good refrigerant management practices (phase I); national technicians training project (phase II). The amount of expenses made for these 2 lines were inserted under LAO/REF/34/TRA/03. The final training was carried out in April 2009. The project is completed."/>
    <m/>
    <m/>
    <m/>
    <x v="1"/>
    <n v="0"/>
    <n v="1"/>
    <n v="42"/>
    <n v="37"/>
    <n v="0"/>
    <n v="0"/>
    <n v="2400"/>
    <n v="2001"/>
  </r>
  <r>
    <m/>
    <m/>
    <s v="BGD/REF/29/TRA/11"/>
    <s v="UNEP"/>
    <m/>
    <x v="2"/>
    <s v="BGD"/>
    <x v="2"/>
    <s v="REF"/>
    <s v="Implementation of the RMP: training of trainers in good refrigerant management practices and implementation of a national technicians training programme"/>
    <d v="1999-11-01T00:00:00"/>
    <d v="2001-12-01T00:00:00"/>
    <s v="FIN"/>
    <d v="2002-03-01T00:00:00"/>
    <m/>
    <d v="2004-12-01T00:00:00"/>
    <d v="2009-12-01T00:00:00"/>
    <n v="0"/>
    <m/>
    <m/>
    <n v="0"/>
    <m/>
    <m/>
    <n v="0"/>
    <m/>
    <m/>
    <n v="0"/>
    <m/>
    <m/>
    <n v="88000"/>
    <n v="-24701"/>
    <n v="63299"/>
    <n v="1"/>
    <n v="0"/>
    <n v="0"/>
    <n v="0"/>
    <n v="11440"/>
    <n v="-3211.02"/>
    <n v="8228.98"/>
    <n v="0"/>
    <n v="63299"/>
    <n v="0"/>
    <n v="0"/>
    <n v="8228.98"/>
    <n v="0"/>
    <m/>
    <n v="0"/>
    <m/>
    <m/>
    <m/>
    <m/>
    <m/>
    <m/>
    <x v="1"/>
    <n v="0"/>
    <n v="1"/>
    <n v="28"/>
    <n v="25"/>
    <n v="0"/>
    <n v="0"/>
    <n v="0"/>
    <n v="1999"/>
  </r>
  <r>
    <m/>
    <m/>
    <s v="BRU/REF/44/TRA/07"/>
    <s v="UNEP"/>
    <m/>
    <x v="2"/>
    <s v="BRU"/>
    <x v="2"/>
    <s v="REF"/>
    <s v="Implementation of the RMP: training of trainers in good refrigerant management practices and national technicians training"/>
    <d v="2004-12-01T00:00:00"/>
    <d v="2006-12-01T00:00:00"/>
    <s v="FIN"/>
    <d v="2008-06-01T00:00:00"/>
    <m/>
    <d v="2010-12-01T00:00:00"/>
    <d v="2011-07-01T00:00:00"/>
    <n v="6.7"/>
    <m/>
    <m/>
    <n v="0"/>
    <m/>
    <m/>
    <n v="6.7"/>
    <m/>
    <m/>
    <n v="0"/>
    <m/>
    <m/>
    <n v="50000"/>
    <n v="0"/>
    <n v="50000"/>
    <n v="1"/>
    <n v="0"/>
    <n v="0"/>
    <n v="0"/>
    <n v="6500"/>
    <n v="0"/>
    <n v="6500"/>
    <n v="0"/>
    <n v="50000"/>
    <n v="0"/>
    <n v="0"/>
    <n v="6500"/>
    <n v="0"/>
    <m/>
    <n v="0"/>
    <m/>
    <m/>
    <m/>
    <m/>
    <m/>
    <m/>
    <x v="1"/>
    <n v="0"/>
    <n v="1"/>
    <n v="42"/>
    <n v="24"/>
    <n v="0"/>
    <n v="0"/>
    <n v="6700"/>
    <n v="2004"/>
  </r>
  <r>
    <m/>
    <m/>
    <s v="CRO/REF/28/TRA/09"/>
    <s v="UNIDO"/>
    <m/>
    <x v="4"/>
    <s v="CRO"/>
    <x v="2"/>
    <s v="REF"/>
    <s v="Implementation of the RMP: training of trainers in good refrigerant management practices, and national technicians training"/>
    <d v="1999-07-01T00:00:00"/>
    <d v="2001-08-01T00:00:00"/>
    <s v="FIN"/>
    <d v="1999-10-01T00:00:00"/>
    <m/>
    <d v="2003-02-01T00:00:00"/>
    <d v="2003-07-01T00:00:00"/>
    <n v="0"/>
    <m/>
    <m/>
    <n v="0"/>
    <m/>
    <m/>
    <n v="0"/>
    <m/>
    <m/>
    <n v="0"/>
    <m/>
    <m/>
    <n v="70000"/>
    <n v="-1483"/>
    <n v="68517"/>
    <n v="1"/>
    <n v="0"/>
    <n v="0"/>
    <n v="0"/>
    <n v="9100"/>
    <n v="-206.96"/>
    <n v="8893.0400000000009"/>
    <n v="4.0000000000873115E-2"/>
    <n v="68517"/>
    <n v="0"/>
    <m/>
    <n v="8893"/>
    <n v="0"/>
    <m/>
    <m/>
    <m/>
    <m/>
    <m/>
    <m/>
    <m/>
    <m/>
    <x v="1"/>
    <n v="0"/>
    <n v="1"/>
    <n v="3"/>
    <n v="25"/>
    <n v="0"/>
    <n v="0"/>
    <n v="0"/>
    <n v="1999"/>
  </r>
  <r>
    <m/>
    <m/>
    <s v="HON/REF/28/TRA/06"/>
    <s v="UNIDO"/>
    <m/>
    <x v="1"/>
    <s v="HON"/>
    <x v="2"/>
    <s v="REF"/>
    <s v="Implementation of the RMP: training of trainers in good refrigerant management practices, and national technicians training"/>
    <d v="1999-07-01T00:00:00"/>
    <d v="2001-08-01T00:00:00"/>
    <s v="FIN"/>
    <d v="2000-01-01T00:00:00"/>
    <m/>
    <d v="2003-12-01T00:00:00"/>
    <d v="2004-09-01T00:00:00"/>
    <n v="0"/>
    <m/>
    <m/>
    <n v="0"/>
    <m/>
    <m/>
    <n v="0"/>
    <m/>
    <m/>
    <n v="0"/>
    <m/>
    <m/>
    <n v="70000"/>
    <n v="0"/>
    <n v="70000"/>
    <n v="1"/>
    <n v="0"/>
    <n v="0"/>
    <n v="0"/>
    <n v="9100"/>
    <n v="0"/>
    <n v="9100"/>
    <n v="0"/>
    <n v="70000"/>
    <n v="0"/>
    <m/>
    <n v="9100"/>
    <n v="0"/>
    <m/>
    <m/>
    <m/>
    <m/>
    <m/>
    <m/>
    <m/>
    <m/>
    <x v="1"/>
    <n v="0"/>
    <n v="1"/>
    <n v="6"/>
    <n v="25"/>
    <n v="0"/>
    <n v="0"/>
    <n v="0"/>
    <n v="1999"/>
  </r>
  <r>
    <m/>
    <m/>
    <s v="JOR/REF/28/TRA/47"/>
    <s v="UNIDO"/>
    <m/>
    <x v="2"/>
    <s v="JOR"/>
    <x v="2"/>
    <s v="REF"/>
    <s v="Implementation of the RMP: training of trainers in good refrigerant management practices, and national technicians training"/>
    <d v="1999-07-01T00:00:00"/>
    <d v="2001-08-01T00:00:00"/>
    <s v="FIN"/>
    <d v="2000-07-01T00:00:00"/>
    <m/>
    <d v="2002-10-01T00:00:00"/>
    <d v="2004-03-01T00:00:00"/>
    <n v="0"/>
    <m/>
    <m/>
    <n v="0"/>
    <m/>
    <m/>
    <n v="0"/>
    <m/>
    <m/>
    <n v="0"/>
    <m/>
    <m/>
    <n v="70000"/>
    <n v="-654"/>
    <n v="69346"/>
    <n v="1"/>
    <n v="0"/>
    <n v="0"/>
    <n v="0"/>
    <n v="9100"/>
    <n v="-99"/>
    <n v="9001"/>
    <n v="0"/>
    <n v="69346"/>
    <n v="0"/>
    <m/>
    <n v="9001"/>
    <n v="0"/>
    <m/>
    <m/>
    <m/>
    <m/>
    <m/>
    <m/>
    <m/>
    <m/>
    <x v="1"/>
    <n v="0"/>
    <n v="1"/>
    <n v="12"/>
    <n v="25"/>
    <n v="0"/>
    <n v="0"/>
    <n v="0"/>
    <n v="1999"/>
  </r>
  <r>
    <m/>
    <m/>
    <s v="NEP/REF/28/TRA/09"/>
    <s v="UNEP"/>
    <m/>
    <x v="2"/>
    <s v="NEP"/>
    <x v="2"/>
    <s v="REF"/>
    <s v="Implementation of the RMP: training of trainers in refrigeration"/>
    <d v="1999-07-01T00:00:00"/>
    <d v="2001-02-01T00:00:00"/>
    <s v="FIN"/>
    <d v="2000-04-01T00:00:00"/>
    <m/>
    <d v="2004-03-01T00:00:00"/>
    <d v="2004-10-01T00:00:00"/>
    <n v="0"/>
    <m/>
    <m/>
    <n v="0"/>
    <m/>
    <m/>
    <n v="0"/>
    <m/>
    <m/>
    <n v="0"/>
    <m/>
    <m/>
    <n v="70000"/>
    <n v="-29000"/>
    <n v="41000"/>
    <n v="1"/>
    <n v="0"/>
    <n v="0"/>
    <n v="0"/>
    <n v="9100"/>
    <n v="-3770"/>
    <n v="5330"/>
    <n v="0"/>
    <n v="41000"/>
    <n v="0"/>
    <n v="0"/>
    <n v="5330"/>
    <n v="0"/>
    <m/>
    <n v="0"/>
    <m/>
    <m/>
    <m/>
    <m/>
    <m/>
    <m/>
    <x v="1"/>
    <n v="0"/>
    <n v="1"/>
    <n v="9"/>
    <n v="19"/>
    <n v="0"/>
    <n v="0"/>
    <n v="0"/>
    <n v="1999"/>
  </r>
  <r>
    <m/>
    <m/>
    <s v="JAM/REF/27/TRA/11"/>
    <s v="Canada"/>
    <m/>
    <x v="1"/>
    <s v="JAM"/>
    <x v="2"/>
    <s v="REF"/>
    <s v="Implementation of the RMP: training of trainers in refrigeration and certification of technicians"/>
    <d v="1999-03-01T00:00:00"/>
    <d v="2000-10-01T00:00:00"/>
    <s v="FIN"/>
    <d v="1999-05-01T00:00:00"/>
    <m/>
    <d v="2000-08-01T00:00:00"/>
    <d v="2001-03-01T00:00:00"/>
    <n v="0"/>
    <m/>
    <m/>
    <n v="0"/>
    <m/>
    <m/>
    <m/>
    <m/>
    <m/>
    <m/>
    <m/>
    <m/>
    <n v="50850"/>
    <n v="0"/>
    <n v="50850"/>
    <n v="1"/>
    <n v="0"/>
    <n v="0"/>
    <n v="0"/>
    <n v="0"/>
    <n v="0"/>
    <n v="0"/>
    <n v="0"/>
    <n v="50850"/>
    <m/>
    <n v="0"/>
    <n v="0"/>
    <m/>
    <m/>
    <m/>
    <m/>
    <m/>
    <s v="Phase 1 (train-the trainer) completed 7-11 June 1999. Phase 2 completed in June 2000. Monitoring and evaluation completed August 2000."/>
    <m/>
    <m/>
    <m/>
    <x v="1"/>
    <n v="0"/>
    <n v="1"/>
    <n v="2"/>
    <n v="19"/>
    <n v="0"/>
    <n v="0"/>
    <n v="0"/>
    <n v="1999"/>
  </r>
  <r>
    <m/>
    <m/>
    <s v="GEO/REF/23/TRA/05"/>
    <s v="UNEP"/>
    <m/>
    <x v="4"/>
    <s v="GEO"/>
    <x v="2"/>
    <s v="REF"/>
    <s v="Implementation of the RMP: training of trainers in the refrigeration servicing sector"/>
    <d v="1997-11-01T00:00:00"/>
    <d v="1998-11-01T00:00:00"/>
    <s v="FIN"/>
    <d v="1999-11-01T00:00:00"/>
    <m/>
    <d v="2001-11-01T00:00:00"/>
    <d v="2006-12-01T00:00:00"/>
    <n v="0"/>
    <m/>
    <m/>
    <n v="0"/>
    <m/>
    <m/>
    <n v="0"/>
    <m/>
    <m/>
    <n v="0"/>
    <m/>
    <m/>
    <n v="50000"/>
    <n v="-9800"/>
    <n v="40200"/>
    <n v="1"/>
    <n v="0"/>
    <n v="0"/>
    <n v="0"/>
    <n v="6500"/>
    <n v="-1274"/>
    <n v="5226"/>
    <n v="0"/>
    <n v="40200"/>
    <n v="0"/>
    <n v="0"/>
    <n v="5226"/>
    <n v="0"/>
    <m/>
    <n v="0"/>
    <m/>
    <m/>
    <m/>
    <m/>
    <m/>
    <m/>
    <x v="1"/>
    <n v="0"/>
    <n v="1"/>
    <n v="24"/>
    <n v="12"/>
    <n v="0"/>
    <n v="0"/>
    <n v="0"/>
    <n v="1997"/>
  </r>
  <r>
    <m/>
    <m/>
    <s v="MOL/REF/25/TRA/04"/>
    <s v="UNEP"/>
    <m/>
    <x v="4"/>
    <s v="MOL"/>
    <x v="2"/>
    <s v="REF"/>
    <s v="Implementation of the RMP: training on monitoring and control of CFC and CFC using equipment"/>
    <d v="1998-07-01T00:00:00"/>
    <d v="1999-08-01T00:00:00"/>
    <s v="FIN"/>
    <d v="2001-06-01T00:00:00"/>
    <m/>
    <d v="2004-12-01T00:00:00"/>
    <d v="2008-01-01T00:00:00"/>
    <n v="0"/>
    <m/>
    <m/>
    <n v="0"/>
    <m/>
    <m/>
    <n v="0"/>
    <m/>
    <m/>
    <n v="0"/>
    <m/>
    <m/>
    <n v="66550"/>
    <n v="-7349"/>
    <n v="59201"/>
    <n v="1"/>
    <n v="0"/>
    <n v="0"/>
    <n v="0"/>
    <n v="8652"/>
    <n v="-955"/>
    <n v="7697"/>
    <n v="0"/>
    <n v="59201"/>
    <n v="0"/>
    <n v="0"/>
    <n v="7697.0000000000009"/>
    <n v="0"/>
    <m/>
    <n v="0"/>
    <m/>
    <m/>
    <m/>
    <m/>
    <m/>
    <m/>
    <x v="1"/>
    <n v="0"/>
    <n v="1"/>
    <n v="35"/>
    <n v="13"/>
    <n v="0"/>
    <n v="0"/>
    <n v="0"/>
    <n v="1998"/>
  </r>
  <r>
    <m/>
    <m/>
    <s v="GUY/REF/23/TRA/07"/>
    <s v="UNEP"/>
    <m/>
    <x v="1"/>
    <s v="GUY"/>
    <x v="2"/>
    <s v="REF"/>
    <s v="Implementation of the RMP: training on monitoring and control of ODS and ODS using equipment"/>
    <d v="1997-11-01T00:00:00"/>
    <d v="1999-06-01T00:00:00"/>
    <s v="FIN"/>
    <d v="1998-01-01T00:00:00"/>
    <m/>
    <d v="2003-08-01T00:00:00"/>
    <d v="2003-09-01T00:00:00"/>
    <n v="0"/>
    <m/>
    <m/>
    <n v="0"/>
    <m/>
    <m/>
    <n v="0"/>
    <m/>
    <m/>
    <n v="0"/>
    <m/>
    <m/>
    <n v="16000"/>
    <n v="0"/>
    <n v="16000"/>
    <n v="1"/>
    <n v="0"/>
    <n v="0"/>
    <n v="0"/>
    <n v="2080"/>
    <n v="0"/>
    <n v="2080"/>
    <n v="0"/>
    <n v="16000"/>
    <n v="0"/>
    <n v="0"/>
    <n v="2080"/>
    <n v="0"/>
    <m/>
    <n v="0"/>
    <m/>
    <m/>
    <m/>
    <m/>
    <m/>
    <m/>
    <x v="1"/>
    <n v="0"/>
    <n v="1"/>
    <n v="2"/>
    <n v="19"/>
    <n v="0"/>
    <n v="0"/>
    <n v="0"/>
    <n v="1997"/>
  </r>
  <r>
    <m/>
    <m/>
    <s v="PAN/REF/29/TRA/12"/>
    <s v="Finland"/>
    <m/>
    <x v="1"/>
    <s v="PAN"/>
    <x v="2"/>
    <s v="REF"/>
    <s v="Implementation of the RMP: training programme for custom officers"/>
    <d v="1999-11-01T00:00:00"/>
    <d v="2001-06-01T00:00:00"/>
    <s v="FIN"/>
    <d v="2003-05-01T00:00:00"/>
    <m/>
    <d v="2007-12-01T00:00:00"/>
    <m/>
    <n v="0"/>
    <m/>
    <m/>
    <n v="0"/>
    <m/>
    <m/>
    <m/>
    <m/>
    <m/>
    <m/>
    <m/>
    <m/>
    <n v="70000"/>
    <n v="-34022"/>
    <n v="35978"/>
    <n v="1"/>
    <n v="0"/>
    <n v="0"/>
    <n v="0"/>
    <n v="0"/>
    <n v="0"/>
    <n v="0"/>
    <n v="0"/>
    <n v="35978"/>
    <n v="0"/>
    <n v="0"/>
    <n v="0"/>
    <n v="0"/>
    <m/>
    <m/>
    <m/>
    <m/>
    <s v="Project completed. Balances to be returned after all pending payments have been recorded"/>
    <m/>
    <m/>
    <m/>
    <x v="1"/>
    <n v="0"/>
    <n v="1"/>
    <n v="42"/>
    <n v="19"/>
    <n v="0"/>
    <n v="0"/>
    <n v="0"/>
    <n v="1999"/>
  </r>
  <r>
    <m/>
    <m/>
    <s v="STP/REF/44/TRA/07"/>
    <s v="UNEP"/>
    <m/>
    <x v="0"/>
    <s v="STP"/>
    <x v="2"/>
    <s v="REF"/>
    <s v="Implementation of the RMP: training programme for custom officers"/>
    <d v="2004-12-01T00:00:00"/>
    <d v="2005-12-01T00:00:00"/>
    <s v="FIN"/>
    <d v="2005-07-01T00:00:00"/>
    <m/>
    <d v="2007-12-01T00:00:00"/>
    <d v="2010-12-01T00:00:00"/>
    <n v="0.7"/>
    <m/>
    <m/>
    <n v="0"/>
    <m/>
    <m/>
    <n v="0"/>
    <m/>
    <m/>
    <n v="0"/>
    <m/>
    <m/>
    <n v="45000"/>
    <n v="0"/>
    <n v="45000"/>
    <n v="1"/>
    <n v="0"/>
    <n v="0"/>
    <n v="0"/>
    <n v="5850"/>
    <n v="0"/>
    <n v="5850"/>
    <n v="0"/>
    <n v="45000"/>
    <n v="0"/>
    <n v="0"/>
    <n v="5850"/>
    <n v="0"/>
    <m/>
    <n v="0"/>
    <m/>
    <m/>
    <m/>
    <m/>
    <m/>
    <m/>
    <x v="1"/>
    <n v="0"/>
    <n v="1"/>
    <n v="7"/>
    <n v="12"/>
    <n v="0"/>
    <n v="0"/>
    <n v="700"/>
    <n v="2004"/>
  </r>
  <r>
    <m/>
    <m/>
    <s v="SYR/REF/29/TRA/47"/>
    <s v="UNEP"/>
    <m/>
    <x v="2"/>
    <s v="SYR"/>
    <x v="2"/>
    <s v="REF"/>
    <s v="Implementation of the RMP: training programme for custom officials"/>
    <d v="1999-11-01T00:00:00"/>
    <d v="2001-06-01T00:00:00"/>
    <s v="FIN"/>
    <d v="2004-01-01T00:00:00"/>
    <m/>
    <d v="2009-12-01T00:00:00"/>
    <d v="2014-05-01T00:00:00"/>
    <n v="0"/>
    <m/>
    <m/>
    <n v="0"/>
    <m/>
    <m/>
    <n v="0"/>
    <m/>
    <m/>
    <n v="0"/>
    <m/>
    <m/>
    <n v="72600"/>
    <n v="0"/>
    <n v="72600"/>
    <n v="1"/>
    <n v="0"/>
    <n v="0"/>
    <n v="0"/>
    <n v="9438"/>
    <n v="0"/>
    <n v="9438"/>
    <n v="0"/>
    <n v="72600"/>
    <n v="0"/>
    <n v="0"/>
    <n v="9438"/>
    <n v="0"/>
    <m/>
    <n v="0"/>
    <m/>
    <m/>
    <m/>
    <m/>
    <m/>
    <m/>
    <x v="1"/>
    <n v="0"/>
    <n v="1"/>
    <n v="50"/>
    <n v="19"/>
    <n v="0"/>
    <n v="0"/>
    <n v="0"/>
    <n v="1999"/>
  </r>
  <r>
    <m/>
    <m/>
    <s v="MAU/REF/41/TRA/09"/>
    <s v="UNEP"/>
    <m/>
    <x v="0"/>
    <s v="MAU"/>
    <x v="2"/>
    <s v="REF"/>
    <s v="Implementation of the RMP: training programme for customs excise"/>
    <d v="2003-12-01T00:00:00"/>
    <d v="2004-12-01T00:00:00"/>
    <s v="FIN"/>
    <d v="2004-06-01T00:00:00"/>
    <m/>
    <d v="2007-12-01T00:00:00"/>
    <d v="2008-12-01T00:00:00"/>
    <n v="1.6"/>
    <m/>
    <m/>
    <n v="0"/>
    <m/>
    <m/>
    <n v="1.6"/>
    <m/>
    <m/>
    <n v="0"/>
    <m/>
    <m/>
    <n v="39800"/>
    <n v="-1069"/>
    <n v="38731"/>
    <n v="1"/>
    <n v="0"/>
    <n v="0"/>
    <n v="0"/>
    <n v="5174"/>
    <n v="-139"/>
    <n v="5035"/>
    <n v="0"/>
    <n v="38731"/>
    <n v="0"/>
    <n v="0"/>
    <n v="5035"/>
    <n v="0"/>
    <m/>
    <n v="0"/>
    <m/>
    <m/>
    <m/>
    <m/>
    <m/>
    <m/>
    <x v="1"/>
    <n v="0"/>
    <n v="1"/>
    <n v="6"/>
    <n v="12"/>
    <n v="0"/>
    <n v="0"/>
    <n v="1600"/>
    <n v="2003"/>
  </r>
  <r>
    <m/>
    <m/>
    <s v="BGD/REF/29/TRA/08"/>
    <s v="UNEP"/>
    <m/>
    <x v="2"/>
    <s v="BGD"/>
    <x v="2"/>
    <s v="REF"/>
    <s v="Implementation of the RMP: training programme for customs officers"/>
    <d v="1999-11-01T00:00:00"/>
    <d v="2001-12-01T00:00:00"/>
    <s v="FIN"/>
    <d v="2002-04-01T00:00:00"/>
    <m/>
    <d v="2004-07-01T00:00:00"/>
    <d v="2004-07-01T00:00:00"/>
    <n v="0"/>
    <m/>
    <m/>
    <n v="0"/>
    <m/>
    <m/>
    <n v="0"/>
    <m/>
    <m/>
    <n v="0"/>
    <m/>
    <m/>
    <n v="22500"/>
    <n v="0"/>
    <n v="22500"/>
    <n v="1"/>
    <n v="0"/>
    <n v="0"/>
    <n v="0"/>
    <n v="2925"/>
    <n v="0"/>
    <n v="2925"/>
    <n v="0"/>
    <n v="22500"/>
    <n v="0"/>
    <n v="0"/>
    <n v="2925"/>
    <n v="0"/>
    <m/>
    <n v="0"/>
    <m/>
    <m/>
    <m/>
    <m/>
    <m/>
    <m/>
    <x v="1"/>
    <n v="0"/>
    <n v="1"/>
    <n v="29"/>
    <n v="25"/>
    <n v="0"/>
    <n v="0"/>
    <n v="0"/>
    <n v="1999"/>
  </r>
  <r>
    <m/>
    <m/>
    <s v="CBI/REF/44/TRA/07"/>
    <s v="UNEP"/>
    <m/>
    <x v="0"/>
    <s v="CBI"/>
    <x v="2"/>
    <s v="REF"/>
    <s v="Implementation of the RMP: training programme for customs officers"/>
    <d v="2004-12-01T00:00:00"/>
    <d v="2006-12-01T00:00:00"/>
    <s v="FIN"/>
    <d v="2005-06-01T00:00:00"/>
    <m/>
    <d v="2008-12-01T00:00:00"/>
    <d v="2011-12-01T00:00:00"/>
    <n v="0"/>
    <m/>
    <m/>
    <n v="0"/>
    <m/>
    <m/>
    <n v="0"/>
    <m/>
    <m/>
    <n v="0"/>
    <m/>
    <m/>
    <n v="40000"/>
    <n v="0"/>
    <n v="40000"/>
    <n v="1"/>
    <n v="0"/>
    <n v="0"/>
    <n v="0"/>
    <n v="5200"/>
    <n v="0"/>
    <n v="5200"/>
    <n v="0"/>
    <n v="40000"/>
    <n v="0"/>
    <n v="0"/>
    <n v="5200"/>
    <n v="0"/>
    <m/>
    <n v="0"/>
    <m/>
    <m/>
    <m/>
    <m/>
    <m/>
    <m/>
    <x v="1"/>
    <n v="0"/>
    <n v="1"/>
    <n v="6"/>
    <n v="24"/>
    <n v="0"/>
    <n v="0"/>
    <n v="0"/>
    <n v="2004"/>
  </r>
  <r>
    <m/>
    <m/>
    <s v="CAF/REF/34/TRA/08"/>
    <s v="France"/>
    <m/>
    <x v="0"/>
    <s v="CAF"/>
    <x v="2"/>
    <s v="REF"/>
    <s v="Implementation of the RMP: training programme for customs officers"/>
    <d v="2001-07-01T00:00:00"/>
    <d v="2003-08-01T00:00:00"/>
    <s v="FIN"/>
    <d v="2003-09-01T00:00:00"/>
    <m/>
    <d v="2008-07-01T00:00:00"/>
    <d v="2009-04-01T00:00:00"/>
    <n v="4.4000000000000004"/>
    <m/>
    <m/>
    <n v="0"/>
    <m/>
    <m/>
    <n v="2.9"/>
    <m/>
    <m/>
    <m/>
    <m/>
    <m/>
    <n v="77440"/>
    <n v="-26940"/>
    <n v="50500"/>
    <n v="1"/>
    <n v="0"/>
    <n v="0"/>
    <n v="0"/>
    <n v="10067"/>
    <n v="-3502"/>
    <n v="6565"/>
    <n v="0"/>
    <n v="50500"/>
    <m/>
    <n v="0"/>
    <n v="6565"/>
    <m/>
    <m/>
    <m/>
    <m/>
    <m/>
    <s v="Official statement on loss of funds was provided. Remaining activities were cancelled in favor of TPMP implementation (55 &amp; 57 ExCom)."/>
    <m/>
    <m/>
    <m/>
    <x v="1"/>
    <n v="0"/>
    <n v="1"/>
    <n v="26"/>
    <n v="25"/>
    <n v="0"/>
    <n v="0"/>
    <n v="4400"/>
    <n v="2001"/>
  </r>
  <r>
    <m/>
    <m/>
    <s v="CHD/REF/29/TRA/06"/>
    <s v="UNEP"/>
    <m/>
    <x v="0"/>
    <s v="CHD"/>
    <x v="2"/>
    <s v="REF"/>
    <s v="Implementation of the RMP: training programme for customs officers"/>
    <d v="1999-11-01T00:00:00"/>
    <d v="2001-06-01T00:00:00"/>
    <s v="FIN"/>
    <d v="2000-12-01T00:00:00"/>
    <m/>
    <d v="2002-08-01T00:00:00"/>
    <d v="2011-11-01T00:00:00"/>
    <n v="4.8"/>
    <m/>
    <m/>
    <n v="0"/>
    <m/>
    <m/>
    <n v="4.8"/>
    <m/>
    <m/>
    <n v="0"/>
    <m/>
    <m/>
    <n v="75000"/>
    <n v="0"/>
    <n v="75000"/>
    <n v="1"/>
    <n v="0"/>
    <n v="0"/>
    <n v="0"/>
    <n v="9750"/>
    <n v="0"/>
    <n v="9750"/>
    <n v="0"/>
    <n v="75000"/>
    <n v="0"/>
    <n v="0"/>
    <n v="9750"/>
    <n v="0"/>
    <m/>
    <n v="0"/>
    <m/>
    <m/>
    <m/>
    <m/>
    <m/>
    <m/>
    <x v="1"/>
    <n v="0"/>
    <n v="1"/>
    <n v="13"/>
    <n v="19"/>
    <n v="0"/>
    <n v="0"/>
    <n v="4800"/>
    <n v="1999"/>
  </r>
  <r>
    <m/>
    <m/>
    <s v="CUB/REF/29/TRA/13"/>
    <s v="Canada"/>
    <m/>
    <x v="1"/>
    <s v="CUB"/>
    <x v="2"/>
    <s v="REF"/>
    <s v="Implementation of the RMP: training programme for customs officers"/>
    <d v="1999-11-01T00:00:00"/>
    <d v="2001-12-01T00:00:00"/>
    <s v="FIN"/>
    <d v="2000-11-01T00:00:00"/>
    <m/>
    <d v="2004-11-01T00:00:00"/>
    <d v="2004-11-01T00:00:00"/>
    <n v="0"/>
    <m/>
    <m/>
    <n v="0"/>
    <m/>
    <m/>
    <m/>
    <m/>
    <m/>
    <m/>
    <m/>
    <m/>
    <n v="55000"/>
    <n v="0"/>
    <n v="55000"/>
    <n v="1"/>
    <n v="0"/>
    <n v="0"/>
    <n v="0"/>
    <n v="7150"/>
    <n v="0"/>
    <n v="7150"/>
    <n v="0"/>
    <n v="55000"/>
    <m/>
    <n v="0"/>
    <n v="7150"/>
    <m/>
    <m/>
    <m/>
    <m/>
    <m/>
    <s v="667 customs officers trained.  ODS Import database system established."/>
    <m/>
    <m/>
    <m/>
    <x v="1"/>
    <n v="0"/>
    <n v="1"/>
    <n v="12"/>
    <n v="25"/>
    <n v="0"/>
    <n v="0"/>
    <n v="0"/>
    <n v="1999"/>
  </r>
  <r>
    <m/>
    <m/>
    <s v="DOM/REF/25/TRA/14"/>
    <s v="UNEP"/>
    <m/>
    <x v="1"/>
    <s v="DOM"/>
    <x v="2"/>
    <s v="REF"/>
    <s v="Implementation of the RMP: training programme for customs officers"/>
    <d v="1998-07-01T00:00:00"/>
    <d v="1999-08-01T00:00:00"/>
    <s v="FIN"/>
    <d v="1998-10-01T00:00:00"/>
    <m/>
    <d v="2003-06-01T00:00:00"/>
    <d v="2005-01-01T00:00:00"/>
    <n v="0"/>
    <m/>
    <m/>
    <n v="0"/>
    <m/>
    <m/>
    <n v="0"/>
    <m/>
    <m/>
    <n v="0"/>
    <m/>
    <m/>
    <n v="38000"/>
    <n v="-10000"/>
    <n v="28000"/>
    <n v="1"/>
    <n v="0"/>
    <n v="0"/>
    <n v="0"/>
    <n v="4940"/>
    <n v="-1300"/>
    <n v="3640"/>
    <n v="0"/>
    <n v="28000"/>
    <n v="0"/>
    <n v="0"/>
    <n v="3640"/>
    <n v="0"/>
    <m/>
    <n v="0"/>
    <m/>
    <m/>
    <m/>
    <m/>
    <m/>
    <m/>
    <x v="1"/>
    <n v="0"/>
    <n v="1"/>
    <n v="3"/>
    <n v="13"/>
    <n v="0"/>
    <n v="0"/>
    <n v="0"/>
    <n v="1998"/>
  </r>
  <r>
    <m/>
    <m/>
    <s v="MLI/REF/29/TRA/07"/>
    <s v="UNEP"/>
    <m/>
    <x v="0"/>
    <s v="MLI"/>
    <x v="2"/>
    <s v="REF"/>
    <s v="Implementation of the RMP: training programme for customs officers"/>
    <d v="1999-11-01T00:00:00"/>
    <d v="2001-06-01T00:00:00"/>
    <s v="FIN"/>
    <d v="2000-12-01T00:00:00"/>
    <m/>
    <d v="2003-12-01T00:00:00"/>
    <d v="2003-12-01T00:00:00"/>
    <n v="14.8"/>
    <m/>
    <m/>
    <n v="0"/>
    <m/>
    <m/>
    <n v="14.8"/>
    <m/>
    <m/>
    <n v="0"/>
    <m/>
    <m/>
    <n v="60000"/>
    <n v="0"/>
    <n v="60000"/>
    <n v="1"/>
    <n v="0"/>
    <n v="0"/>
    <n v="0"/>
    <n v="7800"/>
    <n v="0"/>
    <n v="7800"/>
    <n v="0"/>
    <n v="60000"/>
    <n v="0"/>
    <n v="0"/>
    <n v="7800"/>
    <n v="0"/>
    <m/>
    <n v="0"/>
    <m/>
    <m/>
    <m/>
    <m/>
    <m/>
    <m/>
    <x v="1"/>
    <n v="0"/>
    <n v="1"/>
    <n v="13"/>
    <n v="19"/>
    <n v="0"/>
    <n v="0"/>
    <n v="14800"/>
    <n v="1999"/>
  </r>
  <r>
    <m/>
    <m/>
    <s v="RWA/REF/41/TRA/07"/>
    <s v="UNEP"/>
    <m/>
    <x v="0"/>
    <s v="RWA"/>
    <x v="2"/>
    <s v="REF"/>
    <s v="Implementation of the RMP: training programme for customs officers"/>
    <d v="2003-12-01T00:00:00"/>
    <d v="2004-12-01T00:00:00"/>
    <s v="FIN"/>
    <d v="2004-08-01T00:00:00"/>
    <m/>
    <d v="2006-12-01T00:00:00"/>
    <d v="2013-12-01T00:00:00"/>
    <n v="5.4"/>
    <m/>
    <m/>
    <n v="0"/>
    <m/>
    <m/>
    <n v="5.4"/>
    <m/>
    <m/>
    <n v="0"/>
    <m/>
    <m/>
    <n v="50000"/>
    <n v="0"/>
    <n v="50000"/>
    <n v="1"/>
    <n v="0"/>
    <n v="0"/>
    <n v="0"/>
    <n v="6500"/>
    <n v="0"/>
    <n v="6500"/>
    <n v="0"/>
    <n v="50000"/>
    <n v="0"/>
    <n v="0"/>
    <n v="6500"/>
    <n v="0"/>
    <m/>
    <n v="0"/>
    <m/>
    <m/>
    <m/>
    <m/>
    <m/>
    <m/>
    <x v="1"/>
    <n v="0"/>
    <n v="1"/>
    <n v="8"/>
    <n v="12"/>
    <n v="0"/>
    <n v="0"/>
    <n v="5400"/>
    <n v="2003"/>
  </r>
  <r>
    <m/>
    <m/>
    <s v="YEM/REF/37/TRA/18"/>
    <s v="UNEP"/>
    <m/>
    <x v="2"/>
    <s v="YEM"/>
    <x v="2"/>
    <s v="REF"/>
    <s v="Implementation of the RMP: training programme for customs officers"/>
    <d v="2002-07-01T00:00:00"/>
    <d v="2004-08-01T00:00:00"/>
    <s v="FIN"/>
    <d v="2003-06-01T00:00:00"/>
    <m/>
    <d v="2011-09-01T00:00:00"/>
    <d v="2011-12-01T00:00:00"/>
    <n v="0"/>
    <m/>
    <m/>
    <n v="0"/>
    <m/>
    <m/>
    <n v="0"/>
    <m/>
    <m/>
    <n v="0"/>
    <m/>
    <m/>
    <n v="91825"/>
    <n v="0"/>
    <n v="91825"/>
    <n v="1"/>
    <n v="0"/>
    <n v="0"/>
    <n v="0"/>
    <n v="11937"/>
    <n v="0"/>
    <n v="11937"/>
    <n v="0"/>
    <n v="91825"/>
    <n v="0"/>
    <n v="0"/>
    <n v="11936.999999999998"/>
    <n v="0"/>
    <m/>
    <n v="0"/>
    <m/>
    <m/>
    <m/>
    <m/>
    <m/>
    <m/>
    <x v="1"/>
    <n v="0"/>
    <n v="1"/>
    <n v="11"/>
    <n v="25"/>
    <n v="0"/>
    <n v="0"/>
    <n v="0"/>
    <n v="2002"/>
  </r>
  <r>
    <m/>
    <m/>
    <s v="BOL/REF/36/TRA/19"/>
    <s v="Canada"/>
    <m/>
    <x v="1"/>
    <s v="BOL"/>
    <x v="2"/>
    <s v="REF"/>
    <s v="Implementation of the RMP: training programme for customs officers and technical staff in municipalities"/>
    <d v="2002-03-01T00:00:00"/>
    <d v="2004-06-01T00:00:00"/>
    <s v="FIN"/>
    <d v="2002-09-01T00:00:00"/>
    <m/>
    <d v="2005-04-01T00:00:00"/>
    <d v="2005-04-01T00:00:00"/>
    <n v="5"/>
    <m/>
    <m/>
    <n v="0"/>
    <m/>
    <m/>
    <n v="5"/>
    <m/>
    <m/>
    <m/>
    <m/>
    <m/>
    <n v="48000"/>
    <n v="0"/>
    <n v="48000"/>
    <n v="1"/>
    <n v="0"/>
    <n v="0"/>
    <n v="0"/>
    <n v="6240"/>
    <n v="0"/>
    <n v="6240"/>
    <n v="0"/>
    <n v="48000"/>
    <m/>
    <n v="0"/>
    <n v="6240"/>
    <m/>
    <m/>
    <m/>
    <m/>
    <m/>
    <s v="Train-the-trainers workshop completed in 2004. Phase II customs officers training completed in March 2005 with 83 officers trained. A total of $13,972 remained in funding after project completion and were used on other RMP components (principally the moni"/>
    <m/>
    <m/>
    <m/>
    <x v="1"/>
    <n v="0"/>
    <n v="1"/>
    <n v="6"/>
    <n v="27"/>
    <n v="0"/>
    <n v="0"/>
    <n v="5000"/>
    <n v="2002"/>
  </r>
  <r>
    <m/>
    <m/>
    <s v="CBI/REF/44/TRA/05"/>
    <s v="UNEP"/>
    <m/>
    <x v="0"/>
    <s v="CBI"/>
    <x v="2"/>
    <s v="REF"/>
    <s v="Implementation of the RMP: training programme for refrigeration service technicians"/>
    <d v="2004-12-01T00:00:00"/>
    <d v="2006-12-01T00:00:00"/>
    <s v="FIN"/>
    <d v="2005-06-01T00:00:00"/>
    <m/>
    <d v="2008-12-01T00:00:00"/>
    <d v="2011-11-01T00:00:00"/>
    <n v="0.7"/>
    <m/>
    <m/>
    <n v="0"/>
    <m/>
    <m/>
    <n v="0"/>
    <m/>
    <m/>
    <n v="0"/>
    <m/>
    <m/>
    <n v="40000"/>
    <n v="0"/>
    <n v="40000"/>
    <n v="1"/>
    <n v="0"/>
    <n v="0"/>
    <n v="0"/>
    <n v="5200"/>
    <n v="0"/>
    <n v="5200"/>
    <n v="0"/>
    <n v="40000"/>
    <n v="0"/>
    <n v="0"/>
    <n v="5200"/>
    <n v="0"/>
    <m/>
    <n v="0"/>
    <m/>
    <m/>
    <m/>
    <m/>
    <m/>
    <m/>
    <x v="1"/>
    <n v="0"/>
    <n v="1"/>
    <n v="6"/>
    <n v="24"/>
    <n v="0"/>
    <n v="0"/>
    <n v="700"/>
    <n v="2004"/>
  </r>
  <r>
    <m/>
    <m/>
    <s v="STP/REF/44/TRA/08"/>
    <s v="UNEP"/>
    <m/>
    <x v="0"/>
    <s v="STP"/>
    <x v="2"/>
    <s v="REF"/>
    <s v="Implementation of the RMP: training programme for refrigeration service technicians"/>
    <d v="2004-12-01T00:00:00"/>
    <d v="2006-12-01T00:00:00"/>
    <s v="FIN"/>
    <d v="2005-08-01T00:00:00"/>
    <m/>
    <d v="2008-12-01T00:00:00"/>
    <d v="2012-05-01T00:00:00"/>
    <n v="0.9"/>
    <m/>
    <m/>
    <n v="0"/>
    <m/>
    <m/>
    <n v="0"/>
    <m/>
    <m/>
    <n v="0"/>
    <m/>
    <m/>
    <n v="55000"/>
    <n v="-11534"/>
    <n v="43466"/>
    <n v="1"/>
    <n v="0"/>
    <n v="0"/>
    <n v="0"/>
    <n v="7150"/>
    <n v="-1499.42"/>
    <n v="5650.58"/>
    <n v="0"/>
    <n v="43466"/>
    <n v="0"/>
    <n v="0"/>
    <n v="5650.58"/>
    <n v="0"/>
    <m/>
    <n v="0"/>
    <m/>
    <m/>
    <m/>
    <m/>
    <m/>
    <m/>
    <x v="1"/>
    <n v="0"/>
    <n v="1"/>
    <n v="8"/>
    <n v="24"/>
    <n v="0"/>
    <n v="0"/>
    <n v="900"/>
    <n v="2004"/>
  </r>
  <r>
    <m/>
    <m/>
    <s v="BOL/REF/36/TRA/21"/>
    <s v="Canada"/>
    <m/>
    <x v="1"/>
    <s v="BOL"/>
    <x v="2"/>
    <s v="REF"/>
    <s v="Implementation of the RMP: training programme for refrigeration technicians"/>
    <d v="2002-03-01T00:00:00"/>
    <d v="2003-06-01T00:00:00"/>
    <s v="FIN"/>
    <d v="2002-09-01T00:00:00"/>
    <m/>
    <d v="2005-06-01T00:00:00"/>
    <d v="2005-06-01T00:00:00"/>
    <n v="5.7"/>
    <m/>
    <m/>
    <n v="0"/>
    <m/>
    <m/>
    <n v="5.7"/>
    <m/>
    <m/>
    <m/>
    <m/>
    <m/>
    <n v="55000"/>
    <n v="0"/>
    <n v="55000"/>
    <n v="1"/>
    <n v="0"/>
    <n v="0"/>
    <n v="0"/>
    <n v="7150"/>
    <n v="0"/>
    <n v="7150"/>
    <n v="0"/>
    <n v="55000"/>
    <m/>
    <n v="0"/>
    <n v="7150"/>
    <m/>
    <m/>
    <m/>
    <m/>
    <m/>
    <s v="Train-the Trainers workshop held in Sept. 2004. Training equipment purchased and distributed. Phase II training completed in May 2005 with 265 technicians trained. Remaining funds from 2005 were used in 2006 on other RMP components (mainly the monitoring)"/>
    <m/>
    <m/>
    <m/>
    <x v="1"/>
    <n v="0"/>
    <n v="1"/>
    <n v="6"/>
    <n v="15"/>
    <n v="0"/>
    <n v="0"/>
    <n v="5700"/>
    <n v="2002"/>
  </r>
  <r>
    <m/>
    <m/>
    <s v="GUI/REF/45/TRA/13"/>
    <s v="UNEP"/>
    <m/>
    <x v="0"/>
    <s v="GUI"/>
    <x v="2"/>
    <s v="REF"/>
    <s v="Implementation of the RMP: training programme for refrigeration technicians (phase II)"/>
    <d v="2005-04-01T00:00:00"/>
    <d v="2006-10-01T00:00:00"/>
    <s v="FIN"/>
    <d v="2006-01-01T00:00:00"/>
    <m/>
    <d v="2006-12-01T00:00:00"/>
    <d v="2008-12-01T00:00:00"/>
    <n v="3.9"/>
    <m/>
    <m/>
    <n v="0"/>
    <m/>
    <m/>
    <n v="3.9"/>
    <m/>
    <m/>
    <n v="0"/>
    <m/>
    <m/>
    <n v="25000"/>
    <n v="0"/>
    <n v="25000"/>
    <n v="1"/>
    <n v="0"/>
    <n v="0"/>
    <n v="0"/>
    <n v="3250"/>
    <n v="0"/>
    <n v="3250"/>
    <n v="0"/>
    <n v="25000"/>
    <n v="0"/>
    <n v="0"/>
    <n v="3250"/>
    <n v="0"/>
    <m/>
    <n v="0"/>
    <m/>
    <m/>
    <m/>
    <m/>
    <m/>
    <m/>
    <x v="1"/>
    <n v="0"/>
    <n v="1"/>
    <n v="9"/>
    <n v="18"/>
    <n v="0"/>
    <n v="0"/>
    <n v="3900"/>
    <n v="2005"/>
  </r>
  <r>
    <m/>
    <m/>
    <s v="CHI/REF/35/TRA/150"/>
    <s v="Canada"/>
    <m/>
    <x v="1"/>
    <s v="CHI"/>
    <x v="2"/>
    <s v="REF"/>
    <s v="Implementation of the RMP: training programme for technicians and establishment of refrigeration standards"/>
    <d v="2001-12-01T00:00:00"/>
    <d v="2004-12-01T00:00:00"/>
    <s v="FIN"/>
    <d v="2002-09-01T00:00:00"/>
    <m/>
    <d v="2006-12-01T00:00:00"/>
    <d v="2007-05-01T00:00:00"/>
    <n v="43"/>
    <m/>
    <m/>
    <n v="0"/>
    <m/>
    <m/>
    <n v="43"/>
    <m/>
    <m/>
    <m/>
    <m/>
    <m/>
    <n v="260000"/>
    <n v="0"/>
    <n v="260000"/>
    <n v="1"/>
    <n v="0"/>
    <n v="0"/>
    <n v="0"/>
    <n v="33800"/>
    <n v="0"/>
    <n v="33800"/>
    <n v="0"/>
    <n v="260000"/>
    <m/>
    <n v="0"/>
    <n v="33800"/>
    <m/>
    <m/>
    <m/>
    <m/>
    <m/>
    <s v="Refrigeration equipment purchased and distributed to training centres. 1650 technicians trained.  Code/standard of good practices completed in July 2005. Retrofit demonstration strategy developed and demonstrations completed in 2006."/>
    <m/>
    <m/>
    <m/>
    <x v="1"/>
    <n v="0"/>
    <n v="1"/>
    <n v="9"/>
    <n v="36"/>
    <n v="0"/>
    <n v="0"/>
    <n v="43000"/>
    <n v="2001"/>
  </r>
  <r>
    <m/>
    <m/>
    <s v="GAM/REF/29/TRA/09"/>
    <s v="UNEP"/>
    <m/>
    <x v="0"/>
    <s v="GAM"/>
    <x v="2"/>
    <s v="REF"/>
    <s v="Implementation of the RMP: training programme for technicians in good refrigeration practices"/>
    <d v="1999-11-01T00:00:00"/>
    <d v="2001-06-01T00:00:00"/>
    <s v="FIN"/>
    <d v="2000-06-01T00:00:00"/>
    <m/>
    <d v="2002-10-01T00:00:00"/>
    <d v="2003-10-01T00:00:00"/>
    <n v="5.8"/>
    <m/>
    <m/>
    <n v="0"/>
    <m/>
    <m/>
    <n v="5.8"/>
    <m/>
    <m/>
    <n v="0"/>
    <m/>
    <m/>
    <n v="40000"/>
    <n v="0"/>
    <n v="40000"/>
    <n v="1"/>
    <n v="0"/>
    <n v="0"/>
    <n v="0"/>
    <n v="5200"/>
    <n v="0"/>
    <n v="5200"/>
    <n v="0"/>
    <n v="40000"/>
    <n v="0"/>
    <n v="0"/>
    <n v="5200"/>
    <n v="0"/>
    <m/>
    <n v="0"/>
    <m/>
    <m/>
    <m/>
    <m/>
    <m/>
    <m/>
    <x v="1"/>
    <n v="0"/>
    <n v="1"/>
    <n v="7"/>
    <n v="19"/>
    <n v="0"/>
    <n v="0"/>
    <n v="5800"/>
    <n v="1999"/>
  </r>
  <r>
    <m/>
    <m/>
    <s v="DRC/REF/41/TRA/15"/>
    <s v="UNEP"/>
    <m/>
    <x v="0"/>
    <s v="DRC"/>
    <x v="2"/>
    <s v="REF"/>
    <s v="Implementation of the RMP: training programme for technicians in the refrigeration sector"/>
    <d v="2003-12-01T00:00:00"/>
    <d v="2004-10-01T00:00:00"/>
    <s v="FIN"/>
    <d v="2004-03-01T00:00:00"/>
    <m/>
    <d v="2006-12-01T00:00:00"/>
    <d v="2010-12-01T00:00:00"/>
    <n v="0"/>
    <m/>
    <m/>
    <n v="0"/>
    <m/>
    <m/>
    <n v="0"/>
    <m/>
    <m/>
    <n v="0"/>
    <m/>
    <m/>
    <n v="115000"/>
    <n v="0"/>
    <n v="115000"/>
    <n v="1"/>
    <n v="0"/>
    <n v="0"/>
    <n v="0"/>
    <n v="14950"/>
    <n v="0"/>
    <n v="14950"/>
    <n v="0"/>
    <n v="115000"/>
    <n v="0"/>
    <n v="0"/>
    <n v="14950"/>
    <n v="0"/>
    <m/>
    <n v="0"/>
    <m/>
    <m/>
    <m/>
    <m/>
    <m/>
    <m/>
    <x v="1"/>
    <n v="0"/>
    <n v="1"/>
    <n v="3"/>
    <n v="10"/>
    <n v="0"/>
    <n v="0"/>
    <n v="0"/>
    <n v="2003"/>
  </r>
  <r>
    <m/>
    <m/>
    <s v="GEO/REF/35/TRA/12"/>
    <s v="UNEP"/>
    <m/>
    <x v="4"/>
    <s v="GEO"/>
    <x v="2"/>
    <s v="REF"/>
    <s v="Implementation of the RMP: training programme in the refrigeration sector (phase III)"/>
    <d v="2001-12-01T00:00:00"/>
    <d v="2003-01-01T00:00:00"/>
    <s v="FIN"/>
    <d v="2002-02-01T00:00:00"/>
    <m/>
    <d v="2005-11-01T00:00:00"/>
    <d v="2008-12-01T00:00:00"/>
    <n v="2.8"/>
    <m/>
    <m/>
    <n v="0"/>
    <m/>
    <m/>
    <n v="2.8"/>
    <m/>
    <m/>
    <n v="0"/>
    <m/>
    <m/>
    <n v="20000"/>
    <n v="0"/>
    <n v="20000"/>
    <n v="1"/>
    <n v="0"/>
    <n v="0"/>
    <n v="0"/>
    <n v="2600"/>
    <n v="0"/>
    <n v="2600"/>
    <n v="0"/>
    <n v="20000"/>
    <n v="0"/>
    <n v="0"/>
    <n v="2600"/>
    <n v="0"/>
    <m/>
    <n v="0"/>
    <m/>
    <m/>
    <m/>
    <m/>
    <m/>
    <m/>
    <x v="1"/>
    <n v="0"/>
    <n v="1"/>
    <n v="2"/>
    <n v="13"/>
    <n v="0"/>
    <n v="0"/>
    <n v="2800"/>
    <n v="2001"/>
  </r>
  <r>
    <m/>
    <m/>
    <s v="YEM/REF/37/TRA/17"/>
    <s v="UNEP"/>
    <m/>
    <x v="2"/>
    <s v="YEM"/>
    <x v="2"/>
    <s v="REF"/>
    <s v="Implementation of the RMP: training programme on good practices in refrigeration"/>
    <d v="2002-07-01T00:00:00"/>
    <d v="2005-08-01T00:00:00"/>
    <s v="FIN"/>
    <d v="2003-04-01T00:00:00"/>
    <m/>
    <d v="2008-12-01T00:00:00"/>
    <d v="2010-12-01T00:00:00"/>
    <n v="0"/>
    <m/>
    <m/>
    <n v="0"/>
    <m/>
    <m/>
    <n v="0"/>
    <m/>
    <m/>
    <n v="0"/>
    <m/>
    <m/>
    <n v="189500"/>
    <n v="0"/>
    <n v="189500"/>
    <n v="1"/>
    <n v="0"/>
    <n v="0"/>
    <n v="0"/>
    <n v="24635"/>
    <n v="0"/>
    <n v="24635"/>
    <n v="0"/>
    <n v="189500"/>
    <n v="0"/>
    <n v="0"/>
    <n v="24635"/>
    <n v="0"/>
    <m/>
    <n v="0"/>
    <m/>
    <m/>
    <m/>
    <m/>
    <m/>
    <m/>
    <x v="1"/>
    <n v="0"/>
    <n v="1"/>
    <n v="9"/>
    <n v="37"/>
    <n v="0"/>
    <n v="0"/>
    <n v="0"/>
    <n v="2002"/>
  </r>
  <r>
    <m/>
    <m/>
    <s v="KUW/REF/37/TRA/04"/>
    <s v="UNEP"/>
    <m/>
    <x v="2"/>
    <s v="KUW"/>
    <x v="2"/>
    <s v="REF"/>
    <s v="Implementation of the RMP: training programme on good refrigerant management practices and hydrocarbon (HC) refrigerants safe handling"/>
    <d v="2002-07-01T00:00:00"/>
    <d v="2004-08-01T00:00:00"/>
    <s v="FIN"/>
    <d v="2004-09-01T00:00:00"/>
    <m/>
    <d v="2011-12-01T00:00:00"/>
    <d v="2014-11-01T00:00:00"/>
    <n v="0"/>
    <m/>
    <m/>
    <n v="0"/>
    <m/>
    <m/>
    <n v="0"/>
    <m/>
    <m/>
    <n v="0"/>
    <m/>
    <m/>
    <n v="95325"/>
    <n v="-8962"/>
    <n v="86363"/>
    <n v="1"/>
    <n v="0"/>
    <n v="0"/>
    <n v="0"/>
    <n v="12392"/>
    <n v="-1165.04"/>
    <n v="11226.96"/>
    <n v="0"/>
    <n v="86363"/>
    <n v="0"/>
    <n v="0"/>
    <n v="11226.960000000001"/>
    <n v="0"/>
    <m/>
    <n v="0"/>
    <m/>
    <m/>
    <m/>
    <m/>
    <m/>
    <m/>
    <x v="1"/>
    <n v="0"/>
    <n v="1"/>
    <n v="26"/>
    <n v="25"/>
    <n v="0"/>
    <n v="0"/>
    <n v="0"/>
    <n v="2002"/>
  </r>
  <r>
    <m/>
    <m/>
    <s v="BDI/REF/26/TRA/04"/>
    <s v="UNEP"/>
    <m/>
    <x v="0"/>
    <s v="BDI"/>
    <x v="2"/>
    <s v="REF"/>
    <s v="Implementation of the RMP: training technicians in good management practices"/>
    <d v="1998-11-01T00:00:00"/>
    <d v="2000-05-01T00:00:00"/>
    <s v="FIN"/>
    <d v="1999-10-01T00:00:00"/>
    <m/>
    <d v="2002-07-01T00:00:00"/>
    <d v="2003-06-01T00:00:00"/>
    <n v="0"/>
    <m/>
    <m/>
    <n v="0"/>
    <m/>
    <m/>
    <n v="0"/>
    <m/>
    <m/>
    <n v="0"/>
    <m/>
    <m/>
    <n v="50000"/>
    <n v="0"/>
    <n v="50000"/>
    <n v="1"/>
    <n v="0"/>
    <n v="0"/>
    <n v="0"/>
    <n v="6500"/>
    <n v="0"/>
    <n v="6500"/>
    <n v="0"/>
    <n v="50000"/>
    <n v="0"/>
    <n v="0"/>
    <n v="6500"/>
    <n v="0"/>
    <m/>
    <n v="0"/>
    <m/>
    <m/>
    <m/>
    <m/>
    <m/>
    <m/>
    <x v="1"/>
    <n v="0"/>
    <n v="1"/>
    <n v="11"/>
    <n v="18"/>
    <n v="0"/>
    <n v="0"/>
    <n v="0"/>
    <n v="1998"/>
  </r>
  <r>
    <m/>
    <m/>
    <s v="ANT/REF/26/TRA/05"/>
    <s v="Canada"/>
    <m/>
    <x v="1"/>
    <s v="ANT"/>
    <x v="2"/>
    <s v="REF"/>
    <s v="Implementation of the RMP: training the trainers in good refrigerant management practices"/>
    <d v="1998-11-01T00:00:00"/>
    <d v="2000-11-01T00:00:00"/>
    <s v="FIN"/>
    <d v="1999-04-01T00:00:00"/>
    <m/>
    <d v="2001-11-01T00:00:00"/>
    <d v="2001-12-01T00:00:00"/>
    <n v="0"/>
    <m/>
    <m/>
    <n v="0"/>
    <m/>
    <m/>
    <m/>
    <m/>
    <m/>
    <m/>
    <m/>
    <m/>
    <n v="47460"/>
    <n v="0"/>
    <n v="47460"/>
    <n v="1"/>
    <n v="0"/>
    <n v="0"/>
    <n v="0"/>
    <n v="0"/>
    <n v="0"/>
    <n v="0"/>
    <n v="0"/>
    <n v="47460"/>
    <m/>
    <n v="0"/>
    <n v="0"/>
    <m/>
    <m/>
    <m/>
    <m/>
    <m/>
    <s v="Project Completed PCR submitted."/>
    <m/>
    <m/>
    <m/>
    <x v="1"/>
    <n v="0"/>
    <n v="1"/>
    <n v="5"/>
    <n v="24"/>
    <n v="0"/>
    <n v="0"/>
    <n v="0"/>
    <n v="1998"/>
  </r>
  <r>
    <m/>
    <m/>
    <s v="MAU/REF/41/TRA/10"/>
    <s v="UNEP"/>
    <m/>
    <x v="0"/>
    <s v="MAU"/>
    <x v="2"/>
    <s v="REF"/>
    <s v="Implementation of the RMP: training the trainers of refrigeration technicians"/>
    <d v="2003-12-01T00:00:00"/>
    <d v="2005-07-01T00:00:00"/>
    <s v="FIN"/>
    <d v="2004-06-01T00:00:00"/>
    <m/>
    <d v="2007-12-01T00:00:00"/>
    <d v="2011-03-01T00:00:00"/>
    <n v="2.6"/>
    <m/>
    <m/>
    <n v="0"/>
    <m/>
    <m/>
    <n v="2.6"/>
    <m/>
    <m/>
    <n v="0"/>
    <m/>
    <m/>
    <n v="65000"/>
    <n v="-21716"/>
    <n v="43284"/>
    <n v="1"/>
    <n v="0"/>
    <n v="0"/>
    <n v="0"/>
    <n v="8450"/>
    <n v="-2823.08"/>
    <n v="5626.92"/>
    <n v="0"/>
    <n v="43284"/>
    <n v="0"/>
    <n v="0"/>
    <n v="5626.92"/>
    <n v="0"/>
    <m/>
    <n v="0"/>
    <m/>
    <m/>
    <m/>
    <m/>
    <m/>
    <m/>
    <x v="1"/>
    <n v="0"/>
    <n v="1"/>
    <n v="6"/>
    <n v="19"/>
    <n v="0"/>
    <n v="0"/>
    <n v="2600"/>
    <n v="2003"/>
  </r>
  <r>
    <m/>
    <m/>
    <s v="CHD/REF/29/TRA/05"/>
    <s v="UNEP"/>
    <m/>
    <x v="0"/>
    <s v="CHD"/>
    <x v="2"/>
    <s v="REF"/>
    <s v="Implementation of the RMP: training the trainers of refrigeration technicians in good service practices"/>
    <d v="1999-11-01T00:00:00"/>
    <d v="2001-06-01T00:00:00"/>
    <s v="FIN"/>
    <d v="2000-12-01T00:00:00"/>
    <m/>
    <d v="2002-08-01T00:00:00"/>
    <d v="2011-12-01T00:00:00"/>
    <n v="5.0999999999999996"/>
    <m/>
    <m/>
    <n v="0"/>
    <m/>
    <m/>
    <n v="5.0999999999999996"/>
    <m/>
    <m/>
    <n v="0"/>
    <m/>
    <m/>
    <n v="80125"/>
    <n v="0"/>
    <n v="80125"/>
    <n v="1"/>
    <n v="0"/>
    <n v="0"/>
    <n v="0"/>
    <n v="10416"/>
    <n v="0"/>
    <n v="10416"/>
    <n v="0"/>
    <n v="80125"/>
    <n v="0"/>
    <n v="0"/>
    <n v="10416"/>
    <n v="0"/>
    <m/>
    <n v="0"/>
    <m/>
    <m/>
    <m/>
    <m/>
    <m/>
    <m/>
    <x v="1"/>
    <n v="0"/>
    <n v="1"/>
    <n v="13"/>
    <n v="19"/>
    <n v="0"/>
    <n v="0"/>
    <n v="5100"/>
    <n v="1999"/>
  </r>
  <r>
    <m/>
    <m/>
    <s v="BHA/REF/23/TRA/06"/>
    <s v="UNEP"/>
    <m/>
    <x v="1"/>
    <s v="BHA"/>
    <x v="2"/>
    <s v="REF"/>
    <s v="Implementation of the RMP: training the trainers of technicians in the refrigeration sector"/>
    <d v="1997-11-01T00:00:00"/>
    <d v="1998-11-01T00:00:00"/>
    <s v="FIN"/>
    <d v="1998-01-01T00:00:00"/>
    <m/>
    <d v="2002-05-01T00:00:00"/>
    <d v="2003-11-01T00:00:00"/>
    <n v="0"/>
    <m/>
    <m/>
    <n v="0"/>
    <m/>
    <m/>
    <n v="0"/>
    <m/>
    <m/>
    <n v="0"/>
    <m/>
    <m/>
    <n v="50000"/>
    <n v="0"/>
    <n v="50000"/>
    <n v="1"/>
    <n v="0"/>
    <n v="0"/>
    <n v="0"/>
    <n v="6500"/>
    <n v="0"/>
    <n v="6500"/>
    <n v="0"/>
    <n v="50000"/>
    <n v="0"/>
    <n v="0"/>
    <n v="6500"/>
    <n v="0"/>
    <m/>
    <n v="0"/>
    <m/>
    <m/>
    <m/>
    <m/>
    <m/>
    <m/>
    <x v="1"/>
    <n v="0"/>
    <n v="1"/>
    <n v="2"/>
    <n v="12"/>
    <n v="0"/>
    <n v="0"/>
    <n v="0"/>
    <n v="1997"/>
  </r>
  <r>
    <m/>
    <m/>
    <s v="TRI/REF/23/TRA/07"/>
    <s v="UNEP"/>
    <m/>
    <x v="1"/>
    <s v="TRI"/>
    <x v="2"/>
    <s v="REF"/>
    <s v="Implementation of the RMP: training the trainers of technicians in the refrigeration sector"/>
    <d v="1997-11-01T00:00:00"/>
    <d v="1998-11-01T00:00:00"/>
    <s v="FIN"/>
    <d v="1998-01-01T00:00:00"/>
    <m/>
    <d v="2002-09-01T00:00:00"/>
    <d v="2003-09-01T00:00:00"/>
    <n v="0"/>
    <m/>
    <m/>
    <n v="0"/>
    <m/>
    <m/>
    <n v="0"/>
    <m/>
    <m/>
    <n v="0"/>
    <m/>
    <m/>
    <n v="50000"/>
    <n v="0"/>
    <n v="50000"/>
    <n v="1"/>
    <n v="0"/>
    <n v="0"/>
    <n v="0"/>
    <n v="6500"/>
    <n v="0"/>
    <n v="6500"/>
    <n v="0"/>
    <n v="50000"/>
    <n v="0"/>
    <n v="0"/>
    <n v="6500"/>
    <n v="0"/>
    <m/>
    <n v="0"/>
    <m/>
    <m/>
    <m/>
    <m/>
    <m/>
    <m/>
    <x v="1"/>
    <n v="0"/>
    <n v="1"/>
    <n v="2"/>
    <n v="12"/>
    <n v="0"/>
    <n v="0"/>
    <n v="0"/>
    <n v="1997"/>
  </r>
  <r>
    <m/>
    <m/>
    <s v="VIE/REF/34/TAS/33"/>
    <s v="UNEP"/>
    <m/>
    <x v="2"/>
    <s v="VIE"/>
    <x v="3"/>
    <s v="REF"/>
    <s v="Implementation of the RMP: workshop for finalization of regulations"/>
    <d v="2001-07-01T00:00:00"/>
    <d v="2001-10-01T00:00:00"/>
    <s v="FIN"/>
    <d v="2001-12-01T00:00:00"/>
    <m/>
    <d v="2002-01-01T00:00:00"/>
    <d v="2003-06-01T00:00:00"/>
    <n v="0"/>
    <m/>
    <m/>
    <n v="0"/>
    <m/>
    <m/>
    <n v="0"/>
    <m/>
    <m/>
    <n v="0"/>
    <m/>
    <m/>
    <n v="4350"/>
    <n v="0"/>
    <n v="4350"/>
    <n v="1"/>
    <n v="0"/>
    <n v="0"/>
    <n v="0"/>
    <n v="566"/>
    <n v="0"/>
    <n v="566"/>
    <n v="0"/>
    <n v="4350"/>
    <n v="0"/>
    <n v="0"/>
    <n v="566"/>
    <n v="0"/>
    <m/>
    <n v="0"/>
    <m/>
    <m/>
    <m/>
    <m/>
    <m/>
    <m/>
    <x v="1"/>
    <n v="0"/>
    <n v="1"/>
    <n v="5"/>
    <n v="3"/>
    <n v="0"/>
    <n v="0"/>
    <n v="0"/>
    <n v="2001"/>
  </r>
  <r>
    <m/>
    <m/>
    <s v="CHI/MUS/07/INV/04"/>
    <s v="IBRD"/>
    <m/>
    <x v="1"/>
    <s v="CHI"/>
    <x v="0"/>
    <s v="MUS"/>
    <s v="Implementation of the Technology Conversion Financing Programme (Tecfin)"/>
    <d v="1992-06-01T00:00:00"/>
    <d v="1996-06-01T00:00:00"/>
    <s v="FIN"/>
    <m/>
    <m/>
    <d v="1998-07-01T00:00:00"/>
    <d v="2000-03-01T00:00:00"/>
    <n v="0"/>
    <m/>
    <m/>
    <n v="0"/>
    <m/>
    <m/>
    <n v="0"/>
    <m/>
    <m/>
    <n v="0"/>
    <m/>
    <m/>
    <n v="69548"/>
    <n v="-69548"/>
    <n v="0"/>
    <n v="0"/>
    <n v="0"/>
    <n v="0"/>
    <n v="0"/>
    <n v="0"/>
    <n v="0"/>
    <n v="0"/>
    <n v="0"/>
    <n v="0"/>
    <n v="0"/>
    <n v="0"/>
    <n v="0"/>
    <n v="0"/>
    <n v="0"/>
    <m/>
    <m/>
    <m/>
    <s v="Part of $1,206,000 line-of-grant project. Funding returnd at the 30th ExCom.                "/>
    <m/>
    <m/>
    <m/>
    <x v="1"/>
    <n v="0"/>
    <n v="0"/>
    <s v=""/>
    <n v="48"/>
    <n v="0"/>
    <n v="0"/>
    <n v="0"/>
    <n v="1992"/>
  </r>
  <r>
    <m/>
    <m/>
    <s v="FIJ/PHA/47/TAS/15"/>
    <s v="UNDP"/>
    <m/>
    <x v="2"/>
    <s v="FIJ"/>
    <x v="3"/>
    <s v="PHA"/>
    <s v="Implementation of the TPMP (investment component)"/>
    <d v="2005-11-01T00:00:00"/>
    <d v="2009-12-01T00:00:00"/>
    <s v="FIN"/>
    <d v="2008-01-01T00:00:00"/>
    <m/>
    <d v="2008-12-01T00:00:00"/>
    <d v="2012-07-01T00:00:00"/>
    <n v="0.5"/>
    <m/>
    <m/>
    <m/>
    <m/>
    <m/>
    <n v="0.5"/>
    <m/>
    <m/>
    <m/>
    <m/>
    <m/>
    <n v="40000"/>
    <n v="0"/>
    <n v="40000"/>
    <n v="1"/>
    <n v="0"/>
    <n v="0"/>
    <n v="0"/>
    <n v="3600"/>
    <n v="0"/>
    <n v="3600"/>
    <n v="0"/>
    <n v="40000"/>
    <n v="0"/>
    <n v="0"/>
    <n v="3600"/>
    <n v="0"/>
    <m/>
    <m/>
    <m/>
    <m/>
    <s v="Financially completed in 2012."/>
    <m/>
    <m/>
    <m/>
    <x v="1"/>
    <n v="0"/>
    <n v="1"/>
    <n v="26"/>
    <n v="49"/>
    <n v="0"/>
    <n v="0"/>
    <n v="500"/>
    <n v="2005"/>
  </r>
  <r>
    <m/>
    <m/>
    <s v="FIJ/PHA/47/TAS/16"/>
    <s v="UNEP"/>
    <m/>
    <x v="2"/>
    <s v="FIJ"/>
    <x v="3"/>
    <s v="PHA"/>
    <s v="Implementation of the TPMP (non-investment component)"/>
    <d v="2005-11-01T00:00:00"/>
    <d v="2009-12-01T00:00:00"/>
    <s v="FIN"/>
    <d v="2006-05-01T00:00:00"/>
    <m/>
    <d v="2010-01-01T00:00:00"/>
    <d v="2011-01-01T00:00:00"/>
    <n v="0"/>
    <m/>
    <m/>
    <n v="0"/>
    <m/>
    <m/>
    <n v="0"/>
    <m/>
    <m/>
    <n v="0"/>
    <m/>
    <m/>
    <n v="80000"/>
    <n v="0"/>
    <n v="80000"/>
    <n v="1"/>
    <n v="0"/>
    <n v="0"/>
    <n v="0"/>
    <n v="10400"/>
    <n v="0"/>
    <n v="10400"/>
    <n v="0"/>
    <n v="80000"/>
    <n v="0"/>
    <n v="0"/>
    <n v="10400"/>
    <n v="0"/>
    <m/>
    <n v="0"/>
    <m/>
    <m/>
    <m/>
    <m/>
    <m/>
    <m/>
    <x v="1"/>
    <n v="0"/>
    <n v="1"/>
    <n v="6"/>
    <n v="49"/>
    <n v="0"/>
    <n v="0"/>
    <n v="0"/>
    <n v="2005"/>
  </r>
  <r>
    <m/>
    <m/>
    <s v="GHA/REF/10/TRA/06"/>
    <s v="UNEP"/>
    <m/>
    <x v="0"/>
    <s v="GHA"/>
    <x v="2"/>
    <s v="REF"/>
    <s v="Implementation of train the trainer programme and national demonstration programme"/>
    <d v="1993-06-01T00:00:00"/>
    <d v="1995-06-01T00:00:00"/>
    <s v="FIN"/>
    <d v="1993-07-01T00:00:00"/>
    <m/>
    <d v="1995-12-01T00:00:00"/>
    <d v="1999-04-01T00:00:00"/>
    <n v="0"/>
    <m/>
    <m/>
    <n v="0"/>
    <m/>
    <m/>
    <n v="0"/>
    <m/>
    <m/>
    <n v="0"/>
    <m/>
    <m/>
    <n v="99000"/>
    <n v="0"/>
    <n v="99000"/>
    <n v="1"/>
    <n v="0"/>
    <n v="0"/>
    <n v="0"/>
    <n v="12870"/>
    <n v="0"/>
    <n v="12870"/>
    <n v="0"/>
    <n v="99000"/>
    <n v="0"/>
    <n v="0"/>
    <n v="12870"/>
    <n v="0"/>
    <m/>
    <n v="0"/>
    <m/>
    <m/>
    <m/>
    <m/>
    <m/>
    <m/>
    <x v="1"/>
    <n v="0"/>
    <n v="1"/>
    <n v="1"/>
    <n v="24"/>
    <n v="0"/>
    <n v="0"/>
    <n v="0"/>
    <n v="1993"/>
  </r>
  <r>
    <m/>
    <m/>
    <s v="CPR/REF/09/TAS/27"/>
    <s v="UNDP"/>
    <m/>
    <x v="2"/>
    <s v="CPR"/>
    <x v="3"/>
    <s v="REF"/>
    <s v="Import and promotion of applications for CFC substitute chemicals in the refrigeration sector in Southern China"/>
    <d v="1993-03-01T00:00:00"/>
    <d v="1994-06-01T00:00:00"/>
    <s v="FIN"/>
    <d v="1995-12-01T00:00:00"/>
    <m/>
    <d v="1995-12-01T00:00:00"/>
    <d v="1997-12-01T00:00:00"/>
    <n v="0"/>
    <m/>
    <m/>
    <m/>
    <m/>
    <m/>
    <n v="0"/>
    <m/>
    <m/>
    <m/>
    <m/>
    <m/>
    <n v="100000"/>
    <n v="0"/>
    <n v="100000"/>
    <n v="1"/>
    <n v="0"/>
    <n v="0"/>
    <n v="0"/>
    <n v="13000"/>
    <n v="0"/>
    <n v="13000"/>
    <n v="0"/>
    <n v="100000"/>
    <n v="0"/>
    <n v="0"/>
    <n v="13000"/>
    <n v="0"/>
    <m/>
    <m/>
    <m/>
    <m/>
    <s v="Completed in 1995. Financially completed in 1997."/>
    <m/>
    <m/>
    <m/>
    <x v="1"/>
    <n v="0"/>
    <n v="1"/>
    <n v="33"/>
    <n v="15"/>
    <n v="0"/>
    <n v="0"/>
    <n v="0"/>
    <n v="1993"/>
  </r>
  <r>
    <m/>
    <m/>
    <s v="GHA/REF/08/TAS/04"/>
    <s v="UNDP"/>
    <m/>
    <x v="0"/>
    <s v="GHA"/>
    <x v="3"/>
    <s v="REF"/>
    <s v="Improved servicing and maintenance within the refrigeration sector"/>
    <d v="1992-10-01T00:00:00"/>
    <d v="1995-10-01T00:00:00"/>
    <s v="FIN"/>
    <d v="1993-10-01T00:00:00"/>
    <m/>
    <d v="1997-04-01T00:00:00"/>
    <d v="1998-12-01T00:00:00"/>
    <n v="50"/>
    <m/>
    <m/>
    <m/>
    <m/>
    <m/>
    <n v="50"/>
    <m/>
    <m/>
    <m/>
    <m/>
    <m/>
    <n v="328000"/>
    <n v="0"/>
    <n v="328000"/>
    <n v="1"/>
    <n v="0"/>
    <n v="0"/>
    <n v="0"/>
    <n v="42640"/>
    <n v="0"/>
    <n v="42640"/>
    <n v="0"/>
    <n v="328000"/>
    <n v="0"/>
    <n v="0"/>
    <n v="42640"/>
    <n v="0"/>
    <m/>
    <m/>
    <m/>
    <m/>
    <s v="Completed in 1997. Financially completed in 1998."/>
    <m/>
    <m/>
    <m/>
    <x v="1"/>
    <n v="0"/>
    <n v="1"/>
    <n v="12"/>
    <n v="36"/>
    <n v="0"/>
    <n v="0"/>
    <n v="50000"/>
    <n v="1992"/>
  </r>
  <r>
    <m/>
    <m/>
    <s v="CHD/REF/38/TAS/09"/>
    <s v="UNDP"/>
    <m/>
    <x v="0"/>
    <s v="CHD"/>
    <x v="3"/>
    <s v="REF"/>
    <s v="Incentive programme for commercial/industrial end-user sector"/>
    <d v="2002-11-01T00:00:00"/>
    <d v="2006-11-01T00:00:00"/>
    <s v="FIN"/>
    <d v="2005-02-01T00:00:00"/>
    <m/>
    <d v="2010-12-01T00:00:00"/>
    <d v="2011-09-01T00:00:00"/>
    <n v="6"/>
    <m/>
    <m/>
    <m/>
    <m/>
    <m/>
    <n v="6"/>
    <m/>
    <m/>
    <m/>
    <m/>
    <m/>
    <n v="184416"/>
    <n v="0"/>
    <n v="184416"/>
    <n v="1"/>
    <n v="0"/>
    <n v="0"/>
    <n v="0"/>
    <n v="23974"/>
    <n v="0"/>
    <n v="23974"/>
    <n v="-8.000000000174623E-2"/>
    <n v="184416"/>
    <n v="0"/>
    <n v="0"/>
    <n v="23974.080000000002"/>
    <n v="0"/>
    <m/>
    <m/>
    <m/>
    <m/>
    <s v="Completed in 2006. Financially completed in 2011."/>
    <m/>
    <m/>
    <m/>
    <x v="1"/>
    <n v="0"/>
    <n v="1"/>
    <n v="27"/>
    <n v="48"/>
    <n v="0"/>
    <n v="0"/>
    <n v="6000"/>
    <n v="2002"/>
  </r>
  <r>
    <m/>
    <m/>
    <s v="IDS/SEV/17/TAS/33"/>
    <s v="Australia"/>
    <m/>
    <x v="2"/>
    <s v="IDS"/>
    <x v="3"/>
    <s v="SEV"/>
    <s v="Indonesian ODS control policy"/>
    <d v="1995-07-01T00:00:00"/>
    <d v="1996-01-01T00:00:00"/>
    <s v="FIN"/>
    <d v="1996-05-01T00:00:00"/>
    <m/>
    <d v="1996-01-01T00:00:00"/>
    <d v="1996-01-01T00:00:00"/>
    <n v="0"/>
    <m/>
    <m/>
    <n v="0"/>
    <m/>
    <m/>
    <n v="0"/>
    <m/>
    <m/>
    <n v="0"/>
    <m/>
    <m/>
    <n v="42000"/>
    <n v="0"/>
    <n v="42000"/>
    <n v="1"/>
    <n v="0"/>
    <n v="0"/>
    <n v="0"/>
    <n v="0"/>
    <n v="0"/>
    <n v="0"/>
    <n v="0"/>
    <n v="42000"/>
    <n v="0"/>
    <n v="0"/>
    <n v="0"/>
    <n v="0"/>
    <m/>
    <m/>
    <m/>
    <m/>
    <s v="Completed"/>
    <m/>
    <m/>
    <m/>
    <x v="1"/>
    <n v="0"/>
    <n v="1"/>
    <n v="10"/>
    <n v="6"/>
    <n v="0"/>
    <n v="0"/>
    <n v="0"/>
    <n v="1995"/>
  </r>
  <r>
    <m/>
    <m/>
    <s v="AFR/SEV/11/TRA/07"/>
    <s v="South Africa"/>
    <m/>
    <x v="0"/>
    <s v="AFR"/>
    <x v="2"/>
    <s v="SEV"/>
    <s v="Industry workshop on the practical implementation of the Protocol for English-speaking countries"/>
    <d v="1993-11-01T00:00:00"/>
    <d v="1995-11-01T00:00:00"/>
    <s v="FIN"/>
    <m/>
    <d v="1994-09-01T00:00:00"/>
    <d v="1994-09-01T00:00:00"/>
    <d v="1994-09-01T00:00:00"/>
    <n v="0"/>
    <m/>
    <m/>
    <m/>
    <m/>
    <m/>
    <m/>
    <m/>
    <m/>
    <m/>
    <m/>
    <m/>
    <n v="30000"/>
    <n v="0"/>
    <n v="30000"/>
    <n v="1"/>
    <n v="0"/>
    <n v="0"/>
    <n v="0"/>
    <m/>
    <m/>
    <n v="0"/>
    <n v="0"/>
    <n v="30000"/>
    <m/>
    <m/>
    <m/>
    <m/>
    <m/>
    <m/>
    <m/>
    <m/>
    <m/>
    <m/>
    <m/>
    <m/>
    <x v="1"/>
    <n v="0"/>
    <n v="1"/>
    <s v=""/>
    <n v="24"/>
    <n v="-14"/>
    <n v="10"/>
    <n v="0"/>
    <n v="1993"/>
  </r>
  <r>
    <m/>
    <m/>
    <s v="GLO/SEV/12/TAS/58"/>
    <s v="UNEP"/>
    <m/>
    <x v="3"/>
    <s v="GLO"/>
    <x v="3"/>
    <s v="SEV"/>
    <s v="Informal Advisory Group meeting (1994)"/>
    <d v="1994-03-01T00:00:00"/>
    <d v="1995-03-01T00:00:00"/>
    <s v="FIN"/>
    <d v="1995-01-01T00:00:00"/>
    <m/>
    <d v="1996-03-01T00:00:00"/>
    <d v="1999-02-01T00:00:00"/>
    <n v="0"/>
    <m/>
    <m/>
    <n v="0"/>
    <m/>
    <m/>
    <n v="0"/>
    <m/>
    <m/>
    <n v="0"/>
    <m/>
    <m/>
    <n v="50000"/>
    <n v="0"/>
    <n v="50000"/>
    <n v="1"/>
    <n v="0"/>
    <n v="0"/>
    <n v="0"/>
    <n v="6500"/>
    <n v="0"/>
    <n v="6500"/>
    <n v="0"/>
    <n v="50000"/>
    <n v="0"/>
    <n v="0"/>
    <n v="6500"/>
    <n v="0"/>
    <m/>
    <n v="0"/>
    <m/>
    <m/>
    <m/>
    <m/>
    <m/>
    <m/>
    <x v="1"/>
    <n v="0"/>
    <n v="1"/>
    <n v="10"/>
    <n v="12"/>
    <n v="0"/>
    <n v="0"/>
    <n v="0"/>
    <n v="1994"/>
  </r>
  <r>
    <m/>
    <m/>
    <s v="GLO/SEV/16/TAS/83"/>
    <s v="UNEP"/>
    <m/>
    <x v="3"/>
    <s v="GLO"/>
    <x v="3"/>
    <s v="SEV"/>
    <s v="Informal advisory group meeting (1995)"/>
    <d v="1995-03-01T00:00:00"/>
    <d v="1996-03-01T00:00:00"/>
    <s v="FIN"/>
    <d v="1995-07-01T00:00:00"/>
    <m/>
    <d v="1996-03-01T00:00:00"/>
    <d v="1999-02-01T00:00:00"/>
    <n v="0"/>
    <m/>
    <m/>
    <n v="0"/>
    <m/>
    <m/>
    <n v="0"/>
    <m/>
    <m/>
    <n v="0"/>
    <m/>
    <m/>
    <n v="50000"/>
    <n v="0"/>
    <n v="50000"/>
    <n v="1"/>
    <n v="0"/>
    <n v="0"/>
    <n v="0"/>
    <n v="6500"/>
    <n v="0"/>
    <n v="6500"/>
    <n v="0"/>
    <n v="50000"/>
    <n v="0"/>
    <n v="0"/>
    <n v="6500"/>
    <n v="0"/>
    <m/>
    <n v="0"/>
    <m/>
    <m/>
    <m/>
    <m/>
    <m/>
    <m/>
    <x v="1"/>
    <n v="0"/>
    <n v="1"/>
    <n v="4"/>
    <n v="12"/>
    <n v="0"/>
    <n v="0"/>
    <n v="0"/>
    <n v="1995"/>
  </r>
  <r>
    <m/>
    <m/>
    <s v="GLO/SEV/12/TAS/49"/>
    <s v="UNEP"/>
    <m/>
    <x v="3"/>
    <s v="GLO"/>
    <x v="3"/>
    <s v="SEV"/>
    <s v="Information dissemination (1994)"/>
    <d v="1994-03-01T00:00:00"/>
    <d v="1995-03-01T00:00:00"/>
    <s v="FIN"/>
    <d v="1994-03-01T00:00:00"/>
    <m/>
    <d v="1996-03-01T00:00:00"/>
    <d v="1999-02-01T00:00:00"/>
    <n v="0"/>
    <m/>
    <m/>
    <n v="0"/>
    <m/>
    <m/>
    <n v="0"/>
    <m/>
    <m/>
    <n v="0"/>
    <m/>
    <m/>
    <n v="380000"/>
    <n v="0"/>
    <n v="380000"/>
    <n v="1"/>
    <n v="0"/>
    <n v="0"/>
    <n v="0"/>
    <n v="49400"/>
    <n v="0"/>
    <n v="49400"/>
    <n v="0"/>
    <n v="380000"/>
    <n v="0"/>
    <n v="0"/>
    <n v="49400"/>
    <n v="0"/>
    <m/>
    <n v="0"/>
    <m/>
    <m/>
    <m/>
    <m/>
    <m/>
    <m/>
    <x v="1"/>
    <n v="0"/>
    <n v="1"/>
    <n v="0"/>
    <n v="12"/>
    <n v="0"/>
    <n v="0"/>
    <n v="0"/>
    <n v="1994"/>
  </r>
  <r>
    <m/>
    <m/>
    <s v="GLO/SEV/04/TAS/02"/>
    <s v="UNEP"/>
    <m/>
    <x v="3"/>
    <s v="GLO"/>
    <x v="3"/>
    <s v="SEV"/>
    <s v="Information exchange and technology transfer (1991-1992)"/>
    <d v="1991-06-01T00:00:00"/>
    <d v="1992-12-01T00:00:00"/>
    <s v="FIN"/>
    <d v="1991-07-01T00:00:00"/>
    <m/>
    <d v="1993-06-01T00:00:00"/>
    <d v="1993-12-01T00:00:00"/>
    <n v="0"/>
    <m/>
    <m/>
    <n v="0"/>
    <m/>
    <m/>
    <n v="0"/>
    <m/>
    <m/>
    <n v="0"/>
    <m/>
    <m/>
    <n v="526000"/>
    <n v="0"/>
    <n v="526000"/>
    <n v="1"/>
    <n v="0"/>
    <n v="0"/>
    <n v="0"/>
    <n v="68380"/>
    <n v="0"/>
    <n v="68380"/>
    <n v="0"/>
    <n v="526000"/>
    <n v="0"/>
    <n v="0"/>
    <n v="68380"/>
    <n v="0"/>
    <m/>
    <n v="0"/>
    <m/>
    <m/>
    <m/>
    <m/>
    <m/>
    <m/>
    <x v="1"/>
    <n v="0"/>
    <n v="1"/>
    <n v="1"/>
    <n v="18"/>
    <n v="0"/>
    <n v="0"/>
    <n v="0"/>
    <n v="1991"/>
  </r>
  <r>
    <m/>
    <m/>
    <s v="GLO/SEV/09/TAS/42"/>
    <s v="UNEP"/>
    <m/>
    <x v="3"/>
    <s v="GLO"/>
    <x v="3"/>
    <s v="SEV"/>
    <s v="Information Exchange Clearing-house System (1993)"/>
    <d v="1993-03-01T00:00:00"/>
    <d v="1994-03-01T00:00:00"/>
    <s v="FIN"/>
    <d v="1993-04-01T00:00:00"/>
    <m/>
    <d v="1996-06-01T00:00:00"/>
    <d v="1996-07-01T00:00:00"/>
    <n v="0"/>
    <m/>
    <m/>
    <n v="0"/>
    <m/>
    <m/>
    <n v="0"/>
    <m/>
    <m/>
    <n v="0"/>
    <m/>
    <m/>
    <n v="705000"/>
    <n v="0"/>
    <n v="705000"/>
    <n v="1"/>
    <n v="0"/>
    <n v="0"/>
    <n v="0"/>
    <n v="91650"/>
    <n v="0"/>
    <n v="91650"/>
    <n v="0"/>
    <n v="705000"/>
    <n v="0"/>
    <n v="0"/>
    <n v="91650"/>
    <n v="0"/>
    <m/>
    <n v="0"/>
    <m/>
    <m/>
    <m/>
    <m/>
    <m/>
    <m/>
    <x v="1"/>
    <n v="0"/>
    <n v="1"/>
    <n v="1"/>
    <n v="12"/>
    <n v="0"/>
    <n v="0"/>
    <n v="0"/>
    <n v="1993"/>
  </r>
  <r>
    <m/>
    <m/>
    <s v="PHI/SEV/09/TAS/16"/>
    <s v="IBRD"/>
    <m/>
    <x v="2"/>
    <s v="PHI"/>
    <x v="3"/>
    <s v="SEV"/>
    <s v="Information exchange programme"/>
    <d v="1993-03-01T00:00:00"/>
    <d v="1993-11-01T00:00:00"/>
    <s v="TRF"/>
    <m/>
    <m/>
    <m/>
    <d v="1993-11-01T00:00:00"/>
    <n v="0"/>
    <m/>
    <m/>
    <n v="0"/>
    <m/>
    <m/>
    <n v="0"/>
    <m/>
    <m/>
    <n v="0"/>
    <m/>
    <m/>
    <n v="200000"/>
    <n v="-200000"/>
    <n v="0"/>
    <n v="0"/>
    <n v="0"/>
    <n v="0"/>
    <n v="0"/>
    <n v="0"/>
    <n v="0"/>
    <n v="0"/>
    <n v="0"/>
    <n v="0"/>
    <n v="0"/>
    <n v="0"/>
    <n v="0"/>
    <n v="0"/>
    <n v="0"/>
    <m/>
    <m/>
    <m/>
    <s v="Closed. Funds transferred to UNEP for its implementation at the request of the Govt."/>
    <m/>
    <m/>
    <m/>
    <x v="0"/>
    <n v="0"/>
    <n v="0"/>
    <s v=""/>
    <n v="8"/>
    <n v="0"/>
    <n v="0"/>
    <n v="0"/>
    <n v="1993"/>
  </r>
  <r>
    <m/>
    <m/>
    <s v="PHI/SEV/11/TAS/23"/>
    <s v="UNEP"/>
    <m/>
    <x v="2"/>
    <s v="PHI"/>
    <x v="3"/>
    <s v="SEV"/>
    <s v="Information exchange programme"/>
    <d v="1993-11-01T00:00:00"/>
    <d v="1995-12-01T00:00:00"/>
    <s v="FIN"/>
    <d v="1994-06-01T00:00:00"/>
    <m/>
    <d v="2000-12-01T00:00:00"/>
    <d v="2003-07-01T00:00:00"/>
    <n v="0"/>
    <m/>
    <m/>
    <n v="0"/>
    <m/>
    <m/>
    <n v="0"/>
    <m/>
    <m/>
    <n v="0"/>
    <m/>
    <m/>
    <n v="200000"/>
    <n v="-1488"/>
    <n v="198512"/>
    <n v="1"/>
    <n v="0"/>
    <n v="0"/>
    <n v="0"/>
    <n v="26000"/>
    <n v="-193.44"/>
    <n v="25806.560000000001"/>
    <n v="0"/>
    <n v="198512"/>
    <n v="0"/>
    <n v="0"/>
    <n v="25806.560000000001"/>
    <n v="0"/>
    <m/>
    <n v="0"/>
    <m/>
    <m/>
    <m/>
    <m/>
    <m/>
    <m/>
    <x v="1"/>
    <n v="0"/>
    <n v="1"/>
    <n v="7"/>
    <n v="25"/>
    <n v="0"/>
    <n v="0"/>
    <n v="0"/>
    <n v="1993"/>
  </r>
  <r>
    <m/>
    <m/>
    <s v="GLO/SEV/12/TAS/53"/>
    <s v="UNEP"/>
    <m/>
    <x v="3"/>
    <s v="GLO"/>
    <x v="3"/>
    <s v="SEV"/>
    <s v="Information papers and fact sheets for evaluation of technical options to replace ODS"/>
    <d v="1994-03-01T00:00:00"/>
    <d v="1995-03-01T00:00:00"/>
    <s v="FIN"/>
    <d v="1994-08-01T00:00:00"/>
    <m/>
    <d v="1999-12-01T00:00:00"/>
    <d v="2000-01-01T00:00:00"/>
    <n v="0"/>
    <m/>
    <m/>
    <n v="0"/>
    <m/>
    <m/>
    <n v="0"/>
    <m/>
    <m/>
    <n v="0"/>
    <m/>
    <m/>
    <n v="60000"/>
    <n v="-3500"/>
    <n v="56500"/>
    <n v="1"/>
    <n v="0"/>
    <n v="0"/>
    <n v="0"/>
    <n v="7800"/>
    <n v="-455"/>
    <n v="7345"/>
    <n v="0"/>
    <n v="56500"/>
    <n v="0"/>
    <n v="0"/>
    <n v="7345"/>
    <n v="0"/>
    <m/>
    <n v="0"/>
    <m/>
    <m/>
    <m/>
    <m/>
    <m/>
    <m/>
    <x v="1"/>
    <n v="0"/>
    <n v="1"/>
    <n v="5"/>
    <n v="12"/>
    <n v="0"/>
    <n v="0"/>
    <n v="0"/>
    <n v="1994"/>
  </r>
  <r>
    <m/>
    <m/>
    <s v="GLO/SEV/16/TAS/74"/>
    <s v="UNEP"/>
    <m/>
    <x v="3"/>
    <s v="GLO"/>
    <x v="3"/>
    <s v="SEV"/>
    <s v="Information papers and fact sheets to assist evaluation of technical options to replace ODS (1995)"/>
    <d v="1995-03-01T00:00:00"/>
    <d v="1996-03-01T00:00:00"/>
    <s v="FIN"/>
    <d v="1995-06-01T00:00:00"/>
    <m/>
    <d v="1996-03-01T00:00:00"/>
    <d v="1999-02-01T00:00:00"/>
    <n v="0"/>
    <m/>
    <m/>
    <n v="0"/>
    <m/>
    <m/>
    <n v="0"/>
    <m/>
    <m/>
    <n v="0"/>
    <m/>
    <m/>
    <n v="100000"/>
    <n v="0"/>
    <n v="100000"/>
    <n v="1"/>
    <n v="0"/>
    <n v="0"/>
    <n v="0"/>
    <n v="13000"/>
    <n v="0"/>
    <n v="13000"/>
    <n v="0"/>
    <n v="100000"/>
    <n v="0"/>
    <n v="0"/>
    <n v="13000"/>
    <n v="0"/>
    <m/>
    <n v="0"/>
    <m/>
    <m/>
    <m/>
    <m/>
    <m/>
    <m/>
    <x v="1"/>
    <n v="0"/>
    <n v="1"/>
    <n v="3"/>
    <n v="12"/>
    <n v="0"/>
    <n v="0"/>
    <n v="0"/>
    <n v="1995"/>
  </r>
  <r>
    <m/>
    <m/>
    <s v="GLO/REF/23/TRA/138"/>
    <s v="Germany"/>
    <m/>
    <x v="3"/>
    <s v="GLO"/>
    <x v="2"/>
    <s v="REF"/>
    <s v="Information video: working safely with hydrocarbons in domestic and small scale commercial refrigeration"/>
    <d v="1997-11-01T00:00:00"/>
    <d v="1998-08-01T00:00:00"/>
    <s v="FIN"/>
    <d v="1998-07-01T00:00:00"/>
    <m/>
    <d v="2001-01-01T00:00:00"/>
    <d v="2002-12-01T00:00:00"/>
    <n v="0"/>
    <m/>
    <m/>
    <n v="0"/>
    <m/>
    <m/>
    <n v="0"/>
    <m/>
    <m/>
    <n v="0"/>
    <m/>
    <m/>
    <n v="322050"/>
    <n v="0"/>
    <n v="322050"/>
    <n v="1"/>
    <n v="0"/>
    <n v="0"/>
    <n v="0"/>
    <n v="0"/>
    <n v="0"/>
    <n v="0"/>
    <n v="0"/>
    <n v="322050"/>
    <n v="0"/>
    <n v="0"/>
    <n v="0"/>
    <n v="0"/>
    <m/>
    <m/>
    <m/>
    <m/>
    <s v="Completion report submitted Dec 2003"/>
    <m/>
    <m/>
    <m/>
    <x v="1"/>
    <n v="0"/>
    <n v="1"/>
    <n v="8"/>
    <n v="9"/>
    <n v="0"/>
    <n v="0"/>
    <n v="0"/>
    <n v="1997"/>
  </r>
  <r>
    <m/>
    <m/>
    <s v="GLO/SEV/04/TAS/256"/>
    <s v="UNDP"/>
    <m/>
    <x v="3"/>
    <s v="GLO"/>
    <x v="3"/>
    <s v="SEV"/>
    <s v="Initial start-up costs"/>
    <d v="1991-06-01T00:00:00"/>
    <d v="1991-12-01T00:00:00"/>
    <s v="FIN"/>
    <d v="1991-09-01T00:00:00"/>
    <m/>
    <d v="1992-12-01T00:00:00"/>
    <d v="2004-07-01T00:00:00"/>
    <n v="0"/>
    <m/>
    <m/>
    <m/>
    <m/>
    <m/>
    <n v="0"/>
    <m/>
    <m/>
    <m/>
    <m/>
    <m/>
    <n v="596500"/>
    <n v="0"/>
    <n v="596500"/>
    <n v="1"/>
    <n v="0"/>
    <n v="0"/>
    <n v="0"/>
    <n v="0"/>
    <n v="0"/>
    <n v="0"/>
    <n v="0"/>
    <n v="596500"/>
    <n v="0"/>
    <n v="0"/>
    <n v="0"/>
    <n v="0"/>
    <m/>
    <m/>
    <m/>
    <m/>
    <s v="Completed in 1992. Financially completed in 2004."/>
    <m/>
    <m/>
    <m/>
    <x v="1"/>
    <n v="0"/>
    <n v="1"/>
    <n v="3"/>
    <n v="6"/>
    <n v="0"/>
    <n v="0"/>
    <n v="0"/>
    <n v="1991"/>
  </r>
  <r>
    <m/>
    <m/>
    <s v="GLO/SEV/04/TAS/135"/>
    <s v="IBRD"/>
    <m/>
    <x v="3"/>
    <s v="GLO"/>
    <x v="3"/>
    <s v="SEV"/>
    <s v="Initial work programme for 1991"/>
    <d v="1991-06-01T00:00:00"/>
    <d v="1991-12-01T00:00:00"/>
    <s v="CLO"/>
    <m/>
    <m/>
    <m/>
    <d v="1991-12-01T00:00:00"/>
    <n v="0"/>
    <m/>
    <m/>
    <n v="0"/>
    <m/>
    <m/>
    <n v="0"/>
    <m/>
    <m/>
    <n v="0"/>
    <m/>
    <m/>
    <n v="0"/>
    <n v="0"/>
    <n v="0"/>
    <n v="0"/>
    <n v="0"/>
    <n v="0"/>
    <n v="0"/>
    <n v="500000"/>
    <n v="-500000"/>
    <n v="0"/>
    <n v="0"/>
    <n v="0"/>
    <n v="0"/>
    <n v="0"/>
    <n v="0"/>
    <n v="0"/>
    <n v="0"/>
    <m/>
    <m/>
    <m/>
    <m/>
    <m/>
    <m/>
    <m/>
    <x v="0"/>
    <n v="0"/>
    <n v="0"/>
    <s v=""/>
    <n v="6"/>
    <n v="0"/>
    <n v="0"/>
    <n v="0"/>
    <n v="1991"/>
  </r>
  <r>
    <m/>
    <m/>
    <s v="GEO/FUM/30/TAS/07"/>
    <s v="Canada"/>
    <m/>
    <x v="4"/>
    <s v="GEO"/>
    <x v="3"/>
    <s v="FUM"/>
    <s v="Initiating early phase-out of methyl bromide through awareness raising, policy development and demonstration/training activities"/>
    <d v="2000-03-01T00:00:00"/>
    <d v="2002-03-01T00:00:00"/>
    <s v="FIN"/>
    <d v="2001-04-01T00:00:00"/>
    <m/>
    <d v="2004-01-01T00:00:00"/>
    <d v="2004-01-01T00:00:00"/>
    <n v="0"/>
    <m/>
    <m/>
    <n v="0"/>
    <m/>
    <m/>
    <m/>
    <m/>
    <m/>
    <m/>
    <m/>
    <m/>
    <n v="60000"/>
    <n v="0"/>
    <n v="60000"/>
    <n v="1"/>
    <n v="0"/>
    <n v="0"/>
    <n v="0"/>
    <n v="0"/>
    <n v="0"/>
    <n v="0"/>
    <n v="0"/>
    <n v="60000"/>
    <m/>
    <n v="0"/>
    <n v="0"/>
    <m/>
    <m/>
    <m/>
    <m/>
    <m/>
    <s v="Project completed.  PCR submitted."/>
    <m/>
    <m/>
    <m/>
    <x v="1"/>
    <n v="0"/>
    <n v="1"/>
    <n v="13"/>
    <n v="24"/>
    <n v="0"/>
    <n v="0"/>
    <n v="0"/>
    <n v="2000"/>
  </r>
  <r>
    <m/>
    <m/>
    <s v="MOL/FUM/30/TAS/06"/>
    <s v="Canada"/>
    <m/>
    <x v="4"/>
    <s v="MOL"/>
    <x v="3"/>
    <s v="FUM"/>
    <s v="Initiating early phase-out of methyl bromide through awareness raising, policy development and demonstration/training activities"/>
    <d v="2000-03-01T00:00:00"/>
    <d v="2002-03-01T00:00:00"/>
    <s v="FIN"/>
    <d v="2001-04-01T00:00:00"/>
    <m/>
    <d v="2004-04-01T00:00:00"/>
    <d v="2004-04-01T00:00:00"/>
    <n v="0"/>
    <m/>
    <m/>
    <n v="0"/>
    <m/>
    <m/>
    <m/>
    <m/>
    <m/>
    <m/>
    <m/>
    <m/>
    <n v="60000"/>
    <n v="0"/>
    <n v="60000"/>
    <n v="1"/>
    <n v="0"/>
    <n v="0"/>
    <n v="0"/>
    <n v="0"/>
    <n v="0"/>
    <n v="0"/>
    <n v="0"/>
    <n v="60000"/>
    <m/>
    <n v="0"/>
    <n v="0"/>
    <m/>
    <m/>
    <m/>
    <m/>
    <m/>
    <s v="Project completed in April 2004. PCR submitted"/>
    <m/>
    <m/>
    <m/>
    <x v="1"/>
    <n v="0"/>
    <n v="1"/>
    <n v="13"/>
    <n v="24"/>
    <n v="0"/>
    <n v="0"/>
    <n v="0"/>
    <n v="2000"/>
  </r>
  <r>
    <m/>
    <m/>
    <s v="EUR/SEV/57/TAS/07"/>
    <s v="Czech Republic"/>
    <m/>
    <x v="4"/>
    <s v="EUR"/>
    <x v="3"/>
    <s v="SEV"/>
    <s v="Initiating regional cooperation to enforce ODS trade controls in Europe and Central Asia network countries (first tranche)"/>
    <d v="2009-04-01T00:00:00"/>
    <d v="2011-03-01T00:00:00"/>
    <s v="FIN"/>
    <d v="2009-09-01T00:00:00"/>
    <m/>
    <d v="2012-10-01T00:00:00"/>
    <d v="2013-12-01T00:00:00"/>
    <n v="0"/>
    <m/>
    <m/>
    <n v="0"/>
    <m/>
    <m/>
    <n v="0"/>
    <m/>
    <m/>
    <n v="0"/>
    <m/>
    <m/>
    <n v="80500"/>
    <n v="0"/>
    <n v="80500"/>
    <n v="1"/>
    <n v="0"/>
    <n v="0"/>
    <n v="0"/>
    <n v="10465"/>
    <n v="0"/>
    <n v="10465"/>
    <n v="0"/>
    <n v="80500"/>
    <n v="0"/>
    <n v="0"/>
    <n v="10465"/>
    <n v="0"/>
    <s v="N.a."/>
    <m/>
    <m/>
    <m/>
    <s v="Financially completed."/>
    <s v="Financially completed."/>
    <m/>
    <m/>
    <x v="1"/>
    <n v="0"/>
    <n v="1"/>
    <n v="5"/>
    <n v="23"/>
    <n v="0"/>
    <n v="0"/>
    <n v="0"/>
    <n v="2009"/>
  </r>
  <r>
    <m/>
    <m/>
    <s v="EUR/SEV/57/TAS/08"/>
    <s v="UNEP"/>
    <m/>
    <x v="4"/>
    <s v="EUR"/>
    <x v="3"/>
    <s v="SEV"/>
    <s v="Initiating regional cooperation to enforce ODS trade controls in Europe and Central Asia network countries (first tranche)"/>
    <d v="2009-04-01T00:00:00"/>
    <d v="2011-03-01T00:00:00"/>
    <s v="FIN"/>
    <d v="2009-09-01T00:00:00"/>
    <m/>
    <d v="2012-10-01T00:00:00"/>
    <d v="2013-12-01T00:00:00"/>
    <n v="0"/>
    <m/>
    <m/>
    <n v="0"/>
    <m/>
    <m/>
    <n v="0"/>
    <m/>
    <m/>
    <n v="0"/>
    <m/>
    <m/>
    <n v="51250"/>
    <n v="0"/>
    <n v="51250"/>
    <n v="1"/>
    <n v="0"/>
    <n v="0"/>
    <n v="0"/>
    <n v="6663"/>
    <n v="0"/>
    <n v="6663"/>
    <n v="0"/>
    <n v="51250"/>
    <n v="0"/>
    <n v="0"/>
    <n v="6662.9999999999991"/>
    <n v="0"/>
    <m/>
    <n v="0"/>
    <m/>
    <m/>
    <m/>
    <m/>
    <m/>
    <m/>
    <x v="1"/>
    <n v="0"/>
    <n v="1"/>
    <n v="5"/>
    <n v="23"/>
    <n v="0"/>
    <n v="0"/>
    <n v="0"/>
    <n v="2009"/>
  </r>
  <r>
    <m/>
    <m/>
    <s v="EUR/SEV/60/TAS/10"/>
    <s v="Czech Republic"/>
    <m/>
    <x v="4"/>
    <s v="EUR"/>
    <x v="3"/>
    <s v="SEV"/>
    <s v="Initiating regional cooperation to enforce ODS trade controls in Europe and Central Asia network countries (second tranche)"/>
    <d v="2010-04-01T00:00:00"/>
    <d v="2011-04-01T00:00:00"/>
    <s v="FIN"/>
    <d v="2010-09-01T00:00:00"/>
    <m/>
    <d v="2012-10-01T00:00:00"/>
    <m/>
    <n v="0"/>
    <m/>
    <m/>
    <n v="0"/>
    <m/>
    <m/>
    <n v="0"/>
    <m/>
    <m/>
    <n v="0"/>
    <m/>
    <m/>
    <n v="80500"/>
    <n v="-3824"/>
    <n v="76676"/>
    <n v="1.0000013041890554"/>
    <n v="-0.10000000000582077"/>
    <n v="-0.10000000000582077"/>
    <n v="0"/>
    <n v="10465"/>
    <n v="-497"/>
    <n v="9968"/>
    <n v="5.7604844423622126E-2"/>
    <n v="76676.100000000006"/>
    <n v="0"/>
    <n v="0"/>
    <n v="9967.9423951555764"/>
    <n v="0"/>
    <s v="N.a."/>
    <m/>
    <m/>
    <m/>
    <s v="Completed in October 2012."/>
    <s v="Completed in October 2012."/>
    <m/>
    <m/>
    <x v="1"/>
    <n v="0"/>
    <n v="1"/>
    <n v="5"/>
    <n v="12"/>
    <n v="0"/>
    <n v="0"/>
    <n v="0"/>
    <n v="2010"/>
  </r>
  <r>
    <m/>
    <m/>
    <s v="EUR/SEV/60/TAS/09"/>
    <s v="UNEP"/>
    <m/>
    <x v="4"/>
    <s v="EUR"/>
    <x v="3"/>
    <s v="SEV"/>
    <s v="Initiating regional cooperation to enforce ODS trade controls in Europe and Central Asia network countries (second tranche)"/>
    <d v="2010-04-01T00:00:00"/>
    <d v="2011-04-01T00:00:00"/>
    <s v="FIN"/>
    <d v="2012-04-01T00:00:00"/>
    <m/>
    <d v="2012-10-01T00:00:00"/>
    <d v="2013-12-01T00:00:00"/>
    <n v="0"/>
    <m/>
    <m/>
    <n v="0"/>
    <m/>
    <m/>
    <n v="0"/>
    <m/>
    <m/>
    <n v="0"/>
    <m/>
    <m/>
    <n v="27500"/>
    <n v="0"/>
    <n v="27500"/>
    <n v="1"/>
    <n v="0"/>
    <n v="0"/>
    <n v="0"/>
    <n v="3575"/>
    <n v="0"/>
    <n v="3575"/>
    <n v="0"/>
    <n v="27500"/>
    <n v="0"/>
    <n v="0"/>
    <n v="3575"/>
    <n v="0"/>
    <m/>
    <n v="0"/>
    <m/>
    <m/>
    <m/>
    <m/>
    <m/>
    <m/>
    <x v="1"/>
    <n v="0"/>
    <n v="1"/>
    <n v="24"/>
    <n v="12"/>
    <n v="0"/>
    <n v="0"/>
    <n v="0"/>
    <n v="2010"/>
  </r>
  <r>
    <m/>
    <m/>
    <s v="IND/SEV/15/TAS/31"/>
    <s v="Canada"/>
    <m/>
    <x v="2"/>
    <s v="IND"/>
    <x v="3"/>
    <s v="SEV"/>
    <s v="Initiative to help phase out the release of ODS by Asian SMEs"/>
    <d v="1994-12-01T00:00:00"/>
    <d v="1995-12-01T00:00:00"/>
    <s v="FIN"/>
    <m/>
    <m/>
    <d v="1996-02-01T00:00:00"/>
    <d v="1996-02-01T00:00:00"/>
    <n v="0"/>
    <m/>
    <m/>
    <n v="0"/>
    <m/>
    <m/>
    <m/>
    <m/>
    <m/>
    <m/>
    <m/>
    <m/>
    <n v="109780"/>
    <n v="0"/>
    <n v="109780"/>
    <n v="1"/>
    <n v="0"/>
    <n v="0"/>
    <n v="0"/>
    <n v="0"/>
    <n v="0"/>
    <n v="0"/>
    <n v="0"/>
    <n v="109780"/>
    <m/>
    <n v="0"/>
    <n v="0"/>
    <m/>
    <m/>
    <m/>
    <m/>
    <m/>
    <m/>
    <m/>
    <m/>
    <m/>
    <x v="1"/>
    <n v="0"/>
    <n v="1"/>
    <s v=""/>
    <n v="12"/>
    <n v="0"/>
    <n v="0"/>
    <n v="0"/>
    <n v="1994"/>
  </r>
  <r>
    <m/>
    <m/>
    <s v="ECU/SEV/09/INS/11"/>
    <s v="IBRD"/>
    <m/>
    <x v="1"/>
    <s v="ECU"/>
    <x v="4"/>
    <s v="SEV"/>
    <s v="Institutional strengthening"/>
    <d v="1993-03-01T00:00:00"/>
    <d v="1996-03-01T00:00:00"/>
    <s v="FIN"/>
    <d v="1994-12-01T00:00:00"/>
    <m/>
    <d v="1997-05-01T00:00:00"/>
    <d v="1997-08-01T00:00:00"/>
    <n v="0"/>
    <m/>
    <m/>
    <n v="0"/>
    <m/>
    <m/>
    <n v="0"/>
    <m/>
    <m/>
    <n v="0"/>
    <m/>
    <m/>
    <n v="204000"/>
    <n v="-33327"/>
    <n v="170673"/>
    <n v="1"/>
    <n v="0"/>
    <n v="0"/>
    <n v="0"/>
    <n v="0"/>
    <n v="0"/>
    <n v="0"/>
    <n v="0"/>
    <n v="170673"/>
    <n v="0"/>
    <n v="0"/>
    <n v="0"/>
    <n v="0"/>
    <n v="0"/>
    <m/>
    <m/>
    <m/>
    <s v="Public awareness campaign has been successfully carried out. Ozone Team actively supporting project implementation."/>
    <m/>
    <m/>
    <m/>
    <x v="1"/>
    <n v="0"/>
    <n v="1"/>
    <n v="21"/>
    <n v="36"/>
    <n v="0"/>
    <n v="0"/>
    <n v="0"/>
    <n v="1993"/>
  </r>
  <r>
    <m/>
    <m/>
    <s v="SWA/SEV/15/INS/03"/>
    <s v="UNEP"/>
    <m/>
    <x v="0"/>
    <s v="SWA"/>
    <x v="4"/>
    <s v="SEV"/>
    <s v="Institutional strengthening"/>
    <d v="1994-12-01T00:00:00"/>
    <d v="1998-12-01T00:00:00"/>
    <s v="FIN"/>
    <d v="1996-06-01T00:00:00"/>
    <m/>
    <d v="2003-12-01T00:00:00"/>
    <d v="2007-02-01T00:00:00"/>
    <n v="0"/>
    <m/>
    <m/>
    <n v="0"/>
    <m/>
    <m/>
    <n v="0"/>
    <m/>
    <m/>
    <n v="0"/>
    <m/>
    <m/>
    <n v="67320"/>
    <n v="0"/>
    <n v="67320"/>
    <n v="1"/>
    <n v="0"/>
    <n v="0"/>
    <n v="0"/>
    <n v="8752"/>
    <n v="0"/>
    <n v="8752"/>
    <n v="0"/>
    <n v="67320"/>
    <n v="0"/>
    <n v="0"/>
    <n v="8752"/>
    <n v="0"/>
    <m/>
    <n v="0"/>
    <m/>
    <m/>
    <m/>
    <m/>
    <m/>
    <m/>
    <x v="1"/>
    <n v="0"/>
    <n v="1"/>
    <n v="18"/>
    <n v="48"/>
    <n v="0"/>
    <n v="0"/>
    <n v="0"/>
    <n v="1994"/>
  </r>
  <r>
    <m/>
    <m/>
    <s v="GAM/SEV/19/INS/02"/>
    <s v="UNEP"/>
    <m/>
    <x v="0"/>
    <s v="GAM"/>
    <x v="4"/>
    <s v="SEV"/>
    <s v="Institutional strengthening"/>
    <d v="1996-05-01T00:00:00"/>
    <d v="1999-05-01T00:00:00"/>
    <s v="FIN"/>
    <d v="1997-05-01T00:00:00"/>
    <m/>
    <d v="2000-09-01T00:00:00"/>
    <d v="2000-09-01T00:00:00"/>
    <n v="0"/>
    <m/>
    <m/>
    <n v="0"/>
    <m/>
    <m/>
    <n v="0"/>
    <m/>
    <m/>
    <n v="0"/>
    <m/>
    <m/>
    <n v="42200"/>
    <n v="0"/>
    <n v="42200"/>
    <n v="1"/>
    <n v="0"/>
    <n v="0"/>
    <n v="0"/>
    <n v="5486"/>
    <n v="0"/>
    <n v="5486"/>
    <n v="0"/>
    <n v="42200"/>
    <n v="0"/>
    <n v="0"/>
    <n v="5486"/>
    <n v="0"/>
    <m/>
    <n v="0"/>
    <m/>
    <m/>
    <m/>
    <m/>
    <m/>
    <m/>
    <x v="1"/>
    <n v="0"/>
    <n v="1"/>
    <n v="12"/>
    <n v="36"/>
    <n v="0"/>
    <n v="0"/>
    <n v="0"/>
    <n v="1996"/>
  </r>
  <r>
    <m/>
    <m/>
    <s v="GHA/SEV/08/INS/05"/>
    <s v="UNDP"/>
    <m/>
    <x v="0"/>
    <s v="GHA"/>
    <x v="4"/>
    <s v="SEV"/>
    <s v="Institutional strengthening"/>
    <d v="1992-10-01T00:00:00"/>
    <d v="1996-12-01T00:00:00"/>
    <s v="FIN"/>
    <d v="1993-06-01T00:00:00"/>
    <m/>
    <d v="1996-12-01T00:00:00"/>
    <d v="1999-12-01T00:00:00"/>
    <n v="0"/>
    <m/>
    <m/>
    <m/>
    <m/>
    <m/>
    <n v="0"/>
    <m/>
    <m/>
    <m/>
    <m/>
    <m/>
    <n v="160000"/>
    <n v="23200"/>
    <n v="183200"/>
    <n v="1"/>
    <n v="0"/>
    <n v="0"/>
    <n v="0"/>
    <n v="20800"/>
    <n v="3016"/>
    <n v="23816"/>
    <n v="0"/>
    <n v="183200"/>
    <n v="0"/>
    <n v="0"/>
    <n v="23816"/>
    <n v="0"/>
    <m/>
    <m/>
    <m/>
    <m/>
    <s v="Completed in 1996. Financially completed in 1999."/>
    <m/>
    <m/>
    <m/>
    <x v="1"/>
    <n v="0"/>
    <n v="1"/>
    <n v="8"/>
    <n v="50"/>
    <n v="0"/>
    <n v="0"/>
    <n v="0"/>
    <n v="1992"/>
  </r>
  <r>
    <m/>
    <m/>
    <s v="IND/SEV/08/INS/02"/>
    <s v="UNDP"/>
    <m/>
    <x v="2"/>
    <s v="IND"/>
    <x v="4"/>
    <s v="SEV"/>
    <s v="Institutional strengthening"/>
    <d v="1992-10-01T00:00:00"/>
    <d v="1995-10-01T00:00:00"/>
    <s v="FIN"/>
    <d v="1994-06-01T00:00:00"/>
    <m/>
    <d v="1996-12-01T00:00:00"/>
    <d v="1999-12-01T00:00:00"/>
    <n v="0"/>
    <m/>
    <m/>
    <m/>
    <m/>
    <m/>
    <n v="0"/>
    <m/>
    <m/>
    <m/>
    <m/>
    <m/>
    <n v="430600"/>
    <n v="-1671"/>
    <n v="428929"/>
    <n v="1"/>
    <n v="0"/>
    <n v="0"/>
    <n v="0"/>
    <n v="55978"/>
    <n v="-217"/>
    <n v="55761"/>
    <n v="0.44000000000232831"/>
    <n v="428929"/>
    <n v="0"/>
    <n v="0"/>
    <n v="55760.56"/>
    <n v="0"/>
    <m/>
    <m/>
    <m/>
    <m/>
    <s v="Completed in 1996. Financially completed in 1999."/>
    <m/>
    <m/>
    <m/>
    <x v="1"/>
    <n v="0"/>
    <n v="1"/>
    <n v="20"/>
    <n v="36"/>
    <n v="0"/>
    <n v="0"/>
    <n v="0"/>
    <n v="1992"/>
  </r>
  <r>
    <m/>
    <m/>
    <s v="IRA/SEV/08/INS/05"/>
    <s v="UNDP"/>
    <m/>
    <x v="2"/>
    <s v="IRA"/>
    <x v="4"/>
    <s v="SEV"/>
    <s v="Institutional strengthening"/>
    <d v="1992-10-01T00:00:00"/>
    <d v="1995-10-01T00:00:00"/>
    <s v="FIN"/>
    <d v="1993-10-01T00:00:00"/>
    <m/>
    <d v="1997-12-01T00:00:00"/>
    <d v="2000-12-01T00:00:00"/>
    <n v="0"/>
    <m/>
    <m/>
    <m/>
    <m/>
    <m/>
    <n v="0"/>
    <m/>
    <m/>
    <m/>
    <m/>
    <m/>
    <n v="200200"/>
    <n v="0"/>
    <n v="200200"/>
    <n v="1"/>
    <n v="0"/>
    <n v="0"/>
    <n v="0"/>
    <n v="26026"/>
    <n v="0"/>
    <n v="26026"/>
    <n v="0"/>
    <n v="200200"/>
    <n v="0"/>
    <n v="0"/>
    <n v="26026"/>
    <n v="0"/>
    <m/>
    <m/>
    <m/>
    <m/>
    <s v="Completed in 1997. Financially completed in 2000."/>
    <m/>
    <m/>
    <m/>
    <x v="1"/>
    <n v="0"/>
    <n v="1"/>
    <n v="12"/>
    <n v="36"/>
    <n v="0"/>
    <n v="0"/>
    <n v="0"/>
    <n v="1992"/>
  </r>
  <r>
    <m/>
    <m/>
    <s v="KEN/SEV/09/INS/03"/>
    <s v="UNDP"/>
    <m/>
    <x v="0"/>
    <s v="KEN"/>
    <x v="4"/>
    <s v="SEV"/>
    <s v="Institutional strengthening"/>
    <d v="1993-03-01T00:00:00"/>
    <d v="1996-03-01T00:00:00"/>
    <s v="FIN"/>
    <d v="1995-12-01T00:00:00"/>
    <m/>
    <d v="1998-06-01T00:00:00"/>
    <d v="2005-09-01T00:00:00"/>
    <n v="0"/>
    <m/>
    <m/>
    <m/>
    <m/>
    <m/>
    <n v="0"/>
    <m/>
    <m/>
    <m/>
    <m/>
    <m/>
    <n v="175000"/>
    <n v="-34"/>
    <n v="174966"/>
    <n v="1"/>
    <n v="0"/>
    <n v="0"/>
    <n v="0"/>
    <n v="22750"/>
    <n v="-4"/>
    <n v="22746"/>
    <n v="0.41999999999825377"/>
    <n v="174966"/>
    <n v="0"/>
    <n v="0"/>
    <n v="22745.58"/>
    <n v="0"/>
    <m/>
    <m/>
    <m/>
    <m/>
    <s v="Completed in 1998. Financially completed in 2005."/>
    <m/>
    <m/>
    <m/>
    <x v="1"/>
    <n v="0"/>
    <n v="1"/>
    <n v="33"/>
    <n v="36"/>
    <n v="0"/>
    <n v="0"/>
    <n v="0"/>
    <n v="1993"/>
  </r>
  <r>
    <m/>
    <m/>
    <s v="MEX/SEV/07/INS/16"/>
    <s v="USA"/>
    <m/>
    <x v="1"/>
    <s v="MEX"/>
    <x v="4"/>
    <s v="SEV"/>
    <s v="Institutional strengthening"/>
    <d v="1992-06-01T00:00:00"/>
    <d v="1995-06-01T00:00:00"/>
    <s v="FIN"/>
    <m/>
    <m/>
    <d v="1995-06-01T00:00:00"/>
    <d v="1995-06-01T00:00:00"/>
    <n v="0"/>
    <m/>
    <m/>
    <n v="0"/>
    <m/>
    <m/>
    <m/>
    <m/>
    <m/>
    <m/>
    <m/>
    <m/>
    <n v="285000"/>
    <n v="65000"/>
    <n v="350000"/>
    <n v="1"/>
    <n v="0"/>
    <n v="0"/>
    <n v="0"/>
    <n v="0"/>
    <n v="0"/>
    <n v="0"/>
    <n v="0"/>
    <n v="350000"/>
    <m/>
    <n v="0"/>
    <m/>
    <m/>
    <m/>
    <m/>
    <m/>
    <m/>
    <s v="Completed.  US $65,000 against 1994 contributions (15th meeting)"/>
    <m/>
    <m/>
    <m/>
    <x v="1"/>
    <n v="0"/>
    <n v="1"/>
    <s v=""/>
    <n v="36"/>
    <n v="0"/>
    <n v="0"/>
    <n v="0"/>
    <n v="1992"/>
  </r>
  <r>
    <m/>
    <m/>
    <s v="MOZ/SEV/15/INS/03"/>
    <s v="UNEP"/>
    <m/>
    <x v="0"/>
    <s v="MOZ"/>
    <x v="4"/>
    <s v="SEV"/>
    <s v="Institutional strengthening"/>
    <d v="1994-12-01T00:00:00"/>
    <d v="1997-12-01T00:00:00"/>
    <s v="FIN"/>
    <d v="1995-11-01T00:00:00"/>
    <m/>
    <d v="2003-12-01T00:00:00"/>
    <d v="2005-12-01T00:00:00"/>
    <n v="0"/>
    <m/>
    <m/>
    <n v="0"/>
    <m/>
    <m/>
    <n v="0"/>
    <m/>
    <m/>
    <n v="0"/>
    <m/>
    <m/>
    <n v="92400"/>
    <n v="0"/>
    <n v="92400"/>
    <n v="1"/>
    <n v="0"/>
    <n v="0"/>
    <n v="0"/>
    <n v="12012"/>
    <n v="0"/>
    <n v="12012"/>
    <n v="0"/>
    <n v="92400"/>
    <n v="0"/>
    <n v="0"/>
    <n v="12012"/>
    <n v="0"/>
    <m/>
    <n v="0"/>
    <m/>
    <m/>
    <m/>
    <m/>
    <m/>
    <m/>
    <x v="1"/>
    <n v="0"/>
    <n v="1"/>
    <n v="11"/>
    <n v="36"/>
    <n v="0"/>
    <n v="0"/>
    <n v="0"/>
    <n v="1994"/>
  </r>
  <r>
    <m/>
    <m/>
    <s v="NIR/SEV/09/INS/06"/>
    <s v="UNDP"/>
    <m/>
    <x v="0"/>
    <s v="NIR"/>
    <x v="4"/>
    <s v="SEV"/>
    <s v="Institutional strengthening"/>
    <d v="1993-03-01T00:00:00"/>
    <d v="1996-03-01T00:00:00"/>
    <s v="FIN"/>
    <d v="1995-01-01T00:00:00"/>
    <m/>
    <d v="2001-01-01T00:00:00"/>
    <d v="2003-09-01T00:00:00"/>
    <n v="0"/>
    <m/>
    <m/>
    <m/>
    <m/>
    <m/>
    <n v="0"/>
    <m/>
    <m/>
    <m/>
    <m/>
    <m/>
    <n v="300000"/>
    <n v="0"/>
    <n v="300000"/>
    <n v="1"/>
    <n v="0"/>
    <n v="0"/>
    <n v="0"/>
    <n v="39000"/>
    <n v="0"/>
    <n v="39000"/>
    <n v="0"/>
    <n v="300000"/>
    <n v="0"/>
    <n v="0"/>
    <n v="39000"/>
    <n v="0"/>
    <m/>
    <m/>
    <m/>
    <m/>
    <s v="Completed in 2001. Financially completed in 2003."/>
    <m/>
    <m/>
    <m/>
    <x v="1"/>
    <n v="0"/>
    <n v="1"/>
    <n v="22"/>
    <n v="36"/>
    <n v="0"/>
    <n v="0"/>
    <n v="0"/>
    <n v="1993"/>
  </r>
  <r>
    <m/>
    <m/>
    <s v="PAR/SEV/21/INS/02"/>
    <s v="UNEP"/>
    <m/>
    <x v="1"/>
    <s v="PAR"/>
    <x v="4"/>
    <s v="SEV"/>
    <s v="Institutional strengthening"/>
    <d v="1997-02-01T00:00:00"/>
    <d v="2000-02-01T00:00:00"/>
    <s v="FIN"/>
    <d v="1997-06-01T00:00:00"/>
    <m/>
    <d v="2001-07-01T00:00:00"/>
    <d v="2001-12-01T00:00:00"/>
    <n v="0"/>
    <m/>
    <m/>
    <n v="0"/>
    <m/>
    <m/>
    <n v="0"/>
    <m/>
    <m/>
    <n v="0"/>
    <m/>
    <m/>
    <n v="66300"/>
    <n v="0"/>
    <n v="66300"/>
    <n v="1"/>
    <n v="0"/>
    <n v="0"/>
    <n v="0"/>
    <n v="8619"/>
    <n v="0"/>
    <n v="8619"/>
    <n v="0"/>
    <n v="66300"/>
    <n v="0"/>
    <n v="0"/>
    <n v="8619"/>
    <n v="0"/>
    <m/>
    <n v="0"/>
    <m/>
    <m/>
    <m/>
    <m/>
    <m/>
    <m/>
    <x v="1"/>
    <n v="0"/>
    <n v="1"/>
    <n v="4"/>
    <n v="36"/>
    <n v="0"/>
    <n v="0"/>
    <n v="0"/>
    <n v="1997"/>
  </r>
  <r>
    <m/>
    <m/>
    <s v="STK/SEV/21/INS/02"/>
    <s v="UNEP"/>
    <m/>
    <x v="1"/>
    <s v="STK"/>
    <x v="4"/>
    <s v="SEV"/>
    <s v="Institutional strengthening"/>
    <d v="1997-02-01T00:00:00"/>
    <d v="2000-02-01T00:00:00"/>
    <s v="FIN"/>
    <d v="1997-03-01T00:00:00"/>
    <m/>
    <d v="2006-09-01T00:00:00"/>
    <d v="2007-09-01T00:00:00"/>
    <n v="0"/>
    <m/>
    <m/>
    <n v="0"/>
    <m/>
    <m/>
    <n v="0"/>
    <m/>
    <m/>
    <n v="0"/>
    <m/>
    <m/>
    <n v="30000"/>
    <n v="0"/>
    <n v="30000"/>
    <n v="1"/>
    <n v="0"/>
    <n v="0"/>
    <n v="0"/>
    <n v="3900"/>
    <n v="0"/>
    <n v="3900"/>
    <n v="0"/>
    <n v="30000"/>
    <n v="0"/>
    <n v="0"/>
    <n v="3900"/>
    <n v="0"/>
    <m/>
    <n v="0"/>
    <m/>
    <m/>
    <m/>
    <m/>
    <m/>
    <m/>
    <x v="1"/>
    <n v="0"/>
    <n v="1"/>
    <n v="1"/>
    <n v="36"/>
    <n v="0"/>
    <n v="0"/>
    <n v="0"/>
    <n v="1997"/>
  </r>
  <r>
    <m/>
    <m/>
    <s v="SEY/SEV/13/INS/02"/>
    <s v="UNEP"/>
    <m/>
    <x v="0"/>
    <s v="SEY"/>
    <x v="4"/>
    <s v="SEV"/>
    <s v="Institutional strengthening"/>
    <d v="1994-07-01T00:00:00"/>
    <d v="1997-07-01T00:00:00"/>
    <s v="FIN"/>
    <d v="1995-03-01T00:00:00"/>
    <m/>
    <d v="2000-07-01T00:00:00"/>
    <d v="2000-07-01T00:00:00"/>
    <n v="0"/>
    <m/>
    <m/>
    <n v="0"/>
    <m/>
    <m/>
    <n v="0"/>
    <m/>
    <m/>
    <n v="0"/>
    <m/>
    <m/>
    <n v="31900"/>
    <n v="0"/>
    <n v="31900"/>
    <n v="1"/>
    <n v="0"/>
    <n v="0"/>
    <n v="0"/>
    <n v="4147"/>
    <n v="0"/>
    <n v="4147"/>
    <n v="0"/>
    <n v="31900"/>
    <n v="0"/>
    <n v="0"/>
    <n v="4147"/>
    <n v="0"/>
    <m/>
    <n v="0"/>
    <m/>
    <m/>
    <m/>
    <m/>
    <m/>
    <m/>
    <x v="1"/>
    <n v="0"/>
    <n v="1"/>
    <n v="8"/>
    <n v="36"/>
    <n v="0"/>
    <n v="0"/>
    <n v="0"/>
    <n v="1994"/>
  </r>
  <r>
    <m/>
    <m/>
    <s v="SRL/SEV/12/INS/02"/>
    <s v="UNDP"/>
    <m/>
    <x v="2"/>
    <s v="SRL"/>
    <x v="4"/>
    <s v="SEV"/>
    <s v="Institutional strengthening"/>
    <d v="1994-03-01T00:00:00"/>
    <d v="1997-03-01T00:00:00"/>
    <s v="FIN"/>
    <d v="1994-06-01T00:00:00"/>
    <m/>
    <d v="1997-10-01T00:00:00"/>
    <d v="2003-09-01T00:00:00"/>
    <n v="0"/>
    <m/>
    <m/>
    <m/>
    <m/>
    <m/>
    <n v="0"/>
    <m/>
    <m/>
    <m/>
    <m/>
    <m/>
    <n v="154680"/>
    <n v="0"/>
    <n v="154680"/>
    <n v="1"/>
    <n v="0"/>
    <n v="0"/>
    <n v="0"/>
    <n v="20108"/>
    <n v="0"/>
    <n v="20108"/>
    <n v="-0.40000000000145519"/>
    <n v="154680"/>
    <n v="0"/>
    <n v="0"/>
    <n v="20108.400000000001"/>
    <n v="0"/>
    <m/>
    <m/>
    <m/>
    <m/>
    <s v="Completed in 1997. Financially completed in 2003."/>
    <m/>
    <m/>
    <m/>
    <x v="1"/>
    <n v="0"/>
    <n v="1"/>
    <n v="3"/>
    <n v="36"/>
    <n v="0"/>
    <n v="0"/>
    <n v="0"/>
    <n v="1994"/>
  </r>
  <r>
    <m/>
    <m/>
    <s v="TUR/SEV/08/INS/06"/>
    <s v="IBRD"/>
    <m/>
    <x v="4"/>
    <s v="TUR"/>
    <x v="4"/>
    <s v="SEV"/>
    <s v="Institutional strengthening"/>
    <d v="1992-10-01T00:00:00"/>
    <d v="1997-06-01T00:00:00"/>
    <s v="FIN"/>
    <d v="1995-06-01T00:00:00"/>
    <m/>
    <d v="2000-04-01T00:00:00"/>
    <d v="2000-04-01T00:00:00"/>
    <n v="0"/>
    <m/>
    <m/>
    <n v="0"/>
    <m/>
    <m/>
    <n v="0"/>
    <m/>
    <m/>
    <n v="0"/>
    <m/>
    <m/>
    <n v="300000"/>
    <n v="-33157"/>
    <n v="266843"/>
    <n v="1"/>
    <n v="0"/>
    <n v="0"/>
    <n v="0"/>
    <n v="0"/>
    <n v="0"/>
    <n v="0"/>
    <n v="0"/>
    <n v="266843"/>
    <n v="0"/>
    <n v="0"/>
    <n v="0"/>
    <n v="0"/>
    <n v="0"/>
    <m/>
    <m/>
    <m/>
    <s v="IS project extended to accommodate additional work program of ozone unit."/>
    <m/>
    <m/>
    <m/>
    <x v="1"/>
    <n v="0"/>
    <n v="1"/>
    <n v="32"/>
    <n v="56"/>
    <n v="0"/>
    <n v="0"/>
    <n v="0"/>
    <n v="1992"/>
  </r>
  <r>
    <m/>
    <m/>
    <s v="ZAM/SEV/09/INS/02"/>
    <s v="UNEP"/>
    <m/>
    <x v="0"/>
    <s v="ZAM"/>
    <x v="4"/>
    <s v="SEV"/>
    <s v="Institutional strengthening"/>
    <d v="1993-03-01T00:00:00"/>
    <d v="1996-03-01T00:00:00"/>
    <s v="FIN"/>
    <d v="1994-12-01T00:00:00"/>
    <m/>
    <d v="1999-12-01T00:00:00"/>
    <d v="2004-05-01T00:00:00"/>
    <n v="0"/>
    <m/>
    <m/>
    <n v="0"/>
    <m/>
    <m/>
    <n v="0"/>
    <m/>
    <m/>
    <n v="0"/>
    <m/>
    <m/>
    <n v="75600"/>
    <n v="0"/>
    <n v="75600"/>
    <n v="1"/>
    <n v="0"/>
    <n v="0"/>
    <n v="0"/>
    <n v="9828"/>
    <n v="0"/>
    <n v="9828"/>
    <n v="0"/>
    <n v="75600"/>
    <n v="0"/>
    <n v="0"/>
    <n v="9828"/>
    <n v="0"/>
    <m/>
    <n v="0"/>
    <m/>
    <m/>
    <m/>
    <m/>
    <m/>
    <m/>
    <x v="1"/>
    <n v="0"/>
    <n v="1"/>
    <n v="21"/>
    <n v="36"/>
    <n v="0"/>
    <n v="0"/>
    <n v="0"/>
    <n v="1993"/>
  </r>
  <r>
    <m/>
    <m/>
    <s v="ARG/SEV/13/INS/11"/>
    <s v="UNDP"/>
    <m/>
    <x v="1"/>
    <s v="ARG"/>
    <x v="4"/>
    <s v="SEV"/>
    <s v="Institutional strengthening (establishment of OPROZ)"/>
    <d v="1994-07-01T00:00:00"/>
    <d v="1997-07-01T00:00:00"/>
    <s v="FIN"/>
    <d v="1995-11-01T00:00:00"/>
    <m/>
    <d v="1999-12-01T00:00:00"/>
    <d v="2000-12-01T00:00:00"/>
    <n v="0"/>
    <m/>
    <m/>
    <m/>
    <m/>
    <m/>
    <n v="0"/>
    <m/>
    <m/>
    <m/>
    <m/>
    <m/>
    <n v="359500"/>
    <n v="0"/>
    <n v="359500"/>
    <n v="1"/>
    <n v="0"/>
    <n v="0"/>
    <n v="0"/>
    <n v="46735"/>
    <n v="0"/>
    <n v="46735"/>
    <n v="0"/>
    <n v="359500"/>
    <n v="0"/>
    <n v="0"/>
    <n v="46735"/>
    <n v="0"/>
    <m/>
    <m/>
    <m/>
    <m/>
    <s v="Financially closed in 2000."/>
    <m/>
    <m/>
    <m/>
    <x v="1"/>
    <n v="0"/>
    <n v="1"/>
    <n v="16"/>
    <n v="36"/>
    <n v="0"/>
    <n v="0"/>
    <n v="0"/>
    <n v="1994"/>
  </r>
  <r>
    <m/>
    <m/>
    <s v="SAU/SEV/53/INS/02"/>
    <s v="UNEP"/>
    <m/>
    <x v="2"/>
    <s v="SAU"/>
    <x v="4"/>
    <s v="SEV"/>
    <s v="Institutional strengthening (establishment of Ozone Unit)"/>
    <d v="2007-11-01T00:00:00"/>
    <d v="2010-11-01T00:00:00"/>
    <s v="FIN"/>
    <d v="2010-04-01T00:00:00"/>
    <m/>
    <d v="2017-07-01T00:00:00"/>
    <d v="2019-12-01T00:00:00"/>
    <n v="0"/>
    <m/>
    <m/>
    <n v="0"/>
    <m/>
    <m/>
    <n v="0"/>
    <m/>
    <m/>
    <n v="0"/>
    <m/>
    <m/>
    <n v="300000"/>
    <n v="-50000"/>
    <n v="250000"/>
    <n v="1"/>
    <n v="0"/>
    <n v="0"/>
    <n v="0"/>
    <n v="0"/>
    <n v="0"/>
    <n v="0"/>
    <n v="0"/>
    <n v="250000"/>
    <n v="0"/>
    <n v="0"/>
    <n v="0"/>
    <n v="0"/>
    <m/>
    <n v="0"/>
    <m/>
    <m/>
    <m/>
    <m/>
    <m/>
    <m/>
    <x v="1"/>
    <n v="0"/>
    <n v="1"/>
    <n v="29"/>
    <n v="36"/>
    <n v="0"/>
    <n v="0"/>
    <n v="0"/>
    <n v="2007"/>
  </r>
  <r>
    <m/>
    <m/>
    <s v="UGA/SEV/13/INS/02"/>
    <s v="UNEP"/>
    <m/>
    <x v="0"/>
    <s v="UGA"/>
    <x v="4"/>
    <s v="SEV"/>
    <s v="Institutional strengthening (establishment of the ODS unit)"/>
    <d v="1994-07-01T00:00:00"/>
    <d v="1997-07-01T00:00:00"/>
    <s v="FIN"/>
    <d v="1995-04-01T00:00:00"/>
    <m/>
    <d v="2014-12-01T00:00:00"/>
    <d v="2014-12-01T00:00:00"/>
    <n v="0"/>
    <m/>
    <m/>
    <n v="0"/>
    <m/>
    <m/>
    <n v="0"/>
    <m/>
    <m/>
    <n v="0"/>
    <m/>
    <m/>
    <n v="64515"/>
    <n v="-34741"/>
    <n v="29774"/>
    <n v="1"/>
    <n v="0"/>
    <n v="0"/>
    <n v="0"/>
    <n v="8387"/>
    <n v="-4516"/>
    <n v="3871"/>
    <n v="0"/>
    <n v="29774"/>
    <n v="0"/>
    <n v="0"/>
    <n v="3871"/>
    <n v="0"/>
    <m/>
    <n v="0"/>
    <m/>
    <m/>
    <m/>
    <m/>
    <m/>
    <m/>
    <x v="1"/>
    <n v="0"/>
    <n v="1"/>
    <n v="9"/>
    <n v="36"/>
    <n v="0"/>
    <n v="0"/>
    <n v="0"/>
    <n v="1994"/>
  </r>
  <r>
    <m/>
    <m/>
    <s v="BOT/SEV/13/INS/02"/>
    <s v="UNEP"/>
    <m/>
    <x v="0"/>
    <s v="BOT"/>
    <x v="4"/>
    <s v="SEV"/>
    <s v="Institutional strengthening (establishment of the Ozone Office)"/>
    <d v="1994-07-01T00:00:00"/>
    <d v="1997-07-01T00:00:00"/>
    <s v="FIN"/>
    <d v="1996-05-01T00:00:00"/>
    <m/>
    <d v="2003-12-01T00:00:00"/>
    <d v="2003-12-01T00:00:00"/>
    <n v="0"/>
    <m/>
    <m/>
    <n v="0"/>
    <m/>
    <m/>
    <n v="0"/>
    <m/>
    <m/>
    <n v="0"/>
    <m/>
    <m/>
    <n v="90200"/>
    <n v="0"/>
    <n v="90200"/>
    <n v="1"/>
    <n v="0"/>
    <n v="0"/>
    <n v="0"/>
    <n v="11726"/>
    <n v="0"/>
    <n v="11726"/>
    <n v="0"/>
    <n v="90200"/>
    <n v="0"/>
    <n v="0"/>
    <n v="11726"/>
    <n v="0"/>
    <m/>
    <n v="0"/>
    <m/>
    <m/>
    <m/>
    <m/>
    <m/>
    <m/>
    <x v="1"/>
    <n v="0"/>
    <n v="1"/>
    <n v="22"/>
    <n v="36"/>
    <n v="0"/>
    <n v="0"/>
    <n v="0"/>
    <n v="1994"/>
  </r>
  <r>
    <m/>
    <m/>
    <s v="IVC/SEV/13/INS/02"/>
    <s v="UNEP"/>
    <m/>
    <x v="0"/>
    <s v="IVC"/>
    <x v="4"/>
    <s v="SEV"/>
    <s v="Institutional strengthening (establishment of the Ozone Secretariat)"/>
    <d v="1994-07-01T00:00:00"/>
    <d v="1997-07-01T00:00:00"/>
    <s v="FIN"/>
    <d v="1996-01-01T00:00:00"/>
    <m/>
    <d v="1998-10-01T00:00:00"/>
    <d v="1999-07-01T00:00:00"/>
    <n v="0"/>
    <m/>
    <m/>
    <n v="0"/>
    <m/>
    <m/>
    <n v="0"/>
    <m/>
    <m/>
    <n v="0"/>
    <m/>
    <m/>
    <n v="122810"/>
    <n v="-300"/>
    <n v="122510"/>
    <n v="1"/>
    <n v="0"/>
    <n v="0"/>
    <n v="0"/>
    <n v="15965"/>
    <n v="-39"/>
    <n v="15926"/>
    <n v="0"/>
    <n v="122510"/>
    <n v="0"/>
    <n v="0"/>
    <n v="15925.999999999998"/>
    <n v="0"/>
    <m/>
    <n v="0"/>
    <m/>
    <m/>
    <m/>
    <m/>
    <m/>
    <m/>
    <x v="1"/>
    <n v="0"/>
    <n v="1"/>
    <n v="18"/>
    <n v="36"/>
    <n v="0"/>
    <n v="0"/>
    <n v="0"/>
    <n v="1994"/>
  </r>
  <r>
    <m/>
    <m/>
    <s v="YUG/SEV/25/INS/07"/>
    <s v="UNIDO"/>
    <m/>
    <x v="4"/>
    <s v="YUG"/>
    <x v="4"/>
    <s v="SEV"/>
    <s v="Institutional strengthening (establishment of the Ozone Unit)"/>
    <d v="1998-07-01T00:00:00"/>
    <d v="2001-07-01T00:00:00"/>
    <s v="FIN"/>
    <d v="1998-12-01T00:00:00"/>
    <m/>
    <d v="2004-10-01T00:00:00"/>
    <d v="2005-09-01T00:00:00"/>
    <n v="0"/>
    <m/>
    <m/>
    <n v="0"/>
    <m/>
    <m/>
    <n v="0"/>
    <m/>
    <m/>
    <n v="0"/>
    <m/>
    <m/>
    <n v="151500"/>
    <n v="0"/>
    <n v="151500"/>
    <n v="1"/>
    <n v="0"/>
    <n v="0"/>
    <n v="0"/>
    <n v="19695"/>
    <n v="-4.55"/>
    <n v="19690.45"/>
    <n v="0.4500000000007276"/>
    <n v="151500"/>
    <n v="0"/>
    <m/>
    <n v="19690"/>
    <n v="0"/>
    <m/>
    <m/>
    <m/>
    <m/>
    <m/>
    <m/>
    <m/>
    <m/>
    <x v="1"/>
    <n v="0"/>
    <n v="1"/>
    <n v="5"/>
    <n v="36"/>
    <n v="0"/>
    <n v="0"/>
    <n v="0"/>
    <n v="1998"/>
  </r>
  <r>
    <m/>
    <m/>
    <s v="EGY/SEV/18/INS/61"/>
    <s v="UNIDO"/>
    <m/>
    <x v="0"/>
    <s v="EGY"/>
    <x v="4"/>
    <s v="SEV"/>
    <s v="Institutional strengthening (extension of phase II)"/>
    <d v="1995-11-01T00:00:00"/>
    <d v="1999-02-01T00:00:00"/>
    <s v="FIN"/>
    <d v="1997-03-01T00:00:00"/>
    <m/>
    <d v="1998-12-01T00:00:00"/>
    <d v="1999-09-01T00:00:00"/>
    <n v="0"/>
    <m/>
    <m/>
    <n v="0"/>
    <m/>
    <m/>
    <n v="0"/>
    <m/>
    <m/>
    <n v="0"/>
    <m/>
    <m/>
    <n v="43900"/>
    <n v="132009"/>
    <n v="175909"/>
    <n v="1"/>
    <n v="0"/>
    <n v="0"/>
    <n v="0"/>
    <n v="5707"/>
    <n v="17124.900000000001"/>
    <n v="22831.9"/>
    <n v="-9.9999999998544808E-2"/>
    <n v="175909"/>
    <n v="0"/>
    <m/>
    <n v="22832"/>
    <n v="0"/>
    <m/>
    <m/>
    <m/>
    <m/>
    <m/>
    <m/>
    <m/>
    <m/>
    <x v="1"/>
    <n v="0"/>
    <n v="1"/>
    <n v="16"/>
    <n v="39"/>
    <n v="0"/>
    <n v="0"/>
    <n v="0"/>
    <n v="1995"/>
  </r>
  <r>
    <m/>
    <m/>
    <s v="SOM/SEV/59/INS/06"/>
    <s v="UNEP"/>
    <m/>
    <x v="0"/>
    <s v="SOM"/>
    <x v="4"/>
    <s v="SEV"/>
    <s v="Institutional strengthening (first phase)"/>
    <d v="2009-11-01T00:00:00"/>
    <d v="2011-12-01T00:00:00"/>
    <s v="FIN"/>
    <d v="2011-02-01T00:00:00"/>
    <m/>
    <d v="2011-12-01T00:00:00"/>
    <d v="2012-12-01T00:00:00"/>
    <n v="0"/>
    <m/>
    <m/>
    <n v="0"/>
    <m/>
    <m/>
    <n v="0"/>
    <m/>
    <m/>
    <n v="0"/>
    <m/>
    <m/>
    <n v="30000"/>
    <n v="29995"/>
    <n v="59995"/>
    <n v="1"/>
    <n v="0"/>
    <n v="0"/>
    <n v="0"/>
    <n v="0"/>
    <n v="0"/>
    <n v="0"/>
    <n v="0"/>
    <n v="59995"/>
    <n v="0"/>
    <n v="0"/>
    <n v="0"/>
    <n v="0"/>
    <m/>
    <n v="0"/>
    <m/>
    <m/>
    <m/>
    <m/>
    <m/>
    <m/>
    <x v="1"/>
    <n v="0"/>
    <n v="1"/>
    <n v="15"/>
    <n v="25"/>
    <n v="0"/>
    <n v="0"/>
    <n v="0"/>
    <n v="2009"/>
  </r>
  <r>
    <m/>
    <m/>
    <s v="ARM/SEV/57/INS/05"/>
    <s v="UNIDO"/>
    <m/>
    <x v="4"/>
    <s v="ARM"/>
    <x v="4"/>
    <s v="SEV"/>
    <s v="Institutional strengthening (phase I)"/>
    <d v="2009-04-01T00:00:00"/>
    <d v="2011-03-01T00:00:00"/>
    <s v="FIN"/>
    <d v="2009-11-01T00:00:00"/>
    <m/>
    <d v="2010-12-01T00:00:00"/>
    <d v="2012-12-01T00:00:00"/>
    <n v="0"/>
    <m/>
    <m/>
    <n v="0"/>
    <m/>
    <m/>
    <n v="0"/>
    <m/>
    <m/>
    <n v="0"/>
    <m/>
    <m/>
    <n v="120000"/>
    <n v="-1188.02"/>
    <n v="118811.98"/>
    <n v="1.0000001683331934"/>
    <n v="-2.0000000004074536E-2"/>
    <n v="-2.0000000004074536E-2"/>
    <n v="0"/>
    <n v="9000"/>
    <n v="-89"/>
    <n v="8911"/>
    <n v="0"/>
    <n v="118812"/>
    <n v="0"/>
    <m/>
    <n v="8911"/>
    <n v="0"/>
    <m/>
    <m/>
    <m/>
    <m/>
    <m/>
    <m/>
    <m/>
    <m/>
    <x v="1"/>
    <n v="0"/>
    <n v="1"/>
    <n v="7"/>
    <n v="23"/>
    <n v="0"/>
    <n v="0"/>
    <n v="0"/>
    <n v="2009"/>
  </r>
  <r>
    <m/>
    <m/>
    <s v="EQG/SEV/57/INS/05"/>
    <s v="UNEP"/>
    <m/>
    <x v="0"/>
    <s v="EQG"/>
    <x v="4"/>
    <s v="SEV"/>
    <s v="Institutional strengthening (phase I)"/>
    <d v="2009-04-01T00:00:00"/>
    <d v="2011-03-01T00:00:00"/>
    <s v="FIN"/>
    <d v="2011-01-01T00:00:00"/>
    <m/>
    <d v="2017-12-01T00:00:00"/>
    <d v="2018-12-01T00:00:00"/>
    <n v="0"/>
    <m/>
    <m/>
    <n v="0"/>
    <m/>
    <m/>
    <n v="0"/>
    <m/>
    <m/>
    <n v="0"/>
    <m/>
    <m/>
    <n v="80000"/>
    <n v="0"/>
    <n v="80000"/>
    <n v="1"/>
    <n v="0"/>
    <n v="0"/>
    <n v="0"/>
    <n v="0"/>
    <n v="0"/>
    <n v="0"/>
    <n v="0"/>
    <n v="80000"/>
    <n v="0"/>
    <n v="0"/>
    <n v="0"/>
    <n v="0"/>
    <m/>
    <n v="0"/>
    <m/>
    <m/>
    <m/>
    <m/>
    <m/>
    <m/>
    <x v="1"/>
    <n v="0"/>
    <n v="1"/>
    <n v="21"/>
    <n v="23"/>
    <n v="0"/>
    <n v="0"/>
    <n v="0"/>
    <n v="2009"/>
  </r>
  <r>
    <m/>
    <m/>
    <s v="ERI/SEV/54/INS/06"/>
    <s v="UNEP"/>
    <m/>
    <x v="0"/>
    <s v="ERI"/>
    <x v="4"/>
    <s v="SEV"/>
    <s v="Institutional strengthening (phase I)"/>
    <d v="2008-04-01T00:00:00"/>
    <d v="2010-03-01T00:00:00"/>
    <s v="FIN"/>
    <d v="2010-05-01T00:00:00"/>
    <m/>
    <d v="2016-11-01T00:00:00"/>
    <d v="2019-12-01T00:00:00"/>
    <n v="0"/>
    <m/>
    <m/>
    <n v="0"/>
    <m/>
    <m/>
    <n v="0"/>
    <m/>
    <m/>
    <n v="0"/>
    <m/>
    <m/>
    <n v="40000"/>
    <n v="-6000.15"/>
    <n v="33999.85"/>
    <n v="1.0000044117841698"/>
    <n v="-0.15000000000145519"/>
    <n v="-0.15000000000145519"/>
    <n v="0"/>
    <n v="0"/>
    <n v="0"/>
    <n v="0"/>
    <n v="0"/>
    <n v="34000"/>
    <n v="0"/>
    <n v="0"/>
    <n v="0"/>
    <n v="0"/>
    <m/>
    <n v="0"/>
    <m/>
    <m/>
    <m/>
    <m/>
    <m/>
    <m/>
    <x v="1"/>
    <n v="0"/>
    <n v="1"/>
    <n v="25"/>
    <n v="23"/>
    <n v="0"/>
    <n v="0"/>
    <n v="0"/>
    <n v="2008"/>
  </r>
  <r>
    <m/>
    <m/>
    <s v="IRQ/SEV/57/INS/05"/>
    <s v="UNEP"/>
    <m/>
    <x v="2"/>
    <s v="IRQ"/>
    <x v="4"/>
    <s v="SEV"/>
    <s v="Institutional strengthening (phase I)"/>
    <d v="2009-04-01T00:00:00"/>
    <d v="2011-03-01T00:00:00"/>
    <s v="FIN"/>
    <d v="2009-11-01T00:00:00"/>
    <m/>
    <d v="2012-12-01T00:00:00"/>
    <d v="2013-12-01T00:00:00"/>
    <n v="0"/>
    <m/>
    <m/>
    <n v="0"/>
    <m/>
    <m/>
    <n v="0"/>
    <m/>
    <m/>
    <n v="0"/>
    <m/>
    <m/>
    <n v="240000"/>
    <n v="-1359"/>
    <n v="238641"/>
    <n v="1"/>
    <n v="0"/>
    <n v="0"/>
    <n v="0"/>
    <n v="0"/>
    <n v="0"/>
    <n v="0"/>
    <n v="0"/>
    <n v="238641"/>
    <n v="0"/>
    <n v="0"/>
    <n v="0"/>
    <n v="0"/>
    <m/>
    <n v="0"/>
    <m/>
    <m/>
    <m/>
    <m/>
    <m/>
    <m/>
    <x v="1"/>
    <n v="0"/>
    <n v="1"/>
    <n v="7"/>
    <n v="23"/>
    <n v="0"/>
    <n v="0"/>
    <n v="0"/>
    <n v="2009"/>
  </r>
  <r>
    <m/>
    <m/>
    <s v="ERI/SEV/68/INS/12"/>
    <s v="UNEP"/>
    <m/>
    <x v="0"/>
    <s v="ERI"/>
    <x v="4"/>
    <s v="SEV"/>
    <s v="Institutional strengthening (phase II: 1/2013-12/2014)"/>
    <d v="2012-12-01T00:00:00"/>
    <d v="2014-11-01T00:00:00"/>
    <s v="FIN"/>
    <d v="2016-02-01T00:00:00"/>
    <m/>
    <d v="2018-12-01T00:00:00"/>
    <d v="2018-12-01T00:00:00"/>
    <n v="0"/>
    <m/>
    <m/>
    <n v="0"/>
    <m/>
    <m/>
    <n v="0"/>
    <m/>
    <m/>
    <n v="0"/>
    <m/>
    <m/>
    <n v="60000"/>
    <n v="0"/>
    <n v="60000"/>
    <n v="1"/>
    <n v="0"/>
    <n v="0"/>
    <n v="0"/>
    <n v="0"/>
    <n v="0"/>
    <n v="0"/>
    <n v="0"/>
    <n v="60000"/>
    <n v="0"/>
    <n v="0"/>
    <n v="0"/>
    <n v="0"/>
    <m/>
    <n v="0"/>
    <m/>
    <m/>
    <m/>
    <m/>
    <m/>
    <m/>
    <x v="1"/>
    <n v="0"/>
    <n v="1"/>
    <n v="38"/>
    <n v="23"/>
    <n v="0"/>
    <n v="0"/>
    <n v="0"/>
    <n v="2012"/>
  </r>
  <r>
    <m/>
    <m/>
    <s v="UGA/SEV/73/INS/19"/>
    <s v="UNEP"/>
    <m/>
    <x v="0"/>
    <s v="UGA"/>
    <x v="4"/>
    <s v="SEV"/>
    <s v="Institutional strengthening (phase II: 1/2015-12/2016)"/>
    <d v="2014-11-01T00:00:00"/>
    <d v="2016-12-01T00:00:00"/>
    <s v="FIN"/>
    <d v="2016-03-01T00:00:00"/>
    <m/>
    <d v="2018-11-01T00:00:00"/>
    <d v="2018-12-01T00:00:00"/>
    <n v="0"/>
    <m/>
    <m/>
    <n v="0"/>
    <m/>
    <m/>
    <m/>
    <m/>
    <m/>
    <m/>
    <m/>
    <m/>
    <n v="37226"/>
    <n v="0"/>
    <n v="37226"/>
    <n v="1"/>
    <n v="0"/>
    <n v="0"/>
    <n v="0"/>
    <n v="0"/>
    <n v="0"/>
    <n v="0"/>
    <n v="0"/>
    <n v="37226"/>
    <n v="0"/>
    <n v="0"/>
    <n v="0"/>
    <n v="0"/>
    <m/>
    <n v="0"/>
    <m/>
    <m/>
    <m/>
    <m/>
    <m/>
    <m/>
    <x v="1"/>
    <n v="0"/>
    <n v="1"/>
    <n v="16"/>
    <n v="25"/>
    <n v="0"/>
    <n v="0"/>
    <n v="0"/>
    <n v="2014"/>
  </r>
  <r>
    <m/>
    <m/>
    <s v="KUW/SEV/37/INS/02"/>
    <s v="UNEP"/>
    <m/>
    <x v="2"/>
    <s v="KUW"/>
    <x v="4"/>
    <s v="SEV"/>
    <s v="Institutional strengthening and capacity building"/>
    <d v="2002-07-01T00:00:00"/>
    <d v="2005-08-01T00:00:00"/>
    <s v="FIN"/>
    <d v="2003-03-01T00:00:00"/>
    <m/>
    <d v="2006-01-01T00:00:00"/>
    <d v="2008-12-01T00:00:00"/>
    <n v="0"/>
    <m/>
    <m/>
    <n v="0"/>
    <m/>
    <m/>
    <n v="0"/>
    <m/>
    <m/>
    <n v="0"/>
    <m/>
    <m/>
    <n v="121520"/>
    <n v="0"/>
    <n v="121520"/>
    <n v="1"/>
    <n v="0"/>
    <n v="0"/>
    <n v="0"/>
    <n v="0"/>
    <n v="0"/>
    <n v="0"/>
    <n v="0"/>
    <n v="121520"/>
    <n v="0"/>
    <n v="0"/>
    <n v="0"/>
    <n v="0"/>
    <m/>
    <n v="0"/>
    <m/>
    <m/>
    <m/>
    <m/>
    <m/>
    <m/>
    <x v="1"/>
    <n v="0"/>
    <n v="1"/>
    <n v="8"/>
    <n v="37"/>
    <n v="0"/>
    <n v="0"/>
    <n v="0"/>
    <n v="2002"/>
  </r>
  <r>
    <m/>
    <m/>
    <s v="SUR/SEV/41/INS/03"/>
    <s v="UNEP"/>
    <m/>
    <x v="1"/>
    <s v="SUR"/>
    <x v="4"/>
    <s v="SEV"/>
    <s v="Institutional strengthening and capacity building: establishment of the Ozone Unit"/>
    <d v="2003-12-01T00:00:00"/>
    <d v="2006-12-01T00:00:00"/>
    <s v="FIN"/>
    <d v="2004-08-01T00:00:00"/>
    <m/>
    <d v="2009-06-01T00:00:00"/>
    <d v="2010-12-01T00:00:00"/>
    <n v="0"/>
    <m/>
    <m/>
    <n v="0"/>
    <m/>
    <m/>
    <n v="0"/>
    <m/>
    <m/>
    <n v="0"/>
    <m/>
    <m/>
    <n v="110000"/>
    <n v="0"/>
    <n v="110000"/>
    <n v="1"/>
    <n v="0"/>
    <n v="0"/>
    <n v="0"/>
    <n v="0"/>
    <n v="0"/>
    <n v="0"/>
    <n v="0"/>
    <n v="110000"/>
    <n v="0"/>
    <n v="0"/>
    <n v="0"/>
    <n v="0"/>
    <m/>
    <n v="0"/>
    <m/>
    <m/>
    <m/>
    <m/>
    <m/>
    <m/>
    <x v="1"/>
    <n v="0"/>
    <n v="1"/>
    <n v="8"/>
    <n v="36"/>
    <n v="0"/>
    <n v="0"/>
    <n v="0"/>
    <n v="2003"/>
  </r>
  <r>
    <m/>
    <m/>
    <s v="COL/SEV/12/INS/02"/>
    <s v="UNDP"/>
    <m/>
    <x v="1"/>
    <s v="COL"/>
    <x v="4"/>
    <s v="SEV"/>
    <s v="Institutional strengthening for implementation of the Montreal Protocol in Colombia"/>
    <d v="1994-03-01T00:00:00"/>
    <d v="1997-03-01T00:00:00"/>
    <s v="FIN"/>
    <d v="1994-11-01T00:00:00"/>
    <m/>
    <d v="1998-03-01T00:00:00"/>
    <d v="1999-12-01T00:00:00"/>
    <n v="0"/>
    <m/>
    <m/>
    <m/>
    <m/>
    <m/>
    <n v="0"/>
    <m/>
    <m/>
    <m/>
    <m/>
    <m/>
    <n v="317790"/>
    <n v="0"/>
    <n v="317790"/>
    <n v="1"/>
    <n v="0"/>
    <n v="0"/>
    <n v="0"/>
    <n v="41313"/>
    <n v="0"/>
    <n v="41313"/>
    <n v="0.30000000000291038"/>
    <n v="317790"/>
    <n v="0"/>
    <n v="0"/>
    <n v="41312.699999999997"/>
    <n v="0"/>
    <m/>
    <m/>
    <m/>
    <m/>
    <s v="Completed in 1998. Financially completed in 1999."/>
    <m/>
    <m/>
    <m/>
    <x v="1"/>
    <n v="0"/>
    <n v="1"/>
    <n v="8"/>
    <n v="36"/>
    <n v="0"/>
    <n v="0"/>
    <n v="0"/>
    <n v="1994"/>
  </r>
  <r>
    <m/>
    <m/>
    <s v="PHI/SEV/09/INS/10"/>
    <s v="IBRD"/>
    <m/>
    <x v="2"/>
    <s v="PHI"/>
    <x v="4"/>
    <s v="SEV"/>
    <s v="Institutional strengthening for Ozone Desk Operations"/>
    <d v="1993-03-01T00:00:00"/>
    <d v="1996-03-01T00:00:00"/>
    <s v="FIN"/>
    <d v="1995-12-01T00:00:00"/>
    <m/>
    <d v="1998-12-01T00:00:00"/>
    <d v="2002-05-01T00:00:00"/>
    <n v="0"/>
    <m/>
    <m/>
    <n v="0"/>
    <m/>
    <m/>
    <n v="0"/>
    <m/>
    <m/>
    <n v="0"/>
    <m/>
    <m/>
    <n v="209000"/>
    <n v="0"/>
    <n v="209000"/>
    <n v="1"/>
    <n v="0"/>
    <n v="0"/>
    <n v="0"/>
    <n v="0"/>
    <n v="0"/>
    <n v="0"/>
    <n v="0"/>
    <n v="209000"/>
    <n v="0"/>
    <n v="0"/>
    <n v="0"/>
    <n v="0"/>
    <n v="0"/>
    <m/>
    <m/>
    <m/>
    <s v="Project completed physically and financially."/>
    <m/>
    <m/>
    <m/>
    <x v="1"/>
    <n v="0"/>
    <n v="1"/>
    <n v="33"/>
    <n v="36"/>
    <n v="0"/>
    <n v="0"/>
    <n v="0"/>
    <n v="1993"/>
  </r>
  <r>
    <m/>
    <m/>
    <s v="LES/SEV/20/INS/02"/>
    <s v="UNEP"/>
    <m/>
    <x v="0"/>
    <s v="LES"/>
    <x v="4"/>
    <s v="SEV"/>
    <s v="Institutional strengthening for the phase out of ODS and the establishment of a National Ozone Office"/>
    <d v="1996-10-01T00:00:00"/>
    <d v="1999-10-01T00:00:00"/>
    <s v="FIN"/>
    <d v="1997-09-01T00:00:00"/>
    <m/>
    <d v="1999-12-01T00:00:00"/>
    <d v="2004-12-01T00:00:00"/>
    <n v="0"/>
    <m/>
    <m/>
    <n v="0"/>
    <m/>
    <m/>
    <n v="0"/>
    <m/>
    <m/>
    <n v="0"/>
    <m/>
    <m/>
    <n v="30000"/>
    <n v="0"/>
    <n v="30000"/>
    <n v="1"/>
    <n v="0"/>
    <n v="0"/>
    <n v="0"/>
    <n v="3900"/>
    <n v="0"/>
    <n v="3900"/>
    <n v="0"/>
    <n v="30000"/>
    <n v="0"/>
    <n v="0"/>
    <n v="3900"/>
    <n v="0"/>
    <m/>
    <n v="0"/>
    <m/>
    <m/>
    <m/>
    <m/>
    <m/>
    <m/>
    <x v="1"/>
    <n v="0"/>
    <n v="1"/>
    <n v="11"/>
    <n v="36"/>
    <n v="0"/>
    <n v="0"/>
    <n v="0"/>
    <n v="1996"/>
  </r>
  <r>
    <m/>
    <m/>
    <s v="URT/SEV/20/INS/07"/>
    <s v="UNEP"/>
    <m/>
    <x v="0"/>
    <s v="URT"/>
    <x v="4"/>
    <s v="SEV"/>
    <s v="Institutional strengthening for the phase out of ODS and the establishment of a National Ozone Office"/>
    <d v="1996-10-01T00:00:00"/>
    <d v="1999-10-01T00:00:00"/>
    <s v="FIN"/>
    <d v="1997-10-01T00:00:00"/>
    <m/>
    <d v="2004-12-01T00:00:00"/>
    <d v="2007-02-01T00:00:00"/>
    <n v="0"/>
    <m/>
    <m/>
    <n v="0"/>
    <m/>
    <m/>
    <n v="0"/>
    <m/>
    <m/>
    <n v="0"/>
    <m/>
    <m/>
    <n v="66000"/>
    <n v="0"/>
    <n v="66000"/>
    <n v="1"/>
    <n v="0"/>
    <n v="0"/>
    <n v="0"/>
    <n v="8580"/>
    <n v="0"/>
    <n v="8580"/>
    <n v="0"/>
    <n v="66000"/>
    <n v="0"/>
    <n v="0"/>
    <n v="8580"/>
    <n v="0"/>
    <m/>
    <n v="0"/>
    <m/>
    <m/>
    <m/>
    <m/>
    <m/>
    <m/>
    <x v="1"/>
    <n v="0"/>
    <n v="1"/>
    <n v="12"/>
    <n v="36"/>
    <n v="0"/>
    <n v="0"/>
    <n v="0"/>
    <n v="1996"/>
  </r>
  <r>
    <m/>
    <m/>
    <s v="ZIM/SEV/13/INS/02"/>
    <s v="UNEP"/>
    <m/>
    <x v="0"/>
    <s v="ZIM"/>
    <x v="4"/>
    <s v="SEV"/>
    <s v="Institutional strengthening for the phase out of ODS and the establishment of an Ozone Office"/>
    <d v="1994-07-01T00:00:00"/>
    <d v="1997-07-01T00:00:00"/>
    <s v="FIN"/>
    <d v="1996-06-01T00:00:00"/>
    <m/>
    <d v="1999-10-01T00:00:00"/>
    <d v="2000-12-01T00:00:00"/>
    <n v="0"/>
    <m/>
    <m/>
    <n v="0"/>
    <m/>
    <m/>
    <n v="0"/>
    <m/>
    <m/>
    <n v="0"/>
    <m/>
    <m/>
    <n v="171050"/>
    <n v="0"/>
    <n v="171050"/>
    <n v="1"/>
    <n v="0"/>
    <n v="0"/>
    <n v="0"/>
    <n v="22237"/>
    <n v="0"/>
    <n v="22237"/>
    <n v="0"/>
    <n v="171050"/>
    <n v="0"/>
    <n v="0"/>
    <n v="22237"/>
    <n v="0"/>
    <m/>
    <n v="0"/>
    <m/>
    <m/>
    <m/>
    <m/>
    <m/>
    <m/>
    <x v="1"/>
    <n v="0"/>
    <n v="1"/>
    <n v="23"/>
    <n v="36"/>
    <n v="0"/>
    <n v="0"/>
    <n v="0"/>
    <n v="1994"/>
  </r>
  <r>
    <m/>
    <m/>
    <s v="FIJ/SEV/12/INS/02"/>
    <s v="UNEP"/>
    <m/>
    <x v="2"/>
    <s v="FIJ"/>
    <x v="4"/>
    <s v="SEV"/>
    <s v="Institutional strengthening for the phase-out of ODS controlled under the Montreal Protocol"/>
    <d v="1994-03-01T00:00:00"/>
    <d v="1997-03-01T00:00:00"/>
    <s v="FIN"/>
    <d v="1995-07-01T00:00:00"/>
    <m/>
    <d v="2000-07-01T00:00:00"/>
    <d v="2001-12-01T00:00:00"/>
    <n v="0"/>
    <m/>
    <m/>
    <n v="0"/>
    <m/>
    <m/>
    <n v="0"/>
    <m/>
    <m/>
    <n v="0"/>
    <m/>
    <m/>
    <n v="65890"/>
    <n v="0"/>
    <n v="65890"/>
    <n v="1"/>
    <n v="0"/>
    <n v="0"/>
    <n v="0"/>
    <n v="8566"/>
    <n v="0"/>
    <n v="8566"/>
    <n v="0"/>
    <n v="65890"/>
    <n v="0"/>
    <n v="0"/>
    <n v="8566"/>
    <n v="0"/>
    <m/>
    <n v="0"/>
    <m/>
    <m/>
    <m/>
    <m/>
    <m/>
    <m/>
    <x v="1"/>
    <n v="0"/>
    <n v="1"/>
    <n v="16"/>
    <n v="36"/>
    <n v="0"/>
    <n v="0"/>
    <n v="0"/>
    <n v="1994"/>
  </r>
  <r>
    <m/>
    <m/>
    <s v="MDV/SEV/12/INS/02"/>
    <s v="UNEP"/>
    <m/>
    <x v="2"/>
    <s v="MDV"/>
    <x v="4"/>
    <s v="SEV"/>
    <s v="Institutional strengthening for the phase-out of ODS controlled under the Montreal Protocol"/>
    <d v="1994-03-01T00:00:00"/>
    <d v="1997-03-01T00:00:00"/>
    <s v="FIN"/>
    <d v="1995-02-01T00:00:00"/>
    <m/>
    <d v="2002-05-01T00:00:00"/>
    <d v="2005-12-01T00:00:00"/>
    <n v="0"/>
    <m/>
    <m/>
    <n v="0"/>
    <m/>
    <m/>
    <n v="0"/>
    <m/>
    <m/>
    <n v="0"/>
    <m/>
    <m/>
    <n v="41250"/>
    <n v="0"/>
    <n v="41250"/>
    <n v="1"/>
    <n v="0"/>
    <n v="0"/>
    <n v="0"/>
    <n v="5363"/>
    <n v="0"/>
    <n v="5363"/>
    <n v="0"/>
    <n v="41250"/>
    <n v="0"/>
    <n v="0"/>
    <n v="5363"/>
    <n v="0"/>
    <m/>
    <n v="0"/>
    <m/>
    <m/>
    <m/>
    <m/>
    <m/>
    <m/>
    <x v="1"/>
    <n v="0"/>
    <n v="1"/>
    <n v="11"/>
    <n v="36"/>
    <n v="0"/>
    <n v="0"/>
    <n v="0"/>
    <n v="1994"/>
  </r>
  <r>
    <m/>
    <m/>
    <s v="CPR/SEV/20/INS/181"/>
    <s v="UNDP"/>
    <m/>
    <x v="2"/>
    <s v="CPR"/>
    <x v="4"/>
    <s v="SEV"/>
    <s v="Institutional strengthening for the phaseout of ODS under the Montreal Protocol - Phase II"/>
    <d v="1996-10-01T00:00:00"/>
    <d v="1998-11-01T00:00:00"/>
    <s v="FIN"/>
    <d v="1996-11-01T00:00:00"/>
    <m/>
    <d v="1998-12-01T00:00:00"/>
    <d v="1999-12-01T00:00:00"/>
    <n v="0"/>
    <m/>
    <m/>
    <m/>
    <m/>
    <m/>
    <n v="0"/>
    <m/>
    <m/>
    <m/>
    <m/>
    <m/>
    <n v="300000"/>
    <n v="-1"/>
    <n v="299999"/>
    <n v="1"/>
    <n v="0"/>
    <n v="0"/>
    <n v="0"/>
    <n v="39000"/>
    <n v="0"/>
    <n v="39000"/>
    <n v="0.12999999999738066"/>
    <n v="299999"/>
    <n v="0"/>
    <n v="0"/>
    <n v="38999.870000000003"/>
    <n v="0"/>
    <m/>
    <m/>
    <m/>
    <m/>
    <s v="Completed in 1998. Financially completed in 1999."/>
    <m/>
    <m/>
    <m/>
    <x v="1"/>
    <n v="0"/>
    <n v="1"/>
    <n v="1"/>
    <n v="25"/>
    <n v="0"/>
    <n v="0"/>
    <n v="0"/>
    <n v="1996"/>
  </r>
  <r>
    <m/>
    <m/>
    <s v="CPR/SEV/26/INS/262"/>
    <s v="UNDP"/>
    <m/>
    <x v="2"/>
    <s v="CPR"/>
    <x v="4"/>
    <s v="SEV"/>
    <s v="Institutional strengthening for the phaseout of ODS under the Montreal Protocol (Phase III)"/>
    <d v="1998-11-01T00:00:00"/>
    <d v="2000-12-01T00:00:00"/>
    <s v="FIN"/>
    <d v="1998-12-01T00:00:00"/>
    <m/>
    <d v="2000-12-01T00:00:00"/>
    <d v="2001-12-01T00:00:00"/>
    <n v="0"/>
    <m/>
    <m/>
    <m/>
    <m/>
    <m/>
    <n v="0"/>
    <m/>
    <m/>
    <m/>
    <m/>
    <m/>
    <n v="300000"/>
    <n v="0"/>
    <n v="300000"/>
    <n v="1"/>
    <n v="0"/>
    <n v="0"/>
    <n v="0"/>
    <n v="39000"/>
    <n v="0"/>
    <n v="39000"/>
    <n v="0"/>
    <n v="300000"/>
    <n v="0"/>
    <n v="0"/>
    <n v="39000"/>
    <n v="0"/>
    <m/>
    <m/>
    <m/>
    <m/>
    <s v="Completed in 2000. Financially completed in 2001."/>
    <m/>
    <m/>
    <m/>
    <x v="1"/>
    <n v="0"/>
    <n v="1"/>
    <n v="1"/>
    <n v="25"/>
    <n v="0"/>
    <n v="0"/>
    <n v="0"/>
    <n v="1998"/>
  </r>
  <r>
    <m/>
    <m/>
    <s v="BHA/SEV/19/INS/02"/>
    <s v="UNEP"/>
    <m/>
    <x v="1"/>
    <s v="BHA"/>
    <x v="4"/>
    <s v="SEV"/>
    <s v="Institutional strengthening for the phase-out of ODSs under the Montreal Protocol"/>
    <d v="1996-05-01T00:00:00"/>
    <d v="1999-05-01T00:00:00"/>
    <s v="FIN"/>
    <d v="1997-05-01T00:00:00"/>
    <m/>
    <d v="2000-03-01T00:00:00"/>
    <d v="2006-12-01T00:00:00"/>
    <n v="0"/>
    <m/>
    <m/>
    <n v="0"/>
    <m/>
    <m/>
    <n v="0"/>
    <m/>
    <m/>
    <n v="0"/>
    <m/>
    <m/>
    <n v="50000"/>
    <n v="0"/>
    <n v="50000"/>
    <n v="1"/>
    <n v="0"/>
    <n v="0"/>
    <n v="0"/>
    <n v="6500"/>
    <n v="0"/>
    <n v="6500"/>
    <n v="0"/>
    <n v="50000"/>
    <n v="0"/>
    <n v="0"/>
    <n v="6500"/>
    <n v="0"/>
    <m/>
    <n v="0"/>
    <m/>
    <m/>
    <m/>
    <m/>
    <m/>
    <m/>
    <x v="1"/>
    <n v="0"/>
    <n v="1"/>
    <n v="12"/>
    <n v="36"/>
    <n v="0"/>
    <n v="0"/>
    <n v="0"/>
    <n v="1996"/>
  </r>
  <r>
    <m/>
    <m/>
    <s v="TRI/SEV/20/INS/04"/>
    <s v="UNDP"/>
    <m/>
    <x v="1"/>
    <s v="TRI"/>
    <x v="4"/>
    <s v="SEV"/>
    <s v="Institutional strengthening for the phase-out of ODSs under the Montreal Protocol"/>
    <d v="1996-10-01T00:00:00"/>
    <d v="1998-10-01T00:00:00"/>
    <s v="FIN"/>
    <d v="1997-05-01T00:00:00"/>
    <m/>
    <d v="2000-12-01T00:00:00"/>
    <d v="2003-06-01T00:00:00"/>
    <n v="0"/>
    <m/>
    <m/>
    <m/>
    <m/>
    <m/>
    <n v="0"/>
    <m/>
    <m/>
    <m/>
    <m/>
    <m/>
    <n v="66000"/>
    <n v="-5223"/>
    <n v="60777"/>
    <n v="1"/>
    <n v="0"/>
    <n v="0"/>
    <n v="0"/>
    <n v="8580"/>
    <n v="-679"/>
    <n v="7901"/>
    <n v="-1.0000000000218279E-2"/>
    <n v="60777"/>
    <n v="0"/>
    <n v="0"/>
    <n v="7901.01"/>
    <n v="0"/>
    <m/>
    <m/>
    <m/>
    <m/>
    <s v="Completed in 2000. Financially completed in 2003."/>
    <m/>
    <m/>
    <m/>
    <x v="1"/>
    <n v="0"/>
    <n v="1"/>
    <n v="7"/>
    <n v="24"/>
    <n v="0"/>
    <n v="0"/>
    <n v="0"/>
    <n v="1996"/>
  </r>
  <r>
    <m/>
    <m/>
    <s v="MAR/SEV/10/INS/02"/>
    <s v="UNEP"/>
    <m/>
    <x v="0"/>
    <s v="MAR"/>
    <x v="4"/>
    <s v="SEV"/>
    <s v="Institutional strengthening for the phase-out of ozone depleting substances"/>
    <d v="1993-06-01T00:00:00"/>
    <d v="1996-06-01T00:00:00"/>
    <s v="FIN"/>
    <d v="1995-08-01T00:00:00"/>
    <m/>
    <d v="2004-12-01T00:00:00"/>
    <d v="2007-07-01T00:00:00"/>
    <n v="0"/>
    <m/>
    <m/>
    <n v="0"/>
    <m/>
    <m/>
    <n v="0"/>
    <m/>
    <m/>
    <n v="0"/>
    <m/>
    <m/>
    <n v="50000"/>
    <n v="0"/>
    <n v="50000"/>
    <n v="1"/>
    <n v="0"/>
    <n v="0"/>
    <n v="0"/>
    <n v="6500"/>
    <n v="0"/>
    <n v="6500"/>
    <n v="0"/>
    <n v="50000"/>
    <n v="0"/>
    <n v="0"/>
    <n v="6500"/>
    <n v="0"/>
    <m/>
    <n v="0"/>
    <m/>
    <m/>
    <m/>
    <m/>
    <m/>
    <m/>
    <x v="1"/>
    <n v="0"/>
    <n v="1"/>
    <n v="26"/>
    <n v="36"/>
    <n v="0"/>
    <n v="0"/>
    <n v="0"/>
    <n v="1993"/>
  </r>
  <r>
    <m/>
    <m/>
    <s v="CHI/SEV/20/INS/16"/>
    <s v="IBRD"/>
    <m/>
    <x v="1"/>
    <s v="CHI"/>
    <x v="4"/>
    <s v="SEV"/>
    <s v="Institutional strengthening II"/>
    <d v="1996-10-01T00:00:00"/>
    <d v="1998-10-01T00:00:00"/>
    <s v="FIN"/>
    <d v="1997-03-01T00:00:00"/>
    <m/>
    <d v="1998-10-01T00:00:00"/>
    <d v="1998-10-01T00:00:00"/>
    <n v="0"/>
    <m/>
    <m/>
    <n v="0"/>
    <m/>
    <m/>
    <n v="0"/>
    <m/>
    <m/>
    <n v="0"/>
    <m/>
    <m/>
    <n v="113500"/>
    <n v="0"/>
    <n v="113500"/>
    <n v="1"/>
    <n v="0"/>
    <n v="0"/>
    <n v="0"/>
    <n v="14755"/>
    <n v="0"/>
    <n v="14755"/>
    <n v="0"/>
    <n v="113500"/>
    <n v="0"/>
    <n v="0"/>
    <n v="14755"/>
    <n v="0"/>
    <n v="0"/>
    <m/>
    <m/>
    <m/>
    <s v="Completed"/>
    <m/>
    <m/>
    <m/>
    <x v="1"/>
    <n v="0"/>
    <n v="1"/>
    <n v="5"/>
    <n v="24"/>
    <n v="0"/>
    <n v="0"/>
    <n v="0"/>
    <n v="1996"/>
  </r>
  <r>
    <m/>
    <m/>
    <s v="MAL/SEV/09/INS/08"/>
    <s v="UNDP"/>
    <m/>
    <x v="2"/>
    <s v="MAL"/>
    <x v="4"/>
    <s v="SEV"/>
    <s v="Institutional strengthening in relation to projects on reduction of ozone depleting substances"/>
    <d v="1993-03-01T00:00:00"/>
    <d v="1996-03-01T00:00:00"/>
    <s v="FIN"/>
    <d v="1993-10-01T00:00:00"/>
    <m/>
    <d v="1996-12-01T00:00:00"/>
    <d v="2003-04-01T00:00:00"/>
    <n v="0"/>
    <m/>
    <m/>
    <m/>
    <m/>
    <m/>
    <n v="0"/>
    <m/>
    <m/>
    <m/>
    <m/>
    <m/>
    <n v="322520"/>
    <n v="-15703"/>
    <n v="306817"/>
    <n v="1"/>
    <n v="0"/>
    <n v="0"/>
    <n v="0"/>
    <n v="41928"/>
    <n v="-2041"/>
    <n v="39887"/>
    <n v="0.79000000000087311"/>
    <n v="306817"/>
    <n v="0"/>
    <n v="0"/>
    <n v="39886.21"/>
    <n v="0"/>
    <m/>
    <m/>
    <m/>
    <m/>
    <s v="Completed in 1996. Financially completed in 2003."/>
    <m/>
    <m/>
    <m/>
    <x v="1"/>
    <n v="0"/>
    <n v="1"/>
    <n v="7"/>
    <n v="36"/>
    <n v="0"/>
    <n v="0"/>
    <n v="0"/>
    <n v="1993"/>
  </r>
  <r>
    <m/>
    <m/>
    <s v="VEN/SEV/09/INS/13"/>
    <s v="UNDP"/>
    <m/>
    <x v="1"/>
    <s v="VEN"/>
    <x v="4"/>
    <s v="SEV"/>
    <s v="Institutional strengthening of FONDOIN"/>
    <d v="1993-03-01T00:00:00"/>
    <d v="1995-12-01T00:00:00"/>
    <s v="FIN"/>
    <d v="1993-06-01T00:00:00"/>
    <m/>
    <d v="1995-12-01T00:00:00"/>
    <d v="1998-12-01T00:00:00"/>
    <n v="0"/>
    <m/>
    <m/>
    <m/>
    <m/>
    <m/>
    <n v="0"/>
    <m/>
    <m/>
    <m/>
    <m/>
    <m/>
    <n v="329192"/>
    <n v="0"/>
    <n v="329192"/>
    <n v="1"/>
    <n v="0"/>
    <n v="0"/>
    <n v="0"/>
    <n v="42795"/>
    <n v="0"/>
    <n v="42795"/>
    <n v="4.0000000000873115E-2"/>
    <n v="329192"/>
    <n v="0"/>
    <n v="0"/>
    <n v="42794.96"/>
    <n v="0"/>
    <m/>
    <m/>
    <m/>
    <m/>
    <s v="Completed in 1995. Financially completed in 1998."/>
    <m/>
    <m/>
    <m/>
    <x v="1"/>
    <n v="0"/>
    <n v="1"/>
    <n v="3"/>
    <n v="33"/>
    <n v="0"/>
    <n v="0"/>
    <n v="0"/>
    <n v="1993"/>
  </r>
  <r>
    <m/>
    <m/>
    <s v="VEN/SEV/17/INS/60"/>
    <s v="UNDP"/>
    <m/>
    <x v="1"/>
    <s v="VEN"/>
    <x v="4"/>
    <s v="SEV"/>
    <s v="Institutional strengthening of FONDOIN (renewal)"/>
    <d v="1995-07-01T00:00:00"/>
    <d v="1996-12-01T00:00:00"/>
    <s v="FIN"/>
    <d v="1996-01-01T00:00:00"/>
    <m/>
    <d v="1996-12-01T00:00:00"/>
    <d v="1999-12-01T00:00:00"/>
    <n v="0"/>
    <m/>
    <m/>
    <m/>
    <m/>
    <m/>
    <n v="0"/>
    <m/>
    <m/>
    <m/>
    <m/>
    <m/>
    <n v="54900"/>
    <n v="54900"/>
    <n v="109800"/>
    <n v="1"/>
    <n v="0"/>
    <n v="0"/>
    <n v="0"/>
    <n v="7137"/>
    <n v="7137"/>
    <n v="14274"/>
    <n v="0"/>
    <n v="109800"/>
    <n v="0"/>
    <n v="0"/>
    <n v="14274"/>
    <n v="0"/>
    <m/>
    <m/>
    <m/>
    <m/>
    <s v="Completed in 1996. Financially completed in 1999."/>
    <m/>
    <m/>
    <m/>
    <x v="1"/>
    <n v="0"/>
    <n v="1"/>
    <n v="6"/>
    <n v="17"/>
    <n v="0"/>
    <n v="0"/>
    <n v="0"/>
    <n v="1995"/>
  </r>
  <r>
    <m/>
    <m/>
    <s v="IDS/SEV/10/INS/05"/>
    <s v="UNDP"/>
    <m/>
    <x v="2"/>
    <s v="IDS"/>
    <x v="4"/>
    <s v="SEV"/>
    <s v="Institutional strengthening of the Ozone Layer Protection and Ozone Depleting Substances Phase-out Unit"/>
    <d v="1993-06-01T00:00:00"/>
    <d v="1996-06-01T00:00:00"/>
    <s v="FIN"/>
    <d v="1994-04-01T00:00:00"/>
    <m/>
    <d v="1997-06-01T00:00:00"/>
    <d v="2003-04-01T00:00:00"/>
    <n v="0"/>
    <m/>
    <m/>
    <m/>
    <m/>
    <m/>
    <n v="0"/>
    <m/>
    <m/>
    <m/>
    <m/>
    <m/>
    <n v="314780"/>
    <n v="0"/>
    <n v="314780"/>
    <n v="1"/>
    <n v="0"/>
    <n v="0"/>
    <n v="0"/>
    <n v="40921"/>
    <n v="0"/>
    <n v="40921"/>
    <n v="-0.40000000000145519"/>
    <n v="314780"/>
    <n v="0"/>
    <n v="0"/>
    <n v="40921.4"/>
    <n v="0"/>
    <m/>
    <m/>
    <m/>
    <m/>
    <s v="Completed in 1997. Financially completed in 2003."/>
    <m/>
    <m/>
    <m/>
    <x v="1"/>
    <n v="0"/>
    <n v="1"/>
    <n v="10"/>
    <n v="36"/>
    <n v="0"/>
    <n v="0"/>
    <n v="0"/>
    <n v="1993"/>
  </r>
  <r>
    <m/>
    <m/>
    <s v="THA/SEV/09/INS/09"/>
    <s v="UNDP"/>
    <m/>
    <x v="2"/>
    <s v="THA"/>
    <x v="4"/>
    <s v="SEV"/>
    <s v="Institutional strengthening of the Ozone Layer Protection Unit"/>
    <d v="1993-03-01T00:00:00"/>
    <d v="1996-03-01T00:00:00"/>
    <s v="FIN"/>
    <d v="1993-12-01T00:00:00"/>
    <m/>
    <d v="2002-01-01T00:00:00"/>
    <d v="2003-05-01T00:00:00"/>
    <n v="0"/>
    <m/>
    <m/>
    <m/>
    <m/>
    <m/>
    <n v="0"/>
    <m/>
    <m/>
    <m/>
    <m/>
    <m/>
    <n v="400000"/>
    <n v="0"/>
    <n v="400000"/>
    <n v="1"/>
    <n v="0"/>
    <n v="0"/>
    <n v="0"/>
    <n v="52000"/>
    <n v="0"/>
    <n v="52000"/>
    <n v="0"/>
    <n v="400000"/>
    <n v="0"/>
    <n v="0"/>
    <n v="52000"/>
    <n v="0"/>
    <m/>
    <m/>
    <m/>
    <m/>
    <s v="Completed in 2002. Financially completed in 2003."/>
    <m/>
    <m/>
    <m/>
    <x v="1"/>
    <n v="0"/>
    <n v="1"/>
    <n v="9"/>
    <n v="36"/>
    <n v="0"/>
    <n v="0"/>
    <n v="0"/>
    <n v="1993"/>
  </r>
  <r>
    <m/>
    <m/>
    <s v="GRN/SEV/44/INS/07"/>
    <s v="UNEP"/>
    <m/>
    <x v="1"/>
    <s v="GRN"/>
    <x v="4"/>
    <s v="SEV"/>
    <s v="Institutional strengthening project"/>
    <d v="2004-12-01T00:00:00"/>
    <d v="2005-12-01T00:00:00"/>
    <s v="FIN"/>
    <d v="2006-06-01T00:00:00"/>
    <m/>
    <d v="2007-12-01T00:00:00"/>
    <d v="2008-12-01T00:00:00"/>
    <n v="0"/>
    <m/>
    <m/>
    <n v="0"/>
    <m/>
    <m/>
    <n v="0"/>
    <m/>
    <m/>
    <n v="0"/>
    <m/>
    <m/>
    <n v="18000"/>
    <n v="0"/>
    <n v="18000"/>
    <n v="1"/>
    <n v="0"/>
    <n v="0"/>
    <n v="0"/>
    <n v="0"/>
    <n v="0"/>
    <n v="0"/>
    <n v="0"/>
    <n v="18000"/>
    <n v="0"/>
    <n v="0"/>
    <n v="0"/>
    <n v="0"/>
    <m/>
    <n v="0"/>
    <m/>
    <m/>
    <m/>
    <m/>
    <m/>
    <m/>
    <x v="1"/>
    <n v="0"/>
    <n v="1"/>
    <n v="18"/>
    <n v="12"/>
    <n v="0"/>
    <n v="0"/>
    <n v="0"/>
    <n v="2004"/>
  </r>
  <r>
    <m/>
    <m/>
    <s v="BHU/SEV/46/INS/07"/>
    <s v="UNEP"/>
    <m/>
    <x v="2"/>
    <s v="BHU"/>
    <x v="4"/>
    <s v="SEV"/>
    <s v="Institutional strengthening project (phase I)"/>
    <d v="2005-07-01T00:00:00"/>
    <d v="2008-07-01T00:00:00"/>
    <s v="FIN"/>
    <d v="2005-11-01T00:00:00"/>
    <m/>
    <d v="2007-07-01T00:00:00"/>
    <d v="2008-06-01T00:00:00"/>
    <n v="0"/>
    <m/>
    <m/>
    <n v="0"/>
    <m/>
    <m/>
    <n v="0"/>
    <m/>
    <m/>
    <n v="0"/>
    <m/>
    <m/>
    <n v="90000"/>
    <n v="0"/>
    <n v="90000"/>
    <n v="1"/>
    <n v="0"/>
    <n v="0"/>
    <n v="0"/>
    <n v="0"/>
    <n v="0"/>
    <n v="0"/>
    <n v="0"/>
    <n v="90000"/>
    <n v="0"/>
    <n v="0"/>
    <n v="0"/>
    <n v="0"/>
    <m/>
    <n v="0"/>
    <m/>
    <m/>
    <m/>
    <m/>
    <m/>
    <m/>
    <x v="1"/>
    <n v="0"/>
    <n v="1"/>
    <n v="4"/>
    <n v="36"/>
    <n v="0"/>
    <n v="0"/>
    <n v="0"/>
    <n v="2005"/>
  </r>
  <r>
    <m/>
    <m/>
    <s v="MOG/SEV/55/INS/04"/>
    <s v="UNIDO"/>
    <m/>
    <x v="4"/>
    <s v="MOG"/>
    <x v="4"/>
    <s v="SEV"/>
    <s v="Institutional strengthening project (phase I)"/>
    <d v="2008-07-01T00:00:00"/>
    <d v="2010-06-01T00:00:00"/>
    <s v="FIN"/>
    <d v="2008-11-01T00:00:00"/>
    <m/>
    <d v="2010-12-01T00:00:00"/>
    <d v="2013-12-01T00:00:00"/>
    <n v="0"/>
    <m/>
    <m/>
    <n v="0"/>
    <m/>
    <m/>
    <n v="0"/>
    <m/>
    <m/>
    <n v="0"/>
    <m/>
    <m/>
    <n v="60000"/>
    <n v="-1323.92"/>
    <n v="58676.08"/>
    <n v="0.99999863658240284"/>
    <n v="8.000000000174623E-2"/>
    <n v="8.000000000174623E-2"/>
    <n v="0"/>
    <n v="4500"/>
    <n v="-99"/>
    <n v="4401"/>
    <n v="0"/>
    <n v="58676"/>
    <n v="0"/>
    <m/>
    <n v="4401"/>
    <n v="0"/>
    <m/>
    <m/>
    <m/>
    <m/>
    <m/>
    <m/>
    <m/>
    <m/>
    <x v="1"/>
    <n v="0"/>
    <n v="1"/>
    <n v="4"/>
    <n v="23"/>
    <n v="0"/>
    <n v="0"/>
    <n v="0"/>
    <n v="2008"/>
  </r>
  <r>
    <m/>
    <m/>
    <s v="TKM/SEV/46/INS/01"/>
    <s v="UNEP"/>
    <m/>
    <x v="4"/>
    <s v="TKM"/>
    <x v="4"/>
    <s v="SEV"/>
    <s v="Institutional strengthening project (phase I)"/>
    <d v="2005-07-01T00:00:00"/>
    <d v="2008-07-01T00:00:00"/>
    <s v="FIN"/>
    <d v="2005-10-01T00:00:00"/>
    <m/>
    <d v="2008-02-01T00:00:00"/>
    <d v="2010-12-01T00:00:00"/>
    <n v="0"/>
    <m/>
    <m/>
    <n v="0"/>
    <m/>
    <m/>
    <n v="0"/>
    <m/>
    <m/>
    <n v="0"/>
    <m/>
    <m/>
    <n v="115693"/>
    <n v="0"/>
    <n v="115693"/>
    <n v="1"/>
    <n v="0"/>
    <n v="0"/>
    <n v="0"/>
    <n v="0"/>
    <n v="0"/>
    <n v="0"/>
    <n v="0"/>
    <n v="115693"/>
    <n v="0"/>
    <n v="0"/>
    <n v="0"/>
    <n v="0"/>
    <m/>
    <n v="0"/>
    <m/>
    <m/>
    <m/>
    <m/>
    <m/>
    <m/>
    <x v="1"/>
    <n v="0"/>
    <n v="1"/>
    <n v="3"/>
    <n v="36"/>
    <n v="0"/>
    <n v="0"/>
    <n v="0"/>
    <n v="2005"/>
  </r>
  <r>
    <m/>
    <m/>
    <s v="AFG/SEV/43/INS/01"/>
    <s v="UNEP"/>
    <m/>
    <x v="2"/>
    <s v="AFG"/>
    <x v="4"/>
    <s v="SEV"/>
    <s v="Institutional strengthening project (phase I, start-up)"/>
    <d v="2004-07-01T00:00:00"/>
    <d v="2005-07-01T00:00:00"/>
    <s v="FIN"/>
    <d v="2004-08-01T00:00:00"/>
    <m/>
    <d v="2005-07-01T00:00:00"/>
    <d v="2007-04-01T00:00:00"/>
    <n v="0"/>
    <m/>
    <m/>
    <n v="0"/>
    <m/>
    <m/>
    <n v="0"/>
    <m/>
    <m/>
    <n v="0"/>
    <m/>
    <m/>
    <n v="40000"/>
    <n v="-13"/>
    <n v="39987"/>
    <n v="1"/>
    <n v="0"/>
    <n v="0"/>
    <n v="0"/>
    <n v="0"/>
    <n v="0"/>
    <n v="0"/>
    <n v="0"/>
    <n v="39987"/>
    <n v="0"/>
    <n v="0"/>
    <n v="0"/>
    <n v="0"/>
    <m/>
    <n v="0"/>
    <m/>
    <m/>
    <m/>
    <m/>
    <m/>
    <m/>
    <x v="1"/>
    <n v="0"/>
    <n v="1"/>
    <n v="1"/>
    <n v="12"/>
    <n v="0"/>
    <n v="0"/>
    <n v="0"/>
    <n v="2004"/>
  </r>
  <r>
    <m/>
    <m/>
    <s v="BHU/SEV/43/INS/03"/>
    <s v="UNEP"/>
    <m/>
    <x v="2"/>
    <s v="BHU"/>
    <x v="4"/>
    <s v="SEV"/>
    <s v="Institutional strengthening project (phase I, start-up)"/>
    <d v="2004-07-01T00:00:00"/>
    <d v="2005-07-01T00:00:00"/>
    <s v="FIN"/>
    <d v="2004-12-01T00:00:00"/>
    <m/>
    <d v="2005-07-01T00:00:00"/>
    <d v="2006-08-01T00:00:00"/>
    <n v="0"/>
    <m/>
    <m/>
    <n v="0"/>
    <m/>
    <m/>
    <n v="0"/>
    <m/>
    <m/>
    <n v="0"/>
    <m/>
    <m/>
    <n v="40000"/>
    <n v="0"/>
    <n v="40000"/>
    <n v="1"/>
    <n v="0"/>
    <n v="0"/>
    <n v="0"/>
    <n v="0"/>
    <n v="0"/>
    <n v="0"/>
    <n v="0"/>
    <n v="40000"/>
    <n v="0"/>
    <n v="0"/>
    <n v="0"/>
    <n v="0"/>
    <m/>
    <n v="0"/>
    <m/>
    <m/>
    <m/>
    <m/>
    <m/>
    <m/>
    <x v="1"/>
    <n v="0"/>
    <n v="1"/>
    <n v="5"/>
    <n v="12"/>
    <n v="0"/>
    <n v="0"/>
    <n v="0"/>
    <n v="2004"/>
  </r>
  <r>
    <m/>
    <m/>
    <s v="SSD/SEV/76/INS/03"/>
    <s v="UNEP"/>
    <m/>
    <x v="0"/>
    <s v="SSD"/>
    <x v="4"/>
    <s v="SEV"/>
    <s v="Institutional strengthening project (phase I: 5/2016-4/2018)"/>
    <d v="2016-05-01T00:00:00"/>
    <d v="2018-04-01T00:00:00"/>
    <s v="COM"/>
    <d v="2023-12-18T00:00:00"/>
    <m/>
    <d v="2023-12-01T00:00:00"/>
    <m/>
    <n v="0"/>
    <m/>
    <m/>
    <n v="0"/>
    <m/>
    <m/>
    <m/>
    <m/>
    <m/>
    <m/>
    <m/>
    <m/>
    <n v="85000"/>
    <n v="0"/>
    <n v="85000"/>
    <n v="7.4564705882352949E-4"/>
    <n v="84936.62"/>
    <n v="84936.62"/>
    <n v="0"/>
    <n v="0"/>
    <n v="0"/>
    <n v="0"/>
    <n v="0"/>
    <n v="63.38"/>
    <n v="84000"/>
    <n v="84000"/>
    <n v="0"/>
    <n v="0"/>
    <m/>
    <n v="40000"/>
    <s v="To request UNEP to submit a status report to the 95th meeting on implementation progress of activities"/>
    <m/>
    <s v="The first payment of USD40,000 was released to the country in October 2023. The Licensing system is fully operational. The Ratification of the Kigali Amendment is on process. The Ministry of Foreigner Affairs and International Cooperation forwarded the Instrument of Ratification to the Ministry of Justice for legal considerations on 10th January 2023. The collection of data was undertaken to report A7 and CP data for the year 2022. The A7 Data Reporting for 2022 was reported on 20th April 2023. The Country Programme data for 2022 was reported on 24th February 2023. The 2023 International Ozone Day was celebrated through Radio Talk shows and press conferences organized and aired by all the media houses, Media house share on newspapers and social media pages. One female technician is a member of the RAC Association Executive Committee. The NOU participated at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The project is progressing satisfactorily."/>
    <s v="The final payment of USD 44,000 was disbursed to the country in April 2024. The NOU conducted a training workshop for 5 female technicians on best refrigerant practices from 27-28 March 2024. The NOU conducted two trainings for RAC Technicians on best refrigeration practices including recovery and recycling of refrigerants and safe handling of flammable refrigerant alternatives from 27- 28 March 2024 in Juba, South Sudan.  The project is completed."/>
    <s v="N/a"/>
    <m/>
    <x v="1"/>
    <n v="0"/>
    <n v="1"/>
    <n v="91"/>
    <n v="23"/>
    <n v="0"/>
    <n v="0"/>
    <n v="0"/>
    <n v="2016"/>
  </r>
  <r>
    <m/>
    <m/>
    <s v="MOG/SEV/61/INS/07"/>
    <s v="UNIDO"/>
    <m/>
    <x v="4"/>
    <s v="MOG"/>
    <x v="4"/>
    <s v="SEV"/>
    <s v="Institutional strengthening project (phase II)"/>
    <d v="2010-07-01T00:00:00"/>
    <d v="2012-06-01T00:00:00"/>
    <s v="FIN"/>
    <d v="2010-12-01T00:00:00"/>
    <m/>
    <d v="2013-12-01T00:00:00"/>
    <d v="2015-03-01T00:00:00"/>
    <n v="0"/>
    <m/>
    <m/>
    <n v="0"/>
    <m/>
    <m/>
    <n v="0"/>
    <m/>
    <m/>
    <n v="0"/>
    <m/>
    <m/>
    <n v="60000"/>
    <n v="-1655.16"/>
    <n v="58344.84"/>
    <n v="1.0000027423162015"/>
    <n v="-0.16000000000349246"/>
    <n v="-0.16000000000349246"/>
    <n v="0"/>
    <n v="4500"/>
    <n v="-124"/>
    <n v="4376"/>
    <n v="0"/>
    <n v="58345"/>
    <n v="0"/>
    <m/>
    <n v="4376"/>
    <n v="0"/>
    <m/>
    <m/>
    <m/>
    <m/>
    <m/>
    <m/>
    <m/>
    <m/>
    <x v="1"/>
    <n v="0"/>
    <n v="1"/>
    <n v="5"/>
    <n v="23"/>
    <n v="0"/>
    <n v="0"/>
    <n v="0"/>
    <n v="2010"/>
  </r>
  <r>
    <m/>
    <m/>
    <s v="TLS/SEV/61/INS/04"/>
    <s v="UNEP"/>
    <m/>
    <x v="2"/>
    <s v="TLS"/>
    <x v="4"/>
    <s v="SEV"/>
    <s v="Institutional strengthening project (phase II, year 1)"/>
    <d v="2010-07-01T00:00:00"/>
    <d v="2011-12-01T00:00:00"/>
    <s v="FIN"/>
    <d v="2010-12-01T00:00:00"/>
    <m/>
    <d v="2011-12-01T00:00:00"/>
    <d v="2011-12-01T00:00:00"/>
    <n v="0"/>
    <m/>
    <m/>
    <n v="0"/>
    <m/>
    <m/>
    <n v="0"/>
    <m/>
    <m/>
    <n v="0"/>
    <m/>
    <m/>
    <n v="40000"/>
    <n v="0"/>
    <n v="40000"/>
    <n v="1"/>
    <n v="0"/>
    <n v="0"/>
    <n v="0"/>
    <n v="0"/>
    <n v="0"/>
    <n v="0"/>
    <n v="0"/>
    <n v="40000"/>
    <n v="0"/>
    <n v="0"/>
    <n v="0"/>
    <n v="0"/>
    <m/>
    <n v="0"/>
    <m/>
    <m/>
    <m/>
    <m/>
    <m/>
    <m/>
    <x v="1"/>
    <n v="0"/>
    <n v="1"/>
    <n v="5"/>
    <n v="17"/>
    <n v="0"/>
    <n v="0"/>
    <n v="0"/>
    <n v="2010"/>
  </r>
  <r>
    <m/>
    <m/>
    <s v="TLS/SEV/64/INS/08"/>
    <s v="UNEP"/>
    <m/>
    <x v="2"/>
    <s v="TLS"/>
    <x v="4"/>
    <s v="SEV"/>
    <s v="Institutional strengthening project (phase II, year 2: 1/2012-12/2012)"/>
    <d v="2011-07-01T00:00:00"/>
    <d v="2012-12-01T00:00:00"/>
    <s v="FIN"/>
    <d v="2012-03-01T00:00:00"/>
    <m/>
    <d v="2013-12-01T00:00:00"/>
    <d v="2014-12-01T00:00:00"/>
    <n v="0"/>
    <m/>
    <m/>
    <n v="0"/>
    <m/>
    <m/>
    <n v="0"/>
    <m/>
    <m/>
    <n v="0"/>
    <m/>
    <m/>
    <n v="20000"/>
    <n v="0"/>
    <n v="20000"/>
    <n v="1"/>
    <n v="0"/>
    <n v="0"/>
    <n v="0"/>
    <n v="0"/>
    <n v="0"/>
    <n v="0"/>
    <n v="0"/>
    <n v="20000"/>
    <n v="0"/>
    <n v="0"/>
    <n v="0"/>
    <n v="0"/>
    <m/>
    <n v="0"/>
    <m/>
    <m/>
    <m/>
    <m/>
    <m/>
    <m/>
    <x v="1"/>
    <n v="0"/>
    <n v="1"/>
    <n v="8"/>
    <n v="17"/>
    <n v="0"/>
    <n v="0"/>
    <n v="0"/>
    <n v="2011"/>
  </r>
  <r>
    <m/>
    <m/>
    <s v="DRC/SEV/32/INS/04"/>
    <s v="UNEP"/>
    <m/>
    <x v="0"/>
    <s v="DRC"/>
    <x v="4"/>
    <s v="SEV"/>
    <s v="Institutional strengthening project (renewal)"/>
    <d v="2000-12-01T00:00:00"/>
    <d v="2003-01-01T00:00:00"/>
    <s v="FIN"/>
    <d v="2004-01-01T00:00:00"/>
    <m/>
    <d v="2005-09-01T00:00:00"/>
    <d v="2005-12-01T00:00:00"/>
    <n v="0"/>
    <m/>
    <m/>
    <n v="0"/>
    <m/>
    <m/>
    <n v="0"/>
    <m/>
    <m/>
    <n v="0"/>
    <m/>
    <m/>
    <n v="64540"/>
    <n v="0"/>
    <n v="64540"/>
    <n v="1"/>
    <n v="0"/>
    <n v="0"/>
    <n v="0"/>
    <n v="8390"/>
    <n v="0"/>
    <n v="8390"/>
    <n v="0"/>
    <n v="64540"/>
    <n v="0"/>
    <n v="0"/>
    <n v="8390"/>
    <n v="0"/>
    <m/>
    <n v="0"/>
    <m/>
    <m/>
    <m/>
    <m/>
    <m/>
    <m/>
    <x v="1"/>
    <n v="0"/>
    <n v="1"/>
    <n v="37"/>
    <n v="25"/>
    <n v="0"/>
    <n v="0"/>
    <n v="0"/>
    <n v="2000"/>
  </r>
  <r>
    <m/>
    <m/>
    <s v="ERI/SEV/47/INS/02"/>
    <s v="UNEP"/>
    <m/>
    <x v="0"/>
    <s v="ERI"/>
    <x v="4"/>
    <s v="SEV"/>
    <s v="Institutional strengthening project (start-up cost)"/>
    <d v="2005-11-01T00:00:00"/>
    <d v="2006-12-01T00:00:00"/>
    <s v="FIN"/>
    <d v="2006-04-01T00:00:00"/>
    <m/>
    <d v="2008-02-01T00:00:00"/>
    <d v="2009-08-01T00:00:00"/>
    <n v="0"/>
    <m/>
    <m/>
    <n v="0"/>
    <m/>
    <m/>
    <n v="0"/>
    <m/>
    <m/>
    <n v="0"/>
    <m/>
    <m/>
    <n v="40000"/>
    <n v="0"/>
    <n v="40000"/>
    <n v="1"/>
    <n v="0"/>
    <n v="0"/>
    <n v="0"/>
    <n v="0"/>
    <n v="0"/>
    <n v="0"/>
    <n v="0"/>
    <n v="40000"/>
    <n v="0"/>
    <n v="0"/>
    <n v="0"/>
    <n v="0"/>
    <m/>
    <n v="0"/>
    <m/>
    <m/>
    <m/>
    <m/>
    <m/>
    <m/>
    <x v="1"/>
    <n v="0"/>
    <n v="1"/>
    <n v="5"/>
    <n v="13"/>
    <n v="0"/>
    <n v="0"/>
    <n v="0"/>
    <n v="2005"/>
  </r>
  <r>
    <m/>
    <m/>
    <s v="IRQ/SEV/54/INS/01"/>
    <s v="UNEP"/>
    <m/>
    <x v="2"/>
    <s v="IRQ"/>
    <x v="4"/>
    <s v="SEV"/>
    <s v="Institutional strengthening project (start-up cost)"/>
    <d v="2008-04-01T00:00:00"/>
    <d v="2010-03-01T00:00:00"/>
    <s v="FIN"/>
    <d v="2008-10-01T00:00:00"/>
    <m/>
    <d v="2009-06-01T00:00:00"/>
    <d v="2010-12-01T00:00:00"/>
    <n v="0"/>
    <m/>
    <m/>
    <n v="0"/>
    <m/>
    <m/>
    <n v="0"/>
    <m/>
    <m/>
    <n v="0"/>
    <m/>
    <m/>
    <n v="60000"/>
    <n v="0"/>
    <n v="60000"/>
    <n v="1"/>
    <n v="0"/>
    <n v="0"/>
    <n v="0"/>
    <n v="0"/>
    <n v="0"/>
    <n v="0"/>
    <n v="0"/>
    <n v="60000"/>
    <n v="0"/>
    <n v="0"/>
    <n v="0"/>
    <n v="0"/>
    <m/>
    <n v="0"/>
    <m/>
    <m/>
    <m/>
    <m/>
    <m/>
    <m/>
    <x v="1"/>
    <n v="0"/>
    <n v="1"/>
    <n v="6"/>
    <n v="23"/>
    <n v="0"/>
    <n v="0"/>
    <n v="0"/>
    <n v="2008"/>
  </r>
  <r>
    <m/>
    <m/>
    <s v="SSD/SEV/68/INS/01"/>
    <s v="UNEP"/>
    <m/>
    <x v="0"/>
    <s v="SSD"/>
    <x v="4"/>
    <s v="SEV"/>
    <s v="Institutional strengthening project (start-up cost)"/>
    <d v="2012-12-01T00:00:00"/>
    <d v="2013-12-01T00:00:00"/>
    <s v="FIN"/>
    <d v="2013-08-01T00:00:00"/>
    <m/>
    <d v="2019-11-01T00:00:00"/>
    <d v="2019-12-01T00:00:00"/>
    <n v="0"/>
    <m/>
    <m/>
    <n v="0"/>
    <m/>
    <m/>
    <n v="0"/>
    <m/>
    <m/>
    <n v="0"/>
    <m/>
    <m/>
    <n v="40000"/>
    <n v="0"/>
    <n v="40000"/>
    <n v="1"/>
    <n v="0"/>
    <n v="0"/>
    <n v="0"/>
    <n v="0"/>
    <n v="0"/>
    <n v="0"/>
    <n v="0"/>
    <n v="40000"/>
    <n v="0"/>
    <n v="0"/>
    <n v="0"/>
    <n v="0"/>
    <m/>
    <n v="0"/>
    <m/>
    <m/>
    <m/>
    <m/>
    <m/>
    <m/>
    <x v="1"/>
    <n v="0"/>
    <n v="1"/>
    <n v="8"/>
    <n v="12"/>
    <n v="0"/>
    <n v="0"/>
    <n v="0"/>
    <n v="2012"/>
  </r>
  <r>
    <m/>
    <m/>
    <s v="TLS/SEV/56/INS/01"/>
    <s v="UNEP"/>
    <m/>
    <x v="2"/>
    <s v="TLS"/>
    <x v="4"/>
    <s v="SEV"/>
    <s v="Institutional strengthening project (start-up cost)"/>
    <d v="2008-11-01T00:00:00"/>
    <d v="2009-11-01T00:00:00"/>
    <s v="FIN"/>
    <d v="2009-01-01T00:00:00"/>
    <m/>
    <d v="2010-11-01T00:00:00"/>
    <d v="2011-06-01T00:00:00"/>
    <n v="0"/>
    <m/>
    <m/>
    <n v="0"/>
    <m/>
    <m/>
    <n v="0"/>
    <m/>
    <m/>
    <n v="0"/>
    <m/>
    <m/>
    <n v="40000"/>
    <n v="0"/>
    <n v="40000"/>
    <n v="1"/>
    <n v="0"/>
    <n v="0"/>
    <n v="0"/>
    <n v="0"/>
    <n v="0"/>
    <n v="0"/>
    <n v="0"/>
    <n v="40000"/>
    <n v="0"/>
    <n v="0"/>
    <n v="0"/>
    <n v="0"/>
    <m/>
    <n v="0"/>
    <m/>
    <m/>
    <m/>
    <m/>
    <m/>
    <m/>
    <x v="1"/>
    <n v="0"/>
    <n v="1"/>
    <n v="2"/>
    <n v="12"/>
    <n v="0"/>
    <n v="0"/>
    <n v="0"/>
    <n v="2008"/>
  </r>
  <r>
    <m/>
    <m/>
    <s v="MLI/SEV/24/INS/03"/>
    <s v="UNEP"/>
    <m/>
    <x v="0"/>
    <s v="MLI"/>
    <x v="4"/>
    <s v="SEV"/>
    <s v="Institutional strengthening project for Mali"/>
    <d v="1998-03-01T00:00:00"/>
    <d v="2001-03-01T00:00:00"/>
    <s v="FIN"/>
    <d v="1998-08-01T00:00:00"/>
    <m/>
    <d v="2001-12-01T00:00:00"/>
    <d v="2003-06-01T00:00:00"/>
    <n v="0"/>
    <m/>
    <m/>
    <n v="0"/>
    <m/>
    <m/>
    <n v="0"/>
    <m/>
    <m/>
    <n v="0"/>
    <m/>
    <m/>
    <n v="70000"/>
    <n v="0"/>
    <n v="70000"/>
    <n v="1"/>
    <n v="0"/>
    <n v="0"/>
    <n v="0"/>
    <n v="9100"/>
    <n v="0"/>
    <n v="9100"/>
    <n v="0"/>
    <n v="70000"/>
    <n v="0"/>
    <n v="0"/>
    <n v="9100"/>
    <n v="0"/>
    <m/>
    <n v="0"/>
    <m/>
    <m/>
    <m/>
    <m/>
    <m/>
    <m/>
    <x v="1"/>
    <n v="0"/>
    <n v="1"/>
    <n v="5"/>
    <n v="36"/>
    <n v="0"/>
    <n v="0"/>
    <n v="0"/>
    <n v="1998"/>
  </r>
  <r>
    <m/>
    <m/>
    <s v="IND/SEV/20/INS/107"/>
    <s v="UNDP"/>
    <m/>
    <x v="2"/>
    <s v="IND"/>
    <x v="4"/>
    <s v="SEV"/>
    <s v="Institutional strengthening project for the phaseout of ODSs under the Montreal Protocol: Phase II"/>
    <d v="1996-10-01T00:00:00"/>
    <d v="1998-10-01T00:00:00"/>
    <s v="FIN"/>
    <d v="1997-01-01T00:00:00"/>
    <m/>
    <d v="1999-03-01T00:00:00"/>
    <d v="1999-12-01T00:00:00"/>
    <n v="0"/>
    <m/>
    <m/>
    <m/>
    <m/>
    <m/>
    <n v="0"/>
    <m/>
    <m/>
    <m/>
    <m/>
    <m/>
    <n v="287100"/>
    <n v="0"/>
    <n v="287100"/>
    <n v="1"/>
    <n v="0"/>
    <n v="0"/>
    <n v="0"/>
    <n v="37323"/>
    <n v="0"/>
    <n v="37323"/>
    <n v="0"/>
    <n v="287100"/>
    <n v="0"/>
    <n v="0"/>
    <n v="37323"/>
    <n v="0"/>
    <m/>
    <m/>
    <m/>
    <m/>
    <s v="Completed in 1999. Financially completed in 1999."/>
    <m/>
    <m/>
    <m/>
    <x v="1"/>
    <n v="0"/>
    <n v="1"/>
    <n v="3"/>
    <n v="24"/>
    <n v="0"/>
    <n v="0"/>
    <n v="0"/>
    <n v="1996"/>
  </r>
  <r>
    <m/>
    <m/>
    <s v="MAU/SEV/14/INS/02"/>
    <s v="France"/>
    <m/>
    <x v="0"/>
    <s v="MAU"/>
    <x v="4"/>
    <s v="SEV"/>
    <s v="Institutional strengthening project proposal"/>
    <d v="1994-09-01T00:00:00"/>
    <d v="1997-09-01T00:00:00"/>
    <s v="FIN"/>
    <d v="1996-01-01T00:00:00"/>
    <m/>
    <d v="1999-12-01T00:00:00"/>
    <d v="1999-12-01T00:00:00"/>
    <n v="0"/>
    <m/>
    <m/>
    <n v="0"/>
    <m/>
    <m/>
    <m/>
    <m/>
    <m/>
    <m/>
    <m/>
    <m/>
    <n v="38874"/>
    <n v="-12891"/>
    <n v="25983"/>
    <n v="1"/>
    <n v="0"/>
    <n v="0"/>
    <n v="0"/>
    <n v="0"/>
    <n v="0"/>
    <n v="0"/>
    <n v="0"/>
    <n v="25983"/>
    <m/>
    <n v="0"/>
    <n v="0"/>
    <m/>
    <m/>
    <m/>
    <m/>
    <m/>
    <s v="Projet achevé. PCR soumis"/>
    <m/>
    <m/>
    <m/>
    <x v="1"/>
    <n v="0"/>
    <n v="1"/>
    <n v="16"/>
    <n v="36"/>
    <n v="0"/>
    <n v="0"/>
    <n v="0"/>
    <n v="1994"/>
  </r>
  <r>
    <m/>
    <m/>
    <s v="BKF/SEV/22/INS/06"/>
    <s v="UNEP"/>
    <m/>
    <x v="0"/>
    <s v="BKF"/>
    <x v="4"/>
    <s v="SEV"/>
    <s v="Institutional strengthening renewal"/>
    <d v="1997-05-01T00:00:00"/>
    <d v="1999-06-01T00:00:00"/>
    <s v="FIN"/>
    <d v="1997-12-01T00:00:00"/>
    <m/>
    <d v="1999-08-01T00:00:00"/>
    <d v="1999-12-01T00:00:00"/>
    <n v="0"/>
    <m/>
    <m/>
    <n v="0"/>
    <m/>
    <m/>
    <n v="0"/>
    <m/>
    <m/>
    <n v="0"/>
    <m/>
    <m/>
    <n v="55700"/>
    <n v="0"/>
    <n v="55700"/>
    <n v="1"/>
    <n v="0"/>
    <n v="0"/>
    <n v="0"/>
    <n v="7241"/>
    <n v="0"/>
    <n v="7241"/>
    <n v="0"/>
    <n v="55700"/>
    <n v="0"/>
    <n v="0"/>
    <n v="7241"/>
    <n v="0"/>
    <m/>
    <n v="0"/>
    <m/>
    <m/>
    <m/>
    <m/>
    <m/>
    <m/>
    <x v="1"/>
    <n v="0"/>
    <n v="1"/>
    <n v="7"/>
    <n v="25"/>
    <n v="0"/>
    <n v="0"/>
    <n v="0"/>
    <n v="1997"/>
  </r>
  <r>
    <m/>
    <m/>
    <s v="CMR/SEV/22/INS/09"/>
    <s v="UNEP"/>
    <m/>
    <x v="0"/>
    <s v="CMR"/>
    <x v="4"/>
    <s v="SEV"/>
    <s v="Institutional strengthening renewal"/>
    <d v="1997-05-01T00:00:00"/>
    <d v="1999-06-01T00:00:00"/>
    <s v="FIN"/>
    <d v="1997-07-01T00:00:00"/>
    <m/>
    <d v="1999-12-01T00:00:00"/>
    <d v="2000-01-01T00:00:00"/>
    <n v="0"/>
    <m/>
    <m/>
    <n v="0"/>
    <m/>
    <m/>
    <n v="0"/>
    <m/>
    <m/>
    <n v="0"/>
    <m/>
    <m/>
    <n v="107000"/>
    <n v="0"/>
    <n v="107000"/>
    <n v="1"/>
    <n v="0"/>
    <n v="0"/>
    <n v="0"/>
    <n v="13910"/>
    <n v="0"/>
    <n v="13910"/>
    <n v="0"/>
    <n v="107000"/>
    <n v="0"/>
    <n v="0"/>
    <n v="13910"/>
    <n v="0"/>
    <m/>
    <n v="0"/>
    <m/>
    <m/>
    <m/>
    <m/>
    <m/>
    <m/>
    <x v="1"/>
    <n v="0"/>
    <n v="1"/>
    <n v="2"/>
    <n v="25"/>
    <n v="0"/>
    <n v="0"/>
    <n v="0"/>
    <n v="1997"/>
  </r>
  <r>
    <m/>
    <m/>
    <s v="BRA/SEV/10/INS/10"/>
    <s v="UNDP"/>
    <m/>
    <x v="1"/>
    <s v="BRA"/>
    <x v="4"/>
    <s v="SEV"/>
    <s v="Institutional strengthening support for the implementation of the Montreal Protocol"/>
    <d v="1993-06-01T00:00:00"/>
    <d v="1996-06-01T00:00:00"/>
    <s v="FIN"/>
    <d v="1993-10-01T00:00:00"/>
    <m/>
    <d v="1998-03-01T00:00:00"/>
    <d v="1999-12-01T00:00:00"/>
    <n v="0"/>
    <m/>
    <m/>
    <m/>
    <m/>
    <m/>
    <n v="0"/>
    <m/>
    <m/>
    <m/>
    <m/>
    <m/>
    <n v="403100"/>
    <n v="0"/>
    <n v="403100"/>
    <n v="1"/>
    <n v="0"/>
    <n v="0"/>
    <n v="0"/>
    <n v="52403"/>
    <n v="0"/>
    <n v="52403"/>
    <n v="0"/>
    <n v="403100"/>
    <n v="0"/>
    <n v="0"/>
    <n v="52403"/>
    <n v="0"/>
    <m/>
    <m/>
    <m/>
    <m/>
    <s v="Completed in 1998. Financially completed in 1999."/>
    <m/>
    <m/>
    <m/>
    <x v="1"/>
    <n v="0"/>
    <n v="1"/>
    <n v="4"/>
    <n v="36"/>
    <n v="0"/>
    <n v="0"/>
    <n v="0"/>
    <n v="1993"/>
  </r>
  <r>
    <m/>
    <m/>
    <s v="JAM/SEV/20/INS/04"/>
    <s v="UNEP"/>
    <m/>
    <x v="1"/>
    <s v="JAM"/>
    <x v="4"/>
    <s v="SEV"/>
    <s v="Institutional strengthening through creation of a National Ozone Unit"/>
    <d v="1996-10-01T00:00:00"/>
    <d v="1999-10-01T00:00:00"/>
    <s v="FIN"/>
    <d v="1997-05-01T00:00:00"/>
    <m/>
    <d v="2000-05-01T00:00:00"/>
    <d v="2001-12-01T00:00:00"/>
    <n v="0"/>
    <m/>
    <m/>
    <n v="0"/>
    <m/>
    <m/>
    <n v="0"/>
    <m/>
    <m/>
    <n v="0"/>
    <m/>
    <m/>
    <n v="66000"/>
    <n v="0"/>
    <n v="66000"/>
    <n v="1"/>
    <n v="0"/>
    <n v="0"/>
    <n v="0"/>
    <n v="8580"/>
    <n v="0"/>
    <n v="8580"/>
    <n v="0"/>
    <n v="66000"/>
    <n v="0"/>
    <n v="0"/>
    <n v="8580"/>
    <n v="0"/>
    <m/>
    <n v="0"/>
    <m/>
    <m/>
    <m/>
    <m/>
    <m/>
    <m/>
    <x v="1"/>
    <n v="0"/>
    <n v="1"/>
    <n v="7"/>
    <n v="36"/>
    <n v="0"/>
    <n v="0"/>
    <n v="0"/>
    <n v="1996"/>
  </r>
  <r>
    <m/>
    <m/>
    <s v="BGD/SEV/14/INS/04"/>
    <s v="UNDP"/>
    <m/>
    <x v="2"/>
    <s v="BGD"/>
    <x v="4"/>
    <s v="SEV"/>
    <s v="Institutional strengthening under the Multilateral Fund for the Implementation of the Montreal Protocol"/>
    <d v="1994-09-01T00:00:00"/>
    <d v="1997-09-01T00:00:00"/>
    <s v="FIN"/>
    <d v="1996-09-01T00:00:00"/>
    <m/>
    <d v="1999-02-01T00:00:00"/>
    <d v="1999-12-01T00:00:00"/>
    <n v="0"/>
    <m/>
    <m/>
    <m/>
    <m/>
    <m/>
    <n v="0"/>
    <m/>
    <m/>
    <m/>
    <m/>
    <m/>
    <n v="150000"/>
    <n v="0"/>
    <n v="150000"/>
    <n v="1"/>
    <n v="0"/>
    <n v="0"/>
    <n v="0"/>
    <n v="19500"/>
    <n v="0"/>
    <n v="19500"/>
    <n v="0"/>
    <n v="150000"/>
    <n v="0"/>
    <n v="0"/>
    <n v="19500"/>
    <n v="0"/>
    <m/>
    <m/>
    <m/>
    <m/>
    <s v="Completed in 1999. Financially completed in 1999."/>
    <m/>
    <m/>
    <m/>
    <x v="1"/>
    <n v="0"/>
    <n v="1"/>
    <n v="24"/>
    <n v="36"/>
    <n v="0"/>
    <n v="0"/>
    <n v="0"/>
    <n v="1994"/>
  </r>
  <r>
    <m/>
    <m/>
    <s v="PAK/SEV/14/INS/05"/>
    <s v="UNDP"/>
    <m/>
    <x v="2"/>
    <s v="PAK"/>
    <x v="4"/>
    <s v="SEV"/>
    <s v="Institutional strengthening under the Multilateral Fund for the Implementation of the Montreal Protocol"/>
    <d v="1994-09-01T00:00:00"/>
    <d v="1997-09-01T00:00:00"/>
    <s v="FIN"/>
    <d v="1996-01-01T00:00:00"/>
    <m/>
    <d v="2001-12-01T00:00:00"/>
    <d v="2003-05-01T00:00:00"/>
    <n v="0"/>
    <m/>
    <m/>
    <m/>
    <m/>
    <m/>
    <n v="0"/>
    <m/>
    <m/>
    <m/>
    <m/>
    <m/>
    <n v="259000"/>
    <n v="-4042"/>
    <n v="254958"/>
    <n v="1"/>
    <n v="0"/>
    <n v="0"/>
    <n v="0"/>
    <n v="33670"/>
    <n v="-525"/>
    <n v="33145"/>
    <n v="0.45999999999912689"/>
    <n v="254958"/>
    <n v="0"/>
    <n v="0"/>
    <n v="33144.54"/>
    <n v="0"/>
    <m/>
    <m/>
    <m/>
    <m/>
    <s v="Completed in 2001. Financially completed in 2003."/>
    <m/>
    <m/>
    <m/>
    <x v="1"/>
    <n v="0"/>
    <n v="1"/>
    <n v="16"/>
    <n v="36"/>
    <n v="0"/>
    <n v="0"/>
    <n v="0"/>
    <n v="1994"/>
  </r>
  <r>
    <m/>
    <m/>
    <s v="EGY/SEV/10/INS/14"/>
    <s v="UNIDO"/>
    <m/>
    <x v="0"/>
    <s v="EGY"/>
    <x v="4"/>
    <s v="SEV"/>
    <s v="Institutional strengthening unit for the Montreal Protocol related activities"/>
    <d v="1993-06-01T00:00:00"/>
    <d v="1996-05-01T00:00:00"/>
    <s v="FIN"/>
    <d v="1993-10-01T00:00:00"/>
    <m/>
    <d v="1996-12-01T00:00:00"/>
    <d v="2000-07-01T00:00:00"/>
    <n v="0"/>
    <m/>
    <m/>
    <n v="0"/>
    <m/>
    <m/>
    <n v="0"/>
    <m/>
    <m/>
    <n v="0"/>
    <m/>
    <m/>
    <n v="263450"/>
    <n v="0"/>
    <n v="263450"/>
    <n v="1"/>
    <n v="0"/>
    <n v="0"/>
    <n v="0"/>
    <n v="34249"/>
    <n v="-0.13"/>
    <n v="34248.870000000003"/>
    <n v="-0.12999999999738066"/>
    <n v="263450"/>
    <n v="0"/>
    <m/>
    <n v="34249"/>
    <n v="0"/>
    <m/>
    <m/>
    <m/>
    <m/>
    <m/>
    <m/>
    <m/>
    <m/>
    <x v="1"/>
    <n v="0"/>
    <n v="1"/>
    <n v="4"/>
    <n v="35"/>
    <n v="0"/>
    <n v="0"/>
    <n v="0"/>
    <n v="1993"/>
  </r>
  <r>
    <m/>
    <m/>
    <s v="MLW/SEV/12/INS/02"/>
    <s v="UNEP"/>
    <m/>
    <x v="0"/>
    <s v="MLW"/>
    <x v="4"/>
    <s v="SEV"/>
    <s v="Institutional strengthening, creation of an Ozone Unit"/>
    <d v="1994-03-01T00:00:00"/>
    <d v="1997-03-01T00:00:00"/>
    <s v="FIN"/>
    <d v="1995-01-01T00:00:00"/>
    <m/>
    <d v="1998-10-01T00:00:00"/>
    <d v="1999-10-01T00:00:00"/>
    <n v="0"/>
    <m/>
    <m/>
    <n v="0"/>
    <m/>
    <m/>
    <n v="0"/>
    <m/>
    <m/>
    <n v="0"/>
    <m/>
    <m/>
    <n v="77000"/>
    <n v="0"/>
    <n v="77000"/>
    <n v="1"/>
    <n v="0"/>
    <n v="0"/>
    <n v="0"/>
    <n v="10010"/>
    <n v="0"/>
    <n v="10010"/>
    <n v="0"/>
    <n v="77000"/>
    <n v="0"/>
    <n v="0"/>
    <n v="10010"/>
    <n v="0"/>
    <m/>
    <n v="0"/>
    <m/>
    <m/>
    <m/>
    <m/>
    <m/>
    <m/>
    <x v="1"/>
    <n v="0"/>
    <n v="1"/>
    <n v="10"/>
    <n v="36"/>
    <n v="0"/>
    <n v="0"/>
    <n v="0"/>
    <n v="1994"/>
  </r>
  <r>
    <m/>
    <m/>
    <s v="SUD/SEV/12/INS/02"/>
    <s v="UNEP"/>
    <m/>
    <x v="0"/>
    <s v="SUD"/>
    <x v="4"/>
    <s v="SEV"/>
    <s v="Institutional strengthening, creation of an Ozone Unit"/>
    <d v="1994-03-01T00:00:00"/>
    <d v="1997-03-01T00:00:00"/>
    <s v="FIN"/>
    <d v="1995-04-01T00:00:00"/>
    <m/>
    <d v="1999-07-01T00:00:00"/>
    <d v="1999-12-01T00:00:00"/>
    <n v="0"/>
    <m/>
    <m/>
    <n v="0"/>
    <m/>
    <m/>
    <n v="0"/>
    <m/>
    <m/>
    <n v="0"/>
    <m/>
    <m/>
    <n v="168300"/>
    <n v="0"/>
    <n v="168300"/>
    <n v="1"/>
    <n v="0"/>
    <n v="0"/>
    <n v="0"/>
    <n v="21879"/>
    <n v="0"/>
    <n v="21879"/>
    <n v="0"/>
    <n v="168300"/>
    <n v="0"/>
    <n v="0"/>
    <n v="21879"/>
    <n v="0"/>
    <m/>
    <n v="0"/>
    <m/>
    <m/>
    <m/>
    <m/>
    <m/>
    <m/>
    <x v="1"/>
    <n v="0"/>
    <n v="1"/>
    <n v="13"/>
    <n v="36"/>
    <n v="0"/>
    <n v="0"/>
    <n v="0"/>
    <n v="1994"/>
  </r>
  <r>
    <m/>
    <m/>
    <s v="CPR/SEV/06/INS/10"/>
    <s v="UNDP"/>
    <m/>
    <x v="2"/>
    <s v="CPR"/>
    <x v="4"/>
    <s v="SEV"/>
    <s v="Institutional strengthening, including establishment of the Information Clearing-house at NEPA"/>
    <d v="1992-02-01T00:00:00"/>
    <d v="1995-02-01T00:00:00"/>
    <s v="FIN"/>
    <d v="1994-04-01T00:00:00"/>
    <m/>
    <d v="1996-12-01T00:00:00"/>
    <d v="1998-12-01T00:00:00"/>
    <n v="0"/>
    <m/>
    <m/>
    <m/>
    <m/>
    <m/>
    <n v="0"/>
    <m/>
    <m/>
    <m/>
    <m/>
    <m/>
    <n v="150000"/>
    <n v="299997"/>
    <n v="449997"/>
    <n v="1"/>
    <n v="0"/>
    <n v="0"/>
    <n v="0"/>
    <n v="19500"/>
    <n v="39000"/>
    <n v="58500"/>
    <n v="0.38999999999941792"/>
    <n v="449997"/>
    <n v="0"/>
    <n v="0"/>
    <n v="58499.61"/>
    <n v="0"/>
    <m/>
    <m/>
    <m/>
    <m/>
    <s v="Completed in 1996. Financially completed in 1998."/>
    <m/>
    <m/>
    <m/>
    <x v="1"/>
    <n v="0"/>
    <n v="1"/>
    <n v="26"/>
    <n v="36"/>
    <n v="0"/>
    <n v="0"/>
    <n v="0"/>
    <n v="1992"/>
  </r>
  <r>
    <m/>
    <m/>
    <s v="COS/SEV/08/INS/03"/>
    <s v="UNDP"/>
    <m/>
    <x v="1"/>
    <s v="COS"/>
    <x v="4"/>
    <s v="SEV"/>
    <s v="Institutional strengthening: Establishment of COGO"/>
    <d v="1992-10-01T00:00:00"/>
    <d v="1995-10-01T00:00:00"/>
    <s v="FIN"/>
    <d v="1993-08-01T00:00:00"/>
    <m/>
    <d v="1996-12-01T00:00:00"/>
    <d v="1999-12-01T00:00:00"/>
    <n v="0"/>
    <m/>
    <m/>
    <m/>
    <m/>
    <m/>
    <n v="0"/>
    <m/>
    <m/>
    <m/>
    <m/>
    <m/>
    <n v="213160"/>
    <n v="0"/>
    <n v="213160"/>
    <n v="1"/>
    <n v="0"/>
    <n v="0"/>
    <n v="0"/>
    <n v="27711"/>
    <n v="0"/>
    <n v="27711"/>
    <n v="0.2000000000007276"/>
    <n v="213160"/>
    <n v="0"/>
    <n v="0"/>
    <n v="27710.799999999999"/>
    <n v="0"/>
    <m/>
    <m/>
    <m/>
    <m/>
    <s v="Completed in 1996. Financially completed in 1999."/>
    <m/>
    <m/>
    <m/>
    <x v="1"/>
    <n v="0"/>
    <n v="1"/>
    <n v="10"/>
    <n v="36"/>
    <n v="0"/>
    <n v="0"/>
    <n v="0"/>
    <n v="1992"/>
  </r>
  <r>
    <m/>
    <m/>
    <s v="GUA/SEV/10/INS/04"/>
    <s v="UNEP"/>
    <m/>
    <x v="1"/>
    <s v="GUA"/>
    <x v="4"/>
    <s v="SEV"/>
    <s v="Institutional strengthening: establishment of COGO"/>
    <d v="1993-06-01T00:00:00"/>
    <d v="1996-10-01T00:00:00"/>
    <s v="FIN"/>
    <d v="1994-12-01T00:00:00"/>
    <m/>
    <d v="1997-10-01T00:00:00"/>
    <d v="1999-05-01T00:00:00"/>
    <n v="0"/>
    <m/>
    <m/>
    <n v="0"/>
    <m/>
    <m/>
    <n v="0"/>
    <m/>
    <m/>
    <n v="0"/>
    <m/>
    <m/>
    <n v="172000"/>
    <n v="0"/>
    <n v="172000"/>
    <n v="1"/>
    <n v="0"/>
    <n v="0"/>
    <n v="0"/>
    <n v="22360"/>
    <n v="0"/>
    <n v="22360"/>
    <n v="0"/>
    <n v="172000"/>
    <n v="0"/>
    <n v="0"/>
    <n v="22360"/>
    <n v="0"/>
    <m/>
    <n v="0"/>
    <m/>
    <m/>
    <m/>
    <m/>
    <m/>
    <m/>
    <x v="1"/>
    <n v="0"/>
    <n v="1"/>
    <n v="18"/>
    <n v="40"/>
    <n v="0"/>
    <n v="0"/>
    <n v="0"/>
    <n v="1993"/>
  </r>
  <r>
    <m/>
    <m/>
    <s v="PAN/SEV/10/INS/02"/>
    <s v="UNEP"/>
    <m/>
    <x v="1"/>
    <s v="PAN"/>
    <x v="4"/>
    <s v="SEV"/>
    <s v="Institutional strengthening: establishment of COGO"/>
    <d v="1993-06-01T00:00:00"/>
    <d v="1996-10-01T00:00:00"/>
    <s v="FIN"/>
    <d v="1995-04-01T00:00:00"/>
    <m/>
    <d v="2000-12-01T00:00:00"/>
    <d v="2001-12-01T00:00:00"/>
    <n v="0"/>
    <m/>
    <m/>
    <n v="0"/>
    <m/>
    <m/>
    <n v="0"/>
    <m/>
    <m/>
    <n v="0"/>
    <m/>
    <m/>
    <n v="172500"/>
    <n v="0"/>
    <n v="172500"/>
    <n v="1"/>
    <n v="0"/>
    <n v="0"/>
    <n v="0"/>
    <n v="22425"/>
    <n v="0"/>
    <n v="22425"/>
    <n v="0"/>
    <n v="172500"/>
    <n v="0"/>
    <n v="0"/>
    <n v="22425"/>
    <n v="0"/>
    <m/>
    <n v="0"/>
    <m/>
    <m/>
    <m/>
    <m/>
    <m/>
    <m/>
    <x v="1"/>
    <n v="0"/>
    <n v="1"/>
    <n v="22"/>
    <n v="40"/>
    <n v="0"/>
    <n v="0"/>
    <n v="0"/>
    <n v="1993"/>
  </r>
  <r>
    <m/>
    <m/>
    <s v="URU/SEV/10/INS/03"/>
    <s v="UNDP"/>
    <m/>
    <x v="1"/>
    <s v="URU"/>
    <x v="4"/>
    <s v="SEV"/>
    <s v="Institutional strengthening: Establishment of COGO"/>
    <d v="1993-06-01T00:00:00"/>
    <d v="1996-12-01T00:00:00"/>
    <s v="FIN"/>
    <d v="1993-10-01T00:00:00"/>
    <m/>
    <d v="1996-12-01T00:00:00"/>
    <d v="1999-12-01T00:00:00"/>
    <n v="0"/>
    <m/>
    <m/>
    <m/>
    <m/>
    <m/>
    <n v="0"/>
    <m/>
    <m/>
    <m/>
    <m/>
    <m/>
    <n v="173800"/>
    <n v="29000"/>
    <n v="202800"/>
    <n v="1"/>
    <n v="0"/>
    <n v="0"/>
    <n v="0"/>
    <n v="22594"/>
    <n v="3770"/>
    <n v="26364"/>
    <n v="0"/>
    <n v="202800"/>
    <n v="0"/>
    <n v="0"/>
    <n v="26364"/>
    <n v="0"/>
    <m/>
    <m/>
    <m/>
    <m/>
    <s v="Completed in 1996. Financially completed in 1999."/>
    <m/>
    <m/>
    <m/>
    <x v="1"/>
    <n v="0"/>
    <n v="1"/>
    <n v="4"/>
    <n v="42"/>
    <n v="0"/>
    <n v="0"/>
    <n v="0"/>
    <n v="1993"/>
  </r>
  <r>
    <m/>
    <m/>
    <s v="CUB/SEV/10/INS/02"/>
    <s v="UNDP"/>
    <m/>
    <x v="1"/>
    <s v="CUB"/>
    <x v="4"/>
    <s v="SEV"/>
    <s v="Institutional strengthening: Establishment of OTOZ"/>
    <d v="1993-06-01T00:00:00"/>
    <d v="1996-06-01T00:00:00"/>
    <s v="FIN"/>
    <d v="1993-10-01T00:00:00"/>
    <m/>
    <d v="1998-10-01T00:00:00"/>
    <d v="2000-12-01T00:00:00"/>
    <n v="0"/>
    <m/>
    <m/>
    <m/>
    <m/>
    <m/>
    <n v="0"/>
    <m/>
    <m/>
    <m/>
    <m/>
    <m/>
    <n v="172000"/>
    <n v="-5"/>
    <n v="171995"/>
    <n v="1"/>
    <n v="0"/>
    <n v="0"/>
    <n v="0"/>
    <n v="22360"/>
    <n v="-1"/>
    <n v="22359"/>
    <n v="0.13000000000101863"/>
    <n v="171995"/>
    <n v="0"/>
    <n v="0"/>
    <n v="22358.87"/>
    <n v="0"/>
    <m/>
    <m/>
    <m/>
    <m/>
    <s v="Completed in 1998. Financially completed in 2000."/>
    <m/>
    <m/>
    <m/>
    <x v="1"/>
    <n v="0"/>
    <n v="1"/>
    <n v="4"/>
    <n v="36"/>
    <n v="0"/>
    <n v="0"/>
    <n v="0"/>
    <n v="1993"/>
  </r>
  <r>
    <m/>
    <m/>
    <s v="ALG/SEV/11/INS/02"/>
    <s v="UNEP"/>
    <m/>
    <x v="0"/>
    <s v="ALG"/>
    <x v="4"/>
    <s v="SEV"/>
    <s v="Institutional support for ODS phase-out"/>
    <d v="1993-11-01T00:00:00"/>
    <d v="1996-11-01T00:00:00"/>
    <s v="FIN"/>
    <d v="1995-01-01T00:00:00"/>
    <m/>
    <d v="1999-03-01T00:00:00"/>
    <d v="2001-03-01T00:00:00"/>
    <n v="0"/>
    <m/>
    <m/>
    <n v="0"/>
    <m/>
    <m/>
    <n v="0"/>
    <m/>
    <m/>
    <n v="0"/>
    <m/>
    <m/>
    <n v="297000"/>
    <n v="0"/>
    <n v="297000"/>
    <n v="1"/>
    <n v="0"/>
    <n v="0"/>
    <n v="0"/>
    <n v="38610"/>
    <n v="0"/>
    <n v="38610"/>
    <n v="0"/>
    <n v="297000"/>
    <n v="0"/>
    <n v="0"/>
    <n v="38610"/>
    <n v="0"/>
    <m/>
    <n v="0"/>
    <m/>
    <m/>
    <m/>
    <m/>
    <m/>
    <m/>
    <x v="1"/>
    <n v="0"/>
    <n v="1"/>
    <n v="14"/>
    <n v="36"/>
    <n v="0"/>
    <n v="0"/>
    <n v="0"/>
    <n v="1993"/>
  </r>
  <r>
    <m/>
    <m/>
    <s v="GLO/SEV/52/TAS/283"/>
    <s v="UNEP"/>
    <m/>
    <x v="3"/>
    <s v="GLO"/>
    <x v="3"/>
    <s v="SEV"/>
    <s v="Integrated enforcement training under the Montreal Protocol through green customs initiative"/>
    <d v="2007-07-01T00:00:00"/>
    <d v="2010-06-01T00:00:00"/>
    <s v="FIN"/>
    <d v="2009-09-01T00:00:00"/>
    <m/>
    <d v="2010-12-01T00:00:00"/>
    <d v="2012-07-01T00:00:00"/>
    <n v="0"/>
    <m/>
    <m/>
    <n v="0"/>
    <m/>
    <m/>
    <n v="0"/>
    <m/>
    <m/>
    <n v="0"/>
    <m/>
    <m/>
    <n v="62000"/>
    <n v="0"/>
    <n v="62000"/>
    <n v="1"/>
    <n v="0"/>
    <n v="0"/>
    <n v="0"/>
    <n v="8060"/>
    <n v="0"/>
    <n v="8060"/>
    <n v="0"/>
    <n v="62000"/>
    <n v="0"/>
    <n v="0"/>
    <n v="8060"/>
    <n v="0"/>
    <m/>
    <n v="0"/>
    <m/>
    <m/>
    <m/>
    <m/>
    <m/>
    <m/>
    <x v="1"/>
    <n v="0"/>
    <n v="1"/>
    <n v="26"/>
    <n v="35"/>
    <n v="0"/>
    <n v="0"/>
    <n v="0"/>
    <n v="2007"/>
  </r>
  <r>
    <m/>
    <m/>
    <s v="GLO/HAL/09/TAS/37"/>
    <s v="UNEP"/>
    <m/>
    <x v="3"/>
    <s v="GLO"/>
    <x v="3"/>
    <s v="HAL"/>
    <s v="International halon bank clearing-house function"/>
    <d v="1993-03-01T00:00:00"/>
    <d v="1994-03-01T00:00:00"/>
    <s v="FIN"/>
    <d v="1993-04-01T00:00:00"/>
    <m/>
    <d v="1996-05-01T00:00:00"/>
    <d v="1996-12-01T00:00:00"/>
    <n v="0"/>
    <m/>
    <m/>
    <n v="0"/>
    <m/>
    <m/>
    <n v="0"/>
    <m/>
    <m/>
    <n v="0"/>
    <m/>
    <m/>
    <n v="100000"/>
    <n v="0"/>
    <n v="100000"/>
    <n v="1"/>
    <n v="0"/>
    <n v="0"/>
    <n v="0"/>
    <n v="13000"/>
    <n v="0"/>
    <n v="13000"/>
    <n v="0"/>
    <n v="100000"/>
    <n v="0"/>
    <n v="0"/>
    <n v="13000"/>
    <n v="0"/>
    <m/>
    <n v="0"/>
    <m/>
    <m/>
    <m/>
    <m/>
    <m/>
    <m/>
    <x v="1"/>
    <n v="0"/>
    <n v="1"/>
    <n v="1"/>
    <n v="12"/>
    <n v="0"/>
    <n v="0"/>
    <n v="0"/>
    <n v="1993"/>
  </r>
  <r>
    <m/>
    <m/>
    <s v="GLO/FUM/56/TAS/296"/>
    <s v="Israel"/>
    <m/>
    <x v="3"/>
    <s v="GLO"/>
    <x v="3"/>
    <s v="FUM"/>
    <s v="International methyl bromide compliance assistance workshop"/>
    <d v="2008-11-01T00:00:00"/>
    <d v="2009-02-01T00:00:00"/>
    <s v="FIN"/>
    <m/>
    <m/>
    <d v="2008-12-01T00:00:00"/>
    <m/>
    <n v="0"/>
    <m/>
    <m/>
    <n v="0"/>
    <m/>
    <m/>
    <n v="0"/>
    <m/>
    <m/>
    <n v="0"/>
    <m/>
    <m/>
    <n v="101200"/>
    <n v="-68853"/>
    <n v="32347"/>
    <n v="1.0000077286919962"/>
    <n v="-0.25"/>
    <n v="-0.25"/>
    <n v="0"/>
    <n v="13156"/>
    <n v="-13156"/>
    <n v="0"/>
    <n v="0"/>
    <n v="32347.25"/>
    <n v="0"/>
    <n v="0"/>
    <n v="0"/>
    <n v="0"/>
    <m/>
    <m/>
    <m/>
    <m/>
    <s v="The workshop was fully implemented to the satisfaction of participants and organisers."/>
    <m/>
    <m/>
    <m/>
    <x v="1"/>
    <n v="0"/>
    <n v="1"/>
    <s v=""/>
    <n v="3"/>
    <n v="0"/>
    <n v="0"/>
    <n v="0"/>
    <n v="2008"/>
  </r>
  <r>
    <m/>
    <m/>
    <s v="GLO/FUM/37/TRA/240"/>
    <s v="Israel"/>
    <m/>
    <x v="3"/>
    <s v="GLO"/>
    <x v="2"/>
    <s v="FUM"/>
    <s v="International methyl bromide compliance assistance workshop (Bahamas, Barbados, Bosnia, Congo, Ecuador, Ethiopia, Moldova, Mexico, and Zambia)"/>
    <d v="2002-07-01T00:00:00"/>
    <d v="2003-03-01T00:00:00"/>
    <s v="FIN"/>
    <m/>
    <m/>
    <d v="2002-12-01T00:00:00"/>
    <m/>
    <n v="0"/>
    <m/>
    <m/>
    <n v="0"/>
    <m/>
    <m/>
    <m/>
    <m/>
    <m/>
    <m/>
    <m/>
    <m/>
    <n v="98300"/>
    <n v="-64177"/>
    <n v="34123"/>
    <n v="1"/>
    <n v="0"/>
    <n v="0"/>
    <n v="0"/>
    <n v="9830"/>
    <n v="-5847"/>
    <n v="3983"/>
    <n v="0"/>
    <n v="34123"/>
    <n v="0"/>
    <n v="0"/>
    <n v="3983"/>
    <n v="0"/>
    <m/>
    <m/>
    <m/>
    <m/>
    <s v="The workshop was completed as planned. The goals were achieved and feedback from participants was very positive. The numbers of participants were lower than the maximum potential cited in the proposal. Costs were lower than expected. Two countries, Bahamas and Barbados, did not send participants. Participants from Ethiopia did not arrive due to logistical problems. Please see extended summary for further details of workshop content and outputs.                     * In addition to estimated disbursement stated, there will be support costs at 10%.  "/>
    <m/>
    <m/>
    <m/>
    <x v="1"/>
    <n v="0"/>
    <n v="1"/>
    <s v=""/>
    <n v="8"/>
    <n v="0"/>
    <n v="0"/>
    <n v="0"/>
    <n v="2002"/>
  </r>
  <r>
    <m/>
    <m/>
    <s v="GLO/REF/23/TRA/137"/>
    <s v="Switzerland"/>
    <m/>
    <x v="3"/>
    <s v="GLO"/>
    <x v="2"/>
    <s v="REF"/>
    <s v="International workshop on potential for hydrocarbon-based refrigerant as replacements in existing domestic and small commercial refrigeration appliances"/>
    <d v="1997-11-01T00:00:00"/>
    <d v="1997-12-01T00:00:00"/>
    <s v="FIN"/>
    <d v="1997-12-01T00:00:00"/>
    <m/>
    <d v="1997-09-01T00:00:00"/>
    <d v="1997-12-01T00:00:00"/>
    <n v="0"/>
    <m/>
    <m/>
    <n v="0"/>
    <m/>
    <m/>
    <n v="0"/>
    <m/>
    <m/>
    <n v="0"/>
    <m/>
    <m/>
    <n v="33900"/>
    <n v="0"/>
    <n v="33900"/>
    <n v="1"/>
    <n v="0"/>
    <n v="0"/>
    <n v="0"/>
    <n v="0"/>
    <n v="0"/>
    <n v="0"/>
    <n v="0"/>
    <n v="33900"/>
    <n v="0"/>
    <n v="0"/>
    <n v="0"/>
    <n v="0"/>
    <m/>
    <m/>
    <m/>
    <m/>
    <m/>
    <m/>
    <m/>
    <m/>
    <x v="1"/>
    <n v="0"/>
    <n v="1"/>
    <n v="1"/>
    <n v="1"/>
    <n v="0"/>
    <n v="0"/>
    <n v="0"/>
    <n v="1997"/>
  </r>
  <r>
    <m/>
    <m/>
    <s v="TUR/FUM/29/INV/56"/>
    <s v="IBRD"/>
    <m/>
    <x v="4"/>
    <s v="TUR"/>
    <x v="0"/>
    <s v="FUM"/>
    <s v="Introduction of alternatives to methyl bromide in protected strawberry, pepper and eggplant in East Mediterranean region and in strawberry in Aydm province of Turkey"/>
    <d v="1999-11-01T00:00:00"/>
    <d v="2002-12-01T00:00:00"/>
    <s v="FIN"/>
    <d v="2000-10-01T00:00:00"/>
    <m/>
    <d v="2003-07-01T00:00:00"/>
    <d v="2003-08-01T00:00:00"/>
    <n v="50"/>
    <m/>
    <m/>
    <n v="0"/>
    <m/>
    <m/>
    <n v="50"/>
    <m/>
    <m/>
    <n v="0"/>
    <m/>
    <m/>
    <n v="366440"/>
    <n v="0"/>
    <n v="366440"/>
    <n v="1"/>
    <n v="0"/>
    <n v="0"/>
    <n v="0"/>
    <n v="47637"/>
    <n v="0"/>
    <n v="47637"/>
    <n v="0"/>
    <n v="366440"/>
    <n v="0"/>
    <n v="0"/>
    <n v="47637"/>
    <n v="0"/>
    <n v="0"/>
    <m/>
    <m/>
    <m/>
    <s v="Project fully implemented. Alternatives to MeBr use in strawberry, pepper and eggplant production determined and results published.     "/>
    <m/>
    <m/>
    <m/>
    <x v="1"/>
    <n v="0"/>
    <n v="1"/>
    <n v="11"/>
    <n v="37"/>
    <n v="0"/>
    <n v="0"/>
    <n v="50000"/>
    <n v="1999"/>
  </r>
  <r>
    <m/>
    <m/>
    <s v="TUN/FOA/07/INV/06"/>
    <s v="IBRD"/>
    <m/>
    <x v="0"/>
    <s v="TUN"/>
    <x v="0"/>
    <s v="FOA"/>
    <s v="Introduction of low-CFC and non-CFC in rigid foams in refrigeration insulation at Tabrid"/>
    <d v="1992-06-01T00:00:00"/>
    <d v="1993-06-01T00:00:00"/>
    <s v="FIN"/>
    <d v="1995-11-01T00:00:00"/>
    <m/>
    <d v="1997-07-01T00:00:00"/>
    <d v="1998-06-01T00:00:00"/>
    <n v="60"/>
    <m/>
    <m/>
    <n v="0"/>
    <m/>
    <m/>
    <n v="60"/>
    <m/>
    <m/>
    <n v="0"/>
    <m/>
    <m/>
    <n v="258844"/>
    <n v="0"/>
    <n v="258844"/>
    <n v="1"/>
    <n v="0"/>
    <n v="0"/>
    <n v="0"/>
    <n v="0"/>
    <n v="0"/>
    <n v="0"/>
    <n v="0"/>
    <n v="258844"/>
    <n v="0"/>
    <n v="0"/>
    <n v="0"/>
    <n v="0"/>
    <n v="0"/>
    <m/>
    <m/>
    <m/>
    <s v="Project completed. Final PCR provided in June 1998"/>
    <m/>
    <m/>
    <m/>
    <x v="1"/>
    <n v="0"/>
    <n v="1"/>
    <n v="41"/>
    <n v="12"/>
    <n v="0"/>
    <n v="0"/>
    <n v="60000"/>
    <n v="1992"/>
  </r>
  <r>
    <m/>
    <m/>
    <s v="TUR/REF/08/INV/07"/>
    <s v="IBRD"/>
    <m/>
    <x v="4"/>
    <s v="TUR"/>
    <x v="0"/>
    <s v="REF"/>
    <s v="Introduction of non-ODS technologies in the production of domestic refrigerators at Arcelik A.S."/>
    <d v="1992-10-01T00:00:00"/>
    <d v="1995-10-01T00:00:00"/>
    <s v="FIN"/>
    <d v="1994-05-01T00:00:00"/>
    <m/>
    <d v="1996-06-01T00:00:00"/>
    <d v="1997-03-01T00:00:00"/>
    <n v="750"/>
    <m/>
    <m/>
    <n v="0"/>
    <m/>
    <m/>
    <n v="750"/>
    <m/>
    <m/>
    <n v="0"/>
    <m/>
    <m/>
    <n v="4900000"/>
    <n v="-10484"/>
    <n v="4889516"/>
    <n v="1"/>
    <n v="0"/>
    <n v="0"/>
    <n v="0"/>
    <n v="0"/>
    <n v="0"/>
    <n v="0"/>
    <n v="0"/>
    <n v="4889516"/>
    <n v="0"/>
    <n v="0"/>
    <n v="0"/>
    <n v="0"/>
    <n v="0"/>
    <m/>
    <m/>
    <m/>
    <s v="The project had been fully implemented, 100% non-CFC production started. The project is completed and the final report has been submitted to the World Bank."/>
    <m/>
    <m/>
    <m/>
    <x v="1"/>
    <n v="0"/>
    <n v="1"/>
    <n v="19"/>
    <n v="36"/>
    <n v="0"/>
    <n v="0"/>
    <n v="750000"/>
    <n v="1992"/>
  </r>
  <r>
    <m/>
    <m/>
    <s v="SYR/REF/15/INV/05"/>
    <s v="UNIDO"/>
    <m/>
    <x v="2"/>
    <s v="SYR"/>
    <x v="0"/>
    <s v="REF"/>
    <s v="Investment project for phasing out CFC at Penguin (Syrian Batric Co.)"/>
    <d v="1994-12-01T00:00:00"/>
    <d v="1996-06-01T00:00:00"/>
    <s v="FIN"/>
    <d v="1996-01-01T00:00:00"/>
    <m/>
    <d v="1996-12-01T00:00:00"/>
    <d v="2000-12-01T00:00:00"/>
    <n v="82.3"/>
    <m/>
    <m/>
    <n v="0"/>
    <m/>
    <m/>
    <n v="77.3"/>
    <m/>
    <m/>
    <n v="0"/>
    <m/>
    <m/>
    <n v="1719900"/>
    <n v="-1241"/>
    <n v="1718659"/>
    <n v="1"/>
    <n v="0"/>
    <n v="0"/>
    <n v="0"/>
    <n v="223587"/>
    <n v="-515.45000000000005"/>
    <n v="223071.55"/>
    <n v="-0.45000000001164153"/>
    <n v="1718659"/>
    <n v="0"/>
    <m/>
    <n v="223072"/>
    <n v="0"/>
    <m/>
    <m/>
    <m/>
    <m/>
    <m/>
    <m/>
    <m/>
    <m/>
    <x v="1"/>
    <n v="0"/>
    <n v="1"/>
    <n v="13"/>
    <n v="18"/>
    <n v="0"/>
    <n v="0"/>
    <n v="82300"/>
    <n v="1994"/>
  </r>
  <r>
    <m/>
    <m/>
    <s v="MAR/ARS/27/INV/11"/>
    <s v="Germany"/>
    <m/>
    <x v="0"/>
    <s v="MAR"/>
    <x v="0"/>
    <s v="ARS"/>
    <s v="Investment project for phasing out CFCs at Chem Tech-Stella Industries, Port Louis"/>
    <d v="1999-03-01T00:00:00"/>
    <d v="1999-11-01T00:00:00"/>
    <s v="FIN"/>
    <d v="1999-03-01T00:00:00"/>
    <m/>
    <d v="2001-06-01T00:00:00"/>
    <d v="2002-01-01T00:00:00"/>
    <n v="16"/>
    <m/>
    <m/>
    <n v="0"/>
    <m/>
    <m/>
    <n v="16"/>
    <m/>
    <m/>
    <n v="0"/>
    <m/>
    <m/>
    <n v="90400"/>
    <n v="0"/>
    <n v="90400"/>
    <n v="1"/>
    <n v="0"/>
    <n v="0"/>
    <n v="0"/>
    <n v="0"/>
    <n v="0"/>
    <n v="0"/>
    <n v="0"/>
    <n v="90400"/>
    <n v="0"/>
    <n v="0"/>
    <n v="0"/>
    <n v="0"/>
    <m/>
    <m/>
    <m/>
    <m/>
    <s v="Completed, final report submitted."/>
    <m/>
    <m/>
    <m/>
    <x v="1"/>
    <n v="0"/>
    <n v="1"/>
    <n v="0"/>
    <n v="8"/>
    <n v="0"/>
    <n v="0"/>
    <n v="16000"/>
    <n v="1999"/>
  </r>
  <r>
    <m/>
    <m/>
    <s v="LEB/ARS/19/INV/05"/>
    <s v="UNIDO"/>
    <m/>
    <x v="2"/>
    <s v="LEB"/>
    <x v="0"/>
    <s v="ARS"/>
    <s v="Investment project for phasing out CFCs at Cosmaline Industries s.a.a.l."/>
    <d v="1996-05-01T00:00:00"/>
    <d v="1997-05-01T00:00:00"/>
    <s v="FIN"/>
    <d v="1996-11-01T00:00:00"/>
    <m/>
    <d v="1997-12-01T00:00:00"/>
    <d v="1999-07-01T00:00:00"/>
    <n v="87.7"/>
    <m/>
    <m/>
    <n v="0"/>
    <m/>
    <m/>
    <n v="87.7"/>
    <m/>
    <m/>
    <n v="0"/>
    <m/>
    <m/>
    <n v="212500"/>
    <n v="0"/>
    <n v="212500"/>
    <n v="1"/>
    <n v="0"/>
    <n v="0"/>
    <n v="0"/>
    <n v="27625"/>
    <n v="0"/>
    <n v="27625"/>
    <n v="0"/>
    <n v="212500"/>
    <n v="0"/>
    <m/>
    <n v="27625"/>
    <n v="0"/>
    <m/>
    <m/>
    <m/>
    <m/>
    <m/>
    <m/>
    <m/>
    <m/>
    <x v="1"/>
    <n v="0"/>
    <n v="1"/>
    <n v="6"/>
    <n v="12"/>
    <n v="0"/>
    <n v="0"/>
    <n v="87700"/>
    <n v="1996"/>
  </r>
  <r>
    <m/>
    <m/>
    <s v="NIR/REF/18/INV/10"/>
    <s v="UNIDO"/>
    <m/>
    <x v="0"/>
    <s v="NIR"/>
    <x v="0"/>
    <s v="REF"/>
    <s v="Investment project for phasing out CFCs at Debo Industries Ltd."/>
    <d v="1995-11-01T00:00:00"/>
    <d v="1997-05-01T00:00:00"/>
    <s v="FIN"/>
    <d v="1996-12-01T00:00:00"/>
    <m/>
    <d v="1998-12-01T00:00:00"/>
    <d v="2003-05-01T00:00:00"/>
    <n v="52"/>
    <m/>
    <m/>
    <n v="0"/>
    <m/>
    <m/>
    <n v="52"/>
    <m/>
    <m/>
    <n v="0"/>
    <m/>
    <m/>
    <n v="1048053"/>
    <n v="0"/>
    <n v="1048053"/>
    <n v="1"/>
    <n v="0"/>
    <n v="0"/>
    <n v="0"/>
    <n v="136247"/>
    <n v="-44.2"/>
    <n v="136202.79999999999"/>
    <n v="-0.20000000001164153"/>
    <n v="1048053"/>
    <n v="0"/>
    <m/>
    <n v="136203"/>
    <n v="0"/>
    <m/>
    <m/>
    <m/>
    <m/>
    <m/>
    <m/>
    <m/>
    <m/>
    <x v="1"/>
    <n v="0"/>
    <n v="1"/>
    <n v="13"/>
    <n v="18"/>
    <n v="0"/>
    <n v="0"/>
    <n v="52000"/>
    <n v="1995"/>
  </r>
  <r>
    <m/>
    <m/>
    <s v="ALG/ARS/18/INV/12"/>
    <s v="UNIDO"/>
    <m/>
    <x v="0"/>
    <s v="ALG"/>
    <x v="0"/>
    <s v="ARS"/>
    <s v="Investment project for phasing out CFCs at Enterprise Nationale des Detergents (ENAD)"/>
    <d v="1995-11-01T00:00:00"/>
    <d v="1997-05-01T00:00:00"/>
    <s v="FIN"/>
    <d v="1996-07-01T00:00:00"/>
    <m/>
    <d v="1997-12-01T00:00:00"/>
    <d v="2002-05-01T00:00:00"/>
    <n v="150"/>
    <m/>
    <m/>
    <n v="0"/>
    <m/>
    <m/>
    <n v="150"/>
    <m/>
    <m/>
    <n v="0"/>
    <m/>
    <m/>
    <n v="614850"/>
    <n v="0"/>
    <n v="614850"/>
    <n v="1"/>
    <n v="0"/>
    <n v="0"/>
    <n v="0"/>
    <n v="79931"/>
    <n v="-45.63"/>
    <n v="79885.37"/>
    <n v="0.36999999999534339"/>
    <n v="614850"/>
    <n v="0"/>
    <m/>
    <n v="79885"/>
    <n v="0"/>
    <m/>
    <m/>
    <m/>
    <m/>
    <m/>
    <m/>
    <m/>
    <m/>
    <x v="1"/>
    <n v="0"/>
    <n v="1"/>
    <n v="8"/>
    <n v="18"/>
    <n v="0"/>
    <n v="0"/>
    <n v="150000"/>
    <n v="1995"/>
  </r>
  <r>
    <m/>
    <m/>
    <s v="ALG/SOL/17/INV/10"/>
    <s v="UNIDO"/>
    <m/>
    <x v="0"/>
    <s v="ALG"/>
    <x v="0"/>
    <s v="SOL"/>
    <s v="Investment project for phasing out CFCs at Entreprise Nationale des Detergents (Enad-Lames)"/>
    <d v="1995-07-01T00:00:00"/>
    <d v="1996-07-01T00:00:00"/>
    <s v="FIN"/>
    <d v="1996-03-01T00:00:00"/>
    <m/>
    <d v="1996-06-01T00:00:00"/>
    <d v="2001-03-01T00:00:00"/>
    <n v="5.6"/>
    <m/>
    <m/>
    <n v="0"/>
    <m/>
    <m/>
    <n v="5.6"/>
    <m/>
    <m/>
    <n v="0"/>
    <m/>
    <m/>
    <n v="109900"/>
    <n v="-606"/>
    <n v="109294"/>
    <n v="1"/>
    <n v="0"/>
    <n v="0"/>
    <n v="0"/>
    <n v="14287"/>
    <n v="-101.27"/>
    <n v="14185.73"/>
    <n v="-0.27000000000043656"/>
    <n v="109294"/>
    <n v="0"/>
    <m/>
    <n v="14186"/>
    <n v="0"/>
    <m/>
    <m/>
    <m/>
    <m/>
    <m/>
    <m/>
    <m/>
    <m/>
    <x v="1"/>
    <n v="0"/>
    <n v="1"/>
    <n v="8"/>
    <n v="12"/>
    <n v="0"/>
    <n v="0"/>
    <n v="5600"/>
    <n v="1995"/>
  </r>
  <r>
    <m/>
    <m/>
    <s v="ALG/REF/15/INV/09"/>
    <s v="UNIDO"/>
    <m/>
    <x v="0"/>
    <s v="ALG"/>
    <x v="0"/>
    <s v="REF"/>
    <s v="Investment project for phasing out CFCs at Entreprise Nationale des Industries de l'Electroménager, Eniem (2 refrigerator plants and one chest freezer plant)"/>
    <d v="1994-12-01T00:00:00"/>
    <d v="1996-06-01T00:00:00"/>
    <s v="FIN"/>
    <d v="1995-12-01T00:00:00"/>
    <m/>
    <d v="1996-12-01T00:00:00"/>
    <d v="2002-09-01T00:00:00"/>
    <n v="425"/>
    <m/>
    <m/>
    <n v="0"/>
    <m/>
    <m/>
    <n v="425"/>
    <m/>
    <m/>
    <n v="0"/>
    <m/>
    <m/>
    <n v="6589550"/>
    <n v="-82919"/>
    <n v="6506631"/>
    <n v="1"/>
    <n v="0"/>
    <n v="0"/>
    <n v="0"/>
    <n v="856642"/>
    <n v="-12121"/>
    <n v="844521"/>
    <n v="0"/>
    <n v="6506631"/>
    <n v="0"/>
    <m/>
    <n v="844521"/>
    <n v="0"/>
    <m/>
    <m/>
    <m/>
    <m/>
    <m/>
    <m/>
    <m/>
    <m/>
    <x v="1"/>
    <n v="0"/>
    <n v="1"/>
    <n v="12"/>
    <n v="18"/>
    <n v="0"/>
    <n v="0"/>
    <n v="425000"/>
    <n v="1994"/>
  </r>
  <r>
    <m/>
    <m/>
    <s v="SYR/FOA/19/INV/15"/>
    <s v="UNIDO"/>
    <m/>
    <x v="2"/>
    <s v="SYR"/>
    <x v="0"/>
    <s v="FOA"/>
    <s v="Investment project for phasing out CFCs at Krayem Cold Stores Co."/>
    <d v="1996-05-01T00:00:00"/>
    <d v="1997-09-01T00:00:00"/>
    <s v="FIN"/>
    <d v="1996-11-01T00:00:00"/>
    <m/>
    <d v="1998-12-01T00:00:00"/>
    <d v="2001-07-01T00:00:00"/>
    <n v="65"/>
    <m/>
    <m/>
    <n v="0"/>
    <m/>
    <m/>
    <n v="65"/>
    <m/>
    <m/>
    <n v="0"/>
    <m/>
    <m/>
    <n v="644600"/>
    <n v="-9228"/>
    <n v="635372"/>
    <n v="1"/>
    <n v="0"/>
    <n v="0"/>
    <n v="0"/>
    <n v="83798"/>
    <n v="-1330.55"/>
    <n v="82467.45"/>
    <n v="0.44999999999708962"/>
    <n v="635372"/>
    <n v="0"/>
    <m/>
    <n v="82467"/>
    <n v="0"/>
    <m/>
    <m/>
    <m/>
    <m/>
    <m/>
    <m/>
    <m/>
    <m/>
    <x v="1"/>
    <n v="0"/>
    <n v="1"/>
    <n v="6"/>
    <n v="16"/>
    <n v="0"/>
    <n v="0"/>
    <n v="65000"/>
    <n v="1996"/>
  </r>
  <r>
    <m/>
    <m/>
    <s v="NIR/REF/18/INV/11"/>
    <s v="UNIDO"/>
    <m/>
    <x v="0"/>
    <s v="NIR"/>
    <x v="0"/>
    <s v="REF"/>
    <s v="Investment project for phasing out CFCs at Thermocool Engineering Co. PLC"/>
    <d v="1995-11-01T00:00:00"/>
    <d v="1997-05-01T00:00:00"/>
    <s v="FIN"/>
    <d v="1997-07-01T00:00:00"/>
    <m/>
    <d v="1998-12-01T00:00:00"/>
    <d v="2003-05-01T00:00:00"/>
    <n v="82"/>
    <m/>
    <m/>
    <n v="0"/>
    <m/>
    <m/>
    <n v="82"/>
    <m/>
    <m/>
    <n v="0"/>
    <m/>
    <m/>
    <n v="1465750"/>
    <n v="0"/>
    <n v="1465750"/>
    <n v="1"/>
    <n v="0"/>
    <n v="0"/>
    <n v="0"/>
    <n v="190548"/>
    <n v="-10.23"/>
    <n v="190537.77"/>
    <n v="-0.23000000001047738"/>
    <n v="1465750"/>
    <n v="0"/>
    <m/>
    <n v="190538"/>
    <n v="0"/>
    <m/>
    <m/>
    <m/>
    <m/>
    <m/>
    <m/>
    <m/>
    <m/>
    <x v="1"/>
    <n v="0"/>
    <n v="1"/>
    <n v="20"/>
    <n v="18"/>
    <n v="0"/>
    <n v="0"/>
    <n v="82000"/>
    <n v="1995"/>
  </r>
  <r>
    <m/>
    <m/>
    <s v="LEB/ARS/19/INV/06"/>
    <s v="UNIDO"/>
    <m/>
    <x v="2"/>
    <s v="LEB"/>
    <x v="0"/>
    <s v="ARS"/>
    <s v="Investment project for phasing out CFCs at Zeeni's Trading Agency"/>
    <d v="1996-05-01T00:00:00"/>
    <d v="1997-05-01T00:00:00"/>
    <s v="FIN"/>
    <d v="1996-11-01T00:00:00"/>
    <m/>
    <d v="1997-12-01T00:00:00"/>
    <d v="2000-07-01T00:00:00"/>
    <n v="212"/>
    <m/>
    <m/>
    <n v="0"/>
    <m/>
    <m/>
    <n v="212"/>
    <m/>
    <m/>
    <n v="0"/>
    <m/>
    <m/>
    <n v="361900"/>
    <n v="-9467"/>
    <n v="352433"/>
    <n v="1"/>
    <n v="0"/>
    <n v="0"/>
    <n v="0"/>
    <n v="47047"/>
    <n v="-1303.3800000000001"/>
    <n v="45743.62"/>
    <n v="-0.37999999999738066"/>
    <n v="352433"/>
    <n v="0"/>
    <m/>
    <n v="45744"/>
    <n v="0"/>
    <m/>
    <m/>
    <m/>
    <m/>
    <m/>
    <m/>
    <m/>
    <m/>
    <x v="1"/>
    <n v="0"/>
    <n v="1"/>
    <n v="6"/>
    <n v="12"/>
    <n v="0"/>
    <n v="0"/>
    <n v="212000"/>
    <n v="1996"/>
  </r>
  <r>
    <m/>
    <m/>
    <s v="IDS/FOA/19/INV/43"/>
    <s v="UNIDO"/>
    <m/>
    <x v="2"/>
    <s v="IDS"/>
    <x v="0"/>
    <s v="FOA"/>
    <s v="Investment project for phasing out ODS at PT Naviri Kencana Perdana"/>
    <d v="1996-05-01T00:00:00"/>
    <d v="1997-11-01T00:00:00"/>
    <s v="FIN"/>
    <d v="1996-12-01T00:00:00"/>
    <m/>
    <d v="1998-12-01T00:00:00"/>
    <d v="2000-12-01T00:00:00"/>
    <n v="47.8"/>
    <m/>
    <m/>
    <n v="0"/>
    <m/>
    <m/>
    <n v="47.8"/>
    <m/>
    <m/>
    <n v="0"/>
    <m/>
    <m/>
    <n v="377382"/>
    <n v="-402"/>
    <n v="376980"/>
    <n v="1"/>
    <n v="0"/>
    <n v="0"/>
    <n v="0"/>
    <n v="49060"/>
    <n v="-130"/>
    <n v="48930"/>
    <n v="0"/>
    <n v="376980"/>
    <n v="0"/>
    <m/>
    <n v="48930"/>
    <n v="0"/>
    <m/>
    <m/>
    <m/>
    <m/>
    <m/>
    <m/>
    <m/>
    <m/>
    <x v="1"/>
    <n v="0"/>
    <n v="1"/>
    <n v="7"/>
    <n v="18"/>
    <n v="0"/>
    <n v="0"/>
    <n v="47800"/>
    <n v="1996"/>
  </r>
  <r>
    <m/>
    <m/>
    <s v="CMR/REF/18/INV/07"/>
    <s v="UNIDO"/>
    <m/>
    <x v="0"/>
    <s v="CMR"/>
    <x v="0"/>
    <s v="REF"/>
    <s v="Investment project for phasing out of CFCs at Union Camerounaise d'Entreprise"/>
    <d v="1995-11-01T00:00:00"/>
    <d v="1997-03-01T00:00:00"/>
    <s v="FIN"/>
    <d v="1996-12-01T00:00:00"/>
    <m/>
    <d v="2001-12-01T00:00:00"/>
    <d v="2002-12-01T00:00:00"/>
    <n v="115.1"/>
    <m/>
    <m/>
    <n v="0"/>
    <m/>
    <m/>
    <n v="115.1"/>
    <m/>
    <m/>
    <n v="0"/>
    <m/>
    <m/>
    <n v="1321400"/>
    <n v="-20876.5"/>
    <n v="1300523.5"/>
    <n v="1.0000003844605654"/>
    <n v="-0.5"/>
    <n v="-0.5"/>
    <n v="0"/>
    <n v="171782"/>
    <n v="-2982.07"/>
    <n v="168799.93"/>
    <n v="-7.0000000006984919E-2"/>
    <n v="1300524"/>
    <n v="0"/>
    <m/>
    <n v="168800"/>
    <n v="0"/>
    <m/>
    <m/>
    <m/>
    <m/>
    <m/>
    <m/>
    <m/>
    <m/>
    <x v="1"/>
    <n v="0"/>
    <n v="1"/>
    <n v="13"/>
    <n v="16"/>
    <n v="0"/>
    <n v="0"/>
    <n v="115100"/>
    <n v="1995"/>
  </r>
  <r>
    <m/>
    <m/>
    <s v="BRA/FOA/17/INV/26"/>
    <s v="UNIDO"/>
    <m/>
    <x v="1"/>
    <s v="BRA"/>
    <x v="0"/>
    <s v="FOA"/>
    <s v="Investment project for phasing out of ODS at Frisokar Equipamentos Plasticos Ltda."/>
    <d v="1995-07-01T00:00:00"/>
    <d v="1997-01-01T00:00:00"/>
    <s v="FIN"/>
    <d v="1996-11-01T00:00:00"/>
    <m/>
    <d v="1997-10-01T00:00:00"/>
    <d v="2000-07-01T00:00:00"/>
    <n v="42"/>
    <m/>
    <m/>
    <n v="0"/>
    <m/>
    <m/>
    <n v="42"/>
    <m/>
    <m/>
    <n v="0"/>
    <m/>
    <m/>
    <n v="267948"/>
    <n v="-13521"/>
    <n v="254427"/>
    <n v="1"/>
    <n v="0"/>
    <n v="0"/>
    <n v="0"/>
    <n v="34833"/>
    <n v="-1810.1200000000001"/>
    <n v="33022.879999999997"/>
    <n v="-0.12000000000261934"/>
    <n v="254427"/>
    <n v="0"/>
    <m/>
    <n v="33023"/>
    <n v="0"/>
    <m/>
    <m/>
    <m/>
    <m/>
    <m/>
    <m/>
    <m/>
    <m/>
    <x v="1"/>
    <n v="0"/>
    <n v="1"/>
    <n v="16"/>
    <n v="18"/>
    <n v="0"/>
    <n v="0"/>
    <n v="42000"/>
    <n v="1995"/>
  </r>
  <r>
    <m/>
    <m/>
    <s v="THA/ARS/23/INV/84"/>
    <s v="UNDP"/>
    <m/>
    <x v="2"/>
    <s v="THA"/>
    <x v="0"/>
    <s v="ARS"/>
    <s v="J.M.T. Laboratories Co. Ltd. conversion"/>
    <d v="1997-11-01T00:00:00"/>
    <d v="1998-12-01T00:00:00"/>
    <s v="FIN"/>
    <d v="1998-12-01T00:00:00"/>
    <m/>
    <d v="2000-07-01T00:00:00"/>
    <d v="2003-11-01T00:00:00"/>
    <n v="36.6"/>
    <m/>
    <m/>
    <m/>
    <m/>
    <m/>
    <n v="36.6"/>
    <m/>
    <m/>
    <m/>
    <m/>
    <m/>
    <n v="127920"/>
    <n v="-5082"/>
    <n v="122838"/>
    <n v="1"/>
    <n v="0"/>
    <n v="0"/>
    <n v="0"/>
    <n v="16630"/>
    <n v="-661"/>
    <n v="15969"/>
    <n v="5.9999999999490683E-2"/>
    <n v="122838"/>
    <n v="0"/>
    <n v="0"/>
    <n v="15968.94"/>
    <n v="0"/>
    <m/>
    <m/>
    <m/>
    <m/>
    <s v="Completed in 2000. Financially completed in 2003."/>
    <m/>
    <m/>
    <m/>
    <x v="1"/>
    <n v="0"/>
    <n v="1"/>
    <n v="13"/>
    <n v="13"/>
    <n v="0"/>
    <n v="0"/>
    <n v="36600"/>
    <n v="1997"/>
  </r>
  <r>
    <m/>
    <m/>
    <s v="GLO/SEV/12/TAS/62"/>
    <s v="UNIDO"/>
    <m/>
    <x v="3"/>
    <s v="GLO"/>
    <x v="3"/>
    <s v="SEV"/>
    <s v="Joint action with UNEP in CPG exercises with emphasis on industrial actions to be taken"/>
    <d v="1994-03-01T00:00:00"/>
    <d v="1995-03-01T00:00:00"/>
    <s v="FIN"/>
    <d v="1994-11-01T00:00:00"/>
    <m/>
    <d v="1996-06-01T00:00:00"/>
    <d v="1998-08-01T00:00:00"/>
    <n v="0"/>
    <m/>
    <m/>
    <n v="0"/>
    <m/>
    <m/>
    <n v="0"/>
    <m/>
    <m/>
    <n v="0"/>
    <m/>
    <m/>
    <n v="75000"/>
    <n v="-3155"/>
    <n v="71845"/>
    <n v="1"/>
    <n v="0"/>
    <n v="0"/>
    <n v="0"/>
    <n v="9750"/>
    <n v="-424.96999999999997"/>
    <n v="9325.0300000000007"/>
    <n v="3.0000000000654836E-2"/>
    <n v="71845"/>
    <n v="0"/>
    <m/>
    <n v="9325"/>
    <n v="0"/>
    <m/>
    <m/>
    <m/>
    <m/>
    <m/>
    <m/>
    <m/>
    <m/>
    <x v="1"/>
    <n v="0"/>
    <n v="1"/>
    <n v="8"/>
    <n v="12"/>
    <n v="0"/>
    <n v="0"/>
    <n v="0"/>
    <n v="1994"/>
  </r>
  <r>
    <m/>
    <m/>
    <s v="NER/KIP/93/TAS/49"/>
    <s v="UNEP"/>
    <m/>
    <x v="0"/>
    <s v="NER"/>
    <x v="3"/>
    <s v="KIP"/>
    <s v="Kigali HFC implementation plan (stage I)"/>
    <d v="2023-12-01T00:00:00"/>
    <d v="2026-12-01T00:00:00"/>
    <s v="ONG"/>
    <m/>
    <d v="2026-12-01T00:00:00"/>
    <m/>
    <m/>
    <n v="5.8"/>
    <m/>
    <m/>
    <n v="0"/>
    <m/>
    <m/>
    <m/>
    <m/>
    <m/>
    <m/>
    <m/>
    <m/>
    <n v="15000"/>
    <n v="0"/>
    <n v="15000"/>
    <n v="0"/>
    <n v="15000"/>
    <n v="15000"/>
    <n v="0"/>
    <n v="1950"/>
    <n v="0"/>
    <n v="1950"/>
    <n v="1950"/>
    <n v="0"/>
    <n v="0"/>
    <n v="3750"/>
    <n v="0"/>
    <n v="0"/>
    <m/>
    <n v="0"/>
    <m/>
    <d v="2031-12-01T00:00:00"/>
    <s v="Newly approved project"/>
    <s v="The SSFA was signed by both in April 2024. The first payment was disbursed in May 2024. HFC Licensing system is fully operational. The country submitted the HFC Art7 data to the secretariat in May 2024. "/>
    <s v="Yes"/>
    <m/>
    <x v="0"/>
    <n v="1"/>
    <n v="0"/>
    <s v=""/>
    <n v="36"/>
    <n v="0"/>
    <n v="36"/>
    <n v="5800"/>
    <n v="2023"/>
  </r>
  <r>
    <m/>
    <m/>
    <s v="NER/KIP/93/INV/50"/>
    <s v="UNIDO"/>
    <m/>
    <x v="0"/>
    <s v="NER"/>
    <x v="0"/>
    <s v="KIP"/>
    <s v="Kigali HFC implementation plan (stage I)"/>
    <d v="2023-12-01T00:00:00"/>
    <d v="2026-12-01T00:00:00"/>
    <s v="ONG"/>
    <m/>
    <d v="2026-12-01T00:00:00"/>
    <m/>
    <m/>
    <n v="13.5"/>
    <m/>
    <m/>
    <n v="0"/>
    <m/>
    <m/>
    <n v="0"/>
    <m/>
    <m/>
    <n v="0"/>
    <m/>
    <m/>
    <n v="35000"/>
    <n v="0"/>
    <n v="35000"/>
    <n v="0"/>
    <n v="35000"/>
    <n v="35000"/>
    <n v="0"/>
    <n v="9350"/>
    <n v="0"/>
    <n v="9350"/>
    <n v="9350"/>
    <n v="0"/>
    <n v="0"/>
    <n v="10000"/>
    <n v="0"/>
    <n v="0"/>
    <m/>
    <m/>
    <m/>
    <d v="2031-12-01T00:00:00"/>
    <s v="Project approved at the 93rd meeting in December 2023."/>
    <s v="Milestones achieved: _x000a_Milestone 1: Job descriptions drafted – Yes_x000a_Milestone 2: National experts identified – Yes_x000a_Milestone 3: Awareness campaigns conducted - Yes_x000a_First disbursement took place in February 2024. _x000a__x000a_Action towards next goals:_x000a_Action 1: Finalize recruitment of national experts _x000a_Action 2: Continue conducting awareness campaigns_x000a__x000a_Was there any delay during the reporting year? No _x000a_Any recurring problem? No _x000a_Any impact on project completion date: No_x000a_Any action required by Executive Committee? No_x000a_"/>
    <s v="Yes"/>
    <m/>
    <x v="0"/>
    <n v="1"/>
    <n v="0"/>
    <s v=""/>
    <n v="36"/>
    <n v="0"/>
    <n v="36"/>
    <n v="13500"/>
    <n v="2023"/>
  </r>
  <r>
    <m/>
    <m/>
    <s v="ALB/KIP/93/TAS/53"/>
    <s v="UNEP"/>
    <m/>
    <x v="4"/>
    <s v="ALB"/>
    <x v="3"/>
    <s v="KIP"/>
    <s v="Kigali HFC implementation plan (stage I, first tranche)"/>
    <d v="2023-12-01T00:00:00"/>
    <d v="2026-12-01T00:00:00"/>
    <s v="ONG"/>
    <m/>
    <d v="2026-12-01T00:00:00"/>
    <m/>
    <m/>
    <n v="5.4"/>
    <m/>
    <m/>
    <n v="0"/>
    <m/>
    <m/>
    <m/>
    <m/>
    <m/>
    <m/>
    <m/>
    <m/>
    <n v="50000"/>
    <n v="0"/>
    <n v="50000"/>
    <n v="0"/>
    <n v="50000"/>
    <n v="50000"/>
    <n v="0"/>
    <n v="6500"/>
    <n v="0"/>
    <n v="6500"/>
    <n v="6500"/>
    <n v="0"/>
    <n v="0"/>
    <n v="12500"/>
    <n v="0"/>
    <n v="0"/>
    <m/>
    <n v="0"/>
    <m/>
    <d v="2031-12-01T00:00:00"/>
    <s v="Project approved in December 2023."/>
    <s v="SSFA signed in April 2024 and release of payment 1 of USD 20,000 initiated."/>
    <s v="Yes"/>
    <m/>
    <x v="0"/>
    <n v="1"/>
    <n v="0"/>
    <s v=""/>
    <n v="36"/>
    <n v="0"/>
    <n v="36"/>
    <n v="5400"/>
    <n v="2023"/>
  </r>
  <r>
    <m/>
    <m/>
    <s v="ALB/KIP/93/INV/55"/>
    <s v="UNIDO"/>
    <m/>
    <x v="4"/>
    <s v="ALB"/>
    <x v="0"/>
    <s v="KIP"/>
    <s v="Kigali HFC implementation plan (stage I, first tranche)"/>
    <d v="2023-12-01T00:00:00"/>
    <d v="2026-12-01T00:00:00"/>
    <s v="ONG"/>
    <m/>
    <d v="2026-12-31T00:00:00"/>
    <m/>
    <m/>
    <n v="13.9"/>
    <m/>
    <m/>
    <n v="0"/>
    <m/>
    <m/>
    <n v="0"/>
    <m/>
    <m/>
    <n v="0"/>
    <m/>
    <m/>
    <n v="129390"/>
    <n v="0"/>
    <n v="129390"/>
    <n v="0"/>
    <n v="129390"/>
    <n v="129390"/>
    <n v="0"/>
    <n v="16821"/>
    <n v="0"/>
    <n v="16821"/>
    <n v="16821"/>
    <n v="0"/>
    <n v="0"/>
    <n v="20000"/>
    <n v="0"/>
    <n v="0"/>
    <m/>
    <m/>
    <m/>
    <d v="2031-12-01T00:00:00"/>
    <s v="Project approved at the 93rd meeting in December 2023."/>
    <s v="Coordination with the NOU on the plan of work took place. The NOU will decide on the list of equipment to be procured. Next activity is to prepare a code of practice and standards for handling low-GWP technologies."/>
    <s v="Yes"/>
    <m/>
    <x v="0"/>
    <n v="1"/>
    <n v="0"/>
    <s v=""/>
    <n v="36"/>
    <n v="0"/>
    <n v="36"/>
    <n v="13900"/>
    <n v="2023"/>
  </r>
  <r>
    <m/>
    <m/>
    <s v="BOL/KIP/93/TAS/60"/>
    <s v="UNEP"/>
    <m/>
    <x v="1"/>
    <s v="BOL"/>
    <x v="3"/>
    <s v="KIP"/>
    <s v="Kigali HFC implementation plan (stage I, first tranche)"/>
    <d v="2023-12-01T00:00:00"/>
    <d v="2026-12-01T00:00:00"/>
    <s v="ONG"/>
    <m/>
    <d v="2026-12-01T00:00:00"/>
    <m/>
    <m/>
    <n v="6.3"/>
    <m/>
    <m/>
    <n v="0"/>
    <m/>
    <m/>
    <m/>
    <m/>
    <m/>
    <m/>
    <m/>
    <m/>
    <n v="40500"/>
    <n v="0"/>
    <n v="40500"/>
    <n v="0"/>
    <n v="40500"/>
    <n v="40500"/>
    <n v="0"/>
    <n v="5265"/>
    <n v="0"/>
    <n v="5265"/>
    <n v="5265"/>
    <n v="0"/>
    <n v="0"/>
    <n v="10125"/>
    <n v="0"/>
    <n v="0"/>
    <m/>
    <n v="0"/>
    <m/>
    <d v="2031-12-01T00:00:00"/>
    <s v="Newly approved project"/>
    <s v="Good progress.  Implementation modality is under discussion with the NOU. A mix between direct and indirect implementation modality has been agreed and the TOR for the first consultancy contracts will be prepared with in the Q4 2024."/>
    <s v="Yes "/>
    <m/>
    <x v="0"/>
    <n v="1"/>
    <n v="0"/>
    <s v=""/>
    <n v="36"/>
    <n v="0"/>
    <n v="36"/>
    <n v="6300"/>
    <n v="2023"/>
  </r>
  <r>
    <m/>
    <m/>
    <s v="BOL/KIP/93/INV/63"/>
    <s v="UNIDO"/>
    <m/>
    <x v="1"/>
    <s v="BOL"/>
    <x v="0"/>
    <s v="KIP"/>
    <s v="Kigali HFC implementation plan (stage I, first tranche)"/>
    <d v="2023-12-01T00:00:00"/>
    <d v="2026-12-01T00:00:00"/>
    <s v="ONG"/>
    <m/>
    <d v="2026-12-31T00:00:00"/>
    <m/>
    <m/>
    <n v="23.7"/>
    <m/>
    <m/>
    <n v="0"/>
    <m/>
    <m/>
    <n v="0"/>
    <m/>
    <m/>
    <n v="0"/>
    <m/>
    <m/>
    <n v="153500"/>
    <n v="0"/>
    <n v="153500"/>
    <n v="0"/>
    <n v="153500"/>
    <n v="153500"/>
    <n v="0"/>
    <n v="19955"/>
    <n v="0"/>
    <n v="19955"/>
    <n v="19955"/>
    <n v="0"/>
    <n v="0"/>
    <n v="40000"/>
    <n v="0"/>
    <n v="0"/>
    <m/>
    <m/>
    <m/>
    <d v="2031-12-01T00:00:00"/>
    <s v="Project approved at the 93rd meeting in December 2023."/>
    <s v="Initial activities for the development of the feasibility study for the national production of refrigerant-grade R-290 and for creating training manuals for the use of flammable refrigerants in stand-alone refrigeration equipment and in the MAC subsector. Identification of the tools and equipment needed for two training institutes. Site visit to the potential training institutions. First disbursement took place in February 2024."/>
    <s v="Yes"/>
    <m/>
    <x v="0"/>
    <n v="1"/>
    <n v="0"/>
    <s v=""/>
    <n v="36"/>
    <n v="0"/>
    <n v="36"/>
    <n v="23700"/>
    <n v="2023"/>
  </r>
  <r>
    <m/>
    <m/>
    <s v="KAM/KIP/93/INV/44"/>
    <s v="UNDP"/>
    <m/>
    <x v="2"/>
    <s v="KAM"/>
    <x v="0"/>
    <s v="KIP"/>
    <s v="Kigali HFC implementation plan (stage I, first tranche)"/>
    <d v="2023-12-01T00:00:00"/>
    <d v="2026-12-01T00:00:00"/>
    <s v="ONG"/>
    <m/>
    <d v="2026-12-01T00:00:00"/>
    <m/>
    <m/>
    <n v="22.4"/>
    <m/>
    <m/>
    <n v="0"/>
    <m/>
    <m/>
    <m/>
    <m/>
    <m/>
    <n v="0"/>
    <m/>
    <m/>
    <n v="123810"/>
    <n v="0"/>
    <n v="123810"/>
    <n v="0"/>
    <n v="123810"/>
    <n v="123810"/>
    <n v="0"/>
    <n v="11143"/>
    <n v="0"/>
    <n v="11143"/>
    <n v="11143"/>
    <m/>
    <m/>
    <n v="28476.3"/>
    <m/>
    <m/>
    <m/>
    <m/>
    <m/>
    <d v="2030-12-01T00:00:00"/>
    <s v="Newly Approved"/>
    <s v="Project being set up and AWP being finalised"/>
    <s v="Yes"/>
    <m/>
    <x v="0"/>
    <n v="1"/>
    <n v="0"/>
    <s v=""/>
    <n v="36"/>
    <n v="0"/>
    <n v="36"/>
    <n v="22400"/>
    <n v="2023"/>
  </r>
  <r>
    <m/>
    <m/>
    <s v="KAM/KIP/93/TAS/45"/>
    <s v="UNEP"/>
    <m/>
    <x v="2"/>
    <s v="KAM"/>
    <x v="3"/>
    <s v="KIP"/>
    <s v="Kigali HFC implementation plan (stage I, first tranche)"/>
    <d v="2023-12-01T00:00:00"/>
    <d v="2026-12-01T00:00:00"/>
    <s v="ONG"/>
    <m/>
    <d v="2026-12-01T00:00:00"/>
    <m/>
    <m/>
    <n v="22.8"/>
    <m/>
    <m/>
    <n v="0"/>
    <m/>
    <m/>
    <m/>
    <m/>
    <m/>
    <m/>
    <m/>
    <m/>
    <n v="126300"/>
    <n v="0"/>
    <n v="126300"/>
    <n v="0"/>
    <n v="126300"/>
    <n v="126300"/>
    <n v="0"/>
    <n v="16419"/>
    <n v="0"/>
    <n v="16419"/>
    <n v="16419"/>
    <n v="0"/>
    <n v="0"/>
    <n v="31575"/>
    <n v="0"/>
    <n v="0"/>
    <m/>
    <n v="0"/>
    <m/>
    <d v="2030-12-01T00:00:00"/>
    <s v="Newly approved project at the Excom-93 in December 2023.  "/>
    <s v="UNEP discussed with the NOU to develop the workplan, which was finalized and agreed by NOU.   The draft SSFA was submitted to the Government for review and agreement.  "/>
    <s v="Yes"/>
    <m/>
    <x v="0"/>
    <n v="1"/>
    <n v="0"/>
    <s v=""/>
    <n v="36"/>
    <n v="0"/>
    <n v="36"/>
    <n v="22800"/>
    <n v="2023"/>
  </r>
  <r>
    <m/>
    <m/>
    <s v="CMR/KIP/92/INV/50"/>
    <s v="UNIDO"/>
    <m/>
    <x v="0"/>
    <s v="CMR"/>
    <x v="0"/>
    <s v="KIP"/>
    <s v="Kigali HFC implementation plan (stage I, first tranche)"/>
    <d v="2023-06-01T00:00:00"/>
    <d v="2026-06-01T00:00:00"/>
    <s v="ONG"/>
    <m/>
    <d v="2026-06-01T00:00:00"/>
    <m/>
    <m/>
    <n v="236.3"/>
    <m/>
    <m/>
    <n v="0"/>
    <m/>
    <m/>
    <n v="3.202"/>
    <m/>
    <m/>
    <n v="0"/>
    <m/>
    <m/>
    <n v="355500"/>
    <n v="0"/>
    <n v="355500"/>
    <n v="0"/>
    <n v="355500"/>
    <n v="355500"/>
    <n v="0"/>
    <n v="24885"/>
    <n v="0"/>
    <n v="24885"/>
    <n v="24885"/>
    <n v="0"/>
    <n v="23100"/>
    <n v="25000"/>
    <n v="0"/>
    <n v="1617.0000000000002"/>
    <m/>
    <m/>
    <m/>
    <d v="2031-12-01T00:00:00"/>
    <s v="A subcontract has been issued to the NOU. "/>
    <s v="Policies for the Kigali Amendment are being put in place. First disbursement took place in January 2024."/>
    <s v="Yes"/>
    <m/>
    <x v="0"/>
    <n v="1"/>
    <n v="0"/>
    <s v=""/>
    <n v="36"/>
    <n v="0"/>
    <n v="36"/>
    <n v="236300"/>
    <n v="2023"/>
  </r>
  <r>
    <m/>
    <m/>
    <s v="CHI/KIP/93/INV/211"/>
    <s v="UNDP"/>
    <m/>
    <x v="1"/>
    <s v="CHI"/>
    <x v="0"/>
    <s v="KIP"/>
    <s v="Kigali HFC implementation plan (stage I, first tranche)"/>
    <d v="2023-12-01T00:00:00"/>
    <d v="2025-12-01T00:00:00"/>
    <s v="ONG"/>
    <m/>
    <d v="2025-12-01T00:00:00"/>
    <m/>
    <m/>
    <n v="134.19999999999999"/>
    <m/>
    <m/>
    <n v="0"/>
    <m/>
    <m/>
    <m/>
    <m/>
    <m/>
    <n v="0"/>
    <m/>
    <m/>
    <n v="752607"/>
    <n v="0"/>
    <n v="752607"/>
    <n v="0"/>
    <n v="752607"/>
    <n v="752607"/>
    <n v="0"/>
    <n v="52683"/>
    <n v="0"/>
    <n v="52683"/>
    <n v="52683"/>
    <m/>
    <m/>
    <n v="173099.61"/>
    <m/>
    <m/>
    <m/>
    <m/>
    <m/>
    <d v="2030-12-01T00:00:00"/>
    <s v="Newly Approved"/>
    <s v="ProDoc prepared and in  the process of signature by all parts."/>
    <s v="Yes"/>
    <m/>
    <x v="0"/>
    <n v="1"/>
    <n v="0"/>
    <s v=""/>
    <n v="24"/>
    <n v="0"/>
    <n v="24"/>
    <n v="134200"/>
    <n v="2023"/>
  </r>
  <r>
    <m/>
    <m/>
    <s v="CHI/KIP/93/TAS/212"/>
    <s v="UNEP"/>
    <m/>
    <x v="1"/>
    <s v="CHI"/>
    <x v="3"/>
    <s v="KIP"/>
    <s v="Kigali HFC implementation plan (stage I, first tranche)"/>
    <d v="2023-12-01T00:00:00"/>
    <d v="2026-12-01T00:00:00"/>
    <s v="ONG"/>
    <m/>
    <d v="2026-12-01T00:00:00"/>
    <m/>
    <m/>
    <n v="22.1"/>
    <m/>
    <m/>
    <n v="0"/>
    <m/>
    <m/>
    <m/>
    <m/>
    <m/>
    <m/>
    <m/>
    <m/>
    <n v="123900"/>
    <n v="0"/>
    <n v="123900"/>
    <n v="0"/>
    <n v="123900"/>
    <n v="123900"/>
    <n v="0"/>
    <n v="16107"/>
    <n v="0"/>
    <n v="16107"/>
    <n v="16107"/>
    <n v="0"/>
    <n v="0"/>
    <n v="30975"/>
    <n v="0"/>
    <n v="0"/>
    <m/>
    <n v="0"/>
    <m/>
    <d v="2030-12-01T00:00:00"/>
    <s v="Newly approved project"/>
    <s v="Implementation modalites, i.e. consultancies and/or SSFAs are under discussion with Government. Mission was organsed in May-2024"/>
    <s v="Yes "/>
    <m/>
    <x v="0"/>
    <n v="1"/>
    <n v="0"/>
    <s v=""/>
    <n v="36"/>
    <n v="0"/>
    <n v="36"/>
    <n v="22100"/>
    <n v="2023"/>
  </r>
  <r>
    <m/>
    <m/>
    <s v="PRC/KIP/93/TAS/40"/>
    <s v="UNEP"/>
    <m/>
    <x v="0"/>
    <s v="PRC"/>
    <x v="3"/>
    <s v="KIP"/>
    <s v="Kigali HFC implementation plan (stage I, first tranche)"/>
    <d v="2023-12-01T00:00:00"/>
    <d v="2026-12-01T00:00:00"/>
    <s v="ONG"/>
    <m/>
    <d v="2026-12-01T00:00:00"/>
    <m/>
    <m/>
    <n v="8.4"/>
    <m/>
    <m/>
    <n v="0"/>
    <m/>
    <m/>
    <m/>
    <m/>
    <m/>
    <m/>
    <m/>
    <m/>
    <n v="13750"/>
    <n v="0"/>
    <n v="13750"/>
    <n v="0"/>
    <n v="13750"/>
    <n v="13750"/>
    <n v="0"/>
    <n v="1788"/>
    <n v="0"/>
    <n v="1788"/>
    <n v="1788"/>
    <n v="0"/>
    <n v="0"/>
    <n v="3437.5"/>
    <n v="0"/>
    <n v="0"/>
    <m/>
    <n v="0"/>
    <m/>
    <d v="2031-12-01T00:00:00"/>
    <s v="Newly approved project."/>
    <s v="OzonAction has prepared and sent the SSFA  to the country for the signature in March 2024. The country has notified that the document is still undergoing administrative procedures."/>
    <s v="Yes"/>
    <m/>
    <x v="0"/>
    <n v="1"/>
    <n v="0"/>
    <s v=""/>
    <n v="36"/>
    <n v="0"/>
    <n v="36"/>
    <n v="8400"/>
    <n v="2023"/>
  </r>
  <r>
    <m/>
    <m/>
    <s v="PRC/KIP/93/INV/41"/>
    <s v="UNIDO"/>
    <m/>
    <x v="0"/>
    <s v="PRC"/>
    <x v="0"/>
    <s v="KIP"/>
    <s v="Kigali HFC implementation plan (stage I, first tranche)"/>
    <d v="2023-12-01T00:00:00"/>
    <d v="2026-12-01T00:00:00"/>
    <s v="ONG"/>
    <m/>
    <d v="2026-12-01T00:00:00"/>
    <m/>
    <m/>
    <n v="41.4"/>
    <m/>
    <m/>
    <n v="0"/>
    <m/>
    <m/>
    <n v="0"/>
    <m/>
    <m/>
    <n v="0"/>
    <m/>
    <m/>
    <n v="67750"/>
    <n v="0"/>
    <n v="67750"/>
    <n v="0"/>
    <n v="67750"/>
    <n v="67750"/>
    <n v="0"/>
    <n v="8808"/>
    <n v="0"/>
    <n v="8808"/>
    <n v="8808"/>
    <n v="0"/>
    <n v="0"/>
    <n v="10000"/>
    <n v="0"/>
    <n v="0"/>
    <m/>
    <m/>
    <m/>
    <d v="2031-12-01T00:00:00"/>
    <s v="Project approved at the 93rd meeting in December 2023."/>
    <s v="Milestones achieved:_x000a_Milestone 1: Job description of the National Experts drafted and cleared by the NOU – Yes_x000a_Milestone 2: National consultants identified – Yes_x000a_Milestone 3: Technical specifications of training tools and equipment drafted and cleared by the NOU - Yes_x000a_Milestone 4: Technical specifications of training tools and equipment sent to supplier for quotation – Yes_x000a_Milestone 5: Quotation received - Yes_x000a_First disbursement took place in February 2024._x000a__x000a_Actions toward next goal:_x000a_Action 1: National consultants hired_x000a_Action 2: Equipment procured and delivered_x000a__x000a_Was there any delay during the reporting year? No _x000a_Any recurring problem? No _x000a_Any impact on project completion date: No_x000a_Any action required by Executive Committee? No_x000a_"/>
    <s v="Yes"/>
    <m/>
    <x v="0"/>
    <n v="1"/>
    <n v="0"/>
    <s v=""/>
    <n v="36"/>
    <n v="0"/>
    <n v="36"/>
    <n v="41400"/>
    <n v="2023"/>
  </r>
  <r>
    <m/>
    <m/>
    <s v="CUB/KIP/93/INV/70"/>
    <s v="UNDP"/>
    <m/>
    <x v="1"/>
    <s v="CUB"/>
    <x v="0"/>
    <s v="KIP"/>
    <s v="Kigali HFC implementation plan (stage I, first tranche)"/>
    <d v="2023-12-01T00:00:00"/>
    <d v="2026-12-01T00:00:00"/>
    <s v="ONG"/>
    <m/>
    <d v="2026-12-01T00:00:00"/>
    <m/>
    <m/>
    <n v="18.7"/>
    <m/>
    <m/>
    <n v="0"/>
    <m/>
    <m/>
    <m/>
    <m/>
    <m/>
    <n v="0"/>
    <m/>
    <m/>
    <n v="145455"/>
    <n v="0"/>
    <n v="145455"/>
    <n v="0"/>
    <n v="145455"/>
    <n v="145455"/>
    <n v="0"/>
    <n v="18909"/>
    <n v="0"/>
    <n v="18909"/>
    <n v="18909"/>
    <m/>
    <m/>
    <n v="33454.65"/>
    <m/>
    <m/>
    <m/>
    <m/>
    <m/>
    <d v="2030-12-01T00:00:00"/>
    <s v="Newly Approved"/>
    <s v="DOA Sent; PRODOC developed, under consideration of the NOU."/>
    <s v="Yes"/>
    <m/>
    <x v="0"/>
    <n v="1"/>
    <n v="0"/>
    <s v=""/>
    <n v="36"/>
    <n v="0"/>
    <n v="36"/>
    <n v="18700"/>
    <n v="2023"/>
  </r>
  <r>
    <m/>
    <m/>
    <s v="DOM/KIP/93/INV/78"/>
    <s v="UNDP"/>
    <m/>
    <x v="1"/>
    <s v="DOM"/>
    <x v="0"/>
    <s v="KIP"/>
    <s v="Kigali HFC implementation plan (stage I, first tranche)"/>
    <d v="2023-12-01T00:00:00"/>
    <d v="2026-12-01T00:00:00"/>
    <s v="ONG"/>
    <m/>
    <d v="2026-12-01T00:00:00"/>
    <m/>
    <m/>
    <n v="57.2"/>
    <m/>
    <m/>
    <n v="0"/>
    <m/>
    <m/>
    <m/>
    <m/>
    <m/>
    <n v="0"/>
    <m/>
    <m/>
    <n v="320935"/>
    <n v="0"/>
    <n v="320935"/>
    <n v="0"/>
    <n v="320935"/>
    <n v="320935"/>
    <n v="0"/>
    <n v="22465"/>
    <n v="0"/>
    <n v="22465"/>
    <n v="22465"/>
    <m/>
    <m/>
    <n v="73815.05"/>
    <m/>
    <m/>
    <m/>
    <m/>
    <m/>
    <d v="2030-12-01T00:00:00"/>
    <s v="Newly Approved"/>
    <s v="DOA Sent; PRODOC developed, under consideration of the NOU."/>
    <s v="Yes"/>
    <m/>
    <x v="0"/>
    <n v="1"/>
    <n v="0"/>
    <s v=""/>
    <n v="36"/>
    <n v="0"/>
    <n v="36"/>
    <n v="57200"/>
    <n v="2023"/>
  </r>
  <r>
    <m/>
    <m/>
    <s v="DOM/KIP/93/TAS/80"/>
    <s v="UNEP"/>
    <m/>
    <x v="1"/>
    <s v="DOM"/>
    <x v="3"/>
    <s v="KIP"/>
    <s v="Kigali HFC implementation plan (stage I, first tranche)"/>
    <d v="2023-12-01T00:00:00"/>
    <d v="2026-12-01T00:00:00"/>
    <s v="ONG"/>
    <m/>
    <d v="2026-12-01T00:00:00"/>
    <m/>
    <m/>
    <n v="21.5"/>
    <m/>
    <m/>
    <n v="0"/>
    <m/>
    <m/>
    <m/>
    <m/>
    <m/>
    <m/>
    <m/>
    <m/>
    <n v="120774"/>
    <n v="0"/>
    <n v="120774"/>
    <n v="0"/>
    <n v="120774"/>
    <n v="120774"/>
    <n v="0"/>
    <n v="15701"/>
    <n v="0"/>
    <n v="15701"/>
    <n v="15701"/>
    <n v="0"/>
    <n v="0"/>
    <n v="30193.5"/>
    <n v="0"/>
    <n v="0"/>
    <m/>
    <n v="0"/>
    <m/>
    <d v="2030-12-01T00:00:00"/>
    <s v="Newly approved project"/>
    <s v="Good progress.  Implementation modality is under discussion with the NOU. A mix between direct and indirect implementation modality has been agreed and the TOR for the first consultancy contracts will be prepared with in the Q4 2024."/>
    <s v="Yes "/>
    <m/>
    <x v="0"/>
    <n v="1"/>
    <n v="0"/>
    <s v=""/>
    <n v="36"/>
    <n v="0"/>
    <n v="36"/>
    <n v="21500"/>
    <n v="2023"/>
  </r>
  <r>
    <m/>
    <m/>
    <s v="DOM/KIP/93/INV/81"/>
    <s v="UNIDO"/>
    <m/>
    <x v="1"/>
    <s v="DOM"/>
    <x v="0"/>
    <s v="KIP"/>
    <s v="Kigali HFC implementation plan (stage I, first tranche)"/>
    <d v="2023-12-01T00:00:00"/>
    <d v="2026-12-01T00:00:00"/>
    <s v="ONG"/>
    <m/>
    <d v="2026-12-31T00:00:00"/>
    <m/>
    <m/>
    <n v="8.9"/>
    <m/>
    <m/>
    <n v="0"/>
    <m/>
    <m/>
    <n v="0"/>
    <m/>
    <m/>
    <n v="0"/>
    <m/>
    <m/>
    <n v="50050"/>
    <n v="0"/>
    <n v="50050"/>
    <n v="0"/>
    <n v="50050"/>
    <n v="50050"/>
    <n v="0"/>
    <n v="4505"/>
    <n v="0"/>
    <n v="4505"/>
    <n v="4505"/>
    <n v="0"/>
    <n v="0"/>
    <n v="15000"/>
    <n v="0"/>
    <n v="0"/>
    <m/>
    <m/>
    <m/>
    <d v="2030-12-01T00:00:00"/>
    <s v="Project approved at the 93rd meeting in December 2023."/>
    <s v="Project manager will visit project site in June 2024 to launch the project activities."/>
    <s v="Yes"/>
    <m/>
    <x v="0"/>
    <n v="1"/>
    <n v="0"/>
    <s v=""/>
    <n v="36"/>
    <n v="0"/>
    <n v="36"/>
    <n v="8900"/>
    <n v="2023"/>
  </r>
  <r>
    <m/>
    <m/>
    <s v="ECU/KIP/93/INV/86"/>
    <s v="UNIDO"/>
    <m/>
    <x v="1"/>
    <s v="ECU"/>
    <x v="0"/>
    <s v="KIP"/>
    <s v="Kigali HFC implementation plan (stage I, first tranche)"/>
    <d v="2023-12-01T00:00:00"/>
    <d v="2026-12-01T00:00:00"/>
    <s v="ONG"/>
    <m/>
    <d v="2026-12-31T00:00:00"/>
    <m/>
    <m/>
    <n v="52.2"/>
    <m/>
    <m/>
    <n v="0"/>
    <m/>
    <m/>
    <n v="0"/>
    <m/>
    <m/>
    <n v="0"/>
    <m/>
    <m/>
    <n v="292600"/>
    <n v="0"/>
    <n v="292600"/>
    <n v="0"/>
    <n v="292600"/>
    <n v="292600"/>
    <n v="0"/>
    <n v="20482"/>
    <n v="0"/>
    <n v="20482"/>
    <n v="20482"/>
    <n v="0"/>
    <n v="0"/>
    <n v="70000"/>
    <n v="0"/>
    <n v="0"/>
    <m/>
    <m/>
    <m/>
    <d v="2030-12-01T00:00:00"/>
    <s v="Project approved at the 93rd meeting in December 2023."/>
    <s v="Design the media campaign and awareness-raising initial activities on HFC controls at government institutions. Initial activities for the preparation of training manuals on the safe use of flammable refrigerants in the RAC and MAC sectors. Elaboration of the ToR for the provision of tools and equipment for the safe handling of flammable refrigerants in the RAC and MAC sectors to three training institutions. Preliminary activities for the deployment of one mobile unit to reclaim refrigerant onsite at large end users. First disbursement took place in May 2024."/>
    <s v="Yes"/>
    <m/>
    <x v="0"/>
    <n v="1"/>
    <n v="0"/>
    <s v=""/>
    <n v="36"/>
    <n v="0"/>
    <n v="36"/>
    <n v="52200"/>
    <n v="2023"/>
  </r>
  <r>
    <m/>
    <m/>
    <s v="GHA/KIP/93/INV/55"/>
    <s v="UNDP"/>
    <m/>
    <x v="0"/>
    <s v="GHA"/>
    <x v="0"/>
    <s v="KIP"/>
    <s v="Kigali HFC implementation plan (stage I, first tranche)"/>
    <d v="2023-12-01T00:00:00"/>
    <d v="2026-12-01T00:00:00"/>
    <s v="ONG"/>
    <m/>
    <d v="2026-12-01T00:00:00"/>
    <m/>
    <m/>
    <n v="212.2"/>
    <m/>
    <m/>
    <n v="0"/>
    <m/>
    <m/>
    <m/>
    <m/>
    <m/>
    <n v="0"/>
    <m/>
    <m/>
    <n v="125000"/>
    <n v="0"/>
    <n v="125000"/>
    <n v="0"/>
    <n v="125000"/>
    <n v="125000"/>
    <n v="0"/>
    <n v="16250"/>
    <n v="0"/>
    <n v="16250"/>
    <n v="16250"/>
    <m/>
    <m/>
    <n v="28750"/>
    <m/>
    <m/>
    <m/>
    <m/>
    <m/>
    <d v="2031-12-01T00:00:00"/>
    <s v="Newly Approved"/>
    <s v="DOA letter has been issued, implementation is being launched"/>
    <s v="Yes "/>
    <m/>
    <x v="0"/>
    <n v="1"/>
    <n v="0"/>
    <s v=""/>
    <n v="36"/>
    <n v="0"/>
    <n v="36"/>
    <n v="212200"/>
    <n v="2023"/>
  </r>
  <r>
    <m/>
    <m/>
    <s v="GHA/KIP/93/TAS/57"/>
    <s v="UNEP"/>
    <m/>
    <x v="0"/>
    <s v="GHA"/>
    <x v="3"/>
    <s v="KIP"/>
    <s v="Kigali HFC implementation plan (stage I, first tranche)"/>
    <d v="2023-12-01T00:00:00"/>
    <d v="2026-12-01T00:00:00"/>
    <s v="ONG"/>
    <m/>
    <d v="2026-12-01T00:00:00"/>
    <m/>
    <m/>
    <n v="86.6"/>
    <m/>
    <m/>
    <n v="0"/>
    <m/>
    <m/>
    <m/>
    <m/>
    <m/>
    <m/>
    <m/>
    <m/>
    <n v="51000"/>
    <n v="0"/>
    <n v="51000"/>
    <n v="0"/>
    <n v="51000"/>
    <n v="51000"/>
    <n v="0"/>
    <n v="6630"/>
    <n v="0"/>
    <n v="6630"/>
    <n v="6630"/>
    <n v="0"/>
    <n v="0"/>
    <n v="12750"/>
    <n v="0"/>
    <n v="0"/>
    <m/>
    <n v="0"/>
    <m/>
    <d v="2031-12-01T00:00:00"/>
    <s v="Newly approved project"/>
    <s v="The NOU held one consultative meeting with stakeholders to develop import quotas for RAC equipment. The licensing system is fully operational. The collection of data was undertaken to report A7 and CP data for the year 2023. The project is progressing successfully."/>
    <s v="Yes"/>
    <m/>
    <x v="0"/>
    <n v="1"/>
    <n v="0"/>
    <s v=""/>
    <n v="36"/>
    <n v="0"/>
    <n v="36"/>
    <n v="86600"/>
    <n v="2023"/>
  </r>
  <r>
    <m/>
    <m/>
    <s v="GRN/KIP/93/INV/34"/>
    <s v="UNDP"/>
    <m/>
    <x v="1"/>
    <s v="GRN"/>
    <x v="0"/>
    <s v="KIP"/>
    <s v="Kigali HFC implementation plan (stage I, first tranche)"/>
    <d v="2023-12-01T00:00:00"/>
    <d v="2026-12-01T00:00:00"/>
    <s v="ONG"/>
    <m/>
    <d v="2026-12-01T00:00:00"/>
    <m/>
    <m/>
    <n v="0.7"/>
    <m/>
    <m/>
    <n v="0"/>
    <m/>
    <m/>
    <m/>
    <m/>
    <m/>
    <n v="0"/>
    <m/>
    <m/>
    <n v="45000"/>
    <n v="0"/>
    <n v="45000"/>
    <n v="0"/>
    <n v="45000"/>
    <n v="45000"/>
    <n v="0"/>
    <n v="5850"/>
    <n v="0"/>
    <n v="5850"/>
    <n v="5850"/>
    <m/>
    <m/>
    <n v="10350"/>
    <m/>
    <m/>
    <m/>
    <m/>
    <m/>
    <d v="2031-12-01T00:00:00"/>
    <s v="Newly Approved"/>
    <s v="PRODOC developed, under consideration of the NOU."/>
    <s v="Yes"/>
    <m/>
    <x v="0"/>
    <n v="1"/>
    <n v="0"/>
    <s v=""/>
    <n v="36"/>
    <n v="0"/>
    <n v="36"/>
    <n v="700"/>
    <n v="2023"/>
  </r>
  <r>
    <m/>
    <m/>
    <s v="GRN/KIP/93/TAS/35"/>
    <s v="UNEP"/>
    <m/>
    <x v="1"/>
    <s v="GRN"/>
    <x v="3"/>
    <s v="KIP"/>
    <s v="Kigali HFC implementation plan (stage I, first tranche)"/>
    <d v="2023-12-01T00:00:00"/>
    <d v="2026-12-01T00:00:00"/>
    <s v="ONG"/>
    <m/>
    <d v="2026-12-01T00:00:00"/>
    <m/>
    <m/>
    <n v="0.5"/>
    <m/>
    <m/>
    <n v="0"/>
    <m/>
    <m/>
    <m/>
    <m/>
    <m/>
    <m/>
    <m/>
    <m/>
    <n v="27500"/>
    <n v="0"/>
    <n v="27500"/>
    <n v="0"/>
    <n v="27500"/>
    <n v="27500"/>
    <n v="0"/>
    <n v="3575"/>
    <n v="0"/>
    <n v="3575"/>
    <n v="3575"/>
    <n v="0"/>
    <n v="0"/>
    <n v="6875"/>
    <n v="0"/>
    <n v="0"/>
    <m/>
    <n v="0"/>
    <m/>
    <d v="2031-12-01T00:00:00"/>
    <s v="Newly approved project"/>
    <s v="SSFA has been drafted and negotiated with the Country which has agreed with the proposed work plan. The SSFA has been submitted for signing to the Government representative in April. The signed SSFA is expected to be sent to UNEP by June 2024."/>
    <s v="Yes"/>
    <m/>
    <x v="0"/>
    <n v="1"/>
    <n v="0"/>
    <s v=""/>
    <n v="36"/>
    <n v="0"/>
    <n v="36"/>
    <n v="500"/>
    <n v="2023"/>
  </r>
  <r>
    <m/>
    <m/>
    <s v="KYR/KIP/93/INV/50"/>
    <s v="UNDP"/>
    <m/>
    <x v="2"/>
    <s v="KYR"/>
    <x v="0"/>
    <s v="KIP"/>
    <s v="Kigali HFC implementation plan (stage I, first tranche)"/>
    <d v="2023-12-01T00:00:00"/>
    <d v="2026-12-01T00:00:00"/>
    <s v="ONG"/>
    <m/>
    <d v="2026-12-01T00:00:00"/>
    <m/>
    <m/>
    <n v="5.5"/>
    <m/>
    <m/>
    <n v="0"/>
    <m/>
    <m/>
    <m/>
    <m/>
    <m/>
    <n v="0"/>
    <m/>
    <m/>
    <n v="51000"/>
    <n v="0"/>
    <n v="51000"/>
    <n v="0"/>
    <n v="51000"/>
    <n v="51000"/>
    <n v="0"/>
    <n v="6630"/>
    <n v="0"/>
    <n v="6630"/>
    <n v="6630"/>
    <m/>
    <m/>
    <n v="11730"/>
    <m/>
    <m/>
    <m/>
    <m/>
    <m/>
    <d v="2030-12-01T00:00:00"/>
    <s v="Newly Approved"/>
    <s v="No progress during the first half of the year."/>
    <s v="No"/>
    <m/>
    <x v="0"/>
    <n v="1"/>
    <n v="0"/>
    <s v=""/>
    <n v="36"/>
    <n v="0"/>
    <n v="36"/>
    <n v="5500"/>
    <n v="2023"/>
  </r>
  <r>
    <m/>
    <m/>
    <s v="KYR/KIP/93/TAS/52"/>
    <s v="UNEP"/>
    <m/>
    <x v="4"/>
    <s v="KYR"/>
    <x v="3"/>
    <s v="KIP"/>
    <s v="Kigali HFC implementation plan (stage I, first tranche)"/>
    <d v="2023-12-01T00:00:00"/>
    <d v="2026-12-01T00:00:00"/>
    <s v="ONG"/>
    <m/>
    <d v="2026-12-01T00:00:00"/>
    <m/>
    <m/>
    <n v="3.3"/>
    <m/>
    <m/>
    <n v="0"/>
    <m/>
    <m/>
    <m/>
    <m/>
    <m/>
    <m/>
    <m/>
    <m/>
    <n v="30000"/>
    <n v="0"/>
    <n v="30000"/>
    <n v="0"/>
    <n v="30000"/>
    <n v="30000"/>
    <n v="0"/>
    <n v="3900"/>
    <n v="0"/>
    <n v="3900"/>
    <n v="3900"/>
    <n v="0"/>
    <n v="0"/>
    <n v="7500"/>
    <n v="0"/>
    <n v="0"/>
    <m/>
    <n v="0"/>
    <m/>
    <d v="2030-12-01T00:00:00"/>
    <s v="Project approved in December 2023."/>
    <s v="SSFA signed in February 2024 and payment 1 of USD 20,000 released in April 2024."/>
    <s v="Yes"/>
    <m/>
    <x v="0"/>
    <n v="1"/>
    <n v="0"/>
    <s v=""/>
    <n v="36"/>
    <n v="0"/>
    <n v="36"/>
    <n v="3300"/>
    <n v="2023"/>
  </r>
  <r>
    <m/>
    <m/>
    <s v="MLW/KIP/93/TAS/57"/>
    <s v="UNEP"/>
    <m/>
    <x v="0"/>
    <s v="MLW"/>
    <x v="3"/>
    <s v="KIP"/>
    <s v="Kigali HFC implementation plan (stage I, first tranche)"/>
    <d v="2023-12-01T00:00:00"/>
    <d v="2026-12-01T00:00:00"/>
    <s v="ONG"/>
    <m/>
    <d v="2026-12-01T00:00:00"/>
    <m/>
    <m/>
    <n v="28.2"/>
    <m/>
    <m/>
    <n v="0"/>
    <m/>
    <m/>
    <m/>
    <m/>
    <m/>
    <m/>
    <m/>
    <m/>
    <n v="39000"/>
    <n v="0"/>
    <n v="39000"/>
    <n v="0"/>
    <n v="39000"/>
    <n v="39000"/>
    <n v="0"/>
    <n v="5070"/>
    <n v="0"/>
    <n v="5070"/>
    <n v="5070"/>
    <n v="0"/>
    <n v="0"/>
    <n v="9750"/>
    <n v="0"/>
    <n v="0"/>
    <m/>
    <n v="0"/>
    <m/>
    <d v="2031-12-01T00:00:00"/>
    <s v="Newly approved project"/>
    <s v="The SSFA with a total of US$39,000 was signed in March 2024. The first disbursement of US$25,000 was released to the country in April 2024. Malawi ratified the Kigali  amendment in 2017. One training session for refrigeration experts was conducted from 15th to 17th April in Lilongwe. A total of 22 (14 males and 8 females) were trained on ozone and climate friendly activities. The project is progressing successfully"/>
    <s v="Yes"/>
    <m/>
    <x v="0"/>
    <n v="1"/>
    <n v="0"/>
    <s v=""/>
    <n v="36"/>
    <n v="0"/>
    <n v="36"/>
    <n v="28200"/>
    <n v="2023"/>
  </r>
  <r>
    <m/>
    <m/>
    <s v="MLW/KIP/93/INV/58"/>
    <s v="UNIDO"/>
    <m/>
    <x v="0"/>
    <s v="MLW"/>
    <x v="0"/>
    <s v="KIP"/>
    <s v="Kigali HFC implementation plan (stage I, first tranche)"/>
    <d v="2023-12-01T00:00:00"/>
    <d v="2026-12-01T00:00:00"/>
    <s v="ONG"/>
    <m/>
    <d v="2026-12-01T00:00:00"/>
    <m/>
    <m/>
    <n v="21"/>
    <m/>
    <m/>
    <n v="0"/>
    <m/>
    <m/>
    <n v="0"/>
    <m/>
    <m/>
    <n v="0"/>
    <m/>
    <m/>
    <n v="29000"/>
    <n v="0"/>
    <n v="29000"/>
    <n v="0"/>
    <n v="29000"/>
    <n v="29000"/>
    <n v="0"/>
    <n v="3770"/>
    <n v="0"/>
    <n v="3770"/>
    <n v="3770"/>
    <n v="0"/>
    <n v="0"/>
    <n v="4000"/>
    <n v="0"/>
    <n v="0"/>
    <m/>
    <m/>
    <m/>
    <d v="2031-12-01T00:00:00"/>
    <s v="Project approved at the 93rd meeting in December 2023."/>
    <s v="UNIDO intends to convene a kick off meeting in the 2nd quarter of 2024 with the NOU to discuss work plan incl. conducting a mission to Malawi. "/>
    <s v="Yes"/>
    <m/>
    <x v="0"/>
    <n v="1"/>
    <n v="0"/>
    <s v=""/>
    <n v="36"/>
    <n v="0"/>
    <n v="36"/>
    <n v="21000"/>
    <n v="2023"/>
  </r>
  <r>
    <m/>
    <m/>
    <s v="NIC/KIP/93/TAS/55"/>
    <s v="UNEP"/>
    <m/>
    <x v="1"/>
    <s v="NIC"/>
    <x v="3"/>
    <s v="KIP"/>
    <s v="Kigali HFC implementation plan (stage I, first tranche)"/>
    <d v="2023-12-01T00:00:00"/>
    <d v="2026-12-01T00:00:00"/>
    <s v="ONG"/>
    <m/>
    <d v="2026-12-01T00:00:00"/>
    <m/>
    <m/>
    <n v="3.5"/>
    <m/>
    <m/>
    <n v="0"/>
    <m/>
    <m/>
    <m/>
    <m/>
    <m/>
    <m/>
    <m/>
    <m/>
    <n v="40000"/>
    <n v="0"/>
    <n v="40000"/>
    <n v="0"/>
    <n v="40000"/>
    <n v="40000"/>
    <n v="0"/>
    <n v="5200"/>
    <n v="0"/>
    <n v="5200"/>
    <n v="5200"/>
    <n v="0"/>
    <n v="0"/>
    <n v="10000"/>
    <n v="0"/>
    <n v="0"/>
    <m/>
    <n v="0"/>
    <m/>
    <d v="2031-12-01T00:00:00"/>
    <s v="Newly approved project"/>
    <s v="The consultant contract for a international consultant have been discussed by the end of April 2024 that will support the implementation of UNEP projects for the Latin American region."/>
    <s v="Yes "/>
    <m/>
    <x v="0"/>
    <n v="1"/>
    <n v="0"/>
    <s v=""/>
    <n v="36"/>
    <n v="0"/>
    <n v="36"/>
    <n v="3500"/>
    <n v="2023"/>
  </r>
  <r>
    <m/>
    <m/>
    <s v="NIC/KIP/93/INV/57"/>
    <s v="UNIDO"/>
    <m/>
    <x v="1"/>
    <s v="NIC"/>
    <x v="0"/>
    <s v="KIP"/>
    <s v="Kigali HFC implementation plan (stage I, first tranche)"/>
    <d v="2023-12-01T00:00:00"/>
    <d v="2026-12-01T00:00:00"/>
    <s v="ONG"/>
    <m/>
    <d v="2026-12-01T00:00:00"/>
    <m/>
    <m/>
    <n v="13.7"/>
    <m/>
    <m/>
    <n v="0"/>
    <m/>
    <m/>
    <n v="0"/>
    <m/>
    <m/>
    <n v="0"/>
    <m/>
    <m/>
    <n v="159000"/>
    <n v="0"/>
    <n v="159000"/>
    <n v="0"/>
    <n v="159000"/>
    <n v="159000"/>
    <n v="0"/>
    <n v="20670"/>
    <n v="0"/>
    <n v="20670"/>
    <n v="20670"/>
    <n v="0"/>
    <n v="0"/>
    <n v="40000"/>
    <n v="0"/>
    <n v="0"/>
    <m/>
    <m/>
    <m/>
    <d v="2031-12-01T00:00:00"/>
    <s v="Project approved at the 93rd meeting in December 2023."/>
    <s v="Initial activities for the development of training manuals for the use of flammable refrigerants in stand-alone refrigeration equipment and in the MAC subsector. Identification of the tools and equipment needed for two training institutes. Site visit to the potential training institutions. First disbursement took place in March 2024."/>
    <s v="Yes"/>
    <m/>
    <x v="0"/>
    <n v="1"/>
    <n v="0"/>
    <s v=""/>
    <n v="36"/>
    <n v="0"/>
    <n v="36"/>
    <n v="13700"/>
    <n v="2023"/>
  </r>
  <r>
    <m/>
    <m/>
    <s v="MDN/KIP/93/INV/52"/>
    <s v="UNIDO"/>
    <m/>
    <x v="4"/>
    <s v="MDN"/>
    <x v="0"/>
    <s v="KIP"/>
    <s v="Kigali HFC implementation plan (stage I, first tranche)"/>
    <d v="2023-12-01T00:00:00"/>
    <d v="2026-12-01T00:00:00"/>
    <s v="ONG"/>
    <m/>
    <d v="2026-12-31T00:00:00"/>
    <m/>
    <m/>
    <n v="13.4"/>
    <m/>
    <m/>
    <n v="0"/>
    <m/>
    <m/>
    <n v="0"/>
    <m/>
    <m/>
    <n v="0"/>
    <m/>
    <m/>
    <n v="103555"/>
    <n v="0"/>
    <n v="103555"/>
    <n v="0"/>
    <n v="103555"/>
    <n v="103555"/>
    <n v="0"/>
    <n v="13462"/>
    <n v="0"/>
    <n v="13462"/>
    <n v="13462"/>
    <n v="0"/>
    <n v="0"/>
    <n v="40000"/>
    <n v="0"/>
    <n v="0"/>
    <m/>
    <m/>
    <m/>
    <d v="2030-12-01T00:00:00"/>
    <s v="Project approved at the 93rd meeting in December 2023."/>
    <s v="Quota system for HFCs was established; activities for economic operators were performed; data is gathered and analysed on ongoing basis. Female consultant was engaged. First disbursement took place in February 2024."/>
    <s v="Yes"/>
    <m/>
    <x v="0"/>
    <n v="1"/>
    <n v="0"/>
    <s v=""/>
    <n v="36"/>
    <n v="0"/>
    <n v="36"/>
    <n v="13400"/>
    <n v="2023"/>
  </r>
  <r>
    <m/>
    <m/>
    <s v="PAN/KIP/93/INV/56"/>
    <s v="UNDP"/>
    <m/>
    <x v="1"/>
    <s v="PAN"/>
    <x v="0"/>
    <s v="KIP"/>
    <s v="Kigali HFC implementation plan (stage I, first tranche)"/>
    <d v="2023-12-01T00:00:00"/>
    <d v="2026-12-01T00:00:00"/>
    <s v="ONG"/>
    <m/>
    <d v="2026-12-01T00:00:00"/>
    <m/>
    <m/>
    <n v="59.1"/>
    <m/>
    <m/>
    <n v="0"/>
    <m/>
    <m/>
    <m/>
    <m/>
    <m/>
    <n v="0"/>
    <m/>
    <m/>
    <n v="331100"/>
    <n v="0"/>
    <n v="331100"/>
    <n v="0"/>
    <n v="331100"/>
    <n v="331100"/>
    <n v="0"/>
    <n v="23177"/>
    <n v="0"/>
    <n v="23177"/>
    <n v="23177"/>
    <m/>
    <m/>
    <n v="76153"/>
    <m/>
    <m/>
    <m/>
    <m/>
    <m/>
    <d v="2030-12-01T00:00:00"/>
    <s v="Newly Approved"/>
    <s v="DOA Sent; PRODOC developed, under consideration of the NOU."/>
    <s v="Yes"/>
    <m/>
    <x v="0"/>
    <n v="1"/>
    <n v="0"/>
    <s v=""/>
    <n v="36"/>
    <n v="0"/>
    <n v="36"/>
    <n v="59100"/>
    <n v="2023"/>
  </r>
  <r>
    <m/>
    <m/>
    <s v="PER/KIP/93/INV/65"/>
    <s v="UNDP"/>
    <m/>
    <x v="1"/>
    <s v="PER"/>
    <x v="0"/>
    <s v="KIP"/>
    <s v="Kigali HFC implementation plan (stage I, first tranche)"/>
    <d v="2023-12-01T00:00:00"/>
    <d v="2026-12-01T00:00:00"/>
    <s v="ONG"/>
    <m/>
    <d v="2026-12-01T00:00:00"/>
    <m/>
    <m/>
    <n v="50.5"/>
    <m/>
    <m/>
    <n v="0"/>
    <m/>
    <m/>
    <m/>
    <m/>
    <m/>
    <n v="0"/>
    <m/>
    <m/>
    <n v="283140"/>
    <n v="0"/>
    <n v="283140"/>
    <n v="0"/>
    <n v="283140"/>
    <n v="283140"/>
    <n v="0"/>
    <n v="19820"/>
    <n v="0"/>
    <n v="19820"/>
    <n v="19820"/>
    <m/>
    <m/>
    <n v="65122.2"/>
    <m/>
    <m/>
    <m/>
    <m/>
    <m/>
    <d v="2030-12-01T00:00:00"/>
    <s v="Newly Approved"/>
    <s v="PRODOC developed, under consideration of the NOU."/>
    <s v="N/a"/>
    <m/>
    <x v="0"/>
    <n v="1"/>
    <n v="0"/>
    <s v=""/>
    <n v="36"/>
    <n v="0"/>
    <n v="36"/>
    <n v="50500"/>
    <n v="2023"/>
  </r>
  <r>
    <m/>
    <m/>
    <s v="TRI/KIP/93/INV/44"/>
    <s v="UNDP"/>
    <m/>
    <x v="1"/>
    <s v="TRI"/>
    <x v="0"/>
    <s v="KIP"/>
    <s v="Kigali HFC implementation plan (stage I, first tranche)"/>
    <d v="2023-12-01T00:00:00"/>
    <d v="2026-12-01T00:00:00"/>
    <s v="ONG"/>
    <m/>
    <d v="2026-12-01T00:00:00"/>
    <m/>
    <m/>
    <n v="96.8"/>
    <m/>
    <m/>
    <n v="0"/>
    <m/>
    <m/>
    <m/>
    <m/>
    <m/>
    <n v="0"/>
    <m/>
    <m/>
    <n v="543249"/>
    <n v="0"/>
    <n v="543249"/>
    <n v="0"/>
    <n v="543249"/>
    <n v="543249"/>
    <n v="0"/>
    <n v="38028"/>
    <n v="0"/>
    <n v="38028"/>
    <n v="38028"/>
    <m/>
    <m/>
    <n v="124947.27"/>
    <m/>
    <m/>
    <m/>
    <m/>
    <m/>
    <d v="2030-12-01T00:00:00"/>
    <s v="Newly Approved"/>
    <s v="PRODOC developed, under consideration of the NOU."/>
    <s v="Yes"/>
    <m/>
    <x v="0"/>
    <n v="1"/>
    <n v="0"/>
    <s v=""/>
    <n v="36"/>
    <n v="0"/>
    <n v="36"/>
    <n v="96800"/>
    <n v="2023"/>
  </r>
  <r>
    <m/>
    <m/>
    <s v="TKM/KIP/93/INV/25"/>
    <s v="UNIDO"/>
    <m/>
    <x v="4"/>
    <s v="TKM"/>
    <x v="0"/>
    <s v="KIP"/>
    <s v="Kigali HFC implementation plan (stage I, first tranche)"/>
    <d v="2023-12-01T00:00:00"/>
    <d v="2026-12-01T00:00:00"/>
    <s v="ONG"/>
    <m/>
    <d v="2026-12-31T00:00:00"/>
    <m/>
    <m/>
    <n v="11.4"/>
    <m/>
    <m/>
    <n v="0"/>
    <m/>
    <m/>
    <n v="0"/>
    <m/>
    <m/>
    <n v="0"/>
    <m/>
    <m/>
    <n v="116000"/>
    <n v="0"/>
    <n v="116000"/>
    <n v="0"/>
    <n v="116000"/>
    <n v="116000"/>
    <n v="0"/>
    <n v="15080"/>
    <n v="0"/>
    <n v="15080"/>
    <n v="15080"/>
    <n v="0"/>
    <n v="0"/>
    <n v="50000"/>
    <n v="0"/>
    <n v="0"/>
    <m/>
    <m/>
    <m/>
    <d v="2030-12-01T00:00:00"/>
    <s v="Project approved at the 93rd meeting in December 2023."/>
    <s v="First disbursement took place in April 2024."/>
    <s v="Yes"/>
    <m/>
    <x v="0"/>
    <n v="1"/>
    <n v="0"/>
    <s v=""/>
    <n v="36"/>
    <n v="0"/>
    <n v="36"/>
    <n v="11400"/>
    <n v="2023"/>
  </r>
  <r>
    <m/>
    <m/>
    <s v="JOR/KIP/93/INV/118"/>
    <s v="UNIDO"/>
    <m/>
    <x v="2"/>
    <s v="JOR"/>
    <x v="0"/>
    <s v="KIP"/>
    <s v="Kigali HFC implementation plan (stage I, first tranche) (commercial refrigeration)"/>
    <d v="2023-12-01T00:00:00"/>
    <d v="2026-12-01T00:00:00"/>
    <s v="ONG"/>
    <m/>
    <d v="2026-12-31T00:00:00"/>
    <m/>
    <m/>
    <n v="36.799999999999997"/>
    <m/>
    <m/>
    <n v="0"/>
    <m/>
    <m/>
    <n v="0"/>
    <m/>
    <m/>
    <n v="0"/>
    <m/>
    <m/>
    <n v="264677"/>
    <n v="0"/>
    <n v="264677"/>
    <n v="0"/>
    <n v="264677"/>
    <n v="264677"/>
    <n v="0"/>
    <n v="18527"/>
    <n v="0"/>
    <n v="18527"/>
    <n v="18527"/>
    <n v="0"/>
    <n v="0"/>
    <n v="5000"/>
    <n v="0"/>
    <n v="0"/>
    <m/>
    <m/>
    <m/>
    <d v="2031-12-01T00:00:00"/>
    <s v="Project approved at the 93rd meeting in December 2023."/>
    <s v="First coordination meeting took place for the development of the workplan. "/>
    <s v="Yes"/>
    <m/>
    <x v="0"/>
    <n v="1"/>
    <n v="0"/>
    <s v=""/>
    <n v="36"/>
    <n v="0"/>
    <n v="36"/>
    <n v="36800"/>
    <n v="2023"/>
  </r>
  <r>
    <m/>
    <m/>
    <s v="MAL/KIP/93/INV/200"/>
    <s v="IBRD"/>
    <m/>
    <x v="2"/>
    <s v="MAL"/>
    <x v="0"/>
    <s v="KIP"/>
    <s v="Kigali HFC implementation plan (stage I, first tranche) (commercial refrigeration)"/>
    <d v="2023-12-01T00:00:00"/>
    <d v="2026-12-01T00:00:00"/>
    <s v="ONG"/>
    <m/>
    <d v="2026-12-01T00:00:00"/>
    <m/>
    <m/>
    <n v="20"/>
    <m/>
    <m/>
    <n v="0"/>
    <m/>
    <m/>
    <m/>
    <m/>
    <m/>
    <m/>
    <m/>
    <m/>
    <n v="122650"/>
    <n v="0"/>
    <n v="122650"/>
    <n v="0"/>
    <n v="122650"/>
    <n v="122650"/>
    <n v="0"/>
    <n v="8586"/>
    <n v="0"/>
    <n v="8586"/>
    <n v="8586"/>
    <n v="0"/>
    <n v="122650"/>
    <n v="0"/>
    <n v="0"/>
    <n v="8586"/>
    <m/>
    <m/>
    <m/>
    <d v="2030-12-01T00:00:00"/>
    <s v="Newly approved in mid-Dec. 2023"/>
    <s v="Cabinet approved the KIP on January 31, 2024. Quota allocation for 2024 issued employing a model prepared for the Stage I KIP.  Preparation activities surrounding the new Grant Agreement (GA) between GoM and WB stepped up following ExCom approval in mid-December 2023.  Environment and social framework (ESF) instruments, including three environment and social management plans (ESMPs) for 3 enterprises prepared in draft; procurement strategy and plan initiated; preliminary financial management and disbursement arrangements agreed as well as the &quot;Recipient&quot; and signatory of the GA confirmed during a Mar. 24 WB mission.  Project implementation manual prepared in draft.  Consultations held with project beneficiares on the ESF, subproject cycle and other project processes and procedures.  "/>
    <s v="Through the approved KIP, the country executing agency (Department of Environment) agrees to continued gende and to seek out opportunities to help foster gender mainstreaming in project activities under its direct control.  A gender assessment was conducted and draft report with recommendations to promote gender mainstreaming, that will be integrated into the Malaysia-WB project/Grant Agreement where possible, was received in Jun. 24.  "/>
    <m/>
    <x v="0"/>
    <n v="1"/>
    <n v="0"/>
    <s v=""/>
    <n v="36"/>
    <n v="0"/>
    <n v="36"/>
    <n v="20000"/>
    <n v="2023"/>
  </r>
  <r>
    <m/>
    <m/>
    <s v="JOR/KIP/93/INV/117"/>
    <s v="UNIDO"/>
    <m/>
    <x v="2"/>
    <s v="JOR"/>
    <x v="0"/>
    <s v="KIP"/>
    <s v="Kigali HFC implementation plan (stage I, first tranche) (domestic refrigeration)"/>
    <d v="2023-12-01T00:00:00"/>
    <d v="2026-12-01T00:00:00"/>
    <s v="ONG"/>
    <m/>
    <d v="2026-12-31T00:00:00"/>
    <m/>
    <m/>
    <n v="20.100000000000001"/>
    <m/>
    <m/>
    <n v="0"/>
    <m/>
    <m/>
    <n v="0"/>
    <m/>
    <m/>
    <n v="0"/>
    <m/>
    <m/>
    <n v="144957"/>
    <n v="0"/>
    <n v="144957"/>
    <n v="0"/>
    <n v="144957"/>
    <n v="144957"/>
    <n v="0"/>
    <n v="10147"/>
    <n v="0"/>
    <n v="10147"/>
    <n v="10147"/>
    <n v="0"/>
    <n v="0"/>
    <n v="5000"/>
    <n v="0"/>
    <n v="0"/>
    <m/>
    <m/>
    <m/>
    <d v="2031-12-01T00:00:00"/>
    <s v="Project approved at the 93rd meeting in December 2023."/>
    <s v="First coordination meeting took place for the development of the workplan. "/>
    <s v="Yes"/>
    <m/>
    <x v="0"/>
    <n v="1"/>
    <n v="0"/>
    <s v=""/>
    <n v="36"/>
    <n v="0"/>
    <n v="36"/>
    <n v="20100"/>
    <n v="2023"/>
  </r>
  <r>
    <m/>
    <m/>
    <s v="MEX/KIP/93/INV/207"/>
    <s v="UNDP"/>
    <m/>
    <x v="1"/>
    <s v="MEX"/>
    <x v="0"/>
    <s v="KIP"/>
    <s v="Kigali HFC implementation plan (stage I, first tranche) (foam sector plan)"/>
    <d v="2023-12-01T00:00:00"/>
    <d v="2026-12-01T00:00:00"/>
    <s v="ONG"/>
    <m/>
    <d v="2026-12-01T00:00:00"/>
    <m/>
    <m/>
    <n v="167.9"/>
    <m/>
    <m/>
    <n v="0"/>
    <m/>
    <m/>
    <m/>
    <m/>
    <m/>
    <n v="0"/>
    <m/>
    <m/>
    <n v="888833"/>
    <n v="0"/>
    <n v="888833"/>
    <n v="0"/>
    <n v="888833"/>
    <n v="888833"/>
    <n v="0"/>
    <n v="62218"/>
    <n v="0"/>
    <n v="62218"/>
    <n v="62218"/>
    <m/>
    <m/>
    <n v="204431.59"/>
    <m/>
    <m/>
    <m/>
    <m/>
    <m/>
    <d v="2030-12-01T00:00:00"/>
    <s v="Newly Approved"/>
    <s v="PRODOC developed, under consideration of the NOU."/>
    <s v="Yes"/>
    <m/>
    <x v="0"/>
    <n v="1"/>
    <n v="0"/>
    <s v=""/>
    <n v="36"/>
    <n v="0"/>
    <n v="36"/>
    <n v="167900"/>
    <n v="2023"/>
  </r>
  <r>
    <m/>
    <m/>
    <s v="VIE/KIP/93/INV/90"/>
    <s v="IBRD"/>
    <m/>
    <x v="2"/>
    <s v="VIE"/>
    <x v="0"/>
    <s v="KIP"/>
    <s v="Kigali HFC implementation plan (stage I, first tranche) (industrial refrigeration sector)"/>
    <d v="2023-12-01T00:00:00"/>
    <d v="2026-12-01T00:00:00"/>
    <s v="ONG"/>
    <m/>
    <d v="2026-12-01T00:00:00"/>
    <m/>
    <m/>
    <n v="38.299999999999997"/>
    <m/>
    <m/>
    <n v="0"/>
    <m/>
    <m/>
    <m/>
    <m/>
    <m/>
    <m/>
    <m/>
    <m/>
    <n v="234220"/>
    <n v="0"/>
    <n v="234220"/>
    <n v="0"/>
    <n v="234220"/>
    <n v="234220"/>
    <n v="0"/>
    <n v="16395"/>
    <n v="0"/>
    <n v="16395"/>
    <n v="16395"/>
    <n v="0"/>
    <n v="234220"/>
    <n v="0"/>
    <n v="0"/>
    <n v="16395"/>
    <m/>
    <m/>
    <m/>
    <d v="2030-12-01T00:00:00"/>
    <s v="Newly approved in Dec. 2023."/>
    <s v="Subsequent to Dec. 2023 ExCom approval, a GoV project document was prepared and circulated to line ministries in Jun 24 for approval (needed prior to completing the new project Grant Agreement (GA) with the WB). Quota allocation for 2024 issued employing a model prepared for the Stage I KIP.  Preparation activities surrounding the new GA between GoV and WB stepped up following ExCom approval.  Environment and social framework (ESF) instruments, including an environment and social management framework (ESMF) prepared in draft, work plan for the entire plan duration prepared, and procurement strategy and plan nearly finalized.   WB GA preparation mission conducted in Mar. 24."/>
    <s v="Through the approved KIP, the country executing agency (Department of Climate Change) agrees to continued attention to gender and to seek out opportunities to help foster gender mainstreaming in project activities under its direct control.  Gender actions will be reflected in the overarching project under the Viet Nam-WB Grant Agreement."/>
    <m/>
    <x v="0"/>
    <n v="1"/>
    <n v="0"/>
    <s v=""/>
    <n v="36"/>
    <n v="0"/>
    <n v="36"/>
    <n v="38300"/>
    <n v="2023"/>
  </r>
  <r>
    <m/>
    <m/>
    <s v="MAL/KIP/93/INV/197"/>
    <s v="IBRD"/>
    <m/>
    <x v="2"/>
    <s v="MAL"/>
    <x v="0"/>
    <s v="KIP"/>
    <s v="Kigali HFC implementation plan (stage I, first tranche) (mobile air-conditioning)"/>
    <d v="2023-12-01T00:00:00"/>
    <d v="2026-12-01T00:00:00"/>
    <s v="ONG"/>
    <m/>
    <d v="2026-12-01T00:00:00"/>
    <m/>
    <m/>
    <n v="50.6"/>
    <m/>
    <m/>
    <n v="0"/>
    <m/>
    <m/>
    <m/>
    <m/>
    <m/>
    <m/>
    <m/>
    <m/>
    <n v="310586"/>
    <n v="0"/>
    <n v="310586"/>
    <n v="0"/>
    <n v="310586"/>
    <n v="310586"/>
    <n v="0"/>
    <n v="21741"/>
    <n v="0"/>
    <n v="21741"/>
    <n v="21741"/>
    <n v="0"/>
    <n v="310586"/>
    <n v="0"/>
    <n v="0"/>
    <n v="21741"/>
    <m/>
    <m/>
    <m/>
    <d v="2030-12-01T00:00:00"/>
    <s v="Newly approved in mid-Dec. 2023"/>
    <s v="Cabinet approved the KIP on January 31, 2024. Quota allocation for 2024 issued employing a model prepared for the Stage I KIP.  Preparation activities surrounding the new Grant Agreement (GA) between GoM and WB stepped up following ExCom approval in mid-December 2023.  Environment and social framework (ESF) instruments, including three environment and social management plans (ESMPs) for 3 enterprises prepared in draft; procurement strategy and plan initiated; preliminary financial management and disbursement arrangements agreed as well as the &quot;Recipient&quot; and signatory of the GA confirmed during a Mar. 24 WB mission.  Project implementation manual prepared in draft.  Consultations held with project beneficiares on the ESF, subproject cycle and other project processes and procedures.  "/>
    <s v="Through the approved KIP, the country executing agency (Department of Environment) agrees to continued gende and to seek out opportunities to help foster gender mainstreaming in project activities under its direct control.  A gender assessment was conducted and draft report with recommendations to promote gender mainstreaming, that will be integrated into the Malaysia-WB project/Grant Agreement where possible, was received in Jun. 24.  "/>
    <m/>
    <x v="0"/>
    <n v="1"/>
    <n v="0"/>
    <s v=""/>
    <n v="36"/>
    <n v="0"/>
    <n v="36"/>
    <n v="50600"/>
    <n v="2023"/>
  </r>
  <r>
    <m/>
    <m/>
    <s v="CUB/KIP/93/INV/71"/>
    <s v="UNDP"/>
    <m/>
    <x v="1"/>
    <s v="CUB"/>
    <x v="0"/>
    <s v="KIP"/>
    <s v="Kigali HFC implementation plan (stage I, first tranche) (PMU)"/>
    <d v="2023-12-01T00:00:00"/>
    <d v="2026-12-01T00:00:00"/>
    <s v="ONG"/>
    <m/>
    <d v="2026-12-01T00:00:00"/>
    <m/>
    <m/>
    <n v="1.9"/>
    <m/>
    <m/>
    <n v="0"/>
    <m/>
    <m/>
    <m/>
    <m/>
    <m/>
    <n v="0"/>
    <m/>
    <m/>
    <n v="14545"/>
    <n v="0"/>
    <n v="14545"/>
    <n v="0"/>
    <n v="14545"/>
    <n v="14545"/>
    <n v="0"/>
    <n v="1891"/>
    <n v="0"/>
    <n v="1891"/>
    <n v="1891"/>
    <m/>
    <m/>
    <n v="3345.35"/>
    <m/>
    <m/>
    <m/>
    <m/>
    <m/>
    <d v="2030-12-01T00:00:00"/>
    <s v="Newly Approved"/>
    <s v="DOA Sent; PRODOC developed, under consideration of the NOU."/>
    <s v="Yes"/>
    <m/>
    <x v="0"/>
    <n v="1"/>
    <n v="0"/>
    <s v=""/>
    <n v="36"/>
    <n v="0"/>
    <n v="36"/>
    <n v="1900"/>
    <n v="2023"/>
  </r>
  <r>
    <m/>
    <m/>
    <s v="DOM/KIP/93/INV/79"/>
    <s v="UNDP"/>
    <m/>
    <x v="1"/>
    <s v="DOM"/>
    <x v="0"/>
    <s v="KIP"/>
    <s v="Kigali HFC implementation plan (stage I, first tranche) (PMU)"/>
    <d v="2023-12-01T00:00:00"/>
    <d v="2026-12-01T00:00:00"/>
    <s v="ONG"/>
    <m/>
    <d v="2026-12-01T00:00:00"/>
    <m/>
    <m/>
    <n v="7.9"/>
    <m/>
    <m/>
    <n v="0"/>
    <m/>
    <m/>
    <m/>
    <m/>
    <m/>
    <n v="0"/>
    <m/>
    <m/>
    <n v="44171"/>
    <n v="0"/>
    <n v="44171"/>
    <n v="0"/>
    <n v="44171"/>
    <n v="44171"/>
    <n v="0"/>
    <n v="3092"/>
    <n v="0"/>
    <n v="3092"/>
    <n v="3092"/>
    <m/>
    <m/>
    <n v="10159.33"/>
    <m/>
    <m/>
    <m/>
    <m/>
    <m/>
    <d v="2030-12-01T00:00:00"/>
    <s v="Newly Approved"/>
    <s v="DOA Sent; PRODOC developed, under consideration of the NOU."/>
    <s v="Yes "/>
    <m/>
    <x v="0"/>
    <n v="1"/>
    <n v="0"/>
    <s v=""/>
    <n v="36"/>
    <n v="0"/>
    <n v="36"/>
    <n v="7900"/>
    <n v="2023"/>
  </r>
  <r>
    <m/>
    <m/>
    <s v="GHA/KIP/93/INV/56"/>
    <s v="UNDP"/>
    <m/>
    <x v="0"/>
    <s v="GHA"/>
    <x v="0"/>
    <s v="KIP"/>
    <s v="Kigali HFC implementation plan (stage I, first tranche) (PMU)"/>
    <d v="2023-12-01T00:00:00"/>
    <d v="2026-12-01T00:00:00"/>
    <s v="ONG"/>
    <m/>
    <d v="2026-12-01T00:00:00"/>
    <m/>
    <m/>
    <n v="12.7"/>
    <m/>
    <m/>
    <n v="0"/>
    <m/>
    <m/>
    <m/>
    <m/>
    <m/>
    <n v="0"/>
    <m/>
    <m/>
    <n v="7500"/>
    <n v="0"/>
    <n v="7500"/>
    <n v="0"/>
    <n v="7500"/>
    <n v="7500"/>
    <n v="0"/>
    <n v="975"/>
    <n v="0"/>
    <n v="975"/>
    <n v="975"/>
    <m/>
    <m/>
    <n v="1725"/>
    <m/>
    <m/>
    <m/>
    <m/>
    <m/>
    <d v="2031-12-01T00:00:00"/>
    <s v="Newly Approved"/>
    <s v="DOA letter has been issued, implementation is being launched"/>
    <s v="Yes "/>
    <m/>
    <x v="0"/>
    <n v="1"/>
    <n v="0"/>
    <s v=""/>
    <n v="36"/>
    <n v="0"/>
    <n v="36"/>
    <n v="12700"/>
    <n v="2023"/>
  </r>
  <r>
    <m/>
    <m/>
    <s v="GHA/KIP/93/TAS/58"/>
    <s v="UNEP"/>
    <m/>
    <x v="0"/>
    <s v="GHA"/>
    <x v="3"/>
    <s v="KIP"/>
    <s v="Kigali HFC implementation plan (stage I, first tranche) (PMU)"/>
    <d v="2023-12-01T00:00:00"/>
    <d v="2026-12-01T00:00:00"/>
    <s v="ONG"/>
    <m/>
    <d v="2026-12-01T00:00:00"/>
    <m/>
    <m/>
    <n v="7.6"/>
    <m/>
    <m/>
    <n v="0"/>
    <m/>
    <m/>
    <m/>
    <m/>
    <m/>
    <m/>
    <m/>
    <m/>
    <n v="4500"/>
    <n v="0"/>
    <n v="4500"/>
    <n v="0"/>
    <n v="4500"/>
    <n v="4500"/>
    <n v="0"/>
    <n v="585"/>
    <n v="0"/>
    <n v="585"/>
    <n v="585"/>
    <n v="0"/>
    <n v="0"/>
    <n v="1125"/>
    <n v="0"/>
    <n v="0"/>
    <m/>
    <n v="0"/>
    <m/>
    <d v="2031-12-01T00:00:00"/>
    <s v="Newly approved project"/>
    <s v="The NOU held one consultative meeting with stakeholders to develop import quotas for RAC equipment. The licensing system is fully operational. The collection of data was undertaken to report A7 and CP data for the year 2023. The project is progressing successfully."/>
    <s v="Yes"/>
    <m/>
    <x v="0"/>
    <n v="1"/>
    <n v="0"/>
    <s v=""/>
    <n v="36"/>
    <n v="0"/>
    <n v="36"/>
    <n v="7600"/>
    <n v="2023"/>
  </r>
  <r>
    <m/>
    <m/>
    <s v="JOR/KIP/93/INV/120"/>
    <s v="UNIDO"/>
    <m/>
    <x v="2"/>
    <s v="JOR"/>
    <x v="0"/>
    <s v="KIP"/>
    <s v="Kigali HFC implementation plan (stage I, first tranche) (PMU)"/>
    <d v="2023-12-01T00:00:00"/>
    <d v="2026-12-01T00:00:00"/>
    <s v="ONG"/>
    <m/>
    <d v="2026-12-31T00:00:00"/>
    <m/>
    <m/>
    <n v="27.5"/>
    <m/>
    <m/>
    <n v="0"/>
    <m/>
    <m/>
    <n v="0"/>
    <m/>
    <m/>
    <n v="0"/>
    <m/>
    <m/>
    <n v="198000"/>
    <n v="0"/>
    <n v="198000"/>
    <n v="0"/>
    <n v="198000"/>
    <n v="198000"/>
    <n v="0"/>
    <n v="13860"/>
    <n v="0"/>
    <n v="13860"/>
    <n v="13860"/>
    <n v="0"/>
    <n v="0"/>
    <n v="60000"/>
    <n v="0"/>
    <n v="0"/>
    <m/>
    <m/>
    <m/>
    <d v="2031-12-01T00:00:00"/>
    <s v="Project approved at the 93rd meeting in December 2023."/>
    <s v="Mission to Jordan was organized to discuss with NOU and stakeholders the work plan. Hiring of Coordinator to initiate first project activities. First disbursement took place in February 2024."/>
    <s v="Yes"/>
    <m/>
    <x v="0"/>
    <n v="1"/>
    <n v="0"/>
    <s v=""/>
    <n v="36"/>
    <n v="0"/>
    <n v="36"/>
    <n v="27500"/>
    <n v="2023"/>
  </r>
  <r>
    <m/>
    <m/>
    <s v="MAL/KIP/93/INV/202"/>
    <s v="IBRD"/>
    <m/>
    <x v="2"/>
    <s v="MAL"/>
    <x v="0"/>
    <s v="KIP"/>
    <s v="Kigali HFC implementation plan (stage I, first tranche) (PMU)"/>
    <d v="2023-12-01T00:00:00"/>
    <d v="2026-12-01T00:00:00"/>
    <s v="ONG"/>
    <m/>
    <d v="2026-12-01T00:00:00"/>
    <m/>
    <m/>
    <n v="40.9"/>
    <m/>
    <m/>
    <n v="0"/>
    <m/>
    <m/>
    <m/>
    <m/>
    <m/>
    <m/>
    <m/>
    <m/>
    <n v="251250"/>
    <n v="0"/>
    <n v="251250"/>
    <n v="0"/>
    <n v="251250"/>
    <n v="251250"/>
    <n v="0"/>
    <n v="17588"/>
    <n v="0"/>
    <n v="17588"/>
    <n v="17588"/>
    <n v="0"/>
    <n v="251250"/>
    <n v="0"/>
    <n v="0"/>
    <n v="17588"/>
    <m/>
    <m/>
    <m/>
    <d v="2030-12-01T00:00:00"/>
    <s v="Newly approved in mid-Dec. 2023"/>
    <s v="Cabinet approved the KIP on January 31, 2024. Quota allocation for 2024 issued employing a model prepared for the Stage I KIP.  Preparation activities surrounding the new Grant Agreement (GA) between GoM and WB stepped up following ExCom approval in mid-December 2023.  Environment and social framework (ESF) instruments, including three environment and social management plans (ESMPs) for 3 enterprises prepared in draft; procurement strategy and plan initiated; preliminary financial management and disbursement arrangements agreed as well as the &quot;Recipient&quot; and signatory of the GA confirmed during a Mar. 24 WB mission.  Project implementation manual prepared in draft.  Consultations held with project beneficiares on the ESF, subproject cycle and other project processes and procedures.  "/>
    <s v="Through the approved KIP, the country executing agency (Department of Environment) agrees to continued gende and to seek out opportunities to help foster gender mainstreaming in project activities under its direct control.  A gender assessment was conducted and draft report with recommendations to promote gender mainstreaming, that will be integrated into the Malaysia-WB project/Grant Agreement where possible, was received in Jun. 24.  "/>
    <m/>
    <x v="0"/>
    <n v="1"/>
    <n v="0"/>
    <s v=""/>
    <n v="36"/>
    <n v="0"/>
    <n v="36"/>
    <n v="40900"/>
    <n v="2023"/>
  </r>
  <r>
    <m/>
    <m/>
    <s v="MEX/KIP/93/INV/210"/>
    <s v="UNDP"/>
    <m/>
    <x v="1"/>
    <s v="MEX"/>
    <x v="0"/>
    <s v="KIP"/>
    <s v="Kigali HFC implementation plan (stage I, first tranche) (PMU)"/>
    <d v="2023-12-01T00:00:00"/>
    <d v="2026-12-01T00:00:00"/>
    <s v="ONG"/>
    <m/>
    <d v="2026-12-01T00:00:00"/>
    <m/>
    <m/>
    <n v="15.1"/>
    <m/>
    <m/>
    <n v="0"/>
    <m/>
    <m/>
    <m/>
    <m/>
    <m/>
    <n v="0"/>
    <m/>
    <m/>
    <n v="79905"/>
    <n v="0"/>
    <n v="79905"/>
    <n v="0"/>
    <n v="79905"/>
    <n v="79905"/>
    <n v="0"/>
    <n v="5593"/>
    <n v="0"/>
    <n v="5593"/>
    <n v="5593"/>
    <m/>
    <m/>
    <n v="18378.150000000001"/>
    <m/>
    <m/>
    <m/>
    <m/>
    <m/>
    <d v="2030-12-01T00:00:00"/>
    <s v="Newly Approved"/>
    <s v="PRODOC developed, under consideration of the NOU."/>
    <s v="Yes "/>
    <m/>
    <x v="0"/>
    <n v="1"/>
    <n v="0"/>
    <s v=""/>
    <n v="36"/>
    <n v="0"/>
    <n v="36"/>
    <n v="15100"/>
    <n v="2023"/>
  </r>
  <r>
    <m/>
    <m/>
    <s v="MEX/KIP/93/TAS/212"/>
    <s v="UNEP"/>
    <m/>
    <x v="1"/>
    <s v="MEX"/>
    <x v="3"/>
    <s v="KIP"/>
    <s v="Kigali HFC implementation plan (stage I, first tranche) (PMU)"/>
    <d v="2023-12-01T00:00:00"/>
    <d v="2026-12-01T00:00:00"/>
    <s v="ONG"/>
    <m/>
    <d v="2026-12-01T00:00:00"/>
    <m/>
    <m/>
    <n v="2.4"/>
    <m/>
    <m/>
    <n v="0"/>
    <m/>
    <m/>
    <m/>
    <m/>
    <m/>
    <m/>
    <m/>
    <m/>
    <n v="12695"/>
    <n v="0"/>
    <n v="12695"/>
    <n v="0"/>
    <n v="12695"/>
    <n v="12695"/>
    <n v="0"/>
    <n v="1574"/>
    <n v="0"/>
    <n v="1574"/>
    <n v="1574"/>
    <n v="0"/>
    <n v="0"/>
    <n v="3173.75"/>
    <n v="0"/>
    <n v="0"/>
    <m/>
    <n v="0"/>
    <m/>
    <d v="2030-12-01T00:00:00"/>
    <s v="Newly approved project"/>
    <s v="Implementation modalites, i.e. consultancies and/or SSFAs are under discussion with Government. Mission Planned for May-2024"/>
    <s v="Yes "/>
    <m/>
    <x v="0"/>
    <n v="1"/>
    <n v="0"/>
    <s v=""/>
    <n v="36"/>
    <n v="0"/>
    <n v="36"/>
    <n v="2400"/>
    <n v="2023"/>
  </r>
  <r>
    <m/>
    <m/>
    <s v="MEX/KIP/93/INV/215"/>
    <s v="UNIDO"/>
    <m/>
    <x v="1"/>
    <s v="MEX"/>
    <x v="0"/>
    <s v="KIP"/>
    <s v="Kigali HFC implementation plan (stage I, first tranche) (PMU)"/>
    <d v="2023-12-01T00:00:00"/>
    <d v="2026-12-01T00:00:00"/>
    <s v="ONG"/>
    <m/>
    <d v="2026-12-31T00:00:00"/>
    <m/>
    <m/>
    <n v="53.5"/>
    <m/>
    <m/>
    <n v="0"/>
    <m/>
    <m/>
    <n v="0"/>
    <m/>
    <m/>
    <n v="0"/>
    <m/>
    <m/>
    <n v="283418"/>
    <n v="0"/>
    <n v="283418"/>
    <n v="0"/>
    <n v="283418"/>
    <n v="283418"/>
    <n v="0"/>
    <n v="19839"/>
    <n v="0"/>
    <n v="19839"/>
    <n v="19839"/>
    <n v="0"/>
    <n v="0"/>
    <n v="60000"/>
    <n v="0"/>
    <n v="0"/>
    <m/>
    <m/>
    <m/>
    <d v="2030-12-01T00:00:00"/>
    <s v="Project approved at the 93rd meeting in December 2023."/>
    <s v="First disbursement took place in March 2024."/>
    <s v="Yes"/>
    <m/>
    <x v="0"/>
    <n v="1"/>
    <n v="0"/>
    <s v=""/>
    <n v="36"/>
    <n v="0"/>
    <n v="36"/>
    <n v="53500"/>
    <n v="2023"/>
  </r>
  <r>
    <m/>
    <m/>
    <s v="VIE/KIP/93/INV/96"/>
    <s v="IBRD"/>
    <m/>
    <x v="2"/>
    <s v="VIE"/>
    <x v="0"/>
    <s v="KIP"/>
    <s v="Kigali HFC implementation plan (stage I, first tranche) (PMU)"/>
    <d v="2023-12-01T00:00:00"/>
    <d v="2026-12-01T00:00:00"/>
    <s v="ONG"/>
    <m/>
    <d v="2026-12-01T00:00:00"/>
    <m/>
    <m/>
    <n v="19.5"/>
    <m/>
    <m/>
    <n v="0"/>
    <m/>
    <m/>
    <m/>
    <m/>
    <m/>
    <m/>
    <m/>
    <m/>
    <n v="119265"/>
    <n v="0"/>
    <n v="119265"/>
    <n v="0"/>
    <n v="119265"/>
    <n v="119265"/>
    <n v="0"/>
    <n v="8349"/>
    <n v="0"/>
    <n v="8349"/>
    <n v="8349"/>
    <n v="0"/>
    <n v="119265"/>
    <n v="10000"/>
    <n v="0"/>
    <n v="8349"/>
    <m/>
    <m/>
    <m/>
    <d v="2030-12-01T00:00:00"/>
    <s v="Newly approved in Dec. 2023."/>
    <s v="Subsequent to Dec. 2023 ExCom approval, a GoV project document was prepared and circulated to line ministries in Jun 24 for approval (needed prior to completing the new project Grant Agreement (GA) with the WB). Quota allocation for 2024 issued employing a model prepared for the Stage I KIP.  Preparation activities surrounding the new GA between GoV and WB stepped up following ExCom approval.  Environment and social framework (ESF) instruments, including an environment and social management framework (ESMF) prepared in draft, work plan for the entire plan duration prepared, and procurement strategy and plan nearly finalized.   WB GA preparation mission conducted in Mar. 24."/>
    <s v="Through the approved KIP, the country executing agency (Department of Climate Change) agrees to continued attention to gender and to seek out opportunities to help foster gender mainstreaming in project activities under its direct control.  Gender actions will be reflected in the overarching project under the Viet Nam-WB Grant Agreement."/>
    <m/>
    <x v="0"/>
    <n v="1"/>
    <n v="0"/>
    <s v=""/>
    <n v="36"/>
    <n v="0"/>
    <n v="36"/>
    <n v="19500"/>
    <n v="2023"/>
  </r>
  <r>
    <m/>
    <m/>
    <s v="VIE/KIP/93/TAS/98"/>
    <s v="UNEP"/>
    <m/>
    <x v="2"/>
    <s v="VIE"/>
    <x v="3"/>
    <s v="KIP"/>
    <s v="Kigali HFC implementation plan (stage I, first tranche) (PMU)"/>
    <d v="2023-12-01T00:00:00"/>
    <d v="2026-12-01T00:00:00"/>
    <s v="ONG"/>
    <m/>
    <d v="2026-12-01T00:00:00"/>
    <m/>
    <m/>
    <n v="5.8"/>
    <m/>
    <m/>
    <n v="0"/>
    <m/>
    <m/>
    <m/>
    <m/>
    <m/>
    <m/>
    <m/>
    <m/>
    <n v="35533"/>
    <n v="0"/>
    <n v="35533"/>
    <n v="0"/>
    <n v="35533"/>
    <n v="35533"/>
    <n v="0"/>
    <n v="4244"/>
    <n v="0"/>
    <n v="4244"/>
    <n v="4244"/>
    <n v="0"/>
    <n v="0"/>
    <n v="8883.25"/>
    <n v="0"/>
    <n v="0"/>
    <m/>
    <n v="0"/>
    <m/>
    <d v="2030-12-01T00:00:00"/>
    <s v="The newly approved project  at the Excom-93 in December 2023."/>
    <s v="UNEP discussed with the NOU to develop the workplan.  UNEP conducted a country mission in April 2024 and obtained agreement with the Government on workplan and budget, which will be used to finalize the Project Corporation Agreement (PCA). "/>
    <s v="Yes"/>
    <m/>
    <x v="0"/>
    <n v="1"/>
    <n v="0"/>
    <s v=""/>
    <n v="36"/>
    <n v="0"/>
    <n v="36"/>
    <n v="5800"/>
    <n v="2023"/>
  </r>
  <r>
    <m/>
    <m/>
    <s v="VIE/KIP/93/INV/91"/>
    <s v="IBRD"/>
    <m/>
    <x v="2"/>
    <s v="VIE"/>
    <x v="0"/>
    <s v="KIP"/>
    <s v="Kigali HFC implementation plan (stage I, first tranche) (rail mobile air-conditioning conversion)"/>
    <d v="2023-12-01T00:00:00"/>
    <d v="2026-12-01T00:00:00"/>
    <s v="ONG"/>
    <m/>
    <d v="2026-12-01T00:00:00"/>
    <m/>
    <m/>
    <n v="9"/>
    <m/>
    <m/>
    <n v="0"/>
    <m/>
    <m/>
    <m/>
    <m/>
    <m/>
    <m/>
    <m/>
    <m/>
    <n v="55000"/>
    <n v="0"/>
    <n v="55000"/>
    <n v="0"/>
    <n v="55000"/>
    <n v="55000"/>
    <n v="0"/>
    <n v="3850"/>
    <n v="0"/>
    <n v="3850"/>
    <n v="3850"/>
    <n v="0"/>
    <n v="55000"/>
    <n v="0"/>
    <n v="0"/>
    <n v="3850"/>
    <m/>
    <m/>
    <m/>
    <d v="2030-12-01T00:00:00"/>
    <s v="Newly approved in Dec. 2023."/>
    <s v="Subsequent to Dec. 2023 ExCom approval, a GoV project document was prepared and circulated to line ministries in Jun 24 for approval (needed prior to completing the new project Grant Agreement (GA) with the WB). Quota allocation for 2024 issued employing a model prepared for the Stage I KIP.  Preparation activities surrounding the new GA between GoV and WB stepped up following ExCom approval.  Environment and social framework (ESF) instruments, including an environment and social management framework (ESMF) prepared in draft, work plan for the entire plan duration prepared, and procurement strategy and plan nearly finalized.   WB GA preparation mission conducted in Mar. 24."/>
    <s v="Through the approved KIP, the country executing agency (Department of Climate Change) agrees to continued attention to gender and to seek out opportunities to help foster gender mainstreaming in project activities under its direct control.  Gender actions will be reflected in the overarching project under the Viet Nam-WB Grant Agreement."/>
    <m/>
    <x v="0"/>
    <n v="1"/>
    <n v="0"/>
    <s v=""/>
    <n v="36"/>
    <n v="0"/>
    <n v="36"/>
    <n v="9000"/>
    <n v="2023"/>
  </r>
  <r>
    <m/>
    <m/>
    <s v="JOR/KIP/93/INV/119"/>
    <s v="UNIDO"/>
    <m/>
    <x v="2"/>
    <s v="JOR"/>
    <x v="0"/>
    <s v="KIP"/>
    <s v="Kigali HFC implementation plan (stage I, first tranche) (refrigeration servicing and technical assistance)"/>
    <d v="2023-12-01T00:00:00"/>
    <d v="2026-12-01T00:00:00"/>
    <s v="ONG"/>
    <m/>
    <d v="2026-12-31T00:00:00"/>
    <m/>
    <m/>
    <n v="163.69999999999999"/>
    <m/>
    <m/>
    <n v="0"/>
    <m/>
    <m/>
    <n v="0"/>
    <m/>
    <m/>
    <n v="0"/>
    <m/>
    <m/>
    <n v="1179000"/>
    <n v="0"/>
    <n v="1179000"/>
    <n v="0"/>
    <n v="1179000"/>
    <n v="1179000"/>
    <n v="0"/>
    <n v="82530"/>
    <n v="0"/>
    <n v="82530"/>
    <n v="82530"/>
    <n v="0"/>
    <n v="0"/>
    <n v="5000"/>
    <n v="0"/>
    <n v="0"/>
    <m/>
    <m/>
    <m/>
    <d v="2031-12-01T00:00:00"/>
    <s v="Project approved at the 93rd meeting in December 2023."/>
    <s v="First coordination meeting took place for the development of the workplan. First disbursement took place in February 2024."/>
    <s v="Yes"/>
    <m/>
    <x v="0"/>
    <n v="1"/>
    <n v="0"/>
    <s v=""/>
    <n v="36"/>
    <n v="0"/>
    <n v="36"/>
    <n v="163700"/>
    <n v="2023"/>
  </r>
  <r>
    <m/>
    <m/>
    <s v="JOR/KIP/93/INV/116"/>
    <s v="UNIDO"/>
    <m/>
    <x v="2"/>
    <s v="JOR"/>
    <x v="0"/>
    <s v="KIP"/>
    <s v="Kigali HFC implementation plan (stage I, first tranche) (residential air-conditioning)"/>
    <d v="2023-12-01T00:00:00"/>
    <d v="2026-12-01T00:00:00"/>
    <s v="ONG"/>
    <m/>
    <d v="2026-12-31T00:00:00"/>
    <m/>
    <m/>
    <n v="104.7"/>
    <m/>
    <m/>
    <n v="0"/>
    <m/>
    <m/>
    <n v="0"/>
    <m/>
    <m/>
    <n v="0"/>
    <m/>
    <m/>
    <n v="754046"/>
    <n v="0"/>
    <n v="754046"/>
    <n v="0"/>
    <n v="754046"/>
    <n v="754046"/>
    <n v="0"/>
    <n v="52783"/>
    <n v="0"/>
    <n v="52783"/>
    <n v="52783"/>
    <n v="0"/>
    <n v="0"/>
    <n v="5000"/>
    <n v="0"/>
    <n v="0"/>
    <m/>
    <m/>
    <m/>
    <d v="2031-12-01T00:00:00"/>
    <s v="Project approved at the 93rd meeting in December 2023."/>
    <s v="First coordination meeting took place for the development of the workplan. First disbursement took place in June 2024."/>
    <s v="Yes"/>
    <m/>
    <x v="0"/>
    <n v="1"/>
    <n v="0"/>
    <s v=""/>
    <n v="36"/>
    <n v="0"/>
    <n v="36"/>
    <n v="104700"/>
    <n v="2023"/>
  </r>
  <r>
    <m/>
    <m/>
    <s v="MAL/KIP/93/INV/201"/>
    <s v="IBRD"/>
    <m/>
    <x v="2"/>
    <s v="MAL"/>
    <x v="0"/>
    <s v="KIP"/>
    <s v="Kigali HFC implementation plan (stage I, first tranche) (servicing and technical assistance)"/>
    <d v="2023-12-01T00:00:00"/>
    <d v="2026-12-01T00:00:00"/>
    <s v="ONG"/>
    <m/>
    <d v="2026-12-01T00:00:00"/>
    <m/>
    <m/>
    <n v="384.2"/>
    <m/>
    <m/>
    <n v="0"/>
    <m/>
    <m/>
    <m/>
    <m/>
    <m/>
    <m/>
    <m/>
    <m/>
    <n v="2358426"/>
    <n v="0"/>
    <n v="2358426"/>
    <n v="0"/>
    <n v="2358426"/>
    <n v="2358426"/>
    <n v="0"/>
    <n v="165090"/>
    <n v="0"/>
    <n v="165090"/>
    <n v="165090"/>
    <n v="0"/>
    <n v="2358426"/>
    <n v="0"/>
    <n v="0"/>
    <n v="165090"/>
    <m/>
    <m/>
    <m/>
    <d v="2030-12-01T00:00:00"/>
    <s v="Newly approved in mid-Dec. 2023"/>
    <s v="Cabinet approved the KIP on January 31, 2024. Quota allocation for 2024 issued employing a model prepared for the Stage I KIP.  Preparation activities surrounding the new Grant Agreement (GA) between GoM and WB stepped up following ExCom approval in mid-December 2023.  Environment and social framework (ESF) instruments, including three environment and social management plans (ESMPs) for 3 enterprises prepared in draft; procurement strategy and plan initiated; preliminary financial management and disbursement arrangements agreed as well as the &quot;Recipient&quot; and signatory of the GA confirmed during a Mar. 24 WB mission.  Project implementation manual prepared in draft.  Consultations held with project beneficiares on the ESF, subproject cycle and other project processes and procedures.  "/>
    <s v="Through the approved KIP, the country executing agency (Department of Environment) agrees to continued gende and to seek out opportunities to help foster gender mainstreaming in project activities under its direct control.  A gender assessment was conducted and draft report with recommendations to promote gender mainstreaming, that will be integrated into the Malaysia-WB project/Grant Agreement where possible, was received in Jun. 24.  "/>
    <m/>
    <x v="0"/>
    <n v="1"/>
    <n v="0"/>
    <s v=""/>
    <n v="36"/>
    <n v="0"/>
    <n v="36"/>
    <n v="384200"/>
    <n v="2023"/>
  </r>
  <r>
    <m/>
    <m/>
    <s v="MEX/KIP/93/INV/209"/>
    <s v="UNDP"/>
    <m/>
    <x v="1"/>
    <s v="MEX"/>
    <x v="0"/>
    <s v="KIP"/>
    <s v="Kigali HFC implementation plan (stage I, first tranche) (servicing sector)"/>
    <d v="2023-12-01T00:00:00"/>
    <d v="2026-12-01T00:00:00"/>
    <s v="ONG"/>
    <m/>
    <d v="2026-12-01T00:00:00"/>
    <m/>
    <m/>
    <n v="87.8"/>
    <m/>
    <m/>
    <n v="0"/>
    <m/>
    <m/>
    <m/>
    <m/>
    <m/>
    <n v="0"/>
    <m/>
    <m/>
    <n v="465000"/>
    <n v="0"/>
    <n v="465000"/>
    <n v="0"/>
    <n v="465000"/>
    <n v="465000"/>
    <n v="0"/>
    <n v="32550"/>
    <n v="0"/>
    <n v="32550"/>
    <n v="32550"/>
    <m/>
    <m/>
    <n v="106950"/>
    <m/>
    <m/>
    <m/>
    <m/>
    <m/>
    <d v="2030-12-01T00:00:00"/>
    <s v="Newly Approved"/>
    <s v="PRODOC developed, under consideration of the NOU."/>
    <s v="Yes"/>
    <m/>
    <x v="0"/>
    <n v="1"/>
    <n v="0"/>
    <s v=""/>
    <n v="36"/>
    <n v="0"/>
    <n v="36"/>
    <n v="87800"/>
    <n v="2023"/>
  </r>
  <r>
    <m/>
    <m/>
    <s v="MEX/KIP/93/TAS/211"/>
    <s v="UNEP"/>
    <m/>
    <x v="1"/>
    <s v="MEX"/>
    <x v="3"/>
    <s v="KIP"/>
    <s v="Kigali HFC implementation plan (stage I, first tranche) (servicing sector)"/>
    <d v="2023-12-01T00:00:00"/>
    <d v="2026-12-01T00:00:00"/>
    <s v="ONG"/>
    <m/>
    <d v="2026-12-01T00:00:00"/>
    <m/>
    <m/>
    <n v="40.6"/>
    <m/>
    <m/>
    <n v="0"/>
    <m/>
    <m/>
    <m/>
    <m/>
    <m/>
    <m/>
    <m/>
    <m/>
    <n v="215100"/>
    <n v="0"/>
    <n v="215100"/>
    <n v="0"/>
    <n v="215100"/>
    <n v="215100"/>
    <n v="0"/>
    <n v="26669"/>
    <n v="0"/>
    <n v="26669"/>
    <n v="26669"/>
    <n v="0"/>
    <n v="0"/>
    <n v="53775"/>
    <n v="0"/>
    <n v="0"/>
    <m/>
    <n v="0"/>
    <m/>
    <d v="2030-12-01T00:00:00"/>
    <s v="Newly approved project"/>
    <s v="Implementation modalites, i.e. consultancies and/or SSFAs are under discussion with Government. Mission was held in May-2024"/>
    <s v="Yes "/>
    <m/>
    <x v="0"/>
    <n v="1"/>
    <n v="0"/>
    <s v=""/>
    <n v="36"/>
    <n v="0"/>
    <n v="36"/>
    <n v="40600"/>
    <n v="2023"/>
  </r>
  <r>
    <m/>
    <m/>
    <s v="MEX/KIP/93/INV/214"/>
    <s v="UNIDO"/>
    <m/>
    <x v="1"/>
    <s v="MEX"/>
    <x v="0"/>
    <s v="KIP"/>
    <s v="Kigali HFC implementation plan (stage I, first tranche) (servicing sector)"/>
    <d v="2023-12-01T00:00:00"/>
    <d v="2026-12-01T00:00:00"/>
    <s v="ONG"/>
    <m/>
    <d v="2026-12-31T00:00:00"/>
    <m/>
    <m/>
    <n v="907.1"/>
    <m/>
    <m/>
    <n v="0"/>
    <m/>
    <m/>
    <n v="0"/>
    <m/>
    <m/>
    <n v="0"/>
    <m/>
    <m/>
    <n v="4801972"/>
    <n v="0"/>
    <n v="4801972"/>
    <n v="0"/>
    <n v="4801972"/>
    <n v="4801972"/>
    <n v="0"/>
    <n v="336138"/>
    <n v="0"/>
    <n v="336138"/>
    <n v="336138"/>
    <n v="0"/>
    <n v="0"/>
    <n v="150000"/>
    <n v="0"/>
    <n v="0"/>
    <m/>
    <m/>
    <m/>
    <d v="2030-12-01T00:00:00"/>
    <s v="Project approved at the 93rd meeting in December 2023."/>
    <s v="First disbursement took place in March 2024."/>
    <s v="Yes"/>
    <m/>
    <x v="0"/>
    <n v="1"/>
    <n v="0"/>
    <s v=""/>
    <n v="36"/>
    <n v="0"/>
    <n v="36"/>
    <n v="907100"/>
    <n v="2023"/>
  </r>
  <r>
    <m/>
    <m/>
    <s v="VIE/KIP/93/INV/95"/>
    <s v="IBRD"/>
    <m/>
    <x v="2"/>
    <s v="VIE"/>
    <x v="0"/>
    <s v="KIP"/>
    <s v="Kigali HFC implementation plan (stage I, first tranche) (servicing sector)"/>
    <d v="2023-12-01T00:00:00"/>
    <d v="2026-12-01T00:00:00"/>
    <s v="ONG"/>
    <m/>
    <d v="2026-12-01T00:00:00"/>
    <m/>
    <m/>
    <n v="187.9"/>
    <m/>
    <m/>
    <n v="0"/>
    <m/>
    <m/>
    <m/>
    <m/>
    <m/>
    <m/>
    <m/>
    <m/>
    <n v="1149307"/>
    <n v="0"/>
    <n v="1149307"/>
    <n v="0"/>
    <n v="1149307"/>
    <n v="1149307"/>
    <n v="0"/>
    <n v="80451"/>
    <n v="0"/>
    <n v="80451"/>
    <n v="80451"/>
    <n v="0"/>
    <n v="1149307"/>
    <n v="0"/>
    <n v="0"/>
    <n v="80451"/>
    <m/>
    <m/>
    <m/>
    <d v="2030-12-01T00:00:00"/>
    <s v="Newly approved in Dec. 2023."/>
    <s v="Subsequent to Dec. 2023 ExCom approval, a GoV project document was prepared and circulated to line ministries in Jun 24 for approval (needed prior to completing the new project Grant Agreement (GA) with the WB). Quota allocation for 2024 issued employing a model prepared for the Stage I KIP.  Preparation activities surrounding the new GA between GoV and WB stepped up following ExCom approval.  Environment and social framework (ESF) instruments, including an environment and social management framework (ESMF) prepared in draft, work plan for the entire plan duration prepared, and procurement strategy and plan nearly finalized.   WB GA preparation mission conducted in Mar. 24."/>
    <s v="Through the approved KIP, the country executing agency (Department of Climate Change) agrees to continued attention to gender and to seek out opportunities to help foster gender mainstreaming in project activities under its direct control.  Gender actions will be reflected in the overarching project under the Viet Nam-WB Grant Agreement."/>
    <m/>
    <x v="0"/>
    <n v="1"/>
    <n v="0"/>
    <s v=""/>
    <n v="36"/>
    <n v="0"/>
    <n v="36"/>
    <n v="187900"/>
    <n v="2023"/>
  </r>
  <r>
    <m/>
    <m/>
    <s v="VIE/KIP/93/TAS/97"/>
    <s v="UNEP"/>
    <m/>
    <x v="2"/>
    <s v="VIE"/>
    <x v="3"/>
    <s v="KIP"/>
    <s v="Kigali HFC implementation plan (stage I, first tranche) (servicing sector)"/>
    <d v="2023-12-01T00:00:00"/>
    <d v="2026-12-01T00:00:00"/>
    <s v="ONG"/>
    <m/>
    <d v="2026-12-01T00:00:00"/>
    <m/>
    <m/>
    <n v="69.7"/>
    <m/>
    <m/>
    <n v="0"/>
    <m/>
    <m/>
    <m/>
    <m/>
    <m/>
    <m/>
    <m/>
    <m/>
    <n v="426163"/>
    <n v="0"/>
    <n v="426163"/>
    <n v="0"/>
    <n v="426163"/>
    <n v="426163"/>
    <n v="0"/>
    <n v="50906"/>
    <n v="0"/>
    <n v="50906"/>
    <n v="50906"/>
    <n v="0"/>
    <n v="0"/>
    <n v="106540.75"/>
    <n v="0"/>
    <n v="0"/>
    <m/>
    <n v="0"/>
    <m/>
    <d v="2030-12-01T00:00:00"/>
    <s v="The newly approved project at the Excom-93 in December 2023."/>
    <s v="UNEP discussed with the NOU to develop the workplan.  UNEP conducted a country mission in April 2024 and obtained agreement with the Government on workplan and budget, which will be used to finalize the Project Corporation Agreement (PCA). "/>
    <s v="Yes"/>
    <m/>
    <x v="0"/>
    <n v="1"/>
    <n v="0"/>
    <s v=""/>
    <n v="36"/>
    <n v="0"/>
    <n v="36"/>
    <n v="69700"/>
    <n v="2023"/>
  </r>
  <r>
    <m/>
    <m/>
    <s v="NER/KIP/91/TAS/47"/>
    <s v="UNEP"/>
    <m/>
    <x v="0"/>
    <s v="NER"/>
    <x v="3"/>
    <s v="KIP"/>
    <s v="Kigali HFC implementation plan (stage I, first tranche) (start-up)"/>
    <d v="2022-12-01T00:00:00"/>
    <d v="2026-12-01T00:00:00"/>
    <s v="ONG"/>
    <m/>
    <d v="2026-12-01T00:00:00"/>
    <m/>
    <m/>
    <n v="7.7"/>
    <m/>
    <m/>
    <n v="0"/>
    <m/>
    <m/>
    <m/>
    <m/>
    <m/>
    <m/>
    <m/>
    <m/>
    <n v="20000"/>
    <n v="0"/>
    <n v="20000"/>
    <n v="0"/>
    <n v="20000"/>
    <n v="20000"/>
    <n v="0"/>
    <n v="2600"/>
    <n v="0"/>
    <n v="2600"/>
    <n v="2600"/>
    <n v="0"/>
    <n v="20000"/>
    <n v="10000"/>
    <n v="0"/>
    <n v="2600"/>
    <m/>
    <n v="10000"/>
    <m/>
    <d v="2031-12-01T00:00:00"/>
    <s v="The SSFA was signed in April 2023. The first payment was released to the country in May 2023. The country ratified the Kigali Amendment in August 2018. The HCF licensing system has been in place and operational since 2019. The country submitted the HFC Art7 data to the secretariat in May 2023. "/>
    <s v="The country ratified the Kigali Amendment in August 2018. The HCF licensing system has been in place and operational since 2019. The country submitted the HFC Art7 data to the secretariat in May 2024. The NOO has coordinated with all stakeholders for the implementation of the Kigali HFC plan for the year 2024. The NOO has coordinated with the RAC association on the need to integrate gender mainstreaming into training on best refrigeration practices and the safe handling of flammable and toxic refrigerants such as R-600."/>
    <s v="Yes"/>
    <m/>
    <x v="0"/>
    <n v="1"/>
    <n v="0"/>
    <s v=""/>
    <n v="48"/>
    <n v="0"/>
    <n v="48"/>
    <n v="7700"/>
    <n v="2022"/>
  </r>
  <r>
    <m/>
    <m/>
    <s v="NER/KIP/91/INV/46"/>
    <s v="UNIDO"/>
    <m/>
    <x v="0"/>
    <s v="NER"/>
    <x v="0"/>
    <s v="KIP"/>
    <s v="Kigali HFC implementation plan (stage I, first tranche) (start-up)"/>
    <d v="2022-12-01T00:00:00"/>
    <d v="2025-12-01T00:00:00"/>
    <s v="ONG"/>
    <d v="2023-05-01T00:00:00"/>
    <d v="2025-12-01T00:00:00"/>
    <m/>
    <m/>
    <n v="30.9"/>
    <m/>
    <m/>
    <n v="0"/>
    <m/>
    <m/>
    <n v="0"/>
    <m/>
    <m/>
    <n v="0"/>
    <m/>
    <m/>
    <n v="80000"/>
    <n v="0"/>
    <n v="80000"/>
    <n v="0.10560362500000001"/>
    <n v="71551.709999999992"/>
    <n v="71551.709999999992"/>
    <n v="0"/>
    <n v="5600"/>
    <n v="0"/>
    <n v="5600"/>
    <n v="5008.6197000000002"/>
    <n v="8448.2900000000009"/>
    <n v="16008.31"/>
    <n v="10000"/>
    <n v="591.38030000000015"/>
    <n v="1120.5817000000002"/>
    <m/>
    <m/>
    <m/>
    <d v="2031-12-01T00:00:00"/>
    <s v="Milestones achieved: _x000a_Milestone 1: Job descriptions drafted – Yes_x000a_Milestone 2: National experts recruited – No, Due to the coup that took place in June 2023, the activities were interrupted and had to be postponed until the end of the year 2023_x000a__x000a_Action towards next goals:_x000a_Action 1: Recruitment of national experts _x000a_Action 2: Conduct awareness campaigns_x000a__x000a_Was there any delay during the reporting year? No _x000a_Any recurring problem? No _x000a_Any impact on project completion date: No_x000a_Any action required by Executive Committee? No_x000a_"/>
    <s v="Milestones achieved: _x000a_Milestone 1: Job descriptions drafted – Yes_x000a_Milestone 2: National experts identified – Yes_x000a_Milestone 3: Awareness campaigns conducted - Yes_x000a__x000a_Action towards next goals:_x000a_Action 1: Finalize recruitment of national experts _x000a_Action 2: Continue conducting awareness campaigns_x000a__x000a_Was there any delay during the reporting year? No _x000a_Any recurring problem? No _x000a_Any impact on project completion date: No_x000a_Any action required by Executive Committee? No_x000a_"/>
    <s v="Yes"/>
    <m/>
    <x v="0"/>
    <n v="1"/>
    <n v="1"/>
    <n v="5"/>
    <n v="36"/>
    <n v="0"/>
    <n v="36"/>
    <n v="30900"/>
    <n v="2022"/>
  </r>
  <r>
    <m/>
    <m/>
    <s v="LAC/SEV/29/TAS/33"/>
    <s v="UNEP"/>
    <m/>
    <x v="1"/>
    <s v="LAC"/>
    <x v="3"/>
    <s v="SEV"/>
    <s v="Latin America and the Caribbean regional networks (South America, Central America, Caribbean) (2000)"/>
    <d v="1999-11-01T00:00:00"/>
    <d v="2000-12-01T00:00:00"/>
    <s v="FIN"/>
    <d v="2000-01-01T00:00:00"/>
    <m/>
    <d v="2000-12-01T00:00:00"/>
    <d v="2005-12-01T00:00:00"/>
    <n v="0"/>
    <m/>
    <m/>
    <n v="0"/>
    <m/>
    <m/>
    <n v="0"/>
    <m/>
    <m/>
    <n v="0"/>
    <m/>
    <m/>
    <n v="418950"/>
    <n v="-30000"/>
    <n v="388950"/>
    <n v="1"/>
    <n v="0"/>
    <n v="0"/>
    <n v="0"/>
    <n v="54464"/>
    <n v="-3900"/>
    <n v="50564"/>
    <n v="0"/>
    <n v="388950"/>
    <n v="0"/>
    <n v="0"/>
    <n v="50563.999999999993"/>
    <n v="0"/>
    <m/>
    <n v="0"/>
    <m/>
    <m/>
    <m/>
    <m/>
    <m/>
    <m/>
    <x v="1"/>
    <n v="0"/>
    <n v="1"/>
    <n v="2"/>
    <n v="13"/>
    <n v="0"/>
    <n v="0"/>
    <n v="0"/>
    <n v="1999"/>
  </r>
  <r>
    <m/>
    <m/>
    <s v="LAC/SEV/26/TAS/29"/>
    <s v="UNEP"/>
    <m/>
    <x v="1"/>
    <s v="LAC"/>
    <x v="3"/>
    <s v="SEV"/>
    <s v="Latin America Region Network (South America, Central America and the Caribbean)"/>
    <d v="1998-11-01T00:00:00"/>
    <d v="1999-12-01T00:00:00"/>
    <s v="FIN"/>
    <d v="1999-01-01T00:00:00"/>
    <m/>
    <d v="2000-12-01T00:00:00"/>
    <d v="2000-12-01T00:00:00"/>
    <n v="0"/>
    <m/>
    <m/>
    <n v="0"/>
    <m/>
    <m/>
    <n v="0"/>
    <m/>
    <m/>
    <n v="0"/>
    <m/>
    <m/>
    <n v="399000"/>
    <n v="-55099"/>
    <n v="343901"/>
    <n v="1"/>
    <n v="0"/>
    <n v="0"/>
    <n v="0"/>
    <n v="51870"/>
    <n v="-7162.87"/>
    <n v="44707.13"/>
    <n v="0"/>
    <n v="343901"/>
    <n v="0"/>
    <n v="0"/>
    <n v="44707.130000000005"/>
    <n v="0"/>
    <m/>
    <n v="0"/>
    <m/>
    <m/>
    <m/>
    <m/>
    <m/>
    <m/>
    <x v="1"/>
    <n v="0"/>
    <n v="1"/>
    <n v="2"/>
    <n v="13"/>
    <n v="0"/>
    <n v="0"/>
    <n v="0"/>
    <n v="1998"/>
  </r>
  <r>
    <m/>
    <m/>
    <s v="LAC/SEV/23/TAS/25"/>
    <s v="UNEP"/>
    <m/>
    <x v="1"/>
    <s v="LAC"/>
    <x v="3"/>
    <s v="SEV"/>
    <s v="Latin America Region Networks for LAC South, LAC Central, and Caribbean (1998)"/>
    <d v="1997-11-01T00:00:00"/>
    <d v="1998-12-01T00:00:00"/>
    <s v="FIN"/>
    <d v="1998-01-01T00:00:00"/>
    <m/>
    <d v="1998-12-01T00:00:00"/>
    <d v="1999-12-01T00:00:00"/>
    <n v="0"/>
    <m/>
    <m/>
    <n v="0"/>
    <m/>
    <m/>
    <n v="0"/>
    <m/>
    <m/>
    <n v="0"/>
    <m/>
    <m/>
    <n v="399000"/>
    <n v="-53324"/>
    <n v="345676"/>
    <n v="1"/>
    <n v="0"/>
    <n v="0"/>
    <n v="0"/>
    <n v="51870"/>
    <n v="-6932.12"/>
    <n v="44937.88"/>
    <n v="0"/>
    <n v="345676"/>
    <n v="0"/>
    <n v="0"/>
    <n v="44937.880000000005"/>
    <n v="0"/>
    <m/>
    <n v="0"/>
    <m/>
    <m/>
    <m/>
    <m/>
    <m/>
    <m/>
    <x v="1"/>
    <n v="0"/>
    <n v="1"/>
    <n v="2"/>
    <n v="13"/>
    <n v="0"/>
    <n v="0"/>
    <n v="0"/>
    <n v="1997"/>
  </r>
  <r>
    <m/>
    <m/>
    <s v="LAC/SEV/51/TAS/38"/>
    <s v="Canada"/>
    <m/>
    <x v="1"/>
    <s v="LAC"/>
    <x v="3"/>
    <s v="SEV"/>
    <s v="Latin American Customs Enforcement Network: Preventing illegal trade of ODS"/>
    <d v="2007-03-01T00:00:00"/>
    <d v="2008-03-01T00:00:00"/>
    <s v="FIN"/>
    <d v="2008-09-01T00:00:00"/>
    <m/>
    <d v="2010-12-01T00:00:00"/>
    <d v="2010-12-01T00:00:00"/>
    <n v="0"/>
    <m/>
    <m/>
    <n v="0"/>
    <m/>
    <m/>
    <n v="0"/>
    <m/>
    <m/>
    <m/>
    <m/>
    <m/>
    <n v="50000"/>
    <n v="0"/>
    <n v="50000"/>
    <n v="1"/>
    <n v="0"/>
    <n v="0"/>
    <n v="0"/>
    <n v="6500"/>
    <n v="0"/>
    <n v="6500"/>
    <n v="0"/>
    <n v="50000"/>
    <m/>
    <n v="0"/>
    <n v="6500"/>
    <m/>
    <m/>
    <m/>
    <m/>
    <m/>
    <s v="This project is implemented by UNEP on behalf of Canada. A study on illegal tradeof ODS in the region was completed in June 2009 and presented to participants to UNEP LAC Network meeting in october 2009. Countries opted to test the informal Prior Informed Consent (iPIC) form as a tool to control illegal trade of ODS. Work initiated at the end of the year to complete iPIC forms for all participating countries. This last activity of the project was completed by the end of 2010."/>
    <m/>
    <m/>
    <m/>
    <x v="1"/>
    <n v="0"/>
    <n v="1"/>
    <n v="18"/>
    <n v="12"/>
    <n v="0"/>
    <n v="0"/>
    <n v="0"/>
    <n v="2007"/>
  </r>
  <r>
    <m/>
    <m/>
    <s v="LAC/SEV/51/TAS/39"/>
    <s v="UNEP"/>
    <m/>
    <x v="1"/>
    <s v="LAC"/>
    <x v="3"/>
    <s v="SEV"/>
    <s v="Latin American Customs Enforcement Network: Preventing illegal trade of ODS"/>
    <d v="2007-03-01T00:00:00"/>
    <d v="2008-03-01T00:00:00"/>
    <s v="FIN"/>
    <d v="2008-02-01T00:00:00"/>
    <m/>
    <d v="2011-02-01T00:00:00"/>
    <d v="2015-12-01T00:00:00"/>
    <n v="0"/>
    <m/>
    <m/>
    <n v="0"/>
    <m/>
    <m/>
    <n v="0"/>
    <m/>
    <m/>
    <n v="0"/>
    <m/>
    <m/>
    <n v="80000"/>
    <n v="-4109"/>
    <n v="75891"/>
    <n v="1"/>
    <n v="0"/>
    <n v="0"/>
    <n v="0"/>
    <n v="10400"/>
    <n v="-534.16999999999996"/>
    <n v="9865.83"/>
    <n v="0"/>
    <n v="75891"/>
    <n v="0"/>
    <n v="0"/>
    <n v="9865.83"/>
    <n v="0"/>
    <m/>
    <n v="0"/>
    <m/>
    <m/>
    <m/>
    <m/>
    <m/>
    <m/>
    <x v="1"/>
    <n v="0"/>
    <n v="1"/>
    <n v="11"/>
    <n v="12"/>
    <n v="0"/>
    <n v="0"/>
    <n v="0"/>
    <n v="2007"/>
  </r>
  <r>
    <m/>
    <m/>
    <s v="LAC/SEV/21/TAS/24"/>
    <s v="UNEP"/>
    <m/>
    <x v="1"/>
    <s v="LAC"/>
    <x v="3"/>
    <s v="SEV"/>
    <s v="Latin American Region Network (1997)"/>
    <d v="1997-02-01T00:00:00"/>
    <d v="1997-12-01T00:00:00"/>
    <s v="FIN"/>
    <d v="1997-03-01T00:00:00"/>
    <m/>
    <d v="1997-12-01T00:00:00"/>
    <d v="1999-12-01T00:00:00"/>
    <n v="0"/>
    <m/>
    <m/>
    <n v="0"/>
    <m/>
    <m/>
    <n v="0"/>
    <m/>
    <m/>
    <n v="0"/>
    <m/>
    <m/>
    <n v="380000"/>
    <n v="-38093"/>
    <n v="341907"/>
    <n v="1"/>
    <n v="0"/>
    <n v="0"/>
    <n v="0"/>
    <n v="49400"/>
    <n v="-4952.09"/>
    <n v="44447.91"/>
    <n v="0"/>
    <n v="341907"/>
    <n v="0"/>
    <n v="0"/>
    <n v="44447.91"/>
    <n v="0"/>
    <m/>
    <n v="0"/>
    <m/>
    <m/>
    <m/>
    <m/>
    <m/>
    <m/>
    <x v="1"/>
    <n v="0"/>
    <n v="1"/>
    <n v="1"/>
    <n v="10"/>
    <n v="0"/>
    <n v="0"/>
    <n v="0"/>
    <n v="1997"/>
  </r>
  <r>
    <m/>
    <m/>
    <s v="CPR/FOA/10/INV/42"/>
    <s v="IBRD"/>
    <m/>
    <x v="2"/>
    <s v="CPR"/>
    <x v="0"/>
    <s v="FOA"/>
    <s v="Liming Research and development of polyol and blended polyol production techniques for 50% reduced CFC foam"/>
    <d v="1993-06-01T00:00:00"/>
    <d v="1995-06-01T00:00:00"/>
    <s v="FIN"/>
    <d v="1995-01-01T00:00:00"/>
    <m/>
    <d v="1996-01-01T00:00:00"/>
    <d v="1996-09-01T00:00:00"/>
    <n v="0"/>
    <m/>
    <m/>
    <n v="0"/>
    <m/>
    <m/>
    <n v="0"/>
    <m/>
    <m/>
    <n v="0"/>
    <m/>
    <m/>
    <n v="526000"/>
    <n v="-69000"/>
    <n v="457000"/>
    <n v="1"/>
    <n v="0"/>
    <n v="0"/>
    <n v="0"/>
    <n v="0"/>
    <n v="0"/>
    <n v="0"/>
    <n v="0"/>
    <n v="457000"/>
    <n v="0"/>
    <n v="0"/>
    <n v="0"/>
    <n v="0"/>
    <n v="0"/>
    <m/>
    <m/>
    <m/>
    <s v="Project completed and commissioned."/>
    <m/>
    <m/>
    <m/>
    <x v="1"/>
    <n v="0"/>
    <n v="1"/>
    <n v="19"/>
    <n v="24"/>
    <n v="0"/>
    <n v="0"/>
    <n v="0"/>
    <n v="1993"/>
  </r>
  <r>
    <m/>
    <m/>
    <s v="ASP/FOA/06/TRA/05"/>
    <s v="UNDP"/>
    <m/>
    <x v="2"/>
    <s v="ASP"/>
    <x v="2"/>
    <s v="FOA"/>
    <s v="Low-CFC foam training and demonstration programme in Asia"/>
    <d v="1992-02-01T00:00:00"/>
    <d v="1994-02-01T00:00:00"/>
    <s v="FIN"/>
    <d v="1993-12-01T00:00:00"/>
    <m/>
    <d v="1993-12-01T00:00:00"/>
    <d v="1997-12-01T00:00:00"/>
    <n v="0"/>
    <m/>
    <m/>
    <m/>
    <m/>
    <m/>
    <n v="0"/>
    <m/>
    <m/>
    <m/>
    <m/>
    <m/>
    <n v="52500"/>
    <n v="-15672"/>
    <n v="36828"/>
    <n v="1"/>
    <n v="0"/>
    <n v="0"/>
    <n v="0"/>
    <n v="6825"/>
    <n v="-2037"/>
    <n v="4788"/>
    <n v="0.35999999999967258"/>
    <n v="36828"/>
    <n v="0"/>
    <n v="0"/>
    <n v="4787.6400000000003"/>
    <n v="0"/>
    <m/>
    <m/>
    <m/>
    <m/>
    <s v="Completed in 1993. Financially completed in 1997."/>
    <m/>
    <m/>
    <m/>
    <x v="1"/>
    <n v="0"/>
    <n v="1"/>
    <n v="22"/>
    <n v="24"/>
    <n v="0"/>
    <n v="0"/>
    <n v="0"/>
    <n v="1992"/>
  </r>
  <r>
    <m/>
    <m/>
    <s v="LAC/FOA/06/TRA/02"/>
    <s v="UNDP"/>
    <m/>
    <x v="1"/>
    <s v="LAC"/>
    <x v="2"/>
    <s v="FOA"/>
    <s v="Low-CFC foam training and demonstration programme in Latin America"/>
    <d v="1992-02-01T00:00:00"/>
    <d v="1994-02-01T00:00:00"/>
    <s v="FIN"/>
    <d v="1993-11-01T00:00:00"/>
    <m/>
    <d v="1993-12-01T00:00:00"/>
    <d v="1997-12-01T00:00:00"/>
    <n v="0"/>
    <m/>
    <m/>
    <m/>
    <m/>
    <m/>
    <n v="0"/>
    <m/>
    <m/>
    <m/>
    <m/>
    <m/>
    <n v="52500"/>
    <n v="1312"/>
    <n v="53812"/>
    <n v="1"/>
    <n v="0"/>
    <n v="0"/>
    <n v="0"/>
    <n v="6825"/>
    <n v="171"/>
    <n v="6996"/>
    <n v="0.43999999999959982"/>
    <n v="53812"/>
    <n v="0"/>
    <n v="0"/>
    <n v="6995.56"/>
    <n v="0"/>
    <m/>
    <m/>
    <m/>
    <m/>
    <s v="Completed in 1993. Financially completed in 1997."/>
    <m/>
    <m/>
    <m/>
    <x v="1"/>
    <n v="0"/>
    <n v="1"/>
    <n v="21"/>
    <n v="24"/>
    <n v="0"/>
    <n v="0"/>
    <n v="0"/>
    <n v="1992"/>
  </r>
  <r>
    <m/>
    <m/>
    <s v="GLO/FOA/06/TRA/17"/>
    <s v="UNDP"/>
    <m/>
    <x v="3"/>
    <s v="GLO"/>
    <x v="2"/>
    <s v="FOA"/>
    <s v="Low-CFC foam training and demonstration programme in the Middle East/Africa"/>
    <d v="1992-02-01T00:00:00"/>
    <d v="1993-12-01T00:00:00"/>
    <s v="FIN"/>
    <d v="1993-06-01T00:00:00"/>
    <m/>
    <d v="1993-12-01T00:00:00"/>
    <d v="1997-12-01T00:00:00"/>
    <n v="0"/>
    <m/>
    <m/>
    <m/>
    <m/>
    <m/>
    <n v="0"/>
    <m/>
    <m/>
    <m/>
    <m/>
    <m/>
    <n v="52500"/>
    <n v="-14413"/>
    <n v="38087"/>
    <n v="1"/>
    <n v="0"/>
    <n v="0"/>
    <n v="0"/>
    <n v="6825"/>
    <n v="-1874"/>
    <n v="4951"/>
    <n v="-0.31000000000040018"/>
    <n v="38087"/>
    <n v="0"/>
    <n v="0"/>
    <n v="4951.3100000000004"/>
    <n v="0"/>
    <m/>
    <m/>
    <m/>
    <m/>
    <s v="Completed in 1993. Financially completed in 1997."/>
    <m/>
    <m/>
    <m/>
    <x v="1"/>
    <n v="0"/>
    <n v="1"/>
    <n v="16"/>
    <n v="22"/>
    <n v="0"/>
    <n v="0"/>
    <n v="0"/>
    <n v="1992"/>
  </r>
  <r>
    <m/>
    <m/>
    <s v="JOR/ARS/07/INV/12"/>
    <s v="IBRD"/>
    <m/>
    <x v="2"/>
    <s v="JOR"/>
    <x v="0"/>
    <s v="ARS"/>
    <s v="LPG purification at Jordan Refinery Company"/>
    <d v="1992-06-01T00:00:00"/>
    <d v="1995-06-01T00:00:00"/>
    <s v="FIN"/>
    <d v="1997-01-01T00:00:00"/>
    <m/>
    <d v="1998-01-01T00:00:00"/>
    <d v="1998-05-01T00:00:00"/>
    <n v="0"/>
    <m/>
    <m/>
    <n v="0"/>
    <m/>
    <m/>
    <n v="0"/>
    <m/>
    <m/>
    <n v="0"/>
    <m/>
    <m/>
    <n v="805000"/>
    <n v="0"/>
    <n v="805000"/>
    <n v="1"/>
    <n v="0"/>
    <n v="0"/>
    <n v="0"/>
    <n v="0"/>
    <n v="0"/>
    <n v="0"/>
    <n v="0"/>
    <n v="805000"/>
    <n v="0"/>
    <n v="0"/>
    <n v="0"/>
    <n v="0"/>
    <n v="0"/>
    <m/>
    <m/>
    <m/>
    <s v="Project completed. This project is part of the line-of-grant project and was covered by part of the $1.5 million total approved. $1,496,095 disbursed for the line-of-grant - balance returned to the 36th ExCom."/>
    <m/>
    <m/>
    <m/>
    <x v="1"/>
    <n v="0"/>
    <n v="1"/>
    <n v="55"/>
    <n v="36"/>
    <n v="0"/>
    <n v="0"/>
    <n v="0"/>
    <n v="1992"/>
  </r>
  <r>
    <m/>
    <m/>
    <s v="JAM/REF/23/DEM/07"/>
    <s v="USA"/>
    <m/>
    <x v="1"/>
    <s v="JAM"/>
    <x v="1"/>
    <s v="REF"/>
    <s v="MAC demonstration project"/>
    <d v="1997-11-01T00:00:00"/>
    <d v="1998-12-01T00:00:00"/>
    <s v="FIN"/>
    <d v="1998-02-01T00:00:00"/>
    <m/>
    <d v="1999-06-01T00:00:00"/>
    <d v="2000-07-01T00:00:00"/>
    <n v="9.6"/>
    <m/>
    <m/>
    <n v="0"/>
    <m/>
    <m/>
    <m/>
    <m/>
    <m/>
    <m/>
    <m/>
    <m/>
    <n v="130000"/>
    <n v="0"/>
    <n v="130000"/>
    <n v="1"/>
    <n v="0"/>
    <n v="0"/>
    <n v="0"/>
    <n v="0"/>
    <n v="0"/>
    <n v="0"/>
    <n v="0"/>
    <n v="130000"/>
    <m/>
    <n v="0"/>
    <m/>
    <m/>
    <m/>
    <m/>
    <m/>
    <m/>
    <s v="Equipment delivered and training conducted in March 99, with follow-up mission in June 1999.  Final report will be submitted June 2000."/>
    <m/>
    <m/>
    <m/>
    <x v="1"/>
    <n v="0"/>
    <n v="1"/>
    <n v="3"/>
    <n v="13"/>
    <n v="0"/>
    <n v="0"/>
    <n v="9600"/>
    <n v="1997"/>
  </r>
  <r>
    <m/>
    <m/>
    <s v="TRI/REF/23/DEM/08"/>
    <s v="USA"/>
    <m/>
    <x v="1"/>
    <s v="TRI"/>
    <x v="1"/>
    <s v="REF"/>
    <s v="MAC demonstration project"/>
    <d v="1997-11-01T00:00:00"/>
    <d v="1998-12-01T00:00:00"/>
    <s v="FIN"/>
    <d v="1998-03-01T00:00:00"/>
    <m/>
    <d v="1999-05-01T00:00:00"/>
    <d v="2000-05-01T00:00:00"/>
    <n v="10"/>
    <m/>
    <m/>
    <n v="0"/>
    <m/>
    <m/>
    <m/>
    <m/>
    <m/>
    <m/>
    <m/>
    <m/>
    <n v="117000"/>
    <n v="0"/>
    <n v="117000"/>
    <n v="1"/>
    <n v="0"/>
    <n v="0"/>
    <n v="0"/>
    <n v="0"/>
    <n v="0"/>
    <n v="0"/>
    <n v="0"/>
    <n v="117000"/>
    <m/>
    <n v="0"/>
    <m/>
    <m/>
    <m/>
    <m/>
    <m/>
    <m/>
    <s v="Completed.  Final report will be submitted May 2000."/>
    <m/>
    <m/>
    <m/>
    <x v="1"/>
    <n v="0"/>
    <n v="1"/>
    <n v="4"/>
    <n v="13"/>
    <n v="0"/>
    <n v="0"/>
    <n v="10000"/>
    <n v="1997"/>
  </r>
  <r>
    <m/>
    <m/>
    <s v="COL/REF/15/DEM/13"/>
    <s v="USA"/>
    <m/>
    <x v="1"/>
    <s v="COL"/>
    <x v="1"/>
    <s v="REF"/>
    <s v="MAC emissions reduction demonstration programme"/>
    <d v="1994-12-01T00:00:00"/>
    <d v="1995-06-01T00:00:00"/>
    <s v="FIN"/>
    <d v="1995-02-01T00:00:00"/>
    <m/>
    <d v="1999-06-01T00:00:00"/>
    <d v="2000-05-01T00:00:00"/>
    <n v="11.5"/>
    <m/>
    <m/>
    <n v="0"/>
    <m/>
    <m/>
    <n v="12"/>
    <m/>
    <m/>
    <m/>
    <m/>
    <m/>
    <n v="120000"/>
    <n v="0"/>
    <n v="120000"/>
    <n v="1"/>
    <n v="0"/>
    <n v="0"/>
    <n v="0"/>
    <n v="0"/>
    <n v="0"/>
    <n v="0"/>
    <n v="0"/>
    <n v="120000"/>
    <m/>
    <n v="0"/>
    <m/>
    <m/>
    <m/>
    <m/>
    <m/>
    <m/>
    <s v="Completed.  Final report will be submitted in May 2000.  Project will be classified as financially complete at that time."/>
    <m/>
    <m/>
    <m/>
    <x v="1"/>
    <n v="0"/>
    <n v="1"/>
    <n v="2"/>
    <n v="6"/>
    <n v="0"/>
    <n v="0"/>
    <n v="11500"/>
    <n v="1994"/>
  </r>
  <r>
    <m/>
    <m/>
    <s v="VEN/REF/11/INV/20"/>
    <s v="IBRD"/>
    <m/>
    <x v="1"/>
    <s v="VEN"/>
    <x v="0"/>
    <s v="REF"/>
    <s v="MAC factory conversion for fabrication of HFC-134a compressors and heat exchangers at Aire Acondicionado Integral, S.A. (Aaisa)"/>
    <d v="1993-11-01T00:00:00"/>
    <d v="1996-09-01T00:00:00"/>
    <s v="FIN"/>
    <d v="1995-12-01T00:00:00"/>
    <m/>
    <d v="1998-06-01T00:00:00"/>
    <d v="1998-10-01T00:00:00"/>
    <n v="11"/>
    <m/>
    <m/>
    <n v="0"/>
    <m/>
    <m/>
    <n v="11"/>
    <m/>
    <m/>
    <n v="0"/>
    <m/>
    <m/>
    <n v="620000"/>
    <n v="3800000"/>
    <n v="4420000"/>
    <n v="1"/>
    <n v="0"/>
    <n v="0"/>
    <n v="0"/>
    <n v="0"/>
    <n v="0"/>
    <n v="0"/>
    <n v="0"/>
    <n v="4420000"/>
    <n v="0"/>
    <n v="0"/>
    <n v="0"/>
    <n v="0"/>
    <n v="0"/>
    <m/>
    <m/>
    <m/>
    <s v="Complete."/>
    <m/>
    <m/>
    <m/>
    <x v="1"/>
    <n v="0"/>
    <n v="1"/>
    <n v="25"/>
    <n v="34"/>
    <n v="0"/>
    <n v="0"/>
    <n v="11000"/>
    <n v="1993"/>
  </r>
  <r>
    <m/>
    <m/>
    <s v="VEN/REF/11/INV/19"/>
    <s v="IBRD"/>
    <m/>
    <x v="1"/>
    <s v="VEN"/>
    <x v="0"/>
    <s v="REF"/>
    <s v="MAC factory conversion for fabrication of HFC-134a heat exchangers at Fabrica de Aparatos de Aire Acondicionado, S.A. (Faaca)"/>
    <d v="1993-11-01T00:00:00"/>
    <d v="1995-11-01T00:00:00"/>
    <s v="FIN"/>
    <d v="1995-06-01T00:00:00"/>
    <m/>
    <d v="1998-02-01T00:00:00"/>
    <d v="1998-02-01T00:00:00"/>
    <n v="0"/>
    <m/>
    <m/>
    <n v="0"/>
    <m/>
    <m/>
    <n v="0"/>
    <m/>
    <m/>
    <n v="0"/>
    <m/>
    <m/>
    <n v="3480000"/>
    <n v="-380000"/>
    <n v="3100000"/>
    <n v="1"/>
    <n v="0"/>
    <n v="0"/>
    <n v="0"/>
    <n v="0"/>
    <n v="0"/>
    <n v="0"/>
    <n v="0"/>
    <n v="3100000"/>
    <n v="0"/>
    <n v="0"/>
    <n v="0"/>
    <n v="0"/>
    <n v="0"/>
    <m/>
    <m/>
    <m/>
    <s v="Project Completed"/>
    <m/>
    <m/>
    <m/>
    <x v="1"/>
    <n v="0"/>
    <n v="1"/>
    <n v="19"/>
    <n v="24"/>
    <n v="0"/>
    <n v="0"/>
    <n v="0"/>
    <n v="1993"/>
  </r>
  <r>
    <m/>
    <m/>
    <s v="CPR/REF/26/INV/255"/>
    <s v="IBRD"/>
    <m/>
    <x v="2"/>
    <s v="CPR"/>
    <x v="0"/>
    <s v="REF"/>
    <s v="MAC ODS phase-out sector plan"/>
    <d v="1998-11-01T00:00:00"/>
    <d v="2001-12-01T00:00:00"/>
    <s v="FIN"/>
    <d v="1999-05-01T00:00:00"/>
    <m/>
    <d v="2001-12-01T00:00:00"/>
    <d v="2003-04-01T00:00:00"/>
    <n v="40"/>
    <m/>
    <m/>
    <n v="0"/>
    <m/>
    <m/>
    <n v="40"/>
    <m/>
    <m/>
    <n v="0"/>
    <m/>
    <m/>
    <n v="7700000"/>
    <n v="0"/>
    <n v="7700000"/>
    <n v="1"/>
    <n v="0"/>
    <n v="0"/>
    <n v="0"/>
    <n v="820000"/>
    <n v="0"/>
    <n v="820000"/>
    <n v="0"/>
    <n v="7700000"/>
    <n v="0"/>
    <n v="0"/>
    <n v="820000"/>
    <n v="0"/>
    <n v="0"/>
    <m/>
    <m/>
    <m/>
    <s v="Project completed. Completion report submitted.   "/>
    <m/>
    <m/>
    <m/>
    <x v="1"/>
    <n v="0"/>
    <n v="1"/>
    <n v="6"/>
    <n v="37"/>
    <n v="0"/>
    <n v="0"/>
    <n v="40000"/>
    <n v="1998"/>
  </r>
  <r>
    <m/>
    <m/>
    <s v="ARG/REF/16/DEM/22"/>
    <s v="USA"/>
    <m/>
    <x v="1"/>
    <s v="ARG"/>
    <x v="1"/>
    <s v="REF"/>
    <s v="MAC servicing demonstration"/>
    <d v="1995-03-01T00:00:00"/>
    <d v="1995-12-01T00:00:00"/>
    <s v="FIN"/>
    <d v="1995-09-01T00:00:00"/>
    <m/>
    <d v="1997-06-01T00:00:00"/>
    <d v="1998-06-01T00:00:00"/>
    <n v="20.399999999999999"/>
    <m/>
    <m/>
    <n v="0"/>
    <m/>
    <m/>
    <n v="20"/>
    <m/>
    <m/>
    <m/>
    <m/>
    <m/>
    <n v="170000"/>
    <n v="0"/>
    <n v="170000"/>
    <n v="1"/>
    <n v="0"/>
    <n v="0"/>
    <n v="0"/>
    <n v="0"/>
    <n v="0"/>
    <n v="0"/>
    <n v="0"/>
    <n v="170000"/>
    <m/>
    <n v="0"/>
    <m/>
    <m/>
    <m/>
    <m/>
    <m/>
    <m/>
    <s v="Completed."/>
    <m/>
    <m/>
    <m/>
    <x v="1"/>
    <n v="0"/>
    <n v="1"/>
    <n v="6"/>
    <n v="9"/>
    <n v="0"/>
    <n v="0"/>
    <n v="20400"/>
    <n v="1995"/>
  </r>
  <r>
    <m/>
    <m/>
    <s v="CPR/REF/16/DEM/117"/>
    <s v="USA"/>
    <m/>
    <x v="2"/>
    <s v="CPR"/>
    <x v="1"/>
    <s v="REF"/>
    <s v="MAC servicing demonstration"/>
    <d v="1995-03-01T00:00:00"/>
    <d v="1995-03-01T00:00:00"/>
    <s v="FIN"/>
    <d v="1995-04-01T00:00:00"/>
    <m/>
    <d v="1996-03-01T00:00:00"/>
    <d v="1996-03-01T00:00:00"/>
    <n v="7"/>
    <m/>
    <m/>
    <n v="0"/>
    <m/>
    <m/>
    <n v="11.4"/>
    <m/>
    <m/>
    <m/>
    <m/>
    <m/>
    <n v="172500"/>
    <n v="-6667"/>
    <n v="165833"/>
    <n v="1"/>
    <n v="0"/>
    <n v="0"/>
    <n v="0"/>
    <n v="0"/>
    <n v="0"/>
    <n v="0"/>
    <n v="0"/>
    <n v="165833"/>
    <m/>
    <n v="0"/>
    <m/>
    <m/>
    <m/>
    <m/>
    <m/>
    <m/>
    <s v="Completed.  Final report submitted October 1999."/>
    <m/>
    <m/>
    <m/>
    <x v="1"/>
    <n v="0"/>
    <n v="1"/>
    <n v="1"/>
    <n v="0"/>
    <n v="0"/>
    <n v="0"/>
    <n v="7000"/>
    <n v="1995"/>
  </r>
  <r>
    <m/>
    <m/>
    <s v="VIE/REF/20/DEM/15"/>
    <s v="USA"/>
    <m/>
    <x v="2"/>
    <s v="VIE"/>
    <x v="1"/>
    <s v="REF"/>
    <s v="MAC servicing demonstration project"/>
    <d v="1996-10-01T00:00:00"/>
    <d v="1998-12-01T00:00:00"/>
    <s v="FIN"/>
    <d v="1997-03-01T00:00:00"/>
    <m/>
    <d v="1998-12-01T00:00:00"/>
    <d v="1998-12-01T00:00:00"/>
    <n v="0"/>
    <m/>
    <m/>
    <n v="0"/>
    <m/>
    <m/>
    <m/>
    <m/>
    <m/>
    <m/>
    <m/>
    <m/>
    <n v="300000"/>
    <n v="-159091"/>
    <n v="140909"/>
    <n v="1"/>
    <n v="0"/>
    <n v="0"/>
    <n v="0"/>
    <n v="0"/>
    <n v="0"/>
    <n v="0"/>
    <n v="0"/>
    <n v="140909"/>
    <m/>
    <n v="0"/>
    <m/>
    <m/>
    <m/>
    <m/>
    <m/>
    <m/>
    <s v="Terminated."/>
    <m/>
    <m/>
    <m/>
    <x v="1"/>
    <n v="0"/>
    <n v="1"/>
    <n v="5"/>
    <n v="26"/>
    <n v="0"/>
    <n v="0"/>
    <n v="0"/>
    <n v="1996"/>
  </r>
  <r>
    <m/>
    <m/>
    <s v="PHI/REF/18/DEM/41"/>
    <s v="USA"/>
    <m/>
    <x v="2"/>
    <s v="PHI"/>
    <x v="1"/>
    <s v="REF"/>
    <s v="MACs servicing demonstration project"/>
    <d v="1995-11-01T00:00:00"/>
    <d v="1996-11-01T00:00:00"/>
    <s v="FIN"/>
    <d v="1995-11-01T00:00:00"/>
    <m/>
    <d v="1999-09-01T00:00:00"/>
    <d v="1999-09-01T00:00:00"/>
    <n v="11"/>
    <m/>
    <m/>
    <n v="0"/>
    <m/>
    <m/>
    <m/>
    <m/>
    <m/>
    <m/>
    <m/>
    <m/>
    <n v="285500"/>
    <n v="0"/>
    <n v="285500"/>
    <n v="1"/>
    <n v="0"/>
    <n v="0"/>
    <n v="0"/>
    <n v="0"/>
    <n v="0"/>
    <n v="0"/>
    <n v="0"/>
    <n v="285500"/>
    <m/>
    <n v="0"/>
    <m/>
    <m/>
    <m/>
    <m/>
    <m/>
    <m/>
    <s v="UNDP is working with the Government of the Philippines to complete the project."/>
    <m/>
    <m/>
    <m/>
    <x v="1"/>
    <n v="0"/>
    <n v="1"/>
    <n v="0"/>
    <n v="12"/>
    <n v="0"/>
    <n v="0"/>
    <n v="11000"/>
    <n v="1995"/>
  </r>
  <r>
    <m/>
    <m/>
    <s v="TUR/REF/23/DEM/32"/>
    <s v="USA"/>
    <m/>
    <x v="4"/>
    <s v="TUR"/>
    <x v="1"/>
    <s v="REF"/>
    <s v="MACs servicing demonstration project"/>
    <d v="1997-11-01T00:00:00"/>
    <d v="1998-12-01T00:00:00"/>
    <s v="FIN"/>
    <d v="1998-04-01T00:00:00"/>
    <m/>
    <d v="1999-05-01T00:00:00"/>
    <d v="2000-07-01T00:00:00"/>
    <n v="12"/>
    <m/>
    <m/>
    <n v="0"/>
    <m/>
    <m/>
    <m/>
    <m/>
    <m/>
    <m/>
    <m/>
    <m/>
    <n v="205000"/>
    <n v="0"/>
    <n v="205000"/>
    <n v="1"/>
    <n v="0"/>
    <n v="0"/>
    <n v="0"/>
    <n v="0"/>
    <n v="0"/>
    <n v="0"/>
    <n v="0"/>
    <n v="205000"/>
    <m/>
    <n v="0"/>
    <m/>
    <m/>
    <m/>
    <m/>
    <m/>
    <m/>
    <s v="Training workshop and equipment delivery planned for May 99."/>
    <m/>
    <m/>
    <m/>
    <x v="1"/>
    <n v="0"/>
    <n v="1"/>
    <n v="5"/>
    <n v="13"/>
    <n v="0"/>
    <n v="0"/>
    <n v="12000"/>
    <n v="1997"/>
  </r>
  <r>
    <m/>
    <m/>
    <s v="GLO/SEV/21/TAS/131"/>
    <s v="UNEP"/>
    <m/>
    <x v="3"/>
    <s v="GLO"/>
    <x v="3"/>
    <s v="SEV"/>
    <s v="Maintain contact data base of experts and mailing list for OzonAction Programme publications"/>
    <d v="1997-02-01T00:00:00"/>
    <d v="1997-12-01T00:00:00"/>
    <s v="FIN"/>
    <d v="1997-03-01T00:00:00"/>
    <m/>
    <d v="1997-12-01T00:00:00"/>
    <d v="1999-01-01T00:00:00"/>
    <n v="0"/>
    <m/>
    <m/>
    <n v="0"/>
    <m/>
    <m/>
    <n v="0"/>
    <m/>
    <m/>
    <n v="0"/>
    <m/>
    <m/>
    <n v="40000"/>
    <n v="0"/>
    <n v="40000"/>
    <n v="1"/>
    <n v="0"/>
    <n v="0"/>
    <n v="0"/>
    <n v="5200"/>
    <n v="0"/>
    <n v="5200"/>
    <n v="0"/>
    <n v="40000"/>
    <n v="0"/>
    <n v="0"/>
    <n v="5200"/>
    <n v="0"/>
    <m/>
    <n v="0"/>
    <m/>
    <m/>
    <m/>
    <m/>
    <m/>
    <m/>
    <x v="1"/>
    <n v="0"/>
    <n v="1"/>
    <n v="1"/>
    <n v="10"/>
    <n v="0"/>
    <n v="0"/>
    <n v="0"/>
    <n v="1997"/>
  </r>
  <r>
    <m/>
    <m/>
    <s v="GLO/SEV/23/TAS/136"/>
    <s v="UNEP"/>
    <m/>
    <x v="3"/>
    <s v="GLO"/>
    <x v="3"/>
    <s v="SEV"/>
    <s v="Maintain contact data base of experts and mailing list for OzonAction Programme publications"/>
    <d v="1997-11-01T00:00:00"/>
    <d v="1998-11-01T00:00:00"/>
    <s v="FIN"/>
    <d v="1998-01-01T00:00:00"/>
    <m/>
    <d v="1998-12-01T00:00:00"/>
    <d v="1999-08-01T00:00:00"/>
    <n v="0"/>
    <m/>
    <m/>
    <n v="0"/>
    <m/>
    <m/>
    <n v="0"/>
    <m/>
    <m/>
    <n v="0"/>
    <m/>
    <m/>
    <n v="42000"/>
    <n v="0"/>
    <n v="42000"/>
    <n v="1"/>
    <n v="0"/>
    <n v="0"/>
    <n v="0"/>
    <n v="5460"/>
    <n v="0"/>
    <n v="5460"/>
    <n v="0"/>
    <n v="42000"/>
    <n v="0"/>
    <n v="0"/>
    <n v="5460"/>
    <n v="0"/>
    <m/>
    <n v="0"/>
    <m/>
    <m/>
    <m/>
    <m/>
    <m/>
    <m/>
    <x v="1"/>
    <n v="0"/>
    <n v="1"/>
    <n v="2"/>
    <n v="12"/>
    <n v="0"/>
    <n v="0"/>
    <n v="0"/>
    <n v="1997"/>
  </r>
  <r>
    <m/>
    <m/>
    <s v="GLO/SEV/26/TAS/166"/>
    <s v="UNEP"/>
    <m/>
    <x v="3"/>
    <s v="GLO"/>
    <x v="3"/>
    <s v="SEV"/>
    <s v="Maintain contact data base of experts and mailing list for OzonAction Programme publications"/>
    <d v="1998-11-01T00:00:00"/>
    <d v="1999-12-01T00:00:00"/>
    <s v="FIN"/>
    <d v="1999-01-01T00:00:00"/>
    <m/>
    <d v="1999-12-01T00:00:00"/>
    <d v="2000-12-01T00:00:00"/>
    <n v="0"/>
    <m/>
    <m/>
    <n v="0"/>
    <m/>
    <m/>
    <n v="0"/>
    <m/>
    <m/>
    <n v="0"/>
    <m/>
    <m/>
    <n v="42000"/>
    <n v="0"/>
    <n v="42000"/>
    <n v="1"/>
    <n v="0"/>
    <n v="0"/>
    <n v="0"/>
    <n v="5460"/>
    <n v="0"/>
    <n v="5460"/>
    <n v="0"/>
    <n v="42000"/>
    <n v="0"/>
    <n v="0"/>
    <n v="5460"/>
    <n v="0"/>
    <m/>
    <n v="0"/>
    <m/>
    <m/>
    <m/>
    <m/>
    <m/>
    <m/>
    <x v="1"/>
    <n v="0"/>
    <n v="1"/>
    <n v="2"/>
    <n v="13"/>
    <n v="0"/>
    <n v="0"/>
    <n v="0"/>
    <n v="1998"/>
  </r>
  <r>
    <m/>
    <m/>
    <s v="GLO/SEV/29/TAS/201"/>
    <s v="UNEP"/>
    <m/>
    <x v="3"/>
    <s v="GLO"/>
    <x v="3"/>
    <s v="SEV"/>
    <s v="Maintain contact data base of experts and mailing list for OzonAction Programme publications (2000)"/>
    <d v="1999-11-01T00:00:00"/>
    <d v="2000-12-01T00:00:00"/>
    <s v="FIN"/>
    <d v="2000-01-01T00:00:00"/>
    <m/>
    <d v="2000-12-01T00:00:00"/>
    <d v="2001-12-01T00:00:00"/>
    <n v="0"/>
    <m/>
    <m/>
    <n v="0"/>
    <m/>
    <m/>
    <n v="0"/>
    <m/>
    <m/>
    <n v="0"/>
    <m/>
    <m/>
    <n v="44000"/>
    <n v="0"/>
    <n v="44000"/>
    <n v="1"/>
    <n v="0"/>
    <n v="0"/>
    <n v="0"/>
    <n v="5720"/>
    <n v="0"/>
    <n v="5720"/>
    <n v="0"/>
    <n v="44000"/>
    <n v="0"/>
    <n v="0"/>
    <n v="5720"/>
    <n v="0"/>
    <m/>
    <n v="0"/>
    <m/>
    <m/>
    <m/>
    <m/>
    <m/>
    <m/>
    <x v="1"/>
    <n v="0"/>
    <n v="1"/>
    <n v="2"/>
    <n v="13"/>
    <n v="0"/>
    <n v="0"/>
    <n v="0"/>
    <n v="1999"/>
  </r>
  <r>
    <m/>
    <m/>
    <s v="GLO/SEV/32/TAS/225"/>
    <s v="UNEP"/>
    <m/>
    <x v="3"/>
    <s v="GLO"/>
    <x v="3"/>
    <s v="SEV"/>
    <s v="Maintain contact database of experts and mailing list for OzonAction programme publications in 2001"/>
    <d v="2000-12-01T00:00:00"/>
    <d v="2001-12-01T00:00:00"/>
    <s v="FIN"/>
    <d v="2001-01-01T00:00:00"/>
    <m/>
    <d v="2001-12-01T00:00:00"/>
    <d v="2002-03-01T00:00:00"/>
    <n v="0"/>
    <m/>
    <m/>
    <n v="0"/>
    <m/>
    <m/>
    <n v="0"/>
    <m/>
    <m/>
    <n v="0"/>
    <m/>
    <m/>
    <n v="45000"/>
    <n v="0"/>
    <n v="45000"/>
    <n v="1"/>
    <n v="0"/>
    <n v="0"/>
    <n v="0"/>
    <n v="5850"/>
    <n v="0"/>
    <n v="5850"/>
    <n v="0"/>
    <n v="45000"/>
    <n v="0"/>
    <n v="0"/>
    <n v="5850"/>
    <n v="0"/>
    <m/>
    <n v="0"/>
    <m/>
    <m/>
    <m/>
    <m/>
    <m/>
    <m/>
    <x v="1"/>
    <n v="0"/>
    <n v="1"/>
    <n v="1"/>
    <n v="12"/>
    <n v="0"/>
    <n v="0"/>
    <n v="0"/>
    <n v="2000"/>
  </r>
  <r>
    <m/>
    <m/>
    <s v="TUN/REF/07/TAS/07"/>
    <s v="IBRD"/>
    <m/>
    <x v="0"/>
    <s v="TUN"/>
    <x v="3"/>
    <s v="REF"/>
    <s v="Maintenance of domestic, commercial and industrial refrigeration systems"/>
    <d v="1992-06-01T00:00:00"/>
    <d v="1997-06-01T00:00:00"/>
    <s v="FIN"/>
    <d v="1996-07-01T00:00:00"/>
    <m/>
    <d v="1997-12-01T00:00:00"/>
    <d v="1998-06-01T00:00:00"/>
    <n v="42"/>
    <m/>
    <m/>
    <n v="0"/>
    <m/>
    <m/>
    <n v="42"/>
    <m/>
    <m/>
    <n v="0"/>
    <m/>
    <m/>
    <n v="32836"/>
    <n v="300000"/>
    <n v="332836"/>
    <n v="1"/>
    <n v="0"/>
    <n v="0"/>
    <n v="0"/>
    <n v="0"/>
    <n v="0"/>
    <n v="0"/>
    <n v="0"/>
    <n v="332836"/>
    <n v="0"/>
    <n v="0"/>
    <n v="0"/>
    <n v="0"/>
    <n v="0"/>
    <m/>
    <m/>
    <m/>
    <s v="Project completed. PCR provided in June 1998"/>
    <m/>
    <m/>
    <m/>
    <x v="1"/>
    <n v="0"/>
    <n v="1"/>
    <n v="49"/>
    <n v="60"/>
    <n v="0"/>
    <n v="0"/>
    <n v="42000"/>
    <n v="1992"/>
  </r>
  <r>
    <m/>
    <m/>
    <s v="MEX/REF/24/INV/78"/>
    <s v="IBRD"/>
    <m/>
    <x v="1"/>
    <s v="MEX"/>
    <x v="0"/>
    <s v="REF"/>
    <s v="Manufacture of complete heat exchanger systems for air conditioning equipment that use HFC-134a at Climas de Mexico"/>
    <d v="1998-03-01T00:00:00"/>
    <d v="1999-10-01T00:00:00"/>
    <s v="FIN"/>
    <d v="1998-09-01T00:00:00"/>
    <m/>
    <d v="2000-05-01T00:00:00"/>
    <d v="2000-05-01T00:00:00"/>
    <n v="0"/>
    <m/>
    <m/>
    <n v="0"/>
    <m/>
    <m/>
    <n v="0"/>
    <m/>
    <m/>
    <n v="0"/>
    <m/>
    <m/>
    <n v="2359812"/>
    <n v="0"/>
    <n v="2359812"/>
    <n v="1"/>
    <n v="0"/>
    <n v="0"/>
    <n v="0"/>
    <n v="306776"/>
    <n v="0"/>
    <n v="306776"/>
    <n v="0"/>
    <n v="2359812"/>
    <n v="0"/>
    <n v="0"/>
    <n v="306776"/>
    <n v="0"/>
    <n v="0"/>
    <m/>
    <m/>
    <m/>
    <s v="Project completed. Indirect phaseout of 110.5 MT."/>
    <m/>
    <m/>
    <m/>
    <x v="1"/>
    <n v="0"/>
    <n v="1"/>
    <n v="6"/>
    <n v="19"/>
    <n v="0"/>
    <n v="0"/>
    <n v="0"/>
    <n v="1998"/>
  </r>
  <r>
    <m/>
    <m/>
    <s v="URU/SEV/22/TAS/24"/>
    <s v="IBRD"/>
    <m/>
    <x v="1"/>
    <s v="URU"/>
    <x v="3"/>
    <s v="SEV"/>
    <s v="Market survey to develop a country-wide scheme to phase out remaining ODS"/>
    <d v="1997-05-01T00:00:00"/>
    <d v="1998-12-01T00:00:00"/>
    <s v="FIN"/>
    <d v="1998-06-01T00:00:00"/>
    <m/>
    <d v="1998-07-01T00:00:00"/>
    <d v="1998-07-01T00:00:00"/>
    <n v="0"/>
    <m/>
    <m/>
    <n v="0"/>
    <m/>
    <m/>
    <n v="0"/>
    <m/>
    <m/>
    <n v="0"/>
    <m/>
    <m/>
    <n v="23000"/>
    <n v="0"/>
    <n v="23000"/>
    <n v="1"/>
    <n v="0"/>
    <n v="0"/>
    <n v="0"/>
    <n v="2990"/>
    <n v="0"/>
    <n v="2990"/>
    <n v="0"/>
    <n v="23000"/>
    <n v="0"/>
    <n v="0"/>
    <n v="2990"/>
    <n v="0"/>
    <n v="0"/>
    <m/>
    <m/>
    <m/>
    <s v="Time required for collecting and verifying consumption data was longer than originally anticipated. All disbursements have been made (US$ 23,000). Project completed."/>
    <m/>
    <m/>
    <m/>
    <x v="1"/>
    <n v="0"/>
    <n v="1"/>
    <n v="13"/>
    <n v="19"/>
    <n v="0"/>
    <n v="0"/>
    <n v="0"/>
    <n v="1997"/>
  </r>
  <r>
    <m/>
    <m/>
    <s v="THA/ARS/25/INV/96"/>
    <s v="UNDP"/>
    <m/>
    <x v="2"/>
    <s v="THA"/>
    <x v="0"/>
    <s v="ARS"/>
    <s v="Mary Manufacturing Co. Ltd. conversion"/>
    <d v="1998-07-01T00:00:00"/>
    <d v="2000-08-01T00:00:00"/>
    <s v="FIN"/>
    <d v="1998-12-01T00:00:00"/>
    <m/>
    <d v="2000-07-01T00:00:00"/>
    <d v="2001-12-01T00:00:00"/>
    <n v="40"/>
    <m/>
    <m/>
    <m/>
    <m/>
    <m/>
    <n v="40"/>
    <m/>
    <m/>
    <m/>
    <m/>
    <m/>
    <n v="136400"/>
    <n v="-4295"/>
    <n v="132105"/>
    <n v="1"/>
    <n v="0"/>
    <n v="0"/>
    <n v="0"/>
    <n v="17732"/>
    <n v="-558"/>
    <n v="17174"/>
    <n v="0"/>
    <n v="132105"/>
    <n v="0"/>
    <n v="0"/>
    <n v="17174"/>
    <n v="0"/>
    <m/>
    <m/>
    <m/>
    <m/>
    <s v="Completed in 2000. Financially completed in 2001."/>
    <m/>
    <m/>
    <m/>
    <x v="1"/>
    <n v="0"/>
    <n v="1"/>
    <n v="5"/>
    <n v="25"/>
    <n v="0"/>
    <n v="0"/>
    <n v="40000"/>
    <n v="1998"/>
  </r>
  <r>
    <m/>
    <m/>
    <s v="GLO/ARS/52/TAS/282"/>
    <s v="UNEP"/>
    <m/>
    <x v="3"/>
    <s v="GLO"/>
    <x v="3"/>
    <s v="ARS"/>
    <s v="MDI regional workshops/CAP"/>
    <d v="2007-07-01T00:00:00"/>
    <d v="2008-07-01T00:00:00"/>
    <s v="FIN"/>
    <d v="2008-01-01T00:00:00"/>
    <m/>
    <d v="2009-12-01T00:00:00"/>
    <d v="2012-06-01T00:00:00"/>
    <n v="0"/>
    <m/>
    <m/>
    <n v="0"/>
    <m/>
    <m/>
    <n v="0"/>
    <m/>
    <m/>
    <n v="0"/>
    <m/>
    <m/>
    <n v="200000"/>
    <n v="-49311"/>
    <n v="150689"/>
    <n v="1"/>
    <n v="0"/>
    <n v="0"/>
    <n v="0"/>
    <n v="16000"/>
    <n v="-3944.88"/>
    <n v="12055.119999999999"/>
    <n v="0"/>
    <n v="150689"/>
    <n v="0"/>
    <n v="0"/>
    <n v="12055.119999999999"/>
    <n v="0"/>
    <m/>
    <n v="0"/>
    <m/>
    <m/>
    <m/>
    <m/>
    <m/>
    <m/>
    <x v="1"/>
    <n v="0"/>
    <n v="1"/>
    <n v="6"/>
    <n v="12"/>
    <n v="0"/>
    <n v="0"/>
    <n v="0"/>
    <n v="2007"/>
  </r>
  <r>
    <m/>
    <m/>
    <s v="GHA/ARS/56/TAS/28"/>
    <s v="UNDP"/>
    <m/>
    <x v="0"/>
    <s v="GHA"/>
    <x v="3"/>
    <s v="ARS"/>
    <s v="MDI transition strategy"/>
    <d v="2008-11-01T00:00:00"/>
    <d v="2010-05-01T00:00:00"/>
    <s v="FIN"/>
    <d v="2009-05-01T00:00:00"/>
    <m/>
    <d v="2009-12-01T00:00:00"/>
    <d v="2011-09-01T00:00:00"/>
    <n v="0"/>
    <m/>
    <m/>
    <m/>
    <m/>
    <m/>
    <n v="0"/>
    <m/>
    <m/>
    <m/>
    <m/>
    <m/>
    <n v="30000"/>
    <n v="-41"/>
    <n v="29959"/>
    <n v="1"/>
    <n v="0"/>
    <n v="0"/>
    <n v="0"/>
    <n v="2700"/>
    <n v="-4"/>
    <n v="2696"/>
    <n v="-0.30999999999994543"/>
    <n v="29959"/>
    <n v="0"/>
    <n v="0"/>
    <n v="2696.31"/>
    <n v="0"/>
    <m/>
    <m/>
    <m/>
    <m/>
    <s v="Completed in 2009."/>
    <m/>
    <m/>
    <m/>
    <x v="1"/>
    <n v="0"/>
    <n v="1"/>
    <n v="6"/>
    <n v="18"/>
    <n v="0"/>
    <n v="0"/>
    <n v="0"/>
    <n v="2008"/>
  </r>
  <r>
    <m/>
    <m/>
    <s v="MOL/ARS/54/TAS/20"/>
    <s v="UNDP"/>
    <m/>
    <x v="4"/>
    <s v="MOL"/>
    <x v="3"/>
    <s v="ARS"/>
    <s v="MDI transition strategy"/>
    <d v="2008-04-01T00:00:00"/>
    <d v="2009-09-01T00:00:00"/>
    <s v="FIN"/>
    <d v="2009-08-01T00:00:00"/>
    <m/>
    <d v="2010-12-01T00:00:00"/>
    <d v="2012-07-01T00:00:00"/>
    <n v="0"/>
    <m/>
    <m/>
    <m/>
    <m/>
    <m/>
    <n v="0"/>
    <m/>
    <m/>
    <m/>
    <m/>
    <m/>
    <n v="30000"/>
    <n v="-18"/>
    <n v="29982"/>
    <n v="1"/>
    <n v="0"/>
    <n v="0"/>
    <n v="0"/>
    <n v="2700"/>
    <n v="-2"/>
    <n v="2698"/>
    <n v="-0.38000000000010914"/>
    <n v="29982"/>
    <n v="0"/>
    <n v="0"/>
    <n v="2698.38"/>
    <n v="0"/>
    <m/>
    <m/>
    <m/>
    <m/>
    <s v="Financially completed in 2012."/>
    <m/>
    <m/>
    <m/>
    <x v="1"/>
    <n v="0"/>
    <n v="1"/>
    <n v="16"/>
    <n v="17"/>
    <n v="0"/>
    <n v="0"/>
    <n v="0"/>
    <n v="2008"/>
  </r>
  <r>
    <m/>
    <m/>
    <s v="IND/ARS/41/TAS/368"/>
    <s v="UNDP"/>
    <m/>
    <x v="2"/>
    <s v="IND"/>
    <x v="3"/>
    <s v="ARS"/>
    <s v="MDI Transitional Strategy"/>
    <d v="2003-12-01T00:00:00"/>
    <d v="2004-12-01T00:00:00"/>
    <s v="FIN"/>
    <m/>
    <m/>
    <d v="2008-07-01T00:00:00"/>
    <d v="2011-11-01T00:00:00"/>
    <n v="0"/>
    <m/>
    <m/>
    <m/>
    <m/>
    <m/>
    <n v="0"/>
    <m/>
    <m/>
    <m/>
    <m/>
    <m/>
    <n v="30000"/>
    <n v="-30000"/>
    <n v="0"/>
    <n v="0"/>
    <n v="0"/>
    <n v="0"/>
    <n v="0"/>
    <n v="2250"/>
    <n v="-2250"/>
    <n v="0"/>
    <n v="0"/>
    <n v="0"/>
    <n v="0"/>
    <n v="0"/>
    <n v="0"/>
    <n v="0"/>
    <m/>
    <m/>
    <m/>
    <m/>
    <s v="Completed in 2008."/>
    <m/>
    <m/>
    <m/>
    <x v="1"/>
    <n v="0"/>
    <n v="0"/>
    <s v=""/>
    <n v="12"/>
    <n v="0"/>
    <n v="0"/>
    <n v="0"/>
    <n v="2003"/>
  </r>
  <r>
    <m/>
    <m/>
    <s v="IND/ARS/22/INV/140"/>
    <s v="UNDP"/>
    <m/>
    <x v="2"/>
    <s v="IND"/>
    <x v="0"/>
    <s v="ARS"/>
    <s v="Meenakshi aerosol and cosmetics conversion, Delhi"/>
    <d v="1997-05-01T00:00:00"/>
    <d v="1998-06-01T00:00:00"/>
    <s v="CLO"/>
    <m/>
    <m/>
    <m/>
    <d v="1998-07-01T00:00:00"/>
    <n v="0"/>
    <m/>
    <m/>
    <m/>
    <m/>
    <m/>
    <n v="0"/>
    <m/>
    <m/>
    <m/>
    <m/>
    <m/>
    <n v="98940"/>
    <n v="-98940"/>
    <n v="0"/>
    <n v="0"/>
    <n v="0"/>
    <n v="0"/>
    <n v="0"/>
    <n v="12862"/>
    <n v="-12862"/>
    <n v="0"/>
    <n v="0"/>
    <n v="0"/>
    <n v="0"/>
    <n v="0"/>
    <n v="0"/>
    <n v="0"/>
    <m/>
    <m/>
    <m/>
    <m/>
    <s v="Canceled in 1998. Financially Completed in 1998."/>
    <m/>
    <m/>
    <m/>
    <x v="0"/>
    <n v="0"/>
    <n v="0"/>
    <s v=""/>
    <n v="13"/>
    <n v="0"/>
    <n v="0"/>
    <n v="0"/>
    <n v="1997"/>
  </r>
  <r>
    <m/>
    <m/>
    <s v="GLO/HAL/16/TAS/84"/>
    <s v="UNEP"/>
    <m/>
    <x v="3"/>
    <s v="GLO"/>
    <x v="3"/>
    <s v="HAL"/>
    <s v="Meeting of halon bank managers"/>
    <d v="1995-03-01T00:00:00"/>
    <d v="1996-03-01T00:00:00"/>
    <s v="FIN"/>
    <d v="1995-10-01T00:00:00"/>
    <m/>
    <d v="1996-03-01T00:00:00"/>
    <d v="1999-02-01T00:00:00"/>
    <n v="0"/>
    <m/>
    <m/>
    <n v="0"/>
    <m/>
    <m/>
    <n v="0"/>
    <m/>
    <m/>
    <n v="0"/>
    <m/>
    <m/>
    <n v="50000"/>
    <n v="0"/>
    <n v="50000"/>
    <n v="1"/>
    <n v="0"/>
    <n v="0"/>
    <n v="0"/>
    <n v="6500"/>
    <n v="0"/>
    <n v="6500"/>
    <n v="0"/>
    <n v="50000"/>
    <n v="0"/>
    <n v="0"/>
    <n v="6500"/>
    <n v="0"/>
    <m/>
    <n v="0"/>
    <m/>
    <m/>
    <m/>
    <m/>
    <m/>
    <m/>
    <x v="1"/>
    <n v="0"/>
    <n v="1"/>
    <n v="7"/>
    <n v="12"/>
    <n v="0"/>
    <n v="0"/>
    <n v="0"/>
    <n v="1995"/>
  </r>
  <r>
    <m/>
    <m/>
    <s v="GLO/SEV/12/TAS/60"/>
    <s v="UNEP"/>
    <m/>
    <x v="3"/>
    <s v="GLO"/>
    <x v="3"/>
    <s v="SEV"/>
    <s v="Meeting of the consultants (1994)"/>
    <d v="1994-03-01T00:00:00"/>
    <d v="1995-03-01T00:00:00"/>
    <s v="FIN"/>
    <d v="1995-07-01T00:00:00"/>
    <m/>
    <d v="1995-07-01T00:00:00"/>
    <d v="1995-12-01T00:00:00"/>
    <n v="0"/>
    <m/>
    <m/>
    <n v="0"/>
    <m/>
    <m/>
    <n v="0"/>
    <m/>
    <m/>
    <n v="0"/>
    <m/>
    <m/>
    <n v="70000"/>
    <n v="0"/>
    <n v="70000"/>
    <n v="1"/>
    <n v="0"/>
    <n v="0"/>
    <n v="0"/>
    <n v="9100"/>
    <n v="0"/>
    <n v="9100"/>
    <n v="0"/>
    <n v="70000"/>
    <n v="0"/>
    <n v="0"/>
    <n v="9100"/>
    <n v="0"/>
    <m/>
    <n v="0"/>
    <m/>
    <m/>
    <m/>
    <m/>
    <m/>
    <m/>
    <x v="1"/>
    <n v="0"/>
    <n v="1"/>
    <n v="16"/>
    <n v="12"/>
    <n v="0"/>
    <n v="0"/>
    <n v="0"/>
    <n v="1994"/>
  </r>
  <r>
    <m/>
    <m/>
    <s v="SIL/FUM/47/TAS/12"/>
    <s v="UNEP"/>
    <m/>
    <x v="0"/>
    <s v="SIL"/>
    <x v="3"/>
    <s v="FUM"/>
    <s v="Methyl bromide communication programme"/>
    <d v="2005-11-01T00:00:00"/>
    <d v="2007-12-01T00:00:00"/>
    <s v="FIN"/>
    <d v="2006-03-01T00:00:00"/>
    <m/>
    <d v="2010-11-01T00:00:00"/>
    <d v="2011-11-01T00:00:00"/>
    <n v="0.4"/>
    <m/>
    <m/>
    <n v="0"/>
    <m/>
    <m/>
    <n v="0.4"/>
    <m/>
    <m/>
    <n v="0"/>
    <m/>
    <m/>
    <n v="50000"/>
    <n v="0"/>
    <n v="50000"/>
    <n v="1"/>
    <n v="0"/>
    <n v="0"/>
    <n v="0"/>
    <n v="6500"/>
    <n v="0"/>
    <n v="6500"/>
    <n v="0"/>
    <n v="50000"/>
    <n v="0"/>
    <n v="0"/>
    <n v="6500"/>
    <n v="0"/>
    <m/>
    <n v="0"/>
    <m/>
    <m/>
    <m/>
    <m/>
    <m/>
    <m/>
    <x v="1"/>
    <n v="0"/>
    <n v="1"/>
    <n v="4"/>
    <n v="25"/>
    <n v="0"/>
    <n v="0"/>
    <n v="400"/>
    <n v="2005"/>
  </r>
  <r>
    <m/>
    <m/>
    <s v="AFR/FUM/17/TAS/15"/>
    <s v="UNDP"/>
    <m/>
    <x v="0"/>
    <s v="AFR"/>
    <x v="3"/>
    <s v="FUM"/>
    <s v="Methyl bromide data collection for Africa"/>
    <d v="1995-07-01T00:00:00"/>
    <d v="1996-01-01T00:00:00"/>
    <s v="FIN"/>
    <d v="1995-09-01T00:00:00"/>
    <m/>
    <d v="1998-04-01T00:00:00"/>
    <d v="2000-12-01T00:00:00"/>
    <n v="0"/>
    <m/>
    <m/>
    <m/>
    <m/>
    <m/>
    <n v="0"/>
    <m/>
    <m/>
    <m/>
    <m/>
    <m/>
    <n v="179850"/>
    <n v="0"/>
    <n v="179850"/>
    <n v="1"/>
    <n v="0"/>
    <n v="0"/>
    <n v="0"/>
    <n v="23381"/>
    <n v="0"/>
    <n v="23381"/>
    <n v="0.5"/>
    <n v="179850"/>
    <n v="0"/>
    <n v="0"/>
    <n v="23380.5"/>
    <n v="0"/>
    <m/>
    <m/>
    <m/>
    <m/>
    <s v="Completed in 1998. Financially completed in 2000."/>
    <m/>
    <m/>
    <m/>
    <x v="1"/>
    <n v="0"/>
    <n v="1"/>
    <n v="2"/>
    <n v="6"/>
    <n v="0"/>
    <n v="0"/>
    <n v="0"/>
    <n v="1995"/>
  </r>
  <r>
    <m/>
    <m/>
    <s v="ASP/FUM/17/TAS/19"/>
    <s v="UNDP"/>
    <m/>
    <x v="2"/>
    <s v="ASP"/>
    <x v="3"/>
    <s v="FUM"/>
    <s v="Methyl bromide data collection for Asia and the Pacific"/>
    <d v="1995-07-01T00:00:00"/>
    <d v="1996-01-01T00:00:00"/>
    <s v="FIN"/>
    <d v="1995-08-01T00:00:00"/>
    <m/>
    <d v="1996-03-01T00:00:00"/>
    <d v="2000-12-01T00:00:00"/>
    <n v="0"/>
    <m/>
    <m/>
    <m/>
    <m/>
    <m/>
    <n v="0"/>
    <m/>
    <m/>
    <m/>
    <m/>
    <m/>
    <n v="102000"/>
    <n v="-64974"/>
    <n v="37026"/>
    <n v="1"/>
    <n v="0"/>
    <n v="0"/>
    <n v="0"/>
    <n v="13260"/>
    <n v="-8446"/>
    <n v="4814"/>
    <n v="0.35999999999967258"/>
    <n v="37026"/>
    <n v="0"/>
    <n v="0"/>
    <n v="4813.6400000000003"/>
    <n v="0"/>
    <m/>
    <m/>
    <m/>
    <m/>
    <s v="Completed in 1996. Financially completed in 2000."/>
    <m/>
    <m/>
    <m/>
    <x v="1"/>
    <n v="0"/>
    <n v="1"/>
    <n v="1"/>
    <n v="6"/>
    <n v="0"/>
    <n v="0"/>
    <n v="0"/>
    <n v="1995"/>
  </r>
  <r>
    <m/>
    <m/>
    <s v="LAC/FUM/17/TAS/14"/>
    <s v="UNDP"/>
    <m/>
    <x v="1"/>
    <s v="LAC"/>
    <x v="3"/>
    <s v="FUM"/>
    <s v="Methyl bromide data collection for Latin America and the Caribbean"/>
    <d v="1995-07-01T00:00:00"/>
    <d v="1996-01-01T00:00:00"/>
    <s v="FIN"/>
    <d v="1995-08-01T00:00:00"/>
    <m/>
    <d v="1996-03-01T00:00:00"/>
    <d v="1998-12-01T00:00:00"/>
    <n v="0"/>
    <m/>
    <m/>
    <m/>
    <m/>
    <m/>
    <n v="0"/>
    <m/>
    <m/>
    <m/>
    <m/>
    <m/>
    <n v="57700"/>
    <n v="0"/>
    <n v="57700"/>
    <n v="1"/>
    <n v="0"/>
    <n v="0"/>
    <n v="0"/>
    <n v="7501"/>
    <n v="0"/>
    <n v="7501"/>
    <n v="0"/>
    <n v="57700"/>
    <n v="0"/>
    <n v="0"/>
    <n v="7501"/>
    <n v="0"/>
    <m/>
    <m/>
    <m/>
    <m/>
    <s v="Completed in 1996. Financially completed in 1998."/>
    <m/>
    <m/>
    <m/>
    <x v="1"/>
    <n v="0"/>
    <n v="1"/>
    <n v="1"/>
    <n v="6"/>
    <n v="0"/>
    <n v="0"/>
    <n v="0"/>
    <n v="1995"/>
  </r>
  <r>
    <m/>
    <m/>
    <s v="GLO/FUM/24/TAS/157"/>
    <s v="UNEP"/>
    <m/>
    <x v="3"/>
    <s v="GLO"/>
    <x v="3"/>
    <s v="FUM"/>
    <s v="Methyl bromide information kit"/>
    <d v="1998-03-01T00:00:00"/>
    <d v="1999-03-01T00:00:00"/>
    <s v="FIN"/>
    <d v="1998-06-01T00:00:00"/>
    <m/>
    <d v="1998-12-01T00:00:00"/>
    <d v="1999-06-01T00:00:00"/>
    <n v="0"/>
    <m/>
    <m/>
    <n v="0"/>
    <m/>
    <m/>
    <n v="0"/>
    <m/>
    <m/>
    <n v="0"/>
    <m/>
    <m/>
    <n v="60000"/>
    <n v="0"/>
    <n v="60000"/>
    <n v="1"/>
    <n v="0"/>
    <n v="0"/>
    <n v="0"/>
    <n v="7800"/>
    <n v="0"/>
    <n v="7800"/>
    <n v="0"/>
    <n v="60000"/>
    <n v="0"/>
    <n v="0"/>
    <n v="7800"/>
    <n v="0"/>
    <m/>
    <n v="0"/>
    <m/>
    <m/>
    <m/>
    <m/>
    <m/>
    <m/>
    <x v="1"/>
    <n v="0"/>
    <n v="1"/>
    <n v="3"/>
    <n v="12"/>
    <n v="0"/>
    <n v="0"/>
    <n v="0"/>
    <n v="1998"/>
  </r>
  <r>
    <m/>
    <m/>
    <s v="SYR/FUM/49/TAS/95"/>
    <s v="UNIDO"/>
    <m/>
    <x v="2"/>
    <s v="SYR"/>
    <x v="3"/>
    <s v="FUM"/>
    <s v="Methyl bromide national phase-out plan (soil fumigation)"/>
    <d v="2006-07-01T00:00:00"/>
    <d v="2010-07-01T00:00:00"/>
    <s v="FIN"/>
    <d v="2007-12-01T00:00:00"/>
    <m/>
    <d v="2013-12-01T00:00:00"/>
    <d v="2015-03-01T00:00:00"/>
    <n v="48"/>
    <m/>
    <m/>
    <n v="0"/>
    <m/>
    <m/>
    <n v="75"/>
    <m/>
    <m/>
    <n v="0"/>
    <m/>
    <m/>
    <n v="240000"/>
    <n v="-331.69"/>
    <n v="239668.31"/>
    <n v="0.99999870654572565"/>
    <n v="0.30999999999767169"/>
    <n v="0.30999999999767169"/>
    <n v="0"/>
    <n v="21600"/>
    <n v="-30"/>
    <n v="21570"/>
    <n v="0"/>
    <n v="239668"/>
    <n v="0"/>
    <m/>
    <n v="21570"/>
    <n v="0"/>
    <m/>
    <m/>
    <m/>
    <m/>
    <m/>
    <m/>
    <m/>
    <m/>
    <x v="1"/>
    <n v="0"/>
    <n v="1"/>
    <n v="17"/>
    <n v="48"/>
    <n v="0"/>
    <n v="0"/>
    <n v="48000"/>
    <n v="2006"/>
  </r>
  <r>
    <m/>
    <m/>
    <s v="SRL/FUM/38/TAS/21"/>
    <s v="UNDP"/>
    <m/>
    <x v="2"/>
    <s v="SRL"/>
    <x v="3"/>
    <s v="FUM"/>
    <s v="Methyl bromide phase-out for all remaining uses excluding QPS applications"/>
    <d v="2002-11-01T00:00:00"/>
    <d v="2005-11-01T00:00:00"/>
    <s v="FIN"/>
    <d v="2004-07-01T00:00:00"/>
    <m/>
    <d v="2007-10-01T00:00:00"/>
    <d v="2010-06-01T00:00:00"/>
    <n v="3.3"/>
    <m/>
    <m/>
    <m/>
    <m/>
    <m/>
    <n v="3.3"/>
    <m/>
    <m/>
    <m/>
    <m/>
    <m/>
    <n v="130000"/>
    <n v="-2"/>
    <n v="129998"/>
    <n v="1"/>
    <n v="0"/>
    <n v="0"/>
    <n v="0"/>
    <n v="16900"/>
    <n v="0"/>
    <n v="16900"/>
    <n v="0.25999999999839929"/>
    <n v="129998"/>
    <n v="0"/>
    <n v="0"/>
    <n v="16899.740000000002"/>
    <n v="0"/>
    <m/>
    <m/>
    <m/>
    <m/>
    <s v="Financially completed in 2010."/>
    <m/>
    <m/>
    <m/>
    <x v="1"/>
    <n v="0"/>
    <n v="1"/>
    <n v="20"/>
    <n v="36"/>
    <n v="0"/>
    <n v="0"/>
    <n v="3300"/>
    <n v="2002"/>
  </r>
  <r>
    <m/>
    <m/>
    <s v="ARG/FUM/36/INV/129"/>
    <s v="UNDP"/>
    <m/>
    <x v="1"/>
    <s v="ARG"/>
    <x v="0"/>
    <s v="FUM"/>
    <s v="Methyl bromide phase-out in tobacco and non-protected vegetable seedbeds (2001 and 2002 tranches)"/>
    <d v="2002-03-01T00:00:00"/>
    <d v="2002-12-01T00:00:00"/>
    <s v="FIN"/>
    <d v="2002-04-01T00:00:00"/>
    <m/>
    <d v="2004-12-01T00:00:00"/>
    <d v="2012-07-01T00:00:00"/>
    <n v="29"/>
    <m/>
    <m/>
    <m/>
    <m/>
    <m/>
    <n v="29"/>
    <m/>
    <m/>
    <m/>
    <m/>
    <m/>
    <n v="1720000"/>
    <n v="0"/>
    <n v="1720000"/>
    <n v="1"/>
    <n v="0"/>
    <n v="0"/>
    <n v="0"/>
    <n v="199200"/>
    <n v="0"/>
    <n v="199200"/>
    <n v="0"/>
    <n v="1720000"/>
    <n v="0"/>
    <n v="0"/>
    <n v="199200"/>
    <n v="0"/>
    <m/>
    <m/>
    <m/>
    <m/>
    <s v="Financially completed in 2012."/>
    <m/>
    <m/>
    <m/>
    <x v="1"/>
    <n v="0"/>
    <n v="1"/>
    <n v="1"/>
    <n v="9"/>
    <n v="0"/>
    <n v="0"/>
    <n v="29000"/>
    <n v="2002"/>
  </r>
  <r>
    <m/>
    <m/>
    <s v="ARG/FUM/46/INV/146"/>
    <s v="UNDP"/>
    <m/>
    <x v="1"/>
    <s v="ARG"/>
    <x v="0"/>
    <s v="FUM"/>
    <s v="Methyl bromide phase-out in tobacco and non-protected vegetable seedbeds (fifth tranche)"/>
    <d v="2005-07-01T00:00:00"/>
    <d v="2006-07-01T00:00:00"/>
    <s v="FIN"/>
    <d v="2006-01-01T00:00:00"/>
    <m/>
    <d v="2007-12-01T00:00:00"/>
    <d v="2012-07-01T00:00:00"/>
    <n v="33.299999999999997"/>
    <m/>
    <m/>
    <m/>
    <m/>
    <m/>
    <n v="33.299999999999997"/>
    <m/>
    <m/>
    <m/>
    <m/>
    <m/>
    <n v="467000"/>
    <n v="0"/>
    <n v="467000"/>
    <n v="1"/>
    <n v="0"/>
    <n v="0"/>
    <n v="0"/>
    <n v="35025"/>
    <n v="0"/>
    <n v="35025"/>
    <n v="0"/>
    <n v="467000"/>
    <n v="0"/>
    <n v="0"/>
    <n v="35025"/>
    <n v="0"/>
    <m/>
    <m/>
    <m/>
    <m/>
    <s v="Financially completed in 2012."/>
    <m/>
    <m/>
    <m/>
    <x v="1"/>
    <n v="0"/>
    <n v="1"/>
    <n v="6"/>
    <n v="12"/>
    <n v="0"/>
    <n v="0"/>
    <n v="33300"/>
    <n v="2005"/>
  </r>
  <r>
    <m/>
    <m/>
    <s v="ARG/FUM/43/INV/139"/>
    <s v="UNDP"/>
    <m/>
    <x v="1"/>
    <s v="ARG"/>
    <x v="0"/>
    <s v="FUM"/>
    <s v="Methyl bromide phase-out in tobacco and non-protected vegetable seedbeds (fourth tranche)"/>
    <d v="2004-07-01T00:00:00"/>
    <d v="2005-07-01T00:00:00"/>
    <s v="FIN"/>
    <d v="2005-02-01T00:00:00"/>
    <m/>
    <d v="2006-12-01T00:00:00"/>
    <d v="2012-07-01T00:00:00"/>
    <n v="16"/>
    <m/>
    <m/>
    <m/>
    <m/>
    <m/>
    <n v="16"/>
    <m/>
    <m/>
    <m/>
    <m/>
    <m/>
    <n v="467000"/>
    <n v="0"/>
    <n v="467000"/>
    <n v="1"/>
    <n v="0"/>
    <n v="0"/>
    <n v="0"/>
    <n v="35025"/>
    <n v="0"/>
    <n v="35025"/>
    <n v="0"/>
    <n v="467000"/>
    <n v="0"/>
    <n v="0"/>
    <n v="35025"/>
    <n v="0"/>
    <m/>
    <m/>
    <m/>
    <m/>
    <s v="Financially completed in 2012."/>
    <m/>
    <m/>
    <m/>
    <x v="1"/>
    <n v="0"/>
    <n v="1"/>
    <n v="7"/>
    <n v="12"/>
    <n v="0"/>
    <n v="0"/>
    <n v="16000"/>
    <n v="2004"/>
  </r>
  <r>
    <m/>
    <m/>
    <s v="ARG/FUM/48/INV/149"/>
    <s v="UNDP"/>
    <m/>
    <x v="1"/>
    <s v="ARG"/>
    <x v="0"/>
    <s v="FUM"/>
    <s v="Methyl bromide phase-out in tobacco and non-protected vegetable seedbeds (sixth tranche)"/>
    <d v="2006-04-01T00:00:00"/>
    <d v="2007-04-01T00:00:00"/>
    <s v="FIN"/>
    <d v="2007-03-01T00:00:00"/>
    <m/>
    <d v="2009-06-01T00:00:00"/>
    <d v="2012-07-01T00:00:00"/>
    <n v="56.7"/>
    <m/>
    <m/>
    <m/>
    <m/>
    <m/>
    <n v="56.7"/>
    <m/>
    <m/>
    <m/>
    <m/>
    <m/>
    <n v="467000"/>
    <n v="-73"/>
    <n v="466927"/>
    <n v="1"/>
    <n v="0"/>
    <n v="0"/>
    <n v="0"/>
    <n v="35025"/>
    <n v="-6"/>
    <n v="35019"/>
    <n v="-0.52494999989721691"/>
    <n v="466927"/>
    <n v="0"/>
    <n v="0"/>
    <n v="35019.524949999897"/>
    <n v="0"/>
    <m/>
    <m/>
    <m/>
    <m/>
    <s v="Financially completed in 2012."/>
    <m/>
    <m/>
    <m/>
    <x v="1"/>
    <n v="0"/>
    <n v="1"/>
    <n v="11"/>
    <n v="12"/>
    <n v="0"/>
    <n v="0"/>
    <n v="56700"/>
    <n v="2006"/>
  </r>
  <r>
    <m/>
    <m/>
    <s v="ARG/FUM/40/INV/136"/>
    <s v="UNDP"/>
    <m/>
    <x v="1"/>
    <s v="ARG"/>
    <x v="0"/>
    <s v="FUM"/>
    <s v="Methyl bromide phase-out in tobacco and non-protected vegetable seedbeds (third tranche)"/>
    <d v="2003-07-01T00:00:00"/>
    <d v="2004-03-01T00:00:00"/>
    <s v="FIN"/>
    <d v="2004-07-01T00:00:00"/>
    <m/>
    <d v="2005-12-01T00:00:00"/>
    <d v="2012-07-01T00:00:00"/>
    <n v="21"/>
    <m/>
    <m/>
    <m/>
    <m/>
    <m/>
    <n v="21"/>
    <m/>
    <m/>
    <m/>
    <m/>
    <m/>
    <n v="467000"/>
    <n v="0"/>
    <n v="467000"/>
    <n v="1"/>
    <n v="0"/>
    <n v="0"/>
    <n v="0"/>
    <n v="35025"/>
    <n v="0"/>
    <n v="35025"/>
    <n v="0"/>
    <n v="467000"/>
    <n v="0"/>
    <n v="0"/>
    <n v="35025"/>
    <n v="0"/>
    <m/>
    <m/>
    <m/>
    <m/>
    <s v="Financially completed in 2012."/>
    <m/>
    <m/>
    <m/>
    <x v="1"/>
    <n v="0"/>
    <n v="1"/>
    <n v="12"/>
    <n v="8"/>
    <n v="0"/>
    <n v="0"/>
    <n v="21000"/>
    <n v="2003"/>
  </r>
  <r>
    <m/>
    <m/>
    <s v="CPR/FUM/22/DEM/199"/>
    <s v="Canada"/>
    <m/>
    <x v="2"/>
    <s v="CPR"/>
    <x v="1"/>
    <s v="FUM"/>
    <s v="Methyl bromide replacement demonstration programme"/>
    <d v="1997-05-01T00:00:00"/>
    <d v="1999-06-01T00:00:00"/>
    <s v="FIN"/>
    <d v="1997-06-01T00:00:00"/>
    <m/>
    <d v="1998-10-01T00:00:00"/>
    <d v="1998-10-01T00:00:00"/>
    <n v="0"/>
    <m/>
    <m/>
    <n v="0"/>
    <m/>
    <m/>
    <m/>
    <m/>
    <m/>
    <m/>
    <m/>
    <m/>
    <n v="145000"/>
    <n v="0"/>
    <n v="145000"/>
    <n v="1"/>
    <n v="0"/>
    <n v="0"/>
    <n v="0"/>
    <n v="0"/>
    <n v="0"/>
    <n v="0"/>
    <n v="0"/>
    <n v="145000"/>
    <m/>
    <n v="0"/>
    <n v="0"/>
    <m/>
    <m/>
    <m/>
    <m/>
    <m/>
    <s v="Project Completed"/>
    <m/>
    <m/>
    <m/>
    <x v="1"/>
    <n v="0"/>
    <n v="1"/>
    <n v="1"/>
    <n v="25"/>
    <n v="0"/>
    <n v="0"/>
    <n v="0"/>
    <n v="1997"/>
  </r>
  <r>
    <m/>
    <m/>
    <s v="KEN/FUM/26/DEM/20"/>
    <s v="Canada"/>
    <m/>
    <x v="0"/>
    <s v="KEN"/>
    <x v="1"/>
    <s v="FUM"/>
    <s v="Methyl bromide replacement demonstration programme"/>
    <d v="1998-11-01T00:00:00"/>
    <d v="1999-12-01T00:00:00"/>
    <s v="FIN"/>
    <d v="1999-05-01T00:00:00"/>
    <m/>
    <d v="2007-06-01T00:00:00"/>
    <d v="2007-06-01T00:00:00"/>
    <n v="0"/>
    <m/>
    <m/>
    <n v="0"/>
    <m/>
    <m/>
    <m/>
    <m/>
    <m/>
    <m/>
    <m/>
    <m/>
    <n v="100000"/>
    <n v="0"/>
    <n v="100000"/>
    <n v="1"/>
    <n v="0"/>
    <n v="0"/>
    <n v="0"/>
    <n v="0"/>
    <n v="0"/>
    <n v="0"/>
    <n v="0"/>
    <n v="100000"/>
    <m/>
    <n v="0"/>
    <n v="0"/>
    <m/>
    <m/>
    <m/>
    <m/>
    <m/>
    <m/>
    <m/>
    <m/>
    <m/>
    <x v="1"/>
    <n v="0"/>
    <n v="1"/>
    <n v="6"/>
    <n v="13"/>
    <n v="0"/>
    <n v="0"/>
    <n v="0"/>
    <n v="1998"/>
  </r>
  <r>
    <m/>
    <m/>
    <s v="MEX/SOL/08/TRA/20"/>
    <s v="USA"/>
    <m/>
    <x v="1"/>
    <s v="MEX"/>
    <x v="2"/>
    <s v="SOL"/>
    <s v="Mexican solvents programme to reduce CFC-113 and methyl chloroform"/>
    <d v="1992-10-01T00:00:00"/>
    <d v="1993-03-01T00:00:00"/>
    <s v="FIN"/>
    <m/>
    <m/>
    <d v="1993-03-01T00:00:00"/>
    <d v="1993-03-01T00:00:00"/>
    <n v="0"/>
    <m/>
    <m/>
    <n v="0"/>
    <m/>
    <m/>
    <m/>
    <m/>
    <m/>
    <m/>
    <m/>
    <m/>
    <n v="360000"/>
    <n v="138000"/>
    <n v="498000"/>
    <n v="1"/>
    <n v="0"/>
    <n v="0"/>
    <n v="0"/>
    <n v="0"/>
    <n v="0"/>
    <n v="0"/>
    <n v="0"/>
    <n v="498000"/>
    <m/>
    <n v="0"/>
    <m/>
    <m/>
    <m/>
    <m/>
    <m/>
    <m/>
    <s v="Completed.  Adjustment of US $138,000 credited against 1993 contributions (11th Meeting)."/>
    <m/>
    <m/>
    <m/>
    <x v="1"/>
    <n v="0"/>
    <n v="1"/>
    <s v=""/>
    <n v="5"/>
    <n v="0"/>
    <n v="0"/>
    <n v="0"/>
    <n v="1992"/>
  </r>
  <r>
    <m/>
    <m/>
    <s v="COS/REF/19/DEM/09"/>
    <s v="USA"/>
    <m/>
    <x v="1"/>
    <s v="COS"/>
    <x v="1"/>
    <s v="REF"/>
    <s v="Mobile air conditioning (MAC) and refrigerated transport (RT)"/>
    <d v="1996-05-01T00:00:00"/>
    <d v="1997-12-01T00:00:00"/>
    <s v="FIN"/>
    <d v="1996-09-01T00:00:00"/>
    <m/>
    <d v="2000-05-01T00:00:00"/>
    <d v="2000-09-01T00:00:00"/>
    <n v="10"/>
    <m/>
    <m/>
    <n v="0"/>
    <m/>
    <m/>
    <m/>
    <m/>
    <m/>
    <m/>
    <m/>
    <m/>
    <n v="130000"/>
    <n v="0"/>
    <n v="130000"/>
    <n v="1"/>
    <n v="0"/>
    <n v="0"/>
    <n v="0"/>
    <n v="0"/>
    <n v="0"/>
    <n v="0"/>
    <n v="0"/>
    <n v="130000"/>
    <m/>
    <n v="0"/>
    <m/>
    <m/>
    <m/>
    <m/>
    <m/>
    <m/>
    <s v="Training workshop and equipment delivery are planned for May 2000."/>
    <m/>
    <m/>
    <m/>
    <x v="1"/>
    <n v="0"/>
    <n v="1"/>
    <n v="4"/>
    <n v="19"/>
    <n v="0"/>
    <n v="0"/>
    <n v="10000"/>
    <n v="1996"/>
  </r>
  <r>
    <m/>
    <m/>
    <s v="LAC/REF/24/DEM/27"/>
    <s v="USA"/>
    <m/>
    <x v="1"/>
    <s v="LAC"/>
    <x v="1"/>
    <s v="REF"/>
    <s v="Mobile air conditioning (MAC) and refrigerated transport (RT) in Central America: El Salvador, Honduras, Nicaragua and Panama"/>
    <d v="1998-03-01T00:00:00"/>
    <d v="1999-04-01T00:00:00"/>
    <s v="FIN"/>
    <d v="1998-05-01T00:00:00"/>
    <m/>
    <d v="1999-06-01T00:00:00"/>
    <d v="2000-07-01T00:00:00"/>
    <n v="0"/>
    <m/>
    <m/>
    <n v="0"/>
    <m/>
    <m/>
    <m/>
    <m/>
    <m/>
    <m/>
    <m/>
    <m/>
    <n v="569000"/>
    <n v="0"/>
    <n v="569000"/>
    <n v="1"/>
    <n v="0"/>
    <n v="0"/>
    <n v="0"/>
    <n v="0"/>
    <n v="0"/>
    <n v="0"/>
    <n v="0"/>
    <n v="569000"/>
    <m/>
    <n v="0"/>
    <m/>
    <m/>
    <m/>
    <m/>
    <m/>
    <m/>
    <s v="Training and equipment were provided in El Salvador, Honduras, Nicaragua and Panama in April - May 1999.  Final report will be submitted in June 2000."/>
    <m/>
    <m/>
    <m/>
    <x v="1"/>
    <n v="0"/>
    <n v="1"/>
    <n v="2"/>
    <n v="13"/>
    <n v="0"/>
    <n v="0"/>
    <n v="0"/>
    <n v="1998"/>
  </r>
  <r>
    <m/>
    <m/>
    <s v="GLO/SEV/63/TAS/307"/>
    <s v="UNIDO"/>
    <m/>
    <x v="3"/>
    <s v="GLO"/>
    <x v="3"/>
    <s v="SEV"/>
    <s v="Mobilizing co-financing for Multilateral Fund funded projects based on the &quot;Monetization&quot; of their climate benefits"/>
    <d v="2011-04-01T00:00:00"/>
    <d v="2012-09-01T00:00:00"/>
    <s v="FIN"/>
    <d v="2011-12-01T00:00:00"/>
    <m/>
    <d v="2014-12-01T00:00:00"/>
    <d v="2016-03-01T00:00:00"/>
    <n v="0"/>
    <m/>
    <m/>
    <n v="0"/>
    <m/>
    <m/>
    <n v="0"/>
    <m/>
    <m/>
    <n v="0"/>
    <m/>
    <m/>
    <n v="200000"/>
    <n v="-728.01"/>
    <n v="199271.99"/>
    <n v="1.0000000501826674"/>
    <n v="-1.0000000009313226E-2"/>
    <n v="-1.0000000009313226E-2"/>
    <n v="0"/>
    <n v="18000"/>
    <n v="-66"/>
    <n v="17934"/>
    <n v="0"/>
    <n v="199272"/>
    <n v="0"/>
    <m/>
    <n v="17934"/>
    <n v="0"/>
    <m/>
    <m/>
    <m/>
    <m/>
    <m/>
    <m/>
    <m/>
    <m/>
    <x v="1"/>
    <n v="0"/>
    <n v="1"/>
    <n v="8"/>
    <n v="17"/>
    <n v="0"/>
    <n v="0"/>
    <n v="0"/>
    <n v="2011"/>
  </r>
  <r>
    <m/>
    <m/>
    <s v="IND/REF/11/INV/12"/>
    <s v="IBRD"/>
    <m/>
    <x v="2"/>
    <s v="IND"/>
    <x v="0"/>
    <s v="REF"/>
    <s v="Modification of CFC-12 MAC manufacturing for HFC-134a at Subros Ltd."/>
    <d v="1993-11-01T00:00:00"/>
    <d v="1995-11-01T00:00:00"/>
    <s v="FIN"/>
    <d v="1995-07-01T00:00:00"/>
    <m/>
    <d v="1998-11-01T00:00:00"/>
    <d v="2003-05-01T00:00:00"/>
    <n v="0"/>
    <m/>
    <m/>
    <n v="0"/>
    <m/>
    <m/>
    <n v="0"/>
    <m/>
    <m/>
    <n v="0"/>
    <m/>
    <m/>
    <n v="1710000"/>
    <n v="-55496"/>
    <n v="1654504"/>
    <n v="1"/>
    <n v="0"/>
    <n v="0"/>
    <n v="0"/>
    <n v="0"/>
    <n v="0"/>
    <n v="0"/>
    <n v="0"/>
    <n v="1654504"/>
    <n v="0"/>
    <n v="0"/>
    <n v="0"/>
    <n v="0"/>
    <n v="0"/>
    <m/>
    <m/>
    <m/>
    <s v="Project completed and PCR submitted."/>
    <m/>
    <m/>
    <m/>
    <x v="1"/>
    <n v="0"/>
    <n v="1"/>
    <n v="20"/>
    <n v="24"/>
    <n v="0"/>
    <n v="0"/>
    <n v="0"/>
    <n v="1993"/>
  </r>
  <r>
    <m/>
    <m/>
    <s v="CRO/PHA/52/TAS/30"/>
    <s v="UNIDO"/>
    <m/>
    <x v="4"/>
    <s v="CRO"/>
    <x v="3"/>
    <s v="PHA"/>
    <s v="Monitoring and verification audit report"/>
    <d v="2007-07-01T00:00:00"/>
    <d v="2008-01-01T00:00:00"/>
    <s v="FIN"/>
    <d v="2007-12-01T00:00:00"/>
    <m/>
    <d v="2008-09-01T00:00:00"/>
    <d v="2009-09-01T00:00:00"/>
    <n v="0"/>
    <m/>
    <m/>
    <n v="0"/>
    <m/>
    <m/>
    <n v="0"/>
    <m/>
    <m/>
    <n v="0"/>
    <m/>
    <m/>
    <n v="20000"/>
    <n v="-3296.46"/>
    <n v="16703.54"/>
    <n v="1.0000275390725559"/>
    <n v="-0.45999999999912689"/>
    <n v="-0.45999999999912689"/>
    <n v="0"/>
    <n v="1800"/>
    <n v="-297"/>
    <n v="1503"/>
    <n v="0"/>
    <n v="16704"/>
    <n v="0"/>
    <m/>
    <n v="1503"/>
    <n v="0"/>
    <m/>
    <m/>
    <m/>
    <m/>
    <m/>
    <m/>
    <m/>
    <m/>
    <x v="1"/>
    <n v="0"/>
    <n v="1"/>
    <n v="5"/>
    <n v="6"/>
    <n v="0"/>
    <n v="0"/>
    <n v="0"/>
    <n v="2007"/>
  </r>
  <r>
    <m/>
    <m/>
    <s v="DRK/REF/40/TAS/25"/>
    <s v="UNEP"/>
    <m/>
    <x v="2"/>
    <s v="DRK"/>
    <x v="3"/>
    <s v="REF"/>
    <s v="Monitoring the activities in the refrigeration servicing subsector"/>
    <d v="2003-07-01T00:00:00"/>
    <d v="2006-07-01T00:00:00"/>
    <s v="FIN"/>
    <d v="2003-09-01T00:00:00"/>
    <m/>
    <d v="2004-12-01T00:00:00"/>
    <d v="2005-12-01T00:00:00"/>
    <n v="0"/>
    <m/>
    <m/>
    <n v="0"/>
    <m/>
    <m/>
    <n v="0"/>
    <m/>
    <m/>
    <n v="0"/>
    <m/>
    <m/>
    <n v="10000"/>
    <n v="-5000"/>
    <n v="5000"/>
    <n v="1"/>
    <n v="0"/>
    <n v="0"/>
    <n v="0"/>
    <n v="1300"/>
    <n v="-650"/>
    <n v="650"/>
    <n v="0"/>
    <n v="5000"/>
    <n v="0"/>
    <n v="0"/>
    <n v="650"/>
    <n v="0"/>
    <m/>
    <n v="0"/>
    <m/>
    <m/>
    <m/>
    <m/>
    <m/>
    <m/>
    <x v="1"/>
    <n v="0"/>
    <n v="1"/>
    <n v="2"/>
    <n v="36"/>
    <n v="0"/>
    <n v="0"/>
    <n v="0"/>
    <n v="2003"/>
  </r>
  <r>
    <m/>
    <m/>
    <s v="CHI/MUS/19/INV/14"/>
    <s v="IBRD"/>
    <m/>
    <x v="1"/>
    <s v="CHI"/>
    <x v="0"/>
    <s v="MUS"/>
    <s v="Montreal Protocol implementation programme (phase II)"/>
    <d v="1996-05-01T00:00:00"/>
    <d v="2000-05-01T00:00:00"/>
    <s v="FIN"/>
    <d v="1998-12-01T00:00:00"/>
    <m/>
    <d v="2004-12-01T00:00:00"/>
    <d v="2007-10-01T00:00:00"/>
    <n v="400"/>
    <m/>
    <m/>
    <n v="0"/>
    <m/>
    <m/>
    <n v="216"/>
    <m/>
    <m/>
    <n v="0"/>
    <m/>
    <m/>
    <n v="1000000"/>
    <n v="0"/>
    <n v="1000000"/>
    <n v="1"/>
    <n v="0"/>
    <n v="0"/>
    <n v="0"/>
    <n v="130000"/>
    <n v="0"/>
    <n v="130000"/>
    <n v="0"/>
    <n v="1000000"/>
    <n v="0"/>
    <n v="0"/>
    <n v="130000"/>
    <n v="0"/>
    <n v="0"/>
    <m/>
    <m/>
    <m/>
    <s v="Project completed and closed. Reconciliation of all accounts concluded by the closing date of whole umbrella project in Jun 07."/>
    <m/>
    <m/>
    <m/>
    <x v="1"/>
    <n v="0"/>
    <n v="1"/>
    <n v="31"/>
    <n v="48"/>
    <n v="0"/>
    <n v="0"/>
    <n v="400000"/>
    <n v="1996"/>
  </r>
  <r>
    <m/>
    <m/>
    <s v="CHI/MUS/26/INV/37"/>
    <s v="IBRD"/>
    <m/>
    <x v="1"/>
    <s v="CHI"/>
    <x v="0"/>
    <s v="MUS"/>
    <s v="Montreal Protocol implementation programme (phase II, second tranche)"/>
    <d v="1998-11-01T00:00:00"/>
    <d v="2000-12-01T00:00:00"/>
    <s v="FIN"/>
    <d v="2000-12-01T00:00:00"/>
    <m/>
    <d v="2004-12-01T00:00:00"/>
    <d v="2007-06-01T00:00:00"/>
    <n v="270"/>
    <m/>
    <m/>
    <n v="0"/>
    <m/>
    <m/>
    <n v="202.6"/>
    <m/>
    <m/>
    <n v="0"/>
    <m/>
    <m/>
    <n v="2800000"/>
    <n v="-1512624"/>
    <n v="1287376"/>
    <n v="1"/>
    <n v="0"/>
    <n v="0"/>
    <n v="0"/>
    <n v="318000"/>
    <n v="-166389"/>
    <n v="151611"/>
    <n v="0"/>
    <n v="1287376"/>
    <n v="0"/>
    <n v="0"/>
    <n v="151611"/>
    <n v="0"/>
    <n v="0"/>
    <m/>
    <m/>
    <m/>
    <s v="Project completed and closed. Reconciliation of all accounts concluded by the closing date of whole umbrella project in Jun 07."/>
    <m/>
    <m/>
    <m/>
    <x v="1"/>
    <n v="0"/>
    <n v="1"/>
    <n v="25"/>
    <n v="25"/>
    <n v="0"/>
    <n v="0"/>
    <n v="270000"/>
    <n v="1998"/>
  </r>
  <r>
    <m/>
    <m/>
    <s v="BRA/SEV/15/TRA/17"/>
    <s v="Canada"/>
    <m/>
    <x v="1"/>
    <s v="BRA"/>
    <x v="2"/>
    <s v="SEV"/>
    <s v="Montreal Protocol Technology Transfer Workshop on ODS (Phase II)"/>
    <d v="1994-12-01T00:00:00"/>
    <d v="1995-12-01T00:00:00"/>
    <s v="FIN"/>
    <m/>
    <m/>
    <d v="1994-09-01T00:00:00"/>
    <d v="1995-12-01T00:00:00"/>
    <n v="0"/>
    <m/>
    <m/>
    <n v="0"/>
    <m/>
    <m/>
    <m/>
    <m/>
    <m/>
    <m/>
    <m/>
    <m/>
    <n v="58390"/>
    <n v="0"/>
    <n v="58390"/>
    <n v="1"/>
    <n v="0"/>
    <n v="0"/>
    <n v="0"/>
    <n v="0"/>
    <n v="0"/>
    <n v="0"/>
    <n v="0"/>
    <n v="58390"/>
    <m/>
    <n v="0"/>
    <n v="0"/>
    <m/>
    <m/>
    <m/>
    <m/>
    <m/>
    <s v="Project held in September 1994 and approved in retroactive funding in December 1994"/>
    <m/>
    <m/>
    <m/>
    <x v="1"/>
    <n v="0"/>
    <n v="1"/>
    <s v=""/>
    <n v="12"/>
    <n v="0"/>
    <n v="0"/>
    <n v="0"/>
    <n v="1994"/>
  </r>
  <r>
    <m/>
    <m/>
    <s v="IND/ARS/22/INV/119"/>
    <s v="IBRD"/>
    <m/>
    <x v="2"/>
    <s v="IND"/>
    <x v="0"/>
    <s v="ARS"/>
    <s v="My Fair Lady aerosol conversion, Delhi"/>
    <d v="1997-05-01T00:00:00"/>
    <d v="1998-06-01T00:00:00"/>
    <s v="FIN"/>
    <d v="1999-06-01T00:00:00"/>
    <m/>
    <d v="2000-12-01T00:00:00"/>
    <d v="2002-09-01T00:00:00"/>
    <n v="59.4"/>
    <m/>
    <m/>
    <n v="0"/>
    <m/>
    <m/>
    <n v="59.4"/>
    <m/>
    <m/>
    <n v="0"/>
    <m/>
    <m/>
    <n v="113975"/>
    <n v="-16195"/>
    <n v="97780"/>
    <n v="1"/>
    <n v="0"/>
    <n v="0"/>
    <n v="0"/>
    <n v="14817"/>
    <n v="-2105"/>
    <n v="12712"/>
    <n v="0"/>
    <n v="97780"/>
    <n v="0"/>
    <n v="0"/>
    <n v="12712"/>
    <n v="0"/>
    <n v="0"/>
    <m/>
    <m/>
    <m/>
    <s v="PCR finalized and submitted to ExCom."/>
    <m/>
    <m/>
    <m/>
    <x v="1"/>
    <n v="0"/>
    <n v="1"/>
    <n v="25"/>
    <n v="13"/>
    <n v="0"/>
    <n v="0"/>
    <n v="59400"/>
    <n v="1997"/>
  </r>
  <r>
    <m/>
    <m/>
    <s v="VIE/PHA/49/INV/47"/>
    <s v="IBRD"/>
    <m/>
    <x v="2"/>
    <s v="VIE"/>
    <x v="0"/>
    <s v="PHA"/>
    <s v="National CFC and halon phase-out plan  (second tranche)"/>
    <d v="2006-07-01T00:00:00"/>
    <d v="2007-07-01T00:00:00"/>
    <s v="FIN"/>
    <d v="2008-12-01T00:00:00"/>
    <m/>
    <d v="2009-06-01T00:00:00"/>
    <d v="2011-02-01T00:00:00"/>
    <n v="165"/>
    <m/>
    <m/>
    <n v="0"/>
    <m/>
    <m/>
    <n v="165"/>
    <m/>
    <m/>
    <n v="0"/>
    <m/>
    <m/>
    <n v="586000"/>
    <n v="0"/>
    <n v="586000"/>
    <n v="1"/>
    <n v="0"/>
    <n v="0"/>
    <n v="0"/>
    <n v="43950"/>
    <n v="0"/>
    <n v="43950"/>
    <n v="0"/>
    <n v="586000"/>
    <n v="0"/>
    <n v="0"/>
    <n v="43950"/>
    <n v="0"/>
    <n v="0"/>
    <m/>
    <m/>
    <m/>
    <s v="Project completed."/>
    <m/>
    <m/>
    <m/>
    <x v="1"/>
    <n v="0"/>
    <n v="1"/>
    <n v="29"/>
    <n v="12"/>
    <n v="0"/>
    <n v="0"/>
    <n v="165000"/>
    <n v="2006"/>
  </r>
  <r>
    <m/>
    <m/>
    <s v="VIE/PHA/55/INV/51"/>
    <s v="IBRD"/>
    <m/>
    <x v="2"/>
    <s v="VIE"/>
    <x v="0"/>
    <s v="PHA"/>
    <s v="National CFC and halon phase-out plan  (third tranche)"/>
    <d v="2008-07-01T00:00:00"/>
    <d v="2010-07-01T00:00:00"/>
    <s v="FIN"/>
    <d v="2009-12-01T00:00:00"/>
    <m/>
    <d v="2010-12-01T00:00:00"/>
    <d v="2011-02-01T00:00:00"/>
    <n v="58.7"/>
    <m/>
    <m/>
    <n v="0"/>
    <m/>
    <m/>
    <n v="58.7"/>
    <m/>
    <m/>
    <n v="0"/>
    <m/>
    <m/>
    <n v="178463"/>
    <n v="-551.92000000000007"/>
    <n v="177911.08"/>
    <n v="0.99999955033716847"/>
    <n v="7.9999999987194315E-2"/>
    <n v="7.9999999987194315E-2"/>
    <n v="0"/>
    <n v="13385"/>
    <n v="-41.400000000000006"/>
    <n v="13343.6"/>
    <n v="-0.3999999999996362"/>
    <n v="177911"/>
    <n v="0"/>
    <n v="0"/>
    <n v="13344"/>
    <n v="0"/>
    <n v="0"/>
    <m/>
    <m/>
    <m/>
    <s v="Project physically and financially completed. Unused amount of US$552 returned."/>
    <m/>
    <m/>
    <m/>
    <x v="1"/>
    <n v="0"/>
    <n v="1"/>
    <n v="17"/>
    <n v="24"/>
    <n v="0"/>
    <n v="0"/>
    <n v="58700"/>
    <n v="2008"/>
  </r>
  <r>
    <m/>
    <m/>
    <s v="VIE/PHA/45/INV/45"/>
    <s v="IBRD"/>
    <m/>
    <x v="2"/>
    <s v="VIE"/>
    <x v="0"/>
    <s v="PHA"/>
    <s v="National CFC and halon phase-out plan (first tranche)"/>
    <d v="2005-04-01T00:00:00"/>
    <d v="2007-04-01T00:00:00"/>
    <s v="FIN"/>
    <d v="2006-11-01T00:00:00"/>
    <m/>
    <d v="2008-07-01T00:00:00"/>
    <d v="2011-02-01T00:00:00"/>
    <n v="40"/>
    <m/>
    <m/>
    <n v="0"/>
    <m/>
    <m/>
    <n v="40"/>
    <m/>
    <m/>
    <n v="0"/>
    <m/>
    <m/>
    <n v="495537"/>
    <n v="0"/>
    <n v="495537"/>
    <n v="1"/>
    <n v="0"/>
    <n v="0"/>
    <n v="0"/>
    <n v="37165"/>
    <n v="0"/>
    <n v="37165"/>
    <n v="0"/>
    <n v="495537"/>
    <n v="0"/>
    <n v="0"/>
    <n v="37165"/>
    <n v="0"/>
    <n v="0"/>
    <m/>
    <m/>
    <m/>
    <s v="Project completed."/>
    <m/>
    <m/>
    <m/>
    <x v="1"/>
    <n v="0"/>
    <n v="1"/>
    <n v="19"/>
    <n v="24"/>
    <n v="0"/>
    <n v="0"/>
    <n v="40000"/>
    <n v="2005"/>
  </r>
  <r>
    <m/>
    <m/>
    <s v="IND/REF/47/INV/393"/>
    <s v="Germany"/>
    <m/>
    <x v="2"/>
    <s v="IND"/>
    <x v="0"/>
    <s v="REF"/>
    <s v="National CFC consumption phase-out plan focusing on the refrigeration service sector: 2006  work programme"/>
    <d v="2005-11-01T00:00:00"/>
    <d v="2006-12-01T00:00:00"/>
    <s v="FIN"/>
    <d v="2006-01-01T00:00:00"/>
    <m/>
    <d v="2007-04-01T00:00:00"/>
    <d v="2007-04-01T00:00:00"/>
    <n v="0"/>
    <m/>
    <m/>
    <n v="0"/>
    <m/>
    <m/>
    <m/>
    <m/>
    <m/>
    <m/>
    <m/>
    <m/>
    <n v="105090"/>
    <n v="0"/>
    <n v="105090"/>
    <n v="1"/>
    <n v="0"/>
    <n v="0"/>
    <n v="0"/>
    <n v="13662"/>
    <n v="0"/>
    <n v="13662"/>
    <n v="0"/>
    <n v="105090"/>
    <n v="0"/>
    <n v="0"/>
    <n v="13662"/>
    <n v="0"/>
    <m/>
    <m/>
    <m/>
    <m/>
    <s v="All activities as per the annual working plan have been accomplished."/>
    <m/>
    <m/>
    <m/>
    <x v="1"/>
    <n v="0"/>
    <n v="1"/>
    <n v="2"/>
    <n v="13"/>
    <n v="0"/>
    <n v="0"/>
    <n v="0"/>
    <n v="2005"/>
  </r>
  <r>
    <m/>
    <m/>
    <s v="IND/REF/47/INV/394"/>
    <s v="Switzerland"/>
    <m/>
    <x v="2"/>
    <s v="IND"/>
    <x v="0"/>
    <s v="REF"/>
    <s v="National CFC consumption phase-out plan focusing on the refrigeration service sector: 2006 work programme"/>
    <d v="2005-11-01T00:00:00"/>
    <d v="2006-12-01T00:00:00"/>
    <s v="FIN"/>
    <d v="2006-09-01T00:00:00"/>
    <m/>
    <d v="2007-03-01T00:00:00"/>
    <d v="2007-03-01T00:00:00"/>
    <n v="0"/>
    <m/>
    <m/>
    <n v="0"/>
    <m/>
    <m/>
    <n v="0"/>
    <m/>
    <m/>
    <n v="0"/>
    <m/>
    <m/>
    <n v="256650"/>
    <n v="0"/>
    <n v="256650"/>
    <n v="1"/>
    <n v="0"/>
    <n v="0"/>
    <n v="0"/>
    <n v="33365"/>
    <n v="0"/>
    <n v="33365"/>
    <n v="0"/>
    <n v="256650"/>
    <n v="0"/>
    <n v="0"/>
    <n v="33365"/>
    <n v="0"/>
    <m/>
    <m/>
    <m/>
    <m/>
    <s v="* Consumption reporting by Lead Agency (GTZ)"/>
    <s v="Report on annual work plan 2006: In the operational year 06-07 the following number of technicians are trained: a) in Standard RSE programs: 1810 participants b) Mobile Air-Conditioning programs 238 participants c) Open Type compressor programs: 55 partic"/>
    <m/>
    <m/>
    <x v="1"/>
    <n v="0"/>
    <n v="1"/>
    <n v="10"/>
    <n v="13"/>
    <n v="0"/>
    <n v="0"/>
    <n v="0"/>
    <n v="2005"/>
  </r>
  <r>
    <m/>
    <m/>
    <s v="IND/REF/47/INV/395"/>
    <s v="UNDP"/>
    <m/>
    <x v="2"/>
    <s v="IND"/>
    <x v="0"/>
    <s v="REF"/>
    <s v="National CFC consumption phase-out plan focusing on the refrigeration service sector: 2006 work programme"/>
    <d v="2005-11-01T00:00:00"/>
    <d v="2006-12-01T00:00:00"/>
    <s v="FIN"/>
    <d v="2007-01-01T00:00:00"/>
    <m/>
    <d v="2009-12-01T00:00:00"/>
    <d v="2012-11-01T00:00:00"/>
    <n v="428"/>
    <m/>
    <m/>
    <m/>
    <m/>
    <m/>
    <n v="428"/>
    <m/>
    <m/>
    <m/>
    <m/>
    <m/>
    <n v="1332377"/>
    <n v="-134567"/>
    <n v="1197810"/>
    <n v="1"/>
    <n v="0"/>
    <n v="0"/>
    <n v="0"/>
    <n v="112417"/>
    <n v="-11354"/>
    <n v="101063"/>
    <n v="-0.14263760400353931"/>
    <n v="1197810"/>
    <n v="0"/>
    <n v="0"/>
    <n v="101063.142637604"/>
    <n v="0"/>
    <m/>
    <m/>
    <m/>
    <m/>
    <s v="Financially completed in 2012."/>
    <m/>
    <m/>
    <m/>
    <x v="1"/>
    <n v="0"/>
    <n v="1"/>
    <n v="14"/>
    <n v="13"/>
    <n v="0"/>
    <n v="0"/>
    <n v="428000"/>
    <n v="2005"/>
  </r>
  <r>
    <m/>
    <m/>
    <s v="IND/REF/47/TAS/396"/>
    <s v="UNEP"/>
    <m/>
    <x v="2"/>
    <s v="IND"/>
    <x v="3"/>
    <s v="REF"/>
    <s v="National CFC consumption phase-out plan focusing on the refrigeration service sector: 2006 work programme"/>
    <d v="2005-11-01T00:00:00"/>
    <d v="2006-12-01T00:00:00"/>
    <s v="FIN"/>
    <d v="2006-05-01T00:00:00"/>
    <m/>
    <d v="2007-04-01T00:00:00"/>
    <d v="2010-12-01T00:00:00"/>
    <n v="0"/>
    <m/>
    <m/>
    <n v="0"/>
    <m/>
    <m/>
    <n v="0"/>
    <m/>
    <m/>
    <n v="0"/>
    <m/>
    <m/>
    <n v="85000"/>
    <n v="0"/>
    <n v="85000"/>
    <n v="1"/>
    <n v="0"/>
    <n v="0"/>
    <n v="0"/>
    <n v="11050"/>
    <n v="0"/>
    <n v="11050"/>
    <n v="0"/>
    <n v="85000"/>
    <n v="0"/>
    <n v="0"/>
    <n v="11050"/>
    <n v="0"/>
    <m/>
    <n v="0"/>
    <m/>
    <m/>
    <m/>
    <m/>
    <m/>
    <m/>
    <x v="1"/>
    <n v="0"/>
    <n v="1"/>
    <n v="6"/>
    <n v="13"/>
    <n v="0"/>
    <n v="0"/>
    <n v="0"/>
    <n v="2005"/>
  </r>
  <r>
    <m/>
    <m/>
    <s v="IND/REF/50/INV/404"/>
    <s v="Germany"/>
    <m/>
    <x v="2"/>
    <s v="IND"/>
    <x v="0"/>
    <s v="REF"/>
    <s v="National CFC consumption phase-out plan focusing on the refrigeration service sector: 2007 work programme"/>
    <d v="2006-11-01T00:00:00"/>
    <d v="2007-11-01T00:00:00"/>
    <s v="FIN"/>
    <d v="2007-01-01T00:00:00"/>
    <m/>
    <d v="2008-04-01T00:00:00"/>
    <d v="2009-04-01T00:00:00"/>
    <n v="158"/>
    <m/>
    <m/>
    <n v="0"/>
    <m/>
    <m/>
    <n v="358"/>
    <m/>
    <m/>
    <m/>
    <m/>
    <m/>
    <n v="436200"/>
    <n v="0"/>
    <n v="436200"/>
    <n v="1"/>
    <n v="0"/>
    <n v="0"/>
    <n v="0"/>
    <n v="56706"/>
    <n v="0"/>
    <n v="56706"/>
    <n v="0"/>
    <n v="436200"/>
    <n v="0"/>
    <n v="0"/>
    <n v="56706"/>
    <n v="0"/>
    <m/>
    <m/>
    <m/>
    <m/>
    <s v="All activities as per the annual working plan have been accomplished."/>
    <m/>
    <m/>
    <m/>
    <x v="1"/>
    <n v="0"/>
    <n v="1"/>
    <n v="2"/>
    <n v="12"/>
    <n v="0"/>
    <n v="0"/>
    <n v="158000"/>
    <n v="2006"/>
  </r>
  <r>
    <m/>
    <m/>
    <s v="IND/REF/50/INV/406"/>
    <s v="Switzerland"/>
    <m/>
    <x v="2"/>
    <s v="IND"/>
    <x v="0"/>
    <s v="REF"/>
    <s v="National CFC consumption phase-out plan focusing on the refrigeration service sector: 2007 work programme"/>
    <d v="2006-11-01T00:00:00"/>
    <d v="2007-11-01T00:00:00"/>
    <s v="FIN"/>
    <d v="2007-09-01T00:00:00"/>
    <m/>
    <d v="2008-03-01T00:00:00"/>
    <d v="2008-03-01T00:00:00"/>
    <n v="0"/>
    <m/>
    <m/>
    <n v="0"/>
    <m/>
    <m/>
    <n v="0"/>
    <m/>
    <m/>
    <n v="0"/>
    <m/>
    <m/>
    <n v="367140"/>
    <n v="0"/>
    <n v="367140"/>
    <n v="1"/>
    <n v="0"/>
    <n v="0"/>
    <n v="0"/>
    <n v="47728"/>
    <n v="0"/>
    <n v="47728"/>
    <n v="0"/>
    <n v="367140"/>
    <n v="0"/>
    <n v="0"/>
    <n v="47728"/>
    <n v="0"/>
    <m/>
    <m/>
    <m/>
    <m/>
    <s v="* Consumption reporting by Lead Agency (GTZ)"/>
    <s v="Report on annual work plan 2007: In the operational year 07-08 the following number of technicians are trained: a) in Standard RSE programs: 1880 participants b) Mobile Air-Conditioning programs 275 participants c) Open Type compressor programs: 113 partic."/>
    <m/>
    <m/>
    <x v="1"/>
    <n v="0"/>
    <n v="1"/>
    <n v="10"/>
    <n v="12"/>
    <n v="0"/>
    <n v="0"/>
    <n v="0"/>
    <n v="2006"/>
  </r>
  <r>
    <m/>
    <m/>
    <s v="IND/REF/50/INV/403"/>
    <s v="UNDP"/>
    <m/>
    <x v="2"/>
    <s v="IND"/>
    <x v="0"/>
    <s v="REF"/>
    <s v="National CFC consumption phase-out plan focusing on the refrigeration service sector: 2007 work programme"/>
    <d v="2006-11-01T00:00:00"/>
    <d v="2008-06-01T00:00:00"/>
    <s v="FIN"/>
    <d v="2012-02-01T00:00:00"/>
    <m/>
    <d v="2013-12-01T00:00:00"/>
    <d v="2014-06-01T00:00:00"/>
    <n v="639"/>
    <m/>
    <m/>
    <m/>
    <m/>
    <m/>
    <n v="639"/>
    <m/>
    <m/>
    <m/>
    <m/>
    <m/>
    <n v="167860"/>
    <n v="-67899"/>
    <n v="99961"/>
    <n v="1"/>
    <n v="0"/>
    <n v="0"/>
    <n v="0"/>
    <n v="12590"/>
    <n v="-5093"/>
    <n v="7497"/>
    <n v="-0.36999999999989086"/>
    <n v="99961"/>
    <n v="0"/>
    <n v="0"/>
    <n v="7497.37"/>
    <n v="0"/>
    <m/>
    <m/>
    <m/>
    <m/>
    <s v="Financially completed in 2014."/>
    <m/>
    <m/>
    <m/>
    <x v="1"/>
    <n v="0"/>
    <n v="1"/>
    <n v="63"/>
    <n v="19"/>
    <n v="0"/>
    <n v="0"/>
    <n v="639000"/>
    <n v="2006"/>
  </r>
  <r>
    <m/>
    <m/>
    <s v="IND/REF/50/TAS/405"/>
    <s v="UNEP"/>
    <m/>
    <x v="2"/>
    <s v="IND"/>
    <x v="3"/>
    <s v="REF"/>
    <s v="National CFC consumption phase-out plan focusing on the refrigeration service sector: 2007 work programme"/>
    <d v="2006-11-01T00:00:00"/>
    <d v="2007-11-01T00:00:00"/>
    <s v="FIN"/>
    <d v="2007-03-01T00:00:00"/>
    <m/>
    <d v="2008-04-01T00:00:00"/>
    <d v="2010-12-01T00:00:00"/>
    <n v="101.5"/>
    <m/>
    <m/>
    <n v="0"/>
    <m/>
    <m/>
    <n v="0"/>
    <m/>
    <m/>
    <n v="0"/>
    <m/>
    <m/>
    <n v="85000"/>
    <n v="0"/>
    <n v="85000"/>
    <n v="1"/>
    <n v="0"/>
    <n v="0"/>
    <n v="0"/>
    <n v="11050"/>
    <n v="0"/>
    <n v="11050"/>
    <n v="0"/>
    <n v="85000"/>
    <n v="0"/>
    <n v="0"/>
    <n v="11050"/>
    <n v="0"/>
    <m/>
    <n v="0"/>
    <m/>
    <m/>
    <m/>
    <m/>
    <m/>
    <m/>
    <x v="1"/>
    <n v="0"/>
    <n v="1"/>
    <n v="4"/>
    <n v="12"/>
    <n v="0"/>
    <n v="0"/>
    <n v="101500"/>
    <n v="2006"/>
  </r>
  <r>
    <m/>
    <m/>
    <s v="IND/REF/54/INV/421"/>
    <s v="Germany"/>
    <m/>
    <x v="2"/>
    <s v="IND"/>
    <x v="0"/>
    <s v="REF"/>
    <s v="National CFC consumption phase-out plan focusing on the refrigeration service sector: 2008 work programme"/>
    <d v="2008-04-01T00:00:00"/>
    <d v="2009-03-01T00:00:00"/>
    <s v="FIN"/>
    <d v="2008-07-01T00:00:00"/>
    <m/>
    <d v="2009-12-01T00:00:00"/>
    <d v="2009-12-01T00:00:00"/>
    <n v="158"/>
    <m/>
    <m/>
    <n v="0"/>
    <m/>
    <m/>
    <n v="158"/>
    <m/>
    <m/>
    <m/>
    <m/>
    <m/>
    <n v="101078"/>
    <n v="0"/>
    <n v="101078"/>
    <n v="1"/>
    <n v="0"/>
    <n v="0"/>
    <n v="0"/>
    <n v="13140"/>
    <n v="0"/>
    <n v="13140"/>
    <n v="0"/>
    <n v="101078"/>
    <n v="0"/>
    <n v="0"/>
    <n v="13140"/>
    <n v="0"/>
    <m/>
    <m/>
    <m/>
    <m/>
    <s v="All activities as per the annual working plan have been accomplished. PCR is under preperation."/>
    <m/>
    <m/>
    <m/>
    <x v="1"/>
    <n v="0"/>
    <n v="1"/>
    <n v="3"/>
    <n v="11"/>
    <n v="0"/>
    <n v="0"/>
    <n v="158000"/>
    <n v="2008"/>
  </r>
  <r>
    <m/>
    <m/>
    <s v="IND/REF/54/INV/418"/>
    <s v="Switzerland"/>
    <m/>
    <x v="2"/>
    <s v="IND"/>
    <x v="0"/>
    <s v="REF"/>
    <s v="National CFC consumption phase-out plan focusing on the refrigeration service sector: 2008 work programme"/>
    <d v="2008-04-01T00:00:00"/>
    <d v="2009-03-01T00:00:00"/>
    <s v="FIN"/>
    <d v="2008-09-01T00:00:00"/>
    <m/>
    <d v="2010-03-01T00:00:00"/>
    <d v="2010-03-01T00:00:00"/>
    <n v="211.1"/>
    <m/>
    <m/>
    <n v="0"/>
    <m/>
    <m/>
    <n v="0"/>
    <m/>
    <m/>
    <m/>
    <m/>
    <m/>
    <n v="81141"/>
    <n v="0"/>
    <n v="81141"/>
    <n v="1"/>
    <n v="0"/>
    <n v="0"/>
    <n v="0"/>
    <n v="10548"/>
    <n v="0"/>
    <n v="10548"/>
    <n v="0"/>
    <n v="81141"/>
    <m/>
    <m/>
    <n v="10548"/>
    <m/>
    <m/>
    <m/>
    <m/>
    <m/>
    <s v="* Consumption reporting by Lead Agency (GTZ)"/>
    <s v="Report on annual work plan 2008: In the operational year 08-09 the following number of technicians are trained: a) in Standard RSE programs: 1716 participants "/>
    <m/>
    <m/>
    <x v="1"/>
    <n v="0"/>
    <n v="1"/>
    <n v="5"/>
    <n v="11"/>
    <n v="0"/>
    <n v="0"/>
    <n v="211100"/>
    <n v="2008"/>
  </r>
  <r>
    <m/>
    <m/>
    <s v="IND/REF/54/INV/419"/>
    <s v="UNDP"/>
    <m/>
    <x v="2"/>
    <s v="IND"/>
    <x v="0"/>
    <s v="REF"/>
    <s v="National CFC consumption phase-out plan focusing on the refrigeration service sector: 2008 work programme"/>
    <d v="2008-04-01T00:00:00"/>
    <d v="2010-03-01T00:00:00"/>
    <s v="FIN"/>
    <m/>
    <m/>
    <d v="2012-11-01T00:00:00"/>
    <d v="2013-02-01T00:00:00"/>
    <n v="219.1"/>
    <m/>
    <m/>
    <m/>
    <m/>
    <m/>
    <n v="219.1"/>
    <m/>
    <m/>
    <m/>
    <m/>
    <m/>
    <n v="47881"/>
    <n v="-47881"/>
    <n v="0"/>
    <n v="0"/>
    <n v="0"/>
    <n v="0"/>
    <n v="0"/>
    <n v="3591"/>
    <n v="-3591"/>
    <n v="0"/>
    <n v="0"/>
    <n v="0"/>
    <n v="0"/>
    <n v="0"/>
    <n v="0"/>
    <n v="0"/>
    <m/>
    <m/>
    <m/>
    <m/>
    <s v="Financially completed in 2013."/>
    <m/>
    <m/>
    <m/>
    <x v="1"/>
    <n v="0"/>
    <n v="0"/>
    <s v=""/>
    <n v="23"/>
    <n v="0"/>
    <n v="0"/>
    <n v="219100"/>
    <n v="2008"/>
  </r>
  <r>
    <m/>
    <m/>
    <s v="IND/REF/54/TAS/420"/>
    <s v="UNEP"/>
    <m/>
    <x v="2"/>
    <s v="IND"/>
    <x v="3"/>
    <s v="REF"/>
    <s v="National CFC consumption phase-out plan focusing on the refrigeration service sector: 2008 work programme"/>
    <d v="2008-04-01T00:00:00"/>
    <d v="2009-03-01T00:00:00"/>
    <s v="FIN"/>
    <d v="2008-06-01T00:00:00"/>
    <m/>
    <d v="2011-01-01T00:00:00"/>
    <d v="2012-01-01T00:00:00"/>
    <n v="0"/>
    <m/>
    <m/>
    <n v="0"/>
    <m/>
    <m/>
    <n v="0"/>
    <m/>
    <m/>
    <n v="0"/>
    <m/>
    <m/>
    <n v="19900"/>
    <n v="0"/>
    <n v="19900"/>
    <n v="1"/>
    <n v="0"/>
    <n v="0"/>
    <n v="0"/>
    <n v="2587"/>
    <n v="0"/>
    <n v="2587"/>
    <n v="0"/>
    <n v="19900"/>
    <n v="0"/>
    <n v="0"/>
    <n v="2587"/>
    <n v="0"/>
    <m/>
    <n v="0"/>
    <m/>
    <m/>
    <m/>
    <m/>
    <m/>
    <m/>
    <x v="1"/>
    <n v="0"/>
    <n v="1"/>
    <n v="2"/>
    <n v="11"/>
    <n v="0"/>
    <n v="0"/>
    <n v="0"/>
    <n v="2008"/>
  </r>
  <r>
    <m/>
    <m/>
    <s v="IND/REF/42/INV/369"/>
    <s v="Germany"/>
    <m/>
    <x v="2"/>
    <s v="IND"/>
    <x v="0"/>
    <s v="REF"/>
    <s v="National CFC consumption phase-out plan focussing on the refrigeration service sector: 2004 work programme"/>
    <d v="2004-04-01T00:00:00"/>
    <d v="2005-04-01T00:00:00"/>
    <s v="FIN"/>
    <d v="2004-06-01T00:00:00"/>
    <m/>
    <d v="2006-04-01T00:00:00"/>
    <d v="2006-04-01T00:00:00"/>
    <n v="0"/>
    <m/>
    <m/>
    <n v="0"/>
    <m/>
    <m/>
    <m/>
    <m/>
    <m/>
    <m/>
    <m/>
    <m/>
    <n v="414370"/>
    <n v="0"/>
    <n v="414370"/>
    <n v="1"/>
    <n v="0"/>
    <n v="0"/>
    <n v="0"/>
    <n v="53868"/>
    <n v="0"/>
    <n v="53868"/>
    <n v="0"/>
    <n v="414370"/>
    <n v="0"/>
    <n v="0"/>
    <n v="53868"/>
    <n v="0"/>
    <m/>
    <m/>
    <m/>
    <m/>
    <s v="The project infrastructure has been successfully established and all activites as per the the annual working plan have been accomplished."/>
    <m/>
    <m/>
    <m/>
    <x v="1"/>
    <n v="0"/>
    <n v="1"/>
    <n v="2"/>
    <n v="12"/>
    <n v="0"/>
    <n v="0"/>
    <n v="0"/>
    <n v="2004"/>
  </r>
  <r>
    <m/>
    <m/>
    <s v="IND/REF/42/INV/370"/>
    <s v="Switzerland"/>
    <m/>
    <x v="2"/>
    <s v="IND"/>
    <x v="0"/>
    <s v="REF"/>
    <s v="National CFC consumption phase-out plan focussing on the refrigeration service sector: 2004 work programme"/>
    <d v="2004-04-01T00:00:00"/>
    <d v="2005-04-01T00:00:00"/>
    <s v="FIN"/>
    <d v="2004-09-01T00:00:00"/>
    <m/>
    <d v="2005-03-01T00:00:00"/>
    <d v="2005-03-01T00:00:00"/>
    <n v="0"/>
    <m/>
    <m/>
    <n v="0"/>
    <m/>
    <m/>
    <n v="0"/>
    <m/>
    <m/>
    <n v="0"/>
    <m/>
    <m/>
    <n v="353020"/>
    <n v="0"/>
    <n v="353020"/>
    <n v="1"/>
    <n v="0"/>
    <n v="0"/>
    <n v="0"/>
    <n v="45893"/>
    <n v="0"/>
    <n v="45893"/>
    <n v="0"/>
    <n v="353020"/>
    <n v="0"/>
    <n v="0"/>
    <n v="45893"/>
    <n v="0"/>
    <m/>
    <m/>
    <m/>
    <m/>
    <s v="* Consumption reporting by Lead Agency (GTZ)"/>
    <s v="Report on annual work plan 2004: Four new training cells have been established and a Training of Trainers Wokshop was held for 12 particpants. With this, 13 training cells provided in 2004 standard training programs for refrigeration service technicians. "/>
    <m/>
    <m/>
    <x v="1"/>
    <n v="0"/>
    <n v="1"/>
    <n v="5"/>
    <n v="12"/>
    <n v="0"/>
    <n v="0"/>
    <n v="0"/>
    <n v="2004"/>
  </r>
  <r>
    <m/>
    <m/>
    <s v="IND/REF/42/INV/371"/>
    <s v="UNDP"/>
    <m/>
    <x v="2"/>
    <s v="IND"/>
    <x v="0"/>
    <s v="REF"/>
    <s v="National CFC consumption phase-out plan focussing on the refrigeration service sector: 2004 work programme"/>
    <d v="2004-04-01T00:00:00"/>
    <d v="2005-04-01T00:00:00"/>
    <s v="FIN"/>
    <d v="2005-11-01T00:00:00"/>
    <m/>
    <d v="2006-06-01T00:00:00"/>
    <d v="2013-02-01T00:00:00"/>
    <n v="0"/>
    <m/>
    <m/>
    <m/>
    <m/>
    <m/>
    <n v="0"/>
    <m/>
    <m/>
    <m/>
    <m/>
    <m/>
    <n v="277200"/>
    <n v="0"/>
    <n v="277200"/>
    <n v="1"/>
    <n v="0"/>
    <n v="0"/>
    <n v="0"/>
    <n v="20790"/>
    <n v="0"/>
    <n v="20790"/>
    <n v="0"/>
    <n v="277200"/>
    <n v="0"/>
    <n v="0"/>
    <n v="20790"/>
    <n v="0"/>
    <m/>
    <m/>
    <m/>
    <m/>
    <s v="Financially completed in 2013."/>
    <m/>
    <m/>
    <m/>
    <x v="1"/>
    <n v="0"/>
    <n v="1"/>
    <n v="19"/>
    <n v="12"/>
    <n v="0"/>
    <n v="0"/>
    <n v="0"/>
    <n v="2004"/>
  </r>
  <r>
    <m/>
    <m/>
    <s v="IND/REF/42/TAS/377"/>
    <s v="UNEP"/>
    <m/>
    <x v="2"/>
    <s v="IND"/>
    <x v="3"/>
    <s v="REF"/>
    <s v="National CFC consumption phase-out plan focussing on the refrigeration service sector: 2004 work programme"/>
    <d v="2004-04-01T00:00:00"/>
    <d v="2005-04-01T00:00:00"/>
    <s v="FIN"/>
    <d v="2004-12-01T00:00:00"/>
    <m/>
    <d v="2005-04-01T00:00:00"/>
    <d v="2007-06-01T00:00:00"/>
    <n v="0"/>
    <m/>
    <m/>
    <n v="0"/>
    <m/>
    <m/>
    <n v="0"/>
    <m/>
    <m/>
    <n v="0"/>
    <m/>
    <m/>
    <n v="256300"/>
    <n v="0"/>
    <n v="256300"/>
    <n v="1"/>
    <n v="0"/>
    <n v="0"/>
    <n v="0"/>
    <n v="33319"/>
    <n v="0"/>
    <n v="33319"/>
    <n v="0"/>
    <n v="256300"/>
    <n v="0"/>
    <n v="0"/>
    <n v="33319"/>
    <n v="0"/>
    <m/>
    <n v="0"/>
    <m/>
    <m/>
    <m/>
    <m/>
    <m/>
    <m/>
    <x v="1"/>
    <n v="0"/>
    <n v="1"/>
    <n v="8"/>
    <n v="12"/>
    <n v="0"/>
    <n v="0"/>
    <n v="0"/>
    <n v="2004"/>
  </r>
  <r>
    <m/>
    <m/>
    <s v="IND/REF/44/INV/380"/>
    <s v="Germany"/>
    <m/>
    <x v="2"/>
    <s v="IND"/>
    <x v="0"/>
    <s v="REF"/>
    <s v="National CFC consumption phase-out plan focussing on the refrigeration service sector: 2005 work programme"/>
    <d v="2004-12-01T00:00:00"/>
    <d v="2005-12-01T00:00:00"/>
    <s v="FIN"/>
    <d v="2006-01-01T00:00:00"/>
    <m/>
    <d v="2006-04-01T00:00:00"/>
    <d v="2006-04-01T00:00:00"/>
    <n v="0"/>
    <m/>
    <m/>
    <n v="0"/>
    <m/>
    <m/>
    <m/>
    <m/>
    <m/>
    <m/>
    <m/>
    <m/>
    <n v="100000"/>
    <n v="0"/>
    <n v="100000"/>
    <n v="1"/>
    <n v="0"/>
    <n v="0"/>
    <n v="0"/>
    <n v="13000"/>
    <n v="0"/>
    <n v="13000"/>
    <n v="0"/>
    <n v="100000"/>
    <n v="0"/>
    <n v="0"/>
    <n v="13000"/>
    <n v="0"/>
    <m/>
    <m/>
    <m/>
    <m/>
    <s v="All activities as per the annual working plan have been accomplished."/>
    <m/>
    <m/>
    <m/>
    <x v="1"/>
    <n v="0"/>
    <n v="1"/>
    <n v="13"/>
    <n v="12"/>
    <n v="0"/>
    <n v="0"/>
    <n v="0"/>
    <n v="2004"/>
  </r>
  <r>
    <m/>
    <m/>
    <s v="IND/REF/44/INV/381"/>
    <s v="Switzerland"/>
    <m/>
    <x v="2"/>
    <s v="IND"/>
    <x v="0"/>
    <s v="REF"/>
    <s v="National CFC consumption phase-out plan focussing on the refrigeration service sector: 2005 work programme"/>
    <d v="2004-12-01T00:00:00"/>
    <d v="2005-12-01T00:00:00"/>
    <s v="FIN"/>
    <d v="2005-09-01T00:00:00"/>
    <m/>
    <d v="2006-03-01T00:00:00"/>
    <d v="2006-03-01T00:00:00"/>
    <n v="0"/>
    <m/>
    <m/>
    <n v="0"/>
    <m/>
    <m/>
    <n v="0"/>
    <m/>
    <m/>
    <n v="0"/>
    <m/>
    <m/>
    <n v="256650"/>
    <n v="0"/>
    <n v="256650"/>
    <n v="1"/>
    <n v="0"/>
    <n v="0"/>
    <n v="0"/>
    <n v="33365"/>
    <n v="0"/>
    <n v="33365"/>
    <n v="0"/>
    <n v="256650"/>
    <n v="0"/>
    <n v="0"/>
    <n v="33365"/>
    <n v="0"/>
    <m/>
    <m/>
    <m/>
    <m/>
    <s v="* Consumption reporting by Lead Agency (GTZ)"/>
    <s v="Report on annual work plan 2005: In the operational year 05-06 the following number of technicians are trained: a) in Standard RSE programs: 1685 participants b) Mobile Air-Conditioning programs 130 participants c) Open Type compressor programs: 64 partic"/>
    <m/>
    <m/>
    <x v="1"/>
    <n v="0"/>
    <n v="1"/>
    <n v="9"/>
    <n v="12"/>
    <n v="0"/>
    <n v="0"/>
    <n v="0"/>
    <n v="2004"/>
  </r>
  <r>
    <m/>
    <m/>
    <s v="IND/REF/44/INV/379"/>
    <s v="UNDP"/>
    <m/>
    <x v="2"/>
    <s v="IND"/>
    <x v="0"/>
    <s v="REF"/>
    <s v="National CFC consumption phase-out plan focussing on the refrigeration service sector: 2005 work programme"/>
    <d v="2004-12-01T00:00:00"/>
    <d v="2005-12-01T00:00:00"/>
    <s v="FIN"/>
    <d v="2006-03-01T00:00:00"/>
    <m/>
    <d v="2006-06-01T00:00:00"/>
    <d v="2013-02-01T00:00:00"/>
    <n v="0"/>
    <m/>
    <m/>
    <m/>
    <m/>
    <m/>
    <n v="0"/>
    <m/>
    <m/>
    <m/>
    <m/>
    <m/>
    <n v="277050"/>
    <n v="0"/>
    <n v="277050"/>
    <n v="1"/>
    <n v="0"/>
    <n v="0"/>
    <n v="0"/>
    <n v="20779"/>
    <n v="0"/>
    <n v="20779"/>
    <n v="0"/>
    <n v="277050"/>
    <n v="0"/>
    <n v="0"/>
    <n v="20779"/>
    <n v="0"/>
    <m/>
    <m/>
    <m/>
    <m/>
    <s v="Financially completed in 2013."/>
    <m/>
    <m/>
    <m/>
    <x v="1"/>
    <n v="0"/>
    <n v="1"/>
    <n v="15"/>
    <n v="12"/>
    <n v="0"/>
    <n v="0"/>
    <n v="0"/>
    <n v="2004"/>
  </r>
  <r>
    <m/>
    <m/>
    <s v="IND/REF/44/TAS/382"/>
    <s v="UNEP"/>
    <m/>
    <x v="2"/>
    <s v="IND"/>
    <x v="3"/>
    <s v="REF"/>
    <s v="National CFC consumption phase-out plan focussing on the refrigeration service sector: 2005 work programme"/>
    <d v="2004-12-01T00:00:00"/>
    <d v="2005-12-01T00:00:00"/>
    <s v="FIN"/>
    <d v="2005-09-01T00:00:00"/>
    <m/>
    <d v="2006-04-01T00:00:00"/>
    <d v="2009-04-01T00:00:00"/>
    <n v="0"/>
    <m/>
    <m/>
    <n v="0"/>
    <m/>
    <m/>
    <n v="0"/>
    <m/>
    <m/>
    <n v="0"/>
    <m/>
    <m/>
    <n v="256300"/>
    <n v="0"/>
    <n v="256300"/>
    <n v="1"/>
    <n v="0"/>
    <n v="0"/>
    <n v="0"/>
    <n v="33319"/>
    <n v="0"/>
    <n v="33319"/>
    <n v="0"/>
    <n v="256300"/>
    <n v="0"/>
    <n v="0"/>
    <n v="33319"/>
    <n v="0"/>
    <m/>
    <n v="0"/>
    <m/>
    <m/>
    <m/>
    <m/>
    <m/>
    <m/>
    <x v="1"/>
    <n v="0"/>
    <n v="1"/>
    <n v="9"/>
    <n v="12"/>
    <n v="0"/>
    <n v="0"/>
    <n v="0"/>
    <n v="2004"/>
  </r>
  <r>
    <m/>
    <m/>
    <s v="PHI/PHA/38/INV/69"/>
    <s v="IBRD"/>
    <m/>
    <x v="2"/>
    <s v="PHI"/>
    <x v="0"/>
    <s v="PHA"/>
    <s v="National CFC phase out plan: manufacturing sector (first tranche)"/>
    <d v="2002-11-01T00:00:00"/>
    <d v="2003-12-01T00:00:00"/>
    <s v="FIN"/>
    <d v="2003-12-01T00:00:00"/>
    <m/>
    <d v="2003-12-01T00:00:00"/>
    <d v="2012-04-01T00:00:00"/>
    <n v="89.3"/>
    <m/>
    <m/>
    <n v="0"/>
    <m/>
    <m/>
    <n v="89.3"/>
    <m/>
    <m/>
    <n v="0"/>
    <m/>
    <m/>
    <n v="2858473"/>
    <n v="0"/>
    <n v="2858473"/>
    <n v="1"/>
    <n v="0"/>
    <n v="0"/>
    <n v="0"/>
    <n v="248663"/>
    <n v="0"/>
    <n v="248663"/>
    <n v="0"/>
    <n v="2858473"/>
    <n v="0"/>
    <n v="0"/>
    <n v="248663"/>
    <n v="0"/>
    <n v="0"/>
    <m/>
    <m/>
    <m/>
    <s v="Transfer of $1.8 million balance of the overall NCPP done in Apr 12 by the WB. UNEP will continue as IA for remaining NCPP servicing sector component."/>
    <m/>
    <m/>
    <m/>
    <x v="1"/>
    <n v="0"/>
    <n v="1"/>
    <n v="13"/>
    <n v="13"/>
    <n v="0"/>
    <n v="0"/>
    <n v="89300"/>
    <n v="2002"/>
  </r>
  <r>
    <m/>
    <m/>
    <s v="PHI/PHA/38/TAS/68"/>
    <s v="Sweden"/>
    <m/>
    <x v="2"/>
    <s v="PHI"/>
    <x v="3"/>
    <s v="PHA"/>
    <s v="National CFC phase out plan: servicing sector (first tranche)"/>
    <d v="2002-11-01T00:00:00"/>
    <d v="2003-12-01T00:00:00"/>
    <s v="FIN"/>
    <d v="2003-02-01T00:00:00"/>
    <m/>
    <d v="2005-12-01T00:00:00"/>
    <d v="2012-04-01T00:00:00"/>
    <n v="0"/>
    <m/>
    <m/>
    <n v="0"/>
    <m/>
    <m/>
    <m/>
    <m/>
    <m/>
    <m/>
    <m/>
    <m/>
    <n v="152400"/>
    <n v="0"/>
    <n v="152400"/>
    <n v="1"/>
    <n v="0"/>
    <n v="0"/>
    <n v="0"/>
    <n v="11316"/>
    <n v="0"/>
    <n v="11316"/>
    <n v="0"/>
    <n v="152400"/>
    <m/>
    <m/>
    <n v="11316"/>
    <n v="0"/>
    <m/>
    <m/>
    <m/>
    <m/>
    <s v="The original plan to establish a functioning Reclamation Facility in partnership with PARII was deemed not financially-viable and economically-feasible by PARII due to low amounts of reclaimable refrigerants from the servicing sector. Hence, an alternative model to establish an ODS management plan, including the collection, transport, and storage of recovered refrigerants and unwanted ODS was proposed by the PMU and included in the 2010-2011 Biennual Plan of the NCPP approved at the 60th ExCom Meeting.   Procurement and selection process for equipment which complements that already procured under the reclamation scheme, as well as for contractors for ODS collection, transport and storage was not completed until 2010.   Delsa Chemicals and Multi-Products Inc (DCMI), a member of PARII, the refrigerant importer association, was the contractor selected for the collection, transport and storage of recovered refrigerants for the NCPP and has completed its work in 2011.  Overall NCPP closed by the WB in Jun 2011.  Reconciliation of the account indicate a total savings of US$114,046.05 for the Swedish component because disbursement for some activities under Sweden was posted under the overall NCPP under the WB instead.  "/>
    <s v="Financial completion of the NCPP under the WB occurred on Apr. 12 upon return of the balance of the funds to the 66th ExCom."/>
    <m/>
    <m/>
    <x v="1"/>
    <n v="0"/>
    <n v="1"/>
    <n v="3"/>
    <n v="13"/>
    <n v="0"/>
    <n v="0"/>
    <n v="0"/>
    <n v="2002"/>
  </r>
  <r>
    <m/>
    <m/>
    <s v="BRA/PHA/37/TRA/260"/>
    <s v="Germany"/>
    <m/>
    <x v="1"/>
    <s v="BRA"/>
    <x v="2"/>
    <s v="PHA"/>
    <s v="National CFC phase out plan: training of customs officers"/>
    <d v="2002-07-01T00:00:00"/>
    <d v="2004-07-01T00:00:00"/>
    <s v="FIN"/>
    <d v="2002-08-01T00:00:00"/>
    <m/>
    <d v="2007-12-01T00:00:00"/>
    <d v="2008-12-01T00:00:00"/>
    <n v="0"/>
    <m/>
    <m/>
    <n v="0"/>
    <m/>
    <m/>
    <m/>
    <m/>
    <m/>
    <m/>
    <m/>
    <m/>
    <n v="141200"/>
    <n v="0"/>
    <n v="141200"/>
    <n v="1"/>
    <n v="0"/>
    <n v="0"/>
    <n v="0"/>
    <n v="18356"/>
    <n v="0"/>
    <n v="18356"/>
    <n v="0"/>
    <n v="141200"/>
    <n v="0"/>
    <n v="0"/>
    <n v="18356"/>
    <n v="0"/>
    <m/>
    <m/>
    <m/>
    <m/>
    <s v="Training activities for 55 customs officers/instructors as well 9 staff members from the national environmental protection agency are completed. Refrigerant identifiers were purchased in 2007 and distributed to Customs officers. The project is completed."/>
    <m/>
    <m/>
    <m/>
    <x v="1"/>
    <n v="0"/>
    <n v="1"/>
    <n v="1"/>
    <n v="24"/>
    <n v="0"/>
    <n v="0"/>
    <n v="0"/>
    <n v="2002"/>
  </r>
  <r>
    <m/>
    <m/>
    <s v="CUB/PHA/43/TAS/27"/>
    <s v="France"/>
    <m/>
    <x v="1"/>
    <s v="CUB"/>
    <x v="3"/>
    <s v="PHA"/>
    <s v="National CFC phase-out management plan: phase-out of ODS in the refrigeration and air-conditioning sector (first tranche)"/>
    <d v="2004-07-01T00:00:00"/>
    <d v="2005-07-01T00:00:00"/>
    <s v="TRF"/>
    <d v="2004-10-01T00:00:00"/>
    <m/>
    <m/>
    <d v="2006-06-01T00:00:00"/>
    <n v="0"/>
    <m/>
    <m/>
    <n v="0"/>
    <m/>
    <m/>
    <m/>
    <m/>
    <m/>
    <m/>
    <m/>
    <m/>
    <n v="200000"/>
    <n v="-119681"/>
    <n v="80319"/>
    <n v="1"/>
    <n v="0"/>
    <n v="0"/>
    <n v="0"/>
    <n v="26000"/>
    <n v="-15559"/>
    <n v="10441"/>
    <n v="0"/>
    <n v="80319"/>
    <m/>
    <n v="0"/>
    <n v="10441"/>
    <m/>
    <m/>
    <m/>
    <m/>
    <m/>
    <s v="The French contribution was implemented by GTZ-Proklima. Upon Cuba's request, the project remaining budget and activities was transferred to UNDP in Apr 06."/>
    <m/>
    <m/>
    <m/>
    <x v="0"/>
    <n v="0"/>
    <n v="1"/>
    <n v="3"/>
    <n v="12"/>
    <n v="0"/>
    <n v="0"/>
    <n v="0"/>
    <n v="2004"/>
  </r>
  <r>
    <m/>
    <m/>
    <s v="CUB/PHA/43/TAS/25"/>
    <s v="Germany"/>
    <m/>
    <x v="1"/>
    <s v="CUB"/>
    <x v="3"/>
    <s v="PHA"/>
    <s v="National CFC phase-out management plan: phase-out of ODS in the refrigeration and air-conditioning sector (first tranche)"/>
    <d v="2004-07-01T00:00:00"/>
    <d v="2005-07-01T00:00:00"/>
    <s v="TRF"/>
    <d v="2004-10-01T00:00:00"/>
    <m/>
    <m/>
    <d v="2006-04-01T00:00:00"/>
    <n v="0"/>
    <m/>
    <m/>
    <n v="0"/>
    <m/>
    <m/>
    <m/>
    <m/>
    <m/>
    <m/>
    <m/>
    <m/>
    <n v="120000"/>
    <n v="-76547"/>
    <n v="43453"/>
    <n v="1"/>
    <n v="0"/>
    <n v="0"/>
    <n v="0"/>
    <n v="15600"/>
    <n v="-9951"/>
    <n v="5649"/>
    <n v="0"/>
    <n v="43453"/>
    <n v="0"/>
    <n v="0"/>
    <n v="5649"/>
    <n v="0"/>
    <m/>
    <m/>
    <m/>
    <m/>
    <s v="Technicians studied retrofit systems and potentials and prepared a syllabus on emission reduction; conversion of one cold room to R409; Preparation to retrofit 15 commercial refrigeration systems; development and printing of 1000 retrofit manuals and emis"/>
    <m/>
    <m/>
    <m/>
    <x v="0"/>
    <n v="0"/>
    <n v="1"/>
    <n v="3"/>
    <n v="12"/>
    <n v="0"/>
    <n v="0"/>
    <n v="0"/>
    <n v="2004"/>
  </r>
  <r>
    <m/>
    <m/>
    <s v="CUB/PHA/43/TAS/26"/>
    <s v="Canada"/>
    <m/>
    <x v="1"/>
    <s v="CUB"/>
    <x v="3"/>
    <s v="PHA"/>
    <s v="National CFC phase-out management plan: phase-out of ODS in the refrigeration and air-conditioning sector (first tranche)"/>
    <d v="2004-07-01T00:00:00"/>
    <d v="2005-07-01T00:00:00"/>
    <s v="FIN"/>
    <d v="2005-01-01T00:00:00"/>
    <m/>
    <d v="2008-01-01T00:00:00"/>
    <d v="2008-01-01T00:00:00"/>
    <n v="0"/>
    <m/>
    <m/>
    <n v="0"/>
    <m/>
    <m/>
    <m/>
    <m/>
    <m/>
    <m/>
    <m/>
    <m/>
    <n v="400000"/>
    <n v="0"/>
    <n v="400000"/>
    <n v="1"/>
    <n v="0"/>
    <n v="0"/>
    <n v="0"/>
    <n v="52000"/>
    <n v="0"/>
    <n v="52000"/>
    <n v="0"/>
    <n v="400000"/>
    <m/>
    <n v="0"/>
    <n v="52000"/>
    <m/>
    <m/>
    <m/>
    <m/>
    <m/>
    <s v="First phase of R&amp;R equipment shipped in May 2005. Public awareness activities initiated in 2005 are continuing and include the production of technical pamphlets, videos, TV commercials, education workshops etc.. 2nd phase of R&amp;R equipment and retrofit tools delivered in November 2007. 3rd phase completed in January 2008. Note that target and consumption indicated under columns BB and BC are for 2005."/>
    <m/>
    <m/>
    <m/>
    <x v="1"/>
    <n v="0"/>
    <n v="1"/>
    <n v="6"/>
    <n v="12"/>
    <n v="0"/>
    <n v="0"/>
    <n v="0"/>
    <n v="2004"/>
  </r>
  <r>
    <m/>
    <m/>
    <s v="NIR/PHA/41/INV/109"/>
    <s v="UNIDO"/>
    <m/>
    <x v="0"/>
    <s v="NIR"/>
    <x v="0"/>
    <s v="PHA"/>
    <s v="National CFC phase-out plan (aerosol sector)"/>
    <d v="2003-12-01T00:00:00"/>
    <d v="2005-12-01T00:00:00"/>
    <s v="FIN"/>
    <d v="2004-07-01T00:00:00"/>
    <m/>
    <d v="2008-03-01T00:00:00"/>
    <d v="2008-06-01T00:00:00"/>
    <n v="57.9"/>
    <m/>
    <m/>
    <n v="0"/>
    <m/>
    <m/>
    <n v="57.9"/>
    <m/>
    <m/>
    <n v="0"/>
    <m/>
    <m/>
    <n v="255000"/>
    <n v="-2"/>
    <n v="254998"/>
    <n v="1"/>
    <n v="0"/>
    <n v="0"/>
    <n v="0"/>
    <n v="33150"/>
    <n v="0"/>
    <n v="33150"/>
    <n v="0"/>
    <n v="254998"/>
    <n v="0"/>
    <m/>
    <n v="33150"/>
    <n v="0"/>
    <m/>
    <m/>
    <m/>
    <m/>
    <m/>
    <m/>
    <m/>
    <m/>
    <x v="1"/>
    <n v="0"/>
    <n v="1"/>
    <n v="7"/>
    <n v="24"/>
    <n v="0"/>
    <n v="0"/>
    <n v="57900"/>
    <n v="2003"/>
  </r>
  <r>
    <m/>
    <m/>
    <s v="BRA/PHA/59/INV/293"/>
    <s v="UNDP"/>
    <m/>
    <x v="1"/>
    <s v="BRA"/>
    <x v="0"/>
    <s v="PHA"/>
    <s v="National CFC phase-out plan (eighth tranche)"/>
    <d v="2009-11-01T00:00:00"/>
    <d v="2011-11-01T00:00:00"/>
    <s v="FIN"/>
    <d v="2013-02-01T00:00:00"/>
    <m/>
    <d v="2013-12-01T00:00:00"/>
    <d v="2013-12-01T00:00:00"/>
    <n v="74"/>
    <m/>
    <m/>
    <m/>
    <m/>
    <m/>
    <n v="74"/>
    <m/>
    <m/>
    <m/>
    <m/>
    <m/>
    <n v="100000"/>
    <n v="-13691"/>
    <n v="86309"/>
    <n v="1"/>
    <n v="0"/>
    <n v="0"/>
    <n v="0"/>
    <n v="5000"/>
    <n v="-685"/>
    <n v="4315"/>
    <n v="0"/>
    <n v="86309"/>
    <n v="0"/>
    <n v="0"/>
    <n v="4315"/>
    <n v="0"/>
    <m/>
    <m/>
    <m/>
    <m/>
    <s v="Financially completed in 2013."/>
    <m/>
    <m/>
    <m/>
    <x v="1"/>
    <n v="0"/>
    <n v="1"/>
    <n v="39"/>
    <n v="24"/>
    <n v="0"/>
    <n v="0"/>
    <n v="74000"/>
    <n v="2009"/>
  </r>
  <r>
    <m/>
    <m/>
    <s v="BRA/PHA/50/INV/278"/>
    <s v="UNDP"/>
    <m/>
    <x v="1"/>
    <s v="BRA"/>
    <x v="0"/>
    <s v="PHA"/>
    <s v="National CFC phase-out plan (fifth tranche)"/>
    <d v="2006-11-01T00:00:00"/>
    <d v="2009-12-01T00:00:00"/>
    <s v="FIN"/>
    <d v="2011-04-01T00:00:00"/>
    <m/>
    <d v="2012-09-01T00:00:00"/>
    <d v="2013-05-01T00:00:00"/>
    <n v="1050"/>
    <m/>
    <m/>
    <m/>
    <m/>
    <m/>
    <n v="1050"/>
    <m/>
    <m/>
    <m/>
    <m/>
    <m/>
    <n v="1190000"/>
    <n v="0"/>
    <n v="1190000"/>
    <n v="1"/>
    <n v="0"/>
    <n v="0"/>
    <n v="0"/>
    <n v="92300"/>
    <n v="0"/>
    <n v="92300"/>
    <n v="0"/>
    <n v="1190000"/>
    <n v="0"/>
    <n v="0"/>
    <n v="92300"/>
    <n v="0"/>
    <m/>
    <m/>
    <m/>
    <m/>
    <s v="Financially completed in 2013."/>
    <m/>
    <m/>
    <m/>
    <x v="1"/>
    <n v="0"/>
    <n v="1"/>
    <n v="53"/>
    <n v="37"/>
    <n v="0"/>
    <n v="0"/>
    <n v="1050000"/>
    <n v="2006"/>
  </r>
  <r>
    <m/>
    <m/>
    <s v="ECU/PHA/61/TAS/52"/>
    <s v="UNEP"/>
    <m/>
    <x v="1"/>
    <s v="ECU"/>
    <x v="3"/>
    <s v="PHA"/>
    <s v="National CFC phase-out plan (fifth tranche)"/>
    <d v="2010-07-01T00:00:00"/>
    <d v="2011-07-01T00:00:00"/>
    <s v="FIN"/>
    <d v="2012-09-01T00:00:00"/>
    <m/>
    <d v="2013-12-01T00:00:00"/>
    <d v="2013-12-01T00:00:00"/>
    <n v="0"/>
    <m/>
    <m/>
    <n v="0"/>
    <m/>
    <m/>
    <n v="0"/>
    <m/>
    <m/>
    <n v="0"/>
    <m/>
    <m/>
    <n v="7485"/>
    <n v="-272"/>
    <n v="7213"/>
    <n v="1"/>
    <n v="0"/>
    <n v="0"/>
    <n v="0"/>
    <n v="973"/>
    <n v="-35.36"/>
    <n v="937.64"/>
    <n v="0"/>
    <n v="7213"/>
    <n v="0"/>
    <n v="0"/>
    <n v="937.63999999999987"/>
    <n v="0"/>
    <m/>
    <n v="0"/>
    <m/>
    <m/>
    <m/>
    <m/>
    <m/>
    <m/>
    <x v="1"/>
    <n v="0"/>
    <n v="1"/>
    <n v="26"/>
    <n v="12"/>
    <n v="0"/>
    <n v="0"/>
    <n v="0"/>
    <n v="2010"/>
  </r>
  <r>
    <m/>
    <m/>
    <s v="ECU/PHA/61/INV/47"/>
    <s v="UNIDO"/>
    <m/>
    <x v="1"/>
    <s v="ECU"/>
    <x v="0"/>
    <s v="PHA"/>
    <s v="National CFC phase-out plan (fifth tranche)"/>
    <d v="2010-07-01T00:00:00"/>
    <d v="2011-07-01T00:00:00"/>
    <s v="FIN"/>
    <d v="2010-10-01T00:00:00"/>
    <m/>
    <d v="2011-12-01T00:00:00"/>
    <d v="2011-12-01T00:00:00"/>
    <n v="42"/>
    <m/>
    <m/>
    <n v="0"/>
    <m/>
    <m/>
    <n v="42"/>
    <m/>
    <m/>
    <n v="0"/>
    <m/>
    <m/>
    <n v="10849"/>
    <n v="0"/>
    <n v="10849"/>
    <n v="1"/>
    <n v="0"/>
    <n v="0"/>
    <n v="0"/>
    <n v="814"/>
    <n v="0"/>
    <n v="814"/>
    <n v="0"/>
    <n v="10849"/>
    <n v="0"/>
    <m/>
    <n v="814"/>
    <n v="0"/>
    <m/>
    <m/>
    <m/>
    <m/>
    <m/>
    <m/>
    <m/>
    <m/>
    <x v="1"/>
    <n v="0"/>
    <n v="1"/>
    <n v="3"/>
    <n v="12"/>
    <n v="0"/>
    <n v="0"/>
    <n v="42000"/>
    <n v="2010"/>
  </r>
  <r>
    <m/>
    <m/>
    <s v="BRA/PHA/37/INV/262"/>
    <s v="UNDP"/>
    <m/>
    <x v="1"/>
    <s v="BRA"/>
    <x v="0"/>
    <s v="PHA"/>
    <s v="National CFC phase-out plan (first tranche)"/>
    <d v="2002-07-01T00:00:00"/>
    <d v="2003-12-01T00:00:00"/>
    <s v="FIN"/>
    <d v="2002-12-01T00:00:00"/>
    <m/>
    <d v="2005-12-01T00:00:00"/>
    <d v="2013-12-01T00:00:00"/>
    <n v="1251"/>
    <m/>
    <m/>
    <m/>
    <m/>
    <m/>
    <n v="1251"/>
    <m/>
    <m/>
    <m/>
    <m/>
    <m/>
    <n v="7860000"/>
    <n v="0"/>
    <n v="7860000"/>
    <n v="1"/>
    <n v="0"/>
    <n v="0"/>
    <n v="0"/>
    <n v="687700"/>
    <n v="0"/>
    <n v="687700"/>
    <n v="0"/>
    <n v="7860000"/>
    <n v="0"/>
    <n v="0"/>
    <n v="687700"/>
    <n v="0"/>
    <m/>
    <m/>
    <m/>
    <m/>
    <s v="Financially completed in 2013."/>
    <m/>
    <m/>
    <m/>
    <x v="1"/>
    <n v="0"/>
    <n v="1"/>
    <n v="5"/>
    <n v="17"/>
    <n v="0"/>
    <n v="0"/>
    <n v="1251000"/>
    <n v="2002"/>
  </r>
  <r>
    <m/>
    <m/>
    <s v="DRC/PHA/49/INV/24"/>
    <s v="UNDP"/>
    <m/>
    <x v="0"/>
    <s v="DRC"/>
    <x v="0"/>
    <s v="PHA"/>
    <s v="National CFC phase-out plan (first tranche)"/>
    <d v="2006-07-01T00:00:00"/>
    <d v="2007-12-01T00:00:00"/>
    <s v="FIN"/>
    <d v="2009-05-01T00:00:00"/>
    <m/>
    <d v="2009-12-01T00:00:00"/>
    <d v="2013-02-01T00:00:00"/>
    <n v="0"/>
    <m/>
    <m/>
    <m/>
    <m/>
    <m/>
    <n v="0"/>
    <m/>
    <m/>
    <m/>
    <m/>
    <m/>
    <n v="193750"/>
    <n v="0"/>
    <n v="193750"/>
    <n v="1"/>
    <n v="0"/>
    <n v="0"/>
    <n v="0"/>
    <n v="14531"/>
    <n v="0"/>
    <n v="14531"/>
    <n v="0"/>
    <n v="193750"/>
    <n v="0"/>
    <n v="0"/>
    <n v="14531"/>
    <n v="0"/>
    <m/>
    <m/>
    <m/>
    <m/>
    <s v="Financially completed in 2013."/>
    <m/>
    <m/>
    <m/>
    <x v="1"/>
    <n v="0"/>
    <n v="1"/>
    <n v="34"/>
    <n v="17"/>
    <n v="0"/>
    <n v="0"/>
    <n v="0"/>
    <n v="2006"/>
  </r>
  <r>
    <m/>
    <m/>
    <s v="DRC/PHA/49/TAS/23"/>
    <s v="UNEP"/>
    <m/>
    <x v="0"/>
    <s v="DRC"/>
    <x v="3"/>
    <s v="PHA"/>
    <s v="National CFC phase-out plan (first tranche)"/>
    <d v="2006-07-01T00:00:00"/>
    <d v="2007-12-01T00:00:00"/>
    <s v="FIN"/>
    <d v="2007-10-01T00:00:00"/>
    <m/>
    <d v="2009-07-01T00:00:00"/>
    <d v="2010-12-01T00:00:00"/>
    <n v="0"/>
    <m/>
    <m/>
    <n v="0"/>
    <m/>
    <m/>
    <n v="0"/>
    <m/>
    <m/>
    <n v="0"/>
    <m/>
    <m/>
    <n v="143750"/>
    <n v="0"/>
    <n v="143750"/>
    <n v="1"/>
    <n v="0"/>
    <n v="0"/>
    <n v="0"/>
    <n v="18688"/>
    <n v="0"/>
    <n v="18688"/>
    <n v="0"/>
    <n v="143750"/>
    <n v="0"/>
    <n v="0"/>
    <n v="18688"/>
    <n v="0"/>
    <m/>
    <n v="0"/>
    <m/>
    <m/>
    <m/>
    <m/>
    <m/>
    <m/>
    <x v="1"/>
    <n v="0"/>
    <n v="1"/>
    <n v="15"/>
    <n v="17"/>
    <n v="0"/>
    <n v="0"/>
    <n v="0"/>
    <n v="2006"/>
  </r>
  <r>
    <m/>
    <m/>
    <s v="EGY/PHA/46/INV/91"/>
    <s v="UNIDO"/>
    <m/>
    <x v="0"/>
    <s v="EGY"/>
    <x v="0"/>
    <s v="PHA"/>
    <s v="National CFC phase-out plan (first tranche)"/>
    <d v="2005-07-01T00:00:00"/>
    <d v="2006-07-01T00:00:00"/>
    <s v="FIN"/>
    <d v="2005-08-01T00:00:00"/>
    <m/>
    <d v="2007-12-01T00:00:00"/>
    <d v="2010-04-01T00:00:00"/>
    <n v="190"/>
    <m/>
    <m/>
    <n v="0"/>
    <m/>
    <m/>
    <n v="190"/>
    <m/>
    <m/>
    <n v="0"/>
    <m/>
    <m/>
    <n v="1000000"/>
    <n v="-1043.44"/>
    <n v="998956.56"/>
    <n v="1.000000440459593"/>
    <n v="-0.43999999994412065"/>
    <n v="-0.43999999994412065"/>
    <n v="0"/>
    <n v="75000"/>
    <n v="-78"/>
    <n v="74922"/>
    <n v="0"/>
    <n v="998957"/>
    <n v="0"/>
    <m/>
    <n v="74922"/>
    <n v="0"/>
    <m/>
    <m/>
    <m/>
    <m/>
    <m/>
    <m/>
    <m/>
    <m/>
    <x v="1"/>
    <n v="0"/>
    <n v="1"/>
    <n v="1"/>
    <n v="12"/>
    <n v="0"/>
    <n v="0"/>
    <n v="190000"/>
    <n v="2005"/>
  </r>
  <r>
    <m/>
    <m/>
    <s v="ROM/PHA/45/TAS/31"/>
    <s v="Sweden"/>
    <m/>
    <x v="4"/>
    <s v="ROM"/>
    <x v="3"/>
    <s v="PHA"/>
    <s v="National CFC phase-out plan (first tranche)"/>
    <d v="2005-04-01T00:00:00"/>
    <d v="2007-04-01T00:00:00"/>
    <s v="TRF"/>
    <d v="2005-11-01T00:00:00"/>
    <m/>
    <m/>
    <d v="2010-06-01T00:00:00"/>
    <n v="0"/>
    <m/>
    <m/>
    <n v="0"/>
    <m/>
    <m/>
    <m/>
    <m/>
    <m/>
    <m/>
    <m/>
    <m/>
    <n v="119500"/>
    <n v="-83219"/>
    <n v="36281"/>
    <n v="1"/>
    <n v="0"/>
    <n v="0"/>
    <n v="0"/>
    <n v="15535"/>
    <n v="-10818"/>
    <n v="4717"/>
    <n v="0"/>
    <n v="36281"/>
    <n v="0"/>
    <n v="0"/>
    <n v="4717"/>
    <n v="0"/>
    <m/>
    <m/>
    <m/>
    <m/>
    <s v="With ExCom decision 60/3 in April 2010, the remaining components of this project was formally handed over from Sweden to UNIDO and the contract with the international consultant was terminated. This progress report therefore only includes activities up to April 2010: The project has been suffering from a long delay even though a lot of progress was made during the last two years. The training of trainers for the vocation schools have been held and they have received the equipment needed for their training. Training of the existing workforce has also been conducted although in April 2010 a number of training sessions still remained to be undertaken. Up to April 2010, the Association of Refrigeration had given interim certificates to 19 Companies and 148 technicians (from which 89 are still under evaluation). A Governmental Decision had been sent for approval at all the signatory ministries and it was said that it would  be published in the Official Journal no later than September 2010. The Governmental Decision was expected to be followed by a Ministerial Order which would establish the Association of Refrigeration as the interim certification body until 2011. With regards to the reuse scheme this activity is still not finalised. A number of seminars have been held to discuss the reuse scheme which raised a lot of interest. A survey was made of all the destruction facilities in the country to see which ones are incinerating based on the criteria of  the Annex VI of the Regulation 1005/2009 regarding the ozone depleting substances. GreenWEEE was found to be the biggest integrated treatment plant for electric and electronic equipment waste (WEEE) in Romania and one of the most modern in Europe. They have 3 collection centers in the country (Lasi, Timisoara, Bucuresti).  GreenWEEE can collect all the WEEE categories mentioned in the legislation (including large household appliances- refrigerators, freezers). The NOU has drafted a report for recycling systems in accordance with the EU existing legislation and based on the key aspects underlined by the consultation with the companies with interests in this field. Due to the existing economical situation the market is rather small. Also, meetings have been held with the customs and an draft instructions handbook was prepared based on the EU regulations. The additional delay is due to the initial long delay and the difficulties to speed up the process as much as needed to stick to the revised time plan. Also, the Governmental Decision was delayed and until September 2010 which further delayed the implementation of some of the measures proposed therein. Sweden also estimate that it will take time to get the reclamation system fully operational, something which will cause additional delay. Even if Romania had come quite far in April 2010 by holding stakeholder workshops and discussions and survey among the destruction facilities, this is much delayed already and it will take additional time to get it fully operational. The Project Completion Report (PCR) for the Swedish contribution was submitted to MLF in Dec 2010."/>
    <m/>
    <m/>
    <m/>
    <x v="0"/>
    <n v="0"/>
    <n v="1"/>
    <n v="7"/>
    <n v="24"/>
    <n v="0"/>
    <n v="0"/>
    <n v="0"/>
    <n v="2005"/>
  </r>
  <r>
    <m/>
    <m/>
    <s v="ROM/PHA/45/INV/30"/>
    <s v="UNIDO"/>
    <m/>
    <x v="4"/>
    <s v="ROM"/>
    <x v="0"/>
    <s v="PHA"/>
    <s v="National CFC phase-out plan (first tranche)"/>
    <d v="2005-04-01T00:00:00"/>
    <d v="2006-04-01T00:00:00"/>
    <s v="FIN"/>
    <d v="2006-02-01T00:00:00"/>
    <m/>
    <d v="2007-03-01T00:00:00"/>
    <d v="2010-12-01T00:00:00"/>
    <n v="14.6"/>
    <m/>
    <m/>
    <n v="0"/>
    <m/>
    <m/>
    <n v="40"/>
    <m/>
    <m/>
    <n v="0"/>
    <m/>
    <m/>
    <n v="159050"/>
    <n v="0"/>
    <n v="159050"/>
    <n v="1"/>
    <n v="0"/>
    <n v="0"/>
    <n v="0"/>
    <n v="11929"/>
    <n v="0"/>
    <n v="11929"/>
    <n v="0"/>
    <n v="159050"/>
    <n v="0"/>
    <m/>
    <n v="11929"/>
    <n v="0"/>
    <m/>
    <m/>
    <m/>
    <m/>
    <m/>
    <m/>
    <m/>
    <m/>
    <x v="1"/>
    <n v="0"/>
    <n v="1"/>
    <n v="10"/>
    <n v="12"/>
    <n v="0"/>
    <n v="0"/>
    <n v="14600"/>
    <n v="2005"/>
  </r>
  <r>
    <m/>
    <m/>
    <s v="ROM/PHA/60/TAS/41"/>
    <s v="UNIDO"/>
    <m/>
    <x v="4"/>
    <s v="ROM"/>
    <x v="3"/>
    <s v="PHA"/>
    <s v="National CFC phase-out plan (first tranche)"/>
    <d v="2010-04-01T00:00:00"/>
    <d v="2011-04-01T00:00:00"/>
    <s v="FIN"/>
    <d v="2010-07-01T00:00:00"/>
    <m/>
    <d v="2010-12-01T00:00:00"/>
    <d v="2012-02-01T00:00:00"/>
    <n v="0"/>
    <m/>
    <m/>
    <n v="0"/>
    <m/>
    <m/>
    <n v="0"/>
    <m/>
    <m/>
    <n v="0"/>
    <m/>
    <m/>
    <n v="83219"/>
    <n v="-897.99999999999989"/>
    <n v="82321"/>
    <n v="1"/>
    <n v="0"/>
    <n v="0"/>
    <n v="0"/>
    <n v="6241"/>
    <n v="-67"/>
    <n v="6174"/>
    <n v="0"/>
    <n v="82321"/>
    <n v="0"/>
    <m/>
    <n v="6174"/>
    <n v="0"/>
    <m/>
    <m/>
    <m/>
    <m/>
    <m/>
    <m/>
    <m/>
    <m/>
    <x v="1"/>
    <n v="0"/>
    <n v="1"/>
    <n v="3"/>
    <n v="12"/>
    <n v="0"/>
    <n v="0"/>
    <n v="0"/>
    <n v="2010"/>
  </r>
  <r>
    <m/>
    <m/>
    <s v="YUG/PHA/43/TAS/22"/>
    <s v="Sweden"/>
    <m/>
    <x v="4"/>
    <s v="YUG"/>
    <x v="3"/>
    <s v="PHA"/>
    <s v="National CFC phase-out plan (first tranche)"/>
    <d v="2004-07-01T00:00:00"/>
    <d v="2005-03-01T00:00:00"/>
    <s v="TRF"/>
    <d v="2005-11-01T00:00:00"/>
    <m/>
    <m/>
    <d v="2010-06-01T00:00:00"/>
    <n v="0"/>
    <m/>
    <m/>
    <n v="0"/>
    <m/>
    <m/>
    <m/>
    <m/>
    <m/>
    <m/>
    <m/>
    <m/>
    <n v="148000"/>
    <n v="-128678"/>
    <n v="19322"/>
    <n v="1"/>
    <n v="0"/>
    <n v="0"/>
    <n v="0"/>
    <n v="19240"/>
    <n v="-16728"/>
    <n v="2512"/>
    <n v="0"/>
    <n v="19322"/>
    <n v="0"/>
    <n v="0"/>
    <n v="2512"/>
    <n v="0"/>
    <m/>
    <m/>
    <m/>
    <m/>
    <s v="The NCPP implementation was started with UNIDO as Lead Agency and Sweden as Cooperating Agency. Since the Swedish decision in 2006 to cease the bilateral window, UNIDO was the the sole implementing agency with Sweden supporting only through the already contracted Swedish consultants. With ExCom decision 60/3 in April 2010, however the full project was handed over from Sweden to UNIDO and the contract with the international consultant was terminated. The project struggled with serious delays from the start, partly due to the difficulties in making the PMU operational and frequent changes of staff at the NOU. The split with Montenegro also slowed down activities for a while.  A new NOU manager was officially assigned as of Dec 2008 and a PMU manager was finally contracted during the autumn 2009. During early spring 2010, two additional experts were contracted making the PMU fully operational. As an immediate result of these recruitments, by April 2010 substantial progress had been made on a number of activities: Seven out of eight training sessions for customs had been undertaken; the new ODS regulation (&quot;Official Gazette RS, No 36/09&quot;) was adopted which describes how the reclamation scheme should function (incl. financial structure, roles and responsibilities etc). The new regulation also had several important elements pertaining to the sustainable phase-out of ODS, such as how to handle re quest for Issuance of Export License (for importers/exporters) and request for issuance of license for import of controlled substances and equipment in emergency cases (for importers/exporters). Serbia did in April 2010 not yet have a Code of Good Practice in place, however the new Decree suggested that good practice in refrigeration should be followed, meaning there is support for this work once it has been developed. During the spring the NOU also started to work on an F-gas regulation. The reclamation scheme still remained to be established but an important milestone for getting that in place was met through the adoption of the new ODS regulation. Other important activities that still remained to be undertaken in April 2010 was the training of trainers and technicians.  Three training centers were selected already in November 2009 but the contractual procedures was in April still not in place. During the autumn 2009, Sweden decided to put a final close to all its bilateral activities under the Montreal Protocol and with ExCom decision 60/3 (April 2010) the remaining Swedish responsibilities were officially transferred to UNIDO. The contract with the International Consultant was terminated and the remaining balance transferred to UNIDO via the MLF. This progress report constitutes the final progress report from Sweden. Project Completion Report (PCR) for the Swedish contribution was submitted to MLF in Dec 2010."/>
    <m/>
    <m/>
    <m/>
    <x v="0"/>
    <n v="0"/>
    <n v="1"/>
    <n v="16"/>
    <n v="8"/>
    <n v="0"/>
    <n v="0"/>
    <n v="0"/>
    <n v="2004"/>
  </r>
  <r>
    <m/>
    <m/>
    <s v="YUG/PHA/43/TAS/23"/>
    <s v="UNIDO"/>
    <m/>
    <x v="4"/>
    <s v="YUG"/>
    <x v="3"/>
    <s v="PHA"/>
    <s v="National CFC phase-out plan (first tranche)"/>
    <d v="2004-07-01T00:00:00"/>
    <d v="2005-03-01T00:00:00"/>
    <s v="FIN"/>
    <d v="2004-08-01T00:00:00"/>
    <m/>
    <d v="2009-12-01T00:00:00"/>
    <d v="2013-10-01T00:00:00"/>
    <n v="2"/>
    <m/>
    <m/>
    <n v="0"/>
    <m/>
    <m/>
    <n v="2"/>
    <m/>
    <m/>
    <n v="0"/>
    <m/>
    <m/>
    <n v="474700"/>
    <n v="-34974.49"/>
    <n v="439725.51"/>
    <n v="1.0000011143315293"/>
    <n v="-0.48999999999068677"/>
    <n v="-0.48999999999068677"/>
    <n v="0"/>
    <n v="35603"/>
    <n v="-2624"/>
    <n v="32979"/>
    <n v="0"/>
    <n v="439726"/>
    <n v="0"/>
    <m/>
    <n v="32979"/>
    <n v="0"/>
    <m/>
    <m/>
    <m/>
    <m/>
    <m/>
    <m/>
    <m/>
    <m/>
    <x v="1"/>
    <n v="0"/>
    <n v="1"/>
    <n v="1"/>
    <n v="8"/>
    <n v="0"/>
    <n v="0"/>
    <n v="2000"/>
    <n v="2004"/>
  </r>
  <r>
    <m/>
    <m/>
    <s v="YUG/PHA/60/TAS/35"/>
    <s v="UNIDO"/>
    <m/>
    <x v="4"/>
    <s v="YUG"/>
    <x v="3"/>
    <s v="PHA"/>
    <s v="National CFC phase-out plan (first tranche)"/>
    <d v="2010-04-01T00:00:00"/>
    <d v="2011-04-01T00:00:00"/>
    <s v="FIN"/>
    <d v="2010-12-01T00:00:00"/>
    <m/>
    <d v="2013-12-01T00:00:00"/>
    <d v="2013-12-01T00:00:00"/>
    <n v="0"/>
    <m/>
    <m/>
    <n v="0"/>
    <m/>
    <m/>
    <n v="0"/>
    <m/>
    <m/>
    <n v="0"/>
    <m/>
    <m/>
    <n v="40678"/>
    <n v="-121.42"/>
    <n v="40556.58"/>
    <n v="1.0000103559027906"/>
    <n v="-0.41999999999825377"/>
    <n v="-0.41999999999825377"/>
    <n v="0"/>
    <n v="3051"/>
    <n v="-9"/>
    <n v="3042"/>
    <n v="0"/>
    <n v="40557"/>
    <n v="0"/>
    <m/>
    <n v="3042"/>
    <n v="0"/>
    <m/>
    <m/>
    <m/>
    <m/>
    <m/>
    <m/>
    <m/>
    <m/>
    <x v="1"/>
    <n v="0"/>
    <n v="1"/>
    <n v="8"/>
    <n v="12"/>
    <n v="0"/>
    <n v="0"/>
    <n v="0"/>
    <n v="2010"/>
  </r>
  <r>
    <m/>
    <m/>
    <s v="EGY/PHA/60/INV/101"/>
    <s v="UNIDO"/>
    <m/>
    <x v="0"/>
    <s v="EGY"/>
    <x v="0"/>
    <s v="PHA"/>
    <s v="National CFC phase-out plan (fourth and fifth tranches)"/>
    <d v="2010-04-01T00:00:00"/>
    <d v="2011-04-01T00:00:00"/>
    <s v="FIN"/>
    <d v="2010-05-01T00:00:00"/>
    <m/>
    <d v="2013-12-01T00:00:00"/>
    <d v="2014-08-01T00:00:00"/>
    <n v="65"/>
    <m/>
    <m/>
    <n v="0"/>
    <m/>
    <m/>
    <n v="65"/>
    <m/>
    <m/>
    <n v="0"/>
    <m/>
    <m/>
    <n v="300000"/>
    <n v="-2060"/>
    <n v="297940"/>
    <n v="1"/>
    <n v="0"/>
    <n v="0"/>
    <n v="0"/>
    <n v="22500"/>
    <n v="-154"/>
    <n v="22346"/>
    <n v="0"/>
    <n v="297940"/>
    <n v="0"/>
    <m/>
    <n v="22346"/>
    <n v="0"/>
    <m/>
    <m/>
    <m/>
    <m/>
    <m/>
    <m/>
    <m/>
    <m/>
    <x v="1"/>
    <n v="0"/>
    <n v="1"/>
    <n v="1"/>
    <n v="12"/>
    <n v="0"/>
    <n v="0"/>
    <n v="65000"/>
    <n v="2010"/>
  </r>
  <r>
    <m/>
    <m/>
    <s v="NIR/PHA/54/INV/117"/>
    <s v="UNDP"/>
    <m/>
    <x v="0"/>
    <s v="NIR"/>
    <x v="0"/>
    <s v="PHA"/>
    <s v="National CFC phase-out plan (fourth and fifth tranches)"/>
    <d v="2008-04-01T00:00:00"/>
    <d v="2010-03-01T00:00:00"/>
    <s v="FIN"/>
    <d v="2009-05-01T00:00:00"/>
    <m/>
    <d v="2011-09-01T00:00:00"/>
    <d v="2013-10-01T00:00:00"/>
    <n v="1179.8"/>
    <m/>
    <m/>
    <m/>
    <m/>
    <m/>
    <n v="1179.8"/>
    <m/>
    <m/>
    <m/>
    <m/>
    <m/>
    <n v="1286303"/>
    <n v="0"/>
    <n v="1286303"/>
    <n v="1"/>
    <n v="0"/>
    <n v="0"/>
    <n v="0"/>
    <n v="111407"/>
    <n v="0"/>
    <n v="111407"/>
    <n v="0"/>
    <n v="1286303"/>
    <n v="0"/>
    <n v="0"/>
    <n v="111407"/>
    <n v="0"/>
    <m/>
    <m/>
    <m/>
    <m/>
    <s v="Financially completed in 2013."/>
    <m/>
    <m/>
    <m/>
    <x v="1"/>
    <n v="0"/>
    <n v="1"/>
    <n v="13"/>
    <n v="23"/>
    <n v="0"/>
    <n v="0"/>
    <n v="1179800"/>
    <n v="2008"/>
  </r>
  <r>
    <m/>
    <m/>
    <s v="YUG/PHA/60/INV/36"/>
    <s v="UNIDO"/>
    <m/>
    <x v="4"/>
    <s v="YUG"/>
    <x v="0"/>
    <s v="PHA"/>
    <s v="National CFC phase-out plan (fourth and fifth tranches)"/>
    <d v="2010-04-01T00:00:00"/>
    <d v="2011-04-01T00:00:00"/>
    <s v="FIN"/>
    <d v="2010-12-01T00:00:00"/>
    <m/>
    <d v="2014-06-01T00:00:00"/>
    <d v="2014-09-01T00:00:00"/>
    <n v="268"/>
    <m/>
    <m/>
    <n v="0"/>
    <m/>
    <m/>
    <n v="268"/>
    <m/>
    <m/>
    <n v="0"/>
    <m/>
    <m/>
    <n v="193500"/>
    <n v="-145499"/>
    <n v="48001"/>
    <n v="1"/>
    <n v="0"/>
    <n v="0"/>
    <n v="0"/>
    <n v="14513"/>
    <n v="-10913"/>
    <n v="3600"/>
    <n v="0"/>
    <n v="48001"/>
    <n v="0"/>
    <m/>
    <n v="3600"/>
    <n v="0"/>
    <m/>
    <m/>
    <m/>
    <m/>
    <m/>
    <m/>
    <m/>
    <m/>
    <x v="1"/>
    <n v="0"/>
    <n v="1"/>
    <n v="8"/>
    <n v="12"/>
    <n v="0"/>
    <n v="0"/>
    <n v="268000"/>
    <n v="2010"/>
  </r>
  <r>
    <m/>
    <m/>
    <s v="ECU/PHA/61/TAS/50"/>
    <s v="UNEP"/>
    <m/>
    <x v="1"/>
    <s v="ECU"/>
    <x v="3"/>
    <s v="PHA"/>
    <s v="National CFC phase-out plan (fourth tranche)"/>
    <d v="2010-07-01T00:00:00"/>
    <d v="2011-07-01T00:00:00"/>
    <s v="FIN"/>
    <d v="2013-05-01T00:00:00"/>
    <m/>
    <d v="2013-12-01T00:00:00"/>
    <d v="2013-12-01T00:00:00"/>
    <n v="0"/>
    <m/>
    <m/>
    <n v="0"/>
    <m/>
    <m/>
    <n v="0"/>
    <m/>
    <m/>
    <n v="0"/>
    <m/>
    <m/>
    <n v="92835"/>
    <n v="-38873"/>
    <n v="53962"/>
    <n v="1"/>
    <n v="0"/>
    <n v="0"/>
    <n v="0"/>
    <n v="12069"/>
    <n v="-5054.05"/>
    <n v="7014.95"/>
    <n v="0"/>
    <n v="53962"/>
    <n v="0"/>
    <n v="0"/>
    <n v="7014.95"/>
    <n v="0"/>
    <m/>
    <n v="0"/>
    <m/>
    <m/>
    <m/>
    <m/>
    <m/>
    <m/>
    <x v="1"/>
    <n v="0"/>
    <n v="1"/>
    <n v="34"/>
    <n v="12"/>
    <n v="0"/>
    <n v="0"/>
    <n v="0"/>
    <n v="2010"/>
  </r>
  <r>
    <m/>
    <m/>
    <s v="ECU/PHA/61/INV/51"/>
    <s v="UNIDO"/>
    <m/>
    <x v="1"/>
    <s v="ECU"/>
    <x v="0"/>
    <s v="PHA"/>
    <s v="National CFC phase-out plan (fourth tranche)"/>
    <d v="2010-07-01T00:00:00"/>
    <d v="2011-07-01T00:00:00"/>
    <s v="FIN"/>
    <d v="2010-12-01T00:00:00"/>
    <m/>
    <d v="2012-03-01T00:00:00"/>
    <d v="2013-12-01T00:00:00"/>
    <n v="0"/>
    <m/>
    <m/>
    <n v="0"/>
    <m/>
    <m/>
    <n v="0"/>
    <m/>
    <m/>
    <n v="0"/>
    <m/>
    <m/>
    <n v="134576"/>
    <n v="0"/>
    <n v="134576"/>
    <n v="1"/>
    <n v="0"/>
    <n v="0"/>
    <n v="0"/>
    <n v="10093"/>
    <n v="0"/>
    <n v="10093"/>
    <n v="0"/>
    <n v="134576"/>
    <n v="0"/>
    <m/>
    <n v="10093"/>
    <n v="0"/>
    <m/>
    <m/>
    <m/>
    <m/>
    <m/>
    <m/>
    <m/>
    <m/>
    <x v="1"/>
    <n v="0"/>
    <n v="1"/>
    <n v="5"/>
    <n v="12"/>
    <n v="0"/>
    <n v="0"/>
    <n v="0"/>
    <n v="2010"/>
  </r>
  <r>
    <m/>
    <m/>
    <s v="PHI/PHA/41/INV/71"/>
    <s v="IBRD"/>
    <m/>
    <x v="2"/>
    <s v="PHI"/>
    <x v="0"/>
    <s v="PHA"/>
    <s v="National CFC phase-out plan (manufacturing sector): 2004 annual programme"/>
    <d v="2003-12-01T00:00:00"/>
    <d v="2004-12-01T00:00:00"/>
    <s v="FIN"/>
    <d v="2005-12-01T00:00:00"/>
    <m/>
    <d v="2004-12-01T00:00:00"/>
    <d v="2012-04-01T00:00:00"/>
    <n v="150"/>
    <m/>
    <m/>
    <n v="0"/>
    <m/>
    <m/>
    <n v="150"/>
    <m/>
    <m/>
    <n v="0"/>
    <m/>
    <m/>
    <n v="1877418"/>
    <n v="-23495"/>
    <n v="1853923"/>
    <n v="1"/>
    <n v="0"/>
    <n v="0"/>
    <n v="0"/>
    <n v="160968"/>
    <n v="-2014"/>
    <n v="158954"/>
    <n v="0"/>
    <n v="1853923"/>
    <n v="0"/>
    <n v="0"/>
    <n v="158954"/>
    <n v="0"/>
    <n v="0"/>
    <m/>
    <m/>
    <m/>
    <s v="Transfer of $1.8 million balance of the overall NCPP done in Apr 12 by the WB. UNEP will continue as IA for remaining NCPP servicing sector component."/>
    <m/>
    <m/>
    <m/>
    <x v="1"/>
    <n v="0"/>
    <n v="1"/>
    <n v="24"/>
    <n v="12"/>
    <n v="0"/>
    <n v="0"/>
    <n v="150000"/>
    <n v="2003"/>
  </r>
  <r>
    <m/>
    <m/>
    <s v="YUG/PHA/47/TAS/29"/>
    <s v="Sweden"/>
    <m/>
    <x v="4"/>
    <s v="YUG"/>
    <x v="3"/>
    <s v="PHA"/>
    <s v="National CFC phase-out plan (second  tranche)"/>
    <d v="2005-11-01T00:00:00"/>
    <d v="2006-12-01T00:00:00"/>
    <s v="TRF"/>
    <m/>
    <m/>
    <m/>
    <d v="2006-11-01T00:00:00"/>
    <n v="0"/>
    <m/>
    <m/>
    <n v="0"/>
    <m/>
    <m/>
    <m/>
    <m/>
    <m/>
    <m/>
    <m/>
    <m/>
    <n v="134000"/>
    <n v="-134000"/>
    <n v="0"/>
    <n v="0"/>
    <n v="0"/>
    <n v="0"/>
    <n v="0"/>
    <n v="17420"/>
    <n v="-17420"/>
    <n v="0"/>
    <n v="0"/>
    <n v="0"/>
    <n v="0"/>
    <n v="0"/>
    <n v="0"/>
    <n v="0"/>
    <m/>
    <m/>
    <m/>
    <m/>
    <s v="This activity was transferred to UNIDO in 2006."/>
    <m/>
    <m/>
    <m/>
    <x v="0"/>
    <n v="0"/>
    <n v="0"/>
    <s v=""/>
    <n v="13"/>
    <n v="0"/>
    <n v="0"/>
    <n v="0"/>
    <n v="2005"/>
  </r>
  <r>
    <m/>
    <m/>
    <s v="YUG/PHA/47/INV/28"/>
    <s v="UNIDO"/>
    <m/>
    <x v="4"/>
    <s v="YUG"/>
    <x v="0"/>
    <s v="PHA"/>
    <s v="National CFC phase-out plan (second  tranche)"/>
    <d v="2005-11-01T00:00:00"/>
    <d v="2006-12-01T00:00:00"/>
    <s v="FIN"/>
    <d v="2006-10-01T00:00:00"/>
    <m/>
    <d v="2013-12-01T00:00:00"/>
    <d v="2014-08-01T00:00:00"/>
    <n v="18"/>
    <m/>
    <m/>
    <n v="0"/>
    <m/>
    <m/>
    <n v="18"/>
    <m/>
    <m/>
    <n v="0"/>
    <m/>
    <m/>
    <n v="759000"/>
    <n v="-623749.39"/>
    <n v="135250.60999999999"/>
    <n v="1.0000028835359782"/>
    <n v="-0.39000000001396984"/>
    <n v="-0.39000000001396984"/>
    <n v="0"/>
    <n v="56925"/>
    <n v="-46781"/>
    <n v="10144"/>
    <n v="0"/>
    <n v="135251"/>
    <n v="0"/>
    <m/>
    <n v="10144"/>
    <n v="0"/>
    <m/>
    <m/>
    <m/>
    <m/>
    <m/>
    <m/>
    <m/>
    <m/>
    <x v="1"/>
    <n v="0"/>
    <n v="1"/>
    <n v="11"/>
    <n v="13"/>
    <n v="0"/>
    <n v="0"/>
    <n v="18000"/>
    <n v="2005"/>
  </r>
  <r>
    <m/>
    <m/>
    <s v="DRC/PHA/57/INV/30"/>
    <s v="UNDP"/>
    <m/>
    <x v="0"/>
    <s v="DRC"/>
    <x v="0"/>
    <s v="PHA"/>
    <s v="National CFC phase-out plan (second tranche)"/>
    <d v="2009-04-01T00:00:00"/>
    <d v="2011-03-01T00:00:00"/>
    <s v="FIN"/>
    <d v="2010-01-01T00:00:00"/>
    <m/>
    <d v="2010-07-01T00:00:00"/>
    <d v="2013-01-01T00:00:00"/>
    <n v="5"/>
    <m/>
    <m/>
    <m/>
    <m/>
    <m/>
    <n v="5"/>
    <m/>
    <m/>
    <m/>
    <m/>
    <m/>
    <n v="71875"/>
    <n v="0"/>
    <n v="71875"/>
    <n v="1"/>
    <n v="0"/>
    <n v="0"/>
    <n v="0"/>
    <n v="5391"/>
    <n v="0"/>
    <n v="5391"/>
    <n v="0"/>
    <n v="71875"/>
    <n v="0"/>
    <n v="0"/>
    <n v="5391"/>
    <n v="0"/>
    <m/>
    <m/>
    <m/>
    <m/>
    <s v="Financially completed in 2013."/>
    <m/>
    <m/>
    <m/>
    <x v="1"/>
    <n v="0"/>
    <n v="1"/>
    <n v="9"/>
    <n v="23"/>
    <n v="0"/>
    <n v="0"/>
    <n v="5000"/>
    <n v="2009"/>
  </r>
  <r>
    <m/>
    <m/>
    <s v="DRC/PHA/57/TAS/29"/>
    <s v="UNEP"/>
    <m/>
    <x v="0"/>
    <s v="DRC"/>
    <x v="3"/>
    <s v="PHA"/>
    <s v="National CFC phase-out plan (second tranche)"/>
    <d v="2009-04-01T00:00:00"/>
    <d v="2010-03-01T00:00:00"/>
    <s v="FIN"/>
    <d v="2009-10-01T00:00:00"/>
    <m/>
    <d v="2011-03-01T00:00:00"/>
    <d v="2011-12-01T00:00:00"/>
    <n v="0"/>
    <m/>
    <m/>
    <n v="0"/>
    <m/>
    <m/>
    <n v="0"/>
    <m/>
    <m/>
    <n v="0"/>
    <m/>
    <m/>
    <n v="71875"/>
    <n v="0"/>
    <n v="71875"/>
    <n v="1"/>
    <n v="0"/>
    <n v="0"/>
    <n v="0"/>
    <n v="9344"/>
    <n v="0"/>
    <n v="9344"/>
    <n v="0"/>
    <n v="71875"/>
    <n v="0"/>
    <n v="0"/>
    <n v="9344"/>
    <n v="0"/>
    <m/>
    <n v="0"/>
    <m/>
    <m/>
    <m/>
    <m/>
    <m/>
    <m/>
    <x v="1"/>
    <n v="0"/>
    <n v="1"/>
    <n v="6"/>
    <n v="11"/>
    <n v="0"/>
    <n v="0"/>
    <n v="0"/>
    <n v="2009"/>
  </r>
  <r>
    <m/>
    <m/>
    <s v="EGY/PHA/50/INV/93"/>
    <s v="UNIDO"/>
    <m/>
    <x v="0"/>
    <s v="EGY"/>
    <x v="0"/>
    <s v="PHA"/>
    <s v="National CFC phase-out plan (second tranche)"/>
    <d v="2006-11-01T00:00:00"/>
    <d v="2007-11-01T00:00:00"/>
    <s v="FIN"/>
    <d v="2007-01-01T00:00:00"/>
    <m/>
    <d v="2009-03-01T00:00:00"/>
    <d v="2010-12-01T00:00:00"/>
    <n v="182"/>
    <m/>
    <m/>
    <n v="0"/>
    <m/>
    <m/>
    <n v="182"/>
    <m/>
    <m/>
    <n v="0"/>
    <m/>
    <m/>
    <n v="1200000"/>
    <n v="0"/>
    <n v="1200000"/>
    <n v="1"/>
    <n v="0"/>
    <n v="0"/>
    <n v="0"/>
    <n v="90000"/>
    <n v="0"/>
    <n v="90000"/>
    <n v="0"/>
    <n v="1200000"/>
    <n v="0"/>
    <m/>
    <n v="90000"/>
    <n v="0"/>
    <m/>
    <m/>
    <m/>
    <m/>
    <m/>
    <m/>
    <m/>
    <m/>
    <x v="1"/>
    <n v="0"/>
    <n v="1"/>
    <n v="2"/>
    <n v="12"/>
    <n v="0"/>
    <n v="0"/>
    <n v="182000"/>
    <n v="2006"/>
  </r>
  <r>
    <m/>
    <m/>
    <s v="NIR/PHA/41/INV/108"/>
    <s v="UNDP"/>
    <m/>
    <x v="0"/>
    <s v="NIR"/>
    <x v="0"/>
    <s v="PHA"/>
    <s v="National CFC phase-out plan (second tranche)"/>
    <d v="2003-12-01T00:00:00"/>
    <d v="2004-12-01T00:00:00"/>
    <s v="FIN"/>
    <d v="2007-03-01T00:00:00"/>
    <m/>
    <d v="2007-12-01T00:00:00"/>
    <d v="2013-10-01T00:00:00"/>
    <n v="830"/>
    <m/>
    <m/>
    <m/>
    <m/>
    <m/>
    <n v="830"/>
    <m/>
    <m/>
    <m/>
    <m/>
    <m/>
    <n v="2976827"/>
    <n v="0"/>
    <n v="2976827"/>
    <n v="1"/>
    <n v="0"/>
    <n v="0"/>
    <n v="0"/>
    <n v="264834"/>
    <n v="0"/>
    <n v="264834"/>
    <n v="0"/>
    <n v="2976827"/>
    <n v="0"/>
    <n v="0"/>
    <n v="264834"/>
    <n v="0"/>
    <m/>
    <m/>
    <m/>
    <m/>
    <s v="Financially completed in 2013."/>
    <m/>
    <m/>
    <m/>
    <x v="1"/>
    <n v="0"/>
    <n v="1"/>
    <n v="39"/>
    <n v="12"/>
    <n v="0"/>
    <n v="0"/>
    <n v="830000"/>
    <n v="2003"/>
  </r>
  <r>
    <m/>
    <m/>
    <s v="ROM/PHA/48/INV/34"/>
    <s v="UNIDO"/>
    <m/>
    <x v="4"/>
    <s v="ROM"/>
    <x v="0"/>
    <s v="PHA"/>
    <s v="National CFC phase-out plan (second tranche)"/>
    <d v="2006-04-01T00:00:00"/>
    <d v="2007-04-01T00:00:00"/>
    <s v="FIN"/>
    <d v="2006-11-01T00:00:00"/>
    <m/>
    <d v="2010-12-01T00:00:00"/>
    <d v="2011-05-01T00:00:00"/>
    <n v="35.799999999999997"/>
    <m/>
    <m/>
    <n v="0"/>
    <m/>
    <m/>
    <n v="35.799999999999997"/>
    <m/>
    <m/>
    <n v="0"/>
    <m/>
    <m/>
    <n v="236750"/>
    <n v="0"/>
    <n v="236750"/>
    <n v="1"/>
    <n v="0"/>
    <n v="0"/>
    <n v="0"/>
    <n v="17756"/>
    <n v="0"/>
    <n v="17756"/>
    <n v="0"/>
    <n v="236750"/>
    <n v="0"/>
    <m/>
    <n v="17756"/>
    <n v="0"/>
    <m/>
    <m/>
    <m/>
    <m/>
    <m/>
    <m/>
    <m/>
    <m/>
    <x v="1"/>
    <n v="0"/>
    <n v="1"/>
    <n v="7"/>
    <n v="12"/>
    <n v="0"/>
    <n v="0"/>
    <n v="35800"/>
    <n v="2006"/>
  </r>
  <r>
    <m/>
    <m/>
    <s v="SYR/PHA/56/INV/98"/>
    <s v="UNIDO"/>
    <m/>
    <x v="2"/>
    <s v="SYR"/>
    <x v="0"/>
    <s v="PHA"/>
    <s v="National CFC phase-out plan (second tranche)"/>
    <d v="2008-11-01T00:00:00"/>
    <d v="2009-11-01T00:00:00"/>
    <s v="FIN"/>
    <d v="2009-12-01T00:00:00"/>
    <m/>
    <d v="2010-12-01T00:00:00"/>
    <d v="2012-10-01T00:00:00"/>
    <n v="328.7"/>
    <m/>
    <m/>
    <n v="0"/>
    <m/>
    <m/>
    <n v="328.7"/>
    <m/>
    <m/>
    <n v="0"/>
    <m/>
    <m/>
    <n v="170000"/>
    <n v="0"/>
    <n v="170000"/>
    <n v="1"/>
    <n v="0"/>
    <n v="0"/>
    <n v="0"/>
    <n v="12750"/>
    <n v="0"/>
    <n v="12750"/>
    <n v="0"/>
    <n v="170000"/>
    <n v="0"/>
    <m/>
    <n v="12750"/>
    <n v="0"/>
    <m/>
    <m/>
    <m/>
    <m/>
    <m/>
    <m/>
    <m/>
    <m/>
    <x v="1"/>
    <n v="0"/>
    <n v="1"/>
    <n v="13"/>
    <n v="12"/>
    <n v="0"/>
    <n v="0"/>
    <n v="328700"/>
    <n v="2008"/>
  </r>
  <r>
    <m/>
    <m/>
    <s v="NIR/PHA/59/INV/125"/>
    <s v="UNDP"/>
    <m/>
    <x v="0"/>
    <s v="NIR"/>
    <x v="0"/>
    <s v="PHA"/>
    <s v="National CFC phase-out plan (seventh and eighth tranche)"/>
    <d v="2009-11-01T00:00:00"/>
    <d v="2011-11-01T00:00:00"/>
    <s v="FIN"/>
    <d v="2011-05-01T00:00:00"/>
    <m/>
    <d v="2012-12-01T00:00:00"/>
    <d v="2013-10-01T00:00:00"/>
    <n v="264.60000000000002"/>
    <m/>
    <m/>
    <m/>
    <m/>
    <m/>
    <n v="264.60000000000002"/>
    <m/>
    <m/>
    <m/>
    <m/>
    <m/>
    <n v="454200"/>
    <n v="-18259"/>
    <n v="435941"/>
    <n v="1"/>
    <n v="0"/>
    <n v="0"/>
    <n v="0"/>
    <n v="36518"/>
    <n v="-1468"/>
    <n v="35050"/>
    <n v="3.6464112701651175E-2"/>
    <n v="435941"/>
    <n v="0"/>
    <n v="0"/>
    <n v="35049.963535887298"/>
    <n v="0"/>
    <m/>
    <m/>
    <m/>
    <m/>
    <s v="Financially completed in 2013."/>
    <m/>
    <m/>
    <m/>
    <x v="1"/>
    <n v="0"/>
    <n v="1"/>
    <n v="18"/>
    <n v="24"/>
    <n v="0"/>
    <n v="0"/>
    <n v="264600"/>
    <n v="2009"/>
  </r>
  <r>
    <m/>
    <m/>
    <s v="BRA/PHA/56/INV/284"/>
    <s v="UNDP"/>
    <m/>
    <x v="1"/>
    <s v="BRA"/>
    <x v="0"/>
    <s v="PHA"/>
    <s v="National CFC phase-out plan (seventh tranche)"/>
    <d v="2008-11-01T00:00:00"/>
    <d v="2009-11-01T00:00:00"/>
    <s v="FIN"/>
    <d v="2013-02-01T00:00:00"/>
    <m/>
    <d v="2013-12-01T00:00:00"/>
    <d v="2013-12-01T00:00:00"/>
    <n v="350"/>
    <m/>
    <m/>
    <m/>
    <m/>
    <m/>
    <n v="350"/>
    <m/>
    <m/>
    <m/>
    <m/>
    <m/>
    <n v="250000"/>
    <n v="0"/>
    <n v="250000"/>
    <n v="1"/>
    <n v="0"/>
    <n v="0"/>
    <n v="0"/>
    <n v="12500"/>
    <n v="0"/>
    <n v="12500"/>
    <n v="0"/>
    <n v="250000"/>
    <n v="0"/>
    <n v="0"/>
    <n v="12500"/>
    <n v="0"/>
    <m/>
    <m/>
    <m/>
    <m/>
    <s v="Financially completed in 2013."/>
    <m/>
    <m/>
    <m/>
    <x v="1"/>
    <n v="0"/>
    <n v="1"/>
    <n v="51"/>
    <n v="12"/>
    <n v="0"/>
    <n v="0"/>
    <n v="350000"/>
    <n v="2008"/>
  </r>
  <r>
    <m/>
    <m/>
    <s v="BRA/PHA/53/INV/280"/>
    <s v="UNDP"/>
    <m/>
    <x v="1"/>
    <s v="BRA"/>
    <x v="0"/>
    <s v="PHA"/>
    <s v="National CFC phase-out plan (sixth tranche)"/>
    <d v="2007-11-01T00:00:00"/>
    <d v="2009-11-01T00:00:00"/>
    <s v="FIN"/>
    <d v="2010-04-01T00:00:00"/>
    <m/>
    <d v="2013-12-01T00:00:00"/>
    <d v="2013-12-01T00:00:00"/>
    <n v="576"/>
    <m/>
    <m/>
    <m/>
    <m/>
    <m/>
    <n v="576"/>
    <m/>
    <m/>
    <m/>
    <m/>
    <m/>
    <n v="870000"/>
    <n v="0"/>
    <n v="870000"/>
    <n v="1"/>
    <n v="0"/>
    <n v="0"/>
    <n v="0"/>
    <n v="63500"/>
    <n v="0"/>
    <n v="63500"/>
    <n v="0"/>
    <n v="870000"/>
    <n v="0"/>
    <n v="0"/>
    <n v="63500"/>
    <n v="0"/>
    <m/>
    <m/>
    <m/>
    <m/>
    <s v="Financially completed in 2013."/>
    <m/>
    <m/>
    <m/>
    <x v="1"/>
    <n v="0"/>
    <n v="1"/>
    <n v="29"/>
    <n v="24"/>
    <n v="0"/>
    <n v="0"/>
    <n v="576000"/>
    <n v="2007"/>
  </r>
  <r>
    <m/>
    <m/>
    <s v="NIR/PHA/57/INV/122"/>
    <s v="UNDP"/>
    <m/>
    <x v="0"/>
    <s v="NIR"/>
    <x v="0"/>
    <s v="PHA"/>
    <s v="National CFC phase-out plan (sixth tranche)"/>
    <d v="2009-04-01T00:00:00"/>
    <d v="2011-03-01T00:00:00"/>
    <s v="FIN"/>
    <d v="2010-05-01T00:00:00"/>
    <m/>
    <d v="2011-11-01T00:00:00"/>
    <d v="2013-10-01T00:00:00"/>
    <n v="200"/>
    <m/>
    <m/>
    <m/>
    <m/>
    <m/>
    <n v="200"/>
    <m/>
    <m/>
    <m/>
    <m/>
    <m/>
    <n v="385000"/>
    <n v="0"/>
    <n v="385000"/>
    <n v="1"/>
    <n v="0"/>
    <n v="0"/>
    <n v="0"/>
    <n v="32770"/>
    <n v="0"/>
    <n v="32770"/>
    <n v="0"/>
    <n v="385000"/>
    <n v="0"/>
    <n v="0"/>
    <n v="32770"/>
    <n v="0"/>
    <m/>
    <m/>
    <m/>
    <m/>
    <s v="Financially completed in 2013."/>
    <m/>
    <m/>
    <m/>
    <x v="1"/>
    <n v="0"/>
    <n v="1"/>
    <n v="13"/>
    <n v="23"/>
    <n v="0"/>
    <n v="0"/>
    <n v="200000"/>
    <n v="2009"/>
  </r>
  <r>
    <m/>
    <m/>
    <s v="YUG/PHA/50/INV/30"/>
    <s v="UNIDO"/>
    <m/>
    <x v="4"/>
    <s v="YUG"/>
    <x v="0"/>
    <s v="PHA"/>
    <s v="National CFC phase-out plan (third  tranche)"/>
    <d v="2006-11-01T00:00:00"/>
    <d v="2007-11-01T00:00:00"/>
    <s v="FIN"/>
    <d v="2007-05-01T00:00:00"/>
    <m/>
    <d v="2013-12-01T00:00:00"/>
    <d v="2014-04-01T00:00:00"/>
    <n v="124"/>
    <m/>
    <m/>
    <n v="0"/>
    <m/>
    <m/>
    <n v="124"/>
    <m/>
    <m/>
    <n v="0"/>
    <m/>
    <m/>
    <n v="1033344"/>
    <n v="-12.01"/>
    <n v="1033331.99"/>
    <n v="1.000000009677432"/>
    <n v="-1.0000000009313226E-2"/>
    <n v="-1.0000000009313226E-2"/>
    <n v="0"/>
    <n v="77501"/>
    <n v="-1"/>
    <n v="77500"/>
    <n v="0"/>
    <n v="1033332"/>
    <n v="0"/>
    <m/>
    <n v="77500"/>
    <n v="0"/>
    <m/>
    <m/>
    <m/>
    <m/>
    <m/>
    <m/>
    <m/>
    <m/>
    <x v="1"/>
    <n v="0"/>
    <n v="1"/>
    <n v="6"/>
    <n v="12"/>
    <n v="0"/>
    <n v="0"/>
    <n v="124000"/>
    <n v="2006"/>
  </r>
  <r>
    <m/>
    <m/>
    <s v="DRC/PHA/61/INV/33"/>
    <s v="UNDP"/>
    <m/>
    <x v="0"/>
    <s v="DRC"/>
    <x v="0"/>
    <s v="PHA"/>
    <s v="National CFC phase-out plan (third tranche)"/>
    <d v="2010-07-01T00:00:00"/>
    <d v="2011-07-01T00:00:00"/>
    <s v="FIN"/>
    <d v="2011-01-01T00:00:00"/>
    <m/>
    <d v="2011-12-01T00:00:00"/>
    <d v="2012-07-01T00:00:00"/>
    <n v="46.5"/>
    <m/>
    <m/>
    <m/>
    <m/>
    <m/>
    <n v="46.5"/>
    <m/>
    <m/>
    <m/>
    <m/>
    <m/>
    <n v="71875"/>
    <n v="-8316"/>
    <n v="63559"/>
    <n v="1"/>
    <n v="0"/>
    <n v="0"/>
    <n v="0"/>
    <n v="5391"/>
    <n v="-624"/>
    <n v="4767"/>
    <n v="-0.25665015653976297"/>
    <n v="63559"/>
    <n v="0"/>
    <n v="0"/>
    <n v="4767.2566501565398"/>
    <n v="0"/>
    <m/>
    <m/>
    <m/>
    <m/>
    <s v="Financially completed in 2012."/>
    <m/>
    <m/>
    <m/>
    <x v="1"/>
    <n v="0"/>
    <n v="1"/>
    <n v="6"/>
    <n v="12"/>
    <n v="0"/>
    <n v="0"/>
    <n v="46500"/>
    <n v="2010"/>
  </r>
  <r>
    <m/>
    <m/>
    <s v="DRC/PHA/61/TAS/32"/>
    <s v="UNEP"/>
    <m/>
    <x v="0"/>
    <s v="DRC"/>
    <x v="3"/>
    <s v="PHA"/>
    <s v="National CFC phase-out plan (third tranche)"/>
    <d v="2010-07-01T00:00:00"/>
    <d v="2011-07-01T00:00:00"/>
    <s v="FIN"/>
    <d v="2011-09-01T00:00:00"/>
    <m/>
    <d v="2011-12-01T00:00:00"/>
    <d v="2011-12-01T00:00:00"/>
    <n v="0"/>
    <m/>
    <m/>
    <n v="0"/>
    <m/>
    <m/>
    <n v="0"/>
    <m/>
    <m/>
    <n v="0"/>
    <m/>
    <m/>
    <n v="71875"/>
    <n v="0"/>
    <n v="71875"/>
    <n v="1"/>
    <n v="0"/>
    <n v="0"/>
    <n v="0"/>
    <n v="9344"/>
    <n v="0"/>
    <n v="9344"/>
    <n v="0"/>
    <n v="71875"/>
    <n v="0"/>
    <n v="0"/>
    <n v="9344"/>
    <n v="0"/>
    <m/>
    <n v="0"/>
    <m/>
    <m/>
    <m/>
    <m/>
    <m/>
    <m/>
    <x v="1"/>
    <n v="0"/>
    <n v="1"/>
    <n v="14"/>
    <n v="12"/>
    <n v="0"/>
    <n v="0"/>
    <n v="0"/>
    <n v="2010"/>
  </r>
  <r>
    <m/>
    <m/>
    <s v="ECU/PHA/61/TAS/48"/>
    <s v="UNEP"/>
    <m/>
    <x v="1"/>
    <s v="ECU"/>
    <x v="3"/>
    <s v="PHA"/>
    <s v="National CFC phase-out plan (third tranche)"/>
    <d v="2010-07-01T00:00:00"/>
    <d v="2011-07-01T00:00:00"/>
    <s v="FIN"/>
    <d v="2011-06-01T00:00:00"/>
    <m/>
    <d v="2013-12-01T00:00:00"/>
    <d v="2013-12-01T00:00:00"/>
    <n v="0"/>
    <m/>
    <m/>
    <n v="0"/>
    <m/>
    <m/>
    <n v="0"/>
    <m/>
    <m/>
    <n v="0"/>
    <m/>
    <m/>
    <n v="92835"/>
    <n v="-75452"/>
    <n v="17383"/>
    <n v="1"/>
    <n v="0"/>
    <n v="0"/>
    <n v="0"/>
    <n v="12069"/>
    <n v="-9809.130000000001"/>
    <n v="2259.869999999999"/>
    <n v="0"/>
    <n v="17383"/>
    <n v="0"/>
    <n v="0"/>
    <n v="2259.869999999999"/>
    <n v="0"/>
    <m/>
    <n v="0"/>
    <m/>
    <m/>
    <m/>
    <m/>
    <m/>
    <m/>
    <x v="1"/>
    <n v="0"/>
    <n v="1"/>
    <n v="11"/>
    <n v="12"/>
    <n v="0"/>
    <n v="0"/>
    <n v="0"/>
    <n v="2010"/>
  </r>
  <r>
    <m/>
    <m/>
    <s v="ECU/PHA/61/INV/49"/>
    <s v="UNIDO"/>
    <m/>
    <x v="1"/>
    <s v="ECU"/>
    <x v="0"/>
    <s v="PHA"/>
    <s v="National CFC phase-out plan (third tranche)"/>
    <d v="2010-07-01T00:00:00"/>
    <d v="2011-07-01T00:00:00"/>
    <s v="FIN"/>
    <d v="2010-12-01T00:00:00"/>
    <m/>
    <d v="2012-03-01T00:00:00"/>
    <d v="2013-04-01T00:00:00"/>
    <n v="0"/>
    <m/>
    <m/>
    <n v="0"/>
    <m/>
    <m/>
    <n v="0"/>
    <m/>
    <m/>
    <n v="0"/>
    <m/>
    <m/>
    <n v="134575"/>
    <n v="-95"/>
    <n v="134480"/>
    <n v="1"/>
    <n v="0"/>
    <n v="0"/>
    <n v="0"/>
    <n v="10093"/>
    <n v="-7"/>
    <n v="10086"/>
    <n v="0"/>
    <n v="134480"/>
    <n v="0"/>
    <m/>
    <n v="10086"/>
    <n v="0"/>
    <m/>
    <m/>
    <m/>
    <m/>
    <m/>
    <m/>
    <m/>
    <m/>
    <x v="1"/>
    <n v="0"/>
    <n v="1"/>
    <n v="5"/>
    <n v="12"/>
    <n v="0"/>
    <n v="0"/>
    <n v="0"/>
    <n v="2010"/>
  </r>
  <r>
    <m/>
    <m/>
    <s v="EGY/PHA/54/INV/95"/>
    <s v="UNIDO"/>
    <m/>
    <x v="0"/>
    <s v="EGY"/>
    <x v="0"/>
    <s v="PHA"/>
    <s v="National CFC phase-out plan (third tranche)"/>
    <d v="2008-04-01T00:00:00"/>
    <d v="2009-03-01T00:00:00"/>
    <s v="FIN"/>
    <d v="2008-11-01T00:00:00"/>
    <m/>
    <d v="2013-12-01T00:00:00"/>
    <d v="2015-03-01T00:00:00"/>
    <n v="100"/>
    <m/>
    <m/>
    <n v="0"/>
    <m/>
    <m/>
    <n v="100"/>
    <m/>
    <m/>
    <n v="0"/>
    <m/>
    <m/>
    <n v="600000"/>
    <n v="-11343.85"/>
    <n v="588656.15"/>
    <n v="0.9999997451823105"/>
    <n v="0.15000000002328306"/>
    <n v="0.15000000002328306"/>
    <n v="0"/>
    <n v="45000"/>
    <n v="-851"/>
    <n v="44149"/>
    <n v="0"/>
    <n v="588656"/>
    <n v="0"/>
    <m/>
    <n v="44149"/>
    <n v="0"/>
    <m/>
    <m/>
    <m/>
    <m/>
    <m/>
    <m/>
    <m/>
    <m/>
    <x v="1"/>
    <n v="0"/>
    <n v="1"/>
    <n v="7"/>
    <n v="11"/>
    <n v="0"/>
    <n v="0"/>
    <n v="100000"/>
    <n v="2008"/>
  </r>
  <r>
    <m/>
    <m/>
    <s v="NIR/PHA/44/INV/112"/>
    <s v="UNDP"/>
    <m/>
    <x v="0"/>
    <s v="NIR"/>
    <x v="0"/>
    <s v="PHA"/>
    <s v="National CFC phase-out plan (third tranche)"/>
    <d v="2004-12-01T00:00:00"/>
    <d v="2005-12-01T00:00:00"/>
    <s v="FIN"/>
    <d v="2008-01-01T00:00:00"/>
    <m/>
    <d v="2008-09-01T00:00:00"/>
    <d v="2013-10-01T00:00:00"/>
    <n v="850.7"/>
    <m/>
    <m/>
    <m/>
    <m/>
    <m/>
    <n v="850.7"/>
    <m/>
    <m/>
    <m/>
    <m/>
    <m/>
    <n v="2077141"/>
    <n v="0"/>
    <n v="2077141"/>
    <n v="1"/>
    <n v="0"/>
    <n v="0"/>
    <n v="0"/>
    <n v="183863"/>
    <n v="0"/>
    <n v="183863"/>
    <n v="0"/>
    <n v="2077141"/>
    <n v="0"/>
    <n v="0"/>
    <n v="183863"/>
    <n v="0"/>
    <m/>
    <m/>
    <m/>
    <m/>
    <s v="Financially completed in 2013."/>
    <m/>
    <m/>
    <m/>
    <x v="1"/>
    <n v="0"/>
    <n v="1"/>
    <n v="37"/>
    <n v="12"/>
    <n v="0"/>
    <n v="0"/>
    <n v="850700"/>
    <n v="2004"/>
  </r>
  <r>
    <m/>
    <m/>
    <s v="ROM/PHA/51/INV/38"/>
    <s v="UNIDO"/>
    <m/>
    <x v="4"/>
    <s v="ROM"/>
    <x v="0"/>
    <s v="PHA"/>
    <s v="National CFC phase-out plan (third tranche)"/>
    <d v="2007-03-01T00:00:00"/>
    <d v="2008-03-01T00:00:00"/>
    <s v="FIN"/>
    <d v="2007-09-01T00:00:00"/>
    <m/>
    <d v="2010-12-01T00:00:00"/>
    <d v="2010-12-01T00:00:00"/>
    <n v="48.9"/>
    <m/>
    <m/>
    <n v="0"/>
    <m/>
    <m/>
    <n v="48.9"/>
    <m/>
    <m/>
    <n v="0"/>
    <m/>
    <m/>
    <n v="30000"/>
    <n v="0"/>
    <n v="30000"/>
    <n v="1"/>
    <n v="0"/>
    <n v="0"/>
    <n v="0"/>
    <n v="2250"/>
    <n v="0"/>
    <n v="2250"/>
    <n v="0"/>
    <n v="30000"/>
    <n v="0"/>
    <m/>
    <n v="2250"/>
    <n v="0"/>
    <m/>
    <m/>
    <m/>
    <m/>
    <m/>
    <m/>
    <m/>
    <m/>
    <x v="1"/>
    <n v="0"/>
    <n v="1"/>
    <n v="6"/>
    <n v="12"/>
    <n v="0"/>
    <n v="0"/>
    <n v="48900"/>
    <n v="2007"/>
  </r>
  <r>
    <m/>
    <m/>
    <s v="SYR/PHA/58/INV/99"/>
    <s v="UNIDO"/>
    <m/>
    <x v="2"/>
    <s v="SYR"/>
    <x v="0"/>
    <s v="PHA"/>
    <s v="National CFC phase-out plan (third tranche)"/>
    <d v="2009-07-01T00:00:00"/>
    <d v="2010-07-01T00:00:00"/>
    <s v="FIN"/>
    <d v="2010-09-01T00:00:00"/>
    <m/>
    <d v="2013-12-01T00:00:00"/>
    <d v="2013-12-01T00:00:00"/>
    <n v="70"/>
    <m/>
    <m/>
    <n v="0"/>
    <m/>
    <m/>
    <n v="70"/>
    <m/>
    <m/>
    <n v="0"/>
    <m/>
    <m/>
    <n v="154050"/>
    <n v="-130197.27"/>
    <n v="23852.729999999996"/>
    <n v="1.0000113194590305"/>
    <n v="-0.27000000000407454"/>
    <n v="-0.27000000000407454"/>
    <n v="0"/>
    <n v="11554"/>
    <n v="-9765"/>
    <n v="1789"/>
    <n v="0"/>
    <n v="23853"/>
    <n v="0"/>
    <m/>
    <n v="1789"/>
    <n v="0"/>
    <m/>
    <m/>
    <m/>
    <m/>
    <m/>
    <m/>
    <m/>
    <m/>
    <x v="1"/>
    <n v="0"/>
    <n v="1"/>
    <n v="14"/>
    <n v="12"/>
    <n v="0"/>
    <n v="0"/>
    <n v="70000"/>
    <n v="2009"/>
  </r>
  <r>
    <m/>
    <m/>
    <s v="YUG/PHA/51/INV/31"/>
    <s v="UNIDO"/>
    <m/>
    <x v="4"/>
    <s v="YUG"/>
    <x v="0"/>
    <s v="PHA"/>
    <s v="National CFC phase-out plan (third tranche, transferred from Sweden)"/>
    <d v="2007-03-01T00:00:00"/>
    <d v="2008-03-01T00:00:00"/>
    <s v="FIN"/>
    <d v="2009-12-01T00:00:00"/>
    <m/>
    <d v="2013-12-01T00:00:00"/>
    <d v="2014-04-01T00:00:00"/>
    <n v="0"/>
    <m/>
    <m/>
    <n v="0"/>
    <m/>
    <m/>
    <n v="0"/>
    <m/>
    <m/>
    <n v="0"/>
    <m/>
    <m/>
    <n v="222000"/>
    <n v="-23916.81"/>
    <n v="198083.19"/>
    <n v="0.99999904080704671"/>
    <n v="0.19000000000232831"/>
    <n v="0.19000000000232831"/>
    <n v="0"/>
    <n v="16650"/>
    <n v="-1794"/>
    <n v="14856"/>
    <n v="0"/>
    <n v="198083"/>
    <n v="0"/>
    <m/>
    <n v="14856"/>
    <n v="0"/>
    <m/>
    <m/>
    <m/>
    <m/>
    <m/>
    <m/>
    <m/>
    <m/>
    <x v="1"/>
    <n v="0"/>
    <n v="1"/>
    <n v="33"/>
    <n v="12"/>
    <n v="0"/>
    <n v="0"/>
    <n v="0"/>
    <n v="2007"/>
  </r>
  <r>
    <m/>
    <m/>
    <s v="SYR/PHA/49/INV/96"/>
    <s v="UNIDO"/>
    <m/>
    <x v="2"/>
    <s v="SYR"/>
    <x v="0"/>
    <s v="PHA"/>
    <s v="National CFC phase-out plan for Syria (first tranche)"/>
    <d v="2006-07-01T00:00:00"/>
    <d v="2008-07-01T00:00:00"/>
    <s v="FIN"/>
    <d v="2006-10-01T00:00:00"/>
    <m/>
    <d v="2010-12-01T00:00:00"/>
    <d v="2013-10-01T00:00:00"/>
    <n v="100"/>
    <m/>
    <m/>
    <n v="0"/>
    <m/>
    <m/>
    <n v="100"/>
    <m/>
    <m/>
    <n v="0"/>
    <m/>
    <m/>
    <n v="430000"/>
    <n v="-549.91999999999996"/>
    <n v="429450.08"/>
    <n v="0.99999981371525182"/>
    <n v="8.0000000016298145E-2"/>
    <n v="8.0000000016298145E-2"/>
    <n v="0"/>
    <n v="32250"/>
    <n v="-41"/>
    <n v="32209"/>
    <n v="0"/>
    <n v="429450"/>
    <n v="0"/>
    <m/>
    <n v="32209"/>
    <n v="0"/>
    <m/>
    <m/>
    <m/>
    <m/>
    <m/>
    <m/>
    <m/>
    <m/>
    <x v="1"/>
    <n v="0"/>
    <n v="1"/>
    <n v="3"/>
    <n v="24"/>
    <n v="0"/>
    <n v="0"/>
    <n v="100000"/>
    <n v="2006"/>
  </r>
  <r>
    <m/>
    <m/>
    <s v="PHI/PHA/41/TAS/72"/>
    <s v="Sweden"/>
    <m/>
    <x v="2"/>
    <s v="PHI"/>
    <x v="3"/>
    <s v="PHA"/>
    <s v="National CFC phase-out plan servicing sector: 2004 annual programme"/>
    <d v="2003-12-01T00:00:00"/>
    <d v="2004-12-01T00:00:00"/>
    <s v="FIN"/>
    <d v="2004-07-01T00:00:00"/>
    <m/>
    <d v="2011-11-01T00:00:00"/>
    <d v="2012-04-01T00:00:00"/>
    <n v="0"/>
    <m/>
    <m/>
    <n v="0"/>
    <m/>
    <m/>
    <m/>
    <m/>
    <m/>
    <m/>
    <m/>
    <m/>
    <n v="166134"/>
    <n v="-114046"/>
    <n v="52088"/>
    <n v="1"/>
    <n v="0"/>
    <n v="0"/>
    <n v="0"/>
    <n v="12952"/>
    <n v="0"/>
    <n v="12952"/>
    <n v="0"/>
    <n v="52088"/>
    <n v="0"/>
    <n v="0"/>
    <n v="12952"/>
    <n v="0"/>
    <m/>
    <m/>
    <m/>
    <m/>
    <s v="See remarks above."/>
    <s v="See remarks above."/>
    <m/>
    <m/>
    <x v="1"/>
    <n v="0"/>
    <n v="1"/>
    <n v="7"/>
    <n v="12"/>
    <n v="0"/>
    <n v="0"/>
    <n v="0"/>
    <n v="2003"/>
  </r>
  <r>
    <m/>
    <m/>
    <s v="PHI/PHA/44/TAS/77"/>
    <s v="Sweden"/>
    <m/>
    <x v="2"/>
    <s v="PHI"/>
    <x v="3"/>
    <s v="PHA"/>
    <s v="National CFC phase-out plan servicing sector: 2005 annual programme"/>
    <d v="2004-12-01T00:00:00"/>
    <d v="2007-12-01T00:00:00"/>
    <s v="FIN"/>
    <d v="2005-12-01T00:00:00"/>
    <m/>
    <d v="2010-07-01T00:00:00"/>
    <d v="2012-04-01T00:00:00"/>
    <n v="0"/>
    <m/>
    <m/>
    <n v="0"/>
    <m/>
    <m/>
    <m/>
    <m/>
    <m/>
    <m/>
    <m/>
    <m/>
    <n v="40000"/>
    <n v="0"/>
    <n v="40000"/>
    <n v="1"/>
    <n v="0"/>
    <n v="0"/>
    <n v="0"/>
    <n v="2000"/>
    <n v="0"/>
    <n v="2000"/>
    <n v="0"/>
    <n v="40000"/>
    <n v="0"/>
    <n v="0"/>
    <n v="2000"/>
    <n v="0"/>
    <m/>
    <m/>
    <m/>
    <m/>
    <s v="See remarks above."/>
    <s v="See remarks above."/>
    <m/>
    <m/>
    <x v="1"/>
    <n v="0"/>
    <n v="1"/>
    <n v="12"/>
    <n v="36"/>
    <n v="0"/>
    <n v="0"/>
    <n v="0"/>
    <n v="2004"/>
  </r>
  <r>
    <m/>
    <m/>
    <s v="MAL/PHA/37/INV/147"/>
    <s v="IBRD"/>
    <m/>
    <x v="2"/>
    <s v="MAL"/>
    <x v="0"/>
    <s v="PHA"/>
    <s v="National CFC phase-out plan: 2002 annual plan (release of second tranche)"/>
    <d v="2002-07-01T00:00:00"/>
    <d v="2003-08-01T00:00:00"/>
    <s v="FIN"/>
    <d v="2004-12-01T00:00:00"/>
    <m/>
    <d v="2003-08-01T00:00:00"/>
    <d v="2012-04-01T00:00:00"/>
    <n v="0"/>
    <m/>
    <m/>
    <n v="0"/>
    <m/>
    <m/>
    <n v="0"/>
    <m/>
    <m/>
    <n v="0"/>
    <m/>
    <m/>
    <n v="2969065"/>
    <n v="0"/>
    <n v="2969065"/>
    <n v="1"/>
    <n v="0"/>
    <n v="0"/>
    <n v="0"/>
    <n v="259216"/>
    <n v="0"/>
    <n v="259216"/>
    <n v="0"/>
    <n v="2969065"/>
    <n v="0"/>
    <n v="0"/>
    <n v="259216"/>
    <n v="0"/>
    <n v="0"/>
    <m/>
    <m/>
    <m/>
    <s v="NCPP completed."/>
    <m/>
    <m/>
    <m/>
    <x v="1"/>
    <n v="0"/>
    <n v="1"/>
    <n v="29"/>
    <n v="13"/>
    <n v="0"/>
    <n v="0"/>
    <n v="0"/>
    <n v="2002"/>
  </r>
  <r>
    <m/>
    <m/>
    <s v="MAL/PHA/35/INV/145"/>
    <s v="IBRD"/>
    <m/>
    <x v="2"/>
    <s v="MAL"/>
    <x v="0"/>
    <s v="PHA"/>
    <s v="National CFC phase-out plan: 2002 annual programme"/>
    <d v="2001-12-01T00:00:00"/>
    <d v="2002-12-01T00:00:00"/>
    <s v="FIN"/>
    <d v="2002-12-01T00:00:00"/>
    <m/>
    <d v="2002-12-01T00:00:00"/>
    <d v="2012-04-01T00:00:00"/>
    <n v="0"/>
    <m/>
    <m/>
    <n v="0"/>
    <m/>
    <m/>
    <n v="0"/>
    <m/>
    <m/>
    <n v="0"/>
    <m/>
    <m/>
    <n v="1799940"/>
    <n v="0"/>
    <n v="1799940"/>
    <n v="1"/>
    <n v="0"/>
    <n v="0"/>
    <n v="0"/>
    <n v="140395"/>
    <n v="0"/>
    <n v="140395"/>
    <n v="0"/>
    <n v="1799940"/>
    <n v="0"/>
    <n v="0"/>
    <n v="140395"/>
    <n v="0"/>
    <n v="0"/>
    <m/>
    <m/>
    <m/>
    <s v="NCPP completed."/>
    <m/>
    <m/>
    <m/>
    <x v="1"/>
    <n v="0"/>
    <n v="1"/>
    <n v="12"/>
    <n v="12"/>
    <n v="0"/>
    <n v="0"/>
    <n v="0"/>
    <n v="2001"/>
  </r>
  <r>
    <m/>
    <m/>
    <s v="THA/PHA/35/INV/137"/>
    <s v="IBRD"/>
    <m/>
    <x v="2"/>
    <s v="THA"/>
    <x v="0"/>
    <s v="PHA"/>
    <s v="National CFC phase-out plan: 2002 Annual Programme"/>
    <d v="2001-12-01T00:00:00"/>
    <d v="2002-12-01T00:00:00"/>
    <s v="FIN"/>
    <d v="2003-12-01T00:00:00"/>
    <m/>
    <d v="2002-12-01T00:00:00"/>
    <d v="2014-04-01T00:00:00"/>
    <n v="0"/>
    <m/>
    <m/>
    <n v="0"/>
    <m/>
    <m/>
    <n v="0"/>
    <m/>
    <m/>
    <n v="0"/>
    <m/>
    <m/>
    <n v="540000"/>
    <n v="0"/>
    <n v="540000"/>
    <n v="1"/>
    <n v="0"/>
    <n v="0"/>
    <n v="0"/>
    <n v="27000"/>
    <n v="0"/>
    <n v="27000"/>
    <n v="0"/>
    <n v="540000"/>
    <n v="0"/>
    <n v="0"/>
    <n v="27000"/>
    <n v="0"/>
    <n v="0"/>
    <m/>
    <m/>
    <m/>
    <s v="Project completed."/>
    <m/>
    <m/>
    <m/>
    <x v="1"/>
    <n v="0"/>
    <n v="1"/>
    <n v="24"/>
    <n v="12"/>
    <n v="0"/>
    <n v="0"/>
    <n v="0"/>
    <n v="2001"/>
  </r>
  <r>
    <m/>
    <m/>
    <s v="THA/PHA/41/INV/140"/>
    <s v="IBRD"/>
    <m/>
    <x v="2"/>
    <s v="THA"/>
    <x v="0"/>
    <s v="PHA"/>
    <s v="National CFC phase-out plan: 2003 annual programme"/>
    <d v="2003-12-01T00:00:00"/>
    <d v="2004-12-01T00:00:00"/>
    <s v="FIN"/>
    <d v="2005-12-01T00:00:00"/>
    <m/>
    <d v="2004-03-01T00:00:00"/>
    <d v="2014-04-01T00:00:00"/>
    <n v="486"/>
    <m/>
    <m/>
    <n v="0"/>
    <m/>
    <m/>
    <n v="486"/>
    <m/>
    <m/>
    <n v="0"/>
    <m/>
    <m/>
    <n v="4011846"/>
    <n v="0"/>
    <n v="4011846"/>
    <n v="1"/>
    <n v="0"/>
    <n v="0"/>
    <n v="0"/>
    <n v="353066"/>
    <n v="0"/>
    <n v="353066"/>
    <n v="0"/>
    <n v="4011846"/>
    <n v="0"/>
    <n v="0"/>
    <n v="353066"/>
    <n v="0"/>
    <n v="0"/>
    <m/>
    <m/>
    <m/>
    <s v="Project completed."/>
    <m/>
    <m/>
    <m/>
    <x v="1"/>
    <n v="0"/>
    <n v="1"/>
    <n v="24"/>
    <n v="12"/>
    <n v="0"/>
    <n v="0"/>
    <n v="486000"/>
    <n v="2003"/>
  </r>
  <r>
    <m/>
    <m/>
    <s v="MAL/PHA/40/INV/149"/>
    <s v="IBRD"/>
    <m/>
    <x v="2"/>
    <s v="MAL"/>
    <x v="0"/>
    <s v="PHA"/>
    <s v="National CFC phase-out plan: 2003 annual work programme"/>
    <d v="2003-07-01T00:00:00"/>
    <d v="2004-07-01T00:00:00"/>
    <s v="FIN"/>
    <d v="2005-12-01T00:00:00"/>
    <m/>
    <d v="2004-12-01T00:00:00"/>
    <d v="2012-04-01T00:00:00"/>
    <n v="292"/>
    <m/>
    <m/>
    <n v="0"/>
    <m/>
    <m/>
    <n v="292"/>
    <m/>
    <m/>
    <n v="0"/>
    <m/>
    <m/>
    <n v="2013100"/>
    <n v="0"/>
    <n v="2013100"/>
    <n v="1"/>
    <n v="0"/>
    <n v="0"/>
    <n v="0"/>
    <n v="169179"/>
    <n v="0"/>
    <n v="169179"/>
    <n v="0"/>
    <n v="2013100"/>
    <n v="0"/>
    <n v="0"/>
    <n v="169179"/>
    <n v="0"/>
    <n v="0"/>
    <m/>
    <m/>
    <m/>
    <s v="NCPP completed."/>
    <m/>
    <m/>
    <m/>
    <x v="1"/>
    <n v="0"/>
    <n v="1"/>
    <n v="29"/>
    <n v="12"/>
    <n v="0"/>
    <n v="0"/>
    <n v="292000"/>
    <n v="2003"/>
  </r>
  <r>
    <m/>
    <m/>
    <s v="IRA/PHA/41/INV/160"/>
    <s v="Germany"/>
    <m/>
    <x v="2"/>
    <s v="IRA"/>
    <x v="0"/>
    <s v="PHA"/>
    <s v="National CFC phase-out plan: 2004 annual implementation programme"/>
    <d v="2003-12-01T00:00:00"/>
    <d v="2004-12-01T00:00:00"/>
    <s v="FIN"/>
    <d v="2004-03-01T00:00:00"/>
    <m/>
    <d v="2007-12-01T00:00:00"/>
    <d v="2007-12-01T00:00:00"/>
    <n v="0"/>
    <m/>
    <m/>
    <n v="0"/>
    <m/>
    <m/>
    <m/>
    <m/>
    <m/>
    <m/>
    <m/>
    <m/>
    <n v="694124"/>
    <n v="946405"/>
    <n v="1640529"/>
    <n v="1"/>
    <n v="0"/>
    <n v="0"/>
    <n v="0"/>
    <n v="76354"/>
    <n v="104105"/>
    <n v="180459"/>
    <n v="0"/>
    <n v="1640529"/>
    <n v="0"/>
    <n v="0"/>
    <n v="180459"/>
    <n v="0"/>
    <m/>
    <m/>
    <m/>
    <m/>
    <s v="Activity progressed according to plan. So far, a total of 1500 ODP tons have been replaced with CFC-free technology. All of the funds have been disbursed and the targeted ODP phase out has been achieved. The tranche is completed, all outstanding certificates of destruction were handed in by december 2007."/>
    <m/>
    <m/>
    <m/>
    <x v="1"/>
    <n v="0"/>
    <n v="1"/>
    <n v="3"/>
    <n v="12"/>
    <n v="0"/>
    <n v="0"/>
    <n v="0"/>
    <n v="2003"/>
  </r>
  <r>
    <m/>
    <m/>
    <s v="IRA/PHA/41/INV/163"/>
    <s v="France"/>
    <m/>
    <x v="2"/>
    <s v="IRA"/>
    <x v="0"/>
    <s v="PHA"/>
    <s v="National CFC phase-out plan: 2004 annual implementation programme"/>
    <d v="2003-12-01T00:00:00"/>
    <d v="2005-12-01T00:00:00"/>
    <s v="FIN"/>
    <d v="2004-05-01T00:00:00"/>
    <m/>
    <d v="2007-12-01T00:00:00"/>
    <d v="2011-05-01T00:00:00"/>
    <n v="0"/>
    <m/>
    <m/>
    <n v="0"/>
    <m/>
    <m/>
    <n v="0"/>
    <m/>
    <m/>
    <m/>
    <m/>
    <m/>
    <n v="1006620"/>
    <n v="0"/>
    <n v="1006620"/>
    <n v="1"/>
    <n v="0"/>
    <n v="0"/>
    <n v="0"/>
    <n v="110728"/>
    <n v="0"/>
    <n v="110728"/>
    <n v="0"/>
    <n v="1006620"/>
    <m/>
    <n v="0"/>
    <n v="110728"/>
    <m/>
    <m/>
    <m/>
    <m/>
    <m/>
    <s v="The French contribution is implemented by GTZ-Proklima. Project completed."/>
    <m/>
    <m/>
    <m/>
    <x v="1"/>
    <n v="0"/>
    <n v="1"/>
    <n v="5"/>
    <n v="24"/>
    <n v="0"/>
    <n v="0"/>
    <n v="0"/>
    <n v="2003"/>
  </r>
  <r>
    <m/>
    <m/>
    <s v="IRA/PHA/41/INV/162"/>
    <s v="UNIDO"/>
    <m/>
    <x v="2"/>
    <s v="IRA"/>
    <x v="0"/>
    <s v="PHA"/>
    <s v="National CFC phase-out plan: 2004 annual implementation programme"/>
    <d v="2003-12-01T00:00:00"/>
    <d v="2005-04-01T00:00:00"/>
    <s v="FIN"/>
    <d v="2004-03-01T00:00:00"/>
    <m/>
    <d v="2005-12-01T00:00:00"/>
    <d v="2007-12-01T00:00:00"/>
    <n v="274.10000000000002"/>
    <m/>
    <m/>
    <n v="0"/>
    <m/>
    <m/>
    <n v="274.10000000000002"/>
    <m/>
    <m/>
    <n v="0"/>
    <m/>
    <m/>
    <n v="361840"/>
    <n v="2104066"/>
    <n v="2465906"/>
    <n v="1"/>
    <n v="0"/>
    <n v="0"/>
    <n v="0"/>
    <n v="27138"/>
    <n v="157805"/>
    <n v="184943"/>
    <n v="0"/>
    <n v="2465906"/>
    <n v="0"/>
    <m/>
    <n v="184943"/>
    <n v="0"/>
    <m/>
    <m/>
    <m/>
    <m/>
    <m/>
    <m/>
    <m/>
    <m/>
    <x v="1"/>
    <n v="0"/>
    <n v="1"/>
    <n v="3"/>
    <n v="16"/>
    <n v="0"/>
    <n v="0"/>
    <n v="274100"/>
    <n v="2003"/>
  </r>
  <r>
    <m/>
    <m/>
    <s v="IRA/PHA/41/TAS/161"/>
    <s v="UNEP"/>
    <m/>
    <x v="2"/>
    <s v="IRA"/>
    <x v="3"/>
    <s v="PHA"/>
    <s v="National CFC phase-out plan: 2004 annual implementation programme"/>
    <d v="2003-12-01T00:00:00"/>
    <d v="2006-12-01T00:00:00"/>
    <s v="FIN"/>
    <d v="2004-08-01T00:00:00"/>
    <m/>
    <d v="2010-12-01T00:00:00"/>
    <d v="2011-12-01T00:00:00"/>
    <n v="0"/>
    <m/>
    <m/>
    <n v="0"/>
    <m/>
    <m/>
    <n v="0"/>
    <m/>
    <m/>
    <n v="0"/>
    <m/>
    <m/>
    <n v="140253"/>
    <n v="0"/>
    <n v="140253"/>
    <n v="1"/>
    <n v="0"/>
    <n v="0"/>
    <n v="0"/>
    <n v="18233"/>
    <n v="0"/>
    <n v="18233"/>
    <n v="0"/>
    <n v="140253"/>
    <n v="0"/>
    <n v="0"/>
    <n v="18233"/>
    <n v="0"/>
    <m/>
    <n v="0"/>
    <m/>
    <m/>
    <m/>
    <m/>
    <m/>
    <m/>
    <x v="1"/>
    <n v="0"/>
    <n v="1"/>
    <n v="8"/>
    <n v="36"/>
    <n v="0"/>
    <n v="0"/>
    <n v="0"/>
    <n v="2003"/>
  </r>
  <r>
    <m/>
    <m/>
    <s v="MAL/PHA/44/INV/154"/>
    <s v="IBRD"/>
    <m/>
    <x v="2"/>
    <s v="MAL"/>
    <x v="0"/>
    <s v="PHA"/>
    <s v="National CFC phase-out plan: 2004 annual programme"/>
    <d v="2004-12-01T00:00:00"/>
    <d v="2005-12-01T00:00:00"/>
    <s v="FIN"/>
    <d v="2005-12-01T00:00:00"/>
    <m/>
    <d v="2005-12-01T00:00:00"/>
    <d v="2012-04-01T00:00:00"/>
    <n v="430"/>
    <m/>
    <m/>
    <n v="0"/>
    <m/>
    <m/>
    <n v="430"/>
    <m/>
    <m/>
    <n v="0"/>
    <m/>
    <m/>
    <n v="1688300"/>
    <n v="0"/>
    <n v="1688300"/>
    <n v="1"/>
    <n v="0"/>
    <n v="0"/>
    <n v="0"/>
    <n v="143947"/>
    <n v="0"/>
    <n v="143947"/>
    <n v="0"/>
    <n v="1688300"/>
    <n v="0"/>
    <n v="0"/>
    <n v="143947"/>
    <n v="0"/>
    <n v="0"/>
    <m/>
    <m/>
    <m/>
    <s v="NCPP completed."/>
    <m/>
    <m/>
    <m/>
    <x v="1"/>
    <n v="0"/>
    <n v="1"/>
    <n v="12"/>
    <n v="12"/>
    <n v="0"/>
    <n v="0"/>
    <n v="430000"/>
    <n v="2004"/>
  </r>
  <r>
    <m/>
    <m/>
    <s v="THA/PHA/42/INV/141"/>
    <s v="IBRD"/>
    <m/>
    <x v="2"/>
    <s v="THA"/>
    <x v="0"/>
    <s v="PHA"/>
    <s v="National CFC phase-out plan: 2004 annual programme"/>
    <d v="2004-04-01T00:00:00"/>
    <d v="2005-04-01T00:00:00"/>
    <s v="FIN"/>
    <d v="2005-12-01T00:00:00"/>
    <m/>
    <d v="2005-04-01T00:00:00"/>
    <d v="2014-04-01T00:00:00"/>
    <n v="486"/>
    <m/>
    <m/>
    <n v="0"/>
    <m/>
    <m/>
    <n v="486"/>
    <m/>
    <m/>
    <n v="0"/>
    <m/>
    <m/>
    <n v="1315400"/>
    <n v="0"/>
    <n v="1315400"/>
    <n v="1"/>
    <n v="0"/>
    <n v="0"/>
    <n v="0"/>
    <n v="118386"/>
    <n v="0"/>
    <n v="118386"/>
    <n v="0"/>
    <n v="1315400"/>
    <n v="0"/>
    <n v="0"/>
    <n v="118386"/>
    <n v="0"/>
    <n v="0"/>
    <m/>
    <m/>
    <m/>
    <s v="Project completed."/>
    <m/>
    <m/>
    <m/>
    <x v="1"/>
    <n v="0"/>
    <n v="1"/>
    <n v="20"/>
    <n v="12"/>
    <n v="0"/>
    <n v="0"/>
    <n v="486000"/>
    <n v="2004"/>
  </r>
  <r>
    <m/>
    <m/>
    <s v="ARG/PHA/42/INV/138"/>
    <s v="UNIDO"/>
    <m/>
    <x v="1"/>
    <s v="ARG"/>
    <x v="0"/>
    <s v="PHA"/>
    <s v="National CFC phase-out plan: 2004 work programme"/>
    <d v="2004-04-01T00:00:00"/>
    <d v="2005-04-01T00:00:00"/>
    <s v="FIN"/>
    <d v="2004-06-01T00:00:00"/>
    <m/>
    <d v="2008-12-01T00:00:00"/>
    <d v="2012-12-01T00:00:00"/>
    <n v="0"/>
    <m/>
    <m/>
    <n v="0"/>
    <m/>
    <m/>
    <n v="0"/>
    <m/>
    <m/>
    <n v="0"/>
    <m/>
    <m/>
    <n v="2740000"/>
    <n v="0"/>
    <n v="2740000"/>
    <n v="1"/>
    <n v="0"/>
    <n v="0"/>
    <n v="0"/>
    <n v="205500"/>
    <n v="0"/>
    <n v="205500"/>
    <n v="0"/>
    <n v="2740000"/>
    <n v="0"/>
    <m/>
    <n v="205500"/>
    <n v="0"/>
    <m/>
    <m/>
    <m/>
    <m/>
    <m/>
    <m/>
    <m/>
    <m/>
    <x v="1"/>
    <n v="0"/>
    <n v="1"/>
    <n v="2"/>
    <n v="12"/>
    <n v="0"/>
    <n v="0"/>
    <n v="0"/>
    <n v="2004"/>
  </r>
  <r>
    <m/>
    <m/>
    <s v="MEX/PHA/42/INV/120"/>
    <s v="UNIDO"/>
    <m/>
    <x v="1"/>
    <s v="MEX"/>
    <x v="0"/>
    <s v="PHA"/>
    <s v="National CFC phase-out plan: 2004 work programme"/>
    <d v="2004-04-01T00:00:00"/>
    <d v="2005-04-01T00:00:00"/>
    <s v="FIN"/>
    <d v="2004-06-01T00:00:00"/>
    <m/>
    <d v="2007-12-01T00:00:00"/>
    <d v="2009-12-01T00:00:00"/>
    <n v="0"/>
    <m/>
    <m/>
    <n v="0"/>
    <m/>
    <m/>
    <n v="0"/>
    <m/>
    <m/>
    <n v="0"/>
    <m/>
    <m/>
    <n v="3517000"/>
    <n v="0"/>
    <n v="3517000"/>
    <n v="1"/>
    <n v="0"/>
    <n v="0"/>
    <n v="0"/>
    <n v="263775"/>
    <n v="0"/>
    <n v="263775"/>
    <n v="0"/>
    <n v="3517000"/>
    <n v="0"/>
    <m/>
    <n v="263775"/>
    <n v="0"/>
    <m/>
    <m/>
    <m/>
    <m/>
    <m/>
    <m/>
    <m/>
    <m/>
    <x v="1"/>
    <n v="0"/>
    <n v="1"/>
    <n v="2"/>
    <n v="12"/>
    <n v="0"/>
    <n v="0"/>
    <n v="0"/>
    <n v="2004"/>
  </r>
  <r>
    <m/>
    <m/>
    <s v="VEN/PHA/42/INV/98"/>
    <s v="UNIDO"/>
    <m/>
    <x v="1"/>
    <s v="VEN"/>
    <x v="0"/>
    <s v="PHA"/>
    <s v="National CFC phase-out plan: 2004 work programme"/>
    <d v="2004-04-01T00:00:00"/>
    <d v="2005-04-01T00:00:00"/>
    <s v="FIN"/>
    <d v="2004-07-01T00:00:00"/>
    <m/>
    <d v="2006-09-01T00:00:00"/>
    <d v="2008-05-01T00:00:00"/>
    <n v="0"/>
    <m/>
    <m/>
    <n v="0"/>
    <m/>
    <m/>
    <n v="0"/>
    <m/>
    <m/>
    <n v="0"/>
    <m/>
    <m/>
    <n v="1895062"/>
    <n v="0"/>
    <n v="1895062"/>
    <n v="1"/>
    <n v="0"/>
    <n v="0"/>
    <n v="0"/>
    <n v="142130"/>
    <n v="0"/>
    <n v="142130"/>
    <n v="0"/>
    <n v="1895062"/>
    <n v="0"/>
    <m/>
    <n v="142130"/>
    <n v="0"/>
    <m/>
    <m/>
    <m/>
    <m/>
    <m/>
    <m/>
    <m/>
    <m/>
    <x v="1"/>
    <n v="0"/>
    <n v="1"/>
    <n v="3"/>
    <n v="12"/>
    <n v="0"/>
    <n v="0"/>
    <n v="0"/>
    <n v="2004"/>
  </r>
  <r>
    <m/>
    <m/>
    <s v="IRA/PHA/45/INV/169"/>
    <s v="Germany"/>
    <m/>
    <x v="2"/>
    <s v="IRA"/>
    <x v="0"/>
    <s v="PHA"/>
    <s v="National CFC phase-out plan: 2005 annual implementation programme"/>
    <d v="2005-04-01T00:00:00"/>
    <d v="2006-04-01T00:00:00"/>
    <s v="FIN"/>
    <d v="2005-05-01T00:00:00"/>
    <m/>
    <d v="2007-12-01T00:00:00"/>
    <d v="2007-12-01T00:00:00"/>
    <n v="0"/>
    <m/>
    <m/>
    <n v="0"/>
    <m/>
    <m/>
    <n v="0"/>
    <m/>
    <m/>
    <m/>
    <m/>
    <m/>
    <n v="479044"/>
    <n v="0"/>
    <n v="479044"/>
    <n v="1"/>
    <n v="0"/>
    <n v="0"/>
    <n v="0"/>
    <n v="52695"/>
    <n v="0"/>
    <n v="52695"/>
    <n v="0"/>
    <n v="479044"/>
    <n v="0"/>
    <n v="0"/>
    <n v="52695"/>
    <n v="0"/>
    <m/>
    <m/>
    <m/>
    <m/>
    <s v="Funds have been disbursed for the conversion of additional manufacturers in the foam sector. Certificates of destruction were handed in by Dec-2008."/>
    <m/>
    <m/>
    <m/>
    <x v="1"/>
    <n v="0"/>
    <n v="1"/>
    <n v="1"/>
    <n v="12"/>
    <n v="0"/>
    <n v="0"/>
    <n v="0"/>
    <n v="2005"/>
  </r>
  <r>
    <m/>
    <m/>
    <s v="IRA/PHA/45/INV/171"/>
    <s v="France"/>
    <m/>
    <x v="2"/>
    <s v="IRA"/>
    <x v="0"/>
    <s v="PHA"/>
    <s v="National CFC phase-out plan: 2005 annual implementation programme"/>
    <d v="2005-04-01T00:00:00"/>
    <d v="2007-04-01T00:00:00"/>
    <s v="FIN"/>
    <d v="2007-04-01T00:00:00"/>
    <m/>
    <d v="2010-06-01T00:00:00"/>
    <d v="2012-04-01T00:00:00"/>
    <n v="424.5"/>
    <m/>
    <m/>
    <n v="0"/>
    <m/>
    <m/>
    <n v="94.3"/>
    <m/>
    <m/>
    <m/>
    <m/>
    <m/>
    <n v="500000"/>
    <n v="-147981"/>
    <n v="352019"/>
    <n v="1"/>
    <n v="0"/>
    <n v="0"/>
    <n v="0"/>
    <n v="55000"/>
    <n v="-16278"/>
    <n v="38722"/>
    <n v="0"/>
    <n v="352019"/>
    <m/>
    <n v="0"/>
    <n v="38722"/>
    <m/>
    <m/>
    <m/>
    <m/>
    <m/>
    <s v="The French contribution was implemented by GIZ-Proklima. Project completed."/>
    <s v="Expenses data have been corrected."/>
    <m/>
    <m/>
    <x v="1"/>
    <n v="0"/>
    <n v="1"/>
    <n v="24"/>
    <n v="24"/>
    <n v="0"/>
    <n v="0"/>
    <n v="424500"/>
    <n v="2005"/>
  </r>
  <r>
    <m/>
    <m/>
    <s v="IRA/PHA/45/INV/170"/>
    <s v="UNIDO"/>
    <m/>
    <x v="2"/>
    <s v="IRA"/>
    <x v="0"/>
    <s v="PHA"/>
    <s v="National CFC phase-out plan: 2005 annual implementation programme"/>
    <d v="2005-04-01T00:00:00"/>
    <d v="2006-04-01T00:00:00"/>
    <s v="FIN"/>
    <d v="2005-11-01T00:00:00"/>
    <m/>
    <d v="2006-12-01T00:00:00"/>
    <d v="2008-05-01T00:00:00"/>
    <n v="115.5"/>
    <m/>
    <m/>
    <n v="0"/>
    <m/>
    <m/>
    <n v="115.5"/>
    <m/>
    <m/>
    <n v="0"/>
    <m/>
    <m/>
    <n v="742449"/>
    <n v="-52"/>
    <n v="742397"/>
    <n v="1"/>
    <n v="0"/>
    <n v="0"/>
    <n v="0"/>
    <n v="55684"/>
    <n v="-4"/>
    <n v="55680"/>
    <n v="0"/>
    <n v="742397"/>
    <n v="0"/>
    <m/>
    <n v="55680"/>
    <n v="0"/>
    <m/>
    <m/>
    <m/>
    <m/>
    <m/>
    <m/>
    <m/>
    <m/>
    <x v="1"/>
    <n v="0"/>
    <n v="1"/>
    <n v="7"/>
    <n v="12"/>
    <n v="0"/>
    <n v="0"/>
    <n v="115500"/>
    <n v="2005"/>
  </r>
  <r>
    <m/>
    <m/>
    <s v="ECU/PHA/45/INV/36"/>
    <s v="IBRD"/>
    <m/>
    <x v="1"/>
    <s v="ECU"/>
    <x v="0"/>
    <s v="PHA"/>
    <s v="National CFC phase-out plan: 2005 annual programme"/>
    <d v="2005-04-01T00:00:00"/>
    <d v="2006-04-01T00:00:00"/>
    <s v="FIN"/>
    <d v="2008-10-01T00:00:00"/>
    <m/>
    <d v="2009-06-01T00:00:00"/>
    <d v="2010-12-01T00:00:00"/>
    <n v="85"/>
    <m/>
    <m/>
    <n v="0"/>
    <m/>
    <m/>
    <n v="85"/>
    <m/>
    <m/>
    <n v="0"/>
    <m/>
    <m/>
    <n v="439319"/>
    <n v="-22174"/>
    <n v="417145"/>
    <n v="1"/>
    <n v="0"/>
    <n v="0"/>
    <n v="0"/>
    <n v="32349"/>
    <n v="-1632.77"/>
    <n v="30716.23"/>
    <n v="0.22999999999956344"/>
    <n v="417145"/>
    <n v="0"/>
    <n v="0"/>
    <n v="30716"/>
    <n v="0"/>
    <n v="0"/>
    <m/>
    <m/>
    <m/>
    <s v="NCPP completed. Balance of $22,174 returned to the 62nd ExCom (project transferred to UNIDO/UNEP at the 61st ExCom)."/>
    <m/>
    <m/>
    <m/>
    <x v="1"/>
    <n v="0"/>
    <n v="1"/>
    <n v="42"/>
    <n v="12"/>
    <n v="0"/>
    <n v="0"/>
    <n v="85000"/>
    <n v="2005"/>
  </r>
  <r>
    <m/>
    <m/>
    <s v="MAL/PHA/47/INV/156"/>
    <s v="IBRD"/>
    <m/>
    <x v="2"/>
    <s v="MAL"/>
    <x v="0"/>
    <s v="PHA"/>
    <s v="National CFC phase-out plan: 2005 annual programme"/>
    <d v="2005-11-01T00:00:00"/>
    <d v="2006-12-01T00:00:00"/>
    <s v="FIN"/>
    <d v="2006-12-01T00:00:00"/>
    <m/>
    <d v="2008-12-01T00:00:00"/>
    <d v="2012-04-01T00:00:00"/>
    <n v="470.8"/>
    <m/>
    <m/>
    <n v="0"/>
    <m/>
    <m/>
    <n v="470.8"/>
    <m/>
    <m/>
    <n v="0"/>
    <m/>
    <m/>
    <n v="1208300"/>
    <n v="0"/>
    <n v="1208300"/>
    <n v="1"/>
    <n v="0"/>
    <n v="0"/>
    <n v="0"/>
    <n v="100747"/>
    <n v="0"/>
    <n v="100747"/>
    <n v="0"/>
    <n v="1208300"/>
    <n v="0"/>
    <n v="0"/>
    <n v="100747"/>
    <n v="0"/>
    <n v="0"/>
    <m/>
    <m/>
    <m/>
    <s v="NCPP completed."/>
    <m/>
    <m/>
    <m/>
    <x v="1"/>
    <n v="0"/>
    <n v="1"/>
    <n v="13"/>
    <n v="13"/>
    <n v="0"/>
    <n v="0"/>
    <n v="470800"/>
    <n v="2005"/>
  </r>
  <r>
    <m/>
    <m/>
    <s v="PHI/PHA/44/INV/75"/>
    <s v="IBRD"/>
    <m/>
    <x v="2"/>
    <s v="PHI"/>
    <x v="0"/>
    <s v="PHA"/>
    <s v="National CFC phase-out plan: 2005 annual programme"/>
    <d v="2004-12-01T00:00:00"/>
    <d v="2005-12-01T00:00:00"/>
    <s v="FIN"/>
    <d v="2005-12-01T00:00:00"/>
    <m/>
    <d v="2005-12-01T00:00:00"/>
    <d v="2012-04-01T00:00:00"/>
    <n v="301"/>
    <m/>
    <m/>
    <n v="0"/>
    <m/>
    <m/>
    <n v="301"/>
    <m/>
    <m/>
    <n v="0"/>
    <m/>
    <m/>
    <n v="2160071"/>
    <n v="0"/>
    <n v="2160071"/>
    <n v="1"/>
    <n v="0"/>
    <n v="0"/>
    <n v="0"/>
    <n v="186006"/>
    <n v="0"/>
    <n v="186006"/>
    <n v="0"/>
    <n v="2160071"/>
    <n v="0"/>
    <n v="0"/>
    <n v="186006"/>
    <n v="0"/>
    <n v="0"/>
    <m/>
    <m/>
    <m/>
    <s v="Transfer of $1.8 million balance of the overall NCPP done in Apr 12 by the WB. UNEP will continue as IA for remaining NCPP servicing sector component."/>
    <m/>
    <m/>
    <m/>
    <x v="1"/>
    <n v="0"/>
    <n v="1"/>
    <n v="12"/>
    <n v="12"/>
    <n v="0"/>
    <n v="0"/>
    <n v="301000"/>
    <n v="2004"/>
  </r>
  <r>
    <m/>
    <m/>
    <s v="THA/PHA/45/INV/144"/>
    <s v="IBRD"/>
    <m/>
    <x v="2"/>
    <s v="THA"/>
    <x v="0"/>
    <s v="PHA"/>
    <s v="National CFC phase-out plan: 2005 annual programme"/>
    <d v="2005-04-01T00:00:00"/>
    <d v="2006-04-01T00:00:00"/>
    <s v="FIN"/>
    <d v="2009-12-01T00:00:00"/>
    <m/>
    <d v="2013-12-01T00:00:00"/>
    <d v="2014-04-01T00:00:00"/>
    <n v="962.9"/>
    <m/>
    <m/>
    <n v="0"/>
    <m/>
    <m/>
    <n v="962.9"/>
    <m/>
    <m/>
    <n v="0"/>
    <m/>
    <m/>
    <n v="1330400"/>
    <n v="-103127"/>
    <n v="1227273"/>
    <n v="1"/>
    <n v="0"/>
    <n v="0"/>
    <n v="0"/>
    <n v="111736"/>
    <n v="-8661.2999999999993"/>
    <n v="103074.7"/>
    <n v="-0.30000000000291038"/>
    <n v="1227273"/>
    <n v="0"/>
    <n v="0"/>
    <n v="103075"/>
    <n v="0"/>
    <n v="0"/>
    <m/>
    <m/>
    <m/>
    <s v="Project completed."/>
    <m/>
    <m/>
    <m/>
    <x v="1"/>
    <n v="0"/>
    <n v="1"/>
    <n v="56"/>
    <n v="12"/>
    <n v="0"/>
    <n v="0"/>
    <n v="962900"/>
    <n v="2005"/>
  </r>
  <r>
    <m/>
    <m/>
    <s v="MEX/PHA/45/INV/124"/>
    <s v="IBRD"/>
    <m/>
    <x v="1"/>
    <s v="MEX"/>
    <x v="0"/>
    <s v="PHA"/>
    <s v="National CFC phase-out plan: 2005 work programme"/>
    <d v="2005-04-01T00:00:00"/>
    <d v="2007-04-01T00:00:00"/>
    <s v="FIN"/>
    <d v="2006-02-01T00:00:00"/>
    <m/>
    <d v="2006-02-01T00:00:00"/>
    <d v="2006-02-01T00:00:00"/>
    <n v="0"/>
    <m/>
    <m/>
    <n v="0"/>
    <m/>
    <m/>
    <n v="0"/>
    <m/>
    <m/>
    <n v="0"/>
    <m/>
    <m/>
    <n v="500000"/>
    <n v="0"/>
    <n v="500000"/>
    <n v="1"/>
    <n v="0"/>
    <n v="0"/>
    <n v="0"/>
    <n v="37500"/>
    <n v="0"/>
    <n v="37500"/>
    <n v="0"/>
    <n v="500000"/>
    <n v="0"/>
    <n v="0"/>
    <n v="37500"/>
    <n v="0"/>
    <n v="0"/>
    <m/>
    <m/>
    <m/>
    <s v="Funds were disbursed to FIDE. These funds were added to the rotating fund created with the first tranche. By the end of 2006, 19 chillers had been replaced (the target was 10), and as of Dec 06, collection rates on loans were 100%."/>
    <m/>
    <m/>
    <m/>
    <x v="1"/>
    <n v="0"/>
    <n v="1"/>
    <n v="10"/>
    <n v="24"/>
    <n v="0"/>
    <n v="0"/>
    <n v="0"/>
    <n v="2005"/>
  </r>
  <r>
    <m/>
    <m/>
    <s v="MEX/PHA/45/INV/123"/>
    <s v="UNIDO"/>
    <m/>
    <x v="1"/>
    <s v="MEX"/>
    <x v="0"/>
    <s v="PHA"/>
    <s v="National CFC phase-out plan: 2005 work programme"/>
    <d v="2005-04-01T00:00:00"/>
    <d v="2007-04-01T00:00:00"/>
    <s v="FIN"/>
    <d v="2006-05-01T00:00:00"/>
    <m/>
    <d v="2011-12-01T00:00:00"/>
    <d v="2014-07-01T00:00:00"/>
    <n v="100"/>
    <m/>
    <m/>
    <n v="0"/>
    <m/>
    <m/>
    <n v="100"/>
    <m/>
    <m/>
    <n v="0"/>
    <m/>
    <m/>
    <n v="4478000"/>
    <n v="-200075.74"/>
    <n v="4277924.26"/>
    <n v="0.99999993922286046"/>
    <n v="0.25999999977648258"/>
    <n v="0.25999999977648258"/>
    <n v="0"/>
    <n v="335850"/>
    <n v="-15006"/>
    <n v="320844"/>
    <n v="0"/>
    <n v="4277924"/>
    <n v="0"/>
    <m/>
    <n v="320844"/>
    <n v="0"/>
    <m/>
    <m/>
    <m/>
    <m/>
    <m/>
    <m/>
    <m/>
    <m/>
    <x v="1"/>
    <n v="0"/>
    <n v="1"/>
    <n v="13"/>
    <n v="24"/>
    <n v="0"/>
    <n v="0"/>
    <n v="100000"/>
    <n v="2005"/>
  </r>
  <r>
    <m/>
    <m/>
    <s v="VEN/PHA/45/INV/105"/>
    <s v="UNIDO"/>
    <m/>
    <x v="1"/>
    <s v="VEN"/>
    <x v="0"/>
    <s v="PHA"/>
    <s v="National CFC phase-out plan: 2005 work programme"/>
    <d v="2005-04-01T00:00:00"/>
    <d v="2006-04-01T00:00:00"/>
    <s v="FIN"/>
    <d v="2006-11-01T00:00:00"/>
    <m/>
    <d v="2007-07-01T00:00:00"/>
    <d v="2010-05-01T00:00:00"/>
    <n v="50"/>
    <m/>
    <m/>
    <n v="0"/>
    <m/>
    <m/>
    <n v="50"/>
    <m/>
    <m/>
    <n v="0"/>
    <m/>
    <m/>
    <n v="1631831"/>
    <n v="0"/>
    <n v="1631831"/>
    <n v="1"/>
    <n v="0"/>
    <n v="0"/>
    <n v="0"/>
    <n v="122387"/>
    <n v="0"/>
    <n v="122387"/>
    <n v="0"/>
    <n v="1631831"/>
    <n v="0"/>
    <m/>
    <n v="122387"/>
    <n v="0"/>
    <m/>
    <m/>
    <m/>
    <m/>
    <m/>
    <m/>
    <m/>
    <m/>
    <x v="1"/>
    <n v="0"/>
    <n v="1"/>
    <n v="19"/>
    <n v="12"/>
    <n v="0"/>
    <n v="0"/>
    <n v="50000"/>
    <n v="2005"/>
  </r>
  <r>
    <m/>
    <m/>
    <s v="THA/PHA/48/INV/146"/>
    <s v="IBRD"/>
    <m/>
    <x v="2"/>
    <s v="THA"/>
    <x v="0"/>
    <s v="PHA"/>
    <s v="National CFC phase-out plan: 2006 annual implementation plan"/>
    <d v="2006-04-01T00:00:00"/>
    <d v="2007-04-01T00:00:00"/>
    <s v="FIN"/>
    <d v="2009-12-01T00:00:00"/>
    <m/>
    <d v="2013-12-01T00:00:00"/>
    <d v="2014-04-01T00:00:00"/>
    <n v="243"/>
    <m/>
    <m/>
    <n v="0"/>
    <m/>
    <m/>
    <n v="243"/>
    <m/>
    <m/>
    <n v="0"/>
    <m/>
    <m/>
    <n v="851600"/>
    <n v="-502256"/>
    <n v="349344"/>
    <n v="1"/>
    <n v="0"/>
    <n v="0"/>
    <n v="0"/>
    <n v="68644"/>
    <n v="-40485"/>
    <n v="28159"/>
    <n v="0"/>
    <n v="349344"/>
    <n v="0"/>
    <n v="0"/>
    <n v="28159"/>
    <n v="0"/>
    <n v="0"/>
    <m/>
    <m/>
    <m/>
    <s v="Project completed."/>
    <m/>
    <m/>
    <m/>
    <x v="1"/>
    <n v="0"/>
    <n v="1"/>
    <n v="44"/>
    <n v="12"/>
    <n v="0"/>
    <n v="0"/>
    <n v="243000"/>
    <n v="2006"/>
  </r>
  <r>
    <m/>
    <m/>
    <s v="IRA/PHA/48/INV/176"/>
    <s v="Germany"/>
    <m/>
    <x v="2"/>
    <s v="IRA"/>
    <x v="0"/>
    <s v="PHA"/>
    <s v="National CFC phase-out plan: 2006 annual implementation programme"/>
    <d v="2006-04-01T00:00:00"/>
    <d v="2007-04-01T00:00:00"/>
    <s v="FIN"/>
    <d v="2006-10-01T00:00:00"/>
    <m/>
    <d v="2008-08-01T00:00:00"/>
    <d v="2011-09-01T00:00:00"/>
    <n v="30"/>
    <m/>
    <m/>
    <n v="0"/>
    <m/>
    <m/>
    <n v="30"/>
    <m/>
    <m/>
    <m/>
    <m/>
    <m/>
    <n v="1007124"/>
    <n v="0"/>
    <n v="1007124"/>
    <n v="1"/>
    <n v="0"/>
    <n v="0"/>
    <n v="0"/>
    <n v="110784"/>
    <n v="0"/>
    <n v="110784"/>
    <n v="0"/>
    <n v="1007124"/>
    <n v="0"/>
    <n v="0"/>
    <n v="110784"/>
    <n v="0"/>
    <m/>
    <m/>
    <m/>
    <m/>
    <s v="Funds have been disbursed for the conversion of manufacturers in the foam sector. Certificates of destruction will be collected and handed in during 2009."/>
    <m/>
    <m/>
    <m/>
    <x v="1"/>
    <n v="0"/>
    <n v="1"/>
    <n v="6"/>
    <n v="12"/>
    <n v="0"/>
    <n v="0"/>
    <n v="30000"/>
    <n v="2006"/>
  </r>
  <r>
    <m/>
    <m/>
    <s v="IRA/PHA/48/INV/177"/>
    <s v="UNIDO"/>
    <m/>
    <x v="2"/>
    <s v="IRA"/>
    <x v="0"/>
    <s v="PHA"/>
    <s v="National CFC phase-out plan: 2006 annual implementation programme"/>
    <d v="2006-04-01T00:00:00"/>
    <d v="2007-04-01T00:00:00"/>
    <s v="FIN"/>
    <d v="2006-08-01T00:00:00"/>
    <m/>
    <d v="2007-04-01T00:00:00"/>
    <d v="2008-12-01T00:00:00"/>
    <n v="230"/>
    <m/>
    <m/>
    <n v="0"/>
    <m/>
    <m/>
    <n v="230"/>
    <m/>
    <m/>
    <n v="0"/>
    <m/>
    <m/>
    <n v="66224"/>
    <n v="-549"/>
    <n v="65675"/>
    <n v="1"/>
    <n v="0"/>
    <n v="0"/>
    <n v="0"/>
    <n v="4967"/>
    <n v="-41"/>
    <n v="4926"/>
    <n v="0"/>
    <n v="65675"/>
    <n v="0"/>
    <m/>
    <n v="4926"/>
    <n v="0"/>
    <m/>
    <m/>
    <m/>
    <m/>
    <m/>
    <m/>
    <m/>
    <m/>
    <x v="1"/>
    <n v="0"/>
    <n v="1"/>
    <n v="4"/>
    <n v="12"/>
    <n v="0"/>
    <n v="0"/>
    <n v="230000"/>
    <n v="2006"/>
  </r>
  <r>
    <m/>
    <m/>
    <s v="ECU/PHA/49/INV/37"/>
    <s v="IBRD"/>
    <m/>
    <x v="1"/>
    <s v="ECU"/>
    <x v="0"/>
    <s v="PHA"/>
    <s v="National CFC phase-out plan: 2006 annual programme"/>
    <d v="2006-07-01T00:00:00"/>
    <d v="2007-12-01T00:00:00"/>
    <s v="FIN"/>
    <m/>
    <m/>
    <d v="2009-06-01T00:00:00"/>
    <d v="2010-12-01T00:00:00"/>
    <n v="70"/>
    <m/>
    <m/>
    <n v="0"/>
    <m/>
    <m/>
    <n v="70"/>
    <m/>
    <m/>
    <n v="0"/>
    <m/>
    <m/>
    <n v="227410"/>
    <n v="-227410"/>
    <n v="0"/>
    <n v="0"/>
    <n v="0"/>
    <n v="0"/>
    <n v="0"/>
    <n v="17055"/>
    <n v="-17055"/>
    <n v="0"/>
    <n v="0"/>
    <n v="0"/>
    <n v="0"/>
    <n v="0"/>
    <n v="0"/>
    <n v="0"/>
    <n v="0"/>
    <m/>
    <m/>
    <m/>
    <s v="NCPP completed. Balance of $227,410 returned to the 62nd ExCom (project transferred to UNIDO/UNEP at the 61st ExCom)."/>
    <m/>
    <m/>
    <m/>
    <x v="1"/>
    <n v="0"/>
    <n v="0"/>
    <s v=""/>
    <n v="17"/>
    <n v="0"/>
    <n v="0"/>
    <n v="70000"/>
    <n v="2006"/>
  </r>
  <r>
    <m/>
    <m/>
    <s v="MAL/PHA/49/INV/157"/>
    <s v="IBRD"/>
    <m/>
    <x v="2"/>
    <s v="MAL"/>
    <x v="0"/>
    <s v="PHA"/>
    <s v="National CFC phase-out plan: 2006 annual programme"/>
    <d v="2006-07-01T00:00:00"/>
    <d v="2007-07-01T00:00:00"/>
    <s v="FIN"/>
    <d v="2008-12-01T00:00:00"/>
    <m/>
    <d v="2009-12-01T00:00:00"/>
    <d v="2012-04-01T00:00:00"/>
    <n v="120"/>
    <m/>
    <m/>
    <n v="0"/>
    <m/>
    <m/>
    <n v="120"/>
    <m/>
    <m/>
    <n v="0"/>
    <m/>
    <m/>
    <n v="1013300"/>
    <n v="0"/>
    <n v="1013300"/>
    <n v="1"/>
    <n v="0"/>
    <n v="0"/>
    <n v="0"/>
    <n v="83197"/>
    <n v="0"/>
    <n v="83197"/>
    <n v="0"/>
    <n v="1013300"/>
    <n v="0"/>
    <n v="0"/>
    <n v="83197"/>
    <n v="0"/>
    <n v="0"/>
    <m/>
    <m/>
    <m/>
    <s v="NCPP completed."/>
    <m/>
    <m/>
    <m/>
    <x v="1"/>
    <n v="0"/>
    <n v="1"/>
    <n v="29"/>
    <n v="12"/>
    <n v="0"/>
    <n v="0"/>
    <n v="120000"/>
    <n v="2006"/>
  </r>
  <r>
    <m/>
    <m/>
    <s v="PHI/PHA/47/INV/79"/>
    <s v="IBRD"/>
    <m/>
    <x v="2"/>
    <s v="PHI"/>
    <x v="0"/>
    <s v="PHA"/>
    <s v="National CFC phase-out plan: 2006 annual programme"/>
    <d v="2005-11-01T00:00:00"/>
    <d v="2006-12-01T00:00:00"/>
    <s v="FIN"/>
    <d v="2006-12-01T00:00:00"/>
    <m/>
    <d v="2011-06-01T00:00:00"/>
    <d v="2012-04-01T00:00:00"/>
    <n v="149"/>
    <m/>
    <m/>
    <n v="0"/>
    <m/>
    <m/>
    <n v="149"/>
    <m/>
    <m/>
    <n v="0"/>
    <m/>
    <m/>
    <n v="2873197"/>
    <n v="-1683614"/>
    <n v="1189583"/>
    <n v="1"/>
    <n v="0"/>
    <n v="0"/>
    <n v="0"/>
    <n v="248588"/>
    <n v="-145666"/>
    <n v="102922"/>
    <n v="0"/>
    <n v="1189583"/>
    <n v="0"/>
    <n v="0"/>
    <n v="102922"/>
    <n v="0"/>
    <n v="0"/>
    <m/>
    <m/>
    <m/>
    <s v="Transfer of $1.8 million balance of the overall NCPP done in Apr 12 by the WB. UNEP will continue as IA for remaining NCPP servicing sector component."/>
    <m/>
    <m/>
    <m/>
    <x v="1"/>
    <n v="0"/>
    <n v="1"/>
    <n v="13"/>
    <n v="13"/>
    <n v="0"/>
    <n v="0"/>
    <n v="149000"/>
    <n v="2005"/>
  </r>
  <r>
    <m/>
    <m/>
    <s v="ARG/PHA/47/INV/148"/>
    <s v="IBRD"/>
    <m/>
    <x v="1"/>
    <s v="ARG"/>
    <x v="0"/>
    <s v="PHA"/>
    <s v="National CFC phase-out plan: 2006 work programme"/>
    <d v="2005-11-01T00:00:00"/>
    <d v="2006-12-01T00:00:00"/>
    <s v="FIN"/>
    <d v="2009-12-01T00:00:00"/>
    <m/>
    <d v="2013-12-01T00:00:00"/>
    <d v="2013-12-01T00:00:00"/>
    <n v="1.5"/>
    <m/>
    <m/>
    <n v="0"/>
    <m/>
    <m/>
    <n v="1.5"/>
    <m/>
    <m/>
    <n v="0"/>
    <m/>
    <m/>
    <n v="500000"/>
    <n v="-368019.6"/>
    <n v="131980.40000000002"/>
    <n v="0.99999696924694859"/>
    <n v="0.40000000002328306"/>
    <n v="0.40000000002328306"/>
    <n v="0"/>
    <n v="37500"/>
    <n v="-27600"/>
    <n v="9900"/>
    <n v="0"/>
    <n v="131980"/>
    <n v="0"/>
    <n v="0"/>
    <n v="9900"/>
    <n v="0"/>
    <n v="0"/>
    <m/>
    <m/>
    <m/>
    <s v="Given overall economic situation in Argentina and the requirement imposed by Dec. 70/7, it was not possible to initiate and finalize the chiller replacements that were planned during 2013. Only one chiller conversion agreement was finalized by the end of 2013: ALPARGATAS, 4 chillers. Project was closed 31 Dec. 2013."/>
    <m/>
    <m/>
    <m/>
    <x v="1"/>
    <n v="0"/>
    <n v="1"/>
    <n v="49"/>
    <n v="13"/>
    <n v="0"/>
    <n v="0"/>
    <n v="1500"/>
    <n v="2005"/>
  </r>
  <r>
    <m/>
    <m/>
    <s v="ARG/PHA/47/INV/147"/>
    <s v="UNIDO"/>
    <m/>
    <x v="1"/>
    <s v="ARG"/>
    <x v="0"/>
    <s v="PHA"/>
    <s v="National CFC phase-out plan: 2006 work programme"/>
    <d v="2005-11-01T00:00:00"/>
    <d v="2006-12-01T00:00:00"/>
    <s v="FIN"/>
    <d v="2006-04-01T00:00:00"/>
    <m/>
    <d v="2013-12-01T00:00:00"/>
    <d v="2017-01-01T00:00:00"/>
    <n v="100"/>
    <m/>
    <m/>
    <n v="0"/>
    <m/>
    <m/>
    <n v="100"/>
    <m/>
    <m/>
    <n v="0"/>
    <m/>
    <m/>
    <n v="1850000"/>
    <n v="-6131"/>
    <n v="1843869"/>
    <n v="1"/>
    <n v="0"/>
    <n v="0"/>
    <n v="0"/>
    <n v="138750"/>
    <n v="-460"/>
    <n v="138290"/>
    <n v="0"/>
    <n v="1843869"/>
    <n v="0"/>
    <m/>
    <n v="138290"/>
    <n v="0"/>
    <m/>
    <m/>
    <m/>
    <m/>
    <m/>
    <m/>
    <m/>
    <m/>
    <x v="1"/>
    <n v="0"/>
    <n v="1"/>
    <n v="5"/>
    <n v="13"/>
    <n v="0"/>
    <n v="0"/>
    <n v="100000"/>
    <n v="2005"/>
  </r>
  <r>
    <m/>
    <m/>
    <s v="MEX/PHA/50/INV/130"/>
    <s v="UNIDO"/>
    <m/>
    <x v="1"/>
    <s v="MEX"/>
    <x v="0"/>
    <s v="PHA"/>
    <s v="National CFC phase-out plan: 2006 work programme"/>
    <d v="2006-11-01T00:00:00"/>
    <d v="2007-11-01T00:00:00"/>
    <s v="FIN"/>
    <d v="2007-05-01T00:00:00"/>
    <m/>
    <d v="2008-07-01T00:00:00"/>
    <d v="2010-12-01T00:00:00"/>
    <n v="1435"/>
    <m/>
    <m/>
    <n v="0"/>
    <m/>
    <m/>
    <n v="1435"/>
    <m/>
    <m/>
    <n v="0"/>
    <m/>
    <m/>
    <n v="299500"/>
    <n v="-7410.99"/>
    <n v="292089.01"/>
    <n v="0.99999996576386074"/>
    <n v="1.0000000009313226E-2"/>
    <n v="1.0000000009313226E-2"/>
    <n v="0"/>
    <n v="22463"/>
    <n v="-556"/>
    <n v="21907"/>
    <n v="0"/>
    <n v="292089"/>
    <n v="0"/>
    <m/>
    <n v="21907"/>
    <n v="0"/>
    <m/>
    <m/>
    <m/>
    <m/>
    <m/>
    <m/>
    <m/>
    <m/>
    <x v="1"/>
    <n v="0"/>
    <n v="1"/>
    <n v="6"/>
    <n v="12"/>
    <n v="0"/>
    <n v="0"/>
    <n v="1435000"/>
    <n v="2006"/>
  </r>
  <r>
    <m/>
    <m/>
    <s v="VEN/PHA/51/INV/109"/>
    <s v="UNIDO"/>
    <m/>
    <x v="1"/>
    <s v="VEN"/>
    <x v="0"/>
    <s v="PHA"/>
    <s v="National CFC phase-out plan: 2006 work programme"/>
    <d v="2007-03-01T00:00:00"/>
    <d v="2008-03-01T00:00:00"/>
    <s v="FIN"/>
    <d v="2007-09-01T00:00:00"/>
    <m/>
    <d v="2011-12-01T00:00:00"/>
    <d v="2012-12-01T00:00:00"/>
    <n v="0"/>
    <m/>
    <m/>
    <n v="0"/>
    <m/>
    <m/>
    <n v="0"/>
    <m/>
    <m/>
    <n v="0"/>
    <m/>
    <m/>
    <n v="2071831"/>
    <n v="-285.8"/>
    <n v="2071545.2"/>
    <n v="0.99999990345371181"/>
    <n v="0.19999999995343387"/>
    <n v="0.19999999995343387"/>
    <n v="0"/>
    <n v="155387"/>
    <n v="-21"/>
    <n v="155366"/>
    <n v="0"/>
    <n v="2071545"/>
    <n v="0"/>
    <m/>
    <n v="155366"/>
    <n v="0"/>
    <m/>
    <m/>
    <m/>
    <m/>
    <m/>
    <m/>
    <m/>
    <m/>
    <x v="1"/>
    <n v="0"/>
    <n v="1"/>
    <n v="6"/>
    <n v="12"/>
    <n v="0"/>
    <n v="0"/>
    <n v="0"/>
    <n v="2007"/>
  </r>
  <r>
    <m/>
    <m/>
    <s v="THA/PHA/53/INV/149"/>
    <s v="IBRD"/>
    <m/>
    <x v="2"/>
    <s v="THA"/>
    <x v="0"/>
    <s v="PHA"/>
    <s v="National CFC phase-out plan: 2007 annual implementation plan"/>
    <d v="2007-11-01T00:00:00"/>
    <d v="2009-11-01T00:00:00"/>
    <s v="FIN"/>
    <m/>
    <m/>
    <d v="2013-12-01T00:00:00"/>
    <d v="2014-04-01T00:00:00"/>
    <n v="209"/>
    <m/>
    <m/>
    <n v="0"/>
    <m/>
    <m/>
    <n v="209"/>
    <m/>
    <m/>
    <n v="0"/>
    <m/>
    <m/>
    <n v="550000"/>
    <n v="-550000"/>
    <n v="0"/>
    <n v="0"/>
    <n v="0"/>
    <n v="0"/>
    <n v="0"/>
    <n v="49500"/>
    <n v="-49500"/>
    <n v="0"/>
    <n v="0"/>
    <n v="0"/>
    <n v="0"/>
    <n v="0"/>
    <n v="0"/>
    <n v="0"/>
    <n v="0"/>
    <m/>
    <m/>
    <m/>
    <s v="Project completed."/>
    <m/>
    <m/>
    <m/>
    <x v="1"/>
    <n v="0"/>
    <n v="0"/>
    <s v=""/>
    <n v="24"/>
    <n v="0"/>
    <n v="0"/>
    <n v="209000"/>
    <n v="2007"/>
  </r>
  <r>
    <m/>
    <m/>
    <s v="IRA/PHA/51/INV/181"/>
    <s v="Germany"/>
    <m/>
    <x v="2"/>
    <s v="IRA"/>
    <x v="0"/>
    <s v="PHA"/>
    <s v="National CFC phase-out plan: 2007 annual implementation programme"/>
    <d v="2007-03-01T00:00:00"/>
    <d v="2008-03-01T00:00:00"/>
    <s v="FIN"/>
    <d v="2007-04-01T00:00:00"/>
    <m/>
    <d v="2009-04-01T00:00:00"/>
    <d v="2011-09-01T00:00:00"/>
    <n v="250"/>
    <m/>
    <m/>
    <n v="0"/>
    <m/>
    <m/>
    <n v="250.3"/>
    <m/>
    <m/>
    <m/>
    <m/>
    <m/>
    <n v="920868"/>
    <n v="0"/>
    <n v="920868"/>
    <n v="1"/>
    <n v="0"/>
    <n v="0"/>
    <n v="0"/>
    <n v="101295"/>
    <n v="0"/>
    <n v="101295"/>
    <n v="0"/>
    <n v="920868"/>
    <n v="0"/>
    <n v="0"/>
    <n v="101295"/>
    <n v="0"/>
    <m/>
    <m/>
    <m/>
    <m/>
    <s v="4 tenders were contracted and production started for 2 machines by end of 2008. The other 2 installations were completed by end of 2009/ beginning 2010."/>
    <m/>
    <m/>
    <m/>
    <x v="1"/>
    <n v="0"/>
    <n v="1"/>
    <n v="1"/>
    <n v="12"/>
    <n v="0"/>
    <n v="0"/>
    <n v="250000"/>
    <n v="2007"/>
  </r>
  <r>
    <m/>
    <m/>
    <s v="IRA/PHA/51/TRA/182"/>
    <s v="UNIDO"/>
    <m/>
    <x v="2"/>
    <s v="IRA"/>
    <x v="2"/>
    <s v="PHA"/>
    <s v="National CFC phase-out plan: 2007 annual implementation programme"/>
    <d v="2007-03-01T00:00:00"/>
    <d v="2008-03-01T00:00:00"/>
    <s v="FIN"/>
    <d v="2007-10-01T00:00:00"/>
    <m/>
    <d v="2008-04-01T00:00:00"/>
    <d v="2009-03-01T00:00:00"/>
    <n v="0"/>
    <m/>
    <m/>
    <n v="0"/>
    <m/>
    <m/>
    <n v="66.599999999999994"/>
    <m/>
    <m/>
    <n v="0"/>
    <m/>
    <m/>
    <n v="36179"/>
    <n v="-1894"/>
    <n v="34285"/>
    <n v="1"/>
    <n v="0"/>
    <n v="0"/>
    <n v="0"/>
    <n v="2713"/>
    <n v="-142"/>
    <n v="2571"/>
    <n v="0"/>
    <n v="34285"/>
    <n v="0"/>
    <m/>
    <n v="2571"/>
    <n v="0"/>
    <m/>
    <m/>
    <m/>
    <m/>
    <m/>
    <m/>
    <m/>
    <m/>
    <x v="1"/>
    <n v="0"/>
    <n v="1"/>
    <n v="7"/>
    <n v="12"/>
    <n v="0"/>
    <n v="0"/>
    <n v="0"/>
    <n v="2007"/>
  </r>
  <r>
    <m/>
    <m/>
    <s v="ECU/PHA/52/INV/39"/>
    <s v="IBRD"/>
    <m/>
    <x v="1"/>
    <s v="ECU"/>
    <x v="0"/>
    <s v="PHA"/>
    <s v="National CFC phase-out plan: 2007 annual programme"/>
    <d v="2007-07-01T00:00:00"/>
    <d v="2008-07-01T00:00:00"/>
    <s v="FIN"/>
    <m/>
    <m/>
    <d v="2009-06-01T00:00:00"/>
    <d v="2010-12-01T00:00:00"/>
    <n v="38"/>
    <m/>
    <m/>
    <n v="0"/>
    <m/>
    <m/>
    <n v="38"/>
    <m/>
    <m/>
    <n v="0"/>
    <m/>
    <m/>
    <n v="227411"/>
    <n v="-227411"/>
    <n v="0"/>
    <n v="0"/>
    <n v="0"/>
    <n v="0"/>
    <n v="0"/>
    <n v="17056"/>
    <n v="-17056"/>
    <n v="0"/>
    <n v="0"/>
    <n v="0"/>
    <n v="0"/>
    <n v="0"/>
    <n v="0"/>
    <n v="0"/>
    <n v="0"/>
    <m/>
    <m/>
    <m/>
    <s v="NCPP completed. Balance of $227,411 returned to the 62nd ExCom (project transferred to UNIDO/UNEP at the 61st ExCom)."/>
    <m/>
    <m/>
    <m/>
    <x v="1"/>
    <n v="0"/>
    <n v="0"/>
    <s v=""/>
    <n v="12"/>
    <n v="0"/>
    <n v="0"/>
    <n v="38000"/>
    <n v="2007"/>
  </r>
  <r>
    <m/>
    <m/>
    <s v="MAL/PHA/52/INV/158"/>
    <s v="IBRD"/>
    <m/>
    <x v="2"/>
    <s v="MAL"/>
    <x v="0"/>
    <s v="PHA"/>
    <s v="National CFC phase-out plan: 2007 annual programme"/>
    <d v="2007-07-01T00:00:00"/>
    <d v="2008-07-01T00:00:00"/>
    <s v="FIN"/>
    <d v="2009-12-01T00:00:00"/>
    <m/>
    <d v="2010-09-01T00:00:00"/>
    <d v="2012-04-01T00:00:00"/>
    <n v="88.3"/>
    <m/>
    <m/>
    <n v="0"/>
    <m/>
    <m/>
    <n v="88.3"/>
    <m/>
    <m/>
    <n v="0"/>
    <m/>
    <m/>
    <n v="275000"/>
    <n v="0"/>
    <n v="275000"/>
    <n v="1"/>
    <n v="0"/>
    <n v="0"/>
    <n v="0"/>
    <n v="24750"/>
    <n v="0"/>
    <n v="24750"/>
    <n v="0"/>
    <n v="275000"/>
    <n v="0"/>
    <n v="0"/>
    <n v="24750"/>
    <n v="0"/>
    <n v="0"/>
    <m/>
    <m/>
    <m/>
    <s v="NCPP completed."/>
    <m/>
    <m/>
    <m/>
    <x v="1"/>
    <n v="0"/>
    <n v="1"/>
    <n v="29"/>
    <n v="12"/>
    <n v="0"/>
    <n v="0"/>
    <n v="88300"/>
    <n v="2007"/>
  </r>
  <r>
    <m/>
    <m/>
    <s v="PHI/PHA/51/INV/81"/>
    <s v="IBRD"/>
    <m/>
    <x v="2"/>
    <s v="PHI"/>
    <x v="0"/>
    <s v="PHA"/>
    <s v="National CFC phase-out plan: 2007 annual programme"/>
    <d v="2007-03-01T00:00:00"/>
    <d v="2008-03-01T00:00:00"/>
    <s v="FIN"/>
    <d v="2007-12-01T00:00:00"/>
    <m/>
    <d v="2011-06-01T00:00:00"/>
    <d v="2012-04-01T00:00:00"/>
    <n v="907"/>
    <m/>
    <m/>
    <n v="0"/>
    <m/>
    <m/>
    <n v="907"/>
    <m/>
    <m/>
    <n v="0"/>
    <m/>
    <m/>
    <n v="337717"/>
    <n v="-18096"/>
    <n v="319621"/>
    <n v="1"/>
    <n v="0"/>
    <n v="0"/>
    <n v="0"/>
    <n v="20795"/>
    <n v="-1114"/>
    <n v="19681"/>
    <n v="0"/>
    <n v="319621"/>
    <n v="0"/>
    <n v="0"/>
    <n v="19681"/>
    <n v="0"/>
    <n v="0"/>
    <m/>
    <m/>
    <m/>
    <s v="Transfer of $1.8 million balance of the overall NCPP done in Apr 12 by the WB. UNEP will continue as IA for remaining NCPP servicing sector component."/>
    <m/>
    <m/>
    <m/>
    <x v="1"/>
    <n v="0"/>
    <n v="1"/>
    <n v="9"/>
    <n v="12"/>
    <n v="0"/>
    <n v="0"/>
    <n v="907000"/>
    <n v="2007"/>
  </r>
  <r>
    <m/>
    <m/>
    <s v="ARG/PHA/50/INV/150"/>
    <s v="UNIDO"/>
    <m/>
    <x v="1"/>
    <s v="ARG"/>
    <x v="0"/>
    <s v="PHA"/>
    <s v="National CFC phase-out plan: 2007 work programme"/>
    <d v="2006-11-01T00:00:00"/>
    <d v="2007-11-01T00:00:00"/>
    <s v="FIN"/>
    <d v="2007-09-01T00:00:00"/>
    <m/>
    <d v="2015-10-01T00:00:00"/>
    <d v="2016-10-01T00:00:00"/>
    <n v="200"/>
    <m/>
    <m/>
    <n v="0"/>
    <m/>
    <m/>
    <n v="200"/>
    <m/>
    <m/>
    <n v="0"/>
    <m/>
    <m/>
    <n v="1103500"/>
    <n v="-14"/>
    <n v="1103486"/>
    <n v="1"/>
    <n v="0"/>
    <n v="0"/>
    <n v="0"/>
    <n v="82763"/>
    <n v="-2"/>
    <n v="82761"/>
    <n v="0"/>
    <n v="1103486"/>
    <n v="0"/>
    <m/>
    <n v="82761"/>
    <n v="0"/>
    <m/>
    <m/>
    <m/>
    <m/>
    <m/>
    <m/>
    <m/>
    <m/>
    <x v="1"/>
    <n v="0"/>
    <n v="1"/>
    <n v="10"/>
    <n v="12"/>
    <n v="0"/>
    <n v="0"/>
    <n v="200000"/>
    <n v="2006"/>
  </r>
  <r>
    <m/>
    <m/>
    <s v="THA/PHA/55/INV/150"/>
    <s v="IBRD"/>
    <m/>
    <x v="2"/>
    <s v="THA"/>
    <x v="0"/>
    <s v="PHA"/>
    <s v="National CFC phase-out plan: 2008 annual implementation plan"/>
    <d v="2008-07-01T00:00:00"/>
    <d v="2009-07-01T00:00:00"/>
    <s v="FIN"/>
    <m/>
    <m/>
    <d v="2013-12-01T00:00:00"/>
    <d v="2014-04-01T00:00:00"/>
    <n v="208"/>
    <m/>
    <m/>
    <n v="0"/>
    <m/>
    <m/>
    <n v="208"/>
    <m/>
    <m/>
    <n v="0"/>
    <m/>
    <m/>
    <n v="550000"/>
    <n v="-550000"/>
    <n v="0"/>
    <n v="0"/>
    <n v="0"/>
    <n v="0"/>
    <n v="0"/>
    <n v="49500"/>
    <n v="-49500"/>
    <n v="0"/>
    <n v="0"/>
    <n v="0"/>
    <n v="0"/>
    <n v="0"/>
    <n v="0"/>
    <n v="0"/>
    <n v="0"/>
    <m/>
    <m/>
    <m/>
    <s v="Project completed."/>
    <m/>
    <m/>
    <m/>
    <x v="1"/>
    <n v="0"/>
    <n v="0"/>
    <s v=""/>
    <n v="12"/>
    <n v="0"/>
    <n v="0"/>
    <n v="208000"/>
    <n v="2008"/>
  </r>
  <r>
    <m/>
    <m/>
    <s v="IRA/PHA/54/INV/186"/>
    <s v="Germany"/>
    <m/>
    <x v="2"/>
    <s v="IRA"/>
    <x v="0"/>
    <s v="PHA"/>
    <s v="National CFC phase-out plan: 2008 annual implementation programme"/>
    <d v="2008-04-01T00:00:00"/>
    <d v="2009-03-01T00:00:00"/>
    <s v="FIN"/>
    <d v="2008-04-01T00:00:00"/>
    <m/>
    <d v="2011-04-01T00:00:00"/>
    <d v="2011-09-01T00:00:00"/>
    <n v="195.7"/>
    <m/>
    <m/>
    <n v="0"/>
    <m/>
    <m/>
    <n v="195.7"/>
    <m/>
    <m/>
    <m/>
    <m/>
    <m/>
    <n v="729846"/>
    <n v="0"/>
    <n v="729846"/>
    <n v="1"/>
    <n v="0"/>
    <n v="0"/>
    <n v="0"/>
    <n v="80283"/>
    <n v="0"/>
    <n v="80283"/>
    <n v="0"/>
    <n v="729846"/>
    <n v="0"/>
    <n v="0"/>
    <n v="80283"/>
    <n v="0"/>
    <m/>
    <m/>
    <m/>
    <m/>
    <s v="project completed"/>
    <m/>
    <m/>
    <m/>
    <x v="1"/>
    <n v="0"/>
    <n v="1"/>
    <n v="0"/>
    <n v="11"/>
    <n v="0"/>
    <n v="0"/>
    <n v="195700"/>
    <n v="2008"/>
  </r>
  <r>
    <m/>
    <m/>
    <s v="ECU/PHA/56/INV/41"/>
    <s v="IBRD"/>
    <m/>
    <x v="1"/>
    <s v="ECU"/>
    <x v="0"/>
    <s v="PHA"/>
    <s v="National CFC phase-out plan: 2008 annual programme"/>
    <d v="2008-11-01T00:00:00"/>
    <d v="2009-11-01T00:00:00"/>
    <s v="FIN"/>
    <m/>
    <m/>
    <d v="2009-09-01T00:00:00"/>
    <d v="2010-12-01T00:00:00"/>
    <n v="42"/>
    <m/>
    <m/>
    <n v="0"/>
    <m/>
    <m/>
    <n v="42"/>
    <m/>
    <m/>
    <n v="0"/>
    <m/>
    <m/>
    <n v="18334"/>
    <n v="-18334"/>
    <n v="0"/>
    <n v="0"/>
    <n v="0"/>
    <n v="0"/>
    <n v="0"/>
    <n v="1375"/>
    <n v="-1375"/>
    <n v="0"/>
    <n v="0"/>
    <n v="0"/>
    <n v="0"/>
    <n v="0"/>
    <n v="0"/>
    <n v="0"/>
    <n v="0"/>
    <m/>
    <m/>
    <m/>
    <s v="Project completed. Balance of $18,334 returned to the 62nd ExCom (project transferred to UNIDO/UNEP at the 61st ExCom)."/>
    <m/>
    <m/>
    <m/>
    <x v="1"/>
    <n v="0"/>
    <n v="0"/>
    <s v=""/>
    <n v="12"/>
    <n v="0"/>
    <n v="0"/>
    <n v="42000"/>
    <n v="2008"/>
  </r>
  <r>
    <m/>
    <m/>
    <s v="MAL/PHA/55/INV/160"/>
    <s v="IBRD"/>
    <m/>
    <x v="2"/>
    <s v="MAL"/>
    <x v="0"/>
    <s v="PHA"/>
    <s v="National CFC phase-out plan: 2008 annual programme"/>
    <d v="2008-07-01T00:00:00"/>
    <d v="2009-07-01T00:00:00"/>
    <s v="FIN"/>
    <d v="2010-12-01T00:00:00"/>
    <m/>
    <d v="2010-12-01T00:00:00"/>
    <d v="2012-04-01T00:00:00"/>
    <n v="89"/>
    <m/>
    <m/>
    <n v="0"/>
    <m/>
    <m/>
    <n v="89"/>
    <m/>
    <m/>
    <n v="0"/>
    <m/>
    <m/>
    <n v="275000"/>
    <n v="0"/>
    <n v="275000"/>
    <n v="1"/>
    <n v="0"/>
    <n v="0"/>
    <n v="0"/>
    <n v="24750"/>
    <n v="0"/>
    <n v="24750"/>
    <n v="0"/>
    <n v="275000"/>
    <n v="0"/>
    <n v="0"/>
    <n v="24750"/>
    <n v="0"/>
    <n v="0"/>
    <m/>
    <m/>
    <m/>
    <s v="NCPP completed."/>
    <m/>
    <m/>
    <m/>
    <x v="1"/>
    <n v="0"/>
    <n v="1"/>
    <n v="29"/>
    <n v="12"/>
    <n v="0"/>
    <n v="0"/>
    <n v="89000"/>
    <n v="2008"/>
  </r>
  <r>
    <m/>
    <m/>
    <s v="PHI/PHA/54/INV/82"/>
    <s v="IBRD"/>
    <m/>
    <x v="2"/>
    <s v="PHI"/>
    <x v="0"/>
    <s v="PHA"/>
    <s v="National CFC phase-out plan: 2008 annual programme"/>
    <d v="2008-04-01T00:00:00"/>
    <d v="2009-03-01T00:00:00"/>
    <s v="FIN"/>
    <m/>
    <m/>
    <d v="2011-06-01T00:00:00"/>
    <d v="2012-04-01T00:00:00"/>
    <n v="421.3"/>
    <m/>
    <m/>
    <n v="0"/>
    <m/>
    <m/>
    <n v="421.3"/>
    <m/>
    <m/>
    <n v="0"/>
    <m/>
    <m/>
    <n v="110000"/>
    <n v="-110000"/>
    <n v="0"/>
    <n v="0"/>
    <n v="0"/>
    <n v="0"/>
    <n v="0"/>
    <n v="5500"/>
    <n v="-5500"/>
    <n v="0"/>
    <n v="0"/>
    <n v="0"/>
    <n v="0"/>
    <n v="0"/>
    <n v="0"/>
    <n v="0"/>
    <n v="0"/>
    <m/>
    <m/>
    <m/>
    <s v="Transfer of the $1.8 million balance of the overall NCPP done in Apr 12 by the WB. UNEP will continue as IA for remaining NCPP servicing sector component."/>
    <m/>
    <m/>
    <m/>
    <x v="1"/>
    <n v="0"/>
    <n v="0"/>
    <s v=""/>
    <n v="11"/>
    <n v="0"/>
    <n v="0"/>
    <n v="421300"/>
    <n v="2008"/>
  </r>
  <r>
    <m/>
    <m/>
    <s v="ARG/PHA/53/INV/152"/>
    <s v="UNIDO"/>
    <m/>
    <x v="1"/>
    <s v="ARG"/>
    <x v="0"/>
    <s v="PHA"/>
    <s v="National CFC phase-out plan: 2008 work programme"/>
    <d v="2007-11-01T00:00:00"/>
    <d v="2009-12-01T00:00:00"/>
    <s v="FIN"/>
    <d v="2008-12-01T00:00:00"/>
    <m/>
    <d v="2015-12-01T00:00:00"/>
    <d v="2018-10-01T00:00:00"/>
    <n v="1509.5"/>
    <m/>
    <m/>
    <n v="0"/>
    <m/>
    <m/>
    <n v="1509.5"/>
    <m/>
    <m/>
    <n v="0"/>
    <m/>
    <m/>
    <n v="1167350"/>
    <n v="-9334"/>
    <n v="1158016"/>
    <n v="1"/>
    <n v="0"/>
    <n v="0"/>
    <n v="0"/>
    <n v="87551"/>
    <n v="-700"/>
    <n v="86851"/>
    <n v="0"/>
    <n v="1158016"/>
    <n v="0"/>
    <m/>
    <n v="86851"/>
    <n v="0"/>
    <m/>
    <m/>
    <m/>
    <m/>
    <m/>
    <m/>
    <m/>
    <m/>
    <x v="1"/>
    <n v="0"/>
    <n v="1"/>
    <n v="13"/>
    <n v="25"/>
    <n v="0"/>
    <n v="0"/>
    <n v="1509500"/>
    <n v="2007"/>
  </r>
  <r>
    <m/>
    <m/>
    <s v="IRA/PHA/57/INV/191"/>
    <s v="Germany"/>
    <m/>
    <x v="2"/>
    <s v="IRA"/>
    <x v="0"/>
    <s v="PHA"/>
    <s v="National CFC phase-out plan: 2009 annual implementation programme"/>
    <d v="2009-04-01T00:00:00"/>
    <d v="2010-03-01T00:00:00"/>
    <s v="FIN"/>
    <d v="2009-04-01T00:00:00"/>
    <m/>
    <d v="2011-04-01T00:00:00"/>
    <d v="2013-04-01T00:00:00"/>
    <n v="132.69999999999999"/>
    <m/>
    <m/>
    <n v="0"/>
    <m/>
    <m/>
    <n v="132.69999999999999"/>
    <m/>
    <m/>
    <m/>
    <m/>
    <m/>
    <n v="512208"/>
    <n v="0"/>
    <n v="512208"/>
    <n v="1"/>
    <n v="0"/>
    <n v="0"/>
    <n v="0"/>
    <n v="56343"/>
    <n v="0"/>
    <n v="56343"/>
    <n v="0"/>
    <n v="512208"/>
    <n v="0"/>
    <n v="0"/>
    <n v="56343"/>
    <n v="0"/>
    <m/>
    <m/>
    <m/>
    <m/>
    <s v="project finally completed, financial completion under way"/>
    <m/>
    <m/>
    <m/>
    <x v="1"/>
    <n v="0"/>
    <n v="1"/>
    <n v="0"/>
    <n v="11"/>
    <n v="0"/>
    <n v="0"/>
    <n v="132700"/>
    <n v="2009"/>
  </r>
  <r>
    <m/>
    <m/>
    <s v="MAL/PHA/59/INV/166"/>
    <s v="IBRD"/>
    <m/>
    <x v="2"/>
    <s v="MAL"/>
    <x v="0"/>
    <s v="PHA"/>
    <s v="National CFC phase-out plan: 2009 annual programme"/>
    <d v="2009-11-01T00:00:00"/>
    <d v="2010-11-01T00:00:00"/>
    <s v="FIN"/>
    <d v="2010-12-01T00:00:00"/>
    <m/>
    <d v="2010-12-01T00:00:00"/>
    <d v="2012-04-01T00:00:00"/>
    <n v="350.7"/>
    <m/>
    <m/>
    <n v="0"/>
    <m/>
    <m/>
    <n v="350.7"/>
    <m/>
    <m/>
    <n v="0"/>
    <m/>
    <m/>
    <n v="275000"/>
    <n v="-75992"/>
    <n v="199008"/>
    <n v="1"/>
    <n v="0"/>
    <n v="0"/>
    <n v="0"/>
    <n v="24750"/>
    <n v="-6839.28"/>
    <n v="17910.72"/>
    <n v="-0.27999999999883585"/>
    <n v="199008"/>
    <n v="0"/>
    <n v="0"/>
    <n v="17911"/>
    <n v="0"/>
    <n v="0"/>
    <m/>
    <m/>
    <m/>
    <s v="NCPP completed."/>
    <m/>
    <m/>
    <m/>
    <x v="1"/>
    <n v="0"/>
    <n v="1"/>
    <n v="13"/>
    <n v="12"/>
    <n v="0"/>
    <n v="0"/>
    <n v="350700"/>
    <n v="2009"/>
  </r>
  <r>
    <m/>
    <m/>
    <s v="VEN/PHA/57/INV/114"/>
    <s v="UNIDO"/>
    <m/>
    <x v="1"/>
    <s v="VEN"/>
    <x v="0"/>
    <s v="PHA"/>
    <s v="National CFC phase-out plan: 2009 work programme"/>
    <d v="2009-04-01T00:00:00"/>
    <d v="2010-03-01T00:00:00"/>
    <s v="FIN"/>
    <d v="2009-12-01T00:00:00"/>
    <m/>
    <d v="2012-06-01T00:00:00"/>
    <d v="2013-12-01T00:00:00"/>
    <n v="985"/>
    <m/>
    <m/>
    <n v="0"/>
    <m/>
    <m/>
    <n v="985"/>
    <m/>
    <m/>
    <n v="0"/>
    <m/>
    <m/>
    <n v="513465"/>
    <n v="-461.51000000000005"/>
    <n v="513003.49"/>
    <n v="0.99999904484080604"/>
    <n v="0.48999999999068677"/>
    <n v="0.48999999999068677"/>
    <n v="0"/>
    <n v="38510"/>
    <n v="-35"/>
    <n v="38475"/>
    <n v="0"/>
    <n v="513003"/>
    <n v="0"/>
    <m/>
    <n v="38475"/>
    <n v="0"/>
    <m/>
    <m/>
    <m/>
    <m/>
    <m/>
    <m/>
    <m/>
    <m/>
    <x v="1"/>
    <n v="0"/>
    <n v="1"/>
    <n v="8"/>
    <n v="11"/>
    <n v="0"/>
    <n v="0"/>
    <n v="985000"/>
    <n v="2009"/>
  </r>
  <r>
    <m/>
    <m/>
    <s v="THA/PHA/60/INV/154"/>
    <s v="IBRD"/>
    <m/>
    <x v="2"/>
    <s v="THA"/>
    <x v="0"/>
    <s v="PHA"/>
    <s v="National CFC phase-out plan: 2010-2012 annual implementation plan"/>
    <d v="2010-04-01T00:00:00"/>
    <d v="2011-04-01T00:00:00"/>
    <s v="FIN"/>
    <m/>
    <m/>
    <d v="2013-12-01T00:00:00"/>
    <d v="2014-04-01T00:00:00"/>
    <n v="501.6"/>
    <m/>
    <m/>
    <n v="0"/>
    <m/>
    <m/>
    <n v="501.6"/>
    <m/>
    <m/>
    <n v="0"/>
    <m/>
    <m/>
    <n v="385000"/>
    <n v="-385000"/>
    <n v="0"/>
    <n v="0"/>
    <n v="0"/>
    <n v="0"/>
    <n v="0"/>
    <n v="34650"/>
    <n v="-34650"/>
    <n v="0"/>
    <n v="0"/>
    <n v="0"/>
    <n v="0"/>
    <n v="0"/>
    <n v="0"/>
    <n v="0"/>
    <n v="0"/>
    <m/>
    <m/>
    <m/>
    <s v="Project completed."/>
    <m/>
    <m/>
    <m/>
    <x v="1"/>
    <n v="0"/>
    <n v="0"/>
    <s v=""/>
    <n v="12"/>
    <n v="0"/>
    <n v="0"/>
    <n v="501600"/>
    <n v="2010"/>
  </r>
  <r>
    <m/>
    <m/>
    <s v="PHI/PHA/66/TAS/94"/>
    <s v="UNEP"/>
    <m/>
    <x v="2"/>
    <s v="PHI"/>
    <x v="3"/>
    <s v="PHA"/>
    <s v="National CFC phase-out plan: Final implementation plan"/>
    <d v="2012-04-01T00:00:00"/>
    <d v="2014-03-01T00:00:00"/>
    <s v="FIN"/>
    <d v="2012-05-01T00:00:00"/>
    <m/>
    <d v="2015-12-01T00:00:00"/>
    <d v="2017-12-01T00:00:00"/>
    <n v="0"/>
    <m/>
    <m/>
    <n v="0"/>
    <m/>
    <m/>
    <n v="0"/>
    <m/>
    <m/>
    <n v="0"/>
    <m/>
    <m/>
    <n v="1835205"/>
    <n v="-1257528.55"/>
    <n v="577676.44999999995"/>
    <n v="0.99999922101723215"/>
    <n v="0.44999999995343387"/>
    <n v="0.44999999995343387"/>
    <n v="0"/>
    <n v="154294"/>
    <n v="-90749.59"/>
    <n v="63544.41"/>
    <n v="4.9500000386615284E-2"/>
    <n v="577676"/>
    <n v="0"/>
    <n v="0"/>
    <n v="63544.360499999617"/>
    <n v="0"/>
    <m/>
    <n v="0"/>
    <m/>
    <m/>
    <m/>
    <m/>
    <m/>
    <m/>
    <x v="1"/>
    <n v="0"/>
    <n v="1"/>
    <n v="1"/>
    <n v="23"/>
    <n v="0"/>
    <n v="0"/>
    <n v="0"/>
    <n v="2012"/>
  </r>
  <r>
    <m/>
    <m/>
    <s v="ECU/PHA/41/INV/32"/>
    <s v="IBRD"/>
    <m/>
    <x v="1"/>
    <s v="ECU"/>
    <x v="0"/>
    <s v="PHA"/>
    <s v="National CFC phase-out plan: first tranche"/>
    <d v="2003-12-01T00:00:00"/>
    <d v="2004-12-01T00:00:00"/>
    <s v="FIN"/>
    <d v="2004-12-01T00:00:00"/>
    <m/>
    <d v="2005-04-01T00:00:00"/>
    <d v="2010-12-01T00:00:00"/>
    <n v="11"/>
    <m/>
    <m/>
    <n v="0"/>
    <m/>
    <m/>
    <n v="11"/>
    <m/>
    <m/>
    <n v="0"/>
    <m/>
    <m/>
    <n v="777326"/>
    <n v="0"/>
    <n v="777326"/>
    <n v="1"/>
    <n v="0"/>
    <n v="0"/>
    <n v="0"/>
    <n v="58299"/>
    <n v="0"/>
    <n v="58299"/>
    <n v="0"/>
    <n v="777326"/>
    <n v="0"/>
    <n v="0"/>
    <n v="58299"/>
    <n v="0"/>
    <n v="0"/>
    <m/>
    <m/>
    <m/>
    <s v="NCPP completed. Balances of subsequent tranches returned to the MLF at the 62nd ExCom."/>
    <m/>
    <m/>
    <m/>
    <x v="1"/>
    <n v="0"/>
    <n v="1"/>
    <n v="12"/>
    <n v="12"/>
    <n v="0"/>
    <n v="0"/>
    <n v="11000"/>
    <n v="2003"/>
  </r>
  <r>
    <m/>
    <m/>
    <s v="IRA/PHA/42/INV/165"/>
    <s v="UNDP"/>
    <m/>
    <x v="2"/>
    <s v="IRA"/>
    <x v="0"/>
    <s v="PHA"/>
    <s v="National CFC phase-out plan: first tranche"/>
    <d v="2004-04-01T00:00:00"/>
    <d v="2007-04-01T00:00:00"/>
    <s v="FIN"/>
    <d v="2005-05-01T00:00:00"/>
    <m/>
    <d v="2007-12-01T00:00:00"/>
    <d v="2011-12-01T00:00:00"/>
    <n v="56"/>
    <m/>
    <m/>
    <m/>
    <m/>
    <m/>
    <n v="56"/>
    <m/>
    <m/>
    <m/>
    <m/>
    <m/>
    <n v="770000"/>
    <n v="-13453"/>
    <n v="756547"/>
    <n v="1"/>
    <n v="0"/>
    <n v="0"/>
    <n v="0"/>
    <n v="57750"/>
    <n v="-1009"/>
    <n v="56741"/>
    <n v="-2.5049999996554106E-2"/>
    <n v="756547"/>
    <n v="0"/>
    <n v="0"/>
    <n v="56741.025049999997"/>
    <n v="0"/>
    <m/>
    <m/>
    <m/>
    <m/>
    <s v="Completed in 2007. Financially completed in 2011."/>
    <m/>
    <m/>
    <m/>
    <x v="1"/>
    <n v="0"/>
    <n v="1"/>
    <n v="13"/>
    <n v="36"/>
    <n v="0"/>
    <n v="0"/>
    <n v="56000"/>
    <n v="2004"/>
  </r>
  <r>
    <m/>
    <m/>
    <s v="NIR/PHA/38/INV/106"/>
    <s v="UNDP"/>
    <m/>
    <x v="0"/>
    <s v="NIR"/>
    <x v="0"/>
    <s v="PHA"/>
    <s v="National CFC phase-out plan: foam sector and refrigeration servicing sector (first tranche)"/>
    <d v="2002-11-01T00:00:00"/>
    <d v="2003-12-01T00:00:00"/>
    <s v="FIN"/>
    <d v="2004-07-01T00:00:00"/>
    <m/>
    <d v="2006-12-01T00:00:00"/>
    <d v="2013-10-01T00:00:00"/>
    <n v="0"/>
    <m/>
    <m/>
    <m/>
    <m/>
    <m/>
    <n v="0"/>
    <m/>
    <m/>
    <m/>
    <m/>
    <m/>
    <n v="5013929"/>
    <n v="0"/>
    <n v="5013929"/>
    <n v="1"/>
    <n v="0"/>
    <n v="0"/>
    <n v="0"/>
    <n v="449318"/>
    <n v="0"/>
    <n v="449318"/>
    <n v="0"/>
    <n v="5013929"/>
    <n v="0"/>
    <n v="0"/>
    <n v="449318"/>
    <n v="0"/>
    <m/>
    <m/>
    <m/>
    <m/>
    <s v="Financially completed in 2013."/>
    <m/>
    <m/>
    <m/>
    <x v="1"/>
    <n v="0"/>
    <n v="1"/>
    <n v="20"/>
    <n v="13"/>
    <n v="0"/>
    <n v="0"/>
    <n v="0"/>
    <n v="2002"/>
  </r>
  <r>
    <m/>
    <m/>
    <s v="BRA/PHA/47/INV/274"/>
    <s v="UNDP"/>
    <m/>
    <x v="1"/>
    <s v="BRA"/>
    <x v="0"/>
    <s v="PHA"/>
    <s v="National CFC phase-out plan: fourth tranche"/>
    <d v="2005-11-01T00:00:00"/>
    <d v="2006-12-01T00:00:00"/>
    <s v="FIN"/>
    <d v="2010-01-01T00:00:00"/>
    <m/>
    <d v="2011-10-01T00:00:00"/>
    <d v="2013-12-01T00:00:00"/>
    <n v="1020"/>
    <m/>
    <m/>
    <m/>
    <m/>
    <m/>
    <n v="1020"/>
    <m/>
    <m/>
    <m/>
    <m/>
    <m/>
    <n v="2856400"/>
    <n v="0"/>
    <n v="2856400"/>
    <n v="1"/>
    <n v="0"/>
    <n v="0"/>
    <n v="0"/>
    <n v="242276"/>
    <n v="0"/>
    <n v="242276"/>
    <n v="0"/>
    <n v="2856400"/>
    <n v="0"/>
    <n v="0"/>
    <n v="242276"/>
    <n v="0"/>
    <m/>
    <m/>
    <m/>
    <m/>
    <s v="Financially completed in 2013."/>
    <m/>
    <m/>
    <m/>
    <x v="1"/>
    <n v="0"/>
    <n v="1"/>
    <n v="50"/>
    <n v="13"/>
    <n v="0"/>
    <n v="0"/>
    <n v="1020000"/>
    <n v="2005"/>
  </r>
  <r>
    <m/>
    <m/>
    <s v="NIR/PHA/38/INV/105"/>
    <s v="UNIDO"/>
    <m/>
    <x v="0"/>
    <s v="NIR"/>
    <x v="0"/>
    <s v="PHA"/>
    <s v="National CFC phase-out plan: refrigeration manufacturing sub-sector (first tranche)"/>
    <d v="2002-11-01T00:00:00"/>
    <d v="2005-06-01T00:00:00"/>
    <s v="FIN"/>
    <d v="2003-03-01T00:00:00"/>
    <m/>
    <d v="2006-03-01T00:00:00"/>
    <d v="2008-09-01T00:00:00"/>
    <n v="42.9"/>
    <m/>
    <m/>
    <n v="0"/>
    <m/>
    <m/>
    <n v="42.9"/>
    <m/>
    <m/>
    <n v="0"/>
    <m/>
    <m/>
    <n v="682386"/>
    <n v="0"/>
    <n v="682386"/>
    <n v="1"/>
    <n v="0"/>
    <n v="0"/>
    <n v="0"/>
    <n v="82521"/>
    <n v="-1"/>
    <n v="82520"/>
    <n v="0"/>
    <n v="682386"/>
    <n v="0"/>
    <m/>
    <n v="82520"/>
    <n v="0"/>
    <m/>
    <m/>
    <m/>
    <m/>
    <m/>
    <m/>
    <m/>
    <m/>
    <x v="1"/>
    <n v="0"/>
    <n v="1"/>
    <n v="4"/>
    <n v="31"/>
    <n v="0"/>
    <n v="0"/>
    <n v="42900"/>
    <n v="2002"/>
  </r>
  <r>
    <m/>
    <m/>
    <s v="THA/PHA/37/INV/138"/>
    <s v="IBRD"/>
    <m/>
    <x v="2"/>
    <s v="THA"/>
    <x v="0"/>
    <s v="PHA"/>
    <s v="National CFC phase-out plan: release of second tranche for implementation of the 2002 annual plan"/>
    <d v="2002-07-01T00:00:00"/>
    <d v="2003-08-01T00:00:00"/>
    <s v="FIN"/>
    <d v="2003-12-01T00:00:00"/>
    <m/>
    <d v="2003-12-01T00:00:00"/>
    <d v="2014-04-01T00:00:00"/>
    <n v="0"/>
    <m/>
    <m/>
    <n v="0"/>
    <m/>
    <m/>
    <n v="0"/>
    <m/>
    <m/>
    <n v="0"/>
    <m/>
    <m/>
    <n v="5194380"/>
    <n v="0"/>
    <n v="5194380"/>
    <n v="1"/>
    <n v="0"/>
    <n v="0"/>
    <n v="0"/>
    <n v="459494"/>
    <n v="0"/>
    <n v="459494"/>
    <n v="0"/>
    <n v="5194380"/>
    <n v="0"/>
    <n v="0"/>
    <n v="459494"/>
    <n v="0"/>
    <n v="0"/>
    <m/>
    <m/>
    <m/>
    <s v="Project completed."/>
    <m/>
    <m/>
    <m/>
    <x v="1"/>
    <n v="0"/>
    <n v="1"/>
    <n v="17"/>
    <n v="13"/>
    <n v="0"/>
    <n v="0"/>
    <n v="0"/>
    <n v="2002"/>
  </r>
  <r>
    <m/>
    <m/>
    <s v="BRA/PHA/41/INV/265"/>
    <s v="Germany"/>
    <m/>
    <x v="1"/>
    <s v="BRA"/>
    <x v="0"/>
    <s v="PHA"/>
    <s v="National CFC phase-out plan: second tranche"/>
    <d v="2003-12-01T00:00:00"/>
    <d v="2005-12-01T00:00:00"/>
    <s v="FIN"/>
    <d v="2005-04-01T00:00:00"/>
    <m/>
    <d v="2008-12-01T00:00:00"/>
    <d v="2008-12-01T00:00:00"/>
    <n v="0"/>
    <m/>
    <m/>
    <n v="0"/>
    <m/>
    <m/>
    <n v="0"/>
    <m/>
    <m/>
    <m/>
    <m/>
    <m/>
    <n v="700000"/>
    <n v="0"/>
    <n v="700000"/>
    <n v="1"/>
    <n v="0"/>
    <n v="0"/>
    <n v="0"/>
    <n v="63000"/>
    <n v="0"/>
    <n v="63000"/>
    <n v="0"/>
    <n v="700000"/>
    <n v="0"/>
    <n v="0"/>
    <n v="63000"/>
    <n v="0"/>
    <m/>
    <m/>
    <m/>
    <m/>
    <s v="By end of 2008, more than 300 technicians had been trained under this tranche. One train the trainer course with 35 participants was conducted. A total of 12 mobile training units have been built and are used in the field. Continue to further distribute educational materials and public relation materials and to monitor and to follow up the success of training activities of technicians."/>
    <m/>
    <m/>
    <m/>
    <x v="1"/>
    <n v="0"/>
    <n v="1"/>
    <n v="16"/>
    <n v="24"/>
    <n v="0"/>
    <n v="0"/>
    <n v="0"/>
    <n v="2003"/>
  </r>
  <r>
    <m/>
    <m/>
    <s v="BRA/PHA/41/INV/264"/>
    <s v="UNDP"/>
    <m/>
    <x v="1"/>
    <s v="BRA"/>
    <x v="0"/>
    <s v="PHA"/>
    <s v="National CFC phase-out plan: second tranche"/>
    <d v="2003-12-01T00:00:00"/>
    <d v="2004-12-01T00:00:00"/>
    <s v="FIN"/>
    <d v="2005-01-01T00:00:00"/>
    <m/>
    <d v="2008-12-01T00:00:00"/>
    <d v="2013-05-01T00:00:00"/>
    <n v="737"/>
    <m/>
    <m/>
    <m/>
    <m/>
    <m/>
    <n v="737"/>
    <m/>
    <m/>
    <m/>
    <m/>
    <m/>
    <n v="5720000"/>
    <n v="0"/>
    <n v="5720000"/>
    <n v="1"/>
    <n v="0"/>
    <n v="0"/>
    <n v="0"/>
    <n v="500000"/>
    <n v="0"/>
    <n v="500000"/>
    <n v="0"/>
    <n v="5720000"/>
    <n v="0"/>
    <n v="0"/>
    <n v="500000"/>
    <n v="0"/>
    <m/>
    <m/>
    <m/>
    <m/>
    <s v="Financially completed in 2013."/>
    <m/>
    <m/>
    <m/>
    <x v="1"/>
    <n v="0"/>
    <n v="1"/>
    <n v="13"/>
    <n v="12"/>
    <n v="0"/>
    <n v="0"/>
    <n v="737000"/>
    <n v="2003"/>
  </r>
  <r>
    <m/>
    <m/>
    <s v="BRA/PHA/48/INV/277"/>
    <s v="Germany"/>
    <m/>
    <x v="1"/>
    <s v="BRA"/>
    <x v="0"/>
    <s v="PHA"/>
    <s v="National CFC phase-out plan: third and fourth tranches"/>
    <d v="2006-04-01T00:00:00"/>
    <d v="2007-04-01T00:00:00"/>
    <s v="FIN"/>
    <d v="2006-12-01T00:00:00"/>
    <m/>
    <d v="2011-04-01T00:00:00"/>
    <d v="2011-12-01T00:00:00"/>
    <n v="0"/>
    <m/>
    <m/>
    <n v="0"/>
    <m/>
    <m/>
    <m/>
    <m/>
    <m/>
    <m/>
    <m/>
    <m/>
    <n v="1543600"/>
    <n v="0"/>
    <n v="1543600"/>
    <n v="1"/>
    <n v="0"/>
    <n v="0"/>
    <n v="0"/>
    <n v="138924"/>
    <n v="0"/>
    <n v="138924"/>
    <n v="0"/>
    <n v="1543600"/>
    <n v="0"/>
    <n v="0"/>
    <n v="138924"/>
    <n v="0"/>
    <m/>
    <m/>
    <m/>
    <m/>
    <s v="Project completed"/>
    <m/>
    <m/>
    <m/>
    <x v="1"/>
    <n v="0"/>
    <n v="1"/>
    <n v="8"/>
    <n v="12"/>
    <n v="0"/>
    <n v="0"/>
    <n v="0"/>
    <n v="2006"/>
  </r>
  <r>
    <m/>
    <m/>
    <s v="BRA/PHA/45/INV/270"/>
    <s v="UNDP"/>
    <m/>
    <x v="1"/>
    <s v="BRA"/>
    <x v="0"/>
    <s v="PHA"/>
    <s v="National CFC phase-out plan: third tranche"/>
    <d v="2005-04-01T00:00:00"/>
    <d v="2006-04-01T00:00:00"/>
    <s v="FIN"/>
    <d v="2007-01-01T00:00:00"/>
    <m/>
    <d v="2009-12-01T00:00:00"/>
    <d v="2013-02-01T00:00:00"/>
    <n v="743"/>
    <m/>
    <m/>
    <m/>
    <m/>
    <m/>
    <n v="743"/>
    <m/>
    <m/>
    <m/>
    <m/>
    <m/>
    <n v="3970000"/>
    <n v="0"/>
    <n v="3970000"/>
    <n v="1"/>
    <n v="0"/>
    <n v="0"/>
    <n v="0"/>
    <n v="342500"/>
    <n v="0"/>
    <n v="342500"/>
    <n v="0"/>
    <n v="3970000"/>
    <n v="0"/>
    <n v="0"/>
    <n v="342500"/>
    <n v="0"/>
    <m/>
    <m/>
    <m/>
    <m/>
    <s v="Financially completed in 2013."/>
    <m/>
    <m/>
    <m/>
    <x v="1"/>
    <n v="0"/>
    <n v="1"/>
    <n v="21"/>
    <n v="12"/>
    <n v="0"/>
    <n v="0"/>
    <n v="743000"/>
    <n v="2005"/>
  </r>
  <r>
    <m/>
    <m/>
    <s v="BRA/PHA/37/TRA/261"/>
    <s v="Germany"/>
    <m/>
    <x v="1"/>
    <s v="BRA"/>
    <x v="2"/>
    <s v="PHA"/>
    <s v="National CFC phase-out plan: training of refrigeration mechanics in domestic and commercial refrigeration service sub-sectors (first tranche)"/>
    <d v="2002-07-01T00:00:00"/>
    <d v="2004-07-01T00:00:00"/>
    <s v="FIN"/>
    <d v="2002-08-01T00:00:00"/>
    <m/>
    <d v="2006-12-01T00:00:00"/>
    <d v="2007-12-01T00:00:00"/>
    <n v="0"/>
    <m/>
    <m/>
    <n v="0"/>
    <m/>
    <m/>
    <m/>
    <m/>
    <m/>
    <m/>
    <m/>
    <m/>
    <n v="435937"/>
    <n v="1062863"/>
    <n v="1498800"/>
    <n v="1"/>
    <n v="0"/>
    <n v="0"/>
    <n v="0"/>
    <n v="56672"/>
    <n v="95658"/>
    <n v="152330"/>
    <n v="0"/>
    <n v="1498800"/>
    <n v="0"/>
    <n v="0"/>
    <n v="152330"/>
    <n v="0"/>
    <m/>
    <m/>
    <m/>
    <m/>
    <s v="By end of 2006 7000 technicians had been trained under this tranche. A total of 27 mobile training units have been built and are used in the field. Production of 8,000 free books with photo-training on good practices for mechanics in the commercial and do"/>
    <m/>
    <m/>
    <m/>
    <x v="1"/>
    <n v="0"/>
    <n v="1"/>
    <n v="1"/>
    <n v="24"/>
    <n v="0"/>
    <n v="0"/>
    <n v="0"/>
    <n v="2002"/>
  </r>
  <r>
    <m/>
    <m/>
    <s v="VEN/PRO/54/INV/111"/>
    <s v="IBRD"/>
    <m/>
    <x v="1"/>
    <s v="VEN"/>
    <x v="0"/>
    <s v="PRO"/>
    <s v="National CFC production closure plan (fifth tranche)"/>
    <d v="2008-04-01T00:00:00"/>
    <d v="2009-03-01T00:00:00"/>
    <s v="FIN"/>
    <d v="2008-10-01T00:00:00"/>
    <m/>
    <d v="2008-12-01T00:00:00"/>
    <d v="2009-11-01T00:00:00"/>
    <n v="0"/>
    <m/>
    <m/>
    <n v="0"/>
    <m/>
    <m/>
    <n v="0"/>
    <m/>
    <m/>
    <n v="0"/>
    <m/>
    <m/>
    <n v="1050000"/>
    <n v="0"/>
    <n v="1050000"/>
    <n v="1"/>
    <n v="0"/>
    <n v="0"/>
    <n v="0"/>
    <n v="78700"/>
    <n v="0"/>
    <n v="78700"/>
    <n v="0"/>
    <n v="1050000"/>
    <n v="0"/>
    <n v="0"/>
    <n v="78700"/>
    <n v="0"/>
    <n v="0"/>
    <m/>
    <m/>
    <m/>
    <s v="Latest production audit for CY09 took place in Dec 09 to verify production closure of CFC-11/12. Based on onsite audit there was no production of CFC-11 nor CFC-12, and no consumption of CTC in 2009. Consumption of HF and CHCL33 were in line with HCFC-22 production standards, as was consumption of HCl with levels of HCFC-22 production and HF consumption. CFC production terminated in Dec 06. Operational and financial reports indicate that Produven only produced HCFC-22 in 2009. Final verification report was submitted to the 59th ExCom."/>
    <m/>
    <m/>
    <m/>
    <x v="1"/>
    <n v="0"/>
    <n v="1"/>
    <n v="6"/>
    <n v="11"/>
    <n v="0"/>
    <n v="0"/>
    <n v="0"/>
    <n v="2008"/>
  </r>
  <r>
    <m/>
    <m/>
    <s v="VEN/PRO/52/INV/110"/>
    <s v="IBRD"/>
    <m/>
    <x v="1"/>
    <s v="VEN"/>
    <x v="0"/>
    <s v="PRO"/>
    <s v="National CFC production closure plan (fourth tranche)"/>
    <d v="2007-07-01T00:00:00"/>
    <d v="2008-07-01T00:00:00"/>
    <s v="FIN"/>
    <d v="2007-09-01T00:00:00"/>
    <m/>
    <d v="2009-01-01T00:00:00"/>
    <d v="2009-11-01T00:00:00"/>
    <n v="0"/>
    <m/>
    <m/>
    <n v="0"/>
    <m/>
    <m/>
    <n v="0"/>
    <m/>
    <m/>
    <n v="0"/>
    <m/>
    <m/>
    <n v="2300000"/>
    <n v="0"/>
    <n v="2300000"/>
    <n v="1"/>
    <n v="0"/>
    <n v="0"/>
    <n v="0"/>
    <n v="172500"/>
    <n v="0"/>
    <n v="172500"/>
    <n v="0"/>
    <n v="2300000"/>
    <n v="0"/>
    <n v="0"/>
    <n v="172500"/>
    <n v="0"/>
    <n v="0"/>
    <m/>
    <m/>
    <m/>
    <s v="Latest production audit for CY09 took place in Dec 09 to verify production closure of CFC-11/12. Based on onsite audit there was no production of CFC-11 nor CFC-12, and no consumption of CTC in 2009. Consumption of HF and CHCL33 were in line with HCFC-22 production standards, as was consumption of HCl with levels of HCFC-22 production and HF consumption. CFC production terminated in Dec 06. Operational and financial reports indicate that Produven only produced HCFC-22 in 2009. Final verification report was submitted to the 59th ExCom."/>
    <m/>
    <m/>
    <m/>
    <x v="1"/>
    <n v="0"/>
    <n v="1"/>
    <n v="2"/>
    <n v="12"/>
    <n v="0"/>
    <n v="0"/>
    <n v="0"/>
    <n v="2007"/>
  </r>
  <r>
    <m/>
    <m/>
    <s v="VEN/PRO/46/INV/106"/>
    <s v="IBRD"/>
    <m/>
    <x v="1"/>
    <s v="VEN"/>
    <x v="0"/>
    <s v="PRO"/>
    <s v="National CFC production closure plan (second tranche)"/>
    <d v="2005-07-01T00:00:00"/>
    <d v="2006-07-01T00:00:00"/>
    <s v="FIN"/>
    <d v="2005-09-01T00:00:00"/>
    <m/>
    <d v="2006-04-01T00:00:00"/>
    <d v="2009-11-01T00:00:00"/>
    <n v="0"/>
    <m/>
    <m/>
    <n v="0"/>
    <m/>
    <m/>
    <n v="0"/>
    <m/>
    <m/>
    <n v="0"/>
    <m/>
    <m/>
    <n v="8100000"/>
    <n v="0"/>
    <n v="8100000"/>
    <n v="1"/>
    <n v="0"/>
    <n v="0"/>
    <n v="0"/>
    <n v="607500"/>
    <n v="0"/>
    <n v="607500"/>
    <n v="0"/>
    <n v="8100000"/>
    <n v="0"/>
    <n v="0"/>
    <n v="607500"/>
    <n v="0"/>
    <n v="0"/>
    <m/>
    <m/>
    <m/>
    <s v="Latest production audit for CY09 took place in Dec 09 to verify production closure of CFC-11/12. Based on onsite audit there was no production of CFC-11 nor CFC-12, and no consumption of CTC in 2009. Consumption of HF and CHCL33 were in line with HCFC-22 production standards, as was consumption of HCl with levels of HCFC-22 production and HF consumption. CFC production terminated in Dec 06. Operational and financial reports indicate that Produven only produced HCFC-22 in 2009. Final verification report was submitted to the 59th ExCom."/>
    <m/>
    <m/>
    <m/>
    <x v="1"/>
    <n v="0"/>
    <n v="1"/>
    <n v="2"/>
    <n v="12"/>
    <n v="0"/>
    <n v="0"/>
    <n v="0"/>
    <n v="2005"/>
  </r>
  <r>
    <m/>
    <m/>
    <s v="VEN/PRO/48/INV/107"/>
    <s v="IBRD"/>
    <m/>
    <x v="1"/>
    <s v="VEN"/>
    <x v="0"/>
    <s v="PRO"/>
    <s v="National CFC production closure plan (third tranche)"/>
    <d v="2006-04-01T00:00:00"/>
    <d v="2007-04-01T00:00:00"/>
    <s v="FIN"/>
    <d v="2006-08-01T00:00:00"/>
    <m/>
    <d v="2007-04-01T00:00:00"/>
    <d v="2009-11-01T00:00:00"/>
    <n v="0"/>
    <m/>
    <m/>
    <n v="2931"/>
    <m/>
    <m/>
    <n v="0"/>
    <m/>
    <m/>
    <n v="2931"/>
    <m/>
    <m/>
    <n v="1750000"/>
    <n v="0"/>
    <n v="1750000"/>
    <n v="1"/>
    <n v="0"/>
    <n v="0"/>
    <n v="0"/>
    <n v="131200"/>
    <n v="0"/>
    <n v="131200"/>
    <n v="0"/>
    <n v="1750000"/>
    <n v="0"/>
    <n v="0"/>
    <n v="131200"/>
    <n v="0"/>
    <n v="0"/>
    <m/>
    <m/>
    <m/>
    <s v="Latest production audit for CY09 took place in Dec 09 to verify production closure of CFC-11/12. Based on onsite audit there was no production of CFC-11 nor CFC-12, and no consumption of CTC in 2009. Consumption of HF and CHCL33 were in line with HCFC-22 production standards, as was consumption of HCl with levels of HCFC-22 production and HF consumption. CFC production terminated in Dec 06. Operational and financial reports indicate that Produven only produced HCFC-22 in 2009. Final verification report was submitted to the 59th ExCom."/>
    <m/>
    <m/>
    <m/>
    <x v="1"/>
    <n v="0"/>
    <n v="1"/>
    <n v="4"/>
    <n v="12"/>
    <n v="0"/>
    <n v="0"/>
    <n v="2931000"/>
    <n v="2006"/>
  </r>
  <r>
    <m/>
    <m/>
    <s v="PHI/REF/22/TAS/49"/>
    <s v="UNIDO"/>
    <m/>
    <x v="2"/>
    <s v="PHI"/>
    <x v="3"/>
    <s v="REF"/>
    <s v="National CFC recovery and recycling scheme"/>
    <d v="1997-05-01T00:00:00"/>
    <d v="1999-06-01T00:00:00"/>
    <s v="FIN"/>
    <d v="1997-09-01T00:00:00"/>
    <m/>
    <d v="1998-12-01T00:00:00"/>
    <d v="2002-05-01T00:00:00"/>
    <n v="60"/>
    <m/>
    <m/>
    <n v="0"/>
    <m/>
    <m/>
    <n v="60"/>
    <m/>
    <m/>
    <n v="0"/>
    <m/>
    <m/>
    <n v="557500"/>
    <n v="-49"/>
    <n v="557451"/>
    <n v="1"/>
    <n v="0"/>
    <n v="0"/>
    <n v="0"/>
    <n v="72475"/>
    <n v="-121.29"/>
    <n v="72353.710000000006"/>
    <n v="-0.28999999999359716"/>
    <n v="557451"/>
    <n v="0"/>
    <m/>
    <n v="72354"/>
    <n v="0"/>
    <m/>
    <m/>
    <m/>
    <m/>
    <m/>
    <m/>
    <m/>
    <m/>
    <x v="1"/>
    <n v="0"/>
    <n v="1"/>
    <n v="4"/>
    <n v="25"/>
    <n v="0"/>
    <n v="0"/>
    <n v="60000"/>
    <n v="1997"/>
  </r>
  <r>
    <m/>
    <m/>
    <s v="SUD/PHA/44/INV/18"/>
    <s v="UNIDO"/>
    <m/>
    <x v="0"/>
    <s v="SUD"/>
    <x v="0"/>
    <s v="PHA"/>
    <s v="National CFC/CTC phase-out plan (first tranche)"/>
    <d v="2004-12-01T00:00:00"/>
    <d v="2005-12-01T00:00:00"/>
    <s v="FIN"/>
    <d v="2005-03-01T00:00:00"/>
    <m/>
    <d v="2006-12-01T00:00:00"/>
    <d v="2010-12-01T00:00:00"/>
    <n v="17.399999999999999"/>
    <m/>
    <m/>
    <n v="0"/>
    <m/>
    <m/>
    <n v="17.399999999999999"/>
    <m/>
    <m/>
    <n v="0"/>
    <m/>
    <m/>
    <n v="499480"/>
    <n v="-104.81"/>
    <n v="499375.19"/>
    <n v="0.9999996195245503"/>
    <n v="0.19000000000232831"/>
    <n v="0.19000000000232831"/>
    <n v="0"/>
    <n v="37461"/>
    <n v="-8"/>
    <n v="37453"/>
    <n v="0"/>
    <n v="499375"/>
    <n v="0"/>
    <m/>
    <n v="37453"/>
    <n v="0"/>
    <m/>
    <m/>
    <m/>
    <m/>
    <m/>
    <m/>
    <m/>
    <m/>
    <x v="1"/>
    <n v="0"/>
    <n v="1"/>
    <n v="3"/>
    <n v="12"/>
    <n v="0"/>
    <n v="0"/>
    <n v="17400"/>
    <n v="2004"/>
  </r>
  <r>
    <m/>
    <m/>
    <s v="SUD/PHA/58/INV/23"/>
    <s v="UNIDO"/>
    <m/>
    <x v="0"/>
    <s v="SUD"/>
    <x v="0"/>
    <s v="PHA"/>
    <s v="National CFC/CTC phase-out plan (fourth tranche)"/>
    <d v="2009-07-01T00:00:00"/>
    <d v="2011-07-01T00:00:00"/>
    <s v="FIN"/>
    <d v="2009-12-01T00:00:00"/>
    <m/>
    <d v="2012-03-01T00:00:00"/>
    <d v="2013-10-01T00:00:00"/>
    <n v="65"/>
    <m/>
    <m/>
    <n v="0"/>
    <m/>
    <m/>
    <n v="65.3"/>
    <m/>
    <m/>
    <n v="0"/>
    <m/>
    <m/>
    <n v="200000"/>
    <n v="-1130.31"/>
    <n v="198869.69"/>
    <n v="1.0000015588096909"/>
    <n v="-0.30999999999767169"/>
    <n v="-0.30999999999767169"/>
    <n v="0"/>
    <n v="15000"/>
    <n v="-85"/>
    <n v="14915"/>
    <n v="0"/>
    <n v="198870"/>
    <n v="0"/>
    <m/>
    <n v="14915"/>
    <n v="0"/>
    <m/>
    <m/>
    <m/>
    <m/>
    <m/>
    <m/>
    <m/>
    <m/>
    <x v="1"/>
    <n v="0"/>
    <n v="1"/>
    <n v="5"/>
    <n v="24"/>
    <n v="0"/>
    <n v="0"/>
    <n v="65000"/>
    <n v="2009"/>
  </r>
  <r>
    <m/>
    <m/>
    <s v="SUD/PHA/50/INV/19"/>
    <s v="UNIDO"/>
    <m/>
    <x v="0"/>
    <s v="SUD"/>
    <x v="0"/>
    <s v="PHA"/>
    <s v="National CFC/CTC phase-out plan (second tranche)"/>
    <d v="2006-11-01T00:00:00"/>
    <d v="2007-11-01T00:00:00"/>
    <s v="FIN"/>
    <d v="2007-10-01T00:00:00"/>
    <m/>
    <d v="2007-12-01T00:00:00"/>
    <d v="2009-05-01T00:00:00"/>
    <n v="70"/>
    <m/>
    <m/>
    <n v="0"/>
    <m/>
    <m/>
    <n v="70"/>
    <m/>
    <m/>
    <n v="0"/>
    <m/>
    <m/>
    <n v="220000"/>
    <n v="-88"/>
    <n v="219912"/>
    <n v="1"/>
    <n v="0"/>
    <n v="0"/>
    <n v="0"/>
    <n v="16500"/>
    <n v="-7"/>
    <n v="16493"/>
    <n v="0"/>
    <n v="219912"/>
    <n v="0"/>
    <m/>
    <n v="16493"/>
    <n v="0"/>
    <m/>
    <m/>
    <m/>
    <m/>
    <m/>
    <m/>
    <m/>
    <m/>
    <x v="1"/>
    <n v="0"/>
    <n v="1"/>
    <n v="11"/>
    <n v="12"/>
    <n v="0"/>
    <n v="0"/>
    <n v="70000"/>
    <n v="2006"/>
  </r>
  <r>
    <m/>
    <m/>
    <s v="SUD/PHA/53/INV/20"/>
    <s v="UNIDO"/>
    <m/>
    <x v="0"/>
    <s v="SUD"/>
    <x v="0"/>
    <s v="PHA"/>
    <s v="National CFC/CTC phase-out plan (third tranche)"/>
    <d v="2007-11-01T00:00:00"/>
    <d v="2009-03-01T00:00:00"/>
    <s v="FIN"/>
    <d v="2008-03-01T00:00:00"/>
    <m/>
    <d v="2011-12-01T00:00:00"/>
    <d v="2012-12-01T00:00:00"/>
    <n v="65"/>
    <m/>
    <m/>
    <n v="0"/>
    <m/>
    <m/>
    <n v="65"/>
    <m/>
    <m/>
    <n v="0"/>
    <m/>
    <m/>
    <n v="220000"/>
    <n v="-298.3"/>
    <n v="219701.7"/>
    <n v="1.000001365487841"/>
    <n v="-0.29999999998835847"/>
    <n v="-0.29999999998835847"/>
    <n v="0"/>
    <n v="16500"/>
    <n v="-22"/>
    <n v="16478"/>
    <n v="0"/>
    <n v="219702"/>
    <n v="0"/>
    <m/>
    <n v="16478"/>
    <n v="0"/>
    <m/>
    <m/>
    <m/>
    <m/>
    <m/>
    <m/>
    <m/>
    <m/>
    <x v="1"/>
    <n v="0"/>
    <n v="1"/>
    <n v="4"/>
    <n v="16"/>
    <n v="0"/>
    <n v="0"/>
    <n v="65000"/>
    <n v="2007"/>
  </r>
  <r>
    <m/>
    <m/>
    <s v="MAR/REF/28/TAS/12"/>
    <s v="Germany"/>
    <m/>
    <x v="0"/>
    <s v="MAR"/>
    <x v="3"/>
    <s v="REF"/>
    <s v="National CFC-12 recovery and recycling programme and demonstration of retrofit technology in commercial refrigeration"/>
    <d v="1999-07-01T00:00:00"/>
    <d v="2001-06-01T00:00:00"/>
    <s v="FIN"/>
    <d v="2000-04-01T00:00:00"/>
    <m/>
    <d v="2005-12-01T00:00:00"/>
    <d v="2006-09-01T00:00:00"/>
    <n v="8"/>
    <m/>
    <m/>
    <n v="0"/>
    <m/>
    <m/>
    <n v="5"/>
    <m/>
    <m/>
    <n v="0"/>
    <m/>
    <m/>
    <n v="183377"/>
    <n v="-3647"/>
    <n v="179730"/>
    <n v="1"/>
    <n v="0"/>
    <n v="0"/>
    <n v="0"/>
    <n v="0"/>
    <n v="0"/>
    <n v="0"/>
    <n v="0"/>
    <n v="179730"/>
    <n v="0"/>
    <n v="0"/>
    <n v="0"/>
    <n v="0"/>
    <m/>
    <m/>
    <m/>
    <m/>
    <s v="Certification of R&amp;R center. Follow-up evaluation of the performance of recycling center. Recommendation that the training institue should cooperate with the local gas dealer in utilizing the facility. PCR was submitted in 2006."/>
    <m/>
    <m/>
    <m/>
    <x v="1"/>
    <n v="0"/>
    <n v="1"/>
    <n v="9"/>
    <n v="23"/>
    <n v="0"/>
    <n v="0"/>
    <n v="8000"/>
    <n v="1999"/>
  </r>
  <r>
    <m/>
    <m/>
    <s v="MAR/REF/17/TAS/07"/>
    <s v="UNDP"/>
    <m/>
    <x v="0"/>
    <s v="MAR"/>
    <x v="3"/>
    <s v="REF"/>
    <s v="National CFC-12 recovery and recycling programme and demonstration of retrofit technology in commercial refrigeration"/>
    <d v="1995-07-01T00:00:00"/>
    <d v="1996-07-01T00:00:00"/>
    <s v="TRF"/>
    <d v="1997-05-01T00:00:00"/>
    <m/>
    <m/>
    <d v="1999-07-01T00:00:00"/>
    <n v="0"/>
    <m/>
    <m/>
    <m/>
    <m/>
    <m/>
    <n v="0"/>
    <m/>
    <m/>
    <m/>
    <m/>
    <m/>
    <n v="176350"/>
    <n v="-162281"/>
    <n v="14069"/>
    <n v="1"/>
    <n v="0"/>
    <n v="0"/>
    <n v="0"/>
    <n v="22926"/>
    <n v="-21096"/>
    <n v="1830"/>
    <n v="0.5"/>
    <n v="14069"/>
    <n v="0"/>
    <n v="0"/>
    <n v="1829.5"/>
    <n v="0"/>
    <m/>
    <m/>
    <m/>
    <m/>
    <s v="Transferred in 1999. Financially completed in 1999."/>
    <m/>
    <m/>
    <m/>
    <x v="0"/>
    <n v="0"/>
    <n v="1"/>
    <n v="22"/>
    <n v="12"/>
    <n v="0"/>
    <n v="0"/>
    <n v="0"/>
    <n v="1995"/>
  </r>
  <r>
    <m/>
    <m/>
    <s v="SRL/PHA/43/TRA/23"/>
    <s v="UNEP"/>
    <m/>
    <x v="2"/>
    <s v="SRL"/>
    <x v="2"/>
    <s v="PHA"/>
    <s v="National compliance action plan: enhancement of national capacity to monitor trade and prevent illegal trade of ODS"/>
    <d v="2004-07-01T00:00:00"/>
    <d v="2009-12-01T00:00:00"/>
    <s v="FIN"/>
    <d v="2004-11-01T00:00:00"/>
    <m/>
    <d v="2008-12-01T00:00:00"/>
    <d v="2009-12-01T00:00:00"/>
    <n v="0"/>
    <m/>
    <m/>
    <n v="0"/>
    <m/>
    <m/>
    <n v="0"/>
    <m/>
    <m/>
    <n v="0"/>
    <m/>
    <m/>
    <n v="135000"/>
    <n v="0"/>
    <n v="135000"/>
    <n v="1"/>
    <n v="0"/>
    <n v="0"/>
    <n v="0"/>
    <n v="17550"/>
    <n v="0"/>
    <n v="17550"/>
    <n v="0"/>
    <n v="135000"/>
    <n v="0"/>
    <n v="0"/>
    <n v="17550"/>
    <n v="0"/>
    <m/>
    <n v="0"/>
    <m/>
    <m/>
    <m/>
    <m/>
    <m/>
    <m/>
    <x v="1"/>
    <n v="0"/>
    <n v="1"/>
    <n v="4"/>
    <n v="65"/>
    <n v="0"/>
    <n v="0"/>
    <n v="0"/>
    <n v="2004"/>
  </r>
  <r>
    <m/>
    <m/>
    <s v="SRL/PHA/43/TRA/25"/>
    <s v="UNEP"/>
    <m/>
    <x v="2"/>
    <s v="SRL"/>
    <x v="2"/>
    <s v="PHA"/>
    <s v="National compliance action plan: extension training of the established refrigeration technicians"/>
    <d v="2004-07-01T00:00:00"/>
    <d v="2007-12-01T00:00:00"/>
    <s v="FIN"/>
    <d v="2004-11-01T00:00:00"/>
    <m/>
    <d v="2008-12-01T00:00:00"/>
    <d v="2009-12-01T00:00:00"/>
    <n v="0"/>
    <m/>
    <m/>
    <n v="0"/>
    <m/>
    <m/>
    <n v="0"/>
    <m/>
    <m/>
    <n v="0"/>
    <m/>
    <m/>
    <n v="174600"/>
    <n v="0"/>
    <n v="174600"/>
    <n v="1"/>
    <n v="0"/>
    <n v="0"/>
    <n v="0"/>
    <n v="22698"/>
    <n v="0"/>
    <n v="22698"/>
    <n v="0"/>
    <n v="174600"/>
    <n v="0"/>
    <n v="0"/>
    <n v="22698"/>
    <n v="0"/>
    <m/>
    <n v="0"/>
    <m/>
    <m/>
    <m/>
    <m/>
    <m/>
    <m/>
    <x v="1"/>
    <n v="0"/>
    <n v="1"/>
    <n v="4"/>
    <n v="41"/>
    <n v="0"/>
    <n v="0"/>
    <n v="0"/>
    <n v="2004"/>
  </r>
  <r>
    <m/>
    <m/>
    <s v="SRL/PHA/43/TAS/24"/>
    <s v="UNEP"/>
    <m/>
    <x v="2"/>
    <s v="SRL"/>
    <x v="3"/>
    <s v="PHA"/>
    <s v="National compliance action plan: halon bank management"/>
    <d v="2004-07-01T00:00:00"/>
    <d v="2009-12-01T00:00:00"/>
    <s v="FIN"/>
    <d v="2005-06-01T00:00:00"/>
    <m/>
    <d v="2009-08-01T00:00:00"/>
    <d v="2010-12-01T00:00:00"/>
    <n v="0"/>
    <m/>
    <m/>
    <n v="0"/>
    <m/>
    <m/>
    <n v="0"/>
    <m/>
    <m/>
    <n v="0"/>
    <m/>
    <m/>
    <n v="40000"/>
    <n v="0"/>
    <n v="40000"/>
    <n v="1"/>
    <n v="0"/>
    <n v="0"/>
    <n v="0"/>
    <n v="5200"/>
    <n v="0"/>
    <n v="5200"/>
    <n v="0"/>
    <n v="40000"/>
    <n v="0"/>
    <n v="0"/>
    <n v="5200"/>
    <n v="0"/>
    <m/>
    <n v="0"/>
    <m/>
    <m/>
    <m/>
    <m/>
    <m/>
    <m/>
    <x v="1"/>
    <n v="0"/>
    <n v="1"/>
    <n v="11"/>
    <n v="65"/>
    <n v="0"/>
    <n v="0"/>
    <n v="0"/>
    <n v="2004"/>
  </r>
  <r>
    <m/>
    <m/>
    <s v="SRL/PHA/43/TAS/26"/>
    <s v="Japan"/>
    <m/>
    <x v="2"/>
    <s v="SRL"/>
    <x v="3"/>
    <s v="PHA"/>
    <s v="National compliance action plan: incentive programme for commercial and industrial refrigeration end-users"/>
    <d v="2004-07-01T00:00:00"/>
    <d v="2005-12-01T00:00:00"/>
    <s v="FIN"/>
    <d v="2008-12-01T00:00:00"/>
    <m/>
    <d v="2014-09-01T00:00:00"/>
    <d v="2016-05-01T00:00:00"/>
    <n v="5"/>
    <m/>
    <m/>
    <n v="0"/>
    <m/>
    <m/>
    <m/>
    <m/>
    <m/>
    <m/>
    <m/>
    <m/>
    <n v="144000"/>
    <n v="0"/>
    <n v="144000"/>
    <n v="1"/>
    <n v="0"/>
    <n v="0"/>
    <n v="0"/>
    <n v="18720"/>
    <n v="0"/>
    <n v="18720"/>
    <n v="0"/>
    <n v="144000"/>
    <n v="0"/>
    <n v="0"/>
    <n v="18720"/>
    <n v="0"/>
    <m/>
    <m/>
    <m/>
    <m/>
    <s v="The project was succesfully completed in Sept. 2014."/>
    <m/>
    <m/>
    <m/>
    <x v="1"/>
    <n v="0"/>
    <n v="1"/>
    <n v="53"/>
    <n v="17"/>
    <n v="0"/>
    <n v="0"/>
    <n v="5000"/>
    <n v="2004"/>
  </r>
  <r>
    <m/>
    <m/>
    <s v="SRL/PHA/43/TAS/27"/>
    <s v="Japan"/>
    <m/>
    <x v="2"/>
    <s v="SRL"/>
    <x v="3"/>
    <s v="PHA"/>
    <s v="National compliance action plan: MAC recovery/recycling and retrofit"/>
    <d v="2004-07-01T00:00:00"/>
    <d v="2005-12-01T00:00:00"/>
    <s v="FIN"/>
    <d v="2006-12-01T00:00:00"/>
    <m/>
    <d v="2010-09-01T00:00:00"/>
    <d v="2015-12-01T00:00:00"/>
    <n v="0"/>
    <m/>
    <m/>
    <n v="0"/>
    <m/>
    <m/>
    <m/>
    <m/>
    <m/>
    <m/>
    <m/>
    <m/>
    <n v="123000"/>
    <n v="0"/>
    <n v="123000"/>
    <n v="1"/>
    <n v="0"/>
    <n v="0"/>
    <n v="0"/>
    <n v="15990"/>
    <n v="0"/>
    <n v="15990"/>
    <n v="0"/>
    <n v="123000"/>
    <n v="0"/>
    <n v="0"/>
    <n v="15990"/>
    <m/>
    <m/>
    <m/>
    <m/>
    <m/>
    <s v="The project was succesfully completed in Sept. 2010."/>
    <m/>
    <m/>
    <m/>
    <x v="1"/>
    <n v="0"/>
    <n v="1"/>
    <n v="29"/>
    <n v="17"/>
    <n v="0"/>
    <n v="0"/>
    <n v="0"/>
    <n v="2004"/>
  </r>
  <r>
    <m/>
    <m/>
    <s v="SRL/PHA/43/TAS/29"/>
    <s v="Japan"/>
    <m/>
    <x v="2"/>
    <s v="SRL"/>
    <x v="3"/>
    <s v="PHA"/>
    <s v="National compliance action plan: monitoring the activities proposed in the plan"/>
    <d v="2004-07-01T00:00:00"/>
    <d v="2009-12-01T00:00:00"/>
    <s v="FIN"/>
    <d v="2005-11-01T00:00:00"/>
    <m/>
    <d v="2010-09-01T00:00:00"/>
    <d v="2015-12-01T00:00:00"/>
    <n v="0"/>
    <m/>
    <m/>
    <n v="0"/>
    <m/>
    <m/>
    <m/>
    <m/>
    <m/>
    <m/>
    <m/>
    <m/>
    <n v="108000"/>
    <n v="0"/>
    <n v="108000"/>
    <n v="1"/>
    <n v="0"/>
    <n v="0"/>
    <n v="0"/>
    <n v="14040"/>
    <n v="0"/>
    <n v="14040"/>
    <n v="0"/>
    <n v="108000"/>
    <n v="0"/>
    <n v="0"/>
    <n v="14040"/>
    <n v="0"/>
    <m/>
    <m/>
    <m/>
    <m/>
    <s v="The project was succesfully completed in Sept. 2010."/>
    <m/>
    <m/>
    <m/>
    <x v="1"/>
    <n v="0"/>
    <n v="1"/>
    <n v="16"/>
    <n v="65"/>
    <n v="0"/>
    <n v="0"/>
    <n v="0"/>
    <n v="2004"/>
  </r>
  <r>
    <m/>
    <m/>
    <s v="SRL/PHA/43/TAS/28"/>
    <s v="Japan"/>
    <m/>
    <x v="2"/>
    <s v="SRL"/>
    <x v="3"/>
    <s v="PHA"/>
    <s v="National compliance action plan: recovery and recycling programme"/>
    <d v="2004-07-01T00:00:00"/>
    <d v="2006-12-01T00:00:00"/>
    <s v="FIN"/>
    <d v="2008-10-01T00:00:00"/>
    <m/>
    <d v="2010-09-01T00:00:00"/>
    <d v="2015-12-01T00:00:00"/>
    <n v="0"/>
    <m/>
    <m/>
    <n v="0"/>
    <m/>
    <m/>
    <m/>
    <m/>
    <m/>
    <m/>
    <m/>
    <m/>
    <n v="290400"/>
    <n v="0"/>
    <n v="290400"/>
    <n v="1"/>
    <n v="0"/>
    <n v="0"/>
    <n v="0"/>
    <n v="37752"/>
    <n v="0"/>
    <n v="37752"/>
    <n v="0"/>
    <n v="290400"/>
    <n v="0"/>
    <n v="0"/>
    <n v="37752"/>
    <m/>
    <m/>
    <m/>
    <m/>
    <m/>
    <s v="The project was succesfully completed in Sept. 2010."/>
    <m/>
    <m/>
    <m/>
    <x v="1"/>
    <n v="0"/>
    <n v="1"/>
    <n v="51"/>
    <n v="29"/>
    <n v="0"/>
    <n v="0"/>
    <n v="0"/>
    <n v="2004"/>
  </r>
  <r>
    <m/>
    <m/>
    <s v="GLO/FUM/27/TRA/179"/>
    <s v="UNEP"/>
    <m/>
    <x v="3"/>
    <s v="GLO"/>
    <x v="2"/>
    <s v="FUM"/>
    <s v="National farmer's training and establishment of Farmer's Field School (FFS)"/>
    <d v="1999-03-01T00:00:00"/>
    <d v="2001-04-01T00:00:00"/>
    <s v="FIN"/>
    <d v="1999-05-01T00:00:00"/>
    <m/>
    <d v="2001-12-01T00:00:00"/>
    <d v="2003-12-01T00:00:00"/>
    <n v="0"/>
    <m/>
    <m/>
    <n v="0"/>
    <m/>
    <m/>
    <n v="0"/>
    <m/>
    <m/>
    <n v="0"/>
    <m/>
    <m/>
    <n v="60000"/>
    <n v="-4000"/>
    <n v="56000"/>
    <n v="1"/>
    <n v="0"/>
    <n v="0"/>
    <n v="0"/>
    <n v="7800"/>
    <n v="-520"/>
    <n v="7280"/>
    <n v="0"/>
    <n v="56000"/>
    <n v="0"/>
    <n v="0"/>
    <n v="7280"/>
    <n v="0"/>
    <m/>
    <n v="0"/>
    <m/>
    <m/>
    <m/>
    <m/>
    <m/>
    <m/>
    <x v="1"/>
    <n v="0"/>
    <n v="1"/>
    <n v="2"/>
    <n v="25"/>
    <n v="0"/>
    <n v="0"/>
    <n v="0"/>
    <n v="1999"/>
  </r>
  <r>
    <m/>
    <m/>
    <s v="DOM/HAL/38/TAS/32"/>
    <s v="UNDP"/>
    <m/>
    <x v="1"/>
    <s v="DOM"/>
    <x v="3"/>
    <s v="HAL"/>
    <s v="National halon bank management plan development"/>
    <d v="2002-11-01T00:00:00"/>
    <d v="2004-12-01T00:00:00"/>
    <s v="FIN"/>
    <d v="2003-09-01T00:00:00"/>
    <m/>
    <d v="2007-12-01T00:00:00"/>
    <d v="2011-11-01T00:00:00"/>
    <n v="3"/>
    <m/>
    <m/>
    <m/>
    <m/>
    <m/>
    <n v="3"/>
    <m/>
    <m/>
    <m/>
    <m/>
    <m/>
    <n v="40000"/>
    <n v="-6495"/>
    <n v="33505"/>
    <n v="1"/>
    <n v="0"/>
    <n v="0"/>
    <n v="0"/>
    <n v="5200"/>
    <n v="-844"/>
    <n v="4356"/>
    <n v="0.3500000000003638"/>
    <n v="33505"/>
    <n v="0"/>
    <n v="0"/>
    <n v="4355.6499999999996"/>
    <n v="0"/>
    <m/>
    <m/>
    <m/>
    <m/>
    <s v="Completed in 2007."/>
    <m/>
    <m/>
    <m/>
    <x v="1"/>
    <n v="0"/>
    <n v="1"/>
    <n v="10"/>
    <n v="25"/>
    <n v="0"/>
    <n v="0"/>
    <n v="3000"/>
    <n v="2002"/>
  </r>
  <r>
    <m/>
    <m/>
    <s v="DOM/HAL/51/TAS/39"/>
    <s v="UNDP"/>
    <m/>
    <x v="1"/>
    <s v="DOM"/>
    <x v="3"/>
    <s v="HAL"/>
    <s v="National halon bank management plan update"/>
    <d v="2007-03-01T00:00:00"/>
    <d v="2011-01-01T00:00:00"/>
    <s v="FIN"/>
    <d v="2013-03-01T00:00:00"/>
    <m/>
    <d v="2013-12-01T00:00:00"/>
    <d v="2014-02-01T00:00:00"/>
    <n v="1.2"/>
    <m/>
    <m/>
    <m/>
    <m/>
    <m/>
    <n v="1.2"/>
    <m/>
    <m/>
    <m/>
    <m/>
    <m/>
    <n v="20000"/>
    <n v="-48"/>
    <n v="19952"/>
    <n v="1"/>
    <n v="0"/>
    <n v="0"/>
    <n v="0"/>
    <n v="1800"/>
    <n v="-4"/>
    <n v="1796"/>
    <n v="0.31999999999993634"/>
    <n v="19952"/>
    <n v="0"/>
    <n v="0"/>
    <n v="1795.68"/>
    <n v="0"/>
    <m/>
    <m/>
    <m/>
    <m/>
    <s v="Financially completed in 2014."/>
    <m/>
    <m/>
    <m/>
    <x v="1"/>
    <n v="0"/>
    <n v="1"/>
    <n v="72"/>
    <n v="46"/>
    <n v="0"/>
    <n v="0"/>
    <n v="1200"/>
    <n v="2007"/>
  </r>
  <r>
    <m/>
    <m/>
    <s v="IND/HAL/32/TAS/281"/>
    <s v="Australia"/>
    <m/>
    <x v="2"/>
    <s v="IND"/>
    <x v="3"/>
    <s v="HAL"/>
    <s v="National halon management and banking programme"/>
    <d v="2000-12-01T00:00:00"/>
    <d v="2004-01-01T00:00:00"/>
    <s v="FIN"/>
    <d v="2002-02-01T00:00:00"/>
    <m/>
    <d v="2007-05-01T00:00:00"/>
    <d v="2008-05-01T00:00:00"/>
    <n v="197.2"/>
    <m/>
    <m/>
    <n v="0"/>
    <m/>
    <m/>
    <n v="197.2"/>
    <m/>
    <m/>
    <n v="0"/>
    <m/>
    <m/>
    <n v="245700"/>
    <n v="-24100"/>
    <n v="221600"/>
    <n v="1"/>
    <n v="0"/>
    <n v="0"/>
    <n v="0"/>
    <n v="0"/>
    <n v="0"/>
    <n v="0"/>
    <n v="0"/>
    <n v="221600"/>
    <n v="0"/>
    <n v="0"/>
    <m/>
    <m/>
    <m/>
    <m/>
    <m/>
    <m/>
    <s v="Completed."/>
    <m/>
    <m/>
    <m/>
    <x v="1"/>
    <n v="0"/>
    <n v="1"/>
    <n v="14"/>
    <n v="37"/>
    <n v="0"/>
    <n v="0"/>
    <n v="197200"/>
    <n v="2000"/>
  </r>
  <r>
    <m/>
    <m/>
    <s v="IND/HAL/32/TAS/278"/>
    <s v="Canada"/>
    <m/>
    <x v="2"/>
    <s v="IND"/>
    <x v="3"/>
    <s v="HAL"/>
    <s v="National halon management and banking programme"/>
    <d v="2000-12-01T00:00:00"/>
    <d v="2004-01-01T00:00:00"/>
    <s v="FIN"/>
    <d v="2002-10-01T00:00:00"/>
    <m/>
    <d v="2007-03-01T00:00:00"/>
    <d v="2007-03-01T00:00:00"/>
    <n v="197.2"/>
    <m/>
    <m/>
    <n v="0"/>
    <m/>
    <m/>
    <n v="197.2"/>
    <m/>
    <m/>
    <m/>
    <m/>
    <m/>
    <n v="245700"/>
    <n v="0"/>
    <n v="245700"/>
    <n v="1"/>
    <n v="0"/>
    <n v="0"/>
    <n v="0"/>
    <n v="24570"/>
    <n v="0"/>
    <n v="24570"/>
    <n v="0"/>
    <n v="245700"/>
    <m/>
    <n v="0"/>
    <n v="24570"/>
    <m/>
    <m/>
    <m/>
    <m/>
    <m/>
    <s v="Halon reclamation facility established in 2003.  Canadian component annd Australian component of project completed"/>
    <m/>
    <m/>
    <m/>
    <x v="1"/>
    <n v="0"/>
    <n v="1"/>
    <n v="22"/>
    <n v="37"/>
    <n v="0"/>
    <n v="0"/>
    <n v="197200"/>
    <n v="2000"/>
  </r>
  <r>
    <m/>
    <m/>
    <s v="MEX/HAL/35/TAS/104"/>
    <s v="UNDP"/>
    <m/>
    <x v="1"/>
    <s v="MEX"/>
    <x v="3"/>
    <s v="HAL"/>
    <s v="National halon management and banking programme"/>
    <d v="2001-12-01T00:00:00"/>
    <d v="2005-01-01T00:00:00"/>
    <s v="FIN"/>
    <d v="2002-08-01T00:00:00"/>
    <m/>
    <d v="2007-12-01T00:00:00"/>
    <d v="2011-07-01T00:00:00"/>
    <n v="230"/>
    <m/>
    <m/>
    <m/>
    <m/>
    <m/>
    <n v="230"/>
    <m/>
    <m/>
    <m/>
    <m/>
    <m/>
    <n v="500000"/>
    <n v="-55842"/>
    <n v="444158"/>
    <n v="1"/>
    <n v="0"/>
    <n v="0"/>
    <n v="0"/>
    <n v="65000"/>
    <n v="-7259"/>
    <n v="57741"/>
    <n v="0.45999999999912689"/>
    <n v="444158"/>
    <n v="0"/>
    <n v="0"/>
    <n v="57740.54"/>
    <n v="0"/>
    <m/>
    <m/>
    <m/>
    <m/>
    <s v="Completed in 2007."/>
    <m/>
    <m/>
    <m/>
    <x v="1"/>
    <n v="0"/>
    <n v="1"/>
    <n v="8"/>
    <n v="37"/>
    <n v="0"/>
    <n v="0"/>
    <n v="230000"/>
    <n v="2001"/>
  </r>
  <r>
    <m/>
    <m/>
    <s v="ARG/HAL/26/TAS/80"/>
    <s v="IBRD"/>
    <m/>
    <x v="1"/>
    <s v="ARG"/>
    <x v="3"/>
    <s v="HAL"/>
    <s v="National halon management programme to help eliminate the use of halon-1301 in new applications and to manage recovered halon-1301"/>
    <d v="1998-11-01T00:00:00"/>
    <d v="2000-12-01T00:00:00"/>
    <s v="FIN"/>
    <d v="2002-02-01T00:00:00"/>
    <m/>
    <d v="2010-12-01T00:00:00"/>
    <d v="2012-07-01T00:00:00"/>
    <n v="200"/>
    <m/>
    <m/>
    <n v="0"/>
    <m/>
    <m/>
    <n v="200"/>
    <m/>
    <m/>
    <n v="0"/>
    <m/>
    <m/>
    <n v="290620"/>
    <n v="-112794.54"/>
    <n v="177825.46000000002"/>
    <n v="0.99999741319381363"/>
    <n v="0.46000000002095476"/>
    <n v="0.46000000002095476"/>
    <n v="0"/>
    <n v="37781"/>
    <n v="-14663.3"/>
    <n v="23117.7"/>
    <n v="-0.2999999999992724"/>
    <n v="177825"/>
    <n v="0"/>
    <n v="0"/>
    <n v="23118"/>
    <n v="0"/>
    <n v="0"/>
    <m/>
    <m/>
    <m/>
    <s v="Project completed."/>
    <m/>
    <m/>
    <m/>
    <x v="1"/>
    <n v="0"/>
    <n v="1"/>
    <n v="39"/>
    <n v="25"/>
    <n v="0"/>
    <n v="0"/>
    <n v="200000"/>
    <n v="1998"/>
  </r>
  <r>
    <m/>
    <m/>
    <s v="MEX/FUM/54/INV/138"/>
    <s v="Canada"/>
    <m/>
    <x v="1"/>
    <s v="MEX"/>
    <x v="0"/>
    <s v="FUM"/>
    <s v="National methyl bromide phase-out plan (first tranche)"/>
    <d v="2008-04-01T00:00:00"/>
    <d v="2014-03-01T00:00:00"/>
    <s v="FIN"/>
    <d v="2009-09-01T00:00:00"/>
    <m/>
    <d v="2012-03-01T00:00:00"/>
    <d v="2012-04-01T00:00:00"/>
    <n v="20"/>
    <m/>
    <m/>
    <n v="0"/>
    <m/>
    <m/>
    <n v="20"/>
    <m/>
    <m/>
    <m/>
    <m/>
    <m/>
    <n v="500000"/>
    <n v="-1285"/>
    <n v="498715"/>
    <n v="1"/>
    <n v="0"/>
    <n v="0"/>
    <n v="0"/>
    <n v="58527"/>
    <n v="-177"/>
    <n v="58350"/>
    <n v="0"/>
    <n v="498715"/>
    <m/>
    <n v="0"/>
    <n v="58350"/>
    <m/>
    <m/>
    <m/>
    <m/>
    <m/>
    <s v="Project was completed in March 2012 and reported as financially closed in April 2012.   However, in 2018, UNIDO, that implemented the project on behalf of Canada, advised that the project balance was smaller than previously reported and returned this balance  on behalf of Canada  "/>
    <m/>
    <m/>
    <m/>
    <x v="1"/>
    <n v="0"/>
    <n v="1"/>
    <n v="17"/>
    <n v="71"/>
    <n v="0"/>
    <n v="0"/>
    <n v="20000"/>
    <n v="2008"/>
  </r>
  <r>
    <m/>
    <m/>
    <s v="MEX/FUM/54/INV/137"/>
    <s v="Italy"/>
    <m/>
    <x v="1"/>
    <s v="MEX"/>
    <x v="0"/>
    <s v="FUM"/>
    <s v="National methyl bromide phase-out plan (first tranche)"/>
    <d v="2008-04-01T00:00:00"/>
    <d v="2014-03-01T00:00:00"/>
    <s v="FIN"/>
    <d v="2009-07-01T00:00:00"/>
    <m/>
    <d v="2012-11-01T00:00:00"/>
    <d v="2012-11-01T00:00:00"/>
    <n v="70"/>
    <m/>
    <m/>
    <n v="0"/>
    <m/>
    <m/>
    <n v="70"/>
    <m/>
    <m/>
    <m/>
    <m/>
    <m/>
    <n v="1000000"/>
    <n v="-6004.48"/>
    <n v="993995.52"/>
    <n v="1.0000004828995608"/>
    <n v="-0.47999999998137355"/>
    <n v="-0.47999999998137355"/>
    <n v="0"/>
    <n v="120000"/>
    <n v="-720.54"/>
    <n v="119279.46"/>
    <n v="0.46000000000640284"/>
    <n v="993996"/>
    <n v="0"/>
    <n v="0"/>
    <n v="119279"/>
    <n v="0"/>
    <m/>
    <m/>
    <m/>
    <m/>
    <s v="Project completed in Nov 2012._x000a_Financial completion in Nov 2012."/>
    <m/>
    <m/>
    <m/>
    <x v="1"/>
    <n v="0"/>
    <n v="1"/>
    <n v="15"/>
    <n v="71"/>
    <n v="0"/>
    <n v="0"/>
    <n v="70000"/>
    <n v="2008"/>
  </r>
  <r>
    <m/>
    <m/>
    <s v="MEX/FUM/54/INV/136"/>
    <s v="UNIDO"/>
    <m/>
    <x v="1"/>
    <s v="MEX"/>
    <x v="0"/>
    <s v="FUM"/>
    <s v="National methyl bromide phase-out plan (first tranche)"/>
    <d v="2008-04-01T00:00:00"/>
    <d v="2014-03-01T00:00:00"/>
    <s v="FIN"/>
    <d v="2008-06-01T00:00:00"/>
    <m/>
    <d v="2012-07-01T00:00:00"/>
    <d v="2012-12-01T00:00:00"/>
    <n v="130"/>
    <m/>
    <m/>
    <n v="0"/>
    <m/>
    <m/>
    <n v="130"/>
    <m/>
    <m/>
    <n v="0"/>
    <m/>
    <m/>
    <n v="2000000"/>
    <n v="-38.83"/>
    <n v="1999961.17"/>
    <n v="0.99999991499834973"/>
    <n v="0.16999999992549419"/>
    <n v="0.16999999992549419"/>
    <n v="0"/>
    <n v="150000"/>
    <n v="-3"/>
    <n v="149997"/>
    <n v="0"/>
    <n v="1999961"/>
    <n v="0"/>
    <m/>
    <n v="149997"/>
    <n v="0"/>
    <m/>
    <m/>
    <m/>
    <m/>
    <m/>
    <m/>
    <m/>
    <m/>
    <x v="1"/>
    <n v="0"/>
    <n v="1"/>
    <n v="2"/>
    <n v="71"/>
    <n v="0"/>
    <n v="0"/>
    <n v="130000"/>
    <n v="2008"/>
  </r>
  <r>
    <m/>
    <m/>
    <s v="THA/FUM/44/INV/143"/>
    <s v="IBRD"/>
    <m/>
    <x v="2"/>
    <s v="THA"/>
    <x v="0"/>
    <s v="FUM"/>
    <s v="National methyl bromide phase-out plan (first tranche)"/>
    <d v="2004-12-01T00:00:00"/>
    <d v="2006-12-01T00:00:00"/>
    <s v="FIN"/>
    <d v="2006-12-01T00:00:00"/>
    <m/>
    <d v="2013-12-01T00:00:00"/>
    <d v="2014-04-01T00:00:00"/>
    <n v="58.7"/>
    <m/>
    <m/>
    <n v="0"/>
    <m/>
    <m/>
    <n v="58.7"/>
    <m/>
    <m/>
    <n v="0"/>
    <m/>
    <m/>
    <n v="546991"/>
    <n v="-22160.080000000002"/>
    <n v="524830.92000000004"/>
    <n v="1.0000001524300435"/>
    <n v="-7.9999999958090484E-2"/>
    <n v="-7.9999999958090484E-2"/>
    <n v="0"/>
    <n v="41024"/>
    <n v="-1661.99"/>
    <n v="39362.01"/>
    <n v="1.0000000002037268E-2"/>
    <n v="524831"/>
    <n v="0"/>
    <n v="0"/>
    <n v="39362"/>
    <n v="0"/>
    <n v="0"/>
    <m/>
    <m/>
    <m/>
    <s v="Project completed."/>
    <m/>
    <m/>
    <m/>
    <x v="1"/>
    <n v="0"/>
    <n v="1"/>
    <n v="24"/>
    <n v="24"/>
    <n v="0"/>
    <n v="0"/>
    <n v="58700"/>
    <n v="2004"/>
  </r>
  <r>
    <m/>
    <m/>
    <s v="MEX/FUM/69/INV/166"/>
    <s v="UNIDO"/>
    <m/>
    <x v="1"/>
    <s v="MEX"/>
    <x v="0"/>
    <s v="FUM"/>
    <s v="National methyl bromide phase-out plan (fourth tranche)"/>
    <d v="2013-04-01T00:00:00"/>
    <d v="2014-04-01T00:00:00"/>
    <s v="FIN"/>
    <d v="2013-08-01T00:00:00"/>
    <m/>
    <d v="2015-12-01T00:00:00"/>
    <d v="2017-02-01T00:00:00"/>
    <n v="0"/>
    <m/>
    <m/>
    <n v="0"/>
    <m/>
    <m/>
    <n v="0"/>
    <m/>
    <m/>
    <n v="0"/>
    <m/>
    <m/>
    <n v="422379"/>
    <n v="-115"/>
    <n v="422264"/>
    <n v="1"/>
    <n v="0"/>
    <n v="0"/>
    <n v="0"/>
    <n v="31678"/>
    <n v="-8"/>
    <n v="31670"/>
    <n v="0"/>
    <n v="422264"/>
    <n v="0"/>
    <m/>
    <n v="31670"/>
    <n v="0"/>
    <m/>
    <m/>
    <m/>
    <m/>
    <m/>
    <m/>
    <m/>
    <m/>
    <x v="1"/>
    <n v="0"/>
    <n v="1"/>
    <n v="4"/>
    <n v="12"/>
    <n v="0"/>
    <n v="0"/>
    <n v="0"/>
    <n v="2013"/>
  </r>
  <r>
    <m/>
    <m/>
    <s v="MEX/FUM/60/INV/149"/>
    <s v="Canada"/>
    <m/>
    <x v="1"/>
    <s v="MEX"/>
    <x v="0"/>
    <s v="FUM"/>
    <s v="National methyl bromide phase-out plan (second tranche)"/>
    <d v="2010-04-01T00:00:00"/>
    <d v="2011-04-01T00:00:00"/>
    <s v="TRF"/>
    <m/>
    <m/>
    <m/>
    <d v="2012-04-01T00:00:00"/>
    <n v="0"/>
    <m/>
    <m/>
    <n v="0"/>
    <m/>
    <m/>
    <m/>
    <m/>
    <m/>
    <m/>
    <m/>
    <m/>
    <n v="500000"/>
    <n v="-500000"/>
    <n v="0"/>
    <n v="0"/>
    <n v="0"/>
    <n v="0"/>
    <n v="0"/>
    <n v="58527"/>
    <n v="-58527"/>
    <n v="0"/>
    <n v="0"/>
    <n v="0"/>
    <m/>
    <n v="0"/>
    <n v="0"/>
    <m/>
    <m/>
    <m/>
    <m/>
    <m/>
    <s v="Project was transferred to UNIDO at 63rd ExCom meeting. No expenditures will thus be made by Canada."/>
    <m/>
    <m/>
    <m/>
    <x v="0"/>
    <n v="0"/>
    <n v="0"/>
    <s v=""/>
    <n v="12"/>
    <n v="0"/>
    <n v="0"/>
    <n v="0"/>
    <n v="2010"/>
  </r>
  <r>
    <m/>
    <m/>
    <s v="MEX/FUM/63/INV/153"/>
    <s v="UNIDO"/>
    <m/>
    <x v="1"/>
    <s v="MEX"/>
    <x v="0"/>
    <s v="FUM"/>
    <s v="National methyl bromide phase-out plan (second tranche)"/>
    <d v="2011-04-01T00:00:00"/>
    <d v="2012-04-01T00:00:00"/>
    <s v="FIN"/>
    <d v="2011-07-01T00:00:00"/>
    <m/>
    <d v="2015-12-01T00:00:00"/>
    <d v="2017-02-01T00:00:00"/>
    <n v="50"/>
    <m/>
    <m/>
    <n v="0"/>
    <m/>
    <m/>
    <n v="50"/>
    <m/>
    <m/>
    <n v="0"/>
    <m/>
    <m/>
    <n v="500000"/>
    <n v="-933"/>
    <n v="499067"/>
    <n v="1"/>
    <n v="0"/>
    <n v="0"/>
    <n v="0"/>
    <n v="37500"/>
    <n v="-70"/>
    <n v="37430"/>
    <n v="0"/>
    <n v="499067"/>
    <n v="0"/>
    <m/>
    <n v="37430"/>
    <n v="0"/>
    <m/>
    <m/>
    <m/>
    <m/>
    <m/>
    <m/>
    <m/>
    <m/>
    <x v="1"/>
    <n v="0"/>
    <n v="1"/>
    <n v="3"/>
    <n v="12"/>
    <n v="0"/>
    <n v="0"/>
    <n v="50000"/>
    <n v="2011"/>
  </r>
  <r>
    <m/>
    <m/>
    <s v="MEX/FUM/60/INV/151"/>
    <s v="Spain"/>
    <m/>
    <x v="1"/>
    <s v="MEX"/>
    <x v="0"/>
    <s v="FUM"/>
    <s v="National methyl bromide phase-out plan (second tranche)"/>
    <d v="2010-04-01T00:00:00"/>
    <d v="2012-04-01T00:00:00"/>
    <s v="FIN"/>
    <d v="2012-09-01T00:00:00"/>
    <m/>
    <d v="2012-11-01T00:00:00"/>
    <d v="2012-11-01T00:00:00"/>
    <n v="50"/>
    <m/>
    <m/>
    <n v="0"/>
    <m/>
    <m/>
    <n v="50"/>
    <m/>
    <m/>
    <n v="0"/>
    <m/>
    <m/>
    <n v="800000"/>
    <n v="-32"/>
    <n v="799968"/>
    <n v="1"/>
    <n v="0"/>
    <n v="0"/>
    <n v="0"/>
    <n v="93000"/>
    <n v="-4"/>
    <n v="92996"/>
    <n v="0"/>
    <n v="799968"/>
    <n v="0"/>
    <m/>
    <n v="92996"/>
    <n v="0"/>
    <m/>
    <m/>
    <m/>
    <m/>
    <s v="N/A"/>
    <s v="N/A"/>
    <m/>
    <m/>
    <x v="1"/>
    <n v="0"/>
    <n v="1"/>
    <n v="29"/>
    <n v="24"/>
    <n v="0"/>
    <n v="0"/>
    <n v="50000"/>
    <n v="2010"/>
  </r>
  <r>
    <m/>
    <m/>
    <s v="MEX/FUM/60/INV/150"/>
    <s v="UNIDO"/>
    <m/>
    <x v="1"/>
    <s v="MEX"/>
    <x v="0"/>
    <s v="FUM"/>
    <s v="National methyl bromide phase-out plan (second tranche)"/>
    <d v="2010-04-01T00:00:00"/>
    <d v="2012-04-01T00:00:00"/>
    <s v="FIN"/>
    <d v="2010-05-01T00:00:00"/>
    <m/>
    <d v="2012-12-01T00:00:00"/>
    <d v="2014-07-01T00:00:00"/>
    <n v="250"/>
    <m/>
    <m/>
    <n v="0"/>
    <m/>
    <m/>
    <n v="250"/>
    <m/>
    <m/>
    <n v="0"/>
    <m/>
    <m/>
    <n v="2000000"/>
    <n v="-711.93"/>
    <n v="1999288.07"/>
    <n v="0.99999996498753674"/>
    <n v="7.000000006519258E-2"/>
    <n v="7.000000006519258E-2"/>
    <n v="0"/>
    <n v="150000"/>
    <n v="-53"/>
    <n v="149947"/>
    <n v="0"/>
    <n v="1999288"/>
    <n v="0"/>
    <m/>
    <n v="149947"/>
    <n v="0"/>
    <m/>
    <m/>
    <m/>
    <m/>
    <m/>
    <m/>
    <m/>
    <m/>
    <x v="1"/>
    <n v="0"/>
    <n v="1"/>
    <n v="1"/>
    <n v="24"/>
    <n v="0"/>
    <n v="0"/>
    <n v="250000"/>
    <n v="2010"/>
  </r>
  <r>
    <m/>
    <m/>
    <s v="THA/FUM/50/INV/147"/>
    <s v="IBRD"/>
    <m/>
    <x v="2"/>
    <s v="THA"/>
    <x v="0"/>
    <s v="FUM"/>
    <s v="National methyl bromide phase-out plan (second tranche)"/>
    <d v="2006-11-01T00:00:00"/>
    <d v="2008-11-01T00:00:00"/>
    <s v="FIN"/>
    <d v="2008-12-01T00:00:00"/>
    <m/>
    <d v="2013-12-01T00:00:00"/>
    <d v="2014-04-01T00:00:00"/>
    <n v="0"/>
    <m/>
    <m/>
    <n v="0"/>
    <m/>
    <m/>
    <n v="0"/>
    <m/>
    <m/>
    <n v="0"/>
    <m/>
    <m/>
    <n v="1412214"/>
    <n v="-508944.77"/>
    <n v="903269.23"/>
    <n v="0.99999974536938452"/>
    <n v="0.22999999998137355"/>
    <n v="0.22999999998137355"/>
    <n v="0"/>
    <n v="105916"/>
    <n v="-38170.839999999997"/>
    <n v="67745.16"/>
    <n v="0.16000000000349246"/>
    <n v="903269"/>
    <n v="0"/>
    <n v="0"/>
    <n v="67745"/>
    <n v="0"/>
    <n v="0"/>
    <m/>
    <m/>
    <m/>
    <s v="Project completed."/>
    <m/>
    <m/>
    <m/>
    <x v="1"/>
    <n v="0"/>
    <n v="1"/>
    <n v="25"/>
    <n v="24"/>
    <n v="0"/>
    <n v="0"/>
    <n v="0"/>
    <n v="2006"/>
  </r>
  <r>
    <m/>
    <m/>
    <s v="MEX/FUM/66/INV/161"/>
    <s v="Spain"/>
    <m/>
    <x v="1"/>
    <s v="MEX"/>
    <x v="0"/>
    <s v="FUM"/>
    <s v="National methyl bromide phase-out plan (third tranche)"/>
    <d v="2012-04-01T00:00:00"/>
    <d v="2013-04-01T00:00:00"/>
    <s v="FIN"/>
    <d v="2014-07-01T00:00:00"/>
    <m/>
    <d v="2016-07-01T00:00:00"/>
    <d v="2017-03-01T00:00:00"/>
    <n v="80"/>
    <m/>
    <m/>
    <n v="0"/>
    <m/>
    <m/>
    <n v="0"/>
    <m/>
    <m/>
    <n v="0"/>
    <m/>
    <m/>
    <n v="800000"/>
    <n v="-1837"/>
    <n v="798163"/>
    <n v="1"/>
    <n v="0"/>
    <n v="0"/>
    <n v="0"/>
    <n v="93000"/>
    <n v="-214"/>
    <n v="92786"/>
    <n v="0"/>
    <n v="798163"/>
    <n v="0"/>
    <m/>
    <n v="92786"/>
    <n v="0"/>
    <m/>
    <m/>
    <m/>
    <m/>
    <s v="N/A"/>
    <s v="N/A"/>
    <m/>
    <m/>
    <x v="1"/>
    <n v="0"/>
    <n v="1"/>
    <n v="27"/>
    <n v="12"/>
    <n v="0"/>
    <n v="0"/>
    <n v="80000"/>
    <n v="2012"/>
  </r>
  <r>
    <m/>
    <m/>
    <s v="MEX/FUM/66/INV/162"/>
    <s v="UNIDO"/>
    <m/>
    <x v="1"/>
    <s v="MEX"/>
    <x v="0"/>
    <s v="FUM"/>
    <s v="National methyl bromide phase-out plan (third tranche)"/>
    <d v="2012-04-01T00:00:00"/>
    <d v="2013-04-01T00:00:00"/>
    <s v="FIN"/>
    <d v="2012-07-01T00:00:00"/>
    <m/>
    <d v="2015-12-01T00:00:00"/>
    <d v="2017-02-01T00:00:00"/>
    <n v="120"/>
    <m/>
    <m/>
    <n v="0"/>
    <m/>
    <m/>
    <n v="120"/>
    <m/>
    <m/>
    <n v="0"/>
    <m/>
    <m/>
    <n v="1200000"/>
    <n v="-6798"/>
    <n v="1193202"/>
    <n v="1"/>
    <n v="0"/>
    <n v="0"/>
    <n v="0"/>
    <n v="90000"/>
    <n v="-510"/>
    <n v="89490"/>
    <n v="0"/>
    <n v="1193202"/>
    <n v="0"/>
    <m/>
    <n v="89490"/>
    <n v="0"/>
    <m/>
    <m/>
    <m/>
    <m/>
    <m/>
    <m/>
    <m/>
    <m/>
    <x v="1"/>
    <n v="0"/>
    <n v="1"/>
    <n v="3"/>
    <n v="12"/>
    <n v="0"/>
    <n v="0"/>
    <n v="120000"/>
    <n v="2012"/>
  </r>
  <r>
    <m/>
    <m/>
    <s v="THA/FUM/57/INV/152"/>
    <s v="IBRD"/>
    <m/>
    <x v="2"/>
    <s v="THA"/>
    <x v="0"/>
    <s v="FUM"/>
    <s v="National methyl bromide phase-out plan (third tranche)"/>
    <d v="2009-04-01T00:00:00"/>
    <d v="2012-12-01T00:00:00"/>
    <s v="FIN"/>
    <d v="2011-12-01T00:00:00"/>
    <m/>
    <d v="2013-12-01T00:00:00"/>
    <d v="2014-04-01T00:00:00"/>
    <n v="183.1"/>
    <m/>
    <m/>
    <n v="0"/>
    <m/>
    <m/>
    <n v="183.1"/>
    <m/>
    <m/>
    <n v="0"/>
    <m/>
    <m/>
    <n v="942395"/>
    <n v="-701762"/>
    <n v="240633"/>
    <n v="1"/>
    <n v="0"/>
    <n v="0"/>
    <n v="0"/>
    <n v="70680"/>
    <n v="-52632"/>
    <n v="18048"/>
    <n v="0"/>
    <n v="240633"/>
    <n v="0"/>
    <n v="0"/>
    <n v="18048"/>
    <n v="0"/>
    <n v="0"/>
    <m/>
    <m/>
    <m/>
    <s v="Project completed."/>
    <m/>
    <m/>
    <m/>
    <x v="1"/>
    <n v="0"/>
    <n v="1"/>
    <n v="32"/>
    <n v="44"/>
    <n v="0"/>
    <n v="0"/>
    <n v="183100"/>
    <n v="2009"/>
  </r>
  <r>
    <m/>
    <m/>
    <s v="HON/FUM/50/INV/21"/>
    <s v="UNIDO"/>
    <m/>
    <x v="1"/>
    <s v="HON"/>
    <x v="0"/>
    <s v="FUM"/>
    <s v="National methyl bromide phase-out plan, phase II (first tranche)"/>
    <d v="2006-11-01T00:00:00"/>
    <d v="2007-11-01T00:00:00"/>
    <s v="FIN"/>
    <d v="2007-02-01T00:00:00"/>
    <m/>
    <d v="2008-09-01T00:00:00"/>
    <d v="2008-12-01T00:00:00"/>
    <n v="31.8"/>
    <m/>
    <m/>
    <n v="0"/>
    <m/>
    <m/>
    <n v="31.8"/>
    <m/>
    <m/>
    <n v="0"/>
    <m/>
    <m/>
    <n v="600000"/>
    <n v="0"/>
    <n v="600000"/>
    <n v="1"/>
    <n v="0"/>
    <n v="0"/>
    <n v="0"/>
    <n v="45000"/>
    <n v="0"/>
    <n v="45000"/>
    <n v="0"/>
    <n v="600000"/>
    <n v="0"/>
    <m/>
    <n v="45000"/>
    <n v="0"/>
    <m/>
    <m/>
    <m/>
    <m/>
    <m/>
    <m/>
    <m/>
    <m/>
    <x v="1"/>
    <n v="0"/>
    <n v="1"/>
    <n v="3"/>
    <n v="12"/>
    <n v="0"/>
    <n v="0"/>
    <n v="31800"/>
    <n v="2006"/>
  </r>
  <r>
    <m/>
    <m/>
    <s v="HON/FUM/59/INV/31"/>
    <s v="UNIDO"/>
    <m/>
    <x v="1"/>
    <s v="HON"/>
    <x v="0"/>
    <s v="FUM"/>
    <s v="National methyl bromide phase-out plan, phase II (fourth tranche)"/>
    <d v="2009-11-01T00:00:00"/>
    <d v="2010-11-01T00:00:00"/>
    <s v="FIN"/>
    <d v="2010-07-01T00:00:00"/>
    <m/>
    <d v="2011-12-01T00:00:00"/>
    <d v="2012-05-01T00:00:00"/>
    <n v="20.399999999999999"/>
    <m/>
    <m/>
    <n v="0"/>
    <m/>
    <m/>
    <n v="20.399999999999999"/>
    <m/>
    <m/>
    <n v="0"/>
    <m/>
    <m/>
    <n v="106301"/>
    <n v="-45.35"/>
    <n v="106255.65"/>
    <n v="1.0000032939424868"/>
    <n v="-0.35000000000582077"/>
    <n v="-0.35000000000582077"/>
    <n v="0"/>
    <n v="7973"/>
    <n v="-4"/>
    <n v="7969"/>
    <n v="0"/>
    <n v="106256"/>
    <n v="0"/>
    <m/>
    <n v="7969"/>
    <n v="0"/>
    <m/>
    <m/>
    <m/>
    <m/>
    <m/>
    <m/>
    <m/>
    <m/>
    <x v="1"/>
    <n v="0"/>
    <n v="1"/>
    <n v="8"/>
    <n v="12"/>
    <n v="0"/>
    <n v="0"/>
    <n v="20400"/>
    <n v="2009"/>
  </r>
  <r>
    <m/>
    <m/>
    <s v="HON/FUM/53/INV/24"/>
    <s v="UNIDO"/>
    <m/>
    <x v="1"/>
    <s v="HON"/>
    <x v="0"/>
    <s v="FUM"/>
    <s v="National methyl bromide phase-out plan, phase II (second tranche)"/>
    <d v="2007-11-01T00:00:00"/>
    <d v="2008-11-01T00:00:00"/>
    <s v="FIN"/>
    <d v="2007-12-01T00:00:00"/>
    <m/>
    <d v="2009-10-01T00:00:00"/>
    <d v="2010-09-01T00:00:00"/>
    <n v="47.5"/>
    <m/>
    <m/>
    <n v="0"/>
    <m/>
    <m/>
    <n v="47.5"/>
    <m/>
    <m/>
    <n v="0"/>
    <m/>
    <m/>
    <n v="800000"/>
    <n v="0"/>
    <n v="800000"/>
    <n v="1"/>
    <n v="0"/>
    <n v="0"/>
    <n v="0"/>
    <n v="60000"/>
    <n v="0"/>
    <n v="60000"/>
    <n v="0"/>
    <n v="800000"/>
    <n v="0"/>
    <m/>
    <n v="60000"/>
    <n v="0"/>
    <m/>
    <m/>
    <m/>
    <m/>
    <m/>
    <m/>
    <m/>
    <m/>
    <x v="1"/>
    <n v="0"/>
    <n v="1"/>
    <n v="1"/>
    <n v="12"/>
    <n v="0"/>
    <n v="0"/>
    <n v="47500"/>
    <n v="2007"/>
  </r>
  <r>
    <m/>
    <m/>
    <s v="HON/FUM/56/INV/29"/>
    <s v="UNIDO"/>
    <m/>
    <x v="1"/>
    <s v="HON"/>
    <x v="0"/>
    <s v="FUM"/>
    <s v="National methyl bromide phase-out plan, phase II (third tranche)"/>
    <d v="2008-11-01T00:00:00"/>
    <d v="2009-11-01T00:00:00"/>
    <s v="FIN"/>
    <d v="2009-05-01T00:00:00"/>
    <m/>
    <d v="2011-12-01T00:00:00"/>
    <d v="2012-05-01T00:00:00"/>
    <n v="23.9"/>
    <m/>
    <m/>
    <n v="0"/>
    <m/>
    <m/>
    <n v="23.9"/>
    <m/>
    <m/>
    <n v="0"/>
    <m/>
    <m/>
    <n v="300000"/>
    <n v="-200.01999999999998"/>
    <n v="299799.98"/>
    <n v="1.0000000667111453"/>
    <n v="-2.0000000018626451E-2"/>
    <n v="-2.0000000018626451E-2"/>
    <n v="0"/>
    <n v="22500"/>
    <n v="-15"/>
    <n v="22485"/>
    <n v="0"/>
    <n v="299800"/>
    <n v="0"/>
    <m/>
    <n v="22485"/>
    <n v="0"/>
    <m/>
    <m/>
    <m/>
    <m/>
    <m/>
    <m/>
    <m/>
    <m/>
    <x v="1"/>
    <n v="0"/>
    <n v="1"/>
    <n v="6"/>
    <n v="12"/>
    <n v="0"/>
    <n v="0"/>
    <n v="23900"/>
    <n v="2008"/>
  </r>
  <r>
    <m/>
    <m/>
    <s v="MAL/SEV/10/TRA/13"/>
    <s v="UNDP"/>
    <m/>
    <x v="2"/>
    <s v="MAL"/>
    <x v="2"/>
    <s v="SEV"/>
    <s v="National ODS conference"/>
    <d v="1993-06-01T00:00:00"/>
    <d v="1993-07-01T00:00:00"/>
    <s v="FIN"/>
    <d v="1993-07-01T00:00:00"/>
    <m/>
    <d v="1993-07-01T00:00:00"/>
    <d v="1997-12-01T00:00:00"/>
    <n v="0"/>
    <m/>
    <m/>
    <m/>
    <m/>
    <m/>
    <n v="0"/>
    <m/>
    <m/>
    <m/>
    <m/>
    <m/>
    <n v="40000"/>
    <n v="0"/>
    <n v="40000"/>
    <n v="1"/>
    <n v="0"/>
    <n v="0"/>
    <n v="0"/>
    <n v="5200"/>
    <n v="0"/>
    <n v="5200"/>
    <n v="0"/>
    <n v="40000"/>
    <n v="0"/>
    <n v="0"/>
    <n v="5200"/>
    <n v="0"/>
    <m/>
    <m/>
    <m/>
    <m/>
    <s v="Completed in 1993. Financially completed in 1997."/>
    <m/>
    <m/>
    <m/>
    <x v="1"/>
    <n v="0"/>
    <n v="1"/>
    <n v="1"/>
    <n v="1"/>
    <n v="0"/>
    <n v="0"/>
    <n v="0"/>
    <n v="1993"/>
  </r>
  <r>
    <m/>
    <m/>
    <s v="ALB/PHA/46/INV/11"/>
    <s v="UNIDO"/>
    <m/>
    <x v="4"/>
    <s v="ALB"/>
    <x v="0"/>
    <s v="PHA"/>
    <s v="National ODS phase out plan (2nd tranche)"/>
    <d v="2005-07-01T00:00:00"/>
    <d v="2006-07-01T00:00:00"/>
    <s v="FIN"/>
    <d v="2006-08-01T00:00:00"/>
    <m/>
    <d v="2008-04-01T00:00:00"/>
    <d v="2010-12-01T00:00:00"/>
    <n v="25"/>
    <m/>
    <m/>
    <n v="0"/>
    <m/>
    <m/>
    <n v="25"/>
    <m/>
    <m/>
    <n v="0"/>
    <m/>
    <m/>
    <n v="172322"/>
    <n v="0"/>
    <n v="172322"/>
    <n v="1"/>
    <n v="0"/>
    <n v="0"/>
    <n v="0"/>
    <n v="12924"/>
    <n v="0"/>
    <n v="12924"/>
    <n v="0"/>
    <n v="172322"/>
    <n v="0"/>
    <m/>
    <n v="12924"/>
    <n v="0"/>
    <m/>
    <m/>
    <m/>
    <m/>
    <m/>
    <m/>
    <m/>
    <m/>
    <x v="1"/>
    <n v="0"/>
    <n v="1"/>
    <n v="13"/>
    <n v="12"/>
    <n v="0"/>
    <n v="0"/>
    <n v="25000"/>
    <n v="2005"/>
  </r>
  <r>
    <m/>
    <m/>
    <s v="ALB/PHA/50/INV/14"/>
    <s v="UNIDO"/>
    <m/>
    <x v="4"/>
    <s v="ALB"/>
    <x v="0"/>
    <s v="PHA"/>
    <s v="National ODS phase out plan (3rd tranche)"/>
    <d v="2006-11-01T00:00:00"/>
    <d v="2007-11-01T00:00:00"/>
    <s v="FIN"/>
    <d v="2007-03-01T00:00:00"/>
    <m/>
    <d v="2009-12-01T00:00:00"/>
    <d v="2010-12-01T00:00:00"/>
    <n v="21"/>
    <m/>
    <m/>
    <n v="0"/>
    <m/>
    <m/>
    <n v="21"/>
    <m/>
    <m/>
    <n v="0"/>
    <m/>
    <m/>
    <n v="72322"/>
    <n v="0"/>
    <n v="72322"/>
    <n v="1"/>
    <n v="0"/>
    <n v="0"/>
    <n v="0"/>
    <n v="5424"/>
    <n v="0"/>
    <n v="5424"/>
    <n v="0"/>
    <n v="72322"/>
    <n v="0"/>
    <m/>
    <n v="5424"/>
    <n v="0"/>
    <m/>
    <m/>
    <m/>
    <m/>
    <m/>
    <m/>
    <m/>
    <m/>
    <x v="1"/>
    <n v="0"/>
    <n v="1"/>
    <n v="4"/>
    <n v="12"/>
    <n v="0"/>
    <n v="0"/>
    <n v="21000"/>
    <n v="2006"/>
  </r>
  <r>
    <m/>
    <m/>
    <s v="ALB/PHA/54/INV/15"/>
    <s v="UNIDO"/>
    <m/>
    <x v="4"/>
    <s v="ALB"/>
    <x v="0"/>
    <s v="PHA"/>
    <s v="National ODS phase out plan (fourth and fifth tranches)"/>
    <d v="2008-04-01T00:00:00"/>
    <d v="2009-03-01T00:00:00"/>
    <s v="FIN"/>
    <d v="2008-12-01T00:00:00"/>
    <m/>
    <d v="2011-01-01T00:00:00"/>
    <d v="2012-05-01T00:00:00"/>
    <n v="13"/>
    <m/>
    <m/>
    <n v="0"/>
    <m/>
    <m/>
    <n v="13"/>
    <m/>
    <m/>
    <n v="0"/>
    <m/>
    <m/>
    <n v="64644"/>
    <n v="-16.61"/>
    <n v="64627.39"/>
    <n v="0.99999396540692731"/>
    <n v="0.38999999999941792"/>
    <n v="0.38999999999941792"/>
    <n v="0"/>
    <n v="4848"/>
    <n v="-1"/>
    <n v="4847"/>
    <n v="0"/>
    <n v="64627"/>
    <n v="0"/>
    <m/>
    <n v="4847"/>
    <n v="0"/>
    <m/>
    <m/>
    <m/>
    <m/>
    <m/>
    <m/>
    <m/>
    <m/>
    <x v="1"/>
    <n v="0"/>
    <n v="1"/>
    <n v="8"/>
    <n v="11"/>
    <n v="0"/>
    <n v="0"/>
    <n v="13000"/>
    <n v="2008"/>
  </r>
  <r>
    <m/>
    <m/>
    <s v="ALB/PHA/58/INV/20"/>
    <s v="UNIDO"/>
    <m/>
    <x v="4"/>
    <s v="ALB"/>
    <x v="0"/>
    <s v="PHA"/>
    <s v="National ODS phase out plan (seventh tranche)"/>
    <d v="2009-07-01T00:00:00"/>
    <d v="2010-07-01T00:00:00"/>
    <s v="FIN"/>
    <d v="2010-12-01T00:00:00"/>
    <m/>
    <d v="2012-09-01T00:00:00"/>
    <d v="2013-10-01T00:00:00"/>
    <n v="0"/>
    <m/>
    <m/>
    <n v="0"/>
    <m/>
    <m/>
    <n v="0"/>
    <m/>
    <m/>
    <n v="0"/>
    <m/>
    <m/>
    <n v="22322"/>
    <n v="-867.44"/>
    <n v="21454.560000000001"/>
    <n v="1.0000205084606721"/>
    <n v="-0.43999999999869033"/>
    <n v="-0.43999999999869033"/>
    <n v="0"/>
    <n v="1674"/>
    <n v="-65"/>
    <n v="1609"/>
    <n v="0"/>
    <n v="21455"/>
    <n v="0"/>
    <m/>
    <n v="1609"/>
    <n v="0"/>
    <m/>
    <m/>
    <m/>
    <m/>
    <m/>
    <m/>
    <m/>
    <m/>
    <x v="1"/>
    <n v="0"/>
    <n v="1"/>
    <n v="17"/>
    <n v="12"/>
    <n v="0"/>
    <n v="0"/>
    <n v="0"/>
    <n v="2009"/>
  </r>
  <r>
    <m/>
    <m/>
    <s v="ALB/PHA/58/INV/19"/>
    <s v="UNIDO"/>
    <m/>
    <x v="4"/>
    <s v="ALB"/>
    <x v="0"/>
    <s v="PHA"/>
    <s v="National ODS phase out plan (sixth tranche)"/>
    <d v="2009-07-01T00:00:00"/>
    <d v="2010-07-01T00:00:00"/>
    <s v="FIN"/>
    <d v="2010-12-01T00:00:00"/>
    <m/>
    <d v="2012-05-01T00:00:00"/>
    <d v="2012-12-01T00:00:00"/>
    <n v="2.2000000000000002"/>
    <m/>
    <m/>
    <n v="0"/>
    <m/>
    <m/>
    <n v="2.2000000000000002"/>
    <m/>
    <m/>
    <n v="0"/>
    <m/>
    <m/>
    <n v="22322"/>
    <n v="-438.19"/>
    <n v="21883.81"/>
    <n v="1.0000086822175844"/>
    <n v="-0.18999999999869033"/>
    <n v="-0.18999999999869033"/>
    <n v="0"/>
    <n v="1674"/>
    <n v="-33"/>
    <n v="1641"/>
    <n v="0"/>
    <n v="21884"/>
    <n v="0"/>
    <m/>
    <n v="1641"/>
    <n v="0"/>
    <m/>
    <m/>
    <m/>
    <m/>
    <m/>
    <m/>
    <m/>
    <m/>
    <x v="1"/>
    <n v="0"/>
    <n v="1"/>
    <n v="17"/>
    <n v="12"/>
    <n v="0"/>
    <n v="0"/>
    <n v="2200"/>
    <n v="2009"/>
  </r>
  <r>
    <m/>
    <m/>
    <s v="JOR/PHA/38/INV/77"/>
    <s v="IBRD"/>
    <m/>
    <x v="2"/>
    <s v="JOR"/>
    <x v="0"/>
    <s v="PHA"/>
    <s v="National ODS phase out plan: aerosol, foam, MAC service and solvent sectors"/>
    <d v="2002-11-01T00:00:00"/>
    <d v="2009-11-01T00:00:00"/>
    <s v="FIN"/>
    <d v="2005-11-01T00:00:00"/>
    <m/>
    <d v="2009-11-01T00:00:00"/>
    <d v="2009-12-01T00:00:00"/>
    <n v="157.4"/>
    <m/>
    <m/>
    <n v="0"/>
    <m/>
    <m/>
    <n v="157.4"/>
    <m/>
    <m/>
    <n v="0"/>
    <m/>
    <m/>
    <n v="590000"/>
    <n v="0"/>
    <n v="590000"/>
    <n v="1"/>
    <n v="0"/>
    <n v="0"/>
    <n v="0"/>
    <n v="74900"/>
    <n v="0"/>
    <n v="74900"/>
    <n v="0"/>
    <n v="590000"/>
    <n v="0"/>
    <n v="0"/>
    <n v="74900"/>
    <n v="0"/>
    <n v="0"/>
    <m/>
    <m/>
    <m/>
    <s v="All investment work has been undertaken. Last public awareness event held in 2009 on the achievements of the NOPP and future challenges. Training was also conducted for the solvents sector. PCR is under preparation."/>
    <m/>
    <m/>
    <m/>
    <x v="1"/>
    <n v="0"/>
    <n v="1"/>
    <n v="36"/>
    <n v="84"/>
    <n v="0"/>
    <n v="0"/>
    <n v="157400"/>
    <n v="2002"/>
  </r>
  <r>
    <m/>
    <m/>
    <s v="JOR/PHA/38/INV/78"/>
    <s v="UNIDO"/>
    <m/>
    <x v="2"/>
    <s v="JOR"/>
    <x v="0"/>
    <s v="PHA"/>
    <s v="National ODS phase out plan: commercial manufacturing and servicing, and transport refrigeration"/>
    <d v="2002-11-01T00:00:00"/>
    <d v="2009-12-01T00:00:00"/>
    <s v="FIN"/>
    <d v="2003-06-01T00:00:00"/>
    <m/>
    <d v="2006-12-01T00:00:00"/>
    <d v="2007-12-01T00:00:00"/>
    <n v="41"/>
    <m/>
    <m/>
    <n v="0"/>
    <m/>
    <m/>
    <n v="41"/>
    <m/>
    <m/>
    <n v="0"/>
    <m/>
    <m/>
    <n v="410000"/>
    <n v="-2466"/>
    <n v="407534"/>
    <n v="1"/>
    <n v="0"/>
    <n v="0"/>
    <n v="0"/>
    <n v="53300"/>
    <n v="-321"/>
    <n v="52979"/>
    <n v="0"/>
    <n v="407534"/>
    <n v="0"/>
    <m/>
    <n v="52979"/>
    <n v="0"/>
    <m/>
    <m/>
    <m/>
    <m/>
    <m/>
    <m/>
    <m/>
    <m/>
    <x v="1"/>
    <n v="0"/>
    <n v="1"/>
    <n v="7"/>
    <n v="85"/>
    <n v="0"/>
    <n v="0"/>
    <n v="41000"/>
    <n v="2002"/>
  </r>
  <r>
    <m/>
    <m/>
    <s v="BGD/PHA/60/INV/36"/>
    <s v="UNDP"/>
    <m/>
    <x v="2"/>
    <s v="BGD"/>
    <x v="0"/>
    <s v="PHA"/>
    <s v="National ODS phase-out plan (fifth and sixth tranches)"/>
    <d v="2010-04-01T00:00:00"/>
    <d v="2011-04-01T00:00:00"/>
    <s v="FIN"/>
    <d v="2011-01-01T00:00:00"/>
    <m/>
    <d v="2012-12-01T00:00:00"/>
    <d v="2013-10-01T00:00:00"/>
    <n v="21.9"/>
    <m/>
    <m/>
    <m/>
    <m/>
    <m/>
    <n v="21.9"/>
    <m/>
    <m/>
    <m/>
    <m/>
    <m/>
    <n v="55000"/>
    <n v="-4888"/>
    <n v="50112"/>
    <n v="1"/>
    <n v="0"/>
    <n v="0"/>
    <n v="0"/>
    <n v="4125"/>
    <n v="-367"/>
    <n v="3758"/>
    <n v="-0.40000000000009095"/>
    <n v="50112"/>
    <n v="0"/>
    <n v="0"/>
    <n v="3758.4"/>
    <n v="0"/>
    <m/>
    <m/>
    <m/>
    <m/>
    <s v="Financially completed in 2013."/>
    <m/>
    <m/>
    <m/>
    <x v="1"/>
    <n v="0"/>
    <n v="1"/>
    <n v="9"/>
    <n v="12"/>
    <n v="0"/>
    <n v="0"/>
    <n v="21900"/>
    <n v="2010"/>
  </r>
  <r>
    <m/>
    <m/>
    <s v="BGD/PHA/60/TAS/35"/>
    <s v="UNEP"/>
    <m/>
    <x v="2"/>
    <s v="BGD"/>
    <x v="3"/>
    <s v="PHA"/>
    <s v="National ODS phase-out plan (fifth and sixth tranches)"/>
    <d v="2010-04-01T00:00:00"/>
    <d v="2011-04-01T00:00:00"/>
    <s v="FIN"/>
    <d v="2011-06-01T00:00:00"/>
    <m/>
    <d v="2011-12-01T00:00:00"/>
    <d v="2012-12-01T00:00:00"/>
    <n v="0"/>
    <m/>
    <m/>
    <n v="0"/>
    <m/>
    <m/>
    <n v="0"/>
    <m/>
    <m/>
    <n v="0"/>
    <m/>
    <m/>
    <n v="26500"/>
    <n v="0"/>
    <n v="26500"/>
    <n v="1"/>
    <n v="0"/>
    <n v="0"/>
    <n v="0"/>
    <n v="3445"/>
    <n v="0"/>
    <n v="3445"/>
    <n v="0"/>
    <n v="26500"/>
    <n v="0"/>
    <n v="0"/>
    <n v="3445"/>
    <n v="0"/>
    <m/>
    <n v="0"/>
    <m/>
    <m/>
    <m/>
    <m/>
    <m/>
    <m/>
    <x v="1"/>
    <n v="0"/>
    <n v="1"/>
    <n v="14"/>
    <n v="12"/>
    <n v="0"/>
    <n v="0"/>
    <n v="0"/>
    <n v="2010"/>
  </r>
  <r>
    <m/>
    <m/>
    <s v="TUN/PHA/49/INV/47"/>
    <s v="IBRD"/>
    <m/>
    <x v="0"/>
    <s v="TUN"/>
    <x v="0"/>
    <s v="PHA"/>
    <s v="National ODS phase-out plan (first tranche)"/>
    <d v="2006-07-01T00:00:00"/>
    <d v="2008-07-01T00:00:00"/>
    <s v="FIN"/>
    <d v="2008-12-01T00:00:00"/>
    <m/>
    <d v="2012-06-01T00:00:00"/>
    <d v="2012-10-01T00:00:00"/>
    <n v="169.5"/>
    <m/>
    <m/>
    <n v="0"/>
    <m/>
    <m/>
    <n v="169.5"/>
    <m/>
    <m/>
    <n v="0"/>
    <m/>
    <m/>
    <n v="790000"/>
    <n v="-360123"/>
    <n v="429877"/>
    <n v="1"/>
    <n v="0"/>
    <n v="0"/>
    <n v="0"/>
    <n v="59250"/>
    <n v="-27009"/>
    <n v="32241"/>
    <n v="0"/>
    <n v="429877"/>
    <n v="0"/>
    <n v="0"/>
    <n v="32241"/>
    <n v="0"/>
    <n v="0"/>
    <m/>
    <m/>
    <m/>
    <s v="Upon closure of the Tunisia ODS Umbrella Project, NCPP has been transferred to UNIDO. 2010 consumption audit submitted to, and balance of funds returned at the 68th Meeting."/>
    <m/>
    <m/>
    <m/>
    <x v="1"/>
    <n v="0"/>
    <n v="1"/>
    <n v="29"/>
    <n v="24"/>
    <n v="0"/>
    <n v="0"/>
    <n v="169500"/>
    <n v="2006"/>
  </r>
  <r>
    <m/>
    <m/>
    <s v="YEM/PHA/55/TAS/31"/>
    <s v="UNEP"/>
    <m/>
    <x v="2"/>
    <s v="YEM"/>
    <x v="3"/>
    <s v="PHA"/>
    <s v="National ODS phase-out plan (first tranche)"/>
    <d v="2008-07-01T00:00:00"/>
    <d v="2010-12-01T00:00:00"/>
    <s v="FIN"/>
    <d v="2009-11-01T00:00:00"/>
    <m/>
    <d v="2018-12-01T00:00:00"/>
    <d v="2018-12-01T00:00:00"/>
    <n v="0"/>
    <m/>
    <m/>
    <n v="0"/>
    <m/>
    <m/>
    <n v="0"/>
    <m/>
    <m/>
    <n v="0"/>
    <m/>
    <m/>
    <n v="315000"/>
    <n v="-79053"/>
    <n v="235947"/>
    <n v="1"/>
    <n v="0"/>
    <n v="0"/>
    <n v="0"/>
    <n v="40950"/>
    <n v="-10276.89"/>
    <n v="30673.11"/>
    <n v="0"/>
    <n v="235947"/>
    <n v="0"/>
    <n v="0"/>
    <n v="30673.11"/>
    <n v="0"/>
    <m/>
    <n v="0"/>
    <m/>
    <d v="2016-12-01T00:00:00"/>
    <m/>
    <m/>
    <m/>
    <m/>
    <x v="1"/>
    <n v="0"/>
    <n v="1"/>
    <n v="16"/>
    <n v="29"/>
    <n v="0"/>
    <n v="0"/>
    <n v="0"/>
    <n v="2008"/>
  </r>
  <r>
    <m/>
    <m/>
    <s v="YEM/PHA/55/INV/28"/>
    <s v="UNIDO"/>
    <m/>
    <x v="2"/>
    <s v="YEM"/>
    <x v="0"/>
    <s v="PHA"/>
    <s v="National ODS phase-out plan (first tranche)"/>
    <d v="2008-07-01T00:00:00"/>
    <d v="2010-12-01T00:00:00"/>
    <s v="CLO"/>
    <d v="2008-11-01T00:00:00"/>
    <m/>
    <m/>
    <d v="2019-06-01T00:00:00"/>
    <n v="339.4"/>
    <m/>
    <m/>
    <n v="0"/>
    <m/>
    <m/>
    <n v="0"/>
    <m/>
    <m/>
    <n v="0"/>
    <m/>
    <m/>
    <n v="1137500"/>
    <n v="-32218"/>
    <n v="1105282"/>
    <n v="1"/>
    <n v="0"/>
    <n v="0"/>
    <n v="0"/>
    <n v="85313"/>
    <n v="-2417"/>
    <n v="82896"/>
    <n v="0"/>
    <n v="1105282"/>
    <n v="0"/>
    <m/>
    <n v="82896"/>
    <n v="0"/>
    <m/>
    <m/>
    <m/>
    <d v="2016-12-01T00:00:00"/>
    <e v="#N/A"/>
    <e v="#N/A"/>
    <m/>
    <m/>
    <x v="0"/>
    <n v="0"/>
    <n v="1"/>
    <n v="4"/>
    <n v="29"/>
    <n v="0"/>
    <n v="0"/>
    <n v="339400"/>
    <n v="2008"/>
  </r>
  <r>
    <m/>
    <m/>
    <s v="TUN/PHA/61/INV/51"/>
    <s v="IBRD"/>
    <m/>
    <x v="0"/>
    <s v="TUN"/>
    <x v="0"/>
    <s v="PHA"/>
    <s v="National ODS phase-out plan (second tranche)"/>
    <d v="2010-07-01T00:00:00"/>
    <d v="2011-12-01T00:00:00"/>
    <s v="FIN"/>
    <m/>
    <m/>
    <d v="2012-06-01T00:00:00"/>
    <d v="2012-10-01T00:00:00"/>
    <n v="0"/>
    <m/>
    <m/>
    <n v="0"/>
    <m/>
    <m/>
    <n v="172.5"/>
    <m/>
    <m/>
    <n v="0"/>
    <m/>
    <m/>
    <n v="345395"/>
    <n v="-345395"/>
    <n v="0"/>
    <n v="0"/>
    <n v="0"/>
    <n v="0"/>
    <n v="0"/>
    <n v="25905"/>
    <n v="-25905"/>
    <n v="0"/>
    <n v="0"/>
    <n v="0"/>
    <n v="0"/>
    <n v="0"/>
    <n v="0"/>
    <n v="0"/>
    <n v="0"/>
    <m/>
    <m/>
    <m/>
    <s v="Upon closure of the Tunisia ODS Umbrella Project, NCPP has been transferred to UNIDO. 2010 consumption audit submitted to, and balance of funds returned at the 68th Meeting."/>
    <m/>
    <m/>
    <m/>
    <x v="1"/>
    <n v="0"/>
    <n v="0"/>
    <s v=""/>
    <n v="17"/>
    <n v="0"/>
    <n v="0"/>
    <n v="0"/>
    <n v="2010"/>
  </r>
  <r>
    <m/>
    <m/>
    <s v="TUN/PHA/68/INV/54"/>
    <s v="UNIDO"/>
    <m/>
    <x v="0"/>
    <s v="TUN"/>
    <x v="0"/>
    <s v="PHA"/>
    <s v="National ODS phase-out plan (second tranche)"/>
    <d v="2012-12-01T00:00:00"/>
    <d v="2013-12-01T00:00:00"/>
    <s v="FIN"/>
    <d v="2014-01-01T00:00:00"/>
    <m/>
    <d v="2014-03-01T00:00:00"/>
    <d v="2016-04-01T00:00:00"/>
    <n v="172.5"/>
    <m/>
    <m/>
    <n v="0"/>
    <m/>
    <m/>
    <n v="172.5"/>
    <m/>
    <m/>
    <n v="0"/>
    <m/>
    <m/>
    <n v="705518"/>
    <n v="-301571.07"/>
    <n v="403946.93"/>
    <n v="1.0000001732900903"/>
    <n v="-7.0000000006984919E-2"/>
    <n v="-7.0000000006984919E-2"/>
    <n v="0"/>
    <n v="52914"/>
    <n v="-22618"/>
    <n v="30296"/>
    <n v="0"/>
    <n v="403947"/>
    <n v="0"/>
    <m/>
    <n v="30296"/>
    <n v="0"/>
    <m/>
    <m/>
    <m/>
    <m/>
    <m/>
    <m/>
    <m/>
    <m/>
    <x v="1"/>
    <n v="0"/>
    <n v="1"/>
    <n v="13"/>
    <n v="12"/>
    <n v="0"/>
    <n v="0"/>
    <n v="172500"/>
    <n v="2012"/>
  </r>
  <r>
    <m/>
    <m/>
    <s v="YEM/PHA/60/TAS/35"/>
    <s v="UNEP"/>
    <m/>
    <x v="2"/>
    <s v="YEM"/>
    <x v="3"/>
    <s v="PHA"/>
    <s v="National ODS phase-out plan (second tranche)"/>
    <d v="2010-04-01T00:00:00"/>
    <d v="2011-04-01T00:00:00"/>
    <s v="FIN"/>
    <d v="2015-06-01T00:00:00"/>
    <m/>
    <d v="2014-12-01T00:00:00"/>
    <d v="2018-12-01T00:00:00"/>
    <n v="0"/>
    <m/>
    <m/>
    <n v="0"/>
    <m/>
    <m/>
    <n v="0"/>
    <m/>
    <m/>
    <n v="0"/>
    <m/>
    <m/>
    <n v="140000"/>
    <n v="0"/>
    <n v="140000"/>
    <n v="1"/>
    <n v="0"/>
    <n v="0"/>
    <n v="0"/>
    <n v="18200"/>
    <n v="0"/>
    <n v="18200"/>
    <n v="0"/>
    <n v="140000"/>
    <n v="0"/>
    <n v="0"/>
    <n v="18200"/>
    <n v="0"/>
    <m/>
    <n v="0"/>
    <m/>
    <d v="2016-12-01T00:00:00"/>
    <m/>
    <m/>
    <m/>
    <m/>
    <x v="1"/>
    <n v="0"/>
    <n v="1"/>
    <n v="62"/>
    <n v="12"/>
    <n v="0"/>
    <n v="0"/>
    <n v="0"/>
    <n v="2010"/>
  </r>
  <r>
    <m/>
    <m/>
    <s v="YEM/PHA/60/INV/36"/>
    <s v="UNIDO"/>
    <m/>
    <x v="2"/>
    <s v="YEM"/>
    <x v="0"/>
    <s v="PHA"/>
    <s v="National ODS phase-out plan (second tranche)"/>
    <d v="2010-04-01T00:00:00"/>
    <d v="2011-04-01T00:00:00"/>
    <s v="CLO"/>
    <d v="2010-07-01T00:00:00"/>
    <m/>
    <m/>
    <d v="2019-03-01T00:00:00"/>
    <n v="268.7"/>
    <m/>
    <m/>
    <n v="0"/>
    <m/>
    <m/>
    <n v="0"/>
    <m/>
    <m/>
    <n v="0"/>
    <m/>
    <m/>
    <n v="233000"/>
    <n v="-60366"/>
    <n v="172634"/>
    <n v="1"/>
    <n v="0"/>
    <n v="0"/>
    <n v="0"/>
    <n v="17475"/>
    <n v="-4528"/>
    <n v="12947"/>
    <n v="0"/>
    <n v="172634"/>
    <n v="0"/>
    <m/>
    <n v="12947"/>
    <n v="0"/>
    <m/>
    <m/>
    <m/>
    <d v="2016-12-01T00:00:00"/>
    <e v="#N/A"/>
    <e v="#N/A"/>
    <m/>
    <m/>
    <x v="0"/>
    <n v="0"/>
    <n v="1"/>
    <n v="3"/>
    <n v="12"/>
    <n v="0"/>
    <n v="0"/>
    <n v="268700"/>
    <n v="2010"/>
  </r>
  <r>
    <m/>
    <m/>
    <s v="BGD/PHA/57/TAS/31"/>
    <s v="UNDP"/>
    <m/>
    <x v="2"/>
    <s v="BGD"/>
    <x v="3"/>
    <s v="PHA"/>
    <s v="National ODS phase-out plan (second, third and fourth tranches)"/>
    <d v="2009-04-01T00:00:00"/>
    <d v="2011-03-01T00:00:00"/>
    <s v="FIN"/>
    <d v="2009-05-01T00:00:00"/>
    <m/>
    <d v="2011-07-01T00:00:00"/>
    <d v="2013-10-01T00:00:00"/>
    <n v="202.6"/>
    <m/>
    <m/>
    <m/>
    <m/>
    <m/>
    <n v="202.6"/>
    <m/>
    <m/>
    <m/>
    <m/>
    <m/>
    <n v="669750"/>
    <n v="0"/>
    <n v="669750"/>
    <n v="1"/>
    <n v="0"/>
    <n v="0"/>
    <n v="0"/>
    <n v="50231"/>
    <n v="0"/>
    <n v="50231"/>
    <n v="0"/>
    <n v="669750"/>
    <n v="0"/>
    <n v="0"/>
    <n v="50231"/>
    <n v="0"/>
    <m/>
    <m/>
    <m/>
    <m/>
    <s v="Financially completed in 2013."/>
    <m/>
    <m/>
    <m/>
    <x v="1"/>
    <n v="0"/>
    <n v="1"/>
    <n v="1"/>
    <n v="23"/>
    <n v="0"/>
    <n v="0"/>
    <n v="202600"/>
    <n v="2009"/>
  </r>
  <r>
    <m/>
    <m/>
    <s v="BGD/PHA/57/TRA/32"/>
    <s v="UNEP"/>
    <m/>
    <x v="2"/>
    <s v="BGD"/>
    <x v="2"/>
    <s v="PHA"/>
    <s v="National ODS phase-out plan (second, third and fourth tranches)"/>
    <d v="2009-04-01T00:00:00"/>
    <d v="2010-03-01T00:00:00"/>
    <s v="FIN"/>
    <d v="2009-07-01T00:00:00"/>
    <m/>
    <d v="2011-12-01T00:00:00"/>
    <d v="2012-12-01T00:00:00"/>
    <n v="0"/>
    <m/>
    <m/>
    <n v="0"/>
    <m/>
    <m/>
    <n v="0"/>
    <m/>
    <m/>
    <m/>
    <m/>
    <m/>
    <n v="177175"/>
    <n v="0"/>
    <n v="177175"/>
    <n v="1"/>
    <n v="0"/>
    <n v="0"/>
    <n v="0"/>
    <n v="23033"/>
    <n v="0"/>
    <n v="23033"/>
    <n v="0"/>
    <n v="177175"/>
    <n v="0"/>
    <n v="0"/>
    <n v="23033"/>
    <n v="0"/>
    <m/>
    <n v="0"/>
    <m/>
    <m/>
    <m/>
    <m/>
    <m/>
    <m/>
    <x v="1"/>
    <n v="0"/>
    <n v="1"/>
    <n v="3"/>
    <n v="11"/>
    <n v="0"/>
    <n v="0"/>
    <n v="0"/>
    <n v="2009"/>
  </r>
  <r>
    <m/>
    <m/>
    <s v="BHE/PHA/52/INV/22"/>
    <s v="UNIDO"/>
    <m/>
    <x v="4"/>
    <s v="BHE"/>
    <x v="0"/>
    <s v="PHA"/>
    <s v="National ODS phase-out plan (third tranche)"/>
    <d v="2007-07-01T00:00:00"/>
    <d v="2008-07-01T00:00:00"/>
    <s v="FIN"/>
    <d v="2008-12-01T00:00:00"/>
    <m/>
    <d v="2013-12-01T00:00:00"/>
    <d v="2014-08-01T00:00:00"/>
    <n v="121.1"/>
    <m/>
    <m/>
    <n v="0"/>
    <m/>
    <m/>
    <n v="121"/>
    <m/>
    <m/>
    <n v="0"/>
    <m/>
    <m/>
    <n v="303000"/>
    <n v="-15044"/>
    <n v="287956"/>
    <n v="1"/>
    <n v="0"/>
    <n v="0"/>
    <n v="0"/>
    <n v="22725"/>
    <n v="-1128"/>
    <n v="21597"/>
    <n v="0"/>
    <n v="287956"/>
    <n v="0"/>
    <m/>
    <n v="21597"/>
    <n v="0"/>
    <m/>
    <m/>
    <m/>
    <m/>
    <m/>
    <m/>
    <m/>
    <m/>
    <x v="1"/>
    <n v="0"/>
    <n v="1"/>
    <n v="17"/>
    <n v="12"/>
    <n v="0"/>
    <n v="0"/>
    <n v="121100"/>
    <n v="2007"/>
  </r>
  <r>
    <m/>
    <m/>
    <s v="CUB/PHA/45/INV/31"/>
    <s v="France"/>
    <m/>
    <x v="1"/>
    <s v="CUB"/>
    <x v="0"/>
    <s v="PHA"/>
    <s v="National ODS phase-out plan for CFCs: 2005 annual implementation plan"/>
    <d v="2005-04-01T00:00:00"/>
    <d v="2006-04-01T00:00:00"/>
    <s v="TRF"/>
    <m/>
    <m/>
    <m/>
    <d v="2006-06-01T00:00:00"/>
    <n v="0"/>
    <m/>
    <m/>
    <n v="0"/>
    <m/>
    <m/>
    <m/>
    <m/>
    <m/>
    <m/>
    <m/>
    <m/>
    <n v="200000"/>
    <n v="-200000"/>
    <n v="0"/>
    <n v="0"/>
    <n v="0"/>
    <n v="0"/>
    <n v="0"/>
    <n v="26000"/>
    <n v="-26000"/>
    <n v="0"/>
    <n v="0"/>
    <n v="0"/>
    <m/>
    <n v="0"/>
    <n v="0"/>
    <m/>
    <m/>
    <m/>
    <m/>
    <m/>
    <s v="The French contribution was implemented by GTZ-Proklima. Upon Cuba's request, the project was transferred to UNDP in Apr 06."/>
    <m/>
    <m/>
    <m/>
    <x v="0"/>
    <n v="0"/>
    <n v="0"/>
    <s v=""/>
    <n v="12"/>
    <n v="0"/>
    <n v="0"/>
    <n v="0"/>
    <n v="2005"/>
  </r>
  <r>
    <m/>
    <m/>
    <s v="CUB/PHA/45/INV/30"/>
    <s v="Germany"/>
    <m/>
    <x v="1"/>
    <s v="CUB"/>
    <x v="0"/>
    <s v="PHA"/>
    <s v="National ODS phase-out plan for CFCs: 2005 annual implementation plan"/>
    <d v="2005-04-01T00:00:00"/>
    <d v="2006-04-01T00:00:00"/>
    <s v="TRF"/>
    <m/>
    <m/>
    <m/>
    <d v="2006-04-01T00:00:00"/>
    <n v="0"/>
    <m/>
    <m/>
    <n v="0"/>
    <m/>
    <m/>
    <m/>
    <m/>
    <m/>
    <m/>
    <m/>
    <m/>
    <n v="116000"/>
    <n v="-116000"/>
    <n v="0"/>
    <n v="0"/>
    <n v="0"/>
    <n v="0"/>
    <n v="0"/>
    <n v="15080"/>
    <n v="-15080"/>
    <n v="0"/>
    <n v="0"/>
    <n v="0"/>
    <n v="0"/>
    <n v="0"/>
    <n v="0"/>
    <n v="0"/>
    <m/>
    <m/>
    <m/>
    <m/>
    <s v="see remarks under MLF No. CUB/PHA/43/TAS/25. Transfer to UNDP completed."/>
    <m/>
    <m/>
    <m/>
    <x v="0"/>
    <n v="0"/>
    <n v="0"/>
    <s v=""/>
    <n v="12"/>
    <n v="0"/>
    <n v="0"/>
    <n v="0"/>
    <n v="2005"/>
  </r>
  <r>
    <m/>
    <m/>
    <s v="CUB/PHA/45/INV/32"/>
    <s v="Canada"/>
    <m/>
    <x v="1"/>
    <s v="CUB"/>
    <x v="0"/>
    <s v="PHA"/>
    <s v="National ODS phase-out plan for CFCs: 2005 annual implementation plan"/>
    <d v="2005-04-01T00:00:00"/>
    <d v="2007-04-01T00:00:00"/>
    <s v="FIN"/>
    <d v="2008-01-01T00:00:00"/>
    <m/>
    <d v="2011-06-01T00:00:00"/>
    <d v="2012-05-01T00:00:00"/>
    <n v="30"/>
    <m/>
    <m/>
    <n v="0"/>
    <m/>
    <m/>
    <n v="30"/>
    <m/>
    <m/>
    <m/>
    <m/>
    <m/>
    <n v="62000"/>
    <n v="0"/>
    <n v="62000"/>
    <n v="1"/>
    <n v="0"/>
    <n v="0"/>
    <n v="0"/>
    <n v="8060"/>
    <n v="0"/>
    <n v="8060"/>
    <n v="0"/>
    <n v="62000"/>
    <m/>
    <n v="0"/>
    <n v="8060"/>
    <m/>
    <m/>
    <m/>
    <m/>
    <m/>
    <s v="Project completed in June 2011 but Canada was awaiting final financial report from Cuba. Funds spent principally on R&amp;R training and provision of tools and materiasl for technicians. Final financial report received in May 2012."/>
    <m/>
    <m/>
    <m/>
    <x v="1"/>
    <n v="0"/>
    <n v="1"/>
    <n v="33"/>
    <n v="24"/>
    <n v="0"/>
    <n v="0"/>
    <n v="30000"/>
    <n v="2005"/>
  </r>
  <r>
    <m/>
    <m/>
    <s v="CUB/PHA/45/INV/33"/>
    <s v="UNDP"/>
    <m/>
    <x v="1"/>
    <s v="CUB"/>
    <x v="0"/>
    <s v="PHA"/>
    <s v="National ODS phase-out plan for CFCs: 2005 annual implementation plan - UNDP Portion"/>
    <d v="2005-04-01T00:00:00"/>
    <d v="2006-04-01T00:00:00"/>
    <s v="FIN"/>
    <d v="2007-07-01T00:00:00"/>
    <m/>
    <d v="2007-12-01T00:00:00"/>
    <d v="2013-08-01T00:00:00"/>
    <n v="30"/>
    <m/>
    <m/>
    <m/>
    <m/>
    <m/>
    <n v="30"/>
    <m/>
    <m/>
    <m/>
    <m/>
    <m/>
    <n v="250000"/>
    <n v="0"/>
    <n v="250000"/>
    <n v="1"/>
    <n v="0"/>
    <n v="0"/>
    <n v="0"/>
    <n v="18750"/>
    <n v="0"/>
    <n v="18750"/>
    <n v="0"/>
    <n v="250000"/>
    <n v="0"/>
    <n v="0"/>
    <n v="18750"/>
    <n v="0"/>
    <m/>
    <m/>
    <m/>
    <m/>
    <s v="Financially completed in 2013."/>
    <m/>
    <m/>
    <m/>
    <x v="1"/>
    <n v="0"/>
    <n v="1"/>
    <n v="27"/>
    <n v="12"/>
    <n v="0"/>
    <n v="0"/>
    <n v="30000"/>
    <n v="2005"/>
  </r>
  <r>
    <m/>
    <m/>
    <s v="CUB/PHA/53/INV/39"/>
    <s v="UNDP"/>
    <m/>
    <x v="1"/>
    <s v="CUB"/>
    <x v="0"/>
    <s v="PHA"/>
    <s v="National ODS phase-out plan for CFCs: 2006 and 2007 annual implementation plans"/>
    <d v="2007-11-01T00:00:00"/>
    <d v="2009-11-01T00:00:00"/>
    <s v="FIN"/>
    <d v="2009-10-01T00:00:00"/>
    <m/>
    <d v="2010-12-01T00:00:00"/>
    <d v="2013-07-01T00:00:00"/>
    <n v="166.2"/>
    <m/>
    <m/>
    <m/>
    <m/>
    <m/>
    <n v="166.2"/>
    <m/>
    <m/>
    <m/>
    <m/>
    <m/>
    <n v="641000"/>
    <n v="0"/>
    <n v="641000"/>
    <n v="1"/>
    <n v="0"/>
    <n v="0"/>
    <n v="0"/>
    <n v="48075"/>
    <n v="0"/>
    <n v="48075"/>
    <n v="0"/>
    <n v="641000"/>
    <n v="0"/>
    <n v="0"/>
    <n v="48075"/>
    <n v="0"/>
    <m/>
    <m/>
    <m/>
    <m/>
    <s v="Financially completed in 2013."/>
    <m/>
    <m/>
    <m/>
    <x v="1"/>
    <n v="0"/>
    <n v="1"/>
    <n v="23"/>
    <n v="24"/>
    <n v="0"/>
    <n v="0"/>
    <n v="166200"/>
    <n v="2007"/>
  </r>
  <r>
    <m/>
    <m/>
    <s v="CUB/PHA/59/INV/44"/>
    <s v="UNDP"/>
    <m/>
    <x v="1"/>
    <s v="CUB"/>
    <x v="0"/>
    <s v="PHA"/>
    <s v="National ODS phase-out plan for CFCs: 2009 and 2010 annual implementation plans"/>
    <d v="2009-11-01T00:00:00"/>
    <d v="2011-12-01T00:00:00"/>
    <s v="FIN"/>
    <d v="2011-04-01T00:00:00"/>
    <m/>
    <d v="2013-12-01T00:00:00"/>
    <d v="2014-03-01T00:00:00"/>
    <n v="53.8"/>
    <m/>
    <m/>
    <m/>
    <m/>
    <m/>
    <n v="53.8"/>
    <m/>
    <m/>
    <m/>
    <m/>
    <m/>
    <n v="156000"/>
    <n v="-1176"/>
    <n v="154824"/>
    <n v="1"/>
    <n v="0"/>
    <n v="0"/>
    <n v="0"/>
    <n v="11700"/>
    <n v="-88"/>
    <n v="11612"/>
    <n v="0.2000000000007276"/>
    <n v="154824"/>
    <n v="0"/>
    <n v="0"/>
    <n v="11611.8"/>
    <n v="0"/>
    <m/>
    <m/>
    <m/>
    <m/>
    <s v="Financially Completed in 2014."/>
    <m/>
    <m/>
    <m/>
    <x v="1"/>
    <n v="0"/>
    <n v="1"/>
    <n v="17"/>
    <n v="25"/>
    <n v="0"/>
    <n v="0"/>
    <n v="53800"/>
    <n v="2009"/>
  </r>
  <r>
    <m/>
    <m/>
    <s v="CUB/PHA/48/INV/37"/>
    <s v="UNDP"/>
    <m/>
    <x v="1"/>
    <s v="CUB"/>
    <x v="0"/>
    <s v="PHA"/>
    <s v="National ODS phase-out plan for CFCs: balance of the 2004 and 2005 annual programmes (France and Germany)"/>
    <d v="2006-04-01T00:00:00"/>
    <d v="2007-04-01T00:00:00"/>
    <s v="FIN"/>
    <d v="2008-02-01T00:00:00"/>
    <m/>
    <d v="2009-07-01T00:00:00"/>
    <d v="2013-12-01T00:00:00"/>
    <n v="79.7"/>
    <m/>
    <m/>
    <m/>
    <m/>
    <m/>
    <n v="79.7"/>
    <m/>
    <m/>
    <m/>
    <m/>
    <m/>
    <n v="512228"/>
    <n v="0"/>
    <n v="512228"/>
    <n v="1"/>
    <n v="0"/>
    <n v="0"/>
    <n v="0"/>
    <n v="38417"/>
    <n v="0"/>
    <n v="38417"/>
    <n v="0"/>
    <n v="512228"/>
    <n v="0"/>
    <n v="0"/>
    <n v="38417"/>
    <n v="0"/>
    <m/>
    <m/>
    <m/>
    <m/>
    <s v="Financially completed in 2013."/>
    <m/>
    <m/>
    <m/>
    <x v="1"/>
    <n v="0"/>
    <n v="1"/>
    <n v="22"/>
    <n v="12"/>
    <n v="0"/>
    <n v="0"/>
    <n v="79700"/>
    <n v="2006"/>
  </r>
  <r>
    <m/>
    <m/>
    <s v="LIB/PHA/45/INV/25"/>
    <s v="UNIDO"/>
    <m/>
    <x v="0"/>
    <s v="LIB"/>
    <x v="0"/>
    <s v="PHA"/>
    <s v="National ODS phase-out plan: 2nd tranche"/>
    <d v="2005-04-01T00:00:00"/>
    <d v="2006-04-01T00:00:00"/>
    <s v="FIN"/>
    <d v="2005-11-01T00:00:00"/>
    <m/>
    <d v="2013-12-01T00:00:00"/>
    <d v="2014-04-01T00:00:00"/>
    <n v="124"/>
    <m/>
    <m/>
    <n v="0"/>
    <m/>
    <m/>
    <n v="124"/>
    <m/>
    <m/>
    <n v="0"/>
    <m/>
    <m/>
    <n v="720000"/>
    <n v="-3678.87"/>
    <n v="716321.13"/>
    <n v="0.99999981851715025"/>
    <n v="0.13000000000465661"/>
    <n v="0.13000000000465661"/>
    <n v="0"/>
    <n v="54000"/>
    <n v="-276"/>
    <n v="53724"/>
    <n v="0"/>
    <n v="716321"/>
    <n v="0"/>
    <m/>
    <n v="53724"/>
    <n v="0"/>
    <m/>
    <m/>
    <m/>
    <m/>
    <m/>
    <m/>
    <m/>
    <m/>
    <x v="1"/>
    <n v="0"/>
    <n v="1"/>
    <n v="7"/>
    <n v="12"/>
    <n v="0"/>
    <n v="0"/>
    <n v="124000"/>
    <n v="2005"/>
  </r>
  <r>
    <m/>
    <m/>
    <s v="LIB/PHA/54/INV/28"/>
    <s v="UNIDO"/>
    <m/>
    <x v="0"/>
    <s v="LIB"/>
    <x v="0"/>
    <s v="PHA"/>
    <s v="National ODS phase-out plan: 3rd tranche"/>
    <d v="2008-04-01T00:00:00"/>
    <d v="2009-03-01T00:00:00"/>
    <s v="FIN"/>
    <d v="2010-03-01T00:00:00"/>
    <m/>
    <d v="2013-12-01T00:00:00"/>
    <d v="2015-03-01T00:00:00"/>
    <n v="176"/>
    <m/>
    <m/>
    <n v="0"/>
    <m/>
    <m/>
    <n v="176"/>
    <m/>
    <m/>
    <n v="0"/>
    <m/>
    <m/>
    <n v="277947"/>
    <n v="-9219.89"/>
    <n v="268727.11"/>
    <n v="0.99999959066281041"/>
    <n v="0.10999999998603016"/>
    <n v="0.10999999998603016"/>
    <n v="0"/>
    <n v="20846"/>
    <n v="-691"/>
    <n v="20155"/>
    <n v="0"/>
    <n v="268727"/>
    <n v="0"/>
    <m/>
    <n v="20155"/>
    <n v="0"/>
    <m/>
    <m/>
    <m/>
    <m/>
    <m/>
    <m/>
    <m/>
    <m/>
    <x v="1"/>
    <n v="0"/>
    <n v="1"/>
    <n v="23"/>
    <n v="11"/>
    <n v="0"/>
    <n v="0"/>
    <n v="176000"/>
    <n v="2008"/>
  </r>
  <r>
    <m/>
    <m/>
    <s v="ALB/PHA/39/TAS/08"/>
    <s v="UNIDO"/>
    <m/>
    <x v="4"/>
    <s v="ALB"/>
    <x v="3"/>
    <s v="PHA"/>
    <s v="National ODS phase-out plan: awareness workshop to prevent the introduction of methyl bromide"/>
    <d v="2003-04-01T00:00:00"/>
    <d v="2004-04-01T00:00:00"/>
    <s v="FIN"/>
    <d v="2003-12-01T00:00:00"/>
    <m/>
    <d v="2004-07-01T00:00:00"/>
    <d v="2005-09-01T00:00:00"/>
    <n v="0"/>
    <m/>
    <m/>
    <n v="0"/>
    <m/>
    <m/>
    <n v="0"/>
    <m/>
    <m/>
    <n v="0"/>
    <m/>
    <m/>
    <n v="20000"/>
    <n v="-319"/>
    <n v="19681"/>
    <n v="1"/>
    <n v="0"/>
    <n v="0"/>
    <n v="0"/>
    <n v="1500"/>
    <n v="-26.25"/>
    <n v="1473.75"/>
    <n v="-0.25"/>
    <n v="19681"/>
    <n v="0"/>
    <m/>
    <n v="1474"/>
    <n v="0"/>
    <m/>
    <m/>
    <m/>
    <m/>
    <m/>
    <m/>
    <m/>
    <m/>
    <x v="1"/>
    <n v="0"/>
    <n v="1"/>
    <n v="8"/>
    <n v="12"/>
    <n v="0"/>
    <n v="0"/>
    <n v="0"/>
    <n v="2003"/>
  </r>
  <r>
    <m/>
    <m/>
    <s v="BHE/PHA/41/INV/16"/>
    <s v="UNIDO"/>
    <m/>
    <x v="4"/>
    <s v="BHE"/>
    <x v="0"/>
    <s v="PHA"/>
    <s v="National ODS phase-out plan: first tranche"/>
    <d v="2003-12-01T00:00:00"/>
    <d v="2004-12-01T00:00:00"/>
    <s v="FIN"/>
    <d v="2004-04-01T00:00:00"/>
    <m/>
    <d v="2006-12-01T00:00:00"/>
    <d v="2009-05-01T00:00:00"/>
    <n v="0"/>
    <m/>
    <m/>
    <n v="0"/>
    <m/>
    <m/>
    <n v="27.3"/>
    <m/>
    <m/>
    <n v="0"/>
    <m/>
    <m/>
    <n v="265300"/>
    <n v="-1999"/>
    <n v="263301"/>
    <n v="1"/>
    <n v="0"/>
    <n v="0"/>
    <n v="0"/>
    <n v="19898"/>
    <n v="-150"/>
    <n v="19748"/>
    <n v="0"/>
    <n v="263301"/>
    <n v="0"/>
    <m/>
    <n v="19748"/>
    <n v="0"/>
    <m/>
    <m/>
    <m/>
    <m/>
    <m/>
    <m/>
    <m/>
    <m/>
    <x v="1"/>
    <n v="0"/>
    <n v="1"/>
    <n v="4"/>
    <n v="12"/>
    <n v="0"/>
    <n v="0"/>
    <n v="0"/>
    <n v="2003"/>
  </r>
  <r>
    <m/>
    <m/>
    <s v="LIB/PHA/41/INV/22"/>
    <s v="UNIDO"/>
    <m/>
    <x v="0"/>
    <s v="LIB"/>
    <x v="0"/>
    <s v="PHA"/>
    <s v="National ODS phase-out plan: first tranche"/>
    <d v="2003-12-01T00:00:00"/>
    <d v="2005-12-01T00:00:00"/>
    <s v="FIN"/>
    <d v="2004-03-01T00:00:00"/>
    <m/>
    <d v="2005-08-01T00:00:00"/>
    <d v="2008-12-01T00:00:00"/>
    <n v="150"/>
    <m/>
    <m/>
    <n v="0"/>
    <m/>
    <m/>
    <n v="150.4"/>
    <m/>
    <m/>
    <n v="0"/>
    <m/>
    <m/>
    <n v="1500000"/>
    <n v="-21"/>
    <n v="1499979"/>
    <n v="1"/>
    <n v="0"/>
    <n v="0"/>
    <n v="0"/>
    <n v="112500"/>
    <n v="-2"/>
    <n v="112498"/>
    <n v="0"/>
    <n v="1499979"/>
    <n v="0"/>
    <m/>
    <n v="112498"/>
    <n v="0"/>
    <m/>
    <m/>
    <m/>
    <m/>
    <m/>
    <m/>
    <m/>
    <m/>
    <x v="1"/>
    <n v="0"/>
    <n v="1"/>
    <n v="3"/>
    <n v="24"/>
    <n v="0"/>
    <n v="0"/>
    <n v="150000"/>
    <n v="2003"/>
  </r>
  <r>
    <m/>
    <m/>
    <s v="BGD/PHA/42/TAS/21"/>
    <s v="UNDP"/>
    <m/>
    <x v="2"/>
    <s v="BGD"/>
    <x v="3"/>
    <s v="PHA"/>
    <s v="National ODS phase-out plan: monitoring and management unit (2004 work programme)"/>
    <d v="2004-04-01T00:00:00"/>
    <d v="2005-04-01T00:00:00"/>
    <s v="FIN"/>
    <d v="2010-03-01T00:00:00"/>
    <m/>
    <d v="2010-12-01T00:00:00"/>
    <d v="2013-10-01T00:00:00"/>
    <n v="0"/>
    <m/>
    <m/>
    <m/>
    <m/>
    <m/>
    <n v="0"/>
    <m/>
    <m/>
    <m/>
    <m/>
    <m/>
    <n v="34000"/>
    <n v="0"/>
    <n v="34000"/>
    <n v="1"/>
    <n v="0"/>
    <n v="0"/>
    <n v="0"/>
    <n v="2550"/>
    <n v="0"/>
    <n v="2550"/>
    <n v="0"/>
    <n v="34000"/>
    <n v="0"/>
    <n v="0"/>
    <n v="2550"/>
    <n v="0"/>
    <m/>
    <m/>
    <m/>
    <m/>
    <s v="Financially completed in 2013."/>
    <m/>
    <m/>
    <m/>
    <x v="1"/>
    <n v="0"/>
    <n v="1"/>
    <n v="71"/>
    <n v="12"/>
    <n v="0"/>
    <n v="0"/>
    <n v="0"/>
    <n v="2004"/>
  </r>
  <r>
    <m/>
    <m/>
    <s v="ALB/PHA/39/TAS/09"/>
    <s v="UNIDO"/>
    <m/>
    <x v="4"/>
    <s v="ALB"/>
    <x v="3"/>
    <s v="PHA"/>
    <s v="National ODS phase-out plan: programme management and auditing"/>
    <d v="2003-04-01T00:00:00"/>
    <d v="2009-12-01T00:00:00"/>
    <s v="FIN"/>
    <d v="2005-04-01T00:00:00"/>
    <m/>
    <d v="2007-12-01T00:00:00"/>
    <d v="2008-07-01T00:00:00"/>
    <n v="0"/>
    <m/>
    <m/>
    <n v="0"/>
    <m/>
    <m/>
    <n v="0"/>
    <m/>
    <m/>
    <n v="0"/>
    <m/>
    <m/>
    <n v="16068"/>
    <n v="0"/>
    <n v="16068"/>
    <n v="1"/>
    <n v="0"/>
    <n v="0"/>
    <n v="0"/>
    <n v="1205"/>
    <n v="0"/>
    <n v="1205"/>
    <n v="0"/>
    <n v="16068"/>
    <n v="0"/>
    <m/>
    <n v="1205"/>
    <n v="0"/>
    <m/>
    <m/>
    <m/>
    <m/>
    <m/>
    <m/>
    <m/>
    <m/>
    <x v="1"/>
    <n v="0"/>
    <n v="1"/>
    <n v="24"/>
    <n v="80"/>
    <n v="0"/>
    <n v="0"/>
    <n v="0"/>
    <n v="2003"/>
  </r>
  <r>
    <m/>
    <m/>
    <s v="BGD/PHA/42/TAS/18"/>
    <s v="UNEP"/>
    <m/>
    <x v="2"/>
    <s v="BGD"/>
    <x v="3"/>
    <s v="PHA"/>
    <s v="National ODS phase-out plan: public awareness and information dissemination to main stakeholders (2004 work programme)"/>
    <d v="2004-04-01T00:00:00"/>
    <d v="2005-04-01T00:00:00"/>
    <s v="FIN"/>
    <d v="2006-05-01T00:00:00"/>
    <m/>
    <d v="2008-12-01T00:00:00"/>
    <d v="2009-12-01T00:00:00"/>
    <n v="0"/>
    <m/>
    <m/>
    <n v="0"/>
    <m/>
    <m/>
    <n v="0"/>
    <m/>
    <m/>
    <n v="0"/>
    <m/>
    <m/>
    <n v="30000"/>
    <n v="0"/>
    <n v="30000"/>
    <n v="1"/>
    <n v="0"/>
    <n v="0"/>
    <n v="0"/>
    <n v="3900"/>
    <n v="0"/>
    <n v="3900"/>
    <n v="0"/>
    <n v="30000"/>
    <n v="0"/>
    <n v="0"/>
    <n v="3900"/>
    <n v="0"/>
    <m/>
    <n v="0"/>
    <m/>
    <m/>
    <m/>
    <m/>
    <m/>
    <m/>
    <x v="1"/>
    <n v="0"/>
    <n v="1"/>
    <n v="25"/>
    <n v="12"/>
    <n v="0"/>
    <n v="0"/>
    <n v="0"/>
    <n v="2004"/>
  </r>
  <r>
    <m/>
    <m/>
    <s v="ALB/PHA/39/TAS/05"/>
    <s v="UNIDO"/>
    <m/>
    <x v="4"/>
    <s v="ALB"/>
    <x v="3"/>
    <s v="PHA"/>
    <s v="National ODS phase-out plan: refrigerant recovery and recycling network"/>
    <d v="2003-04-01T00:00:00"/>
    <d v="2006-04-01T00:00:00"/>
    <s v="FIN"/>
    <d v="2004-12-01T00:00:00"/>
    <m/>
    <d v="2007-12-01T00:00:00"/>
    <d v="2008-09-01T00:00:00"/>
    <n v="6.8"/>
    <m/>
    <m/>
    <n v="0"/>
    <m/>
    <m/>
    <n v="6.8"/>
    <m/>
    <m/>
    <n v="0"/>
    <m/>
    <m/>
    <n v="100000"/>
    <n v="0"/>
    <n v="100000"/>
    <n v="1"/>
    <n v="0"/>
    <n v="0"/>
    <n v="0"/>
    <n v="7500"/>
    <n v="0"/>
    <n v="7500"/>
    <n v="0"/>
    <n v="100000"/>
    <n v="0"/>
    <m/>
    <n v="7500"/>
    <n v="0"/>
    <m/>
    <m/>
    <m/>
    <m/>
    <m/>
    <m/>
    <m/>
    <m/>
    <x v="1"/>
    <n v="0"/>
    <n v="1"/>
    <n v="20"/>
    <n v="36"/>
    <n v="0"/>
    <n v="0"/>
    <n v="6800"/>
    <n v="2003"/>
  </r>
  <r>
    <m/>
    <m/>
    <s v="BHE/PHA/44/INV/21"/>
    <s v="UNIDO"/>
    <m/>
    <x v="4"/>
    <s v="BHE"/>
    <x v="0"/>
    <s v="PHA"/>
    <s v="National ODS phase-out plan: second tranche"/>
    <d v="2004-12-01T00:00:00"/>
    <d v="2005-12-01T00:00:00"/>
    <s v="FIN"/>
    <d v="2005-12-01T00:00:00"/>
    <m/>
    <d v="2013-12-01T00:00:00"/>
    <d v="2014-08-01T00:00:00"/>
    <n v="0"/>
    <m/>
    <m/>
    <n v="0"/>
    <m/>
    <m/>
    <n v="31.1"/>
    <m/>
    <m/>
    <n v="0"/>
    <m/>
    <m/>
    <n v="295860"/>
    <n v="-8124.43"/>
    <n v="287735.57"/>
    <n v="1.0000014944276789"/>
    <n v="-0.42999999999301508"/>
    <n v="-0.42999999999301508"/>
    <n v="0"/>
    <n v="22190"/>
    <n v="-610"/>
    <n v="21580"/>
    <n v="0"/>
    <n v="287736"/>
    <n v="0"/>
    <m/>
    <n v="21580"/>
    <n v="0"/>
    <m/>
    <m/>
    <m/>
    <m/>
    <m/>
    <m/>
    <m/>
    <m/>
    <x v="1"/>
    <n v="0"/>
    <n v="1"/>
    <n v="12"/>
    <n v="12"/>
    <n v="0"/>
    <n v="0"/>
    <n v="0"/>
    <n v="2004"/>
  </r>
  <r>
    <m/>
    <m/>
    <s v="BGD/PHA/42/TAS/20"/>
    <s v="UNDP"/>
    <m/>
    <x v="2"/>
    <s v="BGD"/>
    <x v="3"/>
    <s v="PHA"/>
    <s v="National ODS phase-out plan: technical assistance for the phase-out of ODS solvents (2004 work programme)"/>
    <d v="2004-04-01T00:00:00"/>
    <d v="2005-04-01T00:00:00"/>
    <s v="FIN"/>
    <d v="2010-03-01T00:00:00"/>
    <m/>
    <d v="2010-12-01T00:00:00"/>
    <d v="2013-10-01T00:00:00"/>
    <n v="0"/>
    <m/>
    <m/>
    <m/>
    <m/>
    <m/>
    <n v="0"/>
    <m/>
    <m/>
    <m/>
    <m/>
    <m/>
    <n v="25000"/>
    <n v="0"/>
    <n v="25000"/>
    <n v="1"/>
    <n v="0"/>
    <n v="0"/>
    <n v="0"/>
    <n v="1875"/>
    <n v="0"/>
    <n v="1875"/>
    <n v="0"/>
    <n v="25000"/>
    <n v="0"/>
    <n v="0"/>
    <n v="1875"/>
    <n v="0"/>
    <m/>
    <m/>
    <m/>
    <m/>
    <s v="Financially completed in 2013."/>
    <m/>
    <m/>
    <m/>
    <x v="1"/>
    <n v="0"/>
    <n v="1"/>
    <n v="71"/>
    <n v="12"/>
    <n v="0"/>
    <n v="0"/>
    <n v="0"/>
    <n v="2004"/>
  </r>
  <r>
    <m/>
    <m/>
    <s v="BGD/PHA/42/TAS/19"/>
    <s v="UNDP"/>
    <m/>
    <x v="2"/>
    <s v="BGD"/>
    <x v="3"/>
    <s v="PHA"/>
    <s v="National ODS phase-out plan: technical assistance programme for the refrigeration servicing sub-sector (2004 work programme)"/>
    <d v="2004-04-01T00:00:00"/>
    <d v="2005-04-01T00:00:00"/>
    <s v="FIN"/>
    <d v="2008-02-01T00:00:00"/>
    <m/>
    <d v="2010-12-01T00:00:00"/>
    <d v="2013-10-01T00:00:00"/>
    <n v="36"/>
    <m/>
    <m/>
    <m/>
    <m/>
    <m/>
    <n v="36"/>
    <m/>
    <m/>
    <m/>
    <m/>
    <m/>
    <n v="96000"/>
    <n v="0"/>
    <n v="96000"/>
    <n v="1"/>
    <n v="0"/>
    <n v="0"/>
    <n v="0"/>
    <n v="7200"/>
    <n v="0"/>
    <n v="7200"/>
    <n v="0"/>
    <n v="96000"/>
    <n v="0"/>
    <n v="0"/>
    <n v="7200"/>
    <n v="0"/>
    <m/>
    <m/>
    <m/>
    <m/>
    <s v="Financially completed in 2013."/>
    <m/>
    <m/>
    <m/>
    <x v="1"/>
    <n v="0"/>
    <n v="1"/>
    <n v="46"/>
    <n v="12"/>
    <n v="0"/>
    <n v="0"/>
    <n v="36000"/>
    <n v="2004"/>
  </r>
  <r>
    <m/>
    <m/>
    <s v="BGD/PHA/42/TRA/16"/>
    <s v="UNEP"/>
    <m/>
    <x v="2"/>
    <s v="BGD"/>
    <x v="2"/>
    <s v="PHA"/>
    <s v="National ODS phase-out plan: training and certification programme for refrigeration service technicians, including development of a code of good practices (2004 work programme)"/>
    <d v="2004-04-01T00:00:00"/>
    <d v="2005-04-01T00:00:00"/>
    <s v="FIN"/>
    <d v="2006-05-01T00:00:00"/>
    <m/>
    <d v="2008-04-01T00:00:00"/>
    <d v="2009-04-01T00:00:00"/>
    <n v="0"/>
    <m/>
    <m/>
    <n v="0"/>
    <m/>
    <m/>
    <n v="0"/>
    <m/>
    <m/>
    <n v="0"/>
    <m/>
    <m/>
    <n v="39500"/>
    <n v="0"/>
    <n v="39500"/>
    <n v="1"/>
    <n v="0"/>
    <n v="0"/>
    <n v="0"/>
    <n v="5135"/>
    <n v="0"/>
    <n v="5135"/>
    <n v="0"/>
    <n v="39500"/>
    <n v="0"/>
    <n v="0"/>
    <n v="5135"/>
    <n v="0"/>
    <m/>
    <n v="0"/>
    <m/>
    <m/>
    <m/>
    <m/>
    <m/>
    <m/>
    <x v="1"/>
    <n v="0"/>
    <n v="1"/>
    <n v="25"/>
    <n v="12"/>
    <n v="0"/>
    <n v="0"/>
    <n v="0"/>
    <n v="2004"/>
  </r>
  <r>
    <m/>
    <m/>
    <s v="ALB/PHA/39/TRA/06"/>
    <s v="UNEP"/>
    <m/>
    <x v="4"/>
    <s v="ALB"/>
    <x v="2"/>
    <s v="PHA"/>
    <s v="National ODS phase-out plan: training of customs officers in monitoring of ODS"/>
    <d v="2003-04-01T00:00:00"/>
    <d v="2004-04-01T00:00:00"/>
    <s v="FIN"/>
    <d v="2004-01-01T00:00:00"/>
    <m/>
    <d v="2005-08-01T00:00:00"/>
    <d v="2007-04-01T00:00:00"/>
    <n v="0"/>
    <m/>
    <m/>
    <n v="0"/>
    <m/>
    <m/>
    <n v="0"/>
    <m/>
    <m/>
    <n v="0"/>
    <m/>
    <m/>
    <n v="35700"/>
    <n v="-278"/>
    <n v="35422"/>
    <n v="1"/>
    <n v="0"/>
    <n v="0"/>
    <n v="0"/>
    <n v="4641"/>
    <n v="-36"/>
    <n v="4605"/>
    <n v="0"/>
    <n v="35422"/>
    <n v="0"/>
    <n v="0"/>
    <n v="4605"/>
    <n v="0"/>
    <m/>
    <n v="0"/>
    <m/>
    <m/>
    <m/>
    <m/>
    <m/>
    <m/>
    <x v="1"/>
    <n v="0"/>
    <n v="1"/>
    <n v="9"/>
    <n v="12"/>
    <n v="0"/>
    <n v="0"/>
    <n v="0"/>
    <n v="2003"/>
  </r>
  <r>
    <m/>
    <m/>
    <s v="ALB/PHA/39/TRA/07"/>
    <s v="UNEP"/>
    <m/>
    <x v="4"/>
    <s v="ALB"/>
    <x v="2"/>
    <s v="PHA"/>
    <s v="National ODS phase-out plan: training of trainers in good practices of refrigeration"/>
    <d v="2003-04-01T00:00:00"/>
    <d v="2004-04-01T00:00:00"/>
    <s v="FIN"/>
    <d v="2004-01-01T00:00:00"/>
    <m/>
    <d v="2006-07-01T00:00:00"/>
    <d v="2010-12-01T00:00:00"/>
    <n v="0"/>
    <m/>
    <m/>
    <n v="0"/>
    <m/>
    <m/>
    <n v="0"/>
    <m/>
    <m/>
    <n v="0"/>
    <m/>
    <m/>
    <n v="82425"/>
    <n v="-10163"/>
    <n v="72262"/>
    <n v="1"/>
    <n v="0"/>
    <n v="0"/>
    <n v="0"/>
    <n v="10715"/>
    <n v="-1322"/>
    <n v="9393"/>
    <n v="0"/>
    <n v="72262"/>
    <n v="0"/>
    <n v="0"/>
    <n v="9393"/>
    <n v="0"/>
    <m/>
    <n v="0"/>
    <m/>
    <m/>
    <m/>
    <m/>
    <m/>
    <m/>
    <x v="1"/>
    <n v="0"/>
    <n v="1"/>
    <n v="9"/>
    <n v="12"/>
    <n v="0"/>
    <n v="0"/>
    <n v="0"/>
    <n v="2003"/>
  </r>
  <r>
    <m/>
    <m/>
    <s v="BGD/PHA/42/TRA/17"/>
    <s v="UNEP"/>
    <m/>
    <x v="2"/>
    <s v="BGD"/>
    <x v="2"/>
    <s v="PHA"/>
    <s v="National ODS phase-out plan: training programme for custom officers (2004 work programme)"/>
    <d v="2004-04-01T00:00:00"/>
    <d v="2005-04-01T00:00:00"/>
    <s v="FIN"/>
    <d v="2004-07-01T00:00:00"/>
    <m/>
    <d v="2008-12-01T00:00:00"/>
    <d v="2009-12-01T00:00:00"/>
    <n v="0"/>
    <m/>
    <m/>
    <n v="0"/>
    <m/>
    <m/>
    <n v="0"/>
    <m/>
    <m/>
    <n v="0"/>
    <m/>
    <m/>
    <n v="21000"/>
    <n v="0"/>
    <n v="21000"/>
    <n v="1"/>
    <n v="0"/>
    <n v="0"/>
    <n v="0"/>
    <n v="2730"/>
    <n v="0"/>
    <n v="2730"/>
    <n v="0"/>
    <n v="21000"/>
    <n v="0"/>
    <n v="0"/>
    <n v="2730"/>
    <n v="0"/>
    <m/>
    <n v="0"/>
    <m/>
    <m/>
    <m/>
    <m/>
    <m/>
    <m/>
    <x v="1"/>
    <n v="0"/>
    <n v="1"/>
    <n v="3"/>
    <n v="12"/>
    <n v="0"/>
    <n v="0"/>
    <n v="0"/>
    <n v="2004"/>
  </r>
  <r>
    <m/>
    <m/>
    <s v="ALB/PHA/39/INV/10"/>
    <s v="UNIDO"/>
    <m/>
    <x v="4"/>
    <s v="ALB"/>
    <x v="0"/>
    <s v="PHA"/>
    <s v="National ozone depleting substances phase-out plan: conversion of cleaning installations from carbon tetrachloride (CTC) to tetrachloroethylene (PER) at Energy Combinat Ltd., Elbasan"/>
    <d v="2003-04-01T00:00:00"/>
    <d v="2005-04-01T00:00:00"/>
    <s v="FIN"/>
    <d v="2005-09-01T00:00:00"/>
    <m/>
    <d v="2005-12-01T00:00:00"/>
    <d v="2007-09-01T00:00:00"/>
    <n v="2.2999999999999998"/>
    <m/>
    <m/>
    <n v="0"/>
    <m/>
    <m/>
    <n v="2.2999999999999998"/>
    <m/>
    <m/>
    <n v="0"/>
    <m/>
    <m/>
    <n v="45000"/>
    <n v="-192"/>
    <n v="44808"/>
    <n v="1"/>
    <n v="0"/>
    <n v="0"/>
    <n v="0"/>
    <n v="3375"/>
    <n v="-14"/>
    <n v="3361"/>
    <n v="0"/>
    <n v="44808"/>
    <n v="0"/>
    <m/>
    <n v="3361"/>
    <n v="0"/>
    <m/>
    <m/>
    <m/>
    <m/>
    <m/>
    <m/>
    <m/>
    <m/>
    <x v="1"/>
    <n v="0"/>
    <n v="1"/>
    <n v="29"/>
    <n v="24"/>
    <n v="0"/>
    <n v="0"/>
    <n v="2300"/>
    <n v="2003"/>
  </r>
  <r>
    <m/>
    <m/>
    <s v="GUA/FUM/38/INV/29"/>
    <s v="UNIDO"/>
    <m/>
    <x v="1"/>
    <s v="GUA"/>
    <x v="0"/>
    <s v="FUM"/>
    <s v="National phase out of methyl bromide"/>
    <d v="2002-11-01T00:00:00"/>
    <d v="2008-11-01T00:00:00"/>
    <s v="FIN"/>
    <d v="2003-03-01T00:00:00"/>
    <m/>
    <d v="2008-12-01T00:00:00"/>
    <d v="2011-08-01T00:00:00"/>
    <n v="502.6"/>
    <m/>
    <m/>
    <n v="0"/>
    <m/>
    <m/>
    <n v="502.6"/>
    <m/>
    <m/>
    <n v="0"/>
    <m/>
    <m/>
    <n v="3257377"/>
    <n v="0"/>
    <n v="3257377"/>
    <n v="1"/>
    <n v="0"/>
    <n v="0"/>
    <n v="0"/>
    <n v="368311"/>
    <n v="0"/>
    <n v="368311"/>
    <n v="0"/>
    <n v="3257377"/>
    <n v="0"/>
    <m/>
    <n v="368311"/>
    <n v="0"/>
    <m/>
    <m/>
    <m/>
    <m/>
    <m/>
    <m/>
    <m/>
    <m/>
    <x v="1"/>
    <n v="0"/>
    <n v="1"/>
    <n v="4"/>
    <n v="72"/>
    <n v="0"/>
    <n v="0"/>
    <n v="502600"/>
    <n v="2002"/>
  </r>
  <r>
    <m/>
    <m/>
    <s v="LEB/PHA/55/INV/66"/>
    <s v="UNDP"/>
    <m/>
    <x v="2"/>
    <s v="LEB"/>
    <x v="0"/>
    <s v="PHA"/>
    <s v="National phase-out management plan for Annex-A Group-I substances (CFCs) (fifth tranche)"/>
    <d v="2008-07-01T00:00:00"/>
    <d v="2010-07-01T00:00:00"/>
    <s v="FIN"/>
    <d v="2009-05-01T00:00:00"/>
    <m/>
    <d v="2010-12-01T00:00:00"/>
    <d v="2012-01-01T00:00:00"/>
    <n v="35"/>
    <m/>
    <m/>
    <m/>
    <m/>
    <m/>
    <n v="35"/>
    <m/>
    <m/>
    <m/>
    <m/>
    <m/>
    <n v="65000"/>
    <n v="-400"/>
    <n v="64600"/>
    <n v="1"/>
    <n v="0"/>
    <n v="0"/>
    <n v="0"/>
    <n v="4875"/>
    <n v="-30"/>
    <n v="4845"/>
    <n v="0"/>
    <n v="64600"/>
    <n v="0"/>
    <n v="0"/>
    <n v="4845"/>
    <n v="0"/>
    <m/>
    <m/>
    <m/>
    <m/>
    <s v="Financially completed in 2012."/>
    <m/>
    <m/>
    <m/>
    <x v="1"/>
    <n v="0"/>
    <n v="1"/>
    <n v="10"/>
    <n v="24"/>
    <n v="0"/>
    <n v="0"/>
    <n v="35000"/>
    <n v="2008"/>
  </r>
  <r>
    <m/>
    <m/>
    <s v="LEB/PHA/44/INV/57"/>
    <s v="UNDP"/>
    <m/>
    <x v="2"/>
    <s v="LEB"/>
    <x v="0"/>
    <s v="PHA"/>
    <s v="National phase-out management plan for Annex-A Group-I substances (CFCs) (first tranche)"/>
    <d v="2004-12-01T00:00:00"/>
    <d v="2005-12-01T00:00:00"/>
    <s v="FIN"/>
    <d v="2005-02-01T00:00:00"/>
    <m/>
    <d v="2007-12-01T00:00:00"/>
    <d v="2012-01-01T00:00:00"/>
    <n v="55"/>
    <m/>
    <m/>
    <m/>
    <m/>
    <m/>
    <n v="55"/>
    <m/>
    <m/>
    <m/>
    <m/>
    <m/>
    <n v="1061420"/>
    <n v="0"/>
    <n v="1061420"/>
    <n v="1"/>
    <n v="0"/>
    <n v="0"/>
    <n v="0"/>
    <n v="79607"/>
    <n v="0"/>
    <n v="79607"/>
    <n v="0"/>
    <n v="1061420"/>
    <n v="0"/>
    <n v="0"/>
    <n v="79607"/>
    <n v="0"/>
    <m/>
    <m/>
    <m/>
    <m/>
    <s v="Financially completed in 2012."/>
    <m/>
    <m/>
    <m/>
    <x v="1"/>
    <n v="0"/>
    <n v="1"/>
    <n v="2"/>
    <n v="12"/>
    <n v="0"/>
    <n v="0"/>
    <n v="55000"/>
    <n v="2004"/>
  </r>
  <r>
    <m/>
    <m/>
    <s v="LEB/PHA/53/INV/65"/>
    <s v="UNDP"/>
    <m/>
    <x v="2"/>
    <s v="LEB"/>
    <x v="0"/>
    <s v="PHA"/>
    <s v="National phase-out management plan for Annex-A Group-I substances (CFCs) (fourth tranche)"/>
    <d v="2007-11-01T00:00:00"/>
    <d v="2009-11-01T00:00:00"/>
    <s v="FIN"/>
    <d v="2009-10-01T00:00:00"/>
    <m/>
    <d v="2009-12-01T00:00:00"/>
    <d v="2012-01-01T00:00:00"/>
    <n v="40"/>
    <m/>
    <m/>
    <m/>
    <m/>
    <m/>
    <n v="40"/>
    <m/>
    <m/>
    <m/>
    <m/>
    <m/>
    <n v="100000"/>
    <n v="0"/>
    <n v="100000"/>
    <n v="1"/>
    <n v="0"/>
    <n v="0"/>
    <n v="0"/>
    <n v="7500"/>
    <n v="0"/>
    <n v="7500"/>
    <n v="0"/>
    <n v="100000"/>
    <n v="0"/>
    <n v="0"/>
    <n v="7500"/>
    <n v="0"/>
    <m/>
    <m/>
    <m/>
    <m/>
    <s v="Financially completed in 2012."/>
    <m/>
    <m/>
    <m/>
    <x v="1"/>
    <n v="0"/>
    <n v="1"/>
    <n v="23"/>
    <n v="24"/>
    <n v="0"/>
    <n v="0"/>
    <n v="40000"/>
    <n v="2007"/>
  </r>
  <r>
    <m/>
    <m/>
    <s v="LEB/PHA/48/INV/63"/>
    <s v="UNDP"/>
    <m/>
    <x v="2"/>
    <s v="LEB"/>
    <x v="0"/>
    <s v="PHA"/>
    <s v="National phase-out management plan for Annex-A Group-I substances (CFCs) (second and third tranches)"/>
    <d v="2006-04-01T00:00:00"/>
    <d v="2007-04-01T00:00:00"/>
    <s v="FIN"/>
    <d v="2008-01-01T00:00:00"/>
    <m/>
    <d v="2008-12-01T00:00:00"/>
    <d v="2012-01-01T00:00:00"/>
    <n v="287"/>
    <m/>
    <m/>
    <m/>
    <m/>
    <m/>
    <n v="287"/>
    <m/>
    <m/>
    <m/>
    <m/>
    <m/>
    <n v="865000"/>
    <n v="0"/>
    <n v="865000"/>
    <n v="1"/>
    <n v="0"/>
    <n v="0"/>
    <n v="0"/>
    <n v="64875"/>
    <n v="0"/>
    <n v="64875"/>
    <n v="0"/>
    <n v="865000"/>
    <n v="0"/>
    <n v="0"/>
    <n v="64875"/>
    <n v="0"/>
    <m/>
    <m/>
    <m/>
    <m/>
    <s v="Financially completed in 2012."/>
    <m/>
    <m/>
    <m/>
    <x v="1"/>
    <n v="0"/>
    <n v="1"/>
    <n v="21"/>
    <n v="12"/>
    <n v="0"/>
    <n v="0"/>
    <n v="287000"/>
    <n v="2006"/>
  </r>
  <r>
    <m/>
    <m/>
    <s v="ZIM/PHA/51/INV/38"/>
    <s v="Germany"/>
    <m/>
    <x v="0"/>
    <s v="ZIM"/>
    <x v="0"/>
    <s v="PHA"/>
    <s v="National phase-out of Annex A (Group I) substances (phase II, first tranche)"/>
    <d v="2007-03-01T00:00:00"/>
    <d v="2009-12-01T00:00:00"/>
    <s v="FIN"/>
    <d v="2007-04-01T00:00:00"/>
    <m/>
    <d v="2008-07-01T00:00:00"/>
    <d v="2008-10-01T00:00:00"/>
    <n v="25"/>
    <m/>
    <m/>
    <n v="0"/>
    <m/>
    <m/>
    <n v="25"/>
    <m/>
    <m/>
    <m/>
    <m/>
    <m/>
    <n v="175000"/>
    <n v="0"/>
    <n v="175000"/>
    <n v="1"/>
    <n v="0"/>
    <n v="0"/>
    <n v="0"/>
    <n v="22347"/>
    <n v="0"/>
    <n v="22347"/>
    <n v="0"/>
    <n v="175000"/>
    <n v="0"/>
    <n v="0"/>
    <n v="22347"/>
    <n v="0"/>
    <m/>
    <m/>
    <m/>
    <m/>
    <s v="Phase completed and 3rd tranche approved."/>
    <m/>
    <m/>
    <m/>
    <x v="1"/>
    <n v="0"/>
    <n v="1"/>
    <n v="1"/>
    <n v="33"/>
    <n v="0"/>
    <n v="0"/>
    <n v="25000"/>
    <n v="2007"/>
  </r>
  <r>
    <m/>
    <m/>
    <s v="ZIM/PHA/60/INV/42"/>
    <s v="Germany"/>
    <m/>
    <x v="0"/>
    <s v="ZIM"/>
    <x v="0"/>
    <s v="PHA"/>
    <s v="National phase-out of Annex A (Group I) substances (phase II, fourth tranche)"/>
    <d v="2010-04-01T00:00:00"/>
    <d v="2011-04-01T00:00:00"/>
    <s v="FIN"/>
    <d v="2010-05-01T00:00:00"/>
    <m/>
    <d v="2011-04-01T00:00:00"/>
    <d v="2011-04-01T00:00:00"/>
    <n v="0"/>
    <m/>
    <m/>
    <n v="0"/>
    <m/>
    <m/>
    <m/>
    <m/>
    <m/>
    <m/>
    <m/>
    <m/>
    <n v="40000"/>
    <n v="0"/>
    <n v="40000"/>
    <n v="1"/>
    <n v="0"/>
    <n v="0"/>
    <n v="0"/>
    <n v="5108"/>
    <n v="0"/>
    <n v="5108"/>
    <n v="0"/>
    <n v="40000"/>
    <n v="0"/>
    <n v="0"/>
    <n v="5108"/>
    <n v="0"/>
    <m/>
    <m/>
    <m/>
    <m/>
    <s v="Zimbabwe conducted 2 technican trainings targetting 27 participants as well as 1 customs training for 21 officers on the use of idenitifers capable of monitoring blends. "/>
    <m/>
    <m/>
    <m/>
    <x v="1"/>
    <n v="0"/>
    <n v="1"/>
    <n v="1"/>
    <n v="12"/>
    <n v="0"/>
    <n v="0"/>
    <n v="0"/>
    <n v="2010"/>
  </r>
  <r>
    <m/>
    <m/>
    <s v="ZIM/PHA/54/INV/39"/>
    <s v="Germany"/>
    <m/>
    <x v="0"/>
    <s v="ZIM"/>
    <x v="0"/>
    <s v="PHA"/>
    <s v="National phase-out of Annex A (Group I) substances (phase II, second tranche)"/>
    <d v="2008-04-01T00:00:00"/>
    <d v="2009-03-01T00:00:00"/>
    <s v="FIN"/>
    <d v="2008-05-01T00:00:00"/>
    <m/>
    <d v="2009-03-01T00:00:00"/>
    <d v="2009-03-01T00:00:00"/>
    <n v="20"/>
    <m/>
    <m/>
    <n v="0"/>
    <m/>
    <m/>
    <n v="20"/>
    <m/>
    <m/>
    <m/>
    <m/>
    <m/>
    <n v="175000"/>
    <n v="0"/>
    <n v="175000"/>
    <n v="1"/>
    <n v="0"/>
    <n v="0"/>
    <n v="0"/>
    <n v="22347"/>
    <n v="0"/>
    <n v="22347"/>
    <n v="0"/>
    <n v="175000"/>
    <n v="0"/>
    <n v="0"/>
    <n v="22347"/>
    <n v="0"/>
    <m/>
    <m/>
    <m/>
    <m/>
    <s v="20 additional conversions under the incentive scheme were completed and 3 customs trainings were conducted."/>
    <m/>
    <m/>
    <m/>
    <x v="1"/>
    <n v="0"/>
    <n v="1"/>
    <n v="1"/>
    <n v="11"/>
    <n v="0"/>
    <n v="0"/>
    <n v="20000"/>
    <n v="2008"/>
  </r>
  <r>
    <m/>
    <m/>
    <s v="ZIM/PHA/57/INV/40"/>
    <s v="Germany"/>
    <m/>
    <x v="0"/>
    <s v="ZIM"/>
    <x v="0"/>
    <s v="PHA"/>
    <s v="National phase-out of Annex A (Group I) substances (phase II, third tranche)"/>
    <d v="2009-04-01T00:00:00"/>
    <d v="2010-03-01T00:00:00"/>
    <s v="FIN"/>
    <d v="2009-04-01T00:00:00"/>
    <m/>
    <d v="2010-06-01T00:00:00"/>
    <d v="2010-06-01T00:00:00"/>
    <n v="20"/>
    <m/>
    <m/>
    <n v="0"/>
    <m/>
    <m/>
    <m/>
    <m/>
    <m/>
    <m/>
    <m/>
    <m/>
    <n v="175000"/>
    <n v="0"/>
    <n v="175000"/>
    <n v="1"/>
    <n v="0"/>
    <n v="0"/>
    <n v="0"/>
    <n v="22347"/>
    <n v="0"/>
    <n v="22347"/>
    <n v="0"/>
    <n v="175000"/>
    <n v="0"/>
    <n v="0"/>
    <n v="22347"/>
    <n v="0"/>
    <m/>
    <m/>
    <m/>
    <m/>
    <s v="4 customs officers were trained. 61 technicans were trained in state-of-the-art refrigeration servicing. 160 commercial refrigeration units were converted under the incentive scheme. 785 kgs of CFC refrigerant were recovered."/>
    <m/>
    <m/>
    <m/>
    <x v="1"/>
    <n v="0"/>
    <n v="1"/>
    <n v="0"/>
    <n v="11"/>
    <n v="0"/>
    <n v="0"/>
    <n v="20000"/>
    <n v="2009"/>
  </r>
  <r>
    <m/>
    <m/>
    <s v="CPR/FUM/41/INV/407"/>
    <s v="UNIDO"/>
    <m/>
    <x v="2"/>
    <s v="CPR"/>
    <x v="0"/>
    <s v="FUM"/>
    <s v="National phase-out of methyl bromide (first tranche)"/>
    <d v="2003-12-01T00:00:00"/>
    <d v="2007-03-01T00:00:00"/>
    <s v="FIN"/>
    <d v="2004-04-01T00:00:00"/>
    <m/>
    <d v="2007-12-01T00:00:00"/>
    <d v="2008-09-01T00:00:00"/>
    <n v="364"/>
    <m/>
    <m/>
    <n v="0"/>
    <m/>
    <m/>
    <n v="364"/>
    <m/>
    <m/>
    <n v="0"/>
    <m/>
    <m/>
    <n v="4086600"/>
    <n v="-1"/>
    <n v="4086599"/>
    <n v="1"/>
    <n v="0"/>
    <n v="0"/>
    <n v="0"/>
    <n v="306495"/>
    <n v="0"/>
    <n v="306495"/>
    <n v="0"/>
    <n v="4086599"/>
    <n v="0"/>
    <m/>
    <n v="306495"/>
    <n v="0"/>
    <m/>
    <m/>
    <m/>
    <d v="2018-12-01T00:00:00"/>
    <m/>
    <m/>
    <m/>
    <m/>
    <x v="1"/>
    <n v="0"/>
    <n v="1"/>
    <n v="4"/>
    <n v="39"/>
    <n v="0"/>
    <n v="0"/>
    <n v="364000"/>
    <n v="2003"/>
  </r>
  <r>
    <m/>
    <m/>
    <s v="CPR/FUM/46/INV/431"/>
    <s v="Italy"/>
    <m/>
    <x v="2"/>
    <s v="CPR"/>
    <x v="0"/>
    <s v="FUM"/>
    <s v="National phase-out of methyl bromide (phase II)"/>
    <d v="2005-07-01T00:00:00"/>
    <d v="2015-07-01T00:00:00"/>
    <s v="FIN"/>
    <d v="2007-03-01T00:00:00"/>
    <m/>
    <d v="2009-12-01T00:00:00"/>
    <d v="2009-12-01T00:00:00"/>
    <n v="534"/>
    <m/>
    <m/>
    <n v="0"/>
    <m/>
    <m/>
    <n v="534"/>
    <m/>
    <m/>
    <m/>
    <m/>
    <m/>
    <n v="4000000"/>
    <n v="0"/>
    <n v="4000000"/>
    <n v="1"/>
    <n v="0"/>
    <n v="0"/>
    <n v="0"/>
    <n v="470000"/>
    <n v="0"/>
    <n v="470000"/>
    <n v="0"/>
    <n v="4000000"/>
    <n v="0"/>
    <n v="0"/>
    <n v="470000"/>
    <n v="0"/>
    <m/>
    <m/>
    <m/>
    <d v="2018-12-01T00:00:00"/>
    <s v="FIN"/>
    <m/>
    <m/>
    <m/>
    <x v="1"/>
    <n v="0"/>
    <n v="1"/>
    <n v="20"/>
    <n v="120"/>
    <n v="0"/>
    <n v="0"/>
    <n v="534000"/>
    <n v="2005"/>
  </r>
  <r>
    <m/>
    <m/>
    <s v="CPR/FUM/71/INV/538"/>
    <s v="UNIDO"/>
    <m/>
    <x v="2"/>
    <s v="CPR"/>
    <x v="0"/>
    <s v="FUM"/>
    <s v="National phase-out of methyl bromide (phase II, eighth tranche)"/>
    <d v="2013-12-01T00:00:00"/>
    <d v="2014-12-01T00:00:00"/>
    <s v="FIN"/>
    <d v="2014-08-01T00:00:00"/>
    <m/>
    <d v="2014-12-01T00:00:00"/>
    <d v="2016-03-01T00:00:00"/>
    <n v="0"/>
    <m/>
    <m/>
    <n v="0"/>
    <m/>
    <m/>
    <n v="50"/>
    <m/>
    <m/>
    <n v="0"/>
    <m/>
    <m/>
    <n v="500000"/>
    <n v="0"/>
    <n v="500000"/>
    <n v="1"/>
    <n v="0"/>
    <n v="0"/>
    <n v="0"/>
    <n v="37500"/>
    <n v="0"/>
    <n v="37500"/>
    <n v="0"/>
    <n v="500000"/>
    <n v="0"/>
    <m/>
    <n v="37500"/>
    <n v="0"/>
    <m/>
    <m/>
    <m/>
    <d v="2018-12-01T00:00:00"/>
    <m/>
    <m/>
    <m/>
    <m/>
    <x v="1"/>
    <n v="0"/>
    <n v="1"/>
    <n v="8"/>
    <n v="12"/>
    <n v="0"/>
    <n v="0"/>
    <n v="0"/>
    <n v="2013"/>
  </r>
  <r>
    <m/>
    <m/>
    <s v="CPR/FUM/61/INV/501"/>
    <s v="UNIDO"/>
    <m/>
    <x v="2"/>
    <s v="CPR"/>
    <x v="0"/>
    <s v="FUM"/>
    <s v="National phase-out of methyl bromide (phase II, fifth tranche)"/>
    <d v="2010-07-01T00:00:00"/>
    <d v="2011-07-01T00:00:00"/>
    <s v="FIN"/>
    <d v="2010-12-01T00:00:00"/>
    <m/>
    <d v="2011-12-01T00:00:00"/>
    <d v="2012-12-01T00:00:00"/>
    <n v="0"/>
    <m/>
    <m/>
    <n v="0"/>
    <m/>
    <m/>
    <n v="0"/>
    <m/>
    <m/>
    <n v="0"/>
    <m/>
    <m/>
    <n v="600000"/>
    <n v="0"/>
    <n v="600000"/>
    <n v="1"/>
    <n v="0"/>
    <n v="0"/>
    <n v="0"/>
    <n v="45000"/>
    <n v="0"/>
    <n v="45000"/>
    <n v="0"/>
    <n v="600000"/>
    <n v="0"/>
    <m/>
    <n v="45000"/>
    <n v="0"/>
    <m/>
    <m/>
    <m/>
    <d v="2018-12-01T00:00:00"/>
    <m/>
    <m/>
    <m/>
    <m/>
    <x v="1"/>
    <n v="0"/>
    <n v="1"/>
    <n v="5"/>
    <n v="12"/>
    <n v="0"/>
    <n v="0"/>
    <n v="0"/>
    <n v="2010"/>
  </r>
  <r>
    <m/>
    <m/>
    <s v="GUA/FUM/59/TAS/39"/>
    <s v="UNEP"/>
    <m/>
    <x v="1"/>
    <s v="GUA"/>
    <x v="3"/>
    <s v="FUM"/>
    <s v="National phase-out of methyl bromide (phase II, first tranche)"/>
    <d v="2009-11-01T00:00:00"/>
    <d v="2013-11-01T00:00:00"/>
    <s v="FIN"/>
    <m/>
    <m/>
    <d v="2014-12-01T00:00:00"/>
    <d v="2014-12-01T00:00:00"/>
    <n v="0"/>
    <m/>
    <m/>
    <n v="0"/>
    <m/>
    <m/>
    <n v="0"/>
    <m/>
    <m/>
    <n v="0"/>
    <m/>
    <m/>
    <n v="70000"/>
    <n v="-70000"/>
    <n v="0"/>
    <n v="0"/>
    <n v="0"/>
    <n v="0"/>
    <n v="0"/>
    <n v="9100"/>
    <n v="-9100"/>
    <n v="0"/>
    <n v="0"/>
    <n v="0"/>
    <n v="0"/>
    <n v="0"/>
    <n v="0"/>
    <n v="0"/>
    <m/>
    <n v="0"/>
    <m/>
    <m/>
    <m/>
    <m/>
    <m/>
    <m/>
    <x v="1"/>
    <n v="0"/>
    <n v="0"/>
    <s v=""/>
    <n v="48"/>
    <n v="0"/>
    <n v="0"/>
    <n v="0"/>
    <n v="2009"/>
  </r>
  <r>
    <m/>
    <m/>
    <s v="GUA/FUM/59/INV/38"/>
    <s v="UNIDO"/>
    <m/>
    <x v="1"/>
    <s v="GUA"/>
    <x v="0"/>
    <s v="FUM"/>
    <s v="National phase-out of methyl bromide (phase II, first tranche)"/>
    <d v="2009-11-01T00:00:00"/>
    <d v="2013-11-01T00:00:00"/>
    <s v="FIN"/>
    <d v="2010-12-01T00:00:00"/>
    <m/>
    <d v="2015-12-01T00:00:00"/>
    <d v="2017-01-01T00:00:00"/>
    <n v="48"/>
    <m/>
    <m/>
    <n v="0"/>
    <m/>
    <m/>
    <n v="48"/>
    <m/>
    <m/>
    <n v="0"/>
    <m/>
    <m/>
    <n v="1300000"/>
    <n v="-210294"/>
    <n v="1089706"/>
    <n v="1"/>
    <n v="0"/>
    <n v="0"/>
    <n v="0"/>
    <n v="97500"/>
    <n v="-15772"/>
    <n v="81728"/>
    <n v="0"/>
    <n v="1089706"/>
    <n v="0"/>
    <m/>
    <n v="81728"/>
    <n v="0"/>
    <m/>
    <m/>
    <m/>
    <m/>
    <m/>
    <m/>
    <m/>
    <m/>
    <x v="1"/>
    <n v="0"/>
    <n v="1"/>
    <n v="13"/>
    <n v="48"/>
    <n v="0"/>
    <n v="0"/>
    <n v="48000"/>
    <n v="2009"/>
  </r>
  <r>
    <m/>
    <m/>
    <s v="CPR/FUM/58/INV/489"/>
    <s v="UNIDO"/>
    <m/>
    <x v="2"/>
    <s v="CPR"/>
    <x v="0"/>
    <s v="FUM"/>
    <s v="National phase-out of methyl bromide (phase II, fourth tranche)"/>
    <d v="2009-07-01T00:00:00"/>
    <d v="2010-07-01T00:00:00"/>
    <s v="FIN"/>
    <d v="2009-11-01T00:00:00"/>
    <m/>
    <d v="2010-12-01T00:00:00"/>
    <d v="2010-12-01T00:00:00"/>
    <n v="0"/>
    <m/>
    <m/>
    <n v="0"/>
    <m/>
    <m/>
    <n v="0"/>
    <m/>
    <m/>
    <n v="0"/>
    <m/>
    <m/>
    <n v="1300000"/>
    <n v="0"/>
    <n v="1300000"/>
    <n v="1"/>
    <n v="0"/>
    <n v="0"/>
    <n v="0"/>
    <n v="97500"/>
    <n v="0"/>
    <n v="97500"/>
    <n v="0"/>
    <n v="1300000"/>
    <n v="0"/>
    <m/>
    <n v="97500"/>
    <n v="0"/>
    <m/>
    <m/>
    <m/>
    <d v="2018-12-01T00:00:00"/>
    <m/>
    <m/>
    <m/>
    <m/>
    <x v="1"/>
    <n v="0"/>
    <n v="1"/>
    <n v="4"/>
    <n v="12"/>
    <n v="0"/>
    <n v="0"/>
    <n v="0"/>
    <n v="2009"/>
  </r>
  <r>
    <m/>
    <m/>
    <s v="CPR/FUM/72/INV/542"/>
    <s v="UNIDO"/>
    <m/>
    <x v="2"/>
    <s v="CPR"/>
    <x v="0"/>
    <s v="FUM"/>
    <s v="National phase-out of methyl bromide (phase II, ninth tranche)"/>
    <d v="2014-05-01T00:00:00"/>
    <d v="2015-12-01T00:00:00"/>
    <s v="FIN"/>
    <d v="2015-01-01T00:00:00"/>
    <m/>
    <d v="2018-12-01T00:00:00"/>
    <d v="2019-10-01T00:00:00"/>
    <n v="50"/>
    <m/>
    <m/>
    <n v="0"/>
    <m/>
    <m/>
    <n v="50"/>
    <m/>
    <m/>
    <n v="0"/>
    <m/>
    <m/>
    <n v="302742"/>
    <n v="0"/>
    <n v="302742"/>
    <n v="1"/>
    <n v="0"/>
    <n v="0"/>
    <n v="0"/>
    <n v="22706"/>
    <n v="0"/>
    <n v="22706"/>
    <n v="0"/>
    <n v="302742"/>
    <n v="0"/>
    <m/>
    <n v="22706"/>
    <n v="0"/>
    <m/>
    <m/>
    <m/>
    <d v="2018-12-01T00:00:00"/>
    <m/>
    <m/>
    <m/>
    <m/>
    <x v="1"/>
    <n v="0"/>
    <n v="1"/>
    <n v="8"/>
    <n v="19"/>
    <n v="0"/>
    <n v="0"/>
    <n v="50000"/>
    <n v="2014"/>
  </r>
  <r>
    <m/>
    <m/>
    <s v="CPR/FUM/52/INV/451"/>
    <s v="UNIDO"/>
    <m/>
    <x v="2"/>
    <s v="CPR"/>
    <x v="0"/>
    <s v="FUM"/>
    <s v="National phase-out of methyl bromide (phase II, second tranche)"/>
    <d v="2007-07-01T00:00:00"/>
    <d v="2008-07-01T00:00:00"/>
    <s v="FIN"/>
    <d v="2008-02-01T00:00:00"/>
    <m/>
    <d v="2008-09-01T00:00:00"/>
    <d v="2008-09-01T00:00:00"/>
    <n v="65.2"/>
    <m/>
    <m/>
    <n v="0"/>
    <m/>
    <m/>
    <n v="65.2"/>
    <m/>
    <m/>
    <n v="0"/>
    <m/>
    <m/>
    <n v="1200000"/>
    <n v="0"/>
    <n v="1200000"/>
    <n v="1"/>
    <n v="0"/>
    <n v="0"/>
    <n v="0"/>
    <n v="90000"/>
    <n v="0"/>
    <n v="90000"/>
    <n v="0"/>
    <n v="1200000"/>
    <n v="0"/>
    <m/>
    <n v="90000"/>
    <n v="0"/>
    <m/>
    <m/>
    <m/>
    <d v="2018-12-01T00:00:00"/>
    <m/>
    <m/>
    <m/>
    <m/>
    <x v="1"/>
    <n v="0"/>
    <n v="1"/>
    <n v="7"/>
    <n v="12"/>
    <n v="0"/>
    <n v="0"/>
    <n v="65200"/>
    <n v="2007"/>
  </r>
  <r>
    <m/>
    <m/>
    <s v="GUA/FUM/68/INV/46"/>
    <s v="UNIDO"/>
    <m/>
    <x v="1"/>
    <s v="GUA"/>
    <x v="0"/>
    <s v="FUM"/>
    <s v="National phase-out of methyl bromide (phase II, second tranche)"/>
    <d v="2012-12-01T00:00:00"/>
    <d v="2014-12-01T00:00:00"/>
    <s v="FIN"/>
    <d v="2013-07-01T00:00:00"/>
    <m/>
    <d v="2018-09-01T00:00:00"/>
    <d v="2019-10-01T00:00:00"/>
    <n v="217.7"/>
    <m/>
    <m/>
    <n v="0"/>
    <m/>
    <m/>
    <n v="217.7"/>
    <m/>
    <m/>
    <n v="0"/>
    <m/>
    <m/>
    <n v="943047"/>
    <n v="-17087"/>
    <n v="925960"/>
    <n v="1"/>
    <n v="0"/>
    <n v="0"/>
    <n v="0"/>
    <n v="70729"/>
    <n v="-1282"/>
    <n v="69447"/>
    <n v="-1"/>
    <n v="925960"/>
    <n v="0"/>
    <m/>
    <n v="69448"/>
    <n v="0"/>
    <m/>
    <m/>
    <m/>
    <m/>
    <m/>
    <m/>
    <m/>
    <m/>
    <x v="1"/>
    <n v="0"/>
    <n v="1"/>
    <n v="7"/>
    <n v="24"/>
    <n v="0"/>
    <n v="0"/>
    <n v="217700"/>
    <n v="2012"/>
  </r>
  <r>
    <m/>
    <m/>
    <s v="CPR/FUM/67/INV/522"/>
    <s v="UNIDO"/>
    <m/>
    <x v="2"/>
    <s v="CPR"/>
    <x v="0"/>
    <s v="FUM"/>
    <s v="National phase-out of methyl bromide (phase II, seventh tranche)"/>
    <d v="2012-07-01T00:00:00"/>
    <d v="2013-07-01T00:00:00"/>
    <s v="FIN"/>
    <d v="2013-06-01T00:00:00"/>
    <m/>
    <d v="2013-12-01T00:00:00"/>
    <d v="2015-03-01T00:00:00"/>
    <n v="50"/>
    <m/>
    <m/>
    <n v="0"/>
    <m/>
    <m/>
    <n v="76"/>
    <m/>
    <m/>
    <n v="0"/>
    <m/>
    <m/>
    <n v="500000"/>
    <n v="0"/>
    <n v="500000"/>
    <n v="1"/>
    <n v="0"/>
    <n v="0"/>
    <n v="0"/>
    <n v="37500"/>
    <n v="0"/>
    <n v="37500"/>
    <n v="0"/>
    <n v="500000"/>
    <n v="0"/>
    <m/>
    <n v="37500"/>
    <n v="0"/>
    <m/>
    <m/>
    <m/>
    <d v="2018-12-01T00:00:00"/>
    <m/>
    <m/>
    <m/>
    <m/>
    <x v="1"/>
    <n v="0"/>
    <n v="1"/>
    <n v="11"/>
    <n v="12"/>
    <n v="0"/>
    <n v="0"/>
    <n v="50000"/>
    <n v="2012"/>
  </r>
  <r>
    <m/>
    <m/>
    <s v="CPR/FUM/64/INV/509"/>
    <s v="UNIDO"/>
    <m/>
    <x v="2"/>
    <s v="CPR"/>
    <x v="0"/>
    <s v="FUM"/>
    <s v="National phase-out of methyl bromide (phase II, sixth tranche)"/>
    <d v="2011-07-01T00:00:00"/>
    <d v="2012-07-01T00:00:00"/>
    <s v="FIN"/>
    <d v="2012-06-01T00:00:00"/>
    <m/>
    <d v="2013-12-01T00:00:00"/>
    <d v="2015-03-01T00:00:00"/>
    <n v="26"/>
    <m/>
    <m/>
    <n v="0"/>
    <m/>
    <m/>
    <n v="33"/>
    <m/>
    <m/>
    <n v="0"/>
    <m/>
    <m/>
    <n v="500000"/>
    <n v="-2.1"/>
    <n v="499997.9"/>
    <n v="1.0000002000008399"/>
    <n v="-9.9999999976716936E-2"/>
    <n v="-9.9999999976716936E-2"/>
    <n v="0"/>
    <n v="37500"/>
    <n v="0"/>
    <n v="37500"/>
    <n v="0"/>
    <n v="499998"/>
    <n v="0"/>
    <m/>
    <n v="37500"/>
    <n v="0"/>
    <m/>
    <m/>
    <m/>
    <d v="2018-12-01T00:00:00"/>
    <m/>
    <m/>
    <m/>
    <m/>
    <x v="1"/>
    <n v="0"/>
    <n v="1"/>
    <n v="11"/>
    <n v="12"/>
    <n v="0"/>
    <n v="0"/>
    <n v="26000"/>
    <n v="2011"/>
  </r>
  <r>
    <m/>
    <m/>
    <s v="CPR/FUM/55/INV/462"/>
    <s v="UNIDO"/>
    <m/>
    <x v="2"/>
    <s v="CPR"/>
    <x v="0"/>
    <s v="FUM"/>
    <s v="National phase-out of methyl bromide (phase II, third tranche)"/>
    <d v="2008-07-01T00:00:00"/>
    <d v="2009-07-01T00:00:00"/>
    <s v="FIN"/>
    <d v="2008-12-01T00:00:00"/>
    <m/>
    <d v="2009-12-01T00:00:00"/>
    <d v="2010-12-01T00:00:00"/>
    <n v="124.6"/>
    <m/>
    <m/>
    <n v="0"/>
    <m/>
    <m/>
    <n v="124.6"/>
    <m/>
    <m/>
    <n v="0"/>
    <m/>
    <m/>
    <n v="1800000"/>
    <n v="0"/>
    <n v="1800000"/>
    <n v="1"/>
    <n v="0"/>
    <n v="0"/>
    <n v="0"/>
    <n v="135000"/>
    <n v="0"/>
    <n v="135000"/>
    <n v="0"/>
    <n v="1800000"/>
    <n v="0"/>
    <m/>
    <n v="135000"/>
    <n v="0"/>
    <m/>
    <m/>
    <m/>
    <d v="2018-12-01T00:00:00"/>
    <m/>
    <m/>
    <m/>
    <m/>
    <x v="1"/>
    <n v="0"/>
    <n v="1"/>
    <n v="5"/>
    <n v="12"/>
    <n v="0"/>
    <n v="0"/>
    <n v="124600"/>
    <n v="2008"/>
  </r>
  <r>
    <m/>
    <m/>
    <s v="EGY/FUM/38/INV/86"/>
    <s v="UNIDO"/>
    <m/>
    <x v="0"/>
    <s v="EGY"/>
    <x v="0"/>
    <s v="FUM"/>
    <s v="National phase-out of methyl bromide in horticulture and commodities fumigation"/>
    <d v="2002-11-01T00:00:00"/>
    <d v="2009-11-01T00:00:00"/>
    <s v="FIN"/>
    <d v="2003-09-01T00:00:00"/>
    <m/>
    <d v="2009-06-01T00:00:00"/>
    <d v="2011-03-01T00:00:00"/>
    <n v="185.6"/>
    <m/>
    <m/>
    <n v="0"/>
    <m/>
    <m/>
    <n v="185.6"/>
    <m/>
    <m/>
    <n v="0"/>
    <m/>
    <m/>
    <n v="2750592"/>
    <n v="-94.65"/>
    <n v="2750497.35"/>
    <n v="0.99999987275028634"/>
    <n v="0.35000000009313226"/>
    <n v="0.35000000009313226"/>
    <n v="0"/>
    <n v="312565"/>
    <n v="-10"/>
    <n v="312555"/>
    <n v="0"/>
    <n v="2750497"/>
    <n v="0"/>
    <m/>
    <n v="312555"/>
    <n v="0"/>
    <m/>
    <m/>
    <m/>
    <m/>
    <m/>
    <m/>
    <m/>
    <m/>
    <x v="1"/>
    <n v="0"/>
    <n v="1"/>
    <n v="10"/>
    <n v="84"/>
    <n v="0"/>
    <n v="0"/>
    <n v="185600"/>
    <n v="2002"/>
  </r>
  <r>
    <m/>
    <m/>
    <s v="EGY/FUM/56/INV/98"/>
    <s v="UNIDO"/>
    <m/>
    <x v="0"/>
    <s v="EGY"/>
    <x v="0"/>
    <s v="FUM"/>
    <s v="National phase-out of methyl bromide in horticulture and commodities fumigation except in date use"/>
    <d v="2008-11-01T00:00:00"/>
    <d v="2013-11-01T00:00:00"/>
    <s v="FIN"/>
    <d v="2009-04-01T00:00:00"/>
    <m/>
    <d v="2014-12-01T00:00:00"/>
    <d v="2016-09-01T00:00:00"/>
    <n v="184.2"/>
    <m/>
    <m/>
    <n v="0"/>
    <m/>
    <m/>
    <n v="184.2"/>
    <m/>
    <m/>
    <n v="0"/>
    <m/>
    <m/>
    <n v="1934994"/>
    <n v="-19618"/>
    <n v="1915376"/>
    <n v="1"/>
    <n v="0"/>
    <n v="0"/>
    <n v="0"/>
    <n v="145125"/>
    <n v="-1472"/>
    <n v="143653"/>
    <n v="0"/>
    <n v="1915376"/>
    <n v="0"/>
    <m/>
    <n v="143653"/>
    <n v="0"/>
    <m/>
    <m/>
    <m/>
    <m/>
    <m/>
    <m/>
    <m/>
    <m/>
    <x v="1"/>
    <n v="0"/>
    <n v="1"/>
    <n v="5"/>
    <n v="60"/>
    <n v="0"/>
    <n v="0"/>
    <n v="184200"/>
    <n v="2008"/>
  </r>
  <r>
    <m/>
    <m/>
    <s v="CHI/FUM/60/TAS/172"/>
    <s v="UNEP"/>
    <m/>
    <x v="1"/>
    <s v="CHI"/>
    <x v="3"/>
    <s v="FUM"/>
    <s v="National phase-out of methyl bromide, terminal project (first tranche)"/>
    <d v="2010-04-01T00:00:00"/>
    <d v="2014-04-01T00:00:00"/>
    <s v="FIN"/>
    <d v="2010-08-01T00:00:00"/>
    <m/>
    <d v="2016-06-01T00:00:00"/>
    <d v="2017-06-01T00:00:00"/>
    <n v="0"/>
    <m/>
    <m/>
    <n v="0"/>
    <m/>
    <m/>
    <n v="0"/>
    <m/>
    <m/>
    <n v="0"/>
    <m/>
    <m/>
    <n v="73000"/>
    <n v="-188"/>
    <n v="72812"/>
    <n v="1"/>
    <n v="0"/>
    <n v="0"/>
    <n v="0"/>
    <n v="9490"/>
    <n v="-24.44"/>
    <n v="9465.56"/>
    <n v="0"/>
    <n v="72812"/>
    <n v="0"/>
    <n v="0"/>
    <n v="9465.56"/>
    <n v="0"/>
    <m/>
    <n v="0"/>
    <m/>
    <m/>
    <m/>
    <m/>
    <m/>
    <m/>
    <x v="1"/>
    <n v="0"/>
    <n v="1"/>
    <n v="4"/>
    <n v="48"/>
    <n v="0"/>
    <n v="0"/>
    <n v="0"/>
    <n v="2010"/>
  </r>
  <r>
    <m/>
    <m/>
    <s v="CHI/FUM/60/INV/171"/>
    <s v="UNIDO"/>
    <m/>
    <x v="1"/>
    <s v="CHI"/>
    <x v="0"/>
    <s v="FUM"/>
    <s v="National phase-out of methyl bromide, terminal project (first tranche)"/>
    <d v="2010-04-01T00:00:00"/>
    <d v="2014-04-01T00:00:00"/>
    <s v="FIN"/>
    <d v="2010-12-01T00:00:00"/>
    <m/>
    <d v="2013-12-01T00:00:00"/>
    <d v="2013-12-01T00:00:00"/>
    <n v="0"/>
    <m/>
    <m/>
    <n v="0"/>
    <m/>
    <m/>
    <n v="0"/>
    <m/>
    <m/>
    <n v="0"/>
    <m/>
    <m/>
    <n v="1100000"/>
    <n v="0"/>
    <n v="1100000"/>
    <n v="1"/>
    <n v="0"/>
    <n v="0"/>
    <n v="0"/>
    <n v="82500"/>
    <n v="0"/>
    <n v="82500"/>
    <n v="0"/>
    <n v="1100000"/>
    <n v="0"/>
    <m/>
    <n v="82500"/>
    <n v="0"/>
    <m/>
    <m/>
    <m/>
    <m/>
    <m/>
    <m/>
    <m/>
    <m/>
    <x v="1"/>
    <n v="0"/>
    <n v="1"/>
    <n v="8"/>
    <n v="48"/>
    <n v="0"/>
    <n v="0"/>
    <n v="0"/>
    <n v="2010"/>
  </r>
  <r>
    <m/>
    <m/>
    <s v="CHI/FUM/69/INV/178"/>
    <s v="UNIDO"/>
    <m/>
    <x v="1"/>
    <s v="CHI"/>
    <x v="0"/>
    <s v="FUM"/>
    <s v="National phase-out of methyl bromide, terminal project (second tranche)"/>
    <d v="2013-04-01T00:00:00"/>
    <d v="2014-12-01T00:00:00"/>
    <s v="FIN"/>
    <d v="2013-08-01T00:00:00"/>
    <m/>
    <d v="2015-12-01T00:00:00"/>
    <d v="2017-03-01T00:00:00"/>
    <n v="0"/>
    <m/>
    <m/>
    <n v="0"/>
    <m/>
    <m/>
    <n v="0"/>
    <m/>
    <m/>
    <n v="0"/>
    <m/>
    <m/>
    <n v="557917"/>
    <n v="-926"/>
    <n v="556991"/>
    <n v="1"/>
    <n v="0"/>
    <n v="0"/>
    <n v="0"/>
    <n v="41844"/>
    <n v="-70"/>
    <n v="41774"/>
    <n v="0"/>
    <n v="556991"/>
    <n v="0"/>
    <m/>
    <n v="41774"/>
    <n v="0"/>
    <m/>
    <m/>
    <m/>
    <m/>
    <m/>
    <m/>
    <m/>
    <m/>
    <x v="1"/>
    <n v="0"/>
    <n v="1"/>
    <n v="4"/>
    <n v="20"/>
    <n v="0"/>
    <n v="0"/>
    <n v="0"/>
    <n v="2013"/>
  </r>
  <r>
    <m/>
    <m/>
    <s v="SAU/PHA/53/TAS/04"/>
    <s v="UNEP"/>
    <m/>
    <x v="2"/>
    <s v="SAU"/>
    <x v="3"/>
    <s v="PHA"/>
    <s v="National phase-out plan"/>
    <d v="2007-11-01T00:00:00"/>
    <d v="2009-03-01T00:00:00"/>
    <s v="FIN"/>
    <d v="2009-01-01T00:00:00"/>
    <m/>
    <d v="2014-12-01T00:00:00"/>
    <d v="2014-11-01T00:00:00"/>
    <n v="0"/>
    <m/>
    <m/>
    <n v="0"/>
    <m/>
    <m/>
    <n v="0"/>
    <m/>
    <m/>
    <n v="0"/>
    <m/>
    <m/>
    <n v="364500"/>
    <n v="-131861"/>
    <n v="232639"/>
    <n v="1"/>
    <n v="0"/>
    <n v="0"/>
    <n v="0"/>
    <n v="47385"/>
    <n v="-17141.93"/>
    <n v="30243.07"/>
    <n v="0"/>
    <n v="232639"/>
    <n v="0"/>
    <n v="0"/>
    <n v="30243.07"/>
    <n v="0"/>
    <m/>
    <n v="0"/>
    <m/>
    <m/>
    <m/>
    <m/>
    <m/>
    <m/>
    <x v="1"/>
    <n v="0"/>
    <n v="1"/>
    <n v="14"/>
    <n v="16"/>
    <n v="0"/>
    <n v="0"/>
    <n v="0"/>
    <n v="2007"/>
  </r>
  <r>
    <m/>
    <m/>
    <s v="SAU/PHA/53/INV/03"/>
    <s v="UNIDO"/>
    <m/>
    <x v="2"/>
    <s v="SAU"/>
    <x v="0"/>
    <s v="PHA"/>
    <s v="National phase-out plan"/>
    <d v="2007-11-01T00:00:00"/>
    <d v="2009-03-01T00:00:00"/>
    <s v="FIN"/>
    <d v="2008-02-01T00:00:00"/>
    <m/>
    <d v="2013-12-01T00:00:00"/>
    <d v="2015-09-01T00:00:00"/>
    <n v="269.7"/>
    <m/>
    <m/>
    <n v="0"/>
    <m/>
    <m/>
    <n v="269.7"/>
    <m/>
    <m/>
    <n v="0"/>
    <m/>
    <m/>
    <n v="1287000"/>
    <n v="-3274.43"/>
    <n v="1283725.57"/>
    <n v="1.0000003349625575"/>
    <n v="-0.42999999993480742"/>
    <n v="-0.42999999993480742"/>
    <n v="0"/>
    <n v="96525"/>
    <n v="-246"/>
    <n v="96279"/>
    <n v="0"/>
    <n v="1283726"/>
    <n v="0"/>
    <m/>
    <n v="96279"/>
    <n v="0"/>
    <m/>
    <m/>
    <m/>
    <m/>
    <m/>
    <m/>
    <m/>
    <m/>
    <x v="1"/>
    <n v="0"/>
    <n v="1"/>
    <n v="3"/>
    <n v="16"/>
    <n v="0"/>
    <n v="0"/>
    <n v="269700"/>
    <n v="2007"/>
  </r>
  <r>
    <m/>
    <m/>
    <s v="AFG/PHA/47/INV/06"/>
    <s v="Germany"/>
    <m/>
    <x v="2"/>
    <s v="AFG"/>
    <x v="0"/>
    <s v="PHA"/>
    <s v="National phase-out plan (1st tranche)"/>
    <d v="2005-11-01T00:00:00"/>
    <d v="2007-12-01T00:00:00"/>
    <s v="FIN"/>
    <d v="2016-05-01T00:00:00"/>
    <m/>
    <d v="2008-08-01T00:00:00"/>
    <d v="2010-08-01T00:00:00"/>
    <n v="28"/>
    <m/>
    <m/>
    <n v="0"/>
    <m/>
    <m/>
    <n v="28"/>
    <m/>
    <m/>
    <m/>
    <m/>
    <m/>
    <n v="118438"/>
    <n v="0"/>
    <n v="118438"/>
    <n v="1"/>
    <n v="0"/>
    <n v="0"/>
    <n v="0"/>
    <n v="15397"/>
    <n v="0"/>
    <n v="15397"/>
    <n v="0"/>
    <n v="118438"/>
    <n v="0"/>
    <n v="0"/>
    <n v="15397"/>
    <n v="0"/>
    <m/>
    <m/>
    <m/>
    <m/>
    <s v="The foam sector was evaluated. A strategy was worked out based on the training of technicians for one foam company. A training was conducted for Afghan technicians in Tehran, Iran in April 2008. In addition, an inspection was carried out to the foam company in Afghanistan, Kabul in 2008."/>
    <m/>
    <m/>
    <m/>
    <x v="1"/>
    <n v="0"/>
    <n v="1"/>
    <n v="126"/>
    <n v="25"/>
    <n v="0"/>
    <n v="0"/>
    <n v="28000"/>
    <n v="2005"/>
  </r>
  <r>
    <m/>
    <m/>
    <s v="AFG/PHA/47/TAS/05"/>
    <s v="UNEP"/>
    <m/>
    <x v="2"/>
    <s v="AFG"/>
    <x v="3"/>
    <s v="PHA"/>
    <s v="National phase-out plan (1st tranche)"/>
    <d v="2005-11-01T00:00:00"/>
    <d v="2009-12-01T00:00:00"/>
    <s v="FIN"/>
    <d v="2006-04-01T00:00:00"/>
    <m/>
    <d v="2010-12-01T00:00:00"/>
    <d v="2011-12-01T00:00:00"/>
    <n v="0"/>
    <m/>
    <m/>
    <n v="0"/>
    <m/>
    <m/>
    <n v="0"/>
    <m/>
    <m/>
    <n v="0"/>
    <m/>
    <m/>
    <n v="305000"/>
    <n v="0"/>
    <n v="305000"/>
    <n v="1"/>
    <n v="0"/>
    <n v="0"/>
    <n v="0"/>
    <n v="39650"/>
    <n v="0"/>
    <n v="39650"/>
    <n v="0"/>
    <n v="305000"/>
    <n v="0"/>
    <n v="0"/>
    <n v="39650"/>
    <n v="0"/>
    <m/>
    <n v="0"/>
    <m/>
    <m/>
    <m/>
    <m/>
    <m/>
    <m/>
    <x v="1"/>
    <n v="0"/>
    <n v="1"/>
    <n v="5"/>
    <n v="49"/>
    <n v="0"/>
    <n v="0"/>
    <n v="0"/>
    <n v="2005"/>
  </r>
  <r>
    <m/>
    <m/>
    <s v="AFG/PHA/48/INV/07"/>
    <s v="Germany"/>
    <m/>
    <x v="2"/>
    <s v="AFG"/>
    <x v="0"/>
    <s v="PHA"/>
    <s v="National phase-out plan (2nd tranche)"/>
    <d v="2006-04-01T00:00:00"/>
    <d v="2009-12-01T00:00:00"/>
    <s v="FIN"/>
    <d v="2006-05-01T00:00:00"/>
    <m/>
    <d v="2009-12-01T00:00:00"/>
    <d v="2011-11-01T00:00:00"/>
    <n v="151.80000000000001"/>
    <m/>
    <m/>
    <n v="0"/>
    <m/>
    <m/>
    <n v="151.80000000000001"/>
    <m/>
    <m/>
    <m/>
    <m/>
    <m/>
    <n v="642368"/>
    <n v="0"/>
    <n v="642368"/>
    <n v="1"/>
    <n v="0"/>
    <n v="0"/>
    <n v="0"/>
    <n v="83508"/>
    <n v="0"/>
    <n v="83508"/>
    <n v="0"/>
    <n v="642368"/>
    <n v="0"/>
    <n v="0"/>
    <n v="83508"/>
    <n v="0"/>
    <m/>
    <m/>
    <m/>
    <m/>
    <s v="R&amp;R equipment was delivered in Apr-2007, training and commissioning was accomplished in May 2007, 83 R&amp;R units have been distributed until 12-2008, furhter 63 will be distributed in 2009. In addition, two train the trainer workshops were organized in 2007 and 2008."/>
    <m/>
    <m/>
    <m/>
    <x v="1"/>
    <n v="0"/>
    <n v="1"/>
    <n v="1"/>
    <n v="44"/>
    <n v="0"/>
    <n v="0"/>
    <n v="151800"/>
    <n v="2006"/>
  </r>
  <r>
    <m/>
    <m/>
    <s v="ALG/PHA/53/INV/67"/>
    <s v="UNIDO"/>
    <m/>
    <x v="0"/>
    <s v="ALG"/>
    <x v="0"/>
    <s v="PHA"/>
    <s v="National phase-out plan (first tranche)"/>
    <d v="2007-11-01T00:00:00"/>
    <d v="2009-03-01T00:00:00"/>
    <s v="FIN"/>
    <d v="2008-02-01T00:00:00"/>
    <m/>
    <d v="2010-04-01T00:00:00"/>
    <d v="2012-07-01T00:00:00"/>
    <n v="130.5"/>
    <m/>
    <m/>
    <n v="0"/>
    <m/>
    <m/>
    <n v="130.5"/>
    <m/>
    <m/>
    <n v="0"/>
    <m/>
    <m/>
    <n v="723500"/>
    <n v="0"/>
    <n v="723500"/>
    <n v="1"/>
    <n v="0"/>
    <n v="0"/>
    <n v="0"/>
    <n v="54263"/>
    <n v="0"/>
    <n v="54263"/>
    <n v="0"/>
    <n v="723500"/>
    <n v="0"/>
    <m/>
    <n v="54263"/>
    <n v="0"/>
    <m/>
    <m/>
    <m/>
    <m/>
    <m/>
    <m/>
    <m/>
    <m/>
    <x v="1"/>
    <n v="0"/>
    <n v="1"/>
    <n v="3"/>
    <n v="16"/>
    <n v="0"/>
    <n v="0"/>
    <n v="130500"/>
    <n v="2007"/>
  </r>
  <r>
    <m/>
    <m/>
    <s v="IRQ/PHA/58/TAS/10"/>
    <s v="UNEP"/>
    <m/>
    <x v="2"/>
    <s v="IRQ"/>
    <x v="3"/>
    <s v="PHA"/>
    <s v="National phase-out plan (first tranche)"/>
    <d v="2009-07-01T00:00:00"/>
    <d v="2012-07-01T00:00:00"/>
    <s v="FIN"/>
    <d v="2009-10-01T00:00:00"/>
    <m/>
    <d v="2017-12-01T00:00:00"/>
    <d v="2018-12-01T00:00:00"/>
    <n v="0"/>
    <m/>
    <m/>
    <n v="0"/>
    <m/>
    <m/>
    <n v="0"/>
    <m/>
    <m/>
    <n v="0"/>
    <m/>
    <m/>
    <n v="1136000"/>
    <n v="-242870"/>
    <n v="893130"/>
    <n v="1"/>
    <n v="0"/>
    <n v="0"/>
    <n v="0"/>
    <n v="147680"/>
    <n v="-31572.77"/>
    <n v="116107.23"/>
    <n v="0"/>
    <n v="893130"/>
    <n v="0"/>
    <n v="0"/>
    <n v="116107.23"/>
    <n v="0"/>
    <m/>
    <n v="0"/>
    <m/>
    <d v="2017-12-01T00:00:00"/>
    <m/>
    <m/>
    <m/>
    <m/>
    <x v="1"/>
    <n v="0"/>
    <n v="1"/>
    <n v="3"/>
    <n v="36"/>
    <n v="0"/>
    <n v="0"/>
    <n v="0"/>
    <n v="2009"/>
  </r>
  <r>
    <m/>
    <m/>
    <s v="IRQ/PHA/58/INV/09"/>
    <s v="UNIDO"/>
    <m/>
    <x v="2"/>
    <s v="IRQ"/>
    <x v="0"/>
    <s v="PHA"/>
    <s v="National phase-out plan (first tranche)"/>
    <d v="2009-07-01T00:00:00"/>
    <d v="2012-07-01T00:00:00"/>
    <s v="COM"/>
    <d v="2009-11-01T00:00:00"/>
    <m/>
    <d v="2021-06-01T00:00:00"/>
    <m/>
    <n v="1257.9000000000001"/>
    <m/>
    <m/>
    <n v="0"/>
    <m/>
    <m/>
    <n v="1257.9000000000001"/>
    <m/>
    <m/>
    <n v="0"/>
    <m/>
    <m/>
    <n v="4353530"/>
    <n v="0"/>
    <n v="4353530"/>
    <n v="0.933173909448195"/>
    <n v="290929.38999999966"/>
    <n v="290929.38999999966"/>
    <n v="0"/>
    <n v="326515"/>
    <n v="0"/>
    <n v="326515"/>
    <n v="21819.720956522622"/>
    <n v="4062600.6100000003"/>
    <n v="254412"/>
    <n v="1"/>
    <n v="304695.27904347738"/>
    <n v="27650.914609523763"/>
    <m/>
    <m/>
    <m/>
    <d v="2021-06-01T00:00:00"/>
    <s v="Second time of visa application had been initiated, and the government agreed to pay the visa fee, as UNIDO cannot do the payment in Iraq, as per the new procedure. The visa validity was for the fourth quarter of 2023 and the availability of the supplier had been confirmed. However, by the end of the year, the visa was not issued."/>
    <s v="New project manager was appointed. Coordination meetings took place with the NOU."/>
    <s v="n.a."/>
    <m/>
    <x v="1"/>
    <n v="0"/>
    <n v="1"/>
    <n v="4"/>
    <n v="36"/>
    <n v="0"/>
    <n v="0"/>
    <n v="1257900"/>
    <n v="2009"/>
  </r>
  <r>
    <m/>
    <m/>
    <s v="ALG/PHA/58/INV/71"/>
    <s v="UNIDO"/>
    <m/>
    <x v="0"/>
    <s v="ALG"/>
    <x v="0"/>
    <s v="PHA"/>
    <s v="National phase-out plan (second tranche)"/>
    <d v="2009-07-01T00:00:00"/>
    <d v="2010-07-01T00:00:00"/>
    <s v="FIN"/>
    <d v="2009-12-01T00:00:00"/>
    <m/>
    <d v="2013-12-01T00:00:00"/>
    <d v="2014-07-01T00:00:00"/>
    <n v="154"/>
    <m/>
    <m/>
    <n v="0"/>
    <m/>
    <m/>
    <n v="154"/>
    <m/>
    <m/>
    <n v="0"/>
    <m/>
    <m/>
    <n v="198000"/>
    <n v="-3610.27"/>
    <n v="194389.73"/>
    <n v="1.0000013889622665"/>
    <n v="-0.26999999998952262"/>
    <n v="-0.26999999998952262"/>
    <n v="0"/>
    <n v="14850"/>
    <n v="-271"/>
    <n v="14579"/>
    <n v="0"/>
    <n v="194390"/>
    <n v="0"/>
    <m/>
    <n v="14579"/>
    <n v="0"/>
    <m/>
    <m/>
    <m/>
    <m/>
    <m/>
    <m/>
    <m/>
    <m/>
    <x v="1"/>
    <n v="0"/>
    <n v="1"/>
    <n v="5"/>
    <n v="12"/>
    <n v="0"/>
    <n v="0"/>
    <n v="154000"/>
    <n v="2009"/>
  </r>
  <r>
    <m/>
    <m/>
    <s v="IRQ/PHA/63/TAS/14"/>
    <s v="UNEP"/>
    <m/>
    <x v="2"/>
    <s v="IRQ"/>
    <x v="3"/>
    <s v="PHA"/>
    <s v="National phase-out plan (second tranche)"/>
    <d v="2011-04-01T00:00:00"/>
    <d v="2012-03-01T00:00:00"/>
    <s v="FIN"/>
    <d v="2012-05-01T00:00:00"/>
    <m/>
    <d v="2017-12-01T00:00:00"/>
    <d v="2019-12-01T00:00:00"/>
    <n v="0"/>
    <m/>
    <m/>
    <n v="0"/>
    <m/>
    <m/>
    <n v="0"/>
    <m/>
    <m/>
    <n v="0"/>
    <m/>
    <m/>
    <n v="505000"/>
    <n v="-465520"/>
    <n v="39480"/>
    <n v="1"/>
    <n v="0"/>
    <n v="0"/>
    <n v="0"/>
    <n v="65650"/>
    <n v="-60518"/>
    <n v="5132"/>
    <n v="0"/>
    <n v="39480"/>
    <n v="0"/>
    <n v="0"/>
    <n v="5132"/>
    <n v="0"/>
    <m/>
    <n v="0"/>
    <m/>
    <d v="2017-12-01T00:00:00"/>
    <m/>
    <m/>
    <m/>
    <m/>
    <x v="1"/>
    <n v="0"/>
    <n v="1"/>
    <n v="13"/>
    <n v="11"/>
    <n v="0"/>
    <n v="0"/>
    <n v="0"/>
    <n v="2011"/>
  </r>
  <r>
    <m/>
    <m/>
    <s v="IRQ/PHA/63/INV/15"/>
    <s v="UNIDO"/>
    <m/>
    <x v="2"/>
    <s v="IRQ"/>
    <x v="0"/>
    <s v="PHA"/>
    <s v="National phase-out plan (second tranche)"/>
    <d v="2011-04-01T00:00:00"/>
    <d v="2012-03-01T00:00:00"/>
    <s v="FIN"/>
    <d v="2015-10-01T00:00:00"/>
    <m/>
    <d v="2015-12-01T00:00:00"/>
    <d v="2017-09-01T00:00:00"/>
    <n v="0"/>
    <m/>
    <m/>
    <n v="0"/>
    <m/>
    <m/>
    <n v="0"/>
    <m/>
    <m/>
    <n v="0"/>
    <m/>
    <m/>
    <n v="303000"/>
    <n v="-303.01"/>
    <n v="302696.99"/>
    <n v="1.0000000330363379"/>
    <n v="-1.0000000009313226E-2"/>
    <n v="-1.0000000009313226E-2"/>
    <n v="0"/>
    <n v="22725"/>
    <n v="-23"/>
    <n v="22702"/>
    <n v="0"/>
    <n v="302697"/>
    <n v="0"/>
    <m/>
    <n v="22702"/>
    <n v="0"/>
    <m/>
    <m/>
    <m/>
    <d v="2017-12-01T00:00:00"/>
    <m/>
    <m/>
    <m/>
    <m/>
    <x v="1"/>
    <n v="0"/>
    <n v="1"/>
    <n v="54"/>
    <n v="11"/>
    <n v="0"/>
    <n v="0"/>
    <n v="0"/>
    <n v="2011"/>
  </r>
  <r>
    <m/>
    <m/>
    <s v="SAU/PHA/61/TAS/09"/>
    <s v="UNEP"/>
    <m/>
    <x v="2"/>
    <s v="SAU"/>
    <x v="3"/>
    <s v="PHA"/>
    <s v="National phase-out plan (second tranche)"/>
    <d v="2010-07-01T00:00:00"/>
    <d v="2011-07-01T00:00:00"/>
    <s v="FIN"/>
    <d v="2011-03-01T00:00:00"/>
    <m/>
    <d v="2014-07-01T00:00:00"/>
    <d v="2014-11-01T00:00:00"/>
    <n v="0"/>
    <m/>
    <m/>
    <n v="0"/>
    <m/>
    <m/>
    <n v="0"/>
    <m/>
    <m/>
    <n v="0"/>
    <m/>
    <m/>
    <n v="40500"/>
    <n v="-4296"/>
    <n v="36204"/>
    <n v="1"/>
    <n v="0"/>
    <n v="0"/>
    <n v="0"/>
    <n v="5265"/>
    <n v="-558.48"/>
    <n v="4706.5200000000004"/>
    <n v="0"/>
    <n v="36204"/>
    <n v="0"/>
    <n v="0"/>
    <n v="4706.5200000000004"/>
    <n v="0"/>
    <m/>
    <n v="0"/>
    <m/>
    <m/>
    <m/>
    <m/>
    <m/>
    <m/>
    <x v="1"/>
    <n v="0"/>
    <n v="1"/>
    <n v="8"/>
    <n v="12"/>
    <n v="0"/>
    <n v="0"/>
    <n v="0"/>
    <n v="2010"/>
  </r>
  <r>
    <m/>
    <m/>
    <s v="SAU/PHA/61/INV/10"/>
    <s v="UNIDO"/>
    <m/>
    <x v="2"/>
    <s v="SAU"/>
    <x v="0"/>
    <s v="PHA"/>
    <s v="National phase-out plan (second tranche)"/>
    <d v="2010-07-01T00:00:00"/>
    <d v="2011-07-01T00:00:00"/>
    <s v="FIN"/>
    <d v="2010-12-01T00:00:00"/>
    <m/>
    <d v="2013-12-01T00:00:00"/>
    <d v="2013-12-01T00:00:00"/>
    <n v="532"/>
    <m/>
    <m/>
    <n v="0"/>
    <m/>
    <m/>
    <n v="532"/>
    <m/>
    <m/>
    <n v="0"/>
    <m/>
    <m/>
    <n v="143000"/>
    <n v="-4506.3100000000004"/>
    <n v="138493.69"/>
    <n v="1.0000022383691272"/>
    <n v="-0.30999999999767169"/>
    <n v="-0.30999999999767169"/>
    <n v="0"/>
    <n v="10725"/>
    <n v="-338"/>
    <n v="10387"/>
    <n v="0"/>
    <n v="138494"/>
    <n v="0"/>
    <m/>
    <n v="10387"/>
    <n v="0"/>
    <m/>
    <m/>
    <m/>
    <m/>
    <m/>
    <m/>
    <m/>
    <m/>
    <x v="1"/>
    <n v="0"/>
    <n v="1"/>
    <n v="5"/>
    <n v="12"/>
    <n v="0"/>
    <n v="0"/>
    <n v="532000"/>
    <n v="2010"/>
  </r>
  <r>
    <m/>
    <m/>
    <s v="COL/PHA/41/INV/60"/>
    <s v="UNDP"/>
    <m/>
    <x v="1"/>
    <s v="COL"/>
    <x v="0"/>
    <s v="PHA"/>
    <s v="National phase-out plan for Annex A (Group I and II) substances: first implementation programme"/>
    <d v="2003-12-01T00:00:00"/>
    <d v="2004-12-01T00:00:00"/>
    <s v="FIN"/>
    <d v="2004-07-01T00:00:00"/>
    <m/>
    <d v="2008-12-01T00:00:00"/>
    <d v="2013-12-01T00:00:00"/>
    <n v="0"/>
    <m/>
    <m/>
    <m/>
    <m/>
    <m/>
    <n v="0"/>
    <m/>
    <m/>
    <m/>
    <m/>
    <m/>
    <n v="2146820"/>
    <n v="0"/>
    <n v="2146820"/>
    <n v="1"/>
    <n v="0"/>
    <n v="0"/>
    <n v="0"/>
    <n v="161011"/>
    <n v="0"/>
    <n v="161011"/>
    <n v="0"/>
    <n v="2146820"/>
    <n v="0"/>
    <n v="0"/>
    <n v="161011"/>
    <n v="0"/>
    <m/>
    <m/>
    <m/>
    <m/>
    <s v="Financially completed in 2013."/>
    <m/>
    <m/>
    <m/>
    <x v="1"/>
    <n v="0"/>
    <n v="1"/>
    <n v="7"/>
    <n v="12"/>
    <n v="0"/>
    <n v="0"/>
    <n v="0"/>
    <n v="2003"/>
  </r>
  <r>
    <m/>
    <m/>
    <s v="COL/PHA/47/INV/63"/>
    <s v="UNDP"/>
    <m/>
    <x v="1"/>
    <s v="COL"/>
    <x v="0"/>
    <s v="PHA"/>
    <s v="National phase-out plan for Annex A (Group I and II) substances: second implementation programme"/>
    <d v="2005-11-01T00:00:00"/>
    <d v="2006-12-01T00:00:00"/>
    <s v="FIN"/>
    <d v="2006-05-01T00:00:00"/>
    <m/>
    <d v="2011-12-01T00:00:00"/>
    <d v="2014-02-01T00:00:00"/>
    <n v="805.9"/>
    <m/>
    <m/>
    <m/>
    <m/>
    <m/>
    <n v="805.9"/>
    <m/>
    <m/>
    <m/>
    <m/>
    <m/>
    <n v="2353180"/>
    <n v="-119"/>
    <n v="2353061"/>
    <n v="1"/>
    <n v="0"/>
    <n v="0"/>
    <n v="0"/>
    <n v="176488"/>
    <n v="-9"/>
    <n v="176479"/>
    <n v="-7.9999999987194315E-2"/>
    <n v="2353061"/>
    <n v="0"/>
    <n v="0"/>
    <n v="176479.08"/>
    <n v="0"/>
    <m/>
    <m/>
    <m/>
    <m/>
    <s v="Financially completed in 2014."/>
    <m/>
    <m/>
    <m/>
    <x v="1"/>
    <n v="0"/>
    <n v="1"/>
    <n v="6"/>
    <n v="13"/>
    <n v="0"/>
    <n v="0"/>
    <n v="805900"/>
    <n v="2005"/>
  </r>
  <r>
    <m/>
    <m/>
    <s v="PAN/PHA/44/INV/22"/>
    <s v="UNDP"/>
    <m/>
    <x v="1"/>
    <s v="PAN"/>
    <x v="0"/>
    <s v="PHA"/>
    <s v="National phase-out plan for Annex A (Group I) substances (first tranche)"/>
    <d v="2004-12-01T00:00:00"/>
    <d v="2005-12-01T00:00:00"/>
    <s v="FIN"/>
    <d v="2006-04-01T00:00:00"/>
    <m/>
    <d v="2008-12-01T00:00:00"/>
    <d v="2013-01-01T00:00:00"/>
    <n v="0"/>
    <m/>
    <m/>
    <m/>
    <m/>
    <m/>
    <n v="0"/>
    <m/>
    <m/>
    <m/>
    <m/>
    <m/>
    <n v="250152"/>
    <n v="0"/>
    <n v="250152"/>
    <n v="1"/>
    <n v="0"/>
    <n v="0"/>
    <n v="0"/>
    <n v="18762"/>
    <n v="0"/>
    <n v="18762"/>
    <n v="0"/>
    <n v="250152"/>
    <n v="0"/>
    <n v="0"/>
    <n v="18762"/>
    <n v="0"/>
    <m/>
    <m/>
    <m/>
    <m/>
    <s v="Financially completed in 2013."/>
    <m/>
    <m/>
    <m/>
    <x v="1"/>
    <n v="0"/>
    <n v="1"/>
    <n v="16"/>
    <n v="12"/>
    <n v="0"/>
    <n v="0"/>
    <n v="0"/>
    <n v="2004"/>
  </r>
  <r>
    <m/>
    <m/>
    <s v="PAN/PHA/44/TAS/23"/>
    <s v="UNEP"/>
    <m/>
    <x v="1"/>
    <s v="PAN"/>
    <x v="3"/>
    <s v="PHA"/>
    <s v="National phase-out plan for Annex A (Group I) substances (first tranche)"/>
    <d v="2004-12-01T00:00:00"/>
    <d v="2005-12-01T00:00:00"/>
    <s v="FIN"/>
    <d v="2008-01-01T00:00:00"/>
    <m/>
    <d v="2009-12-01T00:00:00"/>
    <d v="2012-04-01T00:00:00"/>
    <n v="0"/>
    <m/>
    <m/>
    <n v="0"/>
    <m/>
    <m/>
    <n v="0"/>
    <m/>
    <m/>
    <n v="0"/>
    <m/>
    <m/>
    <n v="25000"/>
    <n v="0"/>
    <n v="25000"/>
    <n v="1"/>
    <n v="0"/>
    <n v="0"/>
    <n v="0"/>
    <n v="3250"/>
    <n v="0"/>
    <n v="3250"/>
    <n v="0"/>
    <n v="25000"/>
    <n v="0"/>
    <n v="0"/>
    <n v="3250"/>
    <n v="0"/>
    <m/>
    <n v="0"/>
    <m/>
    <m/>
    <m/>
    <m/>
    <m/>
    <m/>
    <x v="1"/>
    <n v="0"/>
    <n v="1"/>
    <n v="37"/>
    <n v="12"/>
    <n v="0"/>
    <n v="0"/>
    <n v="0"/>
    <n v="2004"/>
  </r>
  <r>
    <m/>
    <m/>
    <s v="PAN/PHA/56/INV/29"/>
    <s v="UNDP"/>
    <m/>
    <x v="1"/>
    <s v="PAN"/>
    <x v="0"/>
    <s v="PHA"/>
    <s v="National phase-out plan for Annex A (Group I) substances (fourth and fifth tranches)"/>
    <d v="2008-11-01T00:00:00"/>
    <d v="2009-11-01T00:00:00"/>
    <s v="FIN"/>
    <d v="2010-02-01T00:00:00"/>
    <m/>
    <d v="2010-12-01T00:00:00"/>
    <d v="2012-07-01T00:00:00"/>
    <n v="66"/>
    <m/>
    <m/>
    <m/>
    <m/>
    <m/>
    <n v="66"/>
    <m/>
    <m/>
    <m/>
    <m/>
    <m/>
    <n v="255000"/>
    <n v="-439"/>
    <n v="254561"/>
    <n v="1"/>
    <n v="0"/>
    <n v="0"/>
    <n v="0"/>
    <n v="19125"/>
    <n v="-33"/>
    <n v="19092"/>
    <n v="-7.504999999946449E-2"/>
    <n v="254561"/>
    <n v="0"/>
    <n v="0"/>
    <n v="19092.075049999999"/>
    <n v="0"/>
    <m/>
    <m/>
    <m/>
    <m/>
    <s v="Financially completed in 2012."/>
    <m/>
    <m/>
    <m/>
    <x v="1"/>
    <n v="0"/>
    <n v="1"/>
    <n v="15"/>
    <n v="12"/>
    <n v="0"/>
    <n v="0"/>
    <n v="66000"/>
    <n v="2008"/>
  </r>
  <r>
    <m/>
    <m/>
    <s v="PAN/PHA/47/INV/24"/>
    <s v="UNDP"/>
    <m/>
    <x v="1"/>
    <s v="PAN"/>
    <x v="0"/>
    <s v="PHA"/>
    <s v="National phase-out plan for Annex A (Group I) substances (second tranche)"/>
    <d v="2005-11-01T00:00:00"/>
    <d v="2006-12-01T00:00:00"/>
    <s v="FIN"/>
    <d v="2008-02-01T00:00:00"/>
    <m/>
    <d v="2009-12-01T00:00:00"/>
    <d v="2013-01-01T00:00:00"/>
    <n v="36.4"/>
    <m/>
    <m/>
    <m/>
    <m/>
    <m/>
    <n v="36.4"/>
    <m/>
    <m/>
    <m/>
    <m/>
    <m/>
    <n v="238000"/>
    <n v="0"/>
    <n v="238000"/>
    <n v="1"/>
    <n v="0"/>
    <n v="0"/>
    <n v="0"/>
    <n v="17850"/>
    <n v="0"/>
    <n v="17850"/>
    <n v="0"/>
    <n v="238000"/>
    <n v="0"/>
    <n v="0"/>
    <n v="17850"/>
    <n v="0"/>
    <m/>
    <m/>
    <m/>
    <m/>
    <s v="Financially completed in 2013."/>
    <m/>
    <m/>
    <m/>
    <x v="1"/>
    <n v="0"/>
    <n v="1"/>
    <n v="27"/>
    <n v="13"/>
    <n v="0"/>
    <n v="0"/>
    <n v="36400"/>
    <n v="2005"/>
  </r>
  <r>
    <m/>
    <m/>
    <s v="PAN/PHA/47/TRA/25"/>
    <s v="UNEP"/>
    <m/>
    <x v="1"/>
    <s v="PAN"/>
    <x v="2"/>
    <s v="PHA"/>
    <s v="National phase-out plan for Annex A (Group I) substances (second tranche)"/>
    <d v="2005-11-01T00:00:00"/>
    <d v="2006-12-01T00:00:00"/>
    <s v="FIN"/>
    <d v="2008-02-01T00:00:00"/>
    <m/>
    <d v="2011-06-01T00:00:00"/>
    <d v="2011-12-01T00:00:00"/>
    <n v="0"/>
    <m/>
    <m/>
    <n v="0"/>
    <m/>
    <m/>
    <n v="0"/>
    <m/>
    <m/>
    <n v="0"/>
    <m/>
    <m/>
    <n v="15000"/>
    <n v="0"/>
    <n v="15000"/>
    <n v="1"/>
    <n v="0"/>
    <n v="0"/>
    <n v="0"/>
    <n v="1950"/>
    <n v="0"/>
    <n v="1950"/>
    <n v="0"/>
    <n v="15000"/>
    <n v="0"/>
    <n v="0"/>
    <n v="1950"/>
    <n v="0"/>
    <m/>
    <n v="0"/>
    <m/>
    <m/>
    <m/>
    <m/>
    <m/>
    <m/>
    <x v="1"/>
    <n v="0"/>
    <n v="1"/>
    <n v="27"/>
    <n v="13"/>
    <n v="0"/>
    <n v="0"/>
    <n v="0"/>
    <n v="2005"/>
  </r>
  <r>
    <m/>
    <m/>
    <s v="PAN/PHA/50/INV/26"/>
    <s v="UNDP"/>
    <m/>
    <x v="1"/>
    <s v="PAN"/>
    <x v="0"/>
    <s v="PHA"/>
    <s v="National phase-out plan for Annex A (Group I) substances (third tranche)"/>
    <d v="2006-11-01T00:00:00"/>
    <d v="2008-11-01T00:00:00"/>
    <s v="FIN"/>
    <d v="2009-05-01T00:00:00"/>
    <m/>
    <d v="2010-08-01T00:00:00"/>
    <d v="2013-01-01T00:00:00"/>
    <n v="66"/>
    <m/>
    <m/>
    <m/>
    <m/>
    <m/>
    <n v="66"/>
    <m/>
    <m/>
    <m/>
    <m/>
    <m/>
    <n v="200000"/>
    <n v="0"/>
    <n v="200000"/>
    <n v="1"/>
    <n v="0"/>
    <n v="0"/>
    <n v="0"/>
    <n v="15000"/>
    <n v="0"/>
    <n v="15000"/>
    <n v="0"/>
    <n v="200000"/>
    <n v="0"/>
    <n v="0"/>
    <n v="15000"/>
    <n v="0"/>
    <m/>
    <m/>
    <m/>
    <m/>
    <s v="Financially completed in 2013."/>
    <m/>
    <m/>
    <m/>
    <x v="1"/>
    <n v="0"/>
    <n v="1"/>
    <n v="30"/>
    <n v="24"/>
    <n v="0"/>
    <n v="0"/>
    <n v="66000"/>
    <n v="2006"/>
  </r>
  <r>
    <m/>
    <m/>
    <s v="PAN/PHA/50/TAS/27"/>
    <s v="UNEP"/>
    <m/>
    <x v="1"/>
    <s v="PAN"/>
    <x v="3"/>
    <s v="PHA"/>
    <s v="National phase-out plan for Annex A (Group I) substances (third tranche)"/>
    <d v="2006-11-01T00:00:00"/>
    <d v="2007-11-01T00:00:00"/>
    <s v="FIN"/>
    <d v="2009-09-01T00:00:00"/>
    <m/>
    <d v="2011-06-01T00:00:00"/>
    <d v="2011-12-01T00:00:00"/>
    <n v="0"/>
    <m/>
    <m/>
    <n v="0"/>
    <m/>
    <m/>
    <n v="0"/>
    <m/>
    <m/>
    <n v="0"/>
    <m/>
    <m/>
    <n v="10000"/>
    <n v="0"/>
    <n v="10000"/>
    <n v="1"/>
    <n v="0"/>
    <n v="0"/>
    <n v="0"/>
    <n v="1300"/>
    <n v="0"/>
    <n v="1300"/>
    <n v="0"/>
    <n v="10000"/>
    <n v="0"/>
    <n v="0"/>
    <n v="1300"/>
    <n v="0"/>
    <m/>
    <n v="0"/>
    <m/>
    <m/>
    <m/>
    <m/>
    <m/>
    <m/>
    <x v="1"/>
    <n v="0"/>
    <n v="1"/>
    <n v="34"/>
    <n v="12"/>
    <n v="0"/>
    <n v="0"/>
    <n v="0"/>
    <n v="2006"/>
  </r>
  <r>
    <m/>
    <m/>
    <s v="VIE/FUM/72/INV/67"/>
    <s v="IBRD"/>
    <m/>
    <x v="2"/>
    <s v="VIE"/>
    <x v="0"/>
    <s v="FUM"/>
    <s v="National phase-out plan of methyl bromide (fifth tranche)"/>
    <d v="2014-05-01T00:00:00"/>
    <d v="2015-05-01T00:00:00"/>
    <s v="FIN"/>
    <d v="2014-12-01T00:00:00"/>
    <m/>
    <d v="2014-12-01T00:00:00"/>
    <d v="2014-12-01T00:00:00"/>
    <n v="50"/>
    <m/>
    <m/>
    <n v="0"/>
    <m/>
    <m/>
    <n v="50"/>
    <m/>
    <m/>
    <n v="0"/>
    <m/>
    <m/>
    <n v="40000"/>
    <n v="0"/>
    <n v="40000"/>
    <n v="1"/>
    <n v="0"/>
    <n v="0"/>
    <n v="0"/>
    <n v="3000"/>
    <n v="0"/>
    <n v="3000"/>
    <n v="0"/>
    <n v="40000"/>
    <n v="0"/>
    <n v="0"/>
    <n v="3000"/>
    <n v="0"/>
    <n v="0"/>
    <m/>
    <m/>
    <m/>
    <s v="National MB Phase-out Plan completed."/>
    <m/>
    <m/>
    <m/>
    <x v="1"/>
    <n v="0"/>
    <n v="1"/>
    <n v="7"/>
    <n v="12"/>
    <n v="0"/>
    <n v="0"/>
    <n v="50000"/>
    <n v="2014"/>
  </r>
  <r>
    <m/>
    <m/>
    <s v="VIE/FUM/70/INV/61"/>
    <s v="IBRD"/>
    <m/>
    <x v="2"/>
    <s v="VIE"/>
    <x v="0"/>
    <s v="FUM"/>
    <s v="National phase-out plan of methyl bromide (fourth tranche)"/>
    <d v="2013-07-01T00:00:00"/>
    <d v="2014-07-01T00:00:00"/>
    <s v="FIN"/>
    <d v="2013-12-01T00:00:00"/>
    <m/>
    <d v="2014-12-01T00:00:00"/>
    <d v="2014-12-01T00:00:00"/>
    <n v="20"/>
    <m/>
    <m/>
    <n v="0"/>
    <m/>
    <m/>
    <n v="20"/>
    <m/>
    <m/>
    <n v="0"/>
    <m/>
    <m/>
    <n v="58284"/>
    <n v="0"/>
    <n v="58284"/>
    <n v="1"/>
    <n v="0"/>
    <n v="0"/>
    <n v="0"/>
    <n v="4371"/>
    <n v="0"/>
    <n v="4371"/>
    <n v="0"/>
    <n v="58284"/>
    <n v="0"/>
    <n v="0"/>
    <n v="4371"/>
    <n v="0"/>
    <n v="0"/>
    <m/>
    <m/>
    <m/>
    <s v="National MB Phase-out Plan completed."/>
    <m/>
    <m/>
    <m/>
    <x v="1"/>
    <n v="0"/>
    <n v="1"/>
    <n v="5"/>
    <n v="12"/>
    <n v="0"/>
    <n v="0"/>
    <n v="20000"/>
    <n v="2013"/>
  </r>
  <r>
    <m/>
    <m/>
    <s v="VIE/FUM/65/INV/59"/>
    <s v="IBRD"/>
    <m/>
    <x v="2"/>
    <s v="VIE"/>
    <x v="0"/>
    <s v="FUM"/>
    <s v="National phase-out plan of methyl bromide (third tranche)"/>
    <d v="2011-11-01T00:00:00"/>
    <d v="2013-11-01T00:00:00"/>
    <s v="FIN"/>
    <d v="2012-12-01T00:00:00"/>
    <m/>
    <d v="2013-11-01T00:00:00"/>
    <d v="2014-12-01T00:00:00"/>
    <n v="10"/>
    <m/>
    <m/>
    <n v="0"/>
    <m/>
    <m/>
    <n v="10"/>
    <m/>
    <m/>
    <n v="0"/>
    <m/>
    <m/>
    <n v="120000"/>
    <n v="0"/>
    <n v="120000"/>
    <n v="1"/>
    <n v="0"/>
    <n v="0"/>
    <n v="0"/>
    <n v="9000"/>
    <n v="0"/>
    <n v="9000"/>
    <n v="0"/>
    <n v="120000"/>
    <n v="0"/>
    <n v="0"/>
    <n v="9000"/>
    <n v="0"/>
    <n v="0"/>
    <m/>
    <m/>
    <m/>
    <s v="National MB Phase-out Plan completed."/>
    <m/>
    <m/>
    <m/>
    <x v="1"/>
    <n v="0"/>
    <n v="1"/>
    <n v="13"/>
    <n v="24"/>
    <n v="0"/>
    <n v="0"/>
    <n v="10000"/>
    <n v="2011"/>
  </r>
  <r>
    <m/>
    <m/>
    <s v="VIE/FUM/50/INV/48"/>
    <s v="IBRD"/>
    <m/>
    <x v="2"/>
    <s v="VIE"/>
    <x v="0"/>
    <s v="FUM"/>
    <s v="National phase-out plan of out methyl bromide (first tranche)"/>
    <d v="2006-11-01T00:00:00"/>
    <d v="2007-11-01T00:00:00"/>
    <s v="FIN"/>
    <d v="2009-12-01T00:00:00"/>
    <m/>
    <d v="2011-11-01T00:00:00"/>
    <d v="2014-12-01T00:00:00"/>
    <n v="0"/>
    <m/>
    <m/>
    <n v="0"/>
    <m/>
    <m/>
    <n v="0"/>
    <m/>
    <m/>
    <n v="0"/>
    <m/>
    <m/>
    <n v="230000"/>
    <n v="0"/>
    <n v="230000"/>
    <n v="1"/>
    <n v="0"/>
    <n v="0"/>
    <n v="0"/>
    <n v="17250"/>
    <n v="0"/>
    <n v="17250"/>
    <n v="0"/>
    <n v="230000"/>
    <n v="0"/>
    <n v="0"/>
    <n v="17250"/>
    <n v="0"/>
    <n v="0"/>
    <m/>
    <m/>
    <m/>
    <s v="National MB Phase-out Plan completed."/>
    <m/>
    <m/>
    <m/>
    <x v="1"/>
    <n v="0"/>
    <n v="1"/>
    <n v="37"/>
    <n v="12"/>
    <n v="0"/>
    <n v="0"/>
    <n v="0"/>
    <n v="2006"/>
  </r>
  <r>
    <m/>
    <m/>
    <s v="VIE/FUM/59/INV/53"/>
    <s v="IBRD"/>
    <m/>
    <x v="2"/>
    <s v="VIE"/>
    <x v="0"/>
    <s v="FUM"/>
    <s v="National phase-out plan of out methyl bromide (second tranche)"/>
    <d v="2009-11-01T00:00:00"/>
    <d v="2011-11-01T00:00:00"/>
    <s v="FIN"/>
    <d v="2011-12-01T00:00:00"/>
    <m/>
    <d v="2012-12-01T00:00:00"/>
    <d v="2014-12-01T00:00:00"/>
    <n v="5.2"/>
    <m/>
    <m/>
    <n v="0"/>
    <m/>
    <m/>
    <n v="5.2"/>
    <m/>
    <m/>
    <n v="0"/>
    <m/>
    <m/>
    <n v="650000"/>
    <n v="0"/>
    <n v="650000"/>
    <n v="1"/>
    <n v="0"/>
    <n v="0"/>
    <n v="0"/>
    <n v="48750"/>
    <n v="0"/>
    <n v="48750"/>
    <n v="0"/>
    <n v="650000"/>
    <n v="0"/>
    <n v="0"/>
    <n v="48750"/>
    <n v="0"/>
    <n v="0"/>
    <m/>
    <m/>
    <m/>
    <s v="National MB Phase-out Plan completed."/>
    <m/>
    <m/>
    <m/>
    <x v="1"/>
    <n v="0"/>
    <n v="1"/>
    <n v="25"/>
    <n v="24"/>
    <n v="0"/>
    <n v="0"/>
    <n v="5200"/>
    <n v="2009"/>
  </r>
  <r>
    <m/>
    <m/>
    <s v="CPR/SEV/11/TAS/56"/>
    <s v="UNDP"/>
    <m/>
    <x v="2"/>
    <s v="CPR"/>
    <x v="3"/>
    <s v="SEV"/>
    <s v="National product qualification and standards evaluation for non-ODS alternatives to CFC applications"/>
    <d v="1993-11-01T00:00:00"/>
    <d v="1994-11-01T00:00:00"/>
    <s v="FIN"/>
    <d v="1995-11-01T00:00:00"/>
    <m/>
    <d v="1998-03-01T00:00:00"/>
    <d v="2000-12-01T00:00:00"/>
    <n v="0"/>
    <m/>
    <m/>
    <m/>
    <m/>
    <m/>
    <n v="0"/>
    <m/>
    <m/>
    <m/>
    <m/>
    <m/>
    <n v="362500"/>
    <n v="-29055"/>
    <n v="333445"/>
    <n v="1"/>
    <n v="0"/>
    <n v="0"/>
    <n v="0"/>
    <n v="47125"/>
    <n v="-3777"/>
    <n v="43348"/>
    <n v="0.15000000000145519"/>
    <n v="333445"/>
    <n v="0"/>
    <n v="0"/>
    <n v="43347.85"/>
    <n v="0"/>
    <m/>
    <m/>
    <m/>
    <m/>
    <s v="Completed in 1998. Financially completed in 2000."/>
    <m/>
    <m/>
    <m/>
    <x v="1"/>
    <n v="0"/>
    <n v="1"/>
    <n v="24"/>
    <n v="12"/>
    <n v="0"/>
    <n v="0"/>
    <n v="0"/>
    <n v="1993"/>
  </r>
  <r>
    <m/>
    <m/>
    <s v="NIR/SEV/04/TRA/01"/>
    <s v="UNDP"/>
    <m/>
    <x v="0"/>
    <s v="NIR"/>
    <x v="2"/>
    <s v="SEV"/>
    <s v="National seminar on industry and protection of the ozone layer"/>
    <d v="1991-06-01T00:00:00"/>
    <d v="1992-11-01T00:00:00"/>
    <s v="FIN"/>
    <d v="1992-06-01T00:00:00"/>
    <m/>
    <d v="1992-12-01T00:00:00"/>
    <d v="1997-12-01T00:00:00"/>
    <n v="0"/>
    <m/>
    <m/>
    <m/>
    <m/>
    <m/>
    <n v="0"/>
    <m/>
    <m/>
    <m/>
    <m/>
    <m/>
    <n v="49650"/>
    <n v="-23201"/>
    <n v="26449"/>
    <n v="1"/>
    <n v="0"/>
    <n v="0"/>
    <n v="0"/>
    <n v="6455"/>
    <n v="-3016"/>
    <n v="3439"/>
    <n v="0.63000000000010914"/>
    <n v="26449"/>
    <n v="0"/>
    <n v="0"/>
    <n v="3438.37"/>
    <n v="0"/>
    <m/>
    <m/>
    <m/>
    <m/>
    <s v="Completed in 1992. Financially completed in 1997."/>
    <m/>
    <m/>
    <m/>
    <x v="1"/>
    <n v="0"/>
    <n v="1"/>
    <n v="12"/>
    <n v="17"/>
    <n v="0"/>
    <n v="0"/>
    <n v="0"/>
    <n v="1991"/>
  </r>
  <r>
    <m/>
    <m/>
    <s v="IDS/ARS/44/INV/166"/>
    <s v="IBRD"/>
    <m/>
    <x v="2"/>
    <s v="IDS"/>
    <x v="0"/>
    <s v="ARS"/>
    <s v="National strategy for phasing out the use of CFC in the aerosol sector: Policies and actions, technical assistance, and enterprise investment initiatives"/>
    <d v="2004-12-01T00:00:00"/>
    <d v="2008-05-01T00:00:00"/>
    <s v="FIN"/>
    <d v="2005-12-01T00:00:00"/>
    <m/>
    <d v="2010-06-01T00:00:00"/>
    <d v="2010-06-01T00:00:00"/>
    <n v="70"/>
    <m/>
    <m/>
    <n v="0"/>
    <m/>
    <m/>
    <n v="70"/>
    <m/>
    <m/>
    <n v="0"/>
    <m/>
    <m/>
    <n v="371910"/>
    <n v="0"/>
    <n v="371910"/>
    <n v="1"/>
    <n v="0"/>
    <n v="0"/>
    <n v="0"/>
    <n v="27893"/>
    <n v="0"/>
    <n v="27893"/>
    <n v="0"/>
    <n v="371910"/>
    <n v="0"/>
    <n v="0"/>
    <n v="27893"/>
    <n v="0"/>
    <n v="0"/>
    <m/>
    <m/>
    <m/>
    <s v="Project successfully completed and closed in Jun 2010."/>
    <m/>
    <m/>
    <m/>
    <x v="1"/>
    <n v="0"/>
    <n v="1"/>
    <n v="12"/>
    <n v="41"/>
    <n v="0"/>
    <n v="0"/>
    <n v="70000"/>
    <n v="2004"/>
  </r>
  <r>
    <m/>
    <m/>
    <s v="IDS/ARS/44/INV/167"/>
    <s v="UNDP"/>
    <m/>
    <x v="2"/>
    <s v="IDS"/>
    <x v="0"/>
    <s v="ARS"/>
    <s v="National strategy for phasing out the use of CFC in the aerosol: conversion from CFC to hydrocarbon aerosol propellants at P.T Yulia"/>
    <d v="2004-12-01T00:00:00"/>
    <d v="2005-12-01T00:00:00"/>
    <s v="FIN"/>
    <d v="2005-11-01T00:00:00"/>
    <m/>
    <d v="2006-06-01T00:00:00"/>
    <d v="2011-12-01T00:00:00"/>
    <n v="80"/>
    <m/>
    <m/>
    <m/>
    <m/>
    <m/>
    <n v="80"/>
    <m/>
    <m/>
    <m/>
    <m/>
    <m/>
    <n v="224000"/>
    <n v="-42113"/>
    <n v="181887"/>
    <n v="1"/>
    <n v="0"/>
    <n v="0"/>
    <n v="0"/>
    <n v="13440"/>
    <n v="-2527"/>
    <n v="10913"/>
    <n v="-0.21999999999934516"/>
    <n v="181887"/>
    <n v="0"/>
    <n v="0"/>
    <n v="10913.22"/>
    <n v="0"/>
    <m/>
    <m/>
    <m/>
    <m/>
    <s v="Completed in 2006. Financially completed in 2011."/>
    <m/>
    <m/>
    <m/>
    <x v="1"/>
    <n v="0"/>
    <n v="1"/>
    <n v="11"/>
    <n v="12"/>
    <n v="0"/>
    <n v="0"/>
    <n v="80000"/>
    <n v="2004"/>
  </r>
  <r>
    <m/>
    <m/>
    <s v="IND/ARS/56/TAS/425"/>
    <s v="UNEP"/>
    <m/>
    <x v="2"/>
    <s v="IND"/>
    <x v="3"/>
    <s v="ARS"/>
    <s v="National strategy for transition to non-CFC MDIs"/>
    <d v="2008-11-01T00:00:00"/>
    <d v="2013-11-01T00:00:00"/>
    <s v="FIN"/>
    <d v="2009-08-01T00:00:00"/>
    <m/>
    <d v="2014-12-01T00:00:00"/>
    <d v="2016-12-01T00:00:00"/>
    <n v="0"/>
    <m/>
    <m/>
    <n v="0"/>
    <m/>
    <m/>
    <n v="0"/>
    <m/>
    <m/>
    <n v="0"/>
    <m/>
    <m/>
    <n v="120000"/>
    <n v="0"/>
    <n v="120000"/>
    <n v="1"/>
    <n v="0"/>
    <n v="0"/>
    <n v="0"/>
    <n v="15600"/>
    <n v="0"/>
    <n v="15600"/>
    <n v="0"/>
    <n v="120000"/>
    <n v="0"/>
    <n v="0"/>
    <n v="15600"/>
    <n v="0"/>
    <m/>
    <n v="0"/>
    <m/>
    <m/>
    <m/>
    <m/>
    <m/>
    <m/>
    <x v="1"/>
    <n v="0"/>
    <n v="1"/>
    <n v="9"/>
    <n v="60"/>
    <n v="0"/>
    <n v="0"/>
    <n v="0"/>
    <n v="2008"/>
  </r>
  <r>
    <m/>
    <m/>
    <s v="PAK/ARS/56/TAS/72"/>
    <s v="UNEP"/>
    <m/>
    <x v="2"/>
    <s v="PAK"/>
    <x v="3"/>
    <s v="ARS"/>
    <s v="National strategy for transition to non-CFC MDIs"/>
    <d v="2008-11-01T00:00:00"/>
    <d v="2011-11-01T00:00:00"/>
    <s v="FIN"/>
    <d v="2009-03-01T00:00:00"/>
    <m/>
    <d v="2011-11-01T00:00:00"/>
    <d v="2012-11-01T00:00:00"/>
    <n v="0"/>
    <m/>
    <m/>
    <n v="0"/>
    <m/>
    <m/>
    <n v="0"/>
    <m/>
    <m/>
    <n v="0"/>
    <m/>
    <m/>
    <n v="70000"/>
    <n v="0"/>
    <n v="70000"/>
    <n v="1"/>
    <n v="0"/>
    <n v="0"/>
    <n v="0"/>
    <n v="9100"/>
    <n v="0"/>
    <n v="9100"/>
    <n v="0"/>
    <n v="70000"/>
    <n v="0"/>
    <n v="0"/>
    <n v="9100"/>
    <n v="0"/>
    <m/>
    <n v="0"/>
    <m/>
    <m/>
    <m/>
    <m/>
    <m/>
    <m/>
    <x v="1"/>
    <n v="0"/>
    <n v="1"/>
    <n v="4"/>
    <n v="36"/>
    <n v="0"/>
    <n v="0"/>
    <n v="0"/>
    <n v="2008"/>
  </r>
  <r>
    <m/>
    <m/>
    <s v="ARG/REF/21/TRA/51"/>
    <s v="UNEP"/>
    <m/>
    <x v="1"/>
    <s v="ARG"/>
    <x v="2"/>
    <s v="REF"/>
    <s v="National train the trainer programme on good practices in refrigeration"/>
    <d v="1997-02-01T00:00:00"/>
    <d v="1998-02-01T00:00:00"/>
    <s v="FIN"/>
    <d v="1997-04-01T00:00:00"/>
    <m/>
    <d v="1999-12-01T00:00:00"/>
    <d v="1999-12-01T00:00:00"/>
    <n v="44.8"/>
    <m/>
    <m/>
    <n v="0"/>
    <m/>
    <m/>
    <n v="44.8"/>
    <m/>
    <m/>
    <n v="0"/>
    <m/>
    <m/>
    <n v="215000"/>
    <n v="0"/>
    <n v="215000"/>
    <n v="1"/>
    <n v="0"/>
    <n v="0"/>
    <n v="0"/>
    <n v="27950"/>
    <n v="0"/>
    <n v="27950"/>
    <n v="0"/>
    <n v="215000"/>
    <n v="0"/>
    <n v="0"/>
    <n v="27950"/>
    <n v="0"/>
    <m/>
    <n v="0"/>
    <m/>
    <m/>
    <m/>
    <m/>
    <m/>
    <m/>
    <x v="1"/>
    <n v="0"/>
    <n v="1"/>
    <n v="2"/>
    <n v="12"/>
    <n v="0"/>
    <n v="0"/>
    <n v="44800"/>
    <n v="1997"/>
  </r>
  <r>
    <m/>
    <m/>
    <s v="GUA/REF/21/TRA/13"/>
    <s v="UNEP"/>
    <m/>
    <x v="1"/>
    <s v="GUA"/>
    <x v="2"/>
    <s v="REF"/>
    <s v="National train the trainer programme on refrigeration management plan and good practices in refrigeration"/>
    <d v="1997-02-01T00:00:00"/>
    <d v="1999-02-01T00:00:00"/>
    <s v="FIN"/>
    <d v="1997-04-01T00:00:00"/>
    <m/>
    <d v="2001-12-01T00:00:00"/>
    <d v="2002-03-01T00:00:00"/>
    <n v="68.3"/>
    <m/>
    <m/>
    <n v="0"/>
    <m/>
    <m/>
    <n v="68.3"/>
    <m/>
    <m/>
    <n v="0"/>
    <m/>
    <m/>
    <n v="70000"/>
    <n v="0"/>
    <n v="70000"/>
    <n v="1"/>
    <n v="0"/>
    <n v="0"/>
    <n v="0"/>
    <n v="9100"/>
    <n v="0"/>
    <n v="9100"/>
    <n v="0"/>
    <n v="70000"/>
    <n v="0"/>
    <n v="0"/>
    <n v="9100"/>
    <n v="0"/>
    <m/>
    <n v="0"/>
    <m/>
    <m/>
    <m/>
    <m/>
    <m/>
    <m/>
    <x v="1"/>
    <n v="0"/>
    <n v="1"/>
    <n v="2"/>
    <n v="24"/>
    <n v="0"/>
    <n v="0"/>
    <n v="68300"/>
    <n v="1997"/>
  </r>
  <r>
    <m/>
    <m/>
    <s v="PER/REF/21/TRA/21"/>
    <s v="UNEP"/>
    <m/>
    <x v="1"/>
    <s v="PER"/>
    <x v="2"/>
    <s v="REF"/>
    <s v="National train the trainer programme on refrigeration management plan and good practices in refrigeration"/>
    <d v="1997-02-01T00:00:00"/>
    <d v="1999-02-01T00:00:00"/>
    <s v="FIN"/>
    <d v="1997-04-01T00:00:00"/>
    <m/>
    <d v="2002-12-01T00:00:00"/>
    <d v="2003-12-01T00:00:00"/>
    <n v="44.8"/>
    <m/>
    <m/>
    <n v="0"/>
    <m/>
    <m/>
    <n v="44.8"/>
    <m/>
    <m/>
    <n v="0"/>
    <m/>
    <m/>
    <n v="70000"/>
    <n v="0"/>
    <n v="70000"/>
    <n v="1"/>
    <n v="0"/>
    <n v="0"/>
    <n v="0"/>
    <n v="9100"/>
    <n v="0"/>
    <n v="9100"/>
    <n v="0"/>
    <n v="70000"/>
    <n v="0"/>
    <n v="0"/>
    <n v="9100"/>
    <n v="0"/>
    <m/>
    <n v="0"/>
    <m/>
    <m/>
    <m/>
    <m/>
    <m/>
    <m/>
    <x v="1"/>
    <n v="0"/>
    <n v="1"/>
    <n v="2"/>
    <n v="24"/>
    <n v="0"/>
    <n v="0"/>
    <n v="44800"/>
    <n v="1997"/>
  </r>
  <r>
    <m/>
    <m/>
    <s v="IRA/ARS/52/TAS/184"/>
    <s v="UNEP"/>
    <m/>
    <x v="2"/>
    <s v="IRA"/>
    <x v="3"/>
    <s v="ARS"/>
    <s v="National transition strategy for the phase-out of CFC propellants in MDIs"/>
    <d v="2007-07-01T00:00:00"/>
    <d v="2010-09-01T00:00:00"/>
    <s v="FIN"/>
    <d v="2008-03-01T00:00:00"/>
    <m/>
    <d v="2011-01-01T00:00:00"/>
    <d v="2011-12-01T00:00:00"/>
    <n v="0"/>
    <m/>
    <m/>
    <n v="0"/>
    <m/>
    <m/>
    <n v="0"/>
    <m/>
    <m/>
    <n v="0"/>
    <m/>
    <m/>
    <n v="70000"/>
    <n v="0"/>
    <n v="70000"/>
    <n v="1"/>
    <n v="0"/>
    <n v="0"/>
    <n v="0"/>
    <n v="9100"/>
    <n v="0"/>
    <n v="9100"/>
    <n v="0"/>
    <n v="70000"/>
    <n v="0"/>
    <n v="0"/>
    <n v="9100"/>
    <n v="0"/>
    <m/>
    <n v="0"/>
    <m/>
    <m/>
    <m/>
    <m/>
    <m/>
    <m/>
    <x v="1"/>
    <n v="0"/>
    <n v="1"/>
    <n v="8"/>
    <n v="38"/>
    <n v="0"/>
    <n v="0"/>
    <n v="0"/>
    <n v="2007"/>
  </r>
  <r>
    <m/>
    <m/>
    <s v="ASP/SEV/19/TAS/21"/>
    <s v="UNEP"/>
    <m/>
    <x v="2"/>
    <s v="ASP"/>
    <x v="3"/>
    <s v="SEV"/>
    <s v="Networking and Training (1996)"/>
    <d v="1996-05-01T00:00:00"/>
    <d v="1997-05-01T00:00:00"/>
    <s v="FIN"/>
    <d v="1996-07-01T00:00:00"/>
    <m/>
    <d v="1996-12-01T00:00:00"/>
    <d v="1999-12-01T00:00:00"/>
    <n v="0"/>
    <m/>
    <m/>
    <n v="0"/>
    <m/>
    <m/>
    <n v="0"/>
    <m/>
    <m/>
    <n v="0"/>
    <m/>
    <m/>
    <n v="40000"/>
    <n v="0"/>
    <n v="40000"/>
    <n v="1"/>
    <n v="0"/>
    <n v="0"/>
    <n v="0"/>
    <n v="5200"/>
    <n v="0"/>
    <n v="5200"/>
    <n v="0"/>
    <n v="40000"/>
    <n v="0"/>
    <n v="0"/>
    <n v="5200"/>
    <n v="0"/>
    <m/>
    <n v="0"/>
    <m/>
    <m/>
    <m/>
    <m/>
    <m/>
    <m/>
    <x v="1"/>
    <n v="0"/>
    <n v="1"/>
    <n v="2"/>
    <n v="12"/>
    <n v="0"/>
    <n v="0"/>
    <n v="0"/>
    <n v="1996"/>
  </r>
  <r>
    <m/>
    <m/>
    <s v="LAC/SEV/19/TAS/23"/>
    <s v="UNEP"/>
    <m/>
    <x v="1"/>
    <s v="LAC"/>
    <x v="3"/>
    <s v="SEV"/>
    <s v="Networking and Training in Latin American Region Network (including English-speaking Caribbean)"/>
    <d v="1996-05-01T00:00:00"/>
    <d v="1997-05-01T00:00:00"/>
    <s v="FIN"/>
    <d v="1996-06-01T00:00:00"/>
    <m/>
    <d v="1996-12-01T00:00:00"/>
    <d v="1999-12-01T00:00:00"/>
    <n v="0"/>
    <m/>
    <m/>
    <n v="0"/>
    <m/>
    <m/>
    <n v="0"/>
    <m/>
    <m/>
    <n v="0"/>
    <m/>
    <m/>
    <n v="299000"/>
    <n v="-57167"/>
    <n v="241833"/>
    <n v="1"/>
    <n v="0"/>
    <n v="0"/>
    <n v="0"/>
    <n v="38870"/>
    <n v="-7431.71"/>
    <n v="31438.29"/>
    <n v="0"/>
    <n v="241833"/>
    <n v="0"/>
    <n v="0"/>
    <n v="31438.29"/>
    <n v="0"/>
    <m/>
    <n v="0"/>
    <m/>
    <m/>
    <m/>
    <m/>
    <m/>
    <m/>
    <x v="1"/>
    <n v="0"/>
    <n v="1"/>
    <n v="1"/>
    <n v="12"/>
    <n v="0"/>
    <n v="0"/>
    <n v="0"/>
    <n v="1996"/>
  </r>
  <r>
    <m/>
    <m/>
    <s v="GLO/SEV/30/TAS/209"/>
    <s v="UNEP"/>
    <m/>
    <x v="3"/>
    <s v="GLO"/>
    <x v="3"/>
    <s v="SEV"/>
    <s v="New awareness raising activities and materials for dissemination to the general public"/>
    <d v="2000-03-01T00:00:00"/>
    <d v="2001-02-01T00:00:00"/>
    <s v="FIN"/>
    <d v="2000-04-01T00:00:00"/>
    <m/>
    <d v="2001-12-01T00:00:00"/>
    <d v="2002-02-01T00:00:00"/>
    <n v="0"/>
    <m/>
    <m/>
    <n v="0"/>
    <m/>
    <m/>
    <n v="0"/>
    <m/>
    <m/>
    <n v="0"/>
    <m/>
    <m/>
    <n v="50000"/>
    <n v="0"/>
    <n v="50000"/>
    <n v="1"/>
    <n v="0"/>
    <n v="0"/>
    <n v="0"/>
    <n v="6500"/>
    <n v="0"/>
    <n v="6500"/>
    <n v="0"/>
    <n v="50000"/>
    <n v="0"/>
    <n v="0"/>
    <n v="6500"/>
    <n v="0"/>
    <m/>
    <n v="0"/>
    <m/>
    <m/>
    <m/>
    <m/>
    <m/>
    <m/>
    <x v="1"/>
    <n v="0"/>
    <n v="1"/>
    <n v="1"/>
    <n v="11"/>
    <n v="0"/>
    <n v="0"/>
    <n v="0"/>
    <n v="2000"/>
  </r>
  <r>
    <m/>
    <m/>
    <s v="THA/SOL/29/TRA/124"/>
    <s v="France"/>
    <m/>
    <x v="2"/>
    <s v="THA"/>
    <x v="2"/>
    <s v="SOL"/>
    <s v="No clean process improvement training for electronic assemblers"/>
    <d v="1999-11-01T00:00:00"/>
    <d v="2001-12-01T00:00:00"/>
    <s v="FIN"/>
    <d v="2001-01-01T00:00:00"/>
    <m/>
    <d v="2002-12-01T00:00:00"/>
    <d v="2002-12-01T00:00:00"/>
    <n v="0"/>
    <m/>
    <m/>
    <n v="0"/>
    <m/>
    <m/>
    <m/>
    <m/>
    <m/>
    <m/>
    <m/>
    <m/>
    <n v="118140"/>
    <n v="-2140"/>
    <n v="116000"/>
    <n v="1"/>
    <n v="0"/>
    <n v="0"/>
    <n v="0"/>
    <n v="5907"/>
    <n v="-107"/>
    <n v="5800"/>
    <n v="0"/>
    <n v="116000"/>
    <m/>
    <n v="0"/>
    <n v="5800"/>
    <m/>
    <m/>
    <m/>
    <m/>
    <m/>
    <s v="Projet achevé"/>
    <m/>
    <m/>
    <m/>
    <x v="1"/>
    <n v="0"/>
    <n v="1"/>
    <n v="14"/>
    <n v="25"/>
    <n v="0"/>
    <n v="0"/>
    <n v="0"/>
    <n v="1999"/>
  </r>
  <r>
    <m/>
    <m/>
    <s v="MAL/SOL/22/TRA/97"/>
    <s v="France"/>
    <m/>
    <x v="2"/>
    <s v="MAL"/>
    <x v="2"/>
    <s v="SOL"/>
    <s v="No clean process improvement training for electronic assemblers who phased out the use of CFC-113"/>
    <d v="1997-05-01T00:00:00"/>
    <d v="1999-06-01T00:00:00"/>
    <s v="FIN"/>
    <d v="1997-11-01T00:00:00"/>
    <m/>
    <d v="1999-04-01T00:00:00"/>
    <d v="1999-04-01T00:00:00"/>
    <n v="0"/>
    <m/>
    <m/>
    <n v="0"/>
    <m/>
    <m/>
    <m/>
    <m/>
    <m/>
    <m/>
    <m/>
    <m/>
    <n v="192423"/>
    <n v="25462"/>
    <n v="217885"/>
    <n v="1"/>
    <n v="0"/>
    <n v="0"/>
    <n v="0"/>
    <n v="0"/>
    <n v="1500"/>
    <n v="1500"/>
    <n v="0"/>
    <n v="217885"/>
    <m/>
    <m/>
    <n v="1500"/>
    <m/>
    <m/>
    <m/>
    <m/>
    <m/>
    <s v="Projet achevé."/>
    <m/>
    <m/>
    <m/>
    <x v="1"/>
    <n v="0"/>
    <n v="1"/>
    <n v="6"/>
    <n v="25"/>
    <n v="0"/>
    <n v="0"/>
    <n v="0"/>
    <n v="1997"/>
  </r>
  <r>
    <m/>
    <m/>
    <s v="CPR/SOL/14/TAS/82"/>
    <s v="Canada"/>
    <m/>
    <x v="2"/>
    <s v="CPR"/>
    <x v="3"/>
    <s v="SOL"/>
    <s v="No-clean technology programme"/>
    <d v="1994-09-01T00:00:00"/>
    <d v="1995-09-01T00:00:00"/>
    <s v="FIN"/>
    <m/>
    <m/>
    <d v="1994-11-01T00:00:00"/>
    <d v="1995-09-01T00:00:00"/>
    <n v="0"/>
    <m/>
    <m/>
    <n v="0"/>
    <m/>
    <m/>
    <m/>
    <m/>
    <m/>
    <m/>
    <m/>
    <m/>
    <n v="51100"/>
    <n v="0"/>
    <n v="51100"/>
    <n v="1"/>
    <n v="0"/>
    <n v="0"/>
    <n v="0"/>
    <n v="0"/>
    <n v="0"/>
    <n v="0"/>
    <n v="0"/>
    <n v="51100"/>
    <m/>
    <n v="0"/>
    <n v="0"/>
    <m/>
    <m/>
    <m/>
    <m/>
    <m/>
    <m/>
    <m/>
    <m/>
    <m/>
    <x v="1"/>
    <n v="0"/>
    <n v="1"/>
    <s v=""/>
    <n v="12"/>
    <n v="0"/>
    <n v="0"/>
    <n v="0"/>
    <n v="1994"/>
  </r>
  <r>
    <m/>
    <m/>
    <s v="DRK/FUM/25/TAS/09"/>
    <s v="UNIDO"/>
    <m/>
    <x v="2"/>
    <s v="DRK"/>
    <x v="3"/>
    <s v="FUM"/>
    <s v="Non-investment project: promotion and information transfer of alternatives to the use of methyl bromide in the preparation of seedbeds for the cultivation of rice and maize"/>
    <d v="1998-07-01T00:00:00"/>
    <d v="1999-07-01T00:00:00"/>
    <s v="FIN"/>
    <d v="1999-03-01T00:00:00"/>
    <m/>
    <d v="1999-11-01T00:00:00"/>
    <d v="2001-03-01T00:00:00"/>
    <n v="0"/>
    <m/>
    <m/>
    <n v="0"/>
    <m/>
    <m/>
    <n v="0"/>
    <m/>
    <m/>
    <n v="0"/>
    <m/>
    <m/>
    <n v="27500"/>
    <n v="-153"/>
    <n v="27347"/>
    <n v="1"/>
    <n v="0"/>
    <n v="0"/>
    <n v="0"/>
    <n v="3575"/>
    <n v="-25.48"/>
    <n v="3549.52"/>
    <n v="-0.48000000000001819"/>
    <n v="27347"/>
    <n v="0"/>
    <m/>
    <n v="3550"/>
    <n v="0"/>
    <m/>
    <m/>
    <m/>
    <m/>
    <m/>
    <m/>
    <m/>
    <m/>
    <x v="1"/>
    <n v="0"/>
    <n v="1"/>
    <n v="8"/>
    <n v="12"/>
    <n v="0"/>
    <n v="0"/>
    <n v="0"/>
    <n v="1998"/>
  </r>
  <r>
    <m/>
    <m/>
    <s v="ASP/SEV/16/TAS/17"/>
    <s v="UNEP"/>
    <m/>
    <x v="2"/>
    <s v="ASP"/>
    <x v="3"/>
    <s v="SEV"/>
    <s v="ODS officers network for Asia and the Pacific (1995)"/>
    <d v="1995-03-01T00:00:00"/>
    <d v="1996-03-01T00:00:00"/>
    <s v="FIN"/>
    <d v="1995-04-01T00:00:00"/>
    <m/>
    <d v="1996-03-01T00:00:00"/>
    <d v="2000-03-01T00:00:00"/>
    <n v="0"/>
    <m/>
    <m/>
    <n v="0"/>
    <m/>
    <m/>
    <n v="0"/>
    <m/>
    <m/>
    <n v="0"/>
    <m/>
    <m/>
    <n v="62000"/>
    <n v="0"/>
    <n v="62000"/>
    <n v="1"/>
    <n v="0"/>
    <n v="0"/>
    <n v="0"/>
    <n v="8060"/>
    <n v="0"/>
    <n v="8060"/>
    <n v="0"/>
    <n v="62000"/>
    <n v="0"/>
    <n v="0"/>
    <n v="8060"/>
    <n v="0"/>
    <m/>
    <n v="0"/>
    <m/>
    <m/>
    <m/>
    <m/>
    <m/>
    <m/>
    <x v="1"/>
    <n v="0"/>
    <n v="1"/>
    <n v="1"/>
    <n v="12"/>
    <n v="0"/>
    <n v="0"/>
    <n v="0"/>
    <n v="1995"/>
  </r>
  <r>
    <m/>
    <m/>
    <s v="LAC/SEV/12/TAS/08"/>
    <s v="UNEP"/>
    <m/>
    <x v="1"/>
    <s v="LAC"/>
    <x v="3"/>
    <s v="SEV"/>
    <s v="ODS officers network for Latin America and the Caribbean (1994)"/>
    <d v="1994-03-01T00:00:00"/>
    <d v="1995-03-01T00:00:00"/>
    <s v="FIN"/>
    <d v="1994-11-01T00:00:00"/>
    <m/>
    <d v="1995-03-01T00:00:00"/>
    <d v="2000-12-01T00:00:00"/>
    <n v="0"/>
    <m/>
    <m/>
    <n v="0"/>
    <m/>
    <m/>
    <n v="0"/>
    <m/>
    <m/>
    <n v="0"/>
    <m/>
    <m/>
    <n v="224000"/>
    <n v="-14500"/>
    <n v="209500"/>
    <n v="1"/>
    <n v="0"/>
    <n v="0"/>
    <n v="0"/>
    <n v="29120"/>
    <n v="-1885"/>
    <n v="27235"/>
    <n v="0"/>
    <n v="209500"/>
    <n v="0"/>
    <n v="0"/>
    <n v="27235"/>
    <n v="0"/>
    <m/>
    <n v="0"/>
    <m/>
    <m/>
    <m/>
    <m/>
    <m/>
    <m/>
    <x v="1"/>
    <n v="0"/>
    <n v="1"/>
    <n v="8"/>
    <n v="12"/>
    <n v="0"/>
    <n v="0"/>
    <n v="0"/>
    <n v="1994"/>
  </r>
  <r>
    <m/>
    <m/>
    <s v="LAC/SEV/16/TAS/11"/>
    <s v="UNEP"/>
    <m/>
    <x v="1"/>
    <s v="LAC"/>
    <x v="3"/>
    <s v="SEV"/>
    <s v="ODS officers network for Latin America and the Caribbean (1995)"/>
    <d v="1995-03-01T00:00:00"/>
    <d v="1996-03-01T00:00:00"/>
    <s v="FIN"/>
    <d v="1995-05-01T00:00:00"/>
    <m/>
    <d v="1995-08-01T00:00:00"/>
    <d v="2000-12-01T00:00:00"/>
    <n v="0"/>
    <m/>
    <m/>
    <n v="0"/>
    <m/>
    <m/>
    <n v="0"/>
    <m/>
    <m/>
    <n v="0"/>
    <m/>
    <m/>
    <n v="299000"/>
    <n v="0"/>
    <n v="299000"/>
    <n v="1"/>
    <n v="0"/>
    <n v="0"/>
    <n v="0"/>
    <n v="38870"/>
    <n v="0"/>
    <n v="38870"/>
    <n v="0"/>
    <n v="299000"/>
    <n v="0"/>
    <n v="0"/>
    <n v="38870"/>
    <n v="0"/>
    <m/>
    <n v="0"/>
    <m/>
    <m/>
    <m/>
    <m/>
    <m/>
    <m/>
    <x v="1"/>
    <n v="0"/>
    <n v="1"/>
    <n v="2"/>
    <n v="12"/>
    <n v="0"/>
    <n v="0"/>
    <n v="0"/>
    <n v="1995"/>
  </r>
  <r>
    <m/>
    <m/>
    <s v="MEX/REF/05/INV/62"/>
    <s v="IBRD"/>
    <m/>
    <x v="1"/>
    <s v="MEX"/>
    <x v="0"/>
    <s v="REF"/>
    <s v="ODS phase out at Aurrera 1"/>
    <d v="1991-11-01T00:00:00"/>
    <d v="1997-01-01T00:00:00"/>
    <s v="FIN"/>
    <d v="1995-04-01T00:00:00"/>
    <m/>
    <d v="1998-10-01T00:00:00"/>
    <d v="1998-10-01T00:00:00"/>
    <n v="44"/>
    <m/>
    <m/>
    <n v="0"/>
    <m/>
    <m/>
    <n v="22.2"/>
    <m/>
    <m/>
    <n v="0"/>
    <m/>
    <m/>
    <n v="500000"/>
    <n v="0"/>
    <n v="500000"/>
    <n v="1"/>
    <n v="0"/>
    <n v="0"/>
    <n v="0"/>
    <n v="0"/>
    <n v="0"/>
    <n v="0"/>
    <n v="0"/>
    <n v="500000"/>
    <n v="0"/>
    <n v="0"/>
    <n v="0"/>
    <n v="0"/>
    <n v="0"/>
    <m/>
    <m/>
    <m/>
    <s v="Project completed"/>
    <m/>
    <m/>
    <m/>
    <x v="1"/>
    <n v="0"/>
    <n v="1"/>
    <n v="41"/>
    <n v="62"/>
    <n v="0"/>
    <n v="0"/>
    <n v="44000"/>
    <n v="1991"/>
  </r>
  <r>
    <m/>
    <m/>
    <s v="MEX/REF/05/INV/65"/>
    <s v="IBRD"/>
    <m/>
    <x v="1"/>
    <s v="MEX"/>
    <x v="0"/>
    <s v="REF"/>
    <s v="ODS phase out at Aurrera 2"/>
    <d v="1991-11-01T00:00:00"/>
    <d v="1997-01-01T00:00:00"/>
    <s v="FIN"/>
    <d v="1995-04-01T00:00:00"/>
    <m/>
    <d v="1998-10-01T00:00:00"/>
    <d v="1998-10-01T00:00:00"/>
    <n v="22"/>
    <m/>
    <m/>
    <n v="0"/>
    <m/>
    <m/>
    <n v="11.8"/>
    <m/>
    <m/>
    <n v="0"/>
    <m/>
    <m/>
    <n v="275000"/>
    <n v="0"/>
    <n v="275000"/>
    <n v="1"/>
    <n v="0"/>
    <n v="0"/>
    <n v="0"/>
    <n v="0"/>
    <n v="0"/>
    <n v="0"/>
    <n v="0"/>
    <n v="275000"/>
    <n v="0"/>
    <n v="0"/>
    <n v="0"/>
    <n v="0"/>
    <n v="0"/>
    <m/>
    <m/>
    <m/>
    <s v="Project completed"/>
    <m/>
    <m/>
    <m/>
    <x v="1"/>
    <n v="0"/>
    <n v="1"/>
    <n v="41"/>
    <n v="62"/>
    <n v="0"/>
    <n v="0"/>
    <n v="22000"/>
    <n v="1991"/>
  </r>
  <r>
    <m/>
    <m/>
    <s v="MEX/REF/05/INV/64"/>
    <s v="IBRD"/>
    <m/>
    <x v="1"/>
    <s v="MEX"/>
    <x v="0"/>
    <s v="REF"/>
    <s v="ODS phase out at Chedraui stores"/>
    <d v="1991-11-01T00:00:00"/>
    <d v="1996-06-01T00:00:00"/>
    <s v="FIN"/>
    <d v="1996-08-01T00:00:00"/>
    <m/>
    <d v="1996-08-01T00:00:00"/>
    <d v="1996-08-01T00:00:00"/>
    <n v="15"/>
    <m/>
    <m/>
    <n v="0"/>
    <m/>
    <m/>
    <n v="15"/>
    <m/>
    <m/>
    <n v="0"/>
    <m/>
    <m/>
    <n v="228120"/>
    <n v="0"/>
    <n v="228120"/>
    <n v="1"/>
    <n v="0"/>
    <n v="0"/>
    <n v="0"/>
    <n v="0"/>
    <n v="0"/>
    <n v="0"/>
    <n v="0"/>
    <n v="228120"/>
    <n v="0"/>
    <n v="0"/>
    <n v="0"/>
    <n v="0"/>
    <n v="0"/>
    <m/>
    <m/>
    <m/>
    <s v="Project completed"/>
    <m/>
    <m/>
    <m/>
    <x v="1"/>
    <n v="0"/>
    <n v="1"/>
    <n v="57"/>
    <n v="55"/>
    <n v="0"/>
    <n v="0"/>
    <n v="15000"/>
    <n v="1991"/>
  </r>
  <r>
    <m/>
    <m/>
    <s v="MEX/REF/05/INV/61"/>
    <s v="IBRD"/>
    <m/>
    <x v="1"/>
    <s v="MEX"/>
    <x v="0"/>
    <s v="REF"/>
    <s v="ODS phase out at Gigante 1"/>
    <d v="1991-11-01T00:00:00"/>
    <d v="1996-06-01T00:00:00"/>
    <s v="FIN"/>
    <d v="1996-08-01T00:00:00"/>
    <m/>
    <d v="1997-09-01T00:00:00"/>
    <d v="1997-09-01T00:00:00"/>
    <n v="38"/>
    <m/>
    <m/>
    <n v="0"/>
    <m/>
    <m/>
    <n v="5"/>
    <m/>
    <m/>
    <n v="0"/>
    <m/>
    <m/>
    <n v="496380"/>
    <n v="0"/>
    <n v="496380"/>
    <n v="1"/>
    <n v="0"/>
    <n v="0"/>
    <n v="0"/>
    <n v="0"/>
    <n v="0"/>
    <n v="0"/>
    <n v="0"/>
    <n v="496380"/>
    <n v="0"/>
    <n v="0"/>
    <n v="0"/>
    <n v="0"/>
    <n v="0"/>
    <m/>
    <m/>
    <m/>
    <s v="Project completed"/>
    <m/>
    <m/>
    <m/>
    <x v="1"/>
    <n v="0"/>
    <n v="1"/>
    <n v="57"/>
    <n v="55"/>
    <n v="0"/>
    <n v="0"/>
    <n v="38000"/>
    <n v="1991"/>
  </r>
  <r>
    <m/>
    <m/>
    <s v="MEX/REF/05/INV/63"/>
    <s v="IBRD"/>
    <m/>
    <x v="1"/>
    <s v="MEX"/>
    <x v="0"/>
    <s v="REF"/>
    <s v="ODS phase out at Gigante 2"/>
    <d v="1991-11-01T00:00:00"/>
    <d v="1997-06-01T00:00:00"/>
    <s v="FIN"/>
    <d v="1996-09-01T00:00:00"/>
    <m/>
    <d v="1998-10-01T00:00:00"/>
    <d v="1998-10-01T00:00:00"/>
    <n v="18"/>
    <m/>
    <m/>
    <n v="0"/>
    <m/>
    <m/>
    <n v="0"/>
    <m/>
    <m/>
    <n v="0"/>
    <m/>
    <m/>
    <n v="278070"/>
    <n v="0"/>
    <n v="278070"/>
    <n v="1"/>
    <n v="0"/>
    <n v="0"/>
    <n v="0"/>
    <n v="0"/>
    <n v="0"/>
    <n v="0"/>
    <n v="0"/>
    <n v="278070"/>
    <n v="0"/>
    <n v="0"/>
    <n v="0"/>
    <n v="0"/>
    <n v="0"/>
    <m/>
    <m/>
    <m/>
    <s v="Project completed"/>
    <m/>
    <m/>
    <m/>
    <x v="1"/>
    <n v="0"/>
    <n v="1"/>
    <n v="58"/>
    <n v="67"/>
    <n v="0"/>
    <n v="0"/>
    <n v="18000"/>
    <n v="1991"/>
  </r>
  <r>
    <m/>
    <m/>
    <s v="IVC/REF/37/INV/17"/>
    <s v="France"/>
    <m/>
    <x v="0"/>
    <s v="IVC"/>
    <x v="0"/>
    <s v="REF"/>
    <s v="ODS phase out in 50 existing centrifugal chillers units"/>
    <d v="2002-07-01T00:00:00"/>
    <d v="2006-08-01T00:00:00"/>
    <s v="TRF"/>
    <m/>
    <m/>
    <m/>
    <d v="2009-04-01T00:00:00"/>
    <n v="0"/>
    <m/>
    <m/>
    <n v="0"/>
    <m/>
    <m/>
    <m/>
    <m/>
    <m/>
    <m/>
    <m/>
    <m/>
    <n v="1000000"/>
    <n v="-1000000"/>
    <n v="0"/>
    <n v="0"/>
    <n v="0"/>
    <n v="0"/>
    <n v="0"/>
    <n v="100000"/>
    <n v="-100000"/>
    <n v="0"/>
    <n v="0"/>
    <n v="0"/>
    <m/>
    <n v="0"/>
    <n v="0"/>
    <m/>
    <m/>
    <m/>
    <m/>
    <m/>
    <s v="Project transferred to UNIDO per decision 57/xx(f)."/>
    <m/>
    <m/>
    <m/>
    <x v="0"/>
    <n v="0"/>
    <n v="0"/>
    <s v=""/>
    <n v="49"/>
    <n v="0"/>
    <n v="0"/>
    <n v="0"/>
    <n v="2002"/>
  </r>
  <r>
    <m/>
    <m/>
    <s v="IVC/REF/57/INV/32"/>
    <s v="UNIDO"/>
    <m/>
    <x v="0"/>
    <s v="IVC"/>
    <x v="0"/>
    <s v="REF"/>
    <s v="ODS phase out in 50 existing centrifugal chillers units"/>
    <d v="2009-04-01T00:00:00"/>
    <d v="2011-04-01T00:00:00"/>
    <s v="FIN"/>
    <d v="2009-06-01T00:00:00"/>
    <m/>
    <d v="2013-12-01T00:00:00"/>
    <d v="2014-04-01T00:00:00"/>
    <n v="18"/>
    <m/>
    <m/>
    <n v="0"/>
    <m/>
    <m/>
    <n v="17.5"/>
    <m/>
    <m/>
    <n v="0"/>
    <m/>
    <m/>
    <n v="1000000"/>
    <n v="-968426.09"/>
    <n v="31573.910000000033"/>
    <n v="1.0000028504546941"/>
    <n v="-8.999999996740371E-2"/>
    <n v="-8.999999996740371E-2"/>
    <n v="0"/>
    <n v="75000"/>
    <n v="-72632"/>
    <n v="2368"/>
    <n v="0"/>
    <n v="31574"/>
    <n v="0"/>
    <m/>
    <n v="2368"/>
    <n v="0"/>
    <m/>
    <m/>
    <m/>
    <m/>
    <m/>
    <m/>
    <m/>
    <m/>
    <x v="1"/>
    <n v="0"/>
    <n v="1"/>
    <n v="2"/>
    <n v="24"/>
    <n v="0"/>
    <n v="0"/>
    <n v="18000"/>
    <n v="2009"/>
  </r>
  <r>
    <m/>
    <m/>
    <s v="IDS/SEV/13/PRP/17"/>
    <s v="IBRD"/>
    <m/>
    <x v="2"/>
    <s v="IDS"/>
    <x v="5"/>
    <s v="SEV"/>
    <s v="ODS phase out investment project preparation (1994)"/>
    <d v="1994-07-01T00:00:00"/>
    <d v="1996-08-01T00:00:00"/>
    <s v="FIN"/>
    <d v="1996-08-01T00:00:00"/>
    <m/>
    <d v="1996-08-01T00:00:00"/>
    <d v="1996-08-01T00:00:00"/>
    <n v="0"/>
    <m/>
    <m/>
    <n v="0"/>
    <m/>
    <m/>
    <n v="0"/>
    <m/>
    <m/>
    <n v="0"/>
    <m/>
    <m/>
    <n v="170000"/>
    <n v="0"/>
    <n v="170000"/>
    <n v="1"/>
    <n v="0"/>
    <n v="0"/>
    <n v="0"/>
    <n v="0"/>
    <n v="0"/>
    <n v="0"/>
    <n v="0"/>
    <n v="170000"/>
    <n v="0"/>
    <n v="0"/>
    <n v="0"/>
    <n v="0"/>
    <n v="0"/>
    <m/>
    <m/>
    <m/>
    <s v="Completed."/>
    <m/>
    <m/>
    <m/>
    <x v="1"/>
    <n v="0"/>
    <n v="1"/>
    <n v="25"/>
    <n v="25"/>
    <n v="0"/>
    <n v="0"/>
    <n v="0"/>
    <n v="1994"/>
  </r>
  <r>
    <m/>
    <m/>
    <s v="EGY/REF/13/INV/32"/>
    <s v="UNIDO"/>
    <m/>
    <x v="0"/>
    <s v="EGY"/>
    <x v="0"/>
    <s v="REF"/>
    <s v="ODS phase-out at Delta Industrial Co."/>
    <d v="1994-07-01T00:00:00"/>
    <d v="1996-01-01T00:00:00"/>
    <s v="FIN"/>
    <d v="1995-03-01T00:00:00"/>
    <m/>
    <d v="1997-05-01T00:00:00"/>
    <d v="2000-07-01T00:00:00"/>
    <n v="97"/>
    <m/>
    <m/>
    <n v="0"/>
    <m/>
    <m/>
    <n v="117"/>
    <m/>
    <m/>
    <n v="0"/>
    <m/>
    <m/>
    <n v="2611986"/>
    <n v="-133089"/>
    <n v="2478897"/>
    <n v="1"/>
    <n v="0"/>
    <n v="0"/>
    <n v="0"/>
    <n v="339558"/>
    <n v="-17812.34"/>
    <n v="321745.65999999997"/>
    <n v="-0.34000000002561137"/>
    <n v="2478897"/>
    <n v="0"/>
    <m/>
    <n v="321746"/>
    <n v="0"/>
    <m/>
    <m/>
    <m/>
    <m/>
    <m/>
    <m/>
    <m/>
    <m/>
    <x v="1"/>
    <n v="0"/>
    <n v="1"/>
    <n v="8"/>
    <n v="18"/>
    <n v="0"/>
    <n v="0"/>
    <n v="97000"/>
    <n v="1994"/>
  </r>
  <r>
    <m/>
    <m/>
    <s v="EGY/REF/13/INV/33"/>
    <s v="UNIDO"/>
    <m/>
    <x v="0"/>
    <s v="EGY"/>
    <x v="0"/>
    <s v="REF"/>
    <s v="ODS phase-out at Electrostar for Refrigeration Co."/>
    <d v="1994-07-01T00:00:00"/>
    <d v="1996-01-01T00:00:00"/>
    <s v="FIN"/>
    <d v="1995-02-01T00:00:00"/>
    <m/>
    <d v="1996-12-01T00:00:00"/>
    <d v="2000-07-01T00:00:00"/>
    <n v="46"/>
    <m/>
    <m/>
    <n v="0"/>
    <m/>
    <m/>
    <n v="51"/>
    <m/>
    <m/>
    <n v="0"/>
    <m/>
    <m/>
    <n v="1450585"/>
    <n v="-13996"/>
    <n v="1436589"/>
    <n v="1"/>
    <n v="0"/>
    <n v="0"/>
    <n v="0"/>
    <n v="188576"/>
    <n v="-2115.4899999999998"/>
    <n v="186460.51"/>
    <n v="-0.48999999999068677"/>
    <n v="1436589"/>
    <n v="0"/>
    <m/>
    <n v="186461"/>
    <n v="0"/>
    <m/>
    <m/>
    <m/>
    <m/>
    <m/>
    <m/>
    <m/>
    <m/>
    <x v="1"/>
    <n v="0"/>
    <n v="1"/>
    <n v="7"/>
    <n v="18"/>
    <n v="0"/>
    <n v="0"/>
    <n v="46000"/>
    <n v="1994"/>
  </r>
  <r>
    <m/>
    <m/>
    <s v="JOR/REF/13/INV/19"/>
    <s v="UNIDO"/>
    <m/>
    <x v="2"/>
    <s v="JOR"/>
    <x v="0"/>
    <s v="REF"/>
    <s v="ODS phase-out at Household Appliance Manufacturing Co. (Hamco)"/>
    <d v="1994-07-01T00:00:00"/>
    <d v="1996-01-01T00:00:00"/>
    <s v="FIN"/>
    <d v="1997-04-01T00:00:00"/>
    <m/>
    <d v="1998-12-01T00:00:00"/>
    <d v="2001-12-01T00:00:00"/>
    <n v="21.2"/>
    <m/>
    <m/>
    <n v="0"/>
    <m/>
    <m/>
    <n v="21.2"/>
    <m/>
    <m/>
    <n v="0"/>
    <m/>
    <m/>
    <n v="775602"/>
    <n v="0"/>
    <n v="775602"/>
    <n v="1"/>
    <n v="0"/>
    <n v="0"/>
    <n v="0"/>
    <n v="100828"/>
    <n v="-18.850000000000001"/>
    <n v="100809.15"/>
    <n v="0.14999999999417923"/>
    <n v="775602"/>
    <n v="0"/>
    <m/>
    <n v="100809"/>
    <n v="0"/>
    <m/>
    <m/>
    <m/>
    <m/>
    <m/>
    <m/>
    <m/>
    <m/>
    <x v="1"/>
    <n v="0"/>
    <n v="1"/>
    <n v="33"/>
    <n v="18"/>
    <n v="0"/>
    <n v="0"/>
    <n v="21200"/>
    <n v="1994"/>
  </r>
  <r>
    <m/>
    <m/>
    <s v="EGY/REF/13/INV/35"/>
    <s v="UNIDO"/>
    <m/>
    <x v="0"/>
    <s v="EGY"/>
    <x v="0"/>
    <s v="REF"/>
    <s v="ODS phase-out at Kiriazi Refrigeration Manufacturing Co."/>
    <d v="1994-07-01T00:00:00"/>
    <d v="1996-01-01T00:00:00"/>
    <s v="FIN"/>
    <d v="1995-03-01T00:00:00"/>
    <m/>
    <d v="1996-12-01T00:00:00"/>
    <d v="2000-07-01T00:00:00"/>
    <n v="137"/>
    <m/>
    <m/>
    <n v="0"/>
    <m/>
    <m/>
    <n v="137"/>
    <m/>
    <m/>
    <n v="0"/>
    <m/>
    <m/>
    <n v="1643040"/>
    <n v="-52934"/>
    <n v="1590106"/>
    <n v="1"/>
    <n v="0"/>
    <n v="0"/>
    <n v="0"/>
    <n v="213595"/>
    <n v="-7209.15"/>
    <n v="206385.85"/>
    <n v="-0.14999999999417923"/>
    <n v="1590106"/>
    <n v="0"/>
    <m/>
    <n v="206386"/>
    <n v="0"/>
    <m/>
    <m/>
    <m/>
    <m/>
    <m/>
    <m/>
    <m/>
    <m/>
    <x v="1"/>
    <n v="0"/>
    <n v="1"/>
    <n v="8"/>
    <n v="18"/>
    <n v="0"/>
    <n v="0"/>
    <n v="137000"/>
    <n v="1994"/>
  </r>
  <r>
    <m/>
    <m/>
    <s v="JOR/REF/13/INV/20"/>
    <s v="UNIDO"/>
    <m/>
    <x v="2"/>
    <s v="JOR"/>
    <x v="0"/>
    <s v="REF"/>
    <s v="ODS phase-out at Middle East Electrical Industries Co. Ltd."/>
    <d v="1994-07-01T00:00:00"/>
    <d v="1996-01-01T00:00:00"/>
    <s v="FIN"/>
    <d v="1994-12-01T00:00:00"/>
    <m/>
    <d v="1998-12-01T00:00:00"/>
    <d v="2001-12-01T00:00:00"/>
    <n v="16.600000000000001"/>
    <m/>
    <m/>
    <n v="0"/>
    <m/>
    <m/>
    <n v="23"/>
    <m/>
    <m/>
    <n v="0"/>
    <m/>
    <m/>
    <n v="883153"/>
    <n v="-51"/>
    <n v="883102"/>
    <n v="1"/>
    <n v="0"/>
    <n v="0"/>
    <n v="0"/>
    <n v="114810"/>
    <n v="-188.67"/>
    <n v="114621.33"/>
    <n v="0.33000000000174623"/>
    <n v="883102"/>
    <n v="0"/>
    <m/>
    <n v="114621"/>
    <n v="0"/>
    <m/>
    <m/>
    <m/>
    <m/>
    <m/>
    <m/>
    <m/>
    <m/>
    <x v="1"/>
    <n v="0"/>
    <n v="1"/>
    <n v="5"/>
    <n v="18"/>
    <n v="0"/>
    <n v="0"/>
    <n v="16600"/>
    <n v="1994"/>
  </r>
  <r>
    <m/>
    <m/>
    <s v="JOR/REF/13/INV/18"/>
    <s v="UNIDO"/>
    <m/>
    <x v="2"/>
    <s v="JOR"/>
    <x v="0"/>
    <s v="REF"/>
    <s v="ODS phase-out at National Refrigeration Co. (NRC)"/>
    <d v="1994-07-01T00:00:00"/>
    <d v="1996-01-01T00:00:00"/>
    <s v="FIN"/>
    <d v="1997-04-01T00:00:00"/>
    <m/>
    <d v="1998-12-01T00:00:00"/>
    <d v="2001-07-01T00:00:00"/>
    <n v="14.3"/>
    <m/>
    <m/>
    <n v="0"/>
    <m/>
    <m/>
    <n v="19.3"/>
    <m/>
    <m/>
    <n v="0"/>
    <m/>
    <m/>
    <n v="813887"/>
    <n v="-29"/>
    <n v="813858"/>
    <n v="1"/>
    <n v="0"/>
    <n v="0"/>
    <n v="0"/>
    <n v="105805"/>
    <n v="-171.47"/>
    <n v="105633.53"/>
    <n v="-0.47000000000116415"/>
    <n v="813858"/>
    <n v="0"/>
    <m/>
    <n v="105634"/>
    <n v="0"/>
    <m/>
    <m/>
    <m/>
    <m/>
    <m/>
    <m/>
    <m/>
    <m/>
    <x v="1"/>
    <n v="0"/>
    <n v="1"/>
    <n v="33"/>
    <n v="18"/>
    <n v="0"/>
    <n v="0"/>
    <n v="14300"/>
    <n v="1994"/>
  </r>
  <r>
    <m/>
    <m/>
    <s v="CPR/SOL/30/INV/355"/>
    <s v="UNDP"/>
    <m/>
    <x v="2"/>
    <s v="CPR"/>
    <x v="0"/>
    <s v="SOL"/>
    <s v="ODS phaseout in China solvent sector: 2000 annual programme"/>
    <d v="2000-03-01T00:00:00"/>
    <d v="2001-03-01T00:00:00"/>
    <s v="FIN"/>
    <d v="2000-12-01T00:00:00"/>
    <m/>
    <d v="2003-05-01T00:00:00"/>
    <d v="2013-02-01T00:00:00"/>
    <n v="382.8"/>
    <m/>
    <m/>
    <m/>
    <m/>
    <m/>
    <n v="382.8"/>
    <m/>
    <m/>
    <m/>
    <m/>
    <m/>
    <n v="6750000"/>
    <n v="0"/>
    <n v="6750000"/>
    <n v="1"/>
    <n v="0"/>
    <n v="0"/>
    <n v="0"/>
    <n v="675000"/>
    <n v="0"/>
    <n v="675000"/>
    <n v="0"/>
    <n v="6750000"/>
    <n v="0"/>
    <n v="0"/>
    <n v="675000"/>
    <n v="0"/>
    <m/>
    <m/>
    <m/>
    <m/>
    <s v="Financially completed in 2013."/>
    <m/>
    <m/>
    <m/>
    <x v="1"/>
    <n v="0"/>
    <n v="1"/>
    <n v="9"/>
    <n v="12"/>
    <n v="0"/>
    <n v="0"/>
    <n v="382800"/>
    <n v="2000"/>
  </r>
  <r>
    <m/>
    <m/>
    <s v="CPR/SOL/33/INV/373"/>
    <s v="UNDP"/>
    <m/>
    <x v="2"/>
    <s v="CPR"/>
    <x v="0"/>
    <s v="SOL"/>
    <s v="ODS phaseout in China solvent sector: 2000-2001 annual programme"/>
    <d v="2001-03-01T00:00:00"/>
    <d v="2002-03-01T00:00:00"/>
    <s v="FIN"/>
    <d v="2003-03-01T00:00:00"/>
    <m/>
    <d v="2005-01-01T00:00:00"/>
    <d v="2013-09-01T00:00:00"/>
    <n v="534"/>
    <m/>
    <m/>
    <m/>
    <m/>
    <m/>
    <n v="534"/>
    <m/>
    <m/>
    <m/>
    <m/>
    <m/>
    <n v="6955000"/>
    <n v="0"/>
    <n v="6955000"/>
    <n v="1"/>
    <n v="0"/>
    <n v="0"/>
    <n v="0"/>
    <n v="695500"/>
    <n v="0"/>
    <n v="695500"/>
    <n v="0"/>
    <n v="6955000"/>
    <n v="0"/>
    <n v="0"/>
    <n v="695500"/>
    <n v="0"/>
    <m/>
    <m/>
    <m/>
    <m/>
    <s v="Financially completed in 2013."/>
    <m/>
    <m/>
    <m/>
    <x v="1"/>
    <n v="0"/>
    <n v="1"/>
    <n v="24"/>
    <n v="12"/>
    <n v="0"/>
    <n v="0"/>
    <n v="534000"/>
    <n v="2001"/>
  </r>
  <r>
    <m/>
    <m/>
    <s v="CPR/SOL/36/INV/390"/>
    <s v="UNDP"/>
    <m/>
    <x v="2"/>
    <s v="CPR"/>
    <x v="0"/>
    <s v="SOL"/>
    <s v="ODS phase-out in China solvent sector: 2002 annual programme"/>
    <d v="2002-03-01T00:00:00"/>
    <d v="2003-03-01T00:00:00"/>
    <s v="FIN"/>
    <d v="2005-01-01T00:00:00"/>
    <m/>
    <d v="2005-09-01T00:00:00"/>
    <d v="2013-12-01T00:00:00"/>
    <n v="580"/>
    <m/>
    <m/>
    <m/>
    <m/>
    <m/>
    <n v="580"/>
    <m/>
    <m/>
    <m/>
    <m/>
    <m/>
    <n v="6330000"/>
    <n v="0"/>
    <n v="6330000"/>
    <n v="1"/>
    <n v="0"/>
    <n v="0"/>
    <n v="0"/>
    <n v="633000"/>
    <n v="0"/>
    <n v="633000"/>
    <n v="0"/>
    <n v="6330000"/>
    <n v="0"/>
    <n v="0"/>
    <n v="633000"/>
    <n v="0"/>
    <m/>
    <m/>
    <m/>
    <m/>
    <s v="Financially completed in 2013."/>
    <m/>
    <m/>
    <m/>
    <x v="1"/>
    <n v="0"/>
    <n v="1"/>
    <n v="34"/>
    <n v="12"/>
    <n v="0"/>
    <n v="0"/>
    <n v="580000"/>
    <n v="2002"/>
  </r>
  <r>
    <m/>
    <m/>
    <s v="CPR/SOL/40/INV/403"/>
    <s v="UNDP"/>
    <m/>
    <x v="2"/>
    <s v="CPR"/>
    <x v="0"/>
    <s v="SOL"/>
    <s v="ODS phase-out in China solvent sector: 2003 annual programme"/>
    <d v="2003-07-01T00:00:00"/>
    <d v="2004-03-01T00:00:00"/>
    <s v="FIN"/>
    <d v="2005-01-01T00:00:00"/>
    <m/>
    <d v="2005-12-01T00:00:00"/>
    <d v="2013-03-01T00:00:00"/>
    <n v="580"/>
    <m/>
    <m/>
    <m/>
    <m/>
    <m/>
    <n v="580"/>
    <m/>
    <m/>
    <m/>
    <m/>
    <m/>
    <n v="5755000"/>
    <n v="0"/>
    <n v="5755000"/>
    <n v="1"/>
    <n v="0"/>
    <n v="0"/>
    <n v="0"/>
    <n v="431625"/>
    <n v="0"/>
    <n v="431625"/>
    <n v="0"/>
    <n v="5755000"/>
    <n v="0"/>
    <n v="0"/>
    <n v="431625"/>
    <n v="0"/>
    <m/>
    <m/>
    <m/>
    <m/>
    <s v="Financially completed in 2013."/>
    <m/>
    <m/>
    <m/>
    <x v="1"/>
    <n v="0"/>
    <n v="1"/>
    <n v="18"/>
    <n v="8"/>
    <n v="0"/>
    <n v="0"/>
    <n v="580000"/>
    <n v="2003"/>
  </r>
  <r>
    <m/>
    <m/>
    <s v="CPR/SOL/42/INV/410"/>
    <s v="UNDP"/>
    <m/>
    <x v="2"/>
    <s v="CPR"/>
    <x v="0"/>
    <s v="SOL"/>
    <s v="ODS phase-out in China solvent sector: 2004 annual programme"/>
    <d v="2004-04-01T00:00:00"/>
    <d v="2005-04-01T00:00:00"/>
    <s v="FIN"/>
    <d v="2006-01-01T00:00:00"/>
    <m/>
    <d v="2006-12-01T00:00:00"/>
    <d v="2013-07-01T00:00:00"/>
    <n v="733"/>
    <m/>
    <m/>
    <m/>
    <m/>
    <m/>
    <n v="733"/>
    <m/>
    <m/>
    <m/>
    <m/>
    <m/>
    <n v="5555000"/>
    <n v="0"/>
    <n v="5555000"/>
    <n v="1"/>
    <n v="0"/>
    <n v="0"/>
    <n v="0"/>
    <n v="416625"/>
    <n v="0"/>
    <n v="416625"/>
    <n v="0"/>
    <n v="5555000"/>
    <n v="0"/>
    <n v="0"/>
    <n v="416625"/>
    <n v="0"/>
    <m/>
    <m/>
    <m/>
    <m/>
    <s v="Financially completed in 2013."/>
    <m/>
    <m/>
    <m/>
    <x v="1"/>
    <n v="0"/>
    <n v="1"/>
    <n v="21"/>
    <n v="12"/>
    <n v="0"/>
    <n v="0"/>
    <n v="733000"/>
    <n v="2004"/>
  </r>
  <r>
    <m/>
    <m/>
    <s v="CPR/SOL/45/INV/429"/>
    <s v="UNDP"/>
    <m/>
    <x v="2"/>
    <s v="CPR"/>
    <x v="0"/>
    <s v="SOL"/>
    <s v="ODS phase-out in China solvent sector: 2005 annual programme"/>
    <d v="2005-04-01T00:00:00"/>
    <d v="2006-04-01T00:00:00"/>
    <s v="FIN"/>
    <d v="2007-02-01T00:00:00"/>
    <m/>
    <d v="2009-12-01T00:00:00"/>
    <d v="2013-08-01T00:00:00"/>
    <n v="635"/>
    <m/>
    <m/>
    <m/>
    <m/>
    <m/>
    <n v="635"/>
    <m/>
    <m/>
    <m/>
    <m/>
    <m/>
    <n v="5680000"/>
    <n v="0"/>
    <n v="5680000"/>
    <n v="1"/>
    <n v="0"/>
    <n v="0"/>
    <n v="0"/>
    <n v="426000"/>
    <n v="0"/>
    <n v="426000"/>
    <n v="0"/>
    <n v="5680000"/>
    <n v="0"/>
    <n v="0"/>
    <n v="426000"/>
    <n v="0"/>
    <m/>
    <m/>
    <m/>
    <m/>
    <s v="Financially completed in 2013."/>
    <m/>
    <m/>
    <m/>
    <x v="1"/>
    <n v="0"/>
    <n v="1"/>
    <n v="22"/>
    <n v="12"/>
    <n v="0"/>
    <n v="0"/>
    <n v="635000"/>
    <n v="2005"/>
  </r>
  <r>
    <m/>
    <m/>
    <s v="CPR/SOL/47/INV/435"/>
    <s v="UNDP"/>
    <m/>
    <x v="2"/>
    <s v="CPR"/>
    <x v="0"/>
    <s v="SOL"/>
    <s v="ODS phase-out in China solvent sector: 2006 annual programme"/>
    <d v="2005-11-01T00:00:00"/>
    <d v="2006-12-01T00:00:00"/>
    <s v="FIN"/>
    <d v="2009-05-01T00:00:00"/>
    <m/>
    <d v="2009-12-01T00:00:00"/>
    <d v="2013-02-01T00:00:00"/>
    <n v="85"/>
    <m/>
    <m/>
    <m/>
    <m/>
    <m/>
    <n v="85"/>
    <m/>
    <m/>
    <m/>
    <m/>
    <m/>
    <n v="5055000"/>
    <n v="0"/>
    <n v="5055000"/>
    <n v="1"/>
    <n v="0"/>
    <n v="0"/>
    <n v="0"/>
    <n v="379125"/>
    <n v="0"/>
    <n v="379125"/>
    <n v="0"/>
    <n v="5055000"/>
    <n v="0"/>
    <n v="0"/>
    <n v="379125"/>
    <n v="0"/>
    <m/>
    <m/>
    <m/>
    <m/>
    <s v="Financially completed in 2013."/>
    <m/>
    <m/>
    <m/>
    <x v="1"/>
    <n v="0"/>
    <n v="1"/>
    <n v="42"/>
    <n v="13"/>
    <n v="0"/>
    <n v="0"/>
    <n v="85000"/>
    <n v="2005"/>
  </r>
  <r>
    <m/>
    <m/>
    <s v="CPR/SOL/50/INV/446"/>
    <s v="UNDP"/>
    <m/>
    <x v="2"/>
    <s v="CPR"/>
    <x v="0"/>
    <s v="SOL"/>
    <s v="ODS phase-out in China solvent sector: 2007 annual programme"/>
    <d v="2006-11-01T00:00:00"/>
    <d v="2008-12-01T00:00:00"/>
    <s v="FIN"/>
    <d v="2009-05-01T00:00:00"/>
    <m/>
    <d v="2009-12-01T00:00:00"/>
    <d v="2013-08-01T00:00:00"/>
    <n v="85"/>
    <m/>
    <m/>
    <m/>
    <m/>
    <m/>
    <n v="85"/>
    <m/>
    <m/>
    <m/>
    <m/>
    <m/>
    <n v="5480000"/>
    <n v="0"/>
    <n v="5480000"/>
    <n v="1"/>
    <n v="0"/>
    <n v="0"/>
    <n v="0"/>
    <n v="411000"/>
    <n v="0"/>
    <n v="411000"/>
    <n v="0"/>
    <n v="5480000"/>
    <n v="0"/>
    <n v="0"/>
    <n v="411000"/>
    <n v="0"/>
    <m/>
    <m/>
    <m/>
    <m/>
    <s v="Financially completed in 2013."/>
    <m/>
    <m/>
    <m/>
    <x v="1"/>
    <n v="0"/>
    <n v="1"/>
    <n v="30"/>
    <n v="25"/>
    <n v="0"/>
    <n v="0"/>
    <n v="85000"/>
    <n v="2006"/>
  </r>
  <r>
    <m/>
    <m/>
    <s v="CPR/SOL/53/INV/457"/>
    <s v="UNDP"/>
    <m/>
    <x v="2"/>
    <s v="CPR"/>
    <x v="0"/>
    <s v="SOL"/>
    <s v="ODS phase-out in China solvent sector: 2008 annual programme"/>
    <d v="2007-11-01T00:00:00"/>
    <d v="2009-11-01T00:00:00"/>
    <s v="FIN"/>
    <d v="2009-10-01T00:00:00"/>
    <m/>
    <d v="2009-12-01T00:00:00"/>
    <d v="2013-09-01T00:00:00"/>
    <n v="85"/>
    <m/>
    <m/>
    <m/>
    <m/>
    <m/>
    <n v="85"/>
    <m/>
    <m/>
    <m/>
    <m/>
    <m/>
    <n v="1480000"/>
    <n v="0"/>
    <n v="1480000"/>
    <n v="1"/>
    <n v="0"/>
    <n v="0"/>
    <n v="0"/>
    <n v="111000"/>
    <n v="0"/>
    <n v="111000"/>
    <n v="0"/>
    <n v="1480000"/>
    <n v="0"/>
    <n v="0"/>
    <n v="111000"/>
    <n v="0"/>
    <m/>
    <m/>
    <m/>
    <m/>
    <s v="Financially completed in 2013."/>
    <m/>
    <m/>
    <m/>
    <x v="1"/>
    <n v="0"/>
    <n v="1"/>
    <n v="23"/>
    <n v="24"/>
    <n v="0"/>
    <n v="0"/>
    <n v="85000"/>
    <n v="2007"/>
  </r>
  <r>
    <m/>
    <m/>
    <s v="CPR/SOL/56/INV/479"/>
    <s v="UNDP"/>
    <m/>
    <x v="2"/>
    <s v="CPR"/>
    <x v="0"/>
    <s v="SOL"/>
    <s v="ODS phase-out in China solvent sector: 2009 annual programme"/>
    <d v="2008-11-01T00:00:00"/>
    <d v="2009-11-01T00:00:00"/>
    <s v="FIN"/>
    <d v="2009-10-01T00:00:00"/>
    <m/>
    <d v="2009-12-01T00:00:00"/>
    <d v="2013-03-01T00:00:00"/>
    <n v="84"/>
    <m/>
    <m/>
    <m/>
    <m/>
    <m/>
    <n v="84"/>
    <m/>
    <m/>
    <m/>
    <m/>
    <m/>
    <n v="1480000"/>
    <n v="0"/>
    <n v="1480000"/>
    <n v="1"/>
    <n v="0"/>
    <n v="0"/>
    <n v="0"/>
    <n v="111000"/>
    <n v="0"/>
    <n v="111000"/>
    <n v="0"/>
    <n v="1480000"/>
    <n v="0"/>
    <n v="0"/>
    <n v="111000"/>
    <n v="0"/>
    <m/>
    <m/>
    <m/>
    <m/>
    <s v="Financially completed in 2013."/>
    <m/>
    <m/>
    <m/>
    <x v="1"/>
    <n v="0"/>
    <n v="1"/>
    <n v="11"/>
    <n v="12"/>
    <n v="0"/>
    <n v="0"/>
    <n v="84000"/>
    <n v="2008"/>
  </r>
  <r>
    <m/>
    <m/>
    <s v="CPR/SOL/59/INV/495"/>
    <s v="UNDP"/>
    <m/>
    <x v="2"/>
    <s v="CPR"/>
    <x v="0"/>
    <s v="SOL"/>
    <s v="ODS phase-out in China solvent sector: 2010 annual programme"/>
    <d v="2009-11-01T00:00:00"/>
    <d v="2011-11-01T00:00:00"/>
    <s v="FIN"/>
    <d v="2009-12-01T00:00:00"/>
    <m/>
    <d v="2012-12-01T00:00:00"/>
    <d v="2013-08-01T00:00:00"/>
    <n v="85"/>
    <m/>
    <m/>
    <m/>
    <m/>
    <m/>
    <n v="85"/>
    <m/>
    <m/>
    <m/>
    <m/>
    <m/>
    <n v="1480000"/>
    <n v="0"/>
    <n v="1480000"/>
    <n v="1"/>
    <n v="0"/>
    <n v="0"/>
    <n v="0"/>
    <n v="111000"/>
    <n v="0"/>
    <n v="111000"/>
    <n v="0"/>
    <n v="1480000"/>
    <n v="0"/>
    <n v="0"/>
    <n v="111000"/>
    <n v="0"/>
    <m/>
    <m/>
    <m/>
    <m/>
    <s v="Financially completed in 2013."/>
    <m/>
    <m/>
    <m/>
    <x v="1"/>
    <n v="0"/>
    <n v="1"/>
    <n v="1"/>
    <n v="24"/>
    <n v="0"/>
    <n v="0"/>
    <n v="85000"/>
    <n v="2009"/>
  </r>
  <r>
    <m/>
    <m/>
    <s v="IND/SOL/13/INV/26"/>
    <s v="IBRD"/>
    <m/>
    <x v="2"/>
    <s v="IND"/>
    <x v="0"/>
    <s v="SOL"/>
    <s v="ODS phase-out in sterilization and siliconisation of disposable syringes and needle at Hindustan Syringes and Medical Devices Private Ltd., Haryana"/>
    <d v="1994-07-01T00:00:00"/>
    <d v="1995-07-01T00:00:00"/>
    <s v="FIN"/>
    <d v="1996-03-01T00:00:00"/>
    <m/>
    <d v="1996-12-01T00:00:00"/>
    <d v="1998-09-01T00:00:00"/>
    <n v="53.2"/>
    <m/>
    <m/>
    <n v="0"/>
    <m/>
    <m/>
    <n v="56"/>
    <m/>
    <m/>
    <n v="0"/>
    <m/>
    <m/>
    <n v="481000"/>
    <n v="-22298"/>
    <n v="458702"/>
    <n v="1"/>
    <n v="0"/>
    <n v="0"/>
    <n v="0"/>
    <n v="0"/>
    <n v="0"/>
    <n v="0"/>
    <n v="0"/>
    <n v="458702"/>
    <n v="0"/>
    <n v="0"/>
    <n v="0"/>
    <n v="0"/>
    <n v="0"/>
    <m/>
    <m/>
    <m/>
    <s v="Complete."/>
    <m/>
    <m/>
    <m/>
    <x v="1"/>
    <n v="0"/>
    <n v="1"/>
    <n v="20"/>
    <n v="12"/>
    <n v="0"/>
    <n v="0"/>
    <n v="53200"/>
    <n v="1994"/>
  </r>
  <r>
    <m/>
    <m/>
    <s v="IVC/SEV/17/PRP/05"/>
    <s v="UNIDO"/>
    <m/>
    <x v="0"/>
    <s v="IVC"/>
    <x v="5"/>
    <s v="SEV"/>
    <s v="ODS phase-out of a foam producing plant (Fabrique Ivoirienne de mousse et amemblement) and at two aerosol fillers (Sicobel and Gandoor)"/>
    <d v="1995-07-01T00:00:00"/>
    <d v="1995-09-01T00:00:00"/>
    <s v="FIN"/>
    <d v="1996-02-01T00:00:00"/>
    <m/>
    <d v="1996-10-01T00:00:00"/>
    <d v="1998-08-01T00:00:00"/>
    <n v="0"/>
    <m/>
    <m/>
    <n v="0"/>
    <m/>
    <m/>
    <n v="0"/>
    <m/>
    <m/>
    <n v="0"/>
    <m/>
    <m/>
    <n v="10000"/>
    <n v="-388"/>
    <n v="9612"/>
    <n v="1"/>
    <n v="0"/>
    <n v="0"/>
    <n v="0"/>
    <n v="1300"/>
    <n v="-52.39"/>
    <n v="1247.6099999999999"/>
    <n v="-0.39000000000010004"/>
    <n v="9612"/>
    <n v="0"/>
    <m/>
    <n v="1248"/>
    <n v="0"/>
    <m/>
    <m/>
    <m/>
    <m/>
    <m/>
    <m/>
    <m/>
    <m/>
    <x v="1"/>
    <n v="0"/>
    <n v="1"/>
    <n v="7"/>
    <n v="2"/>
    <n v="0"/>
    <n v="0"/>
    <n v="0"/>
    <n v="1995"/>
  </r>
  <r>
    <m/>
    <m/>
    <s v="GUY/REF/17/PRP/02"/>
    <s v="UNIDO"/>
    <m/>
    <x v="1"/>
    <s v="GUY"/>
    <x v="5"/>
    <s v="REF"/>
    <s v="ODS phase-out project preparation at a domestic refrigeration plant (Guyana Refrigeration Ltd)"/>
    <d v="1995-07-01T00:00:00"/>
    <d v="1995-09-01T00:00:00"/>
    <s v="FIN"/>
    <d v="1996-03-01T00:00:00"/>
    <m/>
    <d v="1998-01-01T00:00:00"/>
    <d v="1999-08-01T00:00:00"/>
    <n v="0"/>
    <m/>
    <m/>
    <n v="0"/>
    <m/>
    <m/>
    <n v="0"/>
    <m/>
    <m/>
    <n v="0"/>
    <m/>
    <m/>
    <n v="15000"/>
    <n v="-659"/>
    <n v="14341"/>
    <n v="1"/>
    <n v="0"/>
    <n v="0"/>
    <n v="0"/>
    <n v="1950"/>
    <n v="-88.66"/>
    <n v="1861.34"/>
    <n v="0.33999999999991815"/>
    <n v="14341"/>
    <n v="0"/>
    <m/>
    <n v="1861"/>
    <n v="0"/>
    <m/>
    <m/>
    <m/>
    <m/>
    <m/>
    <m/>
    <m/>
    <m/>
    <x v="1"/>
    <n v="0"/>
    <n v="1"/>
    <n v="8"/>
    <n v="2"/>
    <n v="0"/>
    <n v="0"/>
    <n v="0"/>
    <n v="1995"/>
  </r>
  <r>
    <m/>
    <m/>
    <s v="COS/SEV/04/TAS/01"/>
    <s v="UNDP"/>
    <m/>
    <x v="1"/>
    <s v="COS"/>
    <x v="3"/>
    <s v="SEV"/>
    <s v="ODS reconnaissance study"/>
    <d v="1991-06-01T00:00:00"/>
    <d v="1992-06-01T00:00:00"/>
    <s v="FIN"/>
    <d v="1991-10-01T00:00:00"/>
    <m/>
    <d v="1992-06-01T00:00:00"/>
    <d v="1997-12-01T00:00:00"/>
    <n v="0"/>
    <m/>
    <m/>
    <m/>
    <m/>
    <m/>
    <n v="0"/>
    <m/>
    <m/>
    <m/>
    <m/>
    <m/>
    <n v="20000"/>
    <n v="3422"/>
    <n v="23422"/>
    <n v="1"/>
    <n v="0"/>
    <n v="0"/>
    <n v="0"/>
    <n v="2600"/>
    <n v="445"/>
    <n v="3045"/>
    <n v="0.13999999999987267"/>
    <n v="23422"/>
    <n v="0"/>
    <n v="0"/>
    <n v="3044.86"/>
    <n v="0"/>
    <m/>
    <m/>
    <m/>
    <m/>
    <s v="Completed in 1992. Financially completed in 1997."/>
    <m/>
    <m/>
    <m/>
    <x v="1"/>
    <n v="0"/>
    <n v="1"/>
    <n v="4"/>
    <n v="12"/>
    <n v="0"/>
    <n v="0"/>
    <n v="0"/>
    <n v="1991"/>
  </r>
  <r>
    <m/>
    <m/>
    <s v="CPR/SOL/12/INV/65"/>
    <s v="UNDP"/>
    <m/>
    <x v="2"/>
    <s v="CPR"/>
    <x v="0"/>
    <s v="SOL"/>
    <s v="ODS-free cleaning equipment manufacturing center for phasing out ODS consuming solvents across China"/>
    <d v="1994-03-01T00:00:00"/>
    <d v="1996-03-01T00:00:00"/>
    <s v="FIN"/>
    <d v="1997-06-01T00:00:00"/>
    <m/>
    <d v="1999-11-01T00:00:00"/>
    <d v="2002-07-01T00:00:00"/>
    <n v="0"/>
    <m/>
    <m/>
    <m/>
    <m/>
    <m/>
    <n v="0"/>
    <m/>
    <m/>
    <m/>
    <m/>
    <m/>
    <n v="524734"/>
    <n v="-50707"/>
    <n v="474027"/>
    <n v="1"/>
    <n v="0"/>
    <n v="0"/>
    <n v="0"/>
    <n v="68215"/>
    <n v="-6592"/>
    <n v="61623"/>
    <n v="-0.51000000000203727"/>
    <n v="474027"/>
    <n v="0"/>
    <n v="0"/>
    <n v="61623.51"/>
    <n v="0"/>
    <m/>
    <m/>
    <m/>
    <m/>
    <s v="Completed in 1999. Financially completed in 2002."/>
    <m/>
    <m/>
    <m/>
    <x v="1"/>
    <n v="0"/>
    <n v="1"/>
    <n v="39"/>
    <n v="24"/>
    <n v="0"/>
    <n v="0"/>
    <n v="0"/>
    <n v="1994"/>
  </r>
  <r>
    <m/>
    <m/>
    <s v="GLO/SEV/16/TAS/92"/>
    <s v="IBRD"/>
    <m/>
    <x v="3"/>
    <s v="GLO"/>
    <x v="3"/>
    <s v="SEV"/>
    <s v="OORG workshops and meetings (1995)"/>
    <d v="1995-03-01T00:00:00"/>
    <d v="1995-12-01T00:00:00"/>
    <s v="FIN"/>
    <m/>
    <m/>
    <d v="1995-12-01T00:00:00"/>
    <d v="1995-12-01T00:00:00"/>
    <n v="0"/>
    <m/>
    <m/>
    <n v="0"/>
    <m/>
    <m/>
    <n v="0"/>
    <m/>
    <m/>
    <n v="0"/>
    <m/>
    <m/>
    <n v="0"/>
    <n v="0"/>
    <n v="0"/>
    <n v="0"/>
    <n v="0"/>
    <n v="0"/>
    <n v="0"/>
    <n v="183399"/>
    <n v="0"/>
    <n v="183399"/>
    <n v="0"/>
    <n v="0"/>
    <n v="0"/>
    <n v="0"/>
    <n v="183399"/>
    <n v="0"/>
    <n v="0"/>
    <m/>
    <m/>
    <m/>
    <m/>
    <m/>
    <m/>
    <m/>
    <x v="1"/>
    <n v="0"/>
    <n v="0"/>
    <s v=""/>
    <n v="9"/>
    <n v="0"/>
    <n v="0"/>
    <n v="0"/>
    <n v="1995"/>
  </r>
  <r>
    <m/>
    <m/>
    <s v="ARG/FUM/23/DEM/71"/>
    <s v="UNIDO"/>
    <m/>
    <x v="1"/>
    <s v="ARG"/>
    <x v="1"/>
    <s v="FUM"/>
    <s v="Open and closed circuit non-soil cultivation as main alternatives to the use of methyl bromide in tomato, cut flowers and strawberry production"/>
    <d v="1997-11-01T00:00:00"/>
    <d v="1999-12-01T00:00:00"/>
    <s v="FIN"/>
    <d v="1998-06-01T00:00:00"/>
    <m/>
    <d v="2000-06-01T00:00:00"/>
    <d v="2002-09-01T00:00:00"/>
    <n v="0"/>
    <m/>
    <m/>
    <n v="0"/>
    <m/>
    <m/>
    <n v="0"/>
    <m/>
    <m/>
    <n v="0"/>
    <m/>
    <m/>
    <n v="481800"/>
    <n v="-19112"/>
    <n v="462688"/>
    <n v="1"/>
    <n v="0"/>
    <n v="0"/>
    <n v="0"/>
    <n v="62634"/>
    <n v="-2580"/>
    <n v="60054"/>
    <n v="0"/>
    <n v="462688"/>
    <n v="0"/>
    <m/>
    <n v="60054"/>
    <n v="0"/>
    <m/>
    <m/>
    <m/>
    <m/>
    <m/>
    <m/>
    <m/>
    <m/>
    <x v="1"/>
    <n v="0"/>
    <n v="1"/>
    <n v="7"/>
    <n v="25"/>
    <n v="0"/>
    <n v="0"/>
    <n v="0"/>
    <n v="1997"/>
  </r>
  <r>
    <m/>
    <m/>
    <s v="ARG/PRO/82/PRP/187"/>
    <s v="UNIDO"/>
    <m/>
    <x v="1"/>
    <s v="ARG"/>
    <x v="5"/>
    <s v="PRO"/>
    <s v="Options for proposed projects to comply with the HFC-23 by-product control obligations under the Kigali Amendment"/>
    <d v="2018-12-01T00:00:00"/>
    <d v="2019-12-01T00:00:00"/>
    <s v="FIN"/>
    <d v="2019-01-01T00:00:00"/>
    <m/>
    <d v="2019-12-01T00:00:00"/>
    <d v="2020-04-01T00:00:00"/>
    <n v="0"/>
    <m/>
    <m/>
    <n v="0"/>
    <m/>
    <m/>
    <n v="0"/>
    <m/>
    <m/>
    <n v="0"/>
    <m/>
    <m/>
    <n v="75000"/>
    <n v="-184"/>
    <n v="74816"/>
    <n v="1"/>
    <n v="0"/>
    <n v="0"/>
    <n v="0"/>
    <n v="5250"/>
    <n v="-13"/>
    <n v="5237"/>
    <n v="0"/>
    <n v="74816"/>
    <n v="0"/>
    <m/>
    <n v="5237"/>
    <n v="0"/>
    <m/>
    <m/>
    <m/>
    <m/>
    <m/>
    <m/>
    <m/>
    <m/>
    <x v="1"/>
    <n v="0"/>
    <n v="1"/>
    <n v="1"/>
    <n v="12"/>
    <n v="0"/>
    <n v="0"/>
    <n v="0"/>
    <n v="2018"/>
  </r>
  <r>
    <m/>
    <m/>
    <s v="GLO/SEV/30/TAS/206"/>
    <s v="UNEP"/>
    <m/>
    <x v="3"/>
    <s v="GLO"/>
    <x v="3"/>
    <s v="SEV"/>
    <s v="Organizing a global video competition on ozone layer protection"/>
    <d v="2000-03-01T00:00:00"/>
    <d v="2000-09-01T00:00:00"/>
    <s v="FIN"/>
    <d v="2000-05-01T00:00:00"/>
    <m/>
    <d v="2002-11-01T00:00:00"/>
    <d v="2006-01-01T00:00:00"/>
    <n v="0"/>
    <m/>
    <m/>
    <n v="0"/>
    <m/>
    <m/>
    <n v="0"/>
    <m/>
    <m/>
    <n v="0"/>
    <m/>
    <m/>
    <n v="60000"/>
    <n v="-42676"/>
    <n v="17324"/>
    <n v="1"/>
    <n v="0"/>
    <n v="0"/>
    <n v="0"/>
    <n v="7800"/>
    <n v="-5547.92"/>
    <n v="2252.08"/>
    <n v="0"/>
    <n v="17324"/>
    <n v="0"/>
    <n v="0"/>
    <n v="2252.08"/>
    <n v="0"/>
    <m/>
    <n v="0"/>
    <m/>
    <m/>
    <m/>
    <m/>
    <m/>
    <m/>
    <x v="1"/>
    <n v="0"/>
    <n v="1"/>
    <n v="2"/>
    <n v="6"/>
    <n v="0"/>
    <n v="0"/>
    <n v="0"/>
    <n v="2000"/>
  </r>
  <r>
    <m/>
    <m/>
    <s v="GLO/SEV/12/TAS/48"/>
    <s v="UNEP"/>
    <m/>
    <x v="3"/>
    <s v="GLO"/>
    <x v="3"/>
    <s v="SEV"/>
    <s v="Outreach at conferences and workshops (1994)"/>
    <d v="1994-03-01T00:00:00"/>
    <d v="1995-03-01T00:00:00"/>
    <s v="FIN"/>
    <d v="1994-07-01T00:00:00"/>
    <m/>
    <d v="1995-02-01T00:00:00"/>
    <d v="1995-12-01T00:00:00"/>
    <n v="0"/>
    <m/>
    <m/>
    <n v="0"/>
    <m/>
    <m/>
    <n v="0"/>
    <m/>
    <m/>
    <n v="0"/>
    <m/>
    <m/>
    <n v="50000"/>
    <n v="0"/>
    <n v="50000"/>
    <n v="1"/>
    <n v="0"/>
    <n v="0"/>
    <n v="0"/>
    <n v="6500"/>
    <n v="0"/>
    <n v="6500"/>
    <n v="0"/>
    <n v="50000"/>
    <n v="0"/>
    <n v="0"/>
    <n v="6500"/>
    <n v="0"/>
    <m/>
    <n v="0"/>
    <m/>
    <m/>
    <m/>
    <m/>
    <m/>
    <m/>
    <x v="1"/>
    <n v="0"/>
    <n v="1"/>
    <n v="4"/>
    <n v="12"/>
    <n v="0"/>
    <n v="0"/>
    <n v="0"/>
    <n v="1994"/>
  </r>
  <r>
    <m/>
    <m/>
    <s v="IND/SOL/35/TAS/343"/>
    <s v="UNEP"/>
    <m/>
    <x v="2"/>
    <s v="IND"/>
    <x v="3"/>
    <s v="SOL"/>
    <s v="Overall strategy for the solvent sector to support the phase-out of ODS in SMEs"/>
    <d v="2001-12-01T00:00:00"/>
    <d v="2003-12-01T00:00:00"/>
    <s v="FIN"/>
    <d v="2002-05-01T00:00:00"/>
    <m/>
    <d v="2005-06-01T00:00:00"/>
    <d v="2007-07-01T00:00:00"/>
    <n v="0"/>
    <m/>
    <m/>
    <n v="0"/>
    <m/>
    <m/>
    <n v="0"/>
    <m/>
    <m/>
    <n v="0"/>
    <m/>
    <m/>
    <n v="169000"/>
    <n v="-10140"/>
    <n v="158860"/>
    <n v="1"/>
    <n v="0"/>
    <n v="0"/>
    <n v="0"/>
    <n v="21970"/>
    <n v="-1318"/>
    <n v="20652"/>
    <n v="0"/>
    <n v="158860"/>
    <n v="0"/>
    <n v="0"/>
    <n v="20652"/>
    <n v="0"/>
    <m/>
    <n v="0"/>
    <m/>
    <m/>
    <m/>
    <m/>
    <m/>
    <m/>
    <x v="1"/>
    <n v="0"/>
    <n v="1"/>
    <n v="5"/>
    <n v="24"/>
    <n v="0"/>
    <n v="0"/>
    <n v="0"/>
    <n v="2001"/>
  </r>
  <r>
    <m/>
    <m/>
    <s v="GLO/SEV/06/TAS/14"/>
    <s v="UNEP"/>
    <m/>
    <x v="3"/>
    <s v="GLO"/>
    <x v="3"/>
    <s v="SEV"/>
    <s v="OzonAction Information Clearing-house (1992)"/>
    <d v="1992-02-01T00:00:00"/>
    <d v="1993-02-01T00:00:00"/>
    <s v="FIN"/>
    <d v="1992-03-01T00:00:00"/>
    <m/>
    <d v="1993-02-01T00:00:00"/>
    <d v="1993-12-01T00:00:00"/>
    <n v="0"/>
    <m/>
    <m/>
    <n v="0"/>
    <m/>
    <m/>
    <n v="0"/>
    <m/>
    <m/>
    <n v="0"/>
    <m/>
    <m/>
    <n v="430000"/>
    <n v="0"/>
    <n v="430000"/>
    <n v="1"/>
    <n v="0"/>
    <n v="0"/>
    <n v="0"/>
    <n v="55900"/>
    <n v="0"/>
    <n v="55900"/>
    <n v="0"/>
    <n v="430000"/>
    <n v="0"/>
    <n v="0"/>
    <n v="55900"/>
    <n v="0"/>
    <m/>
    <n v="0"/>
    <m/>
    <m/>
    <m/>
    <m/>
    <m/>
    <m/>
    <x v="1"/>
    <n v="0"/>
    <n v="1"/>
    <n v="1"/>
    <n v="12"/>
    <n v="0"/>
    <n v="0"/>
    <n v="0"/>
    <n v="1992"/>
  </r>
  <r>
    <m/>
    <m/>
    <s v="GLO/SEV/12/TAS/68"/>
    <s v="UNEP"/>
    <m/>
    <x v="3"/>
    <s v="GLO"/>
    <x v="3"/>
    <s v="SEV"/>
    <s v="OzonAction newsletter and special supplements (1994)"/>
    <d v="1994-03-01T00:00:00"/>
    <d v="1995-03-01T00:00:00"/>
    <s v="FIN"/>
    <d v="1994-05-01T00:00:00"/>
    <m/>
    <d v="1995-02-01T00:00:00"/>
    <d v="1995-12-01T00:00:00"/>
    <n v="0"/>
    <m/>
    <m/>
    <n v="0"/>
    <m/>
    <m/>
    <n v="0"/>
    <m/>
    <m/>
    <n v="0"/>
    <m/>
    <m/>
    <n v="150000"/>
    <n v="0"/>
    <n v="150000"/>
    <n v="1"/>
    <n v="0"/>
    <n v="0"/>
    <n v="0"/>
    <n v="19500"/>
    <n v="0"/>
    <n v="19500"/>
    <n v="0"/>
    <n v="150000"/>
    <n v="0"/>
    <n v="0"/>
    <n v="19500"/>
    <n v="0"/>
    <m/>
    <n v="0"/>
    <m/>
    <m/>
    <m/>
    <m/>
    <m/>
    <m/>
    <x v="1"/>
    <n v="0"/>
    <n v="1"/>
    <n v="2"/>
    <n v="12"/>
    <n v="0"/>
    <n v="0"/>
    <n v="0"/>
    <n v="1994"/>
  </r>
  <r>
    <m/>
    <m/>
    <s v="BRA/SOL/17/TRA/25"/>
    <s v="Canada"/>
    <m/>
    <x v="1"/>
    <s v="BRA"/>
    <x v="2"/>
    <s v="SOL"/>
    <s v="Ozone depleting solvents workshop in Brazil"/>
    <d v="1995-07-01T00:00:00"/>
    <d v="1996-01-01T00:00:00"/>
    <s v="FIN"/>
    <m/>
    <m/>
    <d v="1994-05-01T00:00:00"/>
    <d v="1996-01-01T00:00:00"/>
    <n v="0"/>
    <m/>
    <m/>
    <n v="0"/>
    <m/>
    <m/>
    <m/>
    <m/>
    <m/>
    <m/>
    <m/>
    <m/>
    <n v="50000"/>
    <n v="0"/>
    <n v="50000"/>
    <n v="1"/>
    <n v="0"/>
    <n v="0"/>
    <n v="0"/>
    <n v="0"/>
    <n v="0"/>
    <n v="0"/>
    <n v="0"/>
    <n v="50000"/>
    <m/>
    <n v="0"/>
    <n v="0"/>
    <m/>
    <m/>
    <m/>
    <m/>
    <m/>
    <s v="Project held in May 1994 and approved by retroactive funding in August 1995"/>
    <m/>
    <m/>
    <m/>
    <x v="1"/>
    <n v="0"/>
    <n v="1"/>
    <s v=""/>
    <n v="6"/>
    <n v="0"/>
    <n v="0"/>
    <n v="0"/>
    <n v="1995"/>
  </r>
  <r>
    <m/>
    <m/>
    <s v="SEN/SEV/11/INS/02"/>
    <s v="UNEP"/>
    <m/>
    <x v="0"/>
    <s v="SEN"/>
    <x v="4"/>
    <s v="SEV"/>
    <s v="Ozone Focal Point"/>
    <d v="1993-11-01T00:00:00"/>
    <d v="1996-11-01T00:00:00"/>
    <s v="FIN"/>
    <d v="1995-07-01T00:00:00"/>
    <m/>
    <d v="1997-12-01T00:00:00"/>
    <d v="1999-09-01T00:00:00"/>
    <n v="0"/>
    <m/>
    <m/>
    <n v="0"/>
    <m/>
    <m/>
    <n v="0"/>
    <m/>
    <m/>
    <n v="0"/>
    <m/>
    <m/>
    <n v="175000"/>
    <n v="0"/>
    <n v="175000"/>
    <n v="1"/>
    <n v="0"/>
    <n v="0"/>
    <n v="0"/>
    <n v="22750"/>
    <n v="0"/>
    <n v="22750"/>
    <n v="0"/>
    <n v="175000"/>
    <n v="0"/>
    <n v="0"/>
    <n v="22750"/>
    <n v="0"/>
    <m/>
    <n v="0"/>
    <m/>
    <m/>
    <m/>
    <m/>
    <m/>
    <m/>
    <x v="1"/>
    <n v="0"/>
    <n v="1"/>
    <n v="20"/>
    <n v="36"/>
    <n v="0"/>
    <n v="0"/>
    <n v="0"/>
    <n v="1993"/>
  </r>
  <r>
    <m/>
    <m/>
    <s v="CHI/SEV/25/INS/36"/>
    <s v="IBRD"/>
    <m/>
    <x v="1"/>
    <s v="CHI"/>
    <x v="4"/>
    <s v="SEV"/>
    <s v="Ozone protection and institutional strengthening project (renewal)"/>
    <d v="1998-07-01T00:00:00"/>
    <d v="2000-07-01T00:00:00"/>
    <s v="FIN"/>
    <d v="1999-01-01T00:00:00"/>
    <m/>
    <d v="2000-12-01T00:00:00"/>
    <d v="2000-12-01T00:00:00"/>
    <n v="0"/>
    <m/>
    <m/>
    <n v="0"/>
    <m/>
    <m/>
    <n v="0"/>
    <m/>
    <m/>
    <n v="0"/>
    <m/>
    <m/>
    <n v="143500"/>
    <n v="0"/>
    <n v="143500"/>
    <n v="1"/>
    <n v="0"/>
    <n v="0"/>
    <n v="0"/>
    <n v="18655"/>
    <n v="0"/>
    <n v="18655"/>
    <n v="0"/>
    <n v="143500"/>
    <n v="0"/>
    <n v="0"/>
    <n v="18655"/>
    <n v="0"/>
    <n v="0"/>
    <m/>
    <m/>
    <m/>
    <s v="Completed."/>
    <m/>
    <m/>
    <m/>
    <x v="1"/>
    <n v="0"/>
    <n v="1"/>
    <n v="6"/>
    <n v="24"/>
    <n v="0"/>
    <n v="0"/>
    <n v="0"/>
    <n v="1998"/>
  </r>
  <r>
    <m/>
    <m/>
    <s v="CHI/SEV/07/TAS/09"/>
    <s v="IBRD"/>
    <m/>
    <x v="1"/>
    <s v="CHI"/>
    <x v="3"/>
    <s v="SEV"/>
    <s v="Ozone seal programme"/>
    <d v="1992-06-01T00:00:00"/>
    <d v="1993-06-01T00:00:00"/>
    <s v="FIN"/>
    <d v="1994-09-01T00:00:00"/>
    <m/>
    <d v="1996-06-01T00:00:00"/>
    <d v="1996-06-01T00:00:00"/>
    <n v="0"/>
    <m/>
    <m/>
    <n v="0"/>
    <m/>
    <m/>
    <n v="0"/>
    <m/>
    <m/>
    <n v="0"/>
    <m/>
    <m/>
    <n v="8000"/>
    <n v="-600"/>
    <n v="7400"/>
    <n v="1"/>
    <n v="0"/>
    <n v="0"/>
    <n v="0"/>
    <n v="0"/>
    <n v="0"/>
    <n v="0"/>
    <n v="0"/>
    <n v="7400"/>
    <n v="0"/>
    <n v="0"/>
    <n v="0"/>
    <n v="0"/>
    <n v="0"/>
    <m/>
    <m/>
    <m/>
    <s v="Completed"/>
    <m/>
    <m/>
    <m/>
    <x v="1"/>
    <n v="0"/>
    <n v="1"/>
    <n v="27"/>
    <n v="12"/>
    <n v="0"/>
    <n v="0"/>
    <n v="0"/>
    <n v="1992"/>
  </r>
  <r>
    <m/>
    <m/>
    <s v="GLO/SEV/06/TRA/13"/>
    <s v="UNDP"/>
    <m/>
    <x v="3"/>
    <s v="GLO"/>
    <x v="2"/>
    <s v="SEV"/>
    <s v="Participation at workshops and key metings"/>
    <d v="1992-02-01T00:00:00"/>
    <d v="1993-10-01T00:00:00"/>
    <s v="FIN"/>
    <d v="1992-11-01T00:00:00"/>
    <m/>
    <d v="1995-09-01T00:00:00"/>
    <d v="1997-12-01T00:00:00"/>
    <n v="0"/>
    <m/>
    <m/>
    <m/>
    <m/>
    <m/>
    <n v="0"/>
    <m/>
    <m/>
    <m/>
    <m/>
    <m/>
    <n v="140000"/>
    <n v="0"/>
    <n v="140000"/>
    <n v="1"/>
    <n v="0"/>
    <n v="0"/>
    <n v="0"/>
    <n v="18200"/>
    <n v="0"/>
    <n v="18200"/>
    <n v="0"/>
    <n v="140000"/>
    <n v="0"/>
    <n v="0"/>
    <n v="18200"/>
    <n v="0"/>
    <m/>
    <m/>
    <m/>
    <m/>
    <s v="Completed in 1995. Financially completed in 1997."/>
    <m/>
    <m/>
    <m/>
    <x v="1"/>
    <n v="0"/>
    <n v="1"/>
    <n v="9"/>
    <n v="20"/>
    <n v="0"/>
    <n v="0"/>
    <n v="0"/>
    <n v="1992"/>
  </r>
  <r>
    <m/>
    <m/>
    <s v="KEN/ARS/19/INV/10"/>
    <s v="UNIDO"/>
    <m/>
    <x v="0"/>
    <s v="KEN"/>
    <x v="0"/>
    <s v="ARS"/>
    <s v="Phase out CFCs at Aesthetics Ltd."/>
    <d v="1996-05-01T00:00:00"/>
    <d v="1997-11-01T00:00:00"/>
    <s v="FIN"/>
    <d v="1997-12-01T00:00:00"/>
    <m/>
    <d v="1997-12-01T00:00:00"/>
    <d v="2002-08-01T00:00:00"/>
    <n v="107"/>
    <m/>
    <m/>
    <n v="0"/>
    <m/>
    <m/>
    <n v="107"/>
    <m/>
    <m/>
    <n v="0"/>
    <m/>
    <m/>
    <n v="55000"/>
    <n v="0"/>
    <n v="55000"/>
    <n v="1"/>
    <n v="0"/>
    <n v="0"/>
    <n v="0"/>
    <n v="7150"/>
    <n v="-1"/>
    <n v="7149"/>
    <n v="0"/>
    <n v="55000"/>
    <n v="0"/>
    <m/>
    <n v="7149"/>
    <n v="0"/>
    <m/>
    <m/>
    <m/>
    <m/>
    <m/>
    <m/>
    <m/>
    <m/>
    <x v="1"/>
    <n v="0"/>
    <n v="1"/>
    <n v="19"/>
    <n v="18"/>
    <n v="0"/>
    <n v="0"/>
    <n v="107000"/>
    <n v="1996"/>
  </r>
  <r>
    <m/>
    <m/>
    <s v="BRA/SOL/20/INV/58"/>
    <s v="UNIDO"/>
    <m/>
    <x v="1"/>
    <s v="BRA"/>
    <x v="0"/>
    <s v="SOL"/>
    <s v="Phase out of 1,1,1 TCA at Teperman"/>
    <d v="1996-10-01T00:00:00"/>
    <d v="1998-10-01T00:00:00"/>
    <s v="CLO"/>
    <m/>
    <m/>
    <m/>
    <d v="2000-06-01T00:00:00"/>
    <n v="0"/>
    <m/>
    <m/>
    <n v="0"/>
    <m/>
    <m/>
    <n v="0"/>
    <m/>
    <m/>
    <n v="0"/>
    <m/>
    <m/>
    <n v="152176"/>
    <n v="-152176"/>
    <n v="0"/>
    <n v="0"/>
    <n v="0"/>
    <n v="0"/>
    <n v="0"/>
    <n v="19783"/>
    <n v="-19783"/>
    <n v="0"/>
    <n v="0"/>
    <n v="0"/>
    <n v="0"/>
    <m/>
    <n v="0"/>
    <n v="0"/>
    <m/>
    <m/>
    <m/>
    <m/>
    <e v="#N/A"/>
    <e v="#N/A"/>
    <m/>
    <m/>
    <x v="0"/>
    <n v="0"/>
    <n v="0"/>
    <s v=""/>
    <n v="24"/>
    <n v="0"/>
    <n v="0"/>
    <n v="0"/>
    <n v="1996"/>
  </r>
  <r>
    <m/>
    <m/>
    <s v="SYR/REF/13/INV/04"/>
    <s v="UNIDO"/>
    <m/>
    <x v="2"/>
    <s v="SYR"/>
    <x v="0"/>
    <s v="REF"/>
    <s v="Phase out of CFC at Al-Hafez Refrigerator Co. (Al Hafez factory and Safa factory)"/>
    <d v="1994-07-01T00:00:00"/>
    <d v="1996-01-01T00:00:00"/>
    <s v="FIN"/>
    <d v="1996-03-01T00:00:00"/>
    <m/>
    <d v="1996-12-01T00:00:00"/>
    <d v="2001-05-01T00:00:00"/>
    <n v="106.7"/>
    <m/>
    <m/>
    <n v="0"/>
    <m/>
    <m/>
    <n v="100.7"/>
    <m/>
    <m/>
    <n v="0"/>
    <m/>
    <m/>
    <n v="2883277"/>
    <n v="0"/>
    <n v="2883277"/>
    <n v="1"/>
    <n v="0"/>
    <n v="0"/>
    <n v="0"/>
    <n v="374826"/>
    <n v="0"/>
    <n v="374826"/>
    <n v="0"/>
    <n v="2883277"/>
    <n v="0"/>
    <m/>
    <n v="374826"/>
    <n v="0"/>
    <m/>
    <m/>
    <m/>
    <m/>
    <m/>
    <m/>
    <m/>
    <m/>
    <x v="1"/>
    <n v="0"/>
    <n v="1"/>
    <n v="20"/>
    <n v="18"/>
    <n v="0"/>
    <n v="0"/>
    <n v="106700"/>
    <n v="1994"/>
  </r>
  <r>
    <m/>
    <m/>
    <s v="MOR/FOA/23/INV/13"/>
    <s v="UNDP"/>
    <m/>
    <x v="0"/>
    <s v="MOR"/>
    <x v="0"/>
    <s v="FOA"/>
    <s v="Phase out of CFC in the manufacture fo flexible foam (slabstock) at Salidor S.A."/>
    <d v="1997-11-01T00:00:00"/>
    <d v="1999-12-01T00:00:00"/>
    <s v="CLO"/>
    <d v="1998-12-01T00:00:00"/>
    <m/>
    <m/>
    <d v="2004-12-01T00:00:00"/>
    <n v="48"/>
    <m/>
    <m/>
    <m/>
    <m/>
    <m/>
    <n v="48"/>
    <m/>
    <m/>
    <m/>
    <m/>
    <m/>
    <n v="299000"/>
    <n v="0"/>
    <n v="299000"/>
    <n v="1"/>
    <n v="0"/>
    <n v="0"/>
    <n v="0"/>
    <n v="38870"/>
    <n v="0"/>
    <n v="38870"/>
    <n v="0"/>
    <n v="299000"/>
    <n v="0"/>
    <n v="0"/>
    <n v="38870"/>
    <n v="0"/>
    <m/>
    <m/>
    <m/>
    <m/>
    <s v="Canceled in 2004. Financially completed in 2004."/>
    <m/>
    <m/>
    <m/>
    <x v="0"/>
    <n v="0"/>
    <n v="1"/>
    <n v="13"/>
    <n v="25"/>
    <n v="0"/>
    <n v="0"/>
    <n v="48000"/>
    <n v="1997"/>
  </r>
  <r>
    <m/>
    <m/>
    <s v="PHI/REF/13/INV/33"/>
    <s v="UNDP"/>
    <m/>
    <x v="2"/>
    <s v="PHI"/>
    <x v="0"/>
    <s v="REF"/>
    <s v="Phase out of CFC in the manufacture of commercial refrigerators and ice boxes at Unimagna Philippines, Inc."/>
    <d v="1994-07-01T00:00:00"/>
    <d v="1995-07-01T00:00:00"/>
    <s v="FIN"/>
    <d v="1995-07-01T00:00:00"/>
    <m/>
    <d v="1996-09-01T00:00:00"/>
    <d v="2000-12-01T00:00:00"/>
    <n v="29.5"/>
    <m/>
    <m/>
    <m/>
    <m/>
    <m/>
    <n v="29.5"/>
    <m/>
    <m/>
    <m/>
    <m/>
    <m/>
    <n v="1015700"/>
    <n v="-54324"/>
    <n v="961376"/>
    <n v="1"/>
    <n v="0"/>
    <n v="0"/>
    <n v="0"/>
    <n v="132041"/>
    <n v="-7062"/>
    <n v="124979"/>
    <n v="0"/>
    <n v="961376"/>
    <n v="0"/>
    <n v="0"/>
    <n v="124979"/>
    <n v="0"/>
    <m/>
    <m/>
    <m/>
    <m/>
    <s v="Completed in 1996. Financially completed in 2000."/>
    <m/>
    <m/>
    <m/>
    <x v="1"/>
    <n v="0"/>
    <n v="1"/>
    <n v="12"/>
    <n v="12"/>
    <n v="0"/>
    <n v="0"/>
    <n v="29500"/>
    <n v="1994"/>
  </r>
  <r>
    <m/>
    <m/>
    <s v="MOR/FOA/22/INV/10"/>
    <s v="UNDP"/>
    <m/>
    <x v="0"/>
    <s v="MOR"/>
    <x v="0"/>
    <s v="FOA"/>
    <s v="Phase out of CFC in the manufacture of flexible foam (slabstock) at Dolidol"/>
    <d v="1997-05-01T00:00:00"/>
    <d v="1999-06-01T00:00:00"/>
    <s v="CLO"/>
    <d v="1998-02-01T00:00:00"/>
    <m/>
    <m/>
    <d v="2003-12-01T00:00:00"/>
    <n v="0"/>
    <m/>
    <m/>
    <m/>
    <m/>
    <m/>
    <n v="0"/>
    <m/>
    <m/>
    <m/>
    <m/>
    <m/>
    <n v="475822"/>
    <n v="-61553"/>
    <n v="414269"/>
    <n v="1"/>
    <n v="0"/>
    <n v="0"/>
    <n v="0"/>
    <n v="61857"/>
    <n v="-8002"/>
    <n v="53855"/>
    <n v="0.13999999999941792"/>
    <n v="414269"/>
    <n v="0"/>
    <n v="0"/>
    <n v="53854.86"/>
    <n v="0"/>
    <m/>
    <m/>
    <m/>
    <m/>
    <s v="Canceled in 2001. Financially completed in 2003."/>
    <m/>
    <m/>
    <m/>
    <x v="0"/>
    <n v="0"/>
    <n v="1"/>
    <n v="9"/>
    <n v="25"/>
    <n v="0"/>
    <n v="0"/>
    <n v="0"/>
    <n v="1997"/>
  </r>
  <r>
    <m/>
    <m/>
    <s v="GAM/FOA/22/INV/06"/>
    <s v="UNDP"/>
    <m/>
    <x v="0"/>
    <s v="GAM"/>
    <x v="0"/>
    <s v="FOA"/>
    <s v="Phase out of CFC in the manufacture of flexible foam (slabstock) at Karan Foam Manufacturing Ltd."/>
    <d v="1997-05-01T00:00:00"/>
    <d v="1999-06-01T00:00:00"/>
    <s v="FIN"/>
    <d v="1997-11-01T00:00:00"/>
    <m/>
    <d v="1999-12-01T00:00:00"/>
    <d v="2000-12-01T00:00:00"/>
    <n v="11"/>
    <m/>
    <m/>
    <m/>
    <m/>
    <m/>
    <n v="11"/>
    <m/>
    <m/>
    <m/>
    <m/>
    <m/>
    <n v="63500"/>
    <n v="-2619"/>
    <n v="60881"/>
    <n v="1"/>
    <n v="0"/>
    <n v="0"/>
    <n v="0"/>
    <n v="8255"/>
    <n v="-340"/>
    <n v="7915"/>
    <n v="0.47000000000025466"/>
    <n v="60881"/>
    <n v="0"/>
    <n v="0"/>
    <n v="7914.53"/>
    <n v="0"/>
    <m/>
    <m/>
    <m/>
    <m/>
    <s v="Completed in 1999. Financially completed in 2000."/>
    <m/>
    <m/>
    <m/>
    <x v="1"/>
    <n v="0"/>
    <n v="1"/>
    <n v="6"/>
    <n v="25"/>
    <n v="0"/>
    <n v="0"/>
    <n v="11000"/>
    <n v="1997"/>
  </r>
  <r>
    <m/>
    <m/>
    <s v="MOR/FOA/23/INV/16"/>
    <s v="UNDP"/>
    <m/>
    <x v="0"/>
    <s v="MOR"/>
    <x v="0"/>
    <s v="FOA"/>
    <s v="Phase out of CFC in the manufacture of flexible foam (slabstock) at Molen Industrie S.A."/>
    <d v="1997-11-01T00:00:00"/>
    <d v="1999-12-01T00:00:00"/>
    <s v="FIN"/>
    <d v="2000-12-01T00:00:00"/>
    <m/>
    <d v="2002-06-01T00:00:00"/>
    <d v="2003-11-01T00:00:00"/>
    <n v="9"/>
    <m/>
    <m/>
    <m/>
    <m/>
    <m/>
    <n v="9"/>
    <m/>
    <m/>
    <m/>
    <m/>
    <m/>
    <n v="56070"/>
    <n v="0"/>
    <n v="56070"/>
    <n v="1"/>
    <n v="0"/>
    <n v="0"/>
    <n v="0"/>
    <n v="7289"/>
    <n v="0"/>
    <n v="7289"/>
    <n v="-0.1000000000003638"/>
    <n v="56070"/>
    <n v="0"/>
    <n v="0"/>
    <n v="7289.1"/>
    <n v="0"/>
    <m/>
    <m/>
    <m/>
    <m/>
    <s v="Completed in 2002. Financially completed in 2003."/>
    <m/>
    <m/>
    <m/>
    <x v="1"/>
    <n v="0"/>
    <n v="1"/>
    <n v="37"/>
    <n v="25"/>
    <n v="0"/>
    <n v="0"/>
    <n v="9000"/>
    <n v="1997"/>
  </r>
  <r>
    <m/>
    <m/>
    <s v="MOR/FOA/23/INV/19"/>
    <s v="UNDP"/>
    <m/>
    <x v="0"/>
    <s v="MOR"/>
    <x v="0"/>
    <s v="FOA"/>
    <s v="Phase out of CFC in the manufacture of flexible foam (slabstock) at Mousse d'Or S.A."/>
    <d v="1997-11-01T00:00:00"/>
    <d v="1999-12-01T00:00:00"/>
    <s v="CLO"/>
    <d v="1998-12-01T00:00:00"/>
    <m/>
    <m/>
    <d v="2004-12-01T00:00:00"/>
    <n v="45"/>
    <m/>
    <m/>
    <m/>
    <m/>
    <m/>
    <n v="45"/>
    <m/>
    <m/>
    <m/>
    <m/>
    <m/>
    <n v="280350"/>
    <n v="0"/>
    <n v="280350"/>
    <n v="1"/>
    <n v="0"/>
    <n v="0"/>
    <n v="0"/>
    <n v="36446"/>
    <n v="0"/>
    <n v="36446"/>
    <n v="0.5"/>
    <n v="280350"/>
    <n v="0"/>
    <n v="0"/>
    <n v="36445.5"/>
    <n v="0"/>
    <m/>
    <m/>
    <m/>
    <m/>
    <s v="Canceled in 2004. Financially completed in 2004."/>
    <m/>
    <m/>
    <m/>
    <x v="0"/>
    <n v="0"/>
    <n v="1"/>
    <n v="13"/>
    <n v="25"/>
    <n v="0"/>
    <n v="0"/>
    <n v="45000"/>
    <n v="1997"/>
  </r>
  <r>
    <m/>
    <m/>
    <s v="MOR/FOA/22/INV/08"/>
    <s v="UNDP"/>
    <m/>
    <x v="0"/>
    <s v="MOR"/>
    <x v="0"/>
    <s v="FOA"/>
    <s v="Phase out of CFC in the manufacture of flexible foam (slabstock) at Richbond S.A."/>
    <d v="1997-05-01T00:00:00"/>
    <d v="1999-06-01T00:00:00"/>
    <s v="CLO"/>
    <d v="1998-04-01T00:00:00"/>
    <m/>
    <m/>
    <d v="2004-12-01T00:00:00"/>
    <n v="150"/>
    <m/>
    <m/>
    <m/>
    <m/>
    <m/>
    <n v="150"/>
    <m/>
    <m/>
    <m/>
    <m/>
    <m/>
    <n v="470625"/>
    <n v="-40036"/>
    <n v="430589"/>
    <n v="1"/>
    <n v="0"/>
    <n v="0"/>
    <n v="0"/>
    <n v="61181"/>
    <n v="-5205"/>
    <n v="55976"/>
    <n v="-0.5912999911015504"/>
    <n v="430589"/>
    <n v="0"/>
    <n v="0"/>
    <n v="55976.591299991102"/>
    <n v="0"/>
    <m/>
    <m/>
    <m/>
    <m/>
    <s v="Canceled in 2004. Financially completed in 2004."/>
    <m/>
    <m/>
    <m/>
    <x v="0"/>
    <n v="0"/>
    <n v="1"/>
    <n v="11"/>
    <n v="25"/>
    <n v="0"/>
    <n v="0"/>
    <n v="150000"/>
    <n v="1997"/>
  </r>
  <r>
    <m/>
    <m/>
    <s v="MOR/FOA/23/INV/14"/>
    <s v="UNDP"/>
    <m/>
    <x v="0"/>
    <s v="MOR"/>
    <x v="0"/>
    <s v="FOA"/>
    <s v="Phase out of CFC in the manufacture of flexible foam (slabstock) at Richdor S.A."/>
    <d v="1997-11-01T00:00:00"/>
    <d v="1999-12-01T00:00:00"/>
    <s v="FIN"/>
    <d v="2000-06-01T00:00:00"/>
    <m/>
    <d v="2000-08-01T00:00:00"/>
    <d v="2004-01-01T00:00:00"/>
    <n v="10"/>
    <m/>
    <m/>
    <m/>
    <m/>
    <m/>
    <n v="10"/>
    <m/>
    <m/>
    <m/>
    <m/>
    <m/>
    <n v="62300"/>
    <n v="0"/>
    <n v="62300"/>
    <n v="1"/>
    <n v="0"/>
    <n v="0"/>
    <n v="0"/>
    <n v="8099"/>
    <n v="0"/>
    <n v="8099"/>
    <n v="0"/>
    <n v="62300"/>
    <n v="0"/>
    <n v="0"/>
    <n v="8099"/>
    <n v="0"/>
    <m/>
    <m/>
    <m/>
    <m/>
    <s v="Completed in 2000. Financially completed in 2004."/>
    <m/>
    <m/>
    <m/>
    <x v="1"/>
    <n v="0"/>
    <n v="1"/>
    <n v="31"/>
    <n v="25"/>
    <n v="0"/>
    <n v="0"/>
    <n v="10000"/>
    <n v="1997"/>
  </r>
  <r>
    <m/>
    <m/>
    <s v="MOR/FOA/23/INV/12"/>
    <s v="UNDP"/>
    <m/>
    <x v="0"/>
    <s v="MOR"/>
    <x v="0"/>
    <s v="FOA"/>
    <s v="Phase out of CFC in the manufacture of flexible foam (slabstock) at Sodiflex and Tiznit Plastic S.A."/>
    <d v="1997-11-01T00:00:00"/>
    <d v="1999-12-01T00:00:00"/>
    <s v="CLO"/>
    <d v="1998-12-01T00:00:00"/>
    <m/>
    <m/>
    <d v="2005-09-01T00:00:00"/>
    <n v="85"/>
    <m/>
    <m/>
    <m/>
    <m/>
    <m/>
    <n v="85"/>
    <m/>
    <m/>
    <m/>
    <m/>
    <m/>
    <n v="517300"/>
    <n v="-5023"/>
    <n v="512277"/>
    <n v="1"/>
    <n v="0"/>
    <n v="0"/>
    <n v="0"/>
    <n v="67249"/>
    <n v="-653"/>
    <n v="66596"/>
    <n v="-9.9999999947613105E-3"/>
    <n v="512277"/>
    <n v="0"/>
    <n v="0"/>
    <n v="66596.009999999995"/>
    <n v="0"/>
    <m/>
    <m/>
    <m/>
    <m/>
    <s v="Canceled in 2004. Financially completed in 2005."/>
    <m/>
    <m/>
    <m/>
    <x v="0"/>
    <n v="0"/>
    <n v="1"/>
    <n v="13"/>
    <n v="25"/>
    <n v="0"/>
    <n v="0"/>
    <n v="85000"/>
    <n v="1997"/>
  </r>
  <r>
    <m/>
    <m/>
    <s v="PHI/FOA/13/INV/31"/>
    <s v="UNDP"/>
    <m/>
    <x v="2"/>
    <s v="PHI"/>
    <x v="0"/>
    <s v="FOA"/>
    <s v="Phase out of CFC in the manufacture of flexible polyurethane foam at Foamcraft Incorporated"/>
    <d v="1994-07-01T00:00:00"/>
    <d v="1995-07-01T00:00:00"/>
    <s v="FIN"/>
    <d v="1995-04-01T00:00:00"/>
    <m/>
    <d v="1998-05-01T00:00:00"/>
    <d v="2001-12-01T00:00:00"/>
    <n v="90"/>
    <m/>
    <m/>
    <m/>
    <m/>
    <m/>
    <n v="90"/>
    <m/>
    <m/>
    <m/>
    <m/>
    <m/>
    <n v="185000"/>
    <n v="-19094"/>
    <n v="165906"/>
    <n v="1"/>
    <n v="0"/>
    <n v="0"/>
    <n v="0"/>
    <n v="24050"/>
    <n v="-2482"/>
    <n v="21568"/>
    <n v="0.22000000000116415"/>
    <n v="165906"/>
    <n v="0"/>
    <n v="0"/>
    <n v="21567.78"/>
    <n v="0"/>
    <m/>
    <m/>
    <m/>
    <m/>
    <s v="Completed in 1998. Financially completed in 2001."/>
    <m/>
    <m/>
    <m/>
    <x v="1"/>
    <n v="0"/>
    <n v="1"/>
    <n v="9"/>
    <n v="12"/>
    <n v="0"/>
    <n v="0"/>
    <n v="90000"/>
    <n v="1994"/>
  </r>
  <r>
    <m/>
    <m/>
    <s v="PHI/FOA/13/INV/32"/>
    <s v="UNDP"/>
    <m/>
    <x v="2"/>
    <s v="PHI"/>
    <x v="0"/>
    <s v="FOA"/>
    <s v="Phase out of CFC in the manufacture of polyurethane insulated building elements at Metal Forming Co."/>
    <d v="1994-07-01T00:00:00"/>
    <d v="1995-06-01T00:00:00"/>
    <s v="FIN"/>
    <d v="1995-04-01T00:00:00"/>
    <m/>
    <d v="1997-12-01T00:00:00"/>
    <d v="2000-12-01T00:00:00"/>
    <n v="50"/>
    <m/>
    <m/>
    <m/>
    <m/>
    <m/>
    <n v="50"/>
    <m/>
    <m/>
    <m/>
    <m/>
    <m/>
    <n v="305000"/>
    <n v="-16698"/>
    <n v="288302"/>
    <n v="1"/>
    <n v="0"/>
    <n v="0"/>
    <n v="0"/>
    <n v="39650"/>
    <n v="-2171"/>
    <n v="37479"/>
    <n v="-0.26000000000203727"/>
    <n v="288302"/>
    <n v="0"/>
    <n v="0"/>
    <n v="37479.26"/>
    <n v="0"/>
    <m/>
    <m/>
    <m/>
    <m/>
    <s v="Completed in 1997. Financially completed in 2000."/>
    <m/>
    <m/>
    <m/>
    <x v="1"/>
    <n v="0"/>
    <n v="1"/>
    <n v="9"/>
    <n v="11"/>
    <n v="0"/>
    <n v="0"/>
    <n v="50000"/>
    <n v="1994"/>
  </r>
  <r>
    <m/>
    <m/>
    <s v="MOR/FOA/23/INV/15"/>
    <s v="UNDP"/>
    <m/>
    <x v="0"/>
    <s v="MOR"/>
    <x v="0"/>
    <s v="FOA"/>
    <s v="Phase out of CFC in the manufacture of rigid foam at Panaf Isolation S.A."/>
    <d v="1997-11-01T00:00:00"/>
    <d v="1999-12-01T00:00:00"/>
    <s v="FIN"/>
    <d v="1999-06-01T00:00:00"/>
    <m/>
    <d v="1999-09-01T00:00:00"/>
    <d v="2001-12-01T00:00:00"/>
    <n v="17.5"/>
    <m/>
    <m/>
    <m/>
    <m/>
    <m/>
    <n v="17.5"/>
    <m/>
    <m/>
    <m/>
    <m/>
    <m/>
    <n v="137000"/>
    <n v="-3191"/>
    <n v="133809"/>
    <n v="1"/>
    <n v="0"/>
    <n v="0"/>
    <n v="0"/>
    <n v="17810"/>
    <n v="-415"/>
    <n v="17395"/>
    <n v="0"/>
    <n v="133809"/>
    <n v="0"/>
    <n v="0"/>
    <n v="17395"/>
    <n v="0"/>
    <m/>
    <m/>
    <m/>
    <m/>
    <s v="Completed in 1999. Financially completed in 2001."/>
    <m/>
    <m/>
    <m/>
    <x v="1"/>
    <n v="0"/>
    <n v="1"/>
    <n v="19"/>
    <n v="25"/>
    <n v="0"/>
    <n v="0"/>
    <n v="17500"/>
    <n v="1997"/>
  </r>
  <r>
    <m/>
    <m/>
    <s v="MAL/FOA/15/INV/46"/>
    <s v="UNDP"/>
    <m/>
    <x v="2"/>
    <s v="MAL"/>
    <x v="0"/>
    <s v="FOA"/>
    <s v="Phase out of CFC in the manufacture of rigid foam for use as imitation wood at Saferay (M) SDN BHD"/>
    <d v="1994-12-01T00:00:00"/>
    <d v="1995-11-01T00:00:00"/>
    <s v="FIN"/>
    <d v="1995-12-01T00:00:00"/>
    <m/>
    <d v="1997-06-01T00:00:00"/>
    <d v="1998-12-01T00:00:00"/>
    <n v="11"/>
    <m/>
    <m/>
    <m/>
    <m/>
    <m/>
    <n v="11"/>
    <m/>
    <m/>
    <m/>
    <m/>
    <m/>
    <n v="246000"/>
    <n v="0"/>
    <n v="246000"/>
    <n v="1"/>
    <n v="0"/>
    <n v="0"/>
    <n v="0"/>
    <n v="31980"/>
    <n v="0"/>
    <n v="31980"/>
    <n v="0"/>
    <n v="246000"/>
    <n v="0"/>
    <n v="0"/>
    <n v="31980"/>
    <n v="0"/>
    <m/>
    <m/>
    <m/>
    <m/>
    <s v="Completed in 1997. Financially completed in 1998."/>
    <m/>
    <m/>
    <m/>
    <x v="1"/>
    <n v="0"/>
    <n v="1"/>
    <n v="12"/>
    <n v="11"/>
    <n v="0"/>
    <n v="0"/>
    <n v="11000"/>
    <n v="1994"/>
  </r>
  <r>
    <m/>
    <m/>
    <s v="JOR/ARS/07/INV/14"/>
    <s v="IBRD"/>
    <m/>
    <x v="2"/>
    <s v="JOR"/>
    <x v="0"/>
    <s v="ARS"/>
    <s v="Phase out of CFC use in aerosol at Haddad and Sons Inc."/>
    <d v="1992-06-01T00:00:00"/>
    <d v="1995-06-01T00:00:00"/>
    <s v="FIN"/>
    <d v="1995-08-01T00:00:00"/>
    <m/>
    <d v="1997-12-01T00:00:00"/>
    <d v="1998-05-01T00:00:00"/>
    <n v="85"/>
    <m/>
    <m/>
    <n v="0"/>
    <m/>
    <m/>
    <n v="85"/>
    <m/>
    <m/>
    <n v="0"/>
    <m/>
    <m/>
    <n v="214200"/>
    <n v="0"/>
    <n v="214200"/>
    <n v="1"/>
    <n v="0"/>
    <n v="0"/>
    <n v="0"/>
    <n v="0"/>
    <n v="0"/>
    <n v="0"/>
    <n v="0"/>
    <n v="214200"/>
    <n v="0"/>
    <n v="0"/>
    <n v="0"/>
    <n v="0"/>
    <n v="0"/>
    <m/>
    <m/>
    <m/>
    <s v="Project completed. This project is part of the line-of-grant project and was covered by part of the $1.5 million total approved. $1,496,095 disbursed for the line-of-grant - balance returned to the 36th ExCom."/>
    <m/>
    <m/>
    <m/>
    <x v="1"/>
    <n v="0"/>
    <n v="1"/>
    <n v="38"/>
    <n v="36"/>
    <n v="0"/>
    <n v="0"/>
    <n v="85000"/>
    <n v="1992"/>
  </r>
  <r>
    <m/>
    <m/>
    <s v="JOR/ARS/07/INV/13"/>
    <s v="IBRD"/>
    <m/>
    <x v="2"/>
    <s v="JOR"/>
    <x v="0"/>
    <s v="ARS"/>
    <s v="Phase out of CFC use in aerosol at Household and Toiletries"/>
    <d v="1992-06-01T00:00:00"/>
    <d v="1995-06-01T00:00:00"/>
    <s v="FIN"/>
    <d v="1996-07-01T00:00:00"/>
    <m/>
    <d v="1998-04-01T00:00:00"/>
    <d v="1998-05-01T00:00:00"/>
    <n v="30"/>
    <m/>
    <m/>
    <n v="0"/>
    <m/>
    <m/>
    <n v="30"/>
    <m/>
    <m/>
    <n v="0"/>
    <m/>
    <m/>
    <n v="135000"/>
    <n v="0"/>
    <n v="135000"/>
    <n v="1"/>
    <n v="0"/>
    <n v="0"/>
    <n v="0"/>
    <n v="0"/>
    <n v="0"/>
    <n v="0"/>
    <n v="0"/>
    <n v="135000"/>
    <n v="0"/>
    <n v="0"/>
    <n v="0"/>
    <n v="0"/>
    <n v="0"/>
    <m/>
    <m/>
    <m/>
    <s v="Project completed. This project is part of the line-of-grant project and was covered by part of the $1.5 million total approved. $1,496,095 disbursed for the line-of-grant - balance returned to the 36th ExCom."/>
    <m/>
    <m/>
    <m/>
    <x v="1"/>
    <n v="0"/>
    <n v="1"/>
    <n v="49"/>
    <n v="36"/>
    <n v="0"/>
    <n v="0"/>
    <n v="30000"/>
    <n v="1992"/>
  </r>
  <r>
    <m/>
    <m/>
    <s v="JOR/FOA/07/INV/06"/>
    <s v="IBRD"/>
    <m/>
    <x v="2"/>
    <s v="JOR"/>
    <x v="0"/>
    <s v="FOA"/>
    <s v="Phase out of CFC use in flexible foam at International Foam Industries Co. Ltd."/>
    <d v="1992-06-01T00:00:00"/>
    <d v="1994-06-01T00:00:00"/>
    <s v="CLO"/>
    <m/>
    <m/>
    <m/>
    <d v="1994-01-01T00:00:00"/>
    <n v="0"/>
    <m/>
    <m/>
    <n v="0"/>
    <m/>
    <m/>
    <n v="0"/>
    <m/>
    <m/>
    <n v="0"/>
    <m/>
    <m/>
    <n v="0"/>
    <n v="0"/>
    <n v="0"/>
    <n v="0"/>
    <n v="0"/>
    <n v="0"/>
    <n v="0"/>
    <n v="0"/>
    <n v="0"/>
    <n v="0"/>
    <n v="0"/>
    <n v="0"/>
    <n v="0"/>
    <n v="0"/>
    <n v="0"/>
    <n v="0"/>
    <n v="0"/>
    <m/>
    <m/>
    <m/>
    <s v="Closed. Company moved to the Sudan."/>
    <m/>
    <m/>
    <m/>
    <x v="0"/>
    <n v="0"/>
    <n v="0"/>
    <s v=""/>
    <n v="24"/>
    <n v="0"/>
    <n v="0"/>
    <n v="0"/>
    <n v="1992"/>
  </r>
  <r>
    <m/>
    <m/>
    <s v="JOR/FOA/07/INV/08"/>
    <s v="IBRD"/>
    <m/>
    <x v="2"/>
    <s v="JOR"/>
    <x v="0"/>
    <s v="FOA"/>
    <s v="Phase out of CFC use in flexible foam at Kolaghassi Foam and Mattress Factory Co."/>
    <d v="1992-06-01T00:00:00"/>
    <d v="1994-06-01T00:00:00"/>
    <s v="FIN"/>
    <d v="1996-07-01T00:00:00"/>
    <m/>
    <d v="1997-12-01T00:00:00"/>
    <d v="1998-05-01T00:00:00"/>
    <n v="40"/>
    <m/>
    <m/>
    <n v="0"/>
    <m/>
    <m/>
    <n v="40"/>
    <m/>
    <m/>
    <n v="0"/>
    <m/>
    <m/>
    <n v="172800"/>
    <n v="-3904.84"/>
    <n v="168895.16"/>
    <n v="0.99999905266675493"/>
    <n v="0.16000000000349246"/>
    <n v="0.16000000000349246"/>
    <n v="0"/>
    <n v="0"/>
    <n v="0"/>
    <n v="0"/>
    <n v="0"/>
    <n v="168895"/>
    <n v="0"/>
    <n v="0"/>
    <n v="0"/>
    <n v="0"/>
    <n v="0"/>
    <m/>
    <m/>
    <m/>
    <s v="Project completed. This project is part of the line-of-grant project and was covered by part of the $1.5 million total approved. $1,496,095 disbursed for the line-of-grant - balance returned to the 36th ExCom."/>
    <m/>
    <m/>
    <m/>
    <x v="1"/>
    <n v="0"/>
    <n v="1"/>
    <n v="49"/>
    <n v="24"/>
    <n v="0"/>
    <n v="0"/>
    <n v="40000"/>
    <n v="1992"/>
  </r>
  <r>
    <m/>
    <m/>
    <s v="IDS/FOA/35/INV/129"/>
    <s v="IBRD"/>
    <m/>
    <x v="2"/>
    <s v="IDS"/>
    <x v="0"/>
    <s v="FOA"/>
    <s v="Phase out of CFC-11 by conversion to 100% water based technology in the manufacture of polyurethane integral skin shoe soles at PT Udapana Swasti"/>
    <d v="2001-12-01T00:00:00"/>
    <d v="2004-10-01T00:00:00"/>
    <s v="FIN"/>
    <d v="2003-12-01T00:00:00"/>
    <m/>
    <d v="2005-12-01T00:00:00"/>
    <d v="2005-12-01T00:00:00"/>
    <n v="28"/>
    <m/>
    <m/>
    <n v="0"/>
    <m/>
    <m/>
    <n v="28"/>
    <m/>
    <m/>
    <n v="0"/>
    <m/>
    <m/>
    <n v="165201"/>
    <n v="-20510.439999999999"/>
    <n v="144690.56"/>
    <n v="1.0000030409724034"/>
    <n v="-0.44000000000232831"/>
    <n v="-0.44000000000232831"/>
    <n v="0"/>
    <n v="21476"/>
    <n v="-2666.36"/>
    <n v="18809.64"/>
    <n v="-0.36000000000058208"/>
    <n v="144691"/>
    <n v="0"/>
    <n v="0"/>
    <n v="18810"/>
    <n v="0"/>
    <n v="0"/>
    <m/>
    <m/>
    <m/>
    <s v="Project financially and technically completed."/>
    <m/>
    <m/>
    <m/>
    <x v="1"/>
    <n v="0"/>
    <n v="1"/>
    <n v="24"/>
    <n v="34"/>
    <n v="0"/>
    <n v="0"/>
    <n v="28000"/>
    <n v="2001"/>
  </r>
  <r>
    <m/>
    <m/>
    <s v="IDS/FOA/35/INV/128"/>
    <s v="IBRD"/>
    <m/>
    <x v="2"/>
    <s v="IDS"/>
    <x v="0"/>
    <s v="FOA"/>
    <s v="Phase out of CFC-11 by conversion to HCFC-141b in the manufacture of rigid polyurethane foam (cooler box products) at Dua Roda Industrial Co."/>
    <d v="2001-12-01T00:00:00"/>
    <d v="2004-01-01T00:00:00"/>
    <s v="FIN"/>
    <d v="2003-10-01T00:00:00"/>
    <m/>
    <d v="2003-05-01T00:00:00"/>
    <d v="2003-10-01T00:00:00"/>
    <n v="11.2"/>
    <m/>
    <m/>
    <n v="0"/>
    <m/>
    <m/>
    <n v="11.2"/>
    <m/>
    <m/>
    <n v="0"/>
    <m/>
    <m/>
    <n v="52457"/>
    <n v="-5800"/>
    <n v="46657"/>
    <n v="1"/>
    <n v="0"/>
    <n v="0"/>
    <n v="0"/>
    <n v="6819"/>
    <n v="-754"/>
    <n v="6065"/>
    <n v="0"/>
    <n v="46657"/>
    <n v="0"/>
    <n v="0"/>
    <n v="6065"/>
    <n v="0"/>
    <n v="0"/>
    <m/>
    <m/>
    <m/>
    <s v="Project physically and financially completed."/>
    <m/>
    <m/>
    <m/>
    <x v="1"/>
    <n v="0"/>
    <n v="1"/>
    <n v="22"/>
    <n v="25"/>
    <n v="0"/>
    <n v="0"/>
    <n v="11200"/>
    <n v="2001"/>
  </r>
  <r>
    <m/>
    <m/>
    <s v="IDS/FOA/35/INV/130"/>
    <s v="IBRD"/>
    <m/>
    <x v="2"/>
    <s v="IDS"/>
    <x v="0"/>
    <s v="FOA"/>
    <s v="Phase out of CFC-11 by conversion to HCFC-141b in the manufacture of rigid polyurethane foam (house ware products) at PT Maspion Plastic and Metal Industry"/>
    <d v="2001-12-01T00:00:00"/>
    <d v="2004-01-01T00:00:00"/>
    <s v="FIN"/>
    <d v="2003-10-01T00:00:00"/>
    <m/>
    <d v="2003-11-01T00:00:00"/>
    <d v="2004-09-01T00:00:00"/>
    <n v="18.100000000000001"/>
    <m/>
    <m/>
    <n v="0"/>
    <m/>
    <m/>
    <n v="18.100000000000001"/>
    <m/>
    <m/>
    <n v="0"/>
    <m/>
    <m/>
    <n v="141723"/>
    <n v="0"/>
    <n v="141723"/>
    <n v="1"/>
    <n v="0"/>
    <n v="0"/>
    <n v="0"/>
    <n v="18424"/>
    <n v="0"/>
    <n v="18424"/>
    <n v="0"/>
    <n v="141723"/>
    <n v="0"/>
    <n v="0"/>
    <n v="18424"/>
    <n v="0"/>
    <n v="0"/>
    <m/>
    <m/>
    <m/>
    <s v="Project physically and financially completed    "/>
    <m/>
    <m/>
    <m/>
    <x v="1"/>
    <n v="0"/>
    <n v="1"/>
    <n v="22"/>
    <n v="25"/>
    <n v="0"/>
    <n v="0"/>
    <n v="18100"/>
    <n v="2001"/>
  </r>
  <r>
    <m/>
    <m/>
    <s v="IDS/FOA/35/INV/127"/>
    <s v="IBRD"/>
    <m/>
    <x v="2"/>
    <s v="IDS"/>
    <x v="0"/>
    <s v="FOA"/>
    <s v="Phase out of CFC-11 by conversion to HCFC-141b in the manufacture of rigid polyurethane foam (steel door) at PT Bostinco"/>
    <d v="2001-12-01T00:00:00"/>
    <d v="2004-01-01T00:00:00"/>
    <s v="FIN"/>
    <d v="2003-08-01T00:00:00"/>
    <m/>
    <d v="2003-10-01T00:00:00"/>
    <d v="2004-05-01T00:00:00"/>
    <n v="11.3"/>
    <m/>
    <m/>
    <n v="0"/>
    <m/>
    <m/>
    <n v="11.3"/>
    <m/>
    <m/>
    <n v="0"/>
    <m/>
    <m/>
    <n v="88479"/>
    <n v="0"/>
    <n v="88479"/>
    <n v="1"/>
    <n v="0"/>
    <n v="0"/>
    <n v="0"/>
    <n v="11502"/>
    <n v="0"/>
    <n v="11502"/>
    <n v="0"/>
    <n v="88479"/>
    <n v="0"/>
    <n v="0"/>
    <n v="11502"/>
    <n v="0"/>
    <n v="0"/>
    <m/>
    <m/>
    <m/>
    <s v="Project physically and financially completed.   "/>
    <m/>
    <m/>
    <m/>
    <x v="1"/>
    <n v="0"/>
    <n v="1"/>
    <n v="20"/>
    <n v="25"/>
    <n v="0"/>
    <n v="0"/>
    <n v="11300"/>
    <n v="2001"/>
  </r>
  <r>
    <m/>
    <m/>
    <s v="COL/FOA/29/INV/39"/>
    <s v="IBRD"/>
    <m/>
    <x v="1"/>
    <s v="COL"/>
    <x v="0"/>
    <s v="FOA"/>
    <s v="Phase out of CFC-11 by conversion to HCFC-141b technology in the manufacture of rigid polyurethane foam at 29 Colombian enterprises"/>
    <d v="1999-11-01T00:00:00"/>
    <d v="2002-06-01T00:00:00"/>
    <s v="FIN"/>
    <d v="2002-09-01T00:00:00"/>
    <m/>
    <d v="2005-01-01T00:00:00"/>
    <d v="2005-08-01T00:00:00"/>
    <n v="56.6"/>
    <m/>
    <m/>
    <n v="0"/>
    <m/>
    <m/>
    <n v="37.6"/>
    <m/>
    <m/>
    <n v="0"/>
    <m/>
    <m/>
    <n v="584727"/>
    <n v="-170557"/>
    <n v="414170"/>
    <n v="1"/>
    <n v="0"/>
    <n v="0"/>
    <n v="0"/>
    <n v="74320"/>
    <n v="-21678.14"/>
    <n v="52641.86"/>
    <n v="-0.13999999999941792"/>
    <n v="414170"/>
    <n v="0"/>
    <n v="0"/>
    <n v="52642"/>
    <n v="0"/>
    <n v="0"/>
    <m/>
    <m/>
    <m/>
    <s v="Project is physically and financially completed.  "/>
    <m/>
    <m/>
    <m/>
    <x v="1"/>
    <n v="0"/>
    <n v="1"/>
    <n v="34"/>
    <n v="31"/>
    <n v="0"/>
    <n v="0"/>
    <n v="56600"/>
    <n v="1999"/>
  </r>
  <r>
    <m/>
    <m/>
    <s v="MAL/FOA/34/INV/143"/>
    <s v="UNIDO"/>
    <m/>
    <x v="2"/>
    <s v="MAL"/>
    <x v="0"/>
    <s v="FOA"/>
    <s v="Phase out of CFC-11 by conversion to HCFC-141b technology in the manufacture of rigid polyurethane foam for insulating purposes at Composites Truck Body Sdn., Bhd."/>
    <d v="2001-07-01T00:00:00"/>
    <d v="2004-02-01T00:00:00"/>
    <s v="FIN"/>
    <d v="2002-12-01T00:00:00"/>
    <m/>
    <d v="2003-12-01T00:00:00"/>
    <d v="2003-12-01T00:00:00"/>
    <n v="8.1"/>
    <m/>
    <m/>
    <n v="0"/>
    <m/>
    <m/>
    <n v="8.1"/>
    <m/>
    <m/>
    <n v="0"/>
    <m/>
    <m/>
    <n v="63280"/>
    <n v="-129"/>
    <n v="63151"/>
    <n v="1"/>
    <n v="0"/>
    <n v="0"/>
    <n v="0"/>
    <n v="8226"/>
    <n v="-28.77"/>
    <n v="8197.23"/>
    <n v="0.22999999999956344"/>
    <n v="63151"/>
    <n v="0"/>
    <m/>
    <n v="8197"/>
    <n v="0"/>
    <m/>
    <m/>
    <m/>
    <m/>
    <m/>
    <m/>
    <m/>
    <m/>
    <x v="1"/>
    <n v="0"/>
    <n v="1"/>
    <n v="17"/>
    <n v="31"/>
    <n v="0"/>
    <n v="0"/>
    <n v="8100"/>
    <n v="2001"/>
  </r>
  <r>
    <m/>
    <m/>
    <s v="CPR/FOA/29/INV/320"/>
    <s v="IBRD"/>
    <m/>
    <x v="2"/>
    <s v="CPR"/>
    <x v="0"/>
    <s v="FOA"/>
    <s v="Phase out of CFC-11 by conversion to HCFC-141b technology in the manufacture of rigid polyurethane insulation foam at Beijing Hangxing Polyurethane Corporation"/>
    <d v="1999-11-01T00:00:00"/>
    <d v="2002-12-01T00:00:00"/>
    <s v="FIN"/>
    <d v="2002-12-01T00:00:00"/>
    <m/>
    <d v="2002-09-01T00:00:00"/>
    <d v="2004-09-01T00:00:00"/>
    <n v="60.6"/>
    <m/>
    <m/>
    <n v="0"/>
    <m/>
    <m/>
    <n v="60.6"/>
    <m/>
    <m/>
    <n v="0"/>
    <m/>
    <m/>
    <n v="471217"/>
    <n v="-85471"/>
    <n v="385746"/>
    <n v="1"/>
    <n v="0"/>
    <n v="0"/>
    <n v="0"/>
    <n v="61258"/>
    <n v="-11111"/>
    <n v="50147"/>
    <n v="0"/>
    <n v="385746"/>
    <n v="0"/>
    <n v="0"/>
    <n v="50147"/>
    <n v="0"/>
    <n v="0"/>
    <m/>
    <m/>
    <m/>
    <s v="Project financially completed."/>
    <m/>
    <m/>
    <m/>
    <x v="1"/>
    <n v="0"/>
    <n v="1"/>
    <n v="37"/>
    <n v="37"/>
    <n v="0"/>
    <n v="0"/>
    <n v="60600"/>
    <n v="1999"/>
  </r>
  <r>
    <m/>
    <m/>
    <s v="CPR/FOA/29/INV/317"/>
    <s v="IBRD"/>
    <m/>
    <x v="2"/>
    <s v="CPR"/>
    <x v="0"/>
    <s v="FOA"/>
    <s v="Phase out of CFC-11 by conversion to HCFC-141b technology in the manufacture of rigid polyurethane insulation foam at Beijing Qianjin Polyurethane Corporation"/>
    <d v="1999-11-01T00:00:00"/>
    <d v="2002-12-01T00:00:00"/>
    <s v="FIN"/>
    <d v="2002-12-01T00:00:00"/>
    <m/>
    <d v="2002-08-01T00:00:00"/>
    <d v="2003-11-01T00:00:00"/>
    <n v="64.8"/>
    <m/>
    <m/>
    <n v="0"/>
    <m/>
    <m/>
    <n v="64.8"/>
    <m/>
    <m/>
    <n v="0"/>
    <m/>
    <m/>
    <n v="507109"/>
    <n v="-79316"/>
    <n v="427793"/>
    <n v="1"/>
    <n v="0"/>
    <n v="0"/>
    <n v="0"/>
    <n v="65782"/>
    <n v="-10169"/>
    <n v="55613"/>
    <n v="0"/>
    <n v="427793"/>
    <n v="0"/>
    <n v="0"/>
    <n v="55613"/>
    <n v="0"/>
    <n v="0"/>
    <m/>
    <m/>
    <m/>
    <s v="Project physically and financially completed."/>
    <m/>
    <m/>
    <m/>
    <x v="1"/>
    <n v="0"/>
    <n v="1"/>
    <n v="37"/>
    <n v="37"/>
    <n v="0"/>
    <n v="0"/>
    <n v="64800"/>
    <n v="1999"/>
  </r>
  <r>
    <m/>
    <m/>
    <s v="LIB/FOA/35/INV/15"/>
    <s v="UNDP"/>
    <m/>
    <x v="0"/>
    <s v="LIB"/>
    <x v="0"/>
    <s v="FOA"/>
    <s v="Phase out of CFC-11 by conversion to liquid carbon dioxide (LCD) in the manufacture of flexible polyurethane foam at El Houria Unit Plant"/>
    <d v="2001-12-01T00:00:00"/>
    <d v="2005-01-01T00:00:00"/>
    <s v="FIN"/>
    <d v="2002-12-01T00:00:00"/>
    <m/>
    <d v="2006-08-01T00:00:00"/>
    <d v="2011-11-01T00:00:00"/>
    <n v="96"/>
    <m/>
    <m/>
    <m/>
    <m/>
    <m/>
    <n v="96"/>
    <m/>
    <m/>
    <m/>
    <m/>
    <m/>
    <n v="520405"/>
    <n v="-49887"/>
    <n v="470518"/>
    <n v="1"/>
    <n v="0"/>
    <n v="0"/>
    <n v="0"/>
    <n v="67245"/>
    <n v="-6446"/>
    <n v="60799"/>
    <n v="0.68191961359843845"/>
    <n v="470518"/>
    <n v="0"/>
    <n v="0"/>
    <n v="60798.318080386402"/>
    <n v="0"/>
    <m/>
    <m/>
    <m/>
    <m/>
    <s v="Completed in 2006."/>
    <m/>
    <m/>
    <m/>
    <x v="1"/>
    <n v="0"/>
    <n v="1"/>
    <n v="12"/>
    <n v="37"/>
    <n v="0"/>
    <n v="0"/>
    <n v="96000"/>
    <n v="2001"/>
  </r>
  <r>
    <m/>
    <m/>
    <s v="NIR/FOA/29/INV/58"/>
    <s v="UNDP"/>
    <m/>
    <x v="0"/>
    <s v="NIR"/>
    <x v="0"/>
    <s v="FOA"/>
    <s v="Phase out of CFC-11 by conversion to methylene chloride blown technology in the manufacture of flexible polyurethane foam at Betaday Industries Ltd."/>
    <d v="1999-11-01T00:00:00"/>
    <d v="2002-12-01T00:00:00"/>
    <s v="FIN"/>
    <d v="2000-11-01T00:00:00"/>
    <m/>
    <d v="2001-11-01T00:00:00"/>
    <d v="2002-11-01T00:00:00"/>
    <n v="30"/>
    <m/>
    <m/>
    <m/>
    <m/>
    <m/>
    <n v="30"/>
    <m/>
    <m/>
    <m/>
    <m/>
    <m/>
    <n v="104495"/>
    <n v="-1"/>
    <n v="104494"/>
    <n v="1"/>
    <n v="0"/>
    <n v="0"/>
    <n v="0"/>
    <n v="13584"/>
    <n v="0"/>
    <n v="13584"/>
    <n v="-0.21999999999934516"/>
    <n v="104494"/>
    <n v="0"/>
    <n v="0"/>
    <n v="13584.22"/>
    <n v="0"/>
    <m/>
    <m/>
    <m/>
    <m/>
    <s v="Completed in 2001. Financially completed in 2002."/>
    <m/>
    <m/>
    <m/>
    <x v="1"/>
    <n v="0"/>
    <n v="1"/>
    <n v="12"/>
    <n v="37"/>
    <n v="0"/>
    <n v="0"/>
    <n v="30000"/>
    <n v="1999"/>
  </r>
  <r>
    <m/>
    <m/>
    <s v="LIB/FOA/34/INV/13"/>
    <s v="UNDP"/>
    <m/>
    <x v="0"/>
    <s v="LIB"/>
    <x v="0"/>
    <s v="FOA"/>
    <s v="Phase out of CFC-11 by conversion to methylene chloride in the manufacture of flexible polyurethane foam at Hilal Africa"/>
    <d v="2001-07-01T00:00:00"/>
    <d v="2004-08-01T00:00:00"/>
    <s v="FIN"/>
    <d v="2002-06-01T00:00:00"/>
    <m/>
    <d v="2005-12-01T00:00:00"/>
    <d v="2008-04-01T00:00:00"/>
    <n v="22"/>
    <m/>
    <m/>
    <m/>
    <m/>
    <m/>
    <n v="22"/>
    <m/>
    <m/>
    <m/>
    <m/>
    <m/>
    <n v="113727"/>
    <n v="0"/>
    <n v="113727"/>
    <n v="1"/>
    <n v="0"/>
    <n v="0"/>
    <n v="0"/>
    <n v="14785"/>
    <n v="0"/>
    <n v="14785"/>
    <n v="0.48999999999978172"/>
    <n v="113727"/>
    <n v="0"/>
    <n v="0"/>
    <n v="14784.51"/>
    <n v="0"/>
    <m/>
    <m/>
    <m/>
    <m/>
    <s v="Completed in 2005. Financially completed in 2008."/>
    <m/>
    <m/>
    <m/>
    <x v="1"/>
    <n v="0"/>
    <n v="1"/>
    <n v="11"/>
    <n v="37"/>
    <n v="0"/>
    <n v="0"/>
    <n v="22000"/>
    <n v="2001"/>
  </r>
  <r>
    <m/>
    <m/>
    <s v="LIB/FOA/35/INV/16"/>
    <s v="UNDP"/>
    <m/>
    <x v="0"/>
    <s v="LIB"/>
    <x v="0"/>
    <s v="FOA"/>
    <s v="Phase out of CFC-11 by conversion to methylene chloride in the manufacture of flexible polyurethane foam at Tasharoukiate Ali Sannoga"/>
    <d v="2001-12-01T00:00:00"/>
    <d v="2005-01-01T00:00:00"/>
    <s v="FIN"/>
    <d v="2002-12-01T00:00:00"/>
    <m/>
    <d v="2005-12-01T00:00:00"/>
    <d v="2007-03-01T00:00:00"/>
    <n v="23"/>
    <m/>
    <m/>
    <m/>
    <m/>
    <m/>
    <n v="23"/>
    <m/>
    <m/>
    <m/>
    <m/>
    <m/>
    <n v="125640"/>
    <n v="0"/>
    <n v="125640"/>
    <n v="1"/>
    <n v="0"/>
    <n v="0"/>
    <n v="0"/>
    <n v="16333"/>
    <n v="0"/>
    <n v="16333"/>
    <n v="-0.2000000000007276"/>
    <n v="125640"/>
    <n v="0"/>
    <n v="0"/>
    <n v="16333.2"/>
    <n v="0"/>
    <m/>
    <m/>
    <m/>
    <m/>
    <s v="Completed in 2005. Financially completed in 2007."/>
    <m/>
    <m/>
    <m/>
    <x v="1"/>
    <n v="0"/>
    <n v="1"/>
    <n v="12"/>
    <n v="37"/>
    <n v="0"/>
    <n v="0"/>
    <n v="23000"/>
    <n v="2001"/>
  </r>
  <r>
    <m/>
    <m/>
    <s v="LIB/FOA/35/INV/14"/>
    <s v="UNDP"/>
    <m/>
    <x v="0"/>
    <s v="LIB"/>
    <x v="0"/>
    <s v="FOA"/>
    <s v="Phase out of CFC-11 by conversion to methylene chloride in the manufacture of flexible polyurethane foam at Tasharoukiate El Hani"/>
    <d v="2001-12-01T00:00:00"/>
    <d v="2005-01-01T00:00:00"/>
    <s v="FIN"/>
    <d v="2002-12-01T00:00:00"/>
    <m/>
    <d v="2005-12-01T00:00:00"/>
    <d v="2008-10-01T00:00:00"/>
    <n v="28"/>
    <m/>
    <m/>
    <m/>
    <m/>
    <m/>
    <n v="28"/>
    <m/>
    <m/>
    <m/>
    <m/>
    <m/>
    <n v="112440"/>
    <n v="0"/>
    <n v="112440"/>
    <n v="1"/>
    <n v="0"/>
    <n v="0"/>
    <n v="0"/>
    <n v="14617"/>
    <n v="0"/>
    <n v="14617"/>
    <n v="-0.2000000000007276"/>
    <n v="112440"/>
    <n v="0"/>
    <n v="0"/>
    <n v="14617.2"/>
    <n v="0"/>
    <m/>
    <m/>
    <m/>
    <m/>
    <s v="Completed in 2005. Financially completed in 2008."/>
    <m/>
    <m/>
    <m/>
    <x v="1"/>
    <n v="0"/>
    <n v="1"/>
    <n v="12"/>
    <n v="37"/>
    <n v="0"/>
    <n v="0"/>
    <n v="28000"/>
    <n v="2001"/>
  </r>
  <r>
    <m/>
    <m/>
    <s v="LIB/FOA/34/INV/12"/>
    <s v="UNDP"/>
    <m/>
    <x v="0"/>
    <s v="LIB"/>
    <x v="0"/>
    <s v="FOA"/>
    <s v="Phase out of CFC-11 by conversion to methylene chloride in the manufacture of flexible polyurethane foam at Tasharoukiate Essadek"/>
    <d v="2001-07-01T00:00:00"/>
    <d v="2004-08-01T00:00:00"/>
    <s v="FIN"/>
    <d v="2002-06-01T00:00:00"/>
    <m/>
    <d v="2005-12-01T00:00:00"/>
    <d v="2007-03-01T00:00:00"/>
    <n v="32"/>
    <m/>
    <m/>
    <m/>
    <m/>
    <m/>
    <n v="32"/>
    <m/>
    <m/>
    <m/>
    <m/>
    <m/>
    <n v="129109"/>
    <n v="0"/>
    <n v="129109"/>
    <n v="1"/>
    <n v="0"/>
    <n v="0"/>
    <n v="0"/>
    <n v="16784"/>
    <n v="0"/>
    <n v="16784"/>
    <n v="-0.16999999999825377"/>
    <n v="129109"/>
    <n v="0"/>
    <n v="0"/>
    <n v="16784.169999999998"/>
    <n v="0"/>
    <m/>
    <m/>
    <m/>
    <m/>
    <s v="Completed in 2005. Financially completed in 2007."/>
    <m/>
    <m/>
    <m/>
    <x v="1"/>
    <n v="0"/>
    <n v="1"/>
    <n v="11"/>
    <n v="37"/>
    <n v="0"/>
    <n v="0"/>
    <n v="32000"/>
    <n v="2001"/>
  </r>
  <r>
    <m/>
    <m/>
    <s v="MAL/FOA/28/INV/124"/>
    <s v="UNIDO"/>
    <m/>
    <x v="2"/>
    <s v="MAL"/>
    <x v="0"/>
    <s v="FOA"/>
    <s v="Phase out of CFC-11 consumption by conversion to HCFC-141b in the manufacture of sandwich panels at Perniagaan Hower"/>
    <d v="1999-07-01T00:00:00"/>
    <d v="2001-08-01T00:00:00"/>
    <s v="FIN"/>
    <d v="1999-12-01T00:00:00"/>
    <m/>
    <d v="2001-02-01T00:00:00"/>
    <d v="2002-09-01T00:00:00"/>
    <n v="5.3"/>
    <m/>
    <m/>
    <n v="0"/>
    <m/>
    <m/>
    <n v="5.3"/>
    <m/>
    <m/>
    <n v="0"/>
    <m/>
    <m/>
    <n v="41499"/>
    <n v="-87"/>
    <n v="41412"/>
    <n v="1"/>
    <n v="0"/>
    <n v="0"/>
    <n v="0"/>
    <n v="5395"/>
    <n v="-20"/>
    <n v="5375"/>
    <n v="0"/>
    <n v="41412"/>
    <n v="0"/>
    <m/>
    <n v="5375"/>
    <n v="0"/>
    <m/>
    <m/>
    <m/>
    <m/>
    <m/>
    <m/>
    <m/>
    <m/>
    <x v="1"/>
    <n v="0"/>
    <n v="1"/>
    <n v="5"/>
    <n v="25"/>
    <n v="0"/>
    <n v="0"/>
    <n v="5300"/>
    <n v="1999"/>
  </r>
  <r>
    <m/>
    <m/>
    <s v="TUR/FOA/24/INV/43"/>
    <s v="IBRD"/>
    <m/>
    <x v="4"/>
    <s v="TUR"/>
    <x v="0"/>
    <s v="FOA"/>
    <s v="Phase out of CFC-11 for flexible molded, integral skin and rigid foam at Pimsa Poliuretan Imalat Sanayii Ve Ticaret A.S."/>
    <d v="1998-03-01T00:00:00"/>
    <d v="2000-04-01T00:00:00"/>
    <s v="FIN"/>
    <d v="1998-07-01T00:00:00"/>
    <m/>
    <d v="1999-07-01T00:00:00"/>
    <d v="2000-11-01T00:00:00"/>
    <n v="57.9"/>
    <m/>
    <m/>
    <n v="0"/>
    <m/>
    <m/>
    <n v="57.9"/>
    <m/>
    <m/>
    <n v="0"/>
    <m/>
    <m/>
    <n v="551501"/>
    <n v="0"/>
    <n v="551501"/>
    <n v="1"/>
    <n v="0"/>
    <n v="0"/>
    <n v="0"/>
    <n v="71695"/>
    <n v="0"/>
    <n v="71695"/>
    <n v="0"/>
    <n v="551501"/>
    <n v="0"/>
    <n v="0"/>
    <n v="71695"/>
    <n v="0"/>
    <n v="0"/>
    <m/>
    <m/>
    <m/>
    <s v="Installation completed. 100% non-CFC production started. PCR submitted."/>
    <m/>
    <m/>
    <m/>
    <x v="1"/>
    <n v="0"/>
    <n v="1"/>
    <n v="4"/>
    <n v="25"/>
    <n v="0"/>
    <n v="0"/>
    <n v="57900"/>
    <n v="1998"/>
  </r>
  <r>
    <m/>
    <m/>
    <s v="ALG/FOA/25/INV/27"/>
    <s v="UNIDO"/>
    <m/>
    <x v="0"/>
    <s v="ALG"/>
    <x v="0"/>
    <s v="FOA"/>
    <s v="Phase out of CFC-11 in the manufacture of flexible polyurethane foam through the use of methylene chloride technology at Ets Matelas Djurdjura"/>
    <d v="1998-07-01T00:00:00"/>
    <d v="1999-08-01T00:00:00"/>
    <s v="FIN"/>
    <d v="1998-12-01T00:00:00"/>
    <m/>
    <d v="2001-07-01T00:00:00"/>
    <d v="2002-09-01T00:00:00"/>
    <n v="28"/>
    <m/>
    <m/>
    <n v="0"/>
    <m/>
    <m/>
    <n v="28"/>
    <m/>
    <m/>
    <n v="0"/>
    <m/>
    <m/>
    <n v="82608"/>
    <n v="-753"/>
    <n v="81855"/>
    <n v="1"/>
    <n v="0"/>
    <n v="0"/>
    <n v="0"/>
    <n v="10739"/>
    <n v="-115"/>
    <n v="10624"/>
    <n v="0"/>
    <n v="81855"/>
    <n v="0"/>
    <m/>
    <n v="10624"/>
    <n v="0"/>
    <m/>
    <m/>
    <m/>
    <m/>
    <m/>
    <m/>
    <m/>
    <m/>
    <x v="1"/>
    <n v="0"/>
    <n v="1"/>
    <n v="5"/>
    <n v="13"/>
    <n v="0"/>
    <n v="0"/>
    <n v="28000"/>
    <n v="1998"/>
  </r>
  <r>
    <m/>
    <m/>
    <s v="IND/FOA/17/INV/38"/>
    <s v="IBRD"/>
    <m/>
    <x v="2"/>
    <s v="IND"/>
    <x v="0"/>
    <s v="FOA"/>
    <s v="Phase out of CFC-11 in the manufacture of flexible polyurethane foams at Karnataka Consumer Products Ltd. (under SPAP)"/>
    <d v="1995-07-01T00:00:00"/>
    <d v="1997-01-01T00:00:00"/>
    <s v="FIN"/>
    <d v="1999-06-01T00:00:00"/>
    <m/>
    <d v="2000-03-01T00:00:00"/>
    <d v="2001-07-01T00:00:00"/>
    <n v="27"/>
    <m/>
    <m/>
    <n v="0"/>
    <m/>
    <m/>
    <n v="27"/>
    <m/>
    <m/>
    <n v="0"/>
    <m/>
    <m/>
    <n v="253200"/>
    <n v="-103341"/>
    <n v="149859"/>
    <n v="1"/>
    <n v="0"/>
    <n v="0"/>
    <n v="0"/>
    <n v="0"/>
    <n v="0"/>
    <n v="0"/>
    <n v="0"/>
    <n v="149859"/>
    <n v="0"/>
    <n v="0"/>
    <n v="0"/>
    <n v="0"/>
    <n v="0"/>
    <m/>
    <m/>
    <m/>
    <s v="Project completed. PCR submitted."/>
    <m/>
    <m/>
    <m/>
    <x v="1"/>
    <n v="0"/>
    <n v="1"/>
    <n v="47"/>
    <n v="18"/>
    <n v="0"/>
    <n v="0"/>
    <n v="27000"/>
    <n v="1995"/>
  </r>
  <r>
    <m/>
    <m/>
    <s v="IND/FOA/17/INV/34"/>
    <s v="IBRD"/>
    <m/>
    <x v="2"/>
    <s v="IND"/>
    <x v="0"/>
    <s v="FOA"/>
    <s v="Phase out of CFC-11 in the manufacture of flexible slabstock PUF at Duroflex Coir Industries P. Ltd. (under SPAP)"/>
    <d v="1995-07-01T00:00:00"/>
    <d v="1997-01-01T00:00:00"/>
    <s v="FIN"/>
    <d v="1996-04-01T00:00:00"/>
    <m/>
    <d v="1997-08-01T00:00:00"/>
    <d v="1998-03-01T00:00:00"/>
    <n v="10"/>
    <m/>
    <m/>
    <n v="0"/>
    <m/>
    <m/>
    <n v="10"/>
    <m/>
    <m/>
    <n v="0"/>
    <m/>
    <m/>
    <n v="100800"/>
    <n v="-7422"/>
    <n v="93378"/>
    <n v="1"/>
    <n v="0"/>
    <n v="0"/>
    <n v="0"/>
    <n v="0"/>
    <n v="0"/>
    <n v="0"/>
    <n v="0"/>
    <n v="93378"/>
    <n v="0"/>
    <n v="0"/>
    <n v="0"/>
    <n v="0"/>
    <n v="0"/>
    <m/>
    <m/>
    <m/>
    <s v="Complete."/>
    <m/>
    <m/>
    <m/>
    <x v="1"/>
    <n v="0"/>
    <n v="1"/>
    <n v="9"/>
    <n v="18"/>
    <n v="0"/>
    <n v="0"/>
    <n v="10000"/>
    <n v="1995"/>
  </r>
  <r>
    <m/>
    <m/>
    <s v="PAK/FOA/18/INV/07"/>
    <s v="IBRD"/>
    <m/>
    <x v="2"/>
    <s v="PAK"/>
    <x v="0"/>
    <s v="FOA"/>
    <s v="Phase out of CFC-11 in the manufacture of molded and rigid PUF at Razi Sons"/>
    <d v="1995-11-01T00:00:00"/>
    <d v="1997-05-01T00:00:00"/>
    <s v="FIN"/>
    <d v="1999-04-01T00:00:00"/>
    <m/>
    <d v="2002-11-01T00:00:00"/>
    <d v="2003-08-01T00:00:00"/>
    <n v="60"/>
    <m/>
    <m/>
    <n v="0"/>
    <m/>
    <m/>
    <n v="60"/>
    <m/>
    <m/>
    <n v="0"/>
    <m/>
    <m/>
    <n v="493262"/>
    <n v="0"/>
    <n v="493262"/>
    <n v="1"/>
    <n v="0"/>
    <n v="0"/>
    <n v="0"/>
    <n v="64124"/>
    <n v="0"/>
    <n v="64124"/>
    <n v="0"/>
    <n v="493262"/>
    <n v="0"/>
    <n v="0"/>
    <n v="64124"/>
    <n v="0"/>
    <n v="0"/>
    <m/>
    <m/>
    <m/>
    <s v="Project and draft PCR completed. "/>
    <m/>
    <m/>
    <m/>
    <x v="1"/>
    <n v="0"/>
    <n v="1"/>
    <n v="41"/>
    <n v="18"/>
    <n v="0"/>
    <n v="0"/>
    <n v="60000"/>
    <n v="1995"/>
  </r>
  <r>
    <m/>
    <m/>
    <s v="IND/FOA/17/INV/51"/>
    <s v="IBRD"/>
    <m/>
    <x v="2"/>
    <s v="IND"/>
    <x v="0"/>
    <s v="FOA"/>
    <s v="Phase out of CFC-11 in the manufacture of molded PUF at Alfa Foams (under SPAP)"/>
    <d v="1995-07-01T00:00:00"/>
    <d v="1997-01-01T00:00:00"/>
    <s v="FIN"/>
    <d v="1997-07-01T00:00:00"/>
    <m/>
    <d v="1997-10-01T00:00:00"/>
    <d v="2000-11-01T00:00:00"/>
    <n v="19"/>
    <m/>
    <m/>
    <n v="0"/>
    <m/>
    <m/>
    <n v="19"/>
    <m/>
    <m/>
    <n v="0"/>
    <m/>
    <m/>
    <n v="219900"/>
    <n v="-27875"/>
    <n v="192025"/>
    <n v="1"/>
    <n v="0"/>
    <n v="0"/>
    <n v="0"/>
    <n v="0"/>
    <n v="0"/>
    <n v="0"/>
    <n v="0"/>
    <n v="192025"/>
    <n v="0"/>
    <n v="0"/>
    <n v="0"/>
    <n v="0"/>
    <n v="0"/>
    <m/>
    <m/>
    <m/>
    <s v="Project completed and PCR submitted."/>
    <m/>
    <m/>
    <m/>
    <x v="1"/>
    <n v="0"/>
    <n v="1"/>
    <n v="24"/>
    <n v="18"/>
    <n v="0"/>
    <n v="0"/>
    <n v="19000"/>
    <n v="1995"/>
  </r>
  <r>
    <m/>
    <m/>
    <s v="IND/FOA/17/INV/39"/>
    <s v="IBRD"/>
    <m/>
    <x v="2"/>
    <s v="IND"/>
    <x v="0"/>
    <s v="FOA"/>
    <s v="Phase out of CFC-11 in the manufacture of molded PUF at Madras Polymoulds (under SPAP)"/>
    <d v="1995-07-01T00:00:00"/>
    <d v="1997-01-01T00:00:00"/>
    <s v="FIN"/>
    <d v="1997-10-01T00:00:00"/>
    <m/>
    <d v="1998-10-01T00:00:00"/>
    <d v="2000-07-01T00:00:00"/>
    <n v="10"/>
    <m/>
    <m/>
    <n v="0"/>
    <m/>
    <m/>
    <n v="10"/>
    <m/>
    <m/>
    <n v="0"/>
    <m/>
    <m/>
    <n v="167700"/>
    <n v="-57255"/>
    <n v="110445"/>
    <n v="1"/>
    <n v="0"/>
    <n v="0"/>
    <n v="0"/>
    <n v="0"/>
    <n v="0"/>
    <n v="0"/>
    <n v="0"/>
    <n v="110445"/>
    <n v="0"/>
    <n v="0"/>
    <n v="0"/>
    <n v="0"/>
    <n v="0"/>
    <m/>
    <m/>
    <m/>
    <s v="Project completed. PCR submitted."/>
    <m/>
    <m/>
    <m/>
    <x v="1"/>
    <n v="0"/>
    <n v="1"/>
    <n v="27"/>
    <n v="18"/>
    <n v="0"/>
    <n v="0"/>
    <n v="10000"/>
    <n v="1995"/>
  </r>
  <r>
    <m/>
    <m/>
    <s v="IND/FOA/17/INV/46"/>
    <s v="IBRD"/>
    <m/>
    <x v="2"/>
    <s v="IND"/>
    <x v="0"/>
    <s v="FOA"/>
    <s v="Phase out of CFC-11 in the manufacture of molded PUF at Tranquil Rubber Sales Pvt. Ltd. (under SPAP)"/>
    <d v="1995-07-01T00:00:00"/>
    <d v="1997-01-01T00:00:00"/>
    <s v="FIN"/>
    <d v="1996-05-01T00:00:00"/>
    <m/>
    <d v="1998-04-01T00:00:00"/>
    <d v="2000-07-01T00:00:00"/>
    <n v="17"/>
    <m/>
    <m/>
    <n v="0"/>
    <m/>
    <m/>
    <n v="17"/>
    <m/>
    <m/>
    <n v="0"/>
    <m/>
    <m/>
    <n v="215250"/>
    <n v="-79521"/>
    <n v="135729"/>
    <n v="1"/>
    <n v="0"/>
    <n v="0"/>
    <n v="0"/>
    <n v="0"/>
    <n v="0"/>
    <n v="0"/>
    <n v="0"/>
    <n v="135729"/>
    <n v="0"/>
    <n v="0"/>
    <n v="0"/>
    <n v="0"/>
    <n v="0"/>
    <m/>
    <m/>
    <m/>
    <s v="Project completed and PCR submitted."/>
    <m/>
    <m/>
    <m/>
    <x v="1"/>
    <n v="0"/>
    <n v="1"/>
    <n v="10"/>
    <n v="18"/>
    <n v="0"/>
    <n v="0"/>
    <n v="17000"/>
    <n v="1995"/>
  </r>
  <r>
    <m/>
    <m/>
    <s v="IND/FOA/13/INV/27"/>
    <s v="UNDP"/>
    <m/>
    <x v="2"/>
    <s v="IND"/>
    <x v="0"/>
    <s v="FOA"/>
    <s v="Phase out of CFC-11 in the manufacture of phenolic foam at Bakelite Hylam Ltd."/>
    <d v="1994-07-01T00:00:00"/>
    <d v="1995-07-01T00:00:00"/>
    <s v="FIN"/>
    <d v="1996-03-01T00:00:00"/>
    <m/>
    <d v="1998-11-01T00:00:00"/>
    <d v="1999-12-01T00:00:00"/>
    <n v="58"/>
    <m/>
    <m/>
    <m/>
    <m/>
    <m/>
    <n v="58"/>
    <m/>
    <m/>
    <m/>
    <m/>
    <m/>
    <n v="367000"/>
    <n v="0"/>
    <n v="367000"/>
    <n v="1"/>
    <n v="0"/>
    <n v="0"/>
    <n v="0"/>
    <n v="47710"/>
    <n v="0"/>
    <n v="47710"/>
    <n v="0"/>
    <n v="367000"/>
    <n v="0"/>
    <n v="0"/>
    <n v="47710"/>
    <n v="0"/>
    <m/>
    <m/>
    <m/>
    <m/>
    <s v="Completed in 1998. Financially completed in 1999."/>
    <m/>
    <m/>
    <m/>
    <x v="1"/>
    <n v="0"/>
    <n v="1"/>
    <n v="20"/>
    <n v="12"/>
    <n v="0"/>
    <n v="0"/>
    <n v="58000"/>
    <n v="1994"/>
  </r>
  <r>
    <m/>
    <m/>
    <s v="MAL/FOA/15/INV/47"/>
    <s v="UNDP"/>
    <m/>
    <x v="2"/>
    <s v="MAL"/>
    <x v="0"/>
    <s v="FOA"/>
    <s v="Phase out of CFC-11 in the manufacture of pipe insulation at Ricwil Sdn Bhd"/>
    <d v="1994-12-01T00:00:00"/>
    <d v="1995-11-01T00:00:00"/>
    <s v="FIN"/>
    <d v="1995-10-01T00:00:00"/>
    <m/>
    <d v="1995-11-01T00:00:00"/>
    <d v="1998-12-01T00:00:00"/>
    <n v="25"/>
    <m/>
    <m/>
    <m/>
    <m/>
    <m/>
    <n v="25"/>
    <m/>
    <m/>
    <m/>
    <m/>
    <m/>
    <n v="118000"/>
    <n v="-13464"/>
    <n v="104536"/>
    <n v="1"/>
    <n v="0"/>
    <n v="0"/>
    <n v="0"/>
    <n v="15340"/>
    <n v="-1750"/>
    <n v="13590"/>
    <n v="0"/>
    <n v="104536"/>
    <n v="0"/>
    <n v="0"/>
    <n v="13590"/>
    <n v="0"/>
    <m/>
    <m/>
    <m/>
    <m/>
    <s v="Completed in 1995. Financially completed in 1998."/>
    <m/>
    <m/>
    <m/>
    <x v="1"/>
    <n v="0"/>
    <n v="1"/>
    <n v="10"/>
    <n v="11"/>
    <n v="0"/>
    <n v="0"/>
    <n v="25000"/>
    <n v="1994"/>
  </r>
  <r>
    <m/>
    <m/>
    <s v="IND/FOA/13/INV/30"/>
    <s v="UNDP"/>
    <m/>
    <x v="2"/>
    <s v="IND"/>
    <x v="0"/>
    <s v="FOA"/>
    <s v="Phase out of CFC-11 in the manufacture of polyurethane foam at U-Foam Private Ltd."/>
    <d v="1994-07-01T00:00:00"/>
    <d v="1995-07-01T00:00:00"/>
    <s v="FIN"/>
    <d v="1996-07-01T00:00:00"/>
    <m/>
    <d v="1997-11-01T00:00:00"/>
    <d v="2000-12-01T00:00:00"/>
    <n v="35"/>
    <m/>
    <m/>
    <m/>
    <m/>
    <m/>
    <n v="35"/>
    <m/>
    <m/>
    <m/>
    <m/>
    <m/>
    <n v="328500"/>
    <n v="-77822"/>
    <n v="250678"/>
    <n v="1"/>
    <n v="0"/>
    <n v="0"/>
    <n v="0"/>
    <n v="42705"/>
    <n v="-10117"/>
    <n v="32588"/>
    <n v="-0.13999999999941792"/>
    <n v="250678"/>
    <n v="0"/>
    <n v="0"/>
    <n v="32588.14"/>
    <n v="0"/>
    <m/>
    <m/>
    <m/>
    <m/>
    <s v="Completed in 1997. Financially completed in 2000."/>
    <m/>
    <m/>
    <m/>
    <x v="1"/>
    <n v="0"/>
    <n v="1"/>
    <n v="24"/>
    <n v="12"/>
    <n v="0"/>
    <n v="0"/>
    <n v="35000"/>
    <n v="1994"/>
  </r>
  <r>
    <m/>
    <m/>
    <s v="IND/FOA/17/INV/52"/>
    <s v="IBRD"/>
    <m/>
    <x v="2"/>
    <s v="IND"/>
    <x v="0"/>
    <s v="FOA"/>
    <s v="Phase out of CFC-11 in the manufacture of PUF sandwich panels at Blue Star Ltd. (under SPAP)"/>
    <d v="1995-07-01T00:00:00"/>
    <d v="1997-01-01T00:00:00"/>
    <s v="FIN"/>
    <d v="1997-05-01T00:00:00"/>
    <m/>
    <d v="1998-06-01T00:00:00"/>
    <d v="2000-12-01T00:00:00"/>
    <n v="13"/>
    <m/>
    <m/>
    <n v="0"/>
    <m/>
    <m/>
    <n v="13"/>
    <m/>
    <m/>
    <n v="0"/>
    <m/>
    <m/>
    <n v="224000"/>
    <n v="-55898"/>
    <n v="168102"/>
    <n v="1"/>
    <n v="0"/>
    <n v="0"/>
    <n v="0"/>
    <n v="0"/>
    <n v="0"/>
    <n v="0"/>
    <n v="0"/>
    <n v="168102"/>
    <n v="0"/>
    <n v="0"/>
    <n v="0"/>
    <n v="0"/>
    <n v="0"/>
    <m/>
    <m/>
    <m/>
    <s v="Project completed and PCR submitted."/>
    <m/>
    <m/>
    <m/>
    <x v="1"/>
    <n v="0"/>
    <n v="1"/>
    <n v="22"/>
    <n v="18"/>
    <n v="0"/>
    <n v="0"/>
    <n v="13000"/>
    <n v="1995"/>
  </r>
  <r>
    <m/>
    <m/>
    <s v="IND/FOA/17/INV/43"/>
    <s v="IBRD"/>
    <m/>
    <x v="2"/>
    <s v="IND"/>
    <x v="0"/>
    <s v="FOA"/>
    <s v="Phase out of CFC-11 in the manufacture of PUF sandwich panels at Polynate Foams Pvt. Ltd. (under SPAP)"/>
    <d v="1995-07-01T00:00:00"/>
    <d v="1997-01-01T00:00:00"/>
    <s v="FIN"/>
    <d v="1997-11-01T00:00:00"/>
    <m/>
    <d v="2000-02-01T00:00:00"/>
    <d v="2001-10-01T00:00:00"/>
    <n v="20"/>
    <m/>
    <m/>
    <n v="0"/>
    <m/>
    <m/>
    <n v="20"/>
    <m/>
    <m/>
    <n v="0"/>
    <m/>
    <m/>
    <n v="278000"/>
    <n v="-1057"/>
    <n v="276943"/>
    <n v="1"/>
    <n v="0"/>
    <n v="0"/>
    <n v="0"/>
    <n v="0"/>
    <n v="0"/>
    <n v="0"/>
    <n v="0"/>
    <n v="276943"/>
    <n v="0"/>
    <n v="0"/>
    <n v="0"/>
    <n v="0"/>
    <n v="0"/>
    <m/>
    <m/>
    <m/>
    <s v="Project completed and PCR submitted"/>
    <m/>
    <m/>
    <m/>
    <x v="1"/>
    <n v="0"/>
    <n v="1"/>
    <n v="28"/>
    <n v="18"/>
    <n v="0"/>
    <n v="0"/>
    <n v="20000"/>
    <n v="1995"/>
  </r>
  <r>
    <m/>
    <m/>
    <s v="IND/FOA/17/INV/44"/>
    <s v="IBRD"/>
    <m/>
    <x v="2"/>
    <s v="IND"/>
    <x v="0"/>
    <s v="FOA"/>
    <s v="Phase out of CFC-11 in the manufacture of PUF sandwich panels at Sree Precoated Steels Ltd. (under SPAP)"/>
    <d v="1995-07-01T00:00:00"/>
    <d v="1997-01-01T00:00:00"/>
    <s v="CLO"/>
    <m/>
    <m/>
    <m/>
    <d v="1999-11-01T00:00:00"/>
    <n v="0"/>
    <m/>
    <m/>
    <n v="0"/>
    <m/>
    <m/>
    <n v="0"/>
    <m/>
    <m/>
    <n v="0"/>
    <m/>
    <m/>
    <n v="224000"/>
    <n v="-224000"/>
    <n v="0"/>
    <n v="0"/>
    <n v="0"/>
    <n v="0"/>
    <n v="0"/>
    <n v="0"/>
    <n v="0"/>
    <n v="0"/>
    <n v="0"/>
    <n v="0"/>
    <n v="0"/>
    <n v="0"/>
    <n v="0"/>
    <n v="0"/>
    <n v="0"/>
    <m/>
    <m/>
    <m/>
    <s v="Cancelled"/>
    <m/>
    <m/>
    <m/>
    <x v="0"/>
    <n v="0"/>
    <n v="0"/>
    <s v=""/>
    <n v="18"/>
    <n v="0"/>
    <n v="0"/>
    <n v="0"/>
    <n v="1995"/>
  </r>
  <r>
    <m/>
    <m/>
    <s v="IND/FOA/17/INV/35"/>
    <s v="IBRD"/>
    <m/>
    <x v="2"/>
    <s v="IND"/>
    <x v="0"/>
    <s v="FOA"/>
    <s v="Phase out of CFC-11 in the manufacture of rigid PUF at Industrial Foams Pvt. Ltd. (under SPAP)"/>
    <d v="1995-07-01T00:00:00"/>
    <d v="1997-01-01T00:00:00"/>
    <s v="FIN"/>
    <d v="1996-05-01T00:00:00"/>
    <m/>
    <d v="1997-08-01T00:00:00"/>
    <d v="1997-06-01T00:00:00"/>
    <n v="35"/>
    <m/>
    <m/>
    <n v="0"/>
    <m/>
    <m/>
    <n v="35"/>
    <m/>
    <m/>
    <n v="0"/>
    <m/>
    <m/>
    <n v="320000"/>
    <n v="-9500"/>
    <n v="310500"/>
    <n v="1"/>
    <n v="0"/>
    <n v="0"/>
    <n v="0"/>
    <n v="0"/>
    <n v="0"/>
    <n v="0"/>
    <n v="0"/>
    <n v="310500"/>
    <n v="0"/>
    <n v="0"/>
    <n v="0"/>
    <n v="0"/>
    <n v="0"/>
    <m/>
    <m/>
    <m/>
    <s v="Complete."/>
    <m/>
    <m/>
    <m/>
    <x v="1"/>
    <n v="0"/>
    <n v="1"/>
    <n v="10"/>
    <n v="18"/>
    <n v="0"/>
    <n v="0"/>
    <n v="35000"/>
    <n v="1995"/>
  </r>
  <r>
    <m/>
    <m/>
    <s v="IND/FOA/17/INV/36"/>
    <s v="IBRD"/>
    <m/>
    <x v="2"/>
    <s v="IND"/>
    <x v="0"/>
    <s v="FOA"/>
    <s v="Phase out of CFC-11 in the manufacture of rigid PUF thermoware at Ishwar Arts (under SPAP)"/>
    <d v="1995-07-01T00:00:00"/>
    <d v="1997-01-01T00:00:00"/>
    <s v="FIN"/>
    <d v="1996-11-01T00:00:00"/>
    <m/>
    <d v="1998-10-01T00:00:00"/>
    <d v="2000-08-01T00:00:00"/>
    <n v="8"/>
    <m/>
    <m/>
    <n v="0"/>
    <m/>
    <m/>
    <n v="8"/>
    <m/>
    <m/>
    <n v="0"/>
    <m/>
    <m/>
    <n v="120950"/>
    <n v="-29077"/>
    <n v="91873"/>
    <n v="1"/>
    <n v="0"/>
    <n v="0"/>
    <n v="0"/>
    <n v="0"/>
    <n v="0"/>
    <n v="0"/>
    <n v="0"/>
    <n v="91873"/>
    <n v="0"/>
    <n v="0"/>
    <n v="0"/>
    <n v="0"/>
    <n v="0"/>
    <m/>
    <m/>
    <m/>
    <s v="Project completed. PCR submitted."/>
    <m/>
    <m/>
    <m/>
    <x v="1"/>
    <n v="0"/>
    <n v="1"/>
    <n v="16"/>
    <n v="18"/>
    <n v="0"/>
    <n v="0"/>
    <n v="8000"/>
    <n v="1995"/>
  </r>
  <r>
    <m/>
    <m/>
    <s v="IND/FOA/17/INV/37"/>
    <s v="IBRD"/>
    <m/>
    <x v="2"/>
    <s v="IND"/>
    <x v="0"/>
    <s v="FOA"/>
    <s v="Phase out of CFC-11 in the manufacture of rigid PUF thermoware at Ishwar Ashish Plastics P. Ltd. (under SPAP)"/>
    <d v="1995-07-01T00:00:00"/>
    <d v="1997-01-01T00:00:00"/>
    <s v="FIN"/>
    <d v="1996-11-01T00:00:00"/>
    <m/>
    <d v="1998-10-01T00:00:00"/>
    <d v="2000-08-01T00:00:00"/>
    <n v="8"/>
    <m/>
    <m/>
    <n v="0"/>
    <m/>
    <m/>
    <n v="8"/>
    <m/>
    <m/>
    <n v="0"/>
    <m/>
    <m/>
    <n v="120950"/>
    <n v="-29077"/>
    <n v="91873"/>
    <n v="1"/>
    <n v="0"/>
    <n v="0"/>
    <n v="0"/>
    <n v="0"/>
    <n v="0"/>
    <n v="0"/>
    <n v="0"/>
    <n v="91873"/>
    <n v="0"/>
    <n v="0"/>
    <n v="0"/>
    <n v="0"/>
    <n v="0"/>
    <m/>
    <m/>
    <m/>
    <s v="Project completed. PCR submitted."/>
    <m/>
    <m/>
    <m/>
    <x v="1"/>
    <n v="0"/>
    <n v="1"/>
    <n v="16"/>
    <n v="18"/>
    <n v="0"/>
    <n v="0"/>
    <n v="8000"/>
    <n v="1995"/>
  </r>
  <r>
    <m/>
    <m/>
    <s v="IND/FOA/17/INV/40"/>
    <s v="IBRD"/>
    <m/>
    <x v="2"/>
    <s v="IND"/>
    <x v="0"/>
    <s v="FOA"/>
    <s v="Phase out of CFC-11 in the manufacture of rigid PUF thermoware at Milton Plastics Ltd. (under SPAP)"/>
    <d v="1995-07-01T00:00:00"/>
    <d v="1997-01-01T00:00:00"/>
    <s v="FIN"/>
    <d v="1996-11-01T00:00:00"/>
    <m/>
    <d v="1998-10-01T00:00:00"/>
    <d v="2000-07-01T00:00:00"/>
    <n v="30"/>
    <m/>
    <m/>
    <n v="0"/>
    <m/>
    <m/>
    <n v="30"/>
    <m/>
    <m/>
    <n v="0"/>
    <m/>
    <m/>
    <n v="456500"/>
    <n v="-81683"/>
    <n v="374817"/>
    <n v="1"/>
    <n v="0"/>
    <n v="0"/>
    <n v="0"/>
    <n v="0"/>
    <n v="0"/>
    <n v="0"/>
    <n v="0"/>
    <n v="374817"/>
    <n v="0"/>
    <n v="0"/>
    <n v="0"/>
    <n v="0"/>
    <n v="0"/>
    <m/>
    <m/>
    <m/>
    <s v="Project completed. PCR submitted."/>
    <m/>
    <m/>
    <m/>
    <x v="1"/>
    <n v="0"/>
    <n v="1"/>
    <n v="16"/>
    <n v="18"/>
    <n v="0"/>
    <n v="0"/>
    <n v="30000"/>
    <n v="1995"/>
  </r>
  <r>
    <m/>
    <m/>
    <s v="IND/FOA/17/INV/41"/>
    <s v="IBRD"/>
    <m/>
    <x v="2"/>
    <s v="IND"/>
    <x v="0"/>
    <s v="FOA"/>
    <s v="Phase out of CFC-11 in the manufacture of rigid PUF thermoware at Milton Polyplas (India) Ltd. (under SPAP)"/>
    <d v="1995-07-01T00:00:00"/>
    <d v="1997-01-01T00:00:00"/>
    <s v="FIN"/>
    <d v="1996-11-01T00:00:00"/>
    <m/>
    <d v="1998-10-01T00:00:00"/>
    <d v="2000-07-01T00:00:00"/>
    <n v="15"/>
    <m/>
    <m/>
    <n v="0"/>
    <m/>
    <m/>
    <n v="15"/>
    <m/>
    <m/>
    <n v="0"/>
    <m/>
    <m/>
    <n v="236000"/>
    <n v="-52332"/>
    <n v="183668"/>
    <n v="1"/>
    <n v="0"/>
    <n v="0"/>
    <n v="0"/>
    <n v="0"/>
    <n v="0"/>
    <n v="0"/>
    <n v="0"/>
    <n v="183668"/>
    <n v="0"/>
    <n v="0"/>
    <n v="0"/>
    <n v="0"/>
    <n v="0"/>
    <m/>
    <m/>
    <m/>
    <s v="Project completed. PCR submitted."/>
    <m/>
    <m/>
    <m/>
    <x v="1"/>
    <n v="0"/>
    <n v="1"/>
    <n v="16"/>
    <n v="18"/>
    <n v="0"/>
    <n v="0"/>
    <n v="15000"/>
    <n v="1995"/>
  </r>
  <r>
    <m/>
    <m/>
    <s v="IND/FOA/17/INV/42"/>
    <s v="IBRD"/>
    <m/>
    <x v="2"/>
    <s v="IND"/>
    <x v="0"/>
    <s v="FOA"/>
    <s v="Phase out of CFC-11 in the manufacture of rigid PUF thermoware at Panorama Plastics (under SPAP)"/>
    <d v="1995-07-01T00:00:00"/>
    <d v="1997-01-01T00:00:00"/>
    <s v="FIN"/>
    <d v="1996-11-01T00:00:00"/>
    <m/>
    <d v="1998-10-01T00:00:00"/>
    <d v="2000-08-01T00:00:00"/>
    <n v="8"/>
    <m/>
    <m/>
    <n v="0"/>
    <m/>
    <m/>
    <n v="8"/>
    <m/>
    <m/>
    <n v="0"/>
    <m/>
    <m/>
    <n v="120950"/>
    <n v="-29077"/>
    <n v="91873"/>
    <n v="1"/>
    <n v="0"/>
    <n v="0"/>
    <n v="0"/>
    <n v="0"/>
    <n v="0"/>
    <n v="0"/>
    <n v="0"/>
    <n v="91873"/>
    <n v="0"/>
    <n v="0"/>
    <n v="0"/>
    <n v="0"/>
    <n v="0"/>
    <m/>
    <m/>
    <m/>
    <s v="Project completed. PCR submitted."/>
    <m/>
    <m/>
    <m/>
    <x v="1"/>
    <n v="0"/>
    <n v="1"/>
    <n v="16"/>
    <n v="18"/>
    <n v="0"/>
    <n v="0"/>
    <n v="8000"/>
    <n v="1995"/>
  </r>
  <r>
    <m/>
    <m/>
    <s v="IND/FOA/17/INV/45"/>
    <s v="IBRD"/>
    <m/>
    <x v="2"/>
    <s v="IND"/>
    <x v="0"/>
    <s v="FOA"/>
    <s v="Phase out of CFC-11 in the manufacture of rigid PUF thermoware at Vikram Plastics (under SPAP)"/>
    <d v="1995-07-01T00:00:00"/>
    <d v="1997-01-01T00:00:00"/>
    <s v="FIN"/>
    <d v="1996-11-01T00:00:00"/>
    <m/>
    <d v="1998-10-01T00:00:00"/>
    <d v="2000-08-01T00:00:00"/>
    <n v="15"/>
    <m/>
    <m/>
    <n v="0"/>
    <m/>
    <m/>
    <n v="15"/>
    <m/>
    <m/>
    <n v="0"/>
    <m/>
    <m/>
    <n v="236000"/>
    <n v="-52312"/>
    <n v="183688"/>
    <n v="1"/>
    <n v="0"/>
    <n v="0"/>
    <n v="0"/>
    <n v="0"/>
    <n v="0"/>
    <n v="0"/>
    <n v="0"/>
    <n v="183688"/>
    <n v="0"/>
    <n v="0"/>
    <n v="0"/>
    <n v="0"/>
    <n v="0"/>
    <m/>
    <m/>
    <m/>
    <s v="Project completed and PCR submitted."/>
    <m/>
    <m/>
    <m/>
    <x v="1"/>
    <n v="0"/>
    <n v="1"/>
    <n v="16"/>
    <n v="18"/>
    <n v="0"/>
    <n v="0"/>
    <n v="15000"/>
    <n v="1995"/>
  </r>
  <r>
    <m/>
    <m/>
    <s v="THA/REF/19/INV/52"/>
    <s v="IBRD"/>
    <m/>
    <x v="2"/>
    <s v="THA"/>
    <x v="0"/>
    <s v="REF"/>
    <s v="Phase out of CFC-11 in the manufacturing of equipment for the food and beverage industry at Siam Stainless Steel Co. Ltd."/>
    <d v="1996-05-01T00:00:00"/>
    <d v="1996-09-01T00:00:00"/>
    <s v="CLO"/>
    <m/>
    <m/>
    <m/>
    <d v="1999-03-01T00:00:00"/>
    <n v="0"/>
    <m/>
    <m/>
    <n v="0"/>
    <m/>
    <m/>
    <n v="0"/>
    <m/>
    <m/>
    <n v="0"/>
    <m/>
    <m/>
    <n v="212900"/>
    <n v="-212900"/>
    <n v="0"/>
    <n v="0"/>
    <n v="0"/>
    <n v="0"/>
    <n v="0"/>
    <n v="27677"/>
    <n v="-27677"/>
    <n v="0"/>
    <n v="0"/>
    <n v="0"/>
    <n v="0"/>
    <n v="0"/>
    <n v="0"/>
    <n v="0"/>
    <n v="0"/>
    <m/>
    <m/>
    <m/>
    <s v="Project cancelled. Funds returned to 27th meeting."/>
    <m/>
    <m/>
    <m/>
    <x v="0"/>
    <n v="0"/>
    <n v="0"/>
    <s v=""/>
    <n v="4"/>
    <n v="0"/>
    <n v="0"/>
    <n v="0"/>
    <n v="1996"/>
  </r>
  <r>
    <m/>
    <m/>
    <s v="ALG/ARS/28/INV/41"/>
    <s v="UNIDO"/>
    <m/>
    <x v="0"/>
    <s v="ALG"/>
    <x v="0"/>
    <s v="ARS"/>
    <s v="Phase out of CFC-11/CFC-12 by conversion to hydrocarbon technology in the manufacture of aerosols at company Saco"/>
    <d v="1999-07-01T00:00:00"/>
    <d v="2000-08-01T00:00:00"/>
    <s v="FIN"/>
    <d v="2000-05-01T00:00:00"/>
    <m/>
    <d v="2002-02-01T00:00:00"/>
    <d v="2003-05-01T00:00:00"/>
    <n v="19"/>
    <m/>
    <m/>
    <n v="0"/>
    <m/>
    <m/>
    <n v="19"/>
    <m/>
    <m/>
    <n v="0"/>
    <m/>
    <m/>
    <n v="73691"/>
    <n v="-74"/>
    <n v="73617"/>
    <n v="1"/>
    <n v="0"/>
    <n v="0"/>
    <n v="0"/>
    <n v="9580"/>
    <n v="-24.83"/>
    <n v="9555.17"/>
    <n v="0.17000000000007276"/>
    <n v="73617"/>
    <n v="0"/>
    <m/>
    <n v="9555"/>
    <n v="0"/>
    <m/>
    <m/>
    <m/>
    <m/>
    <m/>
    <m/>
    <m/>
    <m/>
    <x v="1"/>
    <n v="0"/>
    <n v="1"/>
    <n v="10"/>
    <n v="13"/>
    <n v="0"/>
    <n v="0"/>
    <n v="19000"/>
    <n v="1999"/>
  </r>
  <r>
    <m/>
    <m/>
    <s v="ALG/ARS/28/INV/38"/>
    <s v="UNIDO"/>
    <m/>
    <x v="0"/>
    <s v="ALG"/>
    <x v="0"/>
    <s v="ARS"/>
    <s v="Phase out of CFC11/CFC12 by conversion to hydrocarbons technology in the manufacture of aerosols at Floreal"/>
    <d v="1999-07-01T00:00:00"/>
    <d v="2000-08-01T00:00:00"/>
    <s v="FIN"/>
    <d v="2000-05-01T00:00:00"/>
    <m/>
    <d v="2001-07-01T00:00:00"/>
    <d v="2002-09-01T00:00:00"/>
    <n v="18.100000000000001"/>
    <m/>
    <m/>
    <n v="0"/>
    <m/>
    <m/>
    <n v="18.100000000000001"/>
    <m/>
    <m/>
    <n v="0"/>
    <m/>
    <m/>
    <n v="77145"/>
    <n v="-78"/>
    <n v="77067"/>
    <n v="1"/>
    <n v="0"/>
    <n v="0"/>
    <n v="0"/>
    <n v="10029"/>
    <n v="-26"/>
    <n v="10003"/>
    <n v="0"/>
    <n v="77067"/>
    <n v="0"/>
    <m/>
    <n v="10003"/>
    <n v="0"/>
    <m/>
    <m/>
    <m/>
    <m/>
    <m/>
    <m/>
    <m/>
    <m/>
    <x v="1"/>
    <n v="0"/>
    <n v="1"/>
    <n v="10"/>
    <n v="13"/>
    <n v="0"/>
    <n v="0"/>
    <n v="18100"/>
    <n v="1999"/>
  </r>
  <r>
    <m/>
    <m/>
    <s v="BRA/SOL/18/INV/38"/>
    <s v="IBRD"/>
    <m/>
    <x v="1"/>
    <s v="BRA"/>
    <x v="0"/>
    <s v="SOL"/>
    <s v="Phase out of CFC-113 and of MCF used in vapor degreasers to clean aircraft parts at Embraer"/>
    <d v="1995-11-01T00:00:00"/>
    <d v="1997-05-01T00:00:00"/>
    <s v="CLO"/>
    <m/>
    <m/>
    <m/>
    <d v="1998-07-01T00:00:00"/>
    <n v="0"/>
    <m/>
    <m/>
    <n v="0"/>
    <m/>
    <m/>
    <n v="0"/>
    <m/>
    <m/>
    <n v="0"/>
    <m/>
    <m/>
    <n v="308215"/>
    <n v="-308215"/>
    <n v="0"/>
    <n v="0"/>
    <n v="0"/>
    <n v="0"/>
    <n v="0"/>
    <n v="40068"/>
    <n v="-40067.949999999997"/>
    <n v="5.0000000002910383E-2"/>
    <n v="5.0000000002910383E-2"/>
    <n v="0"/>
    <n v="0"/>
    <n v="0"/>
    <n v="0"/>
    <n v="0"/>
    <n v="0"/>
    <m/>
    <m/>
    <m/>
    <s v="Project cancelled. Enterprise unable to proceed with project as approved funding insufficient and no access to supplementary funds."/>
    <m/>
    <m/>
    <m/>
    <x v="0"/>
    <n v="0"/>
    <n v="0"/>
    <s v=""/>
    <n v="18"/>
    <n v="0"/>
    <n v="0"/>
    <n v="0"/>
    <n v="1995"/>
  </r>
  <r>
    <m/>
    <m/>
    <s v="BRA/SOL/18/INV/36"/>
    <s v="UNDP"/>
    <m/>
    <x v="1"/>
    <s v="BRA"/>
    <x v="0"/>
    <s v="SOL"/>
    <s v="Phase out of CFC-113 at DMG used in medical equipment parts cleaning"/>
    <d v="1995-11-01T00:00:00"/>
    <d v="1996-11-01T00:00:00"/>
    <s v="FIN"/>
    <d v="1997-06-01T00:00:00"/>
    <m/>
    <d v="1997-11-01T00:00:00"/>
    <d v="2000-12-01T00:00:00"/>
    <n v="2"/>
    <m/>
    <m/>
    <m/>
    <m/>
    <m/>
    <n v="2"/>
    <m/>
    <m/>
    <m/>
    <m/>
    <m/>
    <n v="38000"/>
    <n v="-6"/>
    <n v="37994"/>
    <n v="1"/>
    <n v="0"/>
    <n v="0"/>
    <n v="0"/>
    <n v="4940"/>
    <n v="-1"/>
    <n v="4939"/>
    <n v="-0.22000000000025466"/>
    <n v="37994"/>
    <n v="0"/>
    <n v="0"/>
    <n v="4939.22"/>
    <n v="0"/>
    <m/>
    <m/>
    <m/>
    <m/>
    <s v="Completed in 1997. Financially completed in 2000."/>
    <m/>
    <m/>
    <m/>
    <x v="1"/>
    <n v="0"/>
    <n v="1"/>
    <n v="19"/>
    <n v="12"/>
    <n v="0"/>
    <n v="0"/>
    <n v="2000"/>
    <n v="1995"/>
  </r>
  <r>
    <m/>
    <m/>
    <s v="MEX/SOL/05/INV/11"/>
    <s v="IBRD"/>
    <m/>
    <x v="1"/>
    <s v="MEX"/>
    <x v="0"/>
    <s v="SOL"/>
    <s v="Phase out of CFC-113 used as a cleaning agent in the manufacturing of optical frames at Styloptic, S.A."/>
    <d v="1991-11-01T00:00:00"/>
    <d v="1992-11-01T00:00:00"/>
    <s v="FIN"/>
    <d v="1995-01-01T00:00:00"/>
    <m/>
    <d v="1995-06-01T00:00:00"/>
    <d v="1995-06-01T00:00:00"/>
    <n v="4"/>
    <m/>
    <m/>
    <n v="0"/>
    <m/>
    <m/>
    <n v="0.7"/>
    <m/>
    <m/>
    <n v="0"/>
    <m/>
    <m/>
    <n v="79299"/>
    <n v="0"/>
    <n v="79299"/>
    <n v="1"/>
    <n v="0"/>
    <n v="0"/>
    <n v="0"/>
    <n v="0"/>
    <n v="0"/>
    <n v="0"/>
    <n v="0"/>
    <n v="79299"/>
    <n v="0"/>
    <n v="0"/>
    <n v="0"/>
    <n v="0"/>
    <n v="0"/>
    <m/>
    <m/>
    <m/>
    <s v="Project completed."/>
    <m/>
    <m/>
    <m/>
    <x v="1"/>
    <n v="0"/>
    <n v="1"/>
    <n v="38"/>
    <n v="12"/>
    <n v="0"/>
    <n v="0"/>
    <n v="4000"/>
    <n v="1991"/>
  </r>
  <r>
    <m/>
    <m/>
    <s v="CPR/FOA/35/INV/379"/>
    <s v="UNIDO"/>
    <m/>
    <x v="2"/>
    <s v="CPR"/>
    <x v="0"/>
    <s v="FOA"/>
    <s v="Phase out of CFC-12 in the manufacturing of extruded polystyrene foams through the use of butane as a blowing agent at 7 enterprises (terminal umbrella project)"/>
    <d v="2001-12-01T00:00:00"/>
    <d v="2004-01-01T00:00:00"/>
    <s v="FIN"/>
    <d v="2002-12-01T00:00:00"/>
    <m/>
    <d v="2007-12-01T00:00:00"/>
    <d v="2009-09-01T00:00:00"/>
    <n v="359"/>
    <m/>
    <m/>
    <n v="0"/>
    <m/>
    <m/>
    <n v="359"/>
    <m/>
    <m/>
    <n v="0"/>
    <m/>
    <m/>
    <n v="2450123"/>
    <n v="-2604.81"/>
    <n v="2447518.19"/>
    <n v="0.99999992237034208"/>
    <n v="0.18999999994412065"/>
    <n v="0.18999999994412065"/>
    <n v="0"/>
    <n v="279514"/>
    <n v="-287"/>
    <n v="279227"/>
    <n v="0"/>
    <n v="2447518"/>
    <n v="0"/>
    <m/>
    <n v="279227"/>
    <n v="0"/>
    <m/>
    <m/>
    <m/>
    <m/>
    <m/>
    <m/>
    <m/>
    <m/>
    <x v="1"/>
    <n v="0"/>
    <n v="1"/>
    <n v="12"/>
    <n v="25"/>
    <n v="0"/>
    <n v="0"/>
    <n v="359000"/>
    <n v="2001"/>
  </r>
  <r>
    <m/>
    <m/>
    <s v="MAL/REF/18/INV/76"/>
    <s v="IBRD"/>
    <m/>
    <x v="2"/>
    <s v="MAL"/>
    <x v="0"/>
    <s v="REF"/>
    <s v="Phase out of CFC-12 MAC manufacturing equipment and conversion to HFC-134a MAC system manufacturing at APM Air Conditioners Sdn., Bhd."/>
    <d v="1995-11-01T00:00:00"/>
    <d v="1999-11-01T00:00:00"/>
    <s v="FIN"/>
    <d v="1998-01-01T00:00:00"/>
    <m/>
    <d v="2001-12-01T00:00:00"/>
    <d v="2002-10-01T00:00:00"/>
    <n v="5"/>
    <m/>
    <m/>
    <n v="0"/>
    <m/>
    <m/>
    <n v="5"/>
    <m/>
    <m/>
    <n v="0"/>
    <m/>
    <m/>
    <n v="1181553"/>
    <n v="-150255"/>
    <n v="1031298"/>
    <n v="1"/>
    <n v="0"/>
    <n v="0"/>
    <n v="0"/>
    <n v="153602"/>
    <n v="-19533.150000000001"/>
    <n v="134068.85"/>
    <n v="-0.14999999999417923"/>
    <n v="1031298"/>
    <n v="0"/>
    <n v="0"/>
    <n v="134069"/>
    <n v="0"/>
    <n v="0"/>
    <m/>
    <m/>
    <m/>
    <s v="Project was physically and financially completed. DOE has endorsed destruction of equipment and disposal plan. PCR submitted. Balance to be returned at the 39th ExCom."/>
    <m/>
    <m/>
    <m/>
    <x v="1"/>
    <n v="0"/>
    <n v="1"/>
    <n v="26"/>
    <n v="48"/>
    <n v="0"/>
    <n v="0"/>
    <n v="5000"/>
    <n v="1995"/>
  </r>
  <r>
    <m/>
    <m/>
    <s v="MAL/REF/18/INV/75"/>
    <s v="IBRD"/>
    <m/>
    <x v="2"/>
    <s v="MAL"/>
    <x v="0"/>
    <s v="REF"/>
    <s v="Phase out of CFC-12 MAC system production equipment and conversion to HFC-134a MAC system manufacturing in Nippondenso Capital Sdn. Bhd."/>
    <d v="1995-11-01T00:00:00"/>
    <d v="1999-11-01T00:00:00"/>
    <s v="FIN"/>
    <d v="1997-03-01T00:00:00"/>
    <m/>
    <d v="1998-11-01T00:00:00"/>
    <d v="1998-12-01T00:00:00"/>
    <n v="0"/>
    <m/>
    <m/>
    <n v="0"/>
    <m/>
    <m/>
    <n v="0"/>
    <m/>
    <m/>
    <n v="0"/>
    <m/>
    <m/>
    <n v="2232718"/>
    <n v="-420628"/>
    <n v="1812090"/>
    <n v="1"/>
    <n v="0"/>
    <n v="0"/>
    <n v="0"/>
    <n v="290253"/>
    <n v="-30624"/>
    <n v="259629"/>
    <n v="0"/>
    <n v="1812090"/>
    <n v="0"/>
    <n v="0"/>
    <n v="259629"/>
    <n v="0"/>
    <n v="0"/>
    <m/>
    <m/>
    <m/>
    <s v="Project completed. Disbursement figure in 1999 and 2000 progress reports is incorrect. Additional balance to be returned to 37th ExCom."/>
    <m/>
    <m/>
    <m/>
    <x v="1"/>
    <n v="0"/>
    <n v="1"/>
    <n v="16"/>
    <n v="48"/>
    <n v="0"/>
    <n v="0"/>
    <n v="0"/>
    <n v="1995"/>
  </r>
  <r>
    <m/>
    <m/>
    <s v="IND/FOA/19/INV/74"/>
    <s v="UNDP"/>
    <m/>
    <x v="2"/>
    <s v="IND"/>
    <x v="0"/>
    <s v="FOA"/>
    <s v="Phase out of CFCs in the manufacture of cold cured molded and integral skin PUF products at Kaygee Foams P., Ltd."/>
    <d v="1996-05-01T00:00:00"/>
    <d v="1997-11-01T00:00:00"/>
    <s v="FIN"/>
    <d v="1996-12-01T00:00:00"/>
    <m/>
    <d v="1997-06-01T00:00:00"/>
    <d v="2000-12-01T00:00:00"/>
    <n v="33"/>
    <m/>
    <m/>
    <m/>
    <m/>
    <m/>
    <n v="33"/>
    <m/>
    <m/>
    <m/>
    <m/>
    <m/>
    <n v="217250"/>
    <n v="-1198"/>
    <n v="216052"/>
    <n v="1"/>
    <n v="0"/>
    <n v="0"/>
    <n v="0"/>
    <n v="28243"/>
    <n v="-156"/>
    <n v="28087"/>
    <n v="0.24000000000160071"/>
    <n v="216052"/>
    <n v="0"/>
    <n v="0"/>
    <n v="28086.76"/>
    <n v="0"/>
    <m/>
    <m/>
    <m/>
    <m/>
    <s v="Completed in 1997. Financially completed in 2000."/>
    <m/>
    <m/>
    <m/>
    <x v="1"/>
    <n v="0"/>
    <n v="1"/>
    <n v="7"/>
    <n v="18"/>
    <n v="0"/>
    <n v="0"/>
    <n v="33000"/>
    <n v="1996"/>
  </r>
  <r>
    <m/>
    <m/>
    <s v="IND/FOA/19/INV/70"/>
    <s v="UNDP"/>
    <m/>
    <x v="2"/>
    <s v="IND"/>
    <x v="0"/>
    <s v="FOA"/>
    <s v="Phase out of CFCs in the manufacture of cold cured molded PUF products at Autofit P., Ltd."/>
    <d v="1996-05-01T00:00:00"/>
    <d v="1997-11-01T00:00:00"/>
    <s v="CLO"/>
    <m/>
    <m/>
    <m/>
    <d v="1998-07-01T00:00:00"/>
    <n v="0"/>
    <m/>
    <m/>
    <m/>
    <m/>
    <m/>
    <n v="0"/>
    <m/>
    <m/>
    <m/>
    <m/>
    <m/>
    <n v="103125"/>
    <n v="-103125"/>
    <n v="0"/>
    <n v="0"/>
    <n v="0"/>
    <n v="0"/>
    <n v="0"/>
    <n v="13406"/>
    <n v="-13406"/>
    <n v="0"/>
    <n v="0"/>
    <n v="0"/>
    <n v="0"/>
    <n v="0"/>
    <n v="0"/>
    <n v="0"/>
    <m/>
    <m/>
    <m/>
    <m/>
    <s v="Canceled in 1998. Financially Completed in 1998."/>
    <m/>
    <m/>
    <m/>
    <x v="0"/>
    <n v="0"/>
    <n v="0"/>
    <s v=""/>
    <n v="18"/>
    <n v="0"/>
    <n v="0"/>
    <n v="0"/>
    <n v="1996"/>
  </r>
  <r>
    <m/>
    <m/>
    <s v="IND/FOA/18/INV/57"/>
    <s v="IBRD"/>
    <m/>
    <x v="2"/>
    <s v="IND"/>
    <x v="0"/>
    <s v="FOA"/>
    <s v="Phase out of CFCs in the manufacture of extruded polyethylene foam at Kunstoff Polymers Ltd."/>
    <d v="1995-11-01T00:00:00"/>
    <d v="1997-05-01T00:00:00"/>
    <s v="CLO"/>
    <m/>
    <m/>
    <m/>
    <d v="1997-02-01T00:00:00"/>
    <n v="0"/>
    <m/>
    <m/>
    <n v="0"/>
    <m/>
    <m/>
    <n v="0"/>
    <m/>
    <m/>
    <n v="0"/>
    <m/>
    <m/>
    <n v="239320"/>
    <n v="-239320"/>
    <n v="0"/>
    <n v="0"/>
    <n v="0"/>
    <n v="0"/>
    <n v="0"/>
    <n v="31112"/>
    <n v="-31111.599999999999"/>
    <n v="0.40000000000145519"/>
    <n v="0.40000000000145519"/>
    <n v="0"/>
    <n v="0"/>
    <n v="0"/>
    <n v="0"/>
    <n v="0"/>
    <n v="0"/>
    <m/>
    <m/>
    <m/>
    <s v="Cancelled"/>
    <m/>
    <m/>
    <m/>
    <x v="0"/>
    <n v="0"/>
    <n v="0"/>
    <s v=""/>
    <n v="18"/>
    <n v="0"/>
    <n v="0"/>
    <n v="0"/>
    <n v="1995"/>
  </r>
  <r>
    <m/>
    <m/>
    <s v="MOR/FOA/20/INV/04"/>
    <s v="UNDP"/>
    <m/>
    <x v="0"/>
    <s v="MOR"/>
    <x v="0"/>
    <s v="FOA"/>
    <s v="Phase out of CFCs in the manufacture of integral skin and cold cured molded PUF products at Maghreb Elastoplast"/>
    <d v="1996-10-01T00:00:00"/>
    <d v="1998-09-01T00:00:00"/>
    <s v="FIN"/>
    <d v="1997-09-01T00:00:00"/>
    <m/>
    <d v="1997-09-01T00:00:00"/>
    <d v="2000-07-01T00:00:00"/>
    <n v="13"/>
    <m/>
    <m/>
    <m/>
    <m/>
    <m/>
    <n v="13"/>
    <m/>
    <m/>
    <m/>
    <m/>
    <m/>
    <n v="120000"/>
    <n v="0"/>
    <n v="120000"/>
    <n v="1"/>
    <n v="0"/>
    <n v="0"/>
    <n v="0"/>
    <n v="15600"/>
    <n v="0"/>
    <n v="15600"/>
    <n v="0.43000000000029104"/>
    <n v="120000"/>
    <n v="0"/>
    <n v="0"/>
    <n v="15599.57"/>
    <n v="0"/>
    <m/>
    <m/>
    <m/>
    <m/>
    <s v="Completed in 1997. Financially completed in 2000."/>
    <m/>
    <m/>
    <m/>
    <x v="1"/>
    <n v="0"/>
    <n v="1"/>
    <n v="11"/>
    <n v="23"/>
    <n v="0"/>
    <n v="0"/>
    <n v="13000"/>
    <n v="1996"/>
  </r>
  <r>
    <m/>
    <m/>
    <s v="IND/FOA/18/INV/54"/>
    <s v="IBRD"/>
    <m/>
    <x v="2"/>
    <s v="IND"/>
    <x v="0"/>
    <s v="FOA"/>
    <s v="Phase out of CFCs in the manufacture of integral skin PUF moldings at Pfeda Synthetics (P) Ltd."/>
    <d v="1995-11-01T00:00:00"/>
    <d v="1997-05-01T00:00:00"/>
    <s v="FIN"/>
    <d v="1997-02-01T00:00:00"/>
    <m/>
    <d v="1998-04-01T00:00:00"/>
    <d v="1999-09-01T00:00:00"/>
    <n v="30"/>
    <m/>
    <m/>
    <n v="0"/>
    <m/>
    <m/>
    <n v="30"/>
    <m/>
    <m/>
    <n v="0"/>
    <m/>
    <m/>
    <n v="335728"/>
    <n v="-14893"/>
    <n v="320835"/>
    <n v="1"/>
    <n v="0"/>
    <n v="0"/>
    <n v="0"/>
    <n v="43645"/>
    <n v="-1936.09"/>
    <n v="41708.910000000003"/>
    <n v="-8.999999999650754E-2"/>
    <n v="320835"/>
    <n v="0"/>
    <n v="0"/>
    <n v="41709"/>
    <n v="0"/>
    <n v="0"/>
    <m/>
    <m/>
    <m/>
    <s v="Complete."/>
    <m/>
    <m/>
    <m/>
    <x v="1"/>
    <n v="0"/>
    <n v="1"/>
    <n v="15"/>
    <n v="18"/>
    <n v="0"/>
    <n v="0"/>
    <n v="30000"/>
    <n v="1995"/>
  </r>
  <r>
    <m/>
    <m/>
    <s v="IND/FOA/18/INV/55"/>
    <s v="IBRD"/>
    <m/>
    <x v="2"/>
    <s v="IND"/>
    <x v="0"/>
    <s v="FOA"/>
    <s v="Phase out of CFCs in the manufacture of molded PUF at Bharat Seats Ltd."/>
    <d v="1995-11-01T00:00:00"/>
    <d v="1996-03-01T00:00:00"/>
    <s v="FIN"/>
    <d v="1996-12-01T00:00:00"/>
    <m/>
    <d v="1993-07-01T00:00:00"/>
    <d v="1996-12-01T00:00:00"/>
    <n v="55"/>
    <m/>
    <m/>
    <n v="0"/>
    <m/>
    <m/>
    <n v="55"/>
    <m/>
    <m/>
    <n v="0"/>
    <m/>
    <m/>
    <n v="514563"/>
    <n v="-563"/>
    <n v="514000"/>
    <n v="1"/>
    <n v="0"/>
    <n v="0"/>
    <n v="0"/>
    <n v="66893"/>
    <n v="-73.19"/>
    <n v="66819.81"/>
    <n v="-0.19000000000232831"/>
    <n v="514000"/>
    <n v="0"/>
    <n v="0"/>
    <n v="66820"/>
    <n v="0"/>
    <n v="0"/>
    <m/>
    <m/>
    <m/>
    <s v="Complete."/>
    <m/>
    <m/>
    <m/>
    <x v="1"/>
    <n v="0"/>
    <n v="1"/>
    <n v="13"/>
    <n v="4"/>
    <n v="0"/>
    <n v="0"/>
    <n v="55000"/>
    <n v="1995"/>
  </r>
  <r>
    <m/>
    <m/>
    <s v="IND/FOA/18/INV/56"/>
    <s v="IBRD"/>
    <m/>
    <x v="2"/>
    <s v="IND"/>
    <x v="0"/>
    <s v="FOA"/>
    <s v="Phase out of CFCs in the manufacture of molded PUF at PUR Polyurethane Products P. Ltd."/>
    <d v="1995-11-01T00:00:00"/>
    <d v="1997-05-01T00:00:00"/>
    <s v="FIN"/>
    <d v="1997-12-01T00:00:00"/>
    <m/>
    <d v="2002-03-01T00:00:00"/>
    <d v="2005-01-01T00:00:00"/>
    <n v="17"/>
    <m/>
    <m/>
    <n v="0"/>
    <m/>
    <m/>
    <n v="17"/>
    <m/>
    <m/>
    <n v="0"/>
    <m/>
    <m/>
    <n v="187864"/>
    <n v="-41523"/>
    <n v="146341"/>
    <n v="1"/>
    <n v="0"/>
    <n v="0"/>
    <n v="0"/>
    <n v="24422"/>
    <n v="-5397.99"/>
    <n v="19024.010000000002"/>
    <n v="1.0000000002037268E-2"/>
    <n v="146341"/>
    <n v="0"/>
    <n v="0"/>
    <n v="19024"/>
    <n v="0"/>
    <n v="0"/>
    <m/>
    <m/>
    <m/>
    <s v="Project financially completed and balance funds returned. PCR submitted to ExCom.  "/>
    <m/>
    <m/>
    <m/>
    <x v="1"/>
    <n v="0"/>
    <n v="1"/>
    <n v="25"/>
    <n v="18"/>
    <n v="0"/>
    <n v="0"/>
    <n v="17000"/>
    <n v="1995"/>
  </r>
  <r>
    <m/>
    <m/>
    <s v="IND/FOA/17/INV/49"/>
    <s v="IBRD"/>
    <m/>
    <x v="2"/>
    <s v="IND"/>
    <x v="0"/>
    <s v="FOA"/>
    <s v="Phase out of CFCs in the manufacture of molded PUF automotive seats at Polyflex (India) P. Ltd."/>
    <d v="1995-07-01T00:00:00"/>
    <d v="1997-01-01T00:00:00"/>
    <s v="FIN"/>
    <d v="1998-03-01T00:00:00"/>
    <m/>
    <d v="1998-09-01T00:00:00"/>
    <d v="2002-01-01T00:00:00"/>
    <n v="40"/>
    <m/>
    <m/>
    <n v="0"/>
    <m/>
    <m/>
    <n v="40"/>
    <m/>
    <m/>
    <n v="0"/>
    <m/>
    <m/>
    <n v="222400"/>
    <n v="-6000"/>
    <n v="216400"/>
    <n v="1"/>
    <n v="0"/>
    <n v="0"/>
    <n v="0"/>
    <n v="0"/>
    <n v="0"/>
    <n v="0"/>
    <n v="0"/>
    <n v="216400"/>
    <n v="0"/>
    <n v="0"/>
    <n v="0"/>
    <n v="0"/>
    <n v="0"/>
    <m/>
    <m/>
    <m/>
    <s v="Complete."/>
    <m/>
    <m/>
    <m/>
    <x v="1"/>
    <n v="0"/>
    <n v="1"/>
    <n v="32"/>
    <n v="18"/>
    <n v="0"/>
    <n v="0"/>
    <n v="40000"/>
    <n v="1995"/>
  </r>
  <r>
    <m/>
    <m/>
    <s v="IND/FOA/17/INV/48"/>
    <s v="IBRD"/>
    <m/>
    <x v="2"/>
    <s v="IND"/>
    <x v="0"/>
    <s v="FOA"/>
    <s v="Phase out of CFCs in the manufacture of PUF moldings at Vijayjyot Seats Ltd."/>
    <d v="1995-07-01T00:00:00"/>
    <d v="1997-01-01T00:00:00"/>
    <s v="FIN"/>
    <d v="1997-07-01T00:00:00"/>
    <m/>
    <d v="1998-09-01T00:00:00"/>
    <d v="1999-12-01T00:00:00"/>
    <n v="49"/>
    <m/>
    <m/>
    <n v="0"/>
    <m/>
    <m/>
    <n v="49"/>
    <m/>
    <m/>
    <n v="0"/>
    <m/>
    <m/>
    <n v="335500"/>
    <n v="-25979"/>
    <n v="309521"/>
    <n v="1"/>
    <n v="0"/>
    <n v="0"/>
    <n v="0"/>
    <n v="0"/>
    <n v="0"/>
    <n v="0"/>
    <n v="0"/>
    <n v="309521"/>
    <n v="0"/>
    <n v="0"/>
    <n v="0"/>
    <n v="0"/>
    <n v="0"/>
    <m/>
    <m/>
    <m/>
    <s v="Complete."/>
    <m/>
    <m/>
    <m/>
    <x v="1"/>
    <n v="0"/>
    <n v="1"/>
    <n v="24"/>
    <n v="18"/>
    <n v="0"/>
    <n v="0"/>
    <n v="49000"/>
    <n v="1995"/>
  </r>
  <r>
    <m/>
    <m/>
    <s v="IND/FOA/19/INV/71"/>
    <s v="UNDP"/>
    <m/>
    <x v="2"/>
    <s v="IND"/>
    <x v="0"/>
    <s v="FOA"/>
    <s v="Phase out of CFCs in the manufacture of rigid PUF insulated thermoware at Bharat Plastic Products"/>
    <d v="1996-05-01T00:00:00"/>
    <d v="1997-11-01T00:00:00"/>
    <s v="FIN"/>
    <d v="1997-03-01T00:00:00"/>
    <m/>
    <d v="2000-12-01T00:00:00"/>
    <d v="2002-03-01T00:00:00"/>
    <n v="25"/>
    <m/>
    <m/>
    <m/>
    <m/>
    <m/>
    <n v="25"/>
    <m/>
    <m/>
    <m/>
    <m/>
    <m/>
    <n v="96000"/>
    <n v="-889"/>
    <n v="95111"/>
    <n v="1"/>
    <n v="0"/>
    <n v="0"/>
    <n v="0"/>
    <n v="12480"/>
    <n v="-116"/>
    <n v="12364"/>
    <n v="-0.43000000000029104"/>
    <n v="95111"/>
    <n v="0"/>
    <n v="0"/>
    <n v="12364.43"/>
    <n v="0"/>
    <m/>
    <m/>
    <m/>
    <m/>
    <s v="Completed in 2000. Financially completed in 2002."/>
    <m/>
    <m/>
    <m/>
    <x v="1"/>
    <n v="0"/>
    <n v="1"/>
    <n v="10"/>
    <n v="18"/>
    <n v="0"/>
    <n v="0"/>
    <n v="25000"/>
    <n v="1996"/>
  </r>
  <r>
    <m/>
    <m/>
    <s v="IND/FOA/19/INV/75"/>
    <s v="UNDP"/>
    <m/>
    <x v="2"/>
    <s v="IND"/>
    <x v="0"/>
    <s v="FOA"/>
    <s v="Phase out of CFCs in the manufacture of rigid PUF insulated thermoware at Mahavir Enterprises"/>
    <d v="1996-05-01T00:00:00"/>
    <d v="1997-11-01T00:00:00"/>
    <s v="FIN"/>
    <d v="1997-04-01T00:00:00"/>
    <m/>
    <d v="2000-08-01T00:00:00"/>
    <d v="2001-12-01T00:00:00"/>
    <n v="19.399999999999999"/>
    <m/>
    <m/>
    <m/>
    <m/>
    <m/>
    <n v="19.399999999999999"/>
    <m/>
    <m/>
    <m/>
    <m/>
    <m/>
    <n v="94500"/>
    <n v="-220"/>
    <n v="94280"/>
    <n v="1"/>
    <n v="0"/>
    <n v="0"/>
    <n v="0"/>
    <n v="12285"/>
    <n v="-29"/>
    <n v="12256"/>
    <n v="-0.39240000000063446"/>
    <n v="94280"/>
    <n v="0"/>
    <n v="0"/>
    <n v="12256.392400000001"/>
    <n v="0"/>
    <m/>
    <m/>
    <m/>
    <m/>
    <s v="Completed in 2000. Financially completed in 2001."/>
    <m/>
    <m/>
    <m/>
    <x v="1"/>
    <n v="0"/>
    <n v="1"/>
    <n v="11"/>
    <n v="18"/>
    <n v="0"/>
    <n v="0"/>
    <n v="19400"/>
    <n v="1996"/>
  </r>
  <r>
    <m/>
    <m/>
    <s v="IND/FOA/19/INV/73"/>
    <s v="UNDP"/>
    <m/>
    <x v="2"/>
    <s v="IND"/>
    <x v="0"/>
    <s v="FOA"/>
    <s v="Phase out of CFCs in the manufacture of rigid PUF products at Omkar PUF Insulation"/>
    <d v="1996-05-01T00:00:00"/>
    <d v="1997-11-01T00:00:00"/>
    <s v="FIN"/>
    <d v="1996-12-01T00:00:00"/>
    <m/>
    <d v="1997-06-01T00:00:00"/>
    <d v="2000-12-01T00:00:00"/>
    <n v="10.6"/>
    <m/>
    <m/>
    <m/>
    <m/>
    <m/>
    <n v="10.6"/>
    <m/>
    <m/>
    <m/>
    <m/>
    <m/>
    <n v="59000"/>
    <n v="-151"/>
    <n v="58849"/>
    <n v="1"/>
    <n v="0"/>
    <n v="0"/>
    <n v="0"/>
    <n v="7670"/>
    <n v="-20"/>
    <n v="7650"/>
    <n v="-0.36999999999989086"/>
    <n v="58849"/>
    <n v="0"/>
    <n v="0"/>
    <n v="7650.37"/>
    <n v="0"/>
    <m/>
    <m/>
    <m/>
    <m/>
    <s v="Completed in 1997. Financially completed in 2000."/>
    <m/>
    <m/>
    <m/>
    <x v="1"/>
    <n v="0"/>
    <n v="1"/>
    <n v="7"/>
    <n v="18"/>
    <n v="0"/>
    <n v="0"/>
    <n v="10600"/>
    <n v="1996"/>
  </r>
  <r>
    <m/>
    <m/>
    <s v="IND/FOA/18/INV/59"/>
    <s v="IBRD"/>
    <m/>
    <x v="2"/>
    <s v="IND"/>
    <x v="0"/>
    <s v="FOA"/>
    <s v="Phase out of CFCs in the manufacture of rigid PUF products at SDC Polyurethane Products Ltd."/>
    <d v="1995-11-01T00:00:00"/>
    <d v="1997-05-01T00:00:00"/>
    <s v="FIN"/>
    <d v="1998-03-01T00:00:00"/>
    <m/>
    <d v="1998-06-01T00:00:00"/>
    <d v="2000-07-01T00:00:00"/>
    <n v="24"/>
    <m/>
    <m/>
    <n v="0"/>
    <m/>
    <m/>
    <n v="24"/>
    <m/>
    <m/>
    <n v="0"/>
    <m/>
    <m/>
    <n v="160971"/>
    <n v="0"/>
    <n v="160971"/>
    <n v="1"/>
    <n v="0"/>
    <n v="0"/>
    <n v="0"/>
    <n v="20926"/>
    <n v="0"/>
    <n v="20926"/>
    <n v="0"/>
    <n v="160971"/>
    <n v="0"/>
    <n v="0"/>
    <n v="20926"/>
    <n v="0"/>
    <n v="0"/>
    <m/>
    <m/>
    <m/>
    <s v="Project completed and PCR submitted."/>
    <m/>
    <m/>
    <m/>
    <x v="1"/>
    <n v="0"/>
    <n v="1"/>
    <n v="28"/>
    <n v="18"/>
    <n v="0"/>
    <n v="0"/>
    <n v="24000"/>
    <n v="1995"/>
  </r>
  <r>
    <m/>
    <m/>
    <s v="IND/FOA/19/INV/72"/>
    <s v="UNDP"/>
    <m/>
    <x v="2"/>
    <s v="IND"/>
    <x v="0"/>
    <s v="FOA"/>
    <s v="Phase out of CFCs in the manufacture of rigid PUF products in Inalsa Ltd."/>
    <d v="1996-05-01T00:00:00"/>
    <d v="1997-11-01T00:00:00"/>
    <s v="FIN"/>
    <d v="1997-09-01T00:00:00"/>
    <m/>
    <d v="1998-09-01T00:00:00"/>
    <d v="2000-12-01T00:00:00"/>
    <n v="28.9"/>
    <m/>
    <m/>
    <m/>
    <m/>
    <m/>
    <n v="28.9"/>
    <m/>
    <m/>
    <m/>
    <m/>
    <m/>
    <n v="123000"/>
    <n v="-4222"/>
    <n v="118778"/>
    <n v="1"/>
    <n v="0"/>
    <n v="0"/>
    <n v="0"/>
    <n v="15990"/>
    <n v="-549"/>
    <n v="15441"/>
    <n v="-0.13999999999941792"/>
    <n v="118778"/>
    <n v="0"/>
    <n v="0"/>
    <n v="15441.14"/>
    <n v="0"/>
    <m/>
    <m/>
    <m/>
    <m/>
    <s v="Completed in 1998. Financially completed in 2000."/>
    <m/>
    <m/>
    <m/>
    <x v="1"/>
    <n v="0"/>
    <n v="1"/>
    <n v="16"/>
    <n v="18"/>
    <n v="0"/>
    <n v="0"/>
    <n v="28900"/>
    <n v="1996"/>
  </r>
  <r>
    <m/>
    <m/>
    <s v="MOR/FUM/32/INV/41"/>
    <s v="UNIDO"/>
    <m/>
    <x v="0"/>
    <s v="MOR"/>
    <x v="0"/>
    <s v="FUM"/>
    <s v="Phase out of methyl bromide for soil fumigation in strawberry production"/>
    <d v="2000-12-01T00:00:00"/>
    <d v="2006-01-01T00:00:00"/>
    <s v="FIN"/>
    <d v="2001-01-01T00:00:00"/>
    <m/>
    <d v="2007-12-01T00:00:00"/>
    <d v="2008-12-01T00:00:00"/>
    <n v="155"/>
    <m/>
    <m/>
    <n v="0"/>
    <m/>
    <m/>
    <n v="155"/>
    <m/>
    <m/>
    <n v="0"/>
    <m/>
    <m/>
    <n v="2189729"/>
    <n v="0"/>
    <n v="2189729"/>
    <n v="1"/>
    <n v="0"/>
    <n v="0"/>
    <n v="0"/>
    <n v="250870"/>
    <n v="0"/>
    <n v="250870"/>
    <n v="0"/>
    <n v="2189729"/>
    <n v="0"/>
    <m/>
    <n v="250870"/>
    <n v="0"/>
    <m/>
    <m/>
    <m/>
    <m/>
    <m/>
    <m/>
    <m/>
    <m/>
    <x v="1"/>
    <n v="0"/>
    <n v="1"/>
    <n v="1"/>
    <n v="61"/>
    <n v="0"/>
    <n v="0"/>
    <n v="155000"/>
    <n v="2000"/>
  </r>
  <r>
    <m/>
    <m/>
    <s v="ROM/FUM/34/INV/19"/>
    <s v="Italy"/>
    <m/>
    <x v="4"/>
    <s v="ROM"/>
    <x v="0"/>
    <s v="FUM"/>
    <s v="Phase out of methyl bromide in horticulture"/>
    <d v="2001-07-01T00:00:00"/>
    <d v="2005-08-01T00:00:00"/>
    <s v="FIN"/>
    <d v="2002-02-01T00:00:00"/>
    <m/>
    <d v="2006-12-01T00:00:00"/>
    <d v="2007-08-01T00:00:00"/>
    <n v="93.9"/>
    <m/>
    <m/>
    <n v="0"/>
    <m/>
    <m/>
    <n v="93.9"/>
    <m/>
    <m/>
    <m/>
    <m/>
    <m/>
    <n v="630517"/>
    <n v="-996"/>
    <n v="629521"/>
    <n v="1"/>
    <n v="0"/>
    <n v="0"/>
    <n v="0"/>
    <n v="79357"/>
    <n v="-109.69"/>
    <n v="79247.31"/>
    <n v="0.30999999999767169"/>
    <n v="629521"/>
    <n v="0"/>
    <n v="0"/>
    <n v="79247"/>
    <n v="0"/>
    <m/>
    <m/>
    <m/>
    <m/>
    <s v="FIN"/>
    <m/>
    <m/>
    <m/>
    <x v="1"/>
    <n v="0"/>
    <n v="1"/>
    <n v="7"/>
    <n v="49"/>
    <n v="0"/>
    <n v="0"/>
    <n v="93900"/>
    <n v="2001"/>
  </r>
  <r>
    <m/>
    <m/>
    <s v="ARG/FOA/13/INV/09"/>
    <s v="UNIDO"/>
    <m/>
    <x v="1"/>
    <s v="ARG"/>
    <x v="0"/>
    <s v="FOA"/>
    <s v="Phase out of ODS at Bandex, S.A."/>
    <d v="1994-07-01T00:00:00"/>
    <d v="1995-07-01T00:00:00"/>
    <s v="FIN"/>
    <d v="1995-01-01T00:00:00"/>
    <m/>
    <d v="1995-11-01T00:00:00"/>
    <d v="1998-08-01T00:00:00"/>
    <n v="214"/>
    <m/>
    <m/>
    <n v="0"/>
    <m/>
    <m/>
    <n v="214"/>
    <m/>
    <m/>
    <n v="0"/>
    <m/>
    <m/>
    <n v="517630"/>
    <n v="-555"/>
    <n v="517075"/>
    <n v="1"/>
    <n v="0"/>
    <n v="0"/>
    <n v="0"/>
    <n v="67292"/>
    <n v="-178.75"/>
    <n v="67113.25"/>
    <n v="0.25"/>
    <n v="517075"/>
    <n v="0"/>
    <m/>
    <n v="67113"/>
    <n v="0"/>
    <m/>
    <m/>
    <m/>
    <m/>
    <m/>
    <m/>
    <m/>
    <m/>
    <x v="1"/>
    <n v="0"/>
    <n v="1"/>
    <n v="6"/>
    <n v="12"/>
    <n v="0"/>
    <n v="0"/>
    <n v="214000"/>
    <n v="1994"/>
  </r>
  <r>
    <m/>
    <m/>
    <s v="ARG/FOA/13/INV/10"/>
    <s v="UNIDO"/>
    <m/>
    <x v="1"/>
    <s v="ARG"/>
    <x v="0"/>
    <s v="FOA"/>
    <s v="Phase out of ODS at Celpack, S.A."/>
    <d v="1994-07-01T00:00:00"/>
    <d v="1995-07-01T00:00:00"/>
    <s v="FIN"/>
    <d v="1994-12-01T00:00:00"/>
    <m/>
    <d v="1995-12-01T00:00:00"/>
    <d v="1998-08-01T00:00:00"/>
    <n v="135"/>
    <m/>
    <m/>
    <n v="0"/>
    <m/>
    <m/>
    <n v="135"/>
    <m/>
    <m/>
    <n v="0"/>
    <m/>
    <m/>
    <n v="503094"/>
    <n v="377"/>
    <n v="503471"/>
    <n v="1"/>
    <n v="0"/>
    <n v="0"/>
    <n v="0"/>
    <n v="65402"/>
    <n v="49.01"/>
    <n v="65451.01"/>
    <n v="1.0000000002037268E-2"/>
    <n v="503471"/>
    <n v="0"/>
    <m/>
    <n v="65451"/>
    <n v="0"/>
    <m/>
    <m/>
    <m/>
    <m/>
    <m/>
    <m/>
    <m/>
    <m/>
    <x v="1"/>
    <n v="0"/>
    <n v="1"/>
    <n v="5"/>
    <n v="12"/>
    <n v="0"/>
    <n v="0"/>
    <n v="135000"/>
    <n v="1994"/>
  </r>
  <r>
    <m/>
    <m/>
    <s v="TUN/SEV/25/INS/31"/>
    <s v="IBRD"/>
    <m/>
    <x v="0"/>
    <s v="TUN"/>
    <x v="4"/>
    <s v="SEV"/>
    <s v="Phase out of ozone depleting substances (renewal of institutional strengthening)"/>
    <d v="1998-07-01T00:00:00"/>
    <d v="2000-07-01T00:00:00"/>
    <s v="FIN"/>
    <d v="1998-07-01T00:00:00"/>
    <m/>
    <d v="2003-12-01T00:00:00"/>
    <d v="2003-12-01T00:00:00"/>
    <n v="0"/>
    <m/>
    <m/>
    <n v="0"/>
    <m/>
    <m/>
    <n v="0"/>
    <m/>
    <m/>
    <n v="0"/>
    <m/>
    <m/>
    <n v="186700"/>
    <n v="0"/>
    <n v="186700"/>
    <n v="1"/>
    <n v="0"/>
    <n v="0"/>
    <n v="0"/>
    <n v="24271"/>
    <n v="0"/>
    <n v="24271"/>
    <n v="0"/>
    <n v="186700"/>
    <n v="0"/>
    <n v="0"/>
    <n v="24271"/>
    <n v="0"/>
    <n v="0"/>
    <m/>
    <m/>
    <m/>
    <s v="Legislation was drafted, ongoing and completed projects monitored and public awareness campaign was continued. IS renewal requested and approved at the 39th ExCom.  "/>
    <m/>
    <m/>
    <m/>
    <x v="1"/>
    <n v="0"/>
    <n v="1"/>
    <n v="0"/>
    <n v="24"/>
    <n v="0"/>
    <n v="0"/>
    <n v="0"/>
    <n v="1998"/>
  </r>
  <r>
    <m/>
    <m/>
    <s v="IND/FOA/19/INV/76"/>
    <s v="UNDP"/>
    <m/>
    <x v="2"/>
    <s v="IND"/>
    <x v="0"/>
    <s v="FOA"/>
    <s v="Phase out of the CFCs in the manufacture of cold cured molded and integral skin PUF products at Preto Foams"/>
    <d v="1996-05-01T00:00:00"/>
    <d v="1997-11-01T00:00:00"/>
    <s v="FIN"/>
    <d v="1996-12-01T00:00:00"/>
    <m/>
    <d v="1997-11-01T00:00:00"/>
    <d v="2000-12-01T00:00:00"/>
    <n v="11.4"/>
    <m/>
    <m/>
    <m/>
    <m/>
    <m/>
    <n v="11.4"/>
    <m/>
    <m/>
    <m/>
    <m/>
    <m/>
    <n v="167100"/>
    <n v="-17268"/>
    <n v="149832"/>
    <n v="1"/>
    <n v="0"/>
    <n v="0"/>
    <n v="0"/>
    <n v="21723"/>
    <n v="-2245"/>
    <n v="19478"/>
    <n v="-0.15999999999985448"/>
    <n v="149832"/>
    <n v="0"/>
    <n v="0"/>
    <n v="19478.16"/>
    <n v="0"/>
    <m/>
    <m/>
    <m/>
    <m/>
    <s v="Completed in 1997. Financially completed in 2000."/>
    <m/>
    <m/>
    <m/>
    <x v="1"/>
    <n v="0"/>
    <n v="1"/>
    <n v="7"/>
    <n v="18"/>
    <n v="0"/>
    <n v="0"/>
    <n v="11400"/>
    <n v="1996"/>
  </r>
  <r>
    <m/>
    <m/>
    <s v="MAL/FOA/15/INV/56"/>
    <s v="UNDP"/>
    <m/>
    <x v="2"/>
    <s v="MAL"/>
    <x v="0"/>
    <s v="FOA"/>
    <s v="Phase out of the use of CFC in the manufacture of rigid PU panels at Shaga Cooling Technology"/>
    <d v="1994-12-01T00:00:00"/>
    <d v="1995-11-01T00:00:00"/>
    <s v="FIN"/>
    <d v="1995-11-01T00:00:00"/>
    <m/>
    <d v="1996-10-01T00:00:00"/>
    <d v="2000-12-01T00:00:00"/>
    <n v="24"/>
    <m/>
    <m/>
    <m/>
    <m/>
    <m/>
    <n v="24"/>
    <m/>
    <m/>
    <m/>
    <m/>
    <m/>
    <n v="190000"/>
    <n v="-12498"/>
    <n v="177502"/>
    <n v="1"/>
    <n v="0"/>
    <n v="0"/>
    <n v="0"/>
    <n v="24700"/>
    <n v="-1625"/>
    <n v="23075"/>
    <n v="-0.25999999999839929"/>
    <n v="177502"/>
    <n v="0"/>
    <n v="0"/>
    <n v="23075.26"/>
    <n v="0"/>
    <m/>
    <m/>
    <m/>
    <m/>
    <s v="Completed in 1996. Financially completed in 2000."/>
    <m/>
    <m/>
    <m/>
    <x v="1"/>
    <n v="0"/>
    <n v="1"/>
    <n v="11"/>
    <n v="11"/>
    <n v="0"/>
    <n v="0"/>
    <n v="24000"/>
    <n v="1994"/>
  </r>
  <r>
    <m/>
    <m/>
    <s v="THA/FOA/18/INV/47"/>
    <s v="UNDP"/>
    <m/>
    <x v="2"/>
    <s v="THA"/>
    <x v="0"/>
    <s v="FOA"/>
    <s v="Phase out of the use of CFCs in the manufacture of rigid PUF foam for thermoware at Krieng Thavorn Containers Co. Ltd."/>
    <d v="1995-11-01T00:00:00"/>
    <d v="1997-05-01T00:00:00"/>
    <s v="FIN"/>
    <d v="1997-12-01T00:00:00"/>
    <m/>
    <d v="1997-12-01T00:00:00"/>
    <d v="2000-07-01T00:00:00"/>
    <n v="65"/>
    <m/>
    <m/>
    <m/>
    <m/>
    <m/>
    <n v="65"/>
    <m/>
    <m/>
    <m/>
    <m/>
    <m/>
    <n v="430000"/>
    <n v="-32154"/>
    <n v="397846"/>
    <n v="1"/>
    <n v="0"/>
    <n v="0"/>
    <n v="0"/>
    <n v="55900"/>
    <n v="-4180"/>
    <n v="51720"/>
    <n v="1.9999999996798579E-2"/>
    <n v="397846"/>
    <n v="0"/>
    <n v="0"/>
    <n v="51719.98"/>
    <n v="0"/>
    <m/>
    <m/>
    <m/>
    <m/>
    <s v="Completed in 1997. Financially completed in 2000."/>
    <m/>
    <m/>
    <m/>
    <x v="1"/>
    <n v="0"/>
    <n v="1"/>
    <n v="25"/>
    <n v="18"/>
    <n v="0"/>
    <n v="0"/>
    <n v="65000"/>
    <n v="1995"/>
  </r>
  <r>
    <m/>
    <m/>
    <s v="THA/FOA/19/INV/51"/>
    <s v="UNDP"/>
    <m/>
    <x v="2"/>
    <s v="THA"/>
    <x v="0"/>
    <s v="FOA"/>
    <s v="Phase out of the use of CFCs in the manufacture of rigid PUR foam for thermoware at Raengwa Standard Industry Co. Ltd."/>
    <d v="1996-05-01T00:00:00"/>
    <d v="1997-11-01T00:00:00"/>
    <s v="FIN"/>
    <d v="1996-12-01T00:00:00"/>
    <m/>
    <d v="1998-01-01T00:00:00"/>
    <d v="2000-12-01T00:00:00"/>
    <n v="25"/>
    <m/>
    <m/>
    <m/>
    <m/>
    <m/>
    <n v="25"/>
    <m/>
    <m/>
    <m/>
    <m/>
    <m/>
    <n v="181500"/>
    <n v="-796"/>
    <n v="180704"/>
    <n v="1"/>
    <n v="0"/>
    <n v="0"/>
    <n v="0"/>
    <n v="23595"/>
    <n v="-103"/>
    <n v="23492"/>
    <n v="0.47999999999956344"/>
    <n v="180704"/>
    <n v="0"/>
    <n v="0"/>
    <n v="23491.52"/>
    <n v="0"/>
    <m/>
    <m/>
    <m/>
    <m/>
    <s v="Completed in 1998. Financially completed in 2000."/>
    <m/>
    <m/>
    <m/>
    <x v="1"/>
    <n v="0"/>
    <n v="1"/>
    <n v="7"/>
    <n v="18"/>
    <n v="0"/>
    <n v="0"/>
    <n v="25000"/>
    <n v="1996"/>
  </r>
  <r>
    <m/>
    <m/>
    <s v="VEN/PRO/44/INV/101"/>
    <s v="IBRD"/>
    <m/>
    <x v="1"/>
    <s v="VEN"/>
    <x v="0"/>
    <s v="PRO"/>
    <s v="Phased reduction and closure of the entire CFC production: 2004 annual programme"/>
    <d v="2004-12-01T00:00:00"/>
    <d v="2005-12-01T00:00:00"/>
    <s v="FIN"/>
    <d v="2005-12-01T00:00:00"/>
    <m/>
    <d v="2005-12-01T00:00:00"/>
    <d v="2009-11-01T00:00:00"/>
    <n v="0"/>
    <m/>
    <m/>
    <n v="1469"/>
    <m/>
    <m/>
    <n v="0"/>
    <m/>
    <m/>
    <n v="1469"/>
    <m/>
    <m/>
    <n v="3300000"/>
    <n v="0"/>
    <n v="3300000"/>
    <n v="1"/>
    <n v="0"/>
    <n v="0"/>
    <n v="0"/>
    <n v="247500"/>
    <n v="0"/>
    <n v="247500"/>
    <n v="0"/>
    <n v="3300000"/>
    <n v="0"/>
    <n v="0"/>
    <n v="247500"/>
    <n v="0"/>
    <n v="0"/>
    <m/>
    <m/>
    <m/>
    <s v="Latest production audit for CY09 took place in Dec 09 to verify production closure of CFC-11/12. Based on onsite audit there was no production of CFC-11 nor CFC-12, and no consumption of CTC in 2009. Consumption of HF and CHCL33 were in line with HCFC-22 production standards, as was consumption of HCl with levels of HCFC-22 production and HF consumption. CFC production terminated in Dec 06. Operational and financial reports indicate that Produven only produced HCFC-22 in 2009. Final verification report was submitted to the 59th ExCom."/>
    <m/>
    <m/>
    <m/>
    <x v="1"/>
    <n v="0"/>
    <n v="1"/>
    <n v="12"/>
    <n v="12"/>
    <n v="0"/>
    <n v="0"/>
    <n v="1469000"/>
    <n v="2004"/>
  </r>
  <r>
    <m/>
    <m/>
    <s v="MAL/FOA/28/INV/127"/>
    <s v="UNIDO"/>
    <m/>
    <x v="2"/>
    <s v="MAL"/>
    <x v="0"/>
    <s v="FOA"/>
    <s v="Phase-out CFC-11 by conversion to HCFC-141b technology at Chong Brother Group of Companies"/>
    <d v="1999-07-01T00:00:00"/>
    <d v="2001-08-01T00:00:00"/>
    <s v="FIN"/>
    <d v="1999-09-01T00:00:00"/>
    <m/>
    <d v="2001-02-01T00:00:00"/>
    <d v="2002-09-01T00:00:00"/>
    <n v="27.6"/>
    <m/>
    <m/>
    <n v="0"/>
    <m/>
    <m/>
    <n v="27.6"/>
    <m/>
    <m/>
    <n v="0"/>
    <m/>
    <m/>
    <n v="216108"/>
    <n v="0"/>
    <n v="216108"/>
    <n v="1"/>
    <n v="0"/>
    <n v="0"/>
    <n v="0"/>
    <n v="28094"/>
    <n v="-21"/>
    <n v="28073"/>
    <n v="0"/>
    <n v="216108"/>
    <n v="0"/>
    <m/>
    <n v="28073"/>
    <n v="0"/>
    <m/>
    <m/>
    <m/>
    <m/>
    <m/>
    <m/>
    <m/>
    <m/>
    <x v="1"/>
    <n v="0"/>
    <n v="1"/>
    <n v="2"/>
    <n v="25"/>
    <n v="0"/>
    <n v="0"/>
    <n v="27600"/>
    <n v="1999"/>
  </r>
  <r>
    <m/>
    <m/>
    <s v="TUR/FUM/31/INV/69"/>
    <s v="IBRD"/>
    <m/>
    <x v="4"/>
    <s v="TUR"/>
    <x v="0"/>
    <s v="FUM"/>
    <s v="Phase-out methyl bromide in the dried fig sector"/>
    <d v="2000-07-01T00:00:00"/>
    <d v="2002-10-01T00:00:00"/>
    <s v="FIN"/>
    <d v="2001-06-01T00:00:00"/>
    <m/>
    <d v="2006-06-01T00:00:00"/>
    <d v="2006-12-01T00:00:00"/>
    <n v="30"/>
    <m/>
    <m/>
    <n v="0"/>
    <m/>
    <m/>
    <n v="30"/>
    <m/>
    <m/>
    <n v="0"/>
    <m/>
    <m/>
    <n v="479040"/>
    <n v="-1980.74"/>
    <n v="477059.26"/>
    <n v="0.9999994549943334"/>
    <n v="0.26000000000931323"/>
    <n v="0.26000000000931323"/>
    <n v="0"/>
    <n v="62275"/>
    <n v="-257.5"/>
    <n v="62017.5"/>
    <n v="0"/>
    <n v="477059"/>
    <n v="0"/>
    <n v="0"/>
    <n v="62017.5"/>
    <n v="0"/>
    <n v="0"/>
    <m/>
    <m/>
    <m/>
    <s v="Project completed both physically and financially. Currently, beneficiary uses CO2 and phosphine in fumigation. No more MeBr is in use."/>
    <m/>
    <m/>
    <m/>
    <x v="1"/>
    <n v="0"/>
    <n v="1"/>
    <n v="11"/>
    <n v="27"/>
    <n v="0"/>
    <n v="0"/>
    <n v="30000"/>
    <n v="2000"/>
  </r>
  <r>
    <m/>
    <m/>
    <s v="MLW/FUM/43/INV/21"/>
    <s v="UNDP"/>
    <m/>
    <x v="0"/>
    <s v="MLW"/>
    <x v="0"/>
    <s v="FUM"/>
    <s v="Phase-out of all non-essential and non-QPS methyl bromide (fourth tranche)"/>
    <d v="2004-07-01T00:00:00"/>
    <d v="2005-07-01T00:00:00"/>
    <s v="FIN"/>
    <d v="2004-07-01T00:00:00"/>
    <m/>
    <d v="2006-12-01T00:00:00"/>
    <d v="2011-12-01T00:00:00"/>
    <n v="47.7"/>
    <m/>
    <m/>
    <m/>
    <m/>
    <m/>
    <n v="47.7"/>
    <m/>
    <m/>
    <m/>
    <m/>
    <m/>
    <n v="849824"/>
    <n v="-11521"/>
    <n v="838303"/>
    <n v="1"/>
    <n v="0"/>
    <n v="0"/>
    <n v="0"/>
    <n v="63737"/>
    <n v="-864"/>
    <n v="62873"/>
    <n v="7.7750115298840683E-2"/>
    <n v="838303"/>
    <n v="0"/>
    <n v="0"/>
    <n v="62872.922249884701"/>
    <n v="0"/>
    <m/>
    <m/>
    <m/>
    <m/>
    <s v="Completed in 2006. Financially completed in 2011."/>
    <m/>
    <m/>
    <m/>
    <x v="1"/>
    <n v="0"/>
    <n v="1"/>
    <n v="0"/>
    <n v="12"/>
    <n v="0"/>
    <n v="0"/>
    <n v="47700"/>
    <n v="2004"/>
  </r>
  <r>
    <m/>
    <m/>
    <s v="MLW/FUM/32/DEM/15"/>
    <s v="UNDP"/>
    <m/>
    <x v="0"/>
    <s v="MLW"/>
    <x v="1"/>
    <s v="FUM"/>
    <s v="Phaseout of all non-essential and non-QPS methyl bromide (release of first tranche)"/>
    <d v="2000-12-01T00:00:00"/>
    <d v="2001-12-01T00:00:00"/>
    <s v="FIN"/>
    <d v="2001-05-01T00:00:00"/>
    <m/>
    <d v="2001-12-01T00:00:00"/>
    <d v="2011-12-01T00:00:00"/>
    <n v="19.3"/>
    <m/>
    <m/>
    <m/>
    <m/>
    <m/>
    <n v="19.3"/>
    <m/>
    <m/>
    <m/>
    <m/>
    <m/>
    <n v="400000"/>
    <n v="0"/>
    <n v="400000"/>
    <n v="1"/>
    <n v="0"/>
    <n v="0"/>
    <n v="0"/>
    <n v="52000"/>
    <n v="0"/>
    <n v="52000"/>
    <n v="0"/>
    <n v="400000"/>
    <n v="0"/>
    <n v="0"/>
    <n v="52000"/>
    <n v="0"/>
    <m/>
    <m/>
    <m/>
    <m/>
    <s v="Completed in 2001. Financially completed in 2011."/>
    <m/>
    <m/>
    <m/>
    <x v="1"/>
    <n v="0"/>
    <n v="1"/>
    <n v="5"/>
    <n v="12"/>
    <n v="0"/>
    <n v="0"/>
    <n v="19300"/>
    <n v="2000"/>
  </r>
  <r>
    <m/>
    <m/>
    <s v="MLW/FUM/40/INV/18"/>
    <s v="UNDP"/>
    <m/>
    <x v="0"/>
    <s v="MLW"/>
    <x v="0"/>
    <s v="FUM"/>
    <s v="Phase-out of all non-essential and non-QPS methyl bromide (release of third tranche)"/>
    <d v="2003-07-01T00:00:00"/>
    <d v="2004-07-01T00:00:00"/>
    <s v="FIN"/>
    <d v="2004-07-01T00:00:00"/>
    <m/>
    <d v="2004-12-01T00:00:00"/>
    <d v="2011-12-01T00:00:00"/>
    <n v="41.1"/>
    <m/>
    <m/>
    <m/>
    <m/>
    <m/>
    <n v="41.1"/>
    <m/>
    <m/>
    <m/>
    <m/>
    <m/>
    <n v="750000"/>
    <n v="0"/>
    <n v="750000"/>
    <n v="1"/>
    <n v="0"/>
    <n v="0"/>
    <n v="0"/>
    <n v="56250"/>
    <n v="0"/>
    <n v="56250"/>
    <n v="0"/>
    <n v="750000"/>
    <n v="0"/>
    <n v="0"/>
    <n v="56250"/>
    <n v="0"/>
    <m/>
    <m/>
    <m/>
    <m/>
    <s v="Completed in 2004. Financially completed in 2011."/>
    <m/>
    <m/>
    <m/>
    <x v="1"/>
    <n v="0"/>
    <n v="1"/>
    <n v="12"/>
    <n v="12"/>
    <n v="0"/>
    <n v="0"/>
    <n v="41100"/>
    <n v="2003"/>
  </r>
  <r>
    <m/>
    <m/>
    <s v="CHI/FUM/45/INV/158"/>
    <s v="IBRD"/>
    <m/>
    <x v="1"/>
    <s v="CHI"/>
    <x v="0"/>
    <s v="FUM"/>
    <s v="Phase-out of all the remaining uses of methyl bromide in soil application pest control (first tranche)"/>
    <d v="2005-04-01T00:00:00"/>
    <d v="2006-04-01T00:00:00"/>
    <s v="CLO"/>
    <m/>
    <m/>
    <m/>
    <d v="2006-07-01T00:00:00"/>
    <n v="1.3"/>
    <m/>
    <m/>
    <n v="0"/>
    <m/>
    <m/>
    <n v="0"/>
    <m/>
    <m/>
    <n v="0"/>
    <m/>
    <m/>
    <n v="691703"/>
    <n v="-691703"/>
    <n v="0"/>
    <n v="0"/>
    <n v="0"/>
    <n v="0"/>
    <n v="0"/>
    <n v="51878"/>
    <n v="-51878"/>
    <n v="0"/>
    <n v="0"/>
    <n v="0"/>
    <n v="0"/>
    <n v="0"/>
    <n v="0"/>
    <n v="0"/>
    <n v="0"/>
    <m/>
    <m/>
    <m/>
    <s v="Project cancelled."/>
    <m/>
    <m/>
    <m/>
    <x v="0"/>
    <n v="0"/>
    <n v="0"/>
    <s v=""/>
    <n v="12"/>
    <n v="0"/>
    <n v="0"/>
    <n v="1300"/>
    <n v="2005"/>
  </r>
  <r>
    <m/>
    <m/>
    <s v="YEM/ARS/34/INV/10"/>
    <s v="UNIDO"/>
    <m/>
    <x v="2"/>
    <s v="YEM"/>
    <x v="0"/>
    <s v="ARS"/>
    <s v="Phase-out of CFC 12 in the manufacture of aerosols by conversion to hydrocarbon propellant at Al-Thowra Industrial Complex"/>
    <d v="2001-07-01T00:00:00"/>
    <d v="2003-10-01T00:00:00"/>
    <s v="FIN"/>
    <d v="2002-06-01T00:00:00"/>
    <m/>
    <d v="2004-04-01T00:00:00"/>
    <d v="2004-09-01T00:00:00"/>
    <n v="82.7"/>
    <m/>
    <m/>
    <n v="0"/>
    <m/>
    <m/>
    <n v="82.7"/>
    <m/>
    <m/>
    <n v="0"/>
    <m/>
    <m/>
    <n v="179508"/>
    <n v="0"/>
    <n v="179508"/>
    <n v="1"/>
    <n v="0"/>
    <n v="0"/>
    <n v="0"/>
    <n v="23336"/>
    <n v="-32.630000000000003"/>
    <n v="23303.37"/>
    <n v="0.36999999999898137"/>
    <n v="179508"/>
    <n v="0"/>
    <m/>
    <n v="23303"/>
    <n v="0"/>
    <m/>
    <m/>
    <m/>
    <m/>
    <m/>
    <m/>
    <m/>
    <m/>
    <x v="1"/>
    <n v="0"/>
    <n v="1"/>
    <n v="11"/>
    <n v="27"/>
    <n v="0"/>
    <n v="0"/>
    <n v="82700"/>
    <n v="2001"/>
  </r>
  <r>
    <m/>
    <m/>
    <s v="IND/ARS/28/INV/221"/>
    <s v="UNDP"/>
    <m/>
    <x v="2"/>
    <s v="IND"/>
    <x v="0"/>
    <s v="ARS"/>
    <s v="Phaseout of CFC by substituting HAPs at Syncaps"/>
    <d v="1999-07-01T00:00:00"/>
    <d v="2002-02-01T00:00:00"/>
    <s v="FIN"/>
    <d v="2001-05-01T00:00:00"/>
    <m/>
    <d v="2005-09-01T00:00:00"/>
    <d v="2007-01-01T00:00:00"/>
    <n v="53.5"/>
    <m/>
    <m/>
    <m/>
    <m/>
    <m/>
    <n v="53.5"/>
    <m/>
    <m/>
    <m/>
    <m/>
    <m/>
    <n v="161518"/>
    <n v="-15270"/>
    <n v="146248"/>
    <n v="1"/>
    <n v="0"/>
    <n v="0"/>
    <n v="0"/>
    <n v="20997"/>
    <n v="-1985"/>
    <n v="19012"/>
    <n v="-0.2720999999983178"/>
    <n v="146248"/>
    <n v="0"/>
    <n v="0"/>
    <n v="19012.272099999998"/>
    <n v="0"/>
    <m/>
    <m/>
    <m/>
    <m/>
    <s v="Completed in 2005. Financially completed in 2007."/>
    <m/>
    <m/>
    <m/>
    <x v="1"/>
    <n v="0"/>
    <n v="1"/>
    <n v="22"/>
    <n v="31"/>
    <n v="0"/>
    <n v="0"/>
    <n v="53500"/>
    <n v="1999"/>
  </r>
  <r>
    <m/>
    <m/>
    <s v="ARG/ARS/56/INV/159"/>
    <s v="IBRD"/>
    <m/>
    <x v="1"/>
    <s v="ARG"/>
    <x v="0"/>
    <s v="ARS"/>
    <s v="Phase-out of CFC consumption in the manufacture of aerosol MDIs"/>
    <d v="2008-11-01T00:00:00"/>
    <d v="2012-01-01T00:00:00"/>
    <s v="FIN"/>
    <d v="2009-12-01T00:00:00"/>
    <m/>
    <d v="2014-12-01T00:00:00"/>
    <d v="2015-11-01T00:00:00"/>
    <n v="118.4"/>
    <m/>
    <m/>
    <n v="0"/>
    <m/>
    <m/>
    <n v="118.4"/>
    <m/>
    <m/>
    <n v="0"/>
    <m/>
    <m/>
    <n v="2806874"/>
    <n v="-74889"/>
    <n v="2731985"/>
    <n v="1"/>
    <n v="0"/>
    <n v="0"/>
    <n v="0"/>
    <n v="210516"/>
    <n v="-5616.69"/>
    <n v="204899.31"/>
    <n v="0.30999999999767169"/>
    <n v="2731985"/>
    <n v="0"/>
    <n v="0"/>
    <n v="204899"/>
    <n v="0"/>
    <n v="0"/>
    <m/>
    <m/>
    <m/>
    <s v="Project completed."/>
    <m/>
    <m/>
    <m/>
    <x v="1"/>
    <n v="0"/>
    <n v="1"/>
    <n v="13"/>
    <n v="38"/>
    <n v="0"/>
    <n v="0"/>
    <n v="118400"/>
    <n v="2008"/>
  </r>
  <r>
    <m/>
    <m/>
    <s v="IRA/ARS/52/INV/183"/>
    <s v="UNIDO"/>
    <m/>
    <x v="2"/>
    <s v="IRA"/>
    <x v="0"/>
    <s v="ARS"/>
    <s v="Phase-out of CFC consumption in the manufacture of aerosol MDIs"/>
    <d v="2007-07-01T00:00:00"/>
    <d v="2010-09-01T00:00:00"/>
    <s v="FIN"/>
    <d v="2007-12-01T00:00:00"/>
    <m/>
    <d v="2010-12-01T00:00:00"/>
    <d v="2012-12-01T00:00:00"/>
    <n v="96.4"/>
    <m/>
    <m/>
    <n v="0"/>
    <m/>
    <m/>
    <n v="96.4"/>
    <m/>
    <m/>
    <n v="0"/>
    <m/>
    <m/>
    <n v="3529508"/>
    <n v="-233498.86"/>
    <n v="3296009.14"/>
    <n v="0.99999995752438964"/>
    <n v="0.14000000013038516"/>
    <n v="0.14000000013038516"/>
    <n v="0"/>
    <n v="264713"/>
    <n v="-17512"/>
    <n v="247201"/>
    <n v="0"/>
    <n v="3296009"/>
    <n v="0"/>
    <m/>
    <n v="247201"/>
    <n v="0"/>
    <m/>
    <m/>
    <m/>
    <m/>
    <m/>
    <m/>
    <m/>
    <m/>
    <x v="1"/>
    <n v="0"/>
    <n v="1"/>
    <n v="5"/>
    <n v="38"/>
    <n v="0"/>
    <n v="0"/>
    <n v="96400"/>
    <n v="2007"/>
  </r>
  <r>
    <m/>
    <m/>
    <s v="MEX/ARS/53/INV/135"/>
    <s v="UNIDO"/>
    <m/>
    <x v="1"/>
    <s v="MEX"/>
    <x v="0"/>
    <s v="ARS"/>
    <s v="Phase-out of CFC consumption in the manufacture of aerosol MDIs"/>
    <d v="2007-11-01T00:00:00"/>
    <d v="2010-01-01T00:00:00"/>
    <s v="FIN"/>
    <d v="2008-04-01T00:00:00"/>
    <m/>
    <d v="2011-09-01T00:00:00"/>
    <d v="2013-10-01T00:00:00"/>
    <n v="97"/>
    <m/>
    <m/>
    <n v="0"/>
    <m/>
    <m/>
    <n v="97"/>
    <m/>
    <m/>
    <n v="0"/>
    <m/>
    <m/>
    <n v="2630503"/>
    <n v="-6078.69"/>
    <n v="2624424.31"/>
    <n v="0.99999988187885669"/>
    <n v="0.31000000005587935"/>
    <n v="0.31000000005587935"/>
    <n v="0"/>
    <n v="197288"/>
    <n v="-456"/>
    <n v="196832"/>
    <n v="0"/>
    <n v="2624424"/>
    <n v="0"/>
    <m/>
    <n v="196832"/>
    <n v="0"/>
    <m/>
    <m/>
    <m/>
    <m/>
    <m/>
    <m/>
    <m/>
    <m/>
    <x v="1"/>
    <n v="0"/>
    <n v="1"/>
    <n v="5"/>
    <n v="26"/>
    <n v="0"/>
    <n v="0"/>
    <n v="97000"/>
    <n v="2007"/>
  </r>
  <r>
    <m/>
    <m/>
    <s v="BGD/ARS/52/INV/26"/>
    <s v="UNDP"/>
    <m/>
    <x v="2"/>
    <s v="BGD"/>
    <x v="0"/>
    <s v="ARS"/>
    <s v="Phase-out of CFC consumption in the manufacture of aerosol MDIs (Beximco, Square Pharmaceutical and Acme Pharmaceutical)"/>
    <d v="2007-07-01T00:00:00"/>
    <d v="2011-07-01T00:00:00"/>
    <s v="FIN"/>
    <d v="2010-11-01T00:00:00"/>
    <m/>
    <d v="2013-12-01T00:00:00"/>
    <d v="2015-01-01T00:00:00"/>
    <n v="76.3"/>
    <m/>
    <m/>
    <m/>
    <m/>
    <m/>
    <n v="76.3"/>
    <m/>
    <m/>
    <m/>
    <m/>
    <m/>
    <n v="2776778"/>
    <n v="-14321"/>
    <n v="2762457"/>
    <n v="1"/>
    <n v="0"/>
    <n v="0"/>
    <n v="0"/>
    <n v="208258"/>
    <n v="-1074"/>
    <n v="207184"/>
    <n v="7.3150039010215551E-2"/>
    <n v="2762457"/>
    <n v="0"/>
    <n v="0"/>
    <n v="207183.92684996099"/>
    <n v="0"/>
    <m/>
    <m/>
    <m/>
    <m/>
    <s v="Financially Completed in 2015."/>
    <m/>
    <m/>
    <m/>
    <x v="1"/>
    <n v="0"/>
    <n v="1"/>
    <n v="40"/>
    <n v="48"/>
    <n v="0"/>
    <n v="0"/>
    <n v="76300"/>
    <n v="2007"/>
  </r>
  <r>
    <m/>
    <m/>
    <s v="CUB/ARS/41/INV/23"/>
    <s v="UNDP"/>
    <m/>
    <x v="1"/>
    <s v="CUB"/>
    <x v="0"/>
    <s v="ARS"/>
    <s v="Phase-out of CFC consumption in the manufacture of aerosol metered dose inhalers (MDIs)"/>
    <d v="2003-12-01T00:00:00"/>
    <d v="2006-09-01T00:00:00"/>
    <s v="FIN"/>
    <d v="2004-09-01T00:00:00"/>
    <m/>
    <d v="2011-12-01T00:00:00"/>
    <d v="2014-05-01T00:00:00"/>
    <n v="109.1"/>
    <m/>
    <m/>
    <m/>
    <m/>
    <m/>
    <n v="109.1"/>
    <m/>
    <m/>
    <m/>
    <m/>
    <m/>
    <n v="5960000"/>
    <n v="-373"/>
    <n v="5959627"/>
    <n v="1"/>
    <n v="0"/>
    <n v="0"/>
    <n v="0"/>
    <n v="447000"/>
    <n v="-28"/>
    <n v="446972"/>
    <n v="-2.0000000018626451E-2"/>
    <n v="5959627"/>
    <n v="0"/>
    <n v="0"/>
    <n v="446972.02"/>
    <n v="0"/>
    <m/>
    <m/>
    <m/>
    <m/>
    <s v="Financially completed in 2014."/>
    <m/>
    <m/>
    <m/>
    <x v="1"/>
    <n v="0"/>
    <n v="1"/>
    <n v="9"/>
    <n v="33"/>
    <n v="0"/>
    <n v="0"/>
    <n v="109100"/>
    <n v="2003"/>
  </r>
  <r>
    <m/>
    <m/>
    <s v="EGY/ARS/50/INV/92"/>
    <s v="UNIDO"/>
    <m/>
    <x v="0"/>
    <s v="EGY"/>
    <x v="0"/>
    <s v="ARS"/>
    <s v="Phase-out of CFC consumption in the manufacture of aerosol metered dose inhalers (MDIs)"/>
    <d v="2006-11-01T00:00:00"/>
    <d v="2009-12-01T00:00:00"/>
    <s v="FIN"/>
    <d v="2007-01-01T00:00:00"/>
    <m/>
    <d v="2020-12-01T00:00:00"/>
    <d v="2021-09-01T00:00:00"/>
    <n v="159.5"/>
    <m/>
    <m/>
    <n v="0"/>
    <m/>
    <m/>
    <n v="159.5"/>
    <m/>
    <m/>
    <n v="0"/>
    <m/>
    <m/>
    <n v="5899000"/>
    <n v="-680.84"/>
    <n v="5898319.1600000001"/>
    <n v="0.99999997287362796"/>
    <n v="0.16000000014901161"/>
    <n v="0.16000000014901161"/>
    <n v="0"/>
    <n v="442425"/>
    <n v="-50.95"/>
    <n v="442374.05"/>
    <n v="4.9999999988358468E-2"/>
    <n v="5898319"/>
    <n v="0"/>
    <m/>
    <n v="442374"/>
    <n v="0"/>
    <m/>
    <m/>
    <m/>
    <d v="2020-12-01T00:00:00"/>
    <m/>
    <m/>
    <m/>
    <m/>
    <x v="1"/>
    <n v="0"/>
    <n v="1"/>
    <n v="2"/>
    <n v="37"/>
    <n v="0"/>
    <n v="0"/>
    <n v="159500"/>
    <n v="2006"/>
  </r>
  <r>
    <m/>
    <m/>
    <s v="URU/ARS/43/INV/42"/>
    <s v="UNDP"/>
    <m/>
    <x v="1"/>
    <s v="URU"/>
    <x v="0"/>
    <s v="ARS"/>
    <s v="Phase-out of CFC consumption in the manufacture of aerosol metered dose inhalers (MDIs)"/>
    <d v="2004-07-01T00:00:00"/>
    <d v="2007-07-01T00:00:00"/>
    <s v="FIN"/>
    <d v="2006-04-01T00:00:00"/>
    <m/>
    <d v="2009-12-01T00:00:00"/>
    <d v="2013-12-01T00:00:00"/>
    <n v="10"/>
    <m/>
    <m/>
    <m/>
    <m/>
    <m/>
    <n v="10"/>
    <m/>
    <m/>
    <m/>
    <m/>
    <m/>
    <n v="427023"/>
    <n v="-6"/>
    <n v="427017"/>
    <n v="1"/>
    <n v="0"/>
    <n v="0"/>
    <n v="0"/>
    <n v="32027"/>
    <n v="0"/>
    <n v="32027"/>
    <n v="1.1250250699958997E-2"/>
    <n v="427017"/>
    <n v="0"/>
    <n v="0"/>
    <n v="32026.9887497493"/>
    <n v="0"/>
    <m/>
    <m/>
    <m/>
    <m/>
    <s v="Financially completed in 2013."/>
    <m/>
    <m/>
    <m/>
    <x v="1"/>
    <n v="0"/>
    <n v="1"/>
    <n v="21"/>
    <n v="36"/>
    <n v="0"/>
    <n v="0"/>
    <n v="10000"/>
    <n v="2004"/>
  </r>
  <r>
    <m/>
    <m/>
    <s v="CPR/ARS/51/INV/447"/>
    <s v="IBRD"/>
    <m/>
    <x v="2"/>
    <s v="CPR"/>
    <x v="0"/>
    <s v="ARS"/>
    <s v="Phase-out of CFC consumption in the pharmaceutical aerosol sector (2007-2008 biennial programme)"/>
    <d v="2007-03-01T00:00:00"/>
    <d v="2011-03-01T00:00:00"/>
    <s v="FIN"/>
    <d v="2008-12-01T00:00:00"/>
    <m/>
    <d v="2015-05-01T00:00:00"/>
    <d v="2015-06-01T00:00:00"/>
    <n v="485.1"/>
    <m/>
    <m/>
    <n v="0"/>
    <m/>
    <m/>
    <n v="485.1"/>
    <m/>
    <m/>
    <n v="0"/>
    <m/>
    <m/>
    <n v="6000000"/>
    <n v="0"/>
    <n v="6000000"/>
    <n v="1"/>
    <n v="0"/>
    <n v="0"/>
    <n v="0"/>
    <n v="450000"/>
    <n v="0"/>
    <n v="450000"/>
    <n v="0"/>
    <n v="6000000"/>
    <n v="0"/>
    <n v="0"/>
    <n v="450000"/>
    <n v="0"/>
    <n v="0"/>
    <m/>
    <m/>
    <m/>
    <s v="Project completed. Final payment for the calibration standard gas was made in Jun 15. All activities physically and financially completed by Jun 15. DIA has prepared a draft completion report which is under review and revision by SFDA. Final PCR will be ready in Sep 16."/>
    <m/>
    <m/>
    <m/>
    <x v="1"/>
    <n v="0"/>
    <n v="1"/>
    <n v="21"/>
    <n v="48"/>
    <n v="0"/>
    <n v="0"/>
    <n v="485100"/>
    <n v="2007"/>
  </r>
  <r>
    <m/>
    <m/>
    <s v="EGY/REF/08/INV/09"/>
    <s v="UNDP"/>
    <m/>
    <x v="0"/>
    <s v="EGY"/>
    <x v="0"/>
    <s v="REF"/>
    <s v="Phase-out of CFC in refrigeration at Koldair Company"/>
    <d v="1992-10-01T00:00:00"/>
    <d v="1994-10-01T00:00:00"/>
    <s v="FIN"/>
    <d v="1993-04-01T00:00:00"/>
    <m/>
    <d v="1994-01-01T00:00:00"/>
    <d v="2003-04-01T00:00:00"/>
    <n v="18"/>
    <m/>
    <m/>
    <m/>
    <m/>
    <m/>
    <n v="18"/>
    <m/>
    <m/>
    <m/>
    <m/>
    <m/>
    <n v="272000"/>
    <n v="-21979"/>
    <n v="250021"/>
    <n v="1"/>
    <n v="0"/>
    <n v="0"/>
    <n v="0"/>
    <n v="35360"/>
    <n v="-2857"/>
    <n v="32503"/>
    <n v="0.27000000000043656"/>
    <n v="250021"/>
    <n v="0"/>
    <n v="0"/>
    <n v="32502.73"/>
    <n v="0"/>
    <m/>
    <m/>
    <m/>
    <m/>
    <s v="Completed in 1994. Financially completed in 2003."/>
    <m/>
    <m/>
    <m/>
    <x v="1"/>
    <n v="0"/>
    <n v="1"/>
    <n v="6"/>
    <n v="24"/>
    <n v="0"/>
    <n v="0"/>
    <n v="18000"/>
    <n v="1992"/>
  </r>
  <r>
    <m/>
    <m/>
    <s v="COL/ARS/56/INV/71"/>
    <s v="UNDP"/>
    <m/>
    <x v="1"/>
    <s v="COL"/>
    <x v="0"/>
    <s v="ARS"/>
    <s v="Phase-out of CFC in the manufacturing of MDIs"/>
    <d v="2008-11-01T00:00:00"/>
    <d v="2011-11-01T00:00:00"/>
    <s v="FIN"/>
    <d v="2010-09-01T00:00:00"/>
    <m/>
    <d v="2012-09-01T00:00:00"/>
    <d v="2013-07-01T00:00:00"/>
    <n v="7.4"/>
    <m/>
    <m/>
    <m/>
    <m/>
    <m/>
    <n v="7.4"/>
    <m/>
    <m/>
    <m/>
    <m/>
    <m/>
    <n v="409359"/>
    <n v="-6"/>
    <n v="409353"/>
    <n v="1"/>
    <n v="0"/>
    <n v="0"/>
    <n v="0"/>
    <n v="30701"/>
    <n v="0"/>
    <n v="30701"/>
    <n v="2.9999532998772338E-3"/>
    <n v="409353"/>
    <n v="0"/>
    <n v="0"/>
    <n v="30700.9970000467"/>
    <n v="0"/>
    <m/>
    <m/>
    <m/>
    <m/>
    <s v="Financially completed in 2013."/>
    <m/>
    <m/>
    <m/>
    <x v="1"/>
    <n v="0"/>
    <n v="1"/>
    <n v="22"/>
    <n v="36"/>
    <n v="0"/>
    <n v="0"/>
    <n v="7400"/>
    <n v="2008"/>
  </r>
  <r>
    <m/>
    <m/>
    <s v="MAL/REF/29/INV/128"/>
    <s v="UNDP"/>
    <m/>
    <x v="2"/>
    <s v="MAL"/>
    <x v="0"/>
    <s v="REF"/>
    <s v="Phase-out of CFC-11 and CFC-12 and R-502 in the manufacture of commercial refrigerators by conversion HCFC-141b, HCFC-22 and HFC-404a at Gai Hin Refrigeration Sdn. Bhd."/>
    <d v="1999-11-01T00:00:00"/>
    <d v="2002-12-01T00:00:00"/>
    <s v="FIN"/>
    <d v="2001-06-01T00:00:00"/>
    <m/>
    <d v="2002-06-01T00:00:00"/>
    <d v="2003-11-01T00:00:00"/>
    <n v="41"/>
    <m/>
    <m/>
    <m/>
    <m/>
    <m/>
    <n v="41"/>
    <m/>
    <m/>
    <m/>
    <m/>
    <m/>
    <n v="354147"/>
    <n v="-16712"/>
    <n v="337435"/>
    <n v="1"/>
    <n v="0"/>
    <n v="0"/>
    <n v="0"/>
    <n v="46039"/>
    <n v="-2173"/>
    <n v="43866"/>
    <n v="-0.55000000000291038"/>
    <n v="337435"/>
    <n v="0"/>
    <n v="0"/>
    <n v="43866.55"/>
    <n v="0"/>
    <m/>
    <m/>
    <m/>
    <m/>
    <s v="Completed in 2002. Financially completed in 2003."/>
    <m/>
    <m/>
    <m/>
    <x v="1"/>
    <n v="0"/>
    <n v="1"/>
    <n v="19"/>
    <n v="37"/>
    <n v="0"/>
    <n v="0"/>
    <n v="41000"/>
    <n v="1999"/>
  </r>
  <r>
    <m/>
    <m/>
    <s v="BRA/REF/25/INV/111"/>
    <s v="UNDP"/>
    <m/>
    <x v="1"/>
    <s v="BRA"/>
    <x v="0"/>
    <s v="REF"/>
    <s v="Phaseout of CFC-11 and CFC-12 by conversion to HCFC-141b (foam) and HFC-134a (refrigerant) technology in the manufacture of commercial refrigerators and display cases at Termisa"/>
    <d v="1998-07-01T00:00:00"/>
    <d v="2000-08-01T00:00:00"/>
    <s v="FIN"/>
    <d v="1999-03-01T00:00:00"/>
    <m/>
    <d v="2000-11-01T00:00:00"/>
    <d v="2001-12-01T00:00:00"/>
    <n v="27"/>
    <m/>
    <m/>
    <m/>
    <m/>
    <m/>
    <n v="27"/>
    <m/>
    <m/>
    <m/>
    <m/>
    <m/>
    <n v="322205"/>
    <n v="0"/>
    <n v="322205"/>
    <n v="1"/>
    <n v="0"/>
    <n v="0"/>
    <n v="0"/>
    <n v="41887"/>
    <n v="0"/>
    <n v="41887"/>
    <n v="0.34999999999854481"/>
    <n v="322205"/>
    <n v="0"/>
    <n v="0"/>
    <n v="41886.65"/>
    <n v="0"/>
    <m/>
    <m/>
    <m/>
    <m/>
    <s v="Completed in 2000. Financially completed in 2001."/>
    <m/>
    <m/>
    <m/>
    <x v="1"/>
    <n v="0"/>
    <n v="1"/>
    <n v="8"/>
    <n v="25"/>
    <n v="0"/>
    <n v="0"/>
    <n v="27000"/>
    <n v="1998"/>
  </r>
  <r>
    <m/>
    <m/>
    <s v="PAK/REF/26/INV/31"/>
    <s v="IBRD"/>
    <m/>
    <x v="2"/>
    <s v="PAK"/>
    <x v="0"/>
    <s v="REF"/>
    <s v="Phase-out of CFC-11 and CFC-12 by conversion to HCFC-141b and HFC-134a in the manufacture of domestic refrigeration equipment at Refrigerators Manufacturing Company Pakistan Ltd."/>
    <d v="1998-11-01T00:00:00"/>
    <d v="2000-12-01T00:00:00"/>
    <s v="CLO"/>
    <m/>
    <m/>
    <m/>
    <d v="2001-12-01T00:00:00"/>
    <n v="0"/>
    <m/>
    <m/>
    <n v="0"/>
    <m/>
    <m/>
    <n v="0"/>
    <m/>
    <m/>
    <n v="0"/>
    <m/>
    <m/>
    <n v="127804"/>
    <n v="-127804"/>
    <n v="0"/>
    <n v="0"/>
    <n v="0"/>
    <n v="0"/>
    <n v="0"/>
    <n v="16615"/>
    <n v="-16615.04"/>
    <n v="-4.0000000000873115E-2"/>
    <n v="-4.0000000000873115E-2"/>
    <n v="0"/>
    <n v="0"/>
    <n v="0"/>
    <n v="0"/>
    <n v="0"/>
    <n v="0"/>
    <m/>
    <m/>
    <m/>
    <s v="Project cancelled at the 35th ExCom Meeting."/>
    <m/>
    <m/>
    <m/>
    <x v="0"/>
    <n v="0"/>
    <n v="0"/>
    <s v=""/>
    <n v="25"/>
    <n v="0"/>
    <n v="0"/>
    <n v="0"/>
    <n v="1998"/>
  </r>
  <r>
    <m/>
    <m/>
    <s v="COS/REF/27/INV/19"/>
    <s v="UNDP"/>
    <m/>
    <x v="1"/>
    <s v="COS"/>
    <x v="0"/>
    <s v="REF"/>
    <s v="Phaseout of CFC-11 and CFC-12 by conversion to HCFC-141b and HFC-134a respectively in the manufacture of commercial refrigeration equipment at Refrigeración Hermanos González, S.A."/>
    <d v="1999-03-01T00:00:00"/>
    <d v="2002-04-01T00:00:00"/>
    <s v="FIN"/>
    <d v="1999-09-01T00:00:00"/>
    <m/>
    <d v="2001-12-01T00:00:00"/>
    <d v="2003-04-01T00:00:00"/>
    <n v="4.4000000000000004"/>
    <m/>
    <m/>
    <m/>
    <m/>
    <m/>
    <n v="4.4000000000000004"/>
    <m/>
    <m/>
    <m/>
    <m/>
    <m/>
    <n v="185168"/>
    <n v="0"/>
    <n v="185168"/>
    <n v="1"/>
    <n v="0"/>
    <n v="0"/>
    <n v="0"/>
    <n v="24072"/>
    <n v="0"/>
    <n v="24072"/>
    <n v="6.9999999999708962E-2"/>
    <n v="185168"/>
    <n v="0"/>
    <n v="0"/>
    <n v="24071.93"/>
    <n v="0"/>
    <m/>
    <m/>
    <m/>
    <m/>
    <s v="Completed in 2001. Financially completed in 2003."/>
    <m/>
    <m/>
    <m/>
    <x v="1"/>
    <n v="0"/>
    <n v="1"/>
    <n v="6"/>
    <n v="37"/>
    <n v="0"/>
    <n v="0"/>
    <n v="4400"/>
    <n v="1999"/>
  </r>
  <r>
    <m/>
    <m/>
    <s v="COS/REF/27/INV/17"/>
    <s v="UNDP"/>
    <m/>
    <x v="1"/>
    <s v="COS"/>
    <x v="0"/>
    <s v="REF"/>
    <s v="Phaseout of CFC-11 and CFC-12 by conversion to HCFC-141b and HFC-134a respectively in the manufacture of commercial refrigeration equipment at Refrigeración Omega, S.A."/>
    <d v="1999-03-01T00:00:00"/>
    <d v="2002-04-01T00:00:00"/>
    <s v="FIN"/>
    <d v="1999-09-01T00:00:00"/>
    <m/>
    <d v="2001-12-01T00:00:00"/>
    <d v="2003-05-01T00:00:00"/>
    <n v="4.3"/>
    <m/>
    <m/>
    <m/>
    <m/>
    <m/>
    <n v="4.3"/>
    <m/>
    <m/>
    <m/>
    <m/>
    <m/>
    <n v="159883"/>
    <n v="0"/>
    <n v="159883"/>
    <n v="1"/>
    <n v="0"/>
    <n v="0"/>
    <n v="0"/>
    <n v="20785"/>
    <n v="0"/>
    <n v="20785"/>
    <n v="0.20999999999912689"/>
    <n v="159883"/>
    <n v="0"/>
    <n v="0"/>
    <n v="20784.79"/>
    <n v="0"/>
    <m/>
    <m/>
    <m/>
    <m/>
    <s v="Completed in 2001. Financially completed in 2003."/>
    <m/>
    <m/>
    <m/>
    <x v="1"/>
    <n v="0"/>
    <n v="1"/>
    <n v="6"/>
    <n v="37"/>
    <n v="0"/>
    <n v="0"/>
    <n v="4300"/>
    <n v="1999"/>
  </r>
  <r>
    <m/>
    <m/>
    <s v="COS/REF/27/INV/18"/>
    <s v="UNDP"/>
    <m/>
    <x v="1"/>
    <s v="COS"/>
    <x v="0"/>
    <s v="REF"/>
    <s v="Phaseout of CFC-11 and CFC-12 by conversion to HCFC-141b and HFC-134a respectively in the manufacture of commercial refrigeration equipment at Refrigeración Wimmer Hnos., S.A."/>
    <d v="1999-03-01T00:00:00"/>
    <d v="2002-04-01T00:00:00"/>
    <s v="FIN"/>
    <d v="1999-09-01T00:00:00"/>
    <m/>
    <d v="2001-12-01T00:00:00"/>
    <d v="2003-05-01T00:00:00"/>
    <n v="4.5999999999999996"/>
    <m/>
    <m/>
    <m/>
    <m/>
    <m/>
    <n v="4.5999999999999996"/>
    <m/>
    <m/>
    <m/>
    <m/>
    <m/>
    <n v="186217"/>
    <n v="0"/>
    <n v="186217"/>
    <n v="1"/>
    <n v="0"/>
    <n v="0"/>
    <n v="0"/>
    <n v="24208"/>
    <n v="0"/>
    <n v="24208"/>
    <n v="-0.20999999999912689"/>
    <n v="186217"/>
    <n v="0"/>
    <n v="0"/>
    <n v="24208.21"/>
    <n v="0"/>
    <m/>
    <m/>
    <m/>
    <m/>
    <s v="Completed in 2001. Financially completed in 2003."/>
    <m/>
    <m/>
    <m/>
    <x v="1"/>
    <n v="0"/>
    <n v="1"/>
    <n v="6"/>
    <n v="37"/>
    <n v="0"/>
    <n v="0"/>
    <n v="4600"/>
    <n v="1999"/>
  </r>
  <r>
    <m/>
    <m/>
    <s v="BRA/REF/27/INV/118"/>
    <s v="UNDP"/>
    <m/>
    <x v="1"/>
    <s v="BRA"/>
    <x v="0"/>
    <s v="REF"/>
    <s v="Phaseout of CFC-11 and CFC-12 by conversion to HCFC-141b technology (foam) and HFC-134a -134a technology (refrigerant) in the manufacture of refrigerated truck trailers at Artica"/>
    <d v="1999-03-01T00:00:00"/>
    <d v="2001-10-01T00:00:00"/>
    <s v="FIN"/>
    <d v="1999-11-01T00:00:00"/>
    <m/>
    <d v="2000-11-01T00:00:00"/>
    <d v="2003-10-01T00:00:00"/>
    <n v="22.3"/>
    <m/>
    <m/>
    <m/>
    <m/>
    <m/>
    <n v="22.3"/>
    <m/>
    <m/>
    <m/>
    <m/>
    <m/>
    <n v="183623"/>
    <n v="-7277"/>
    <n v="176346"/>
    <n v="1"/>
    <n v="0"/>
    <n v="0"/>
    <n v="0"/>
    <n v="23871"/>
    <n v="-946"/>
    <n v="22925"/>
    <n v="2.0000000000436557E-2"/>
    <n v="176346"/>
    <n v="0"/>
    <n v="0"/>
    <n v="22924.98"/>
    <n v="0"/>
    <m/>
    <m/>
    <m/>
    <m/>
    <s v="Completed in 2000. Financially completed in 2003."/>
    <m/>
    <m/>
    <m/>
    <x v="1"/>
    <n v="0"/>
    <n v="1"/>
    <n v="8"/>
    <n v="31"/>
    <n v="0"/>
    <n v="0"/>
    <n v="22300"/>
    <n v="1999"/>
  </r>
  <r>
    <m/>
    <m/>
    <s v="MDN/ARS/32/INV/17"/>
    <s v="UNIDO"/>
    <m/>
    <x v="4"/>
    <s v="MDN"/>
    <x v="0"/>
    <s v="ARS"/>
    <s v="Phase-out of CFC-11 and CFC-12 in the manufacture of aerosols by conversion to HFC and hydrocarbon propellants at Alkaloid A.D."/>
    <d v="2000-12-01T00:00:00"/>
    <d v="2003-03-01T00:00:00"/>
    <s v="CLO"/>
    <d v="2001-12-01T00:00:00"/>
    <m/>
    <m/>
    <d v="2008-12-01T00:00:00"/>
    <n v="25"/>
    <m/>
    <m/>
    <n v="0"/>
    <m/>
    <m/>
    <n v="25"/>
    <m/>
    <m/>
    <n v="0"/>
    <m/>
    <m/>
    <n v="110000"/>
    <n v="-10533"/>
    <n v="99467"/>
    <n v="1"/>
    <n v="0"/>
    <n v="0"/>
    <n v="0"/>
    <n v="14300"/>
    <n v="-1369"/>
    <n v="12931"/>
    <n v="0"/>
    <n v="99467"/>
    <n v="0"/>
    <m/>
    <n v="12931"/>
    <n v="0"/>
    <m/>
    <m/>
    <m/>
    <m/>
    <e v="#N/A"/>
    <e v="#N/A"/>
    <m/>
    <m/>
    <x v="0"/>
    <n v="0"/>
    <n v="1"/>
    <n v="12"/>
    <n v="27"/>
    <n v="0"/>
    <n v="0"/>
    <n v="25000"/>
    <n v="2000"/>
  </r>
  <r>
    <m/>
    <m/>
    <s v="BRA/REF/28/INV/132"/>
    <s v="UNDP"/>
    <m/>
    <x v="1"/>
    <s v="BRA"/>
    <x v="0"/>
    <s v="REF"/>
    <s v="Phase-out of CFC-11 and CFC-12 in the manufacture of domestic refrigerators and freezers by conversion to cyclo-pentane and HCF-134a at Metalurgica Venan Ltda."/>
    <d v="1999-07-01T00:00:00"/>
    <d v="2002-02-01T00:00:00"/>
    <s v="FIN"/>
    <d v="2000-09-01T00:00:00"/>
    <m/>
    <d v="2004-03-01T00:00:00"/>
    <d v="2009-07-01T00:00:00"/>
    <n v="36"/>
    <m/>
    <m/>
    <m/>
    <m/>
    <m/>
    <n v="36"/>
    <m/>
    <m/>
    <m/>
    <m/>
    <m/>
    <n v="741800"/>
    <n v="-6793"/>
    <n v="735007"/>
    <n v="1"/>
    <n v="0"/>
    <n v="0"/>
    <n v="0"/>
    <n v="91598"/>
    <n v="-839"/>
    <n v="90759"/>
    <n v="-0.19550000000162981"/>
    <n v="735007"/>
    <n v="0"/>
    <n v="0"/>
    <n v="90759.195500000002"/>
    <n v="0"/>
    <m/>
    <m/>
    <m/>
    <m/>
    <s v="Completed in 2004.Financially completed in 2009."/>
    <m/>
    <m/>
    <m/>
    <x v="1"/>
    <n v="0"/>
    <n v="1"/>
    <n v="14"/>
    <n v="31"/>
    <n v="0"/>
    <n v="0"/>
    <n v="36000"/>
    <n v="1999"/>
  </r>
  <r>
    <m/>
    <m/>
    <s v="ROM/FOA/27/INV/15"/>
    <s v="UNIDO"/>
    <m/>
    <x v="4"/>
    <s v="ROM"/>
    <x v="0"/>
    <s v="FOA"/>
    <s v="Phase-out of CFC-11 and CFC-12 in the manufacture of extruded polyethylene and polystyrene foams through the use of butane as a blowing agent at Romcarbon, S.A."/>
    <d v="1999-03-01T00:00:00"/>
    <d v="2000-10-01T00:00:00"/>
    <s v="FIN"/>
    <d v="2000-04-01T00:00:00"/>
    <m/>
    <d v="2000-12-01T00:00:00"/>
    <d v="2003-05-01T00:00:00"/>
    <n v="132.4"/>
    <m/>
    <m/>
    <n v="0"/>
    <m/>
    <m/>
    <n v="132.4"/>
    <m/>
    <m/>
    <n v="0"/>
    <m/>
    <m/>
    <n v="516512"/>
    <n v="0"/>
    <n v="516512"/>
    <n v="1"/>
    <n v="0"/>
    <n v="0"/>
    <n v="0"/>
    <n v="66816"/>
    <n v="-10.66"/>
    <n v="66805.34"/>
    <n v="0.33999999999650754"/>
    <n v="516512"/>
    <n v="0"/>
    <m/>
    <n v="66805"/>
    <n v="0"/>
    <m/>
    <m/>
    <m/>
    <m/>
    <m/>
    <m/>
    <m/>
    <m/>
    <x v="1"/>
    <n v="0"/>
    <n v="1"/>
    <n v="13"/>
    <n v="19"/>
    <n v="0"/>
    <n v="0"/>
    <n v="132400"/>
    <n v="1999"/>
  </r>
  <r>
    <m/>
    <m/>
    <s v="SYR/ARS/32/INV/71"/>
    <s v="UNIDO"/>
    <m/>
    <x v="2"/>
    <s v="SYR"/>
    <x v="0"/>
    <s v="ARS"/>
    <s v="Phase-out of CFC-11 and CFC-12 in the manufacture of hair lacquers by conversion to hydrocarbon propellant at Badran and Co."/>
    <d v="2000-12-01T00:00:00"/>
    <d v="2003-03-01T00:00:00"/>
    <s v="FIN"/>
    <d v="2001-11-01T00:00:00"/>
    <m/>
    <d v="2004-06-01T00:00:00"/>
    <d v="2004-09-01T00:00:00"/>
    <n v="15.6"/>
    <m/>
    <m/>
    <n v="0"/>
    <m/>
    <m/>
    <n v="15.6"/>
    <m/>
    <m/>
    <n v="0"/>
    <m/>
    <m/>
    <n v="68640"/>
    <n v="0"/>
    <n v="68640"/>
    <n v="1"/>
    <n v="0"/>
    <n v="0"/>
    <n v="0"/>
    <n v="8923"/>
    <n v="-3.25"/>
    <n v="8919.75"/>
    <n v="-0.25"/>
    <n v="68640"/>
    <n v="0"/>
    <m/>
    <n v="8920"/>
    <n v="0"/>
    <m/>
    <m/>
    <m/>
    <m/>
    <m/>
    <m/>
    <m/>
    <m/>
    <x v="1"/>
    <n v="0"/>
    <n v="1"/>
    <n v="11"/>
    <n v="27"/>
    <n v="0"/>
    <n v="0"/>
    <n v="15600"/>
    <n v="2000"/>
  </r>
  <r>
    <m/>
    <m/>
    <s v="SYR/ARS/32/INV/73"/>
    <s v="UNIDO"/>
    <m/>
    <x v="2"/>
    <s v="SYR"/>
    <x v="0"/>
    <s v="ARS"/>
    <s v="Phase-out of CFC-11 and CFC-12 in the manufacture of hair sprays by conversion to hydrocarbon propellant at Khadji and Zahka"/>
    <d v="2000-12-01T00:00:00"/>
    <d v="2003-03-01T00:00:00"/>
    <s v="FIN"/>
    <d v="2001-11-01T00:00:00"/>
    <m/>
    <d v="2004-06-01T00:00:00"/>
    <d v="2004-09-01T00:00:00"/>
    <n v="11"/>
    <m/>
    <m/>
    <n v="0"/>
    <m/>
    <m/>
    <n v="11"/>
    <m/>
    <m/>
    <n v="0"/>
    <m/>
    <m/>
    <n v="48400"/>
    <n v="-31"/>
    <n v="48369"/>
    <n v="1"/>
    <n v="0"/>
    <n v="0"/>
    <n v="0"/>
    <n v="6292"/>
    <n v="-14.04"/>
    <n v="6277.96"/>
    <n v="-3.999999999996362E-2"/>
    <n v="48369"/>
    <n v="0"/>
    <m/>
    <n v="6278"/>
    <n v="0"/>
    <m/>
    <m/>
    <m/>
    <m/>
    <m/>
    <m/>
    <m/>
    <m/>
    <x v="1"/>
    <n v="0"/>
    <n v="1"/>
    <n v="11"/>
    <n v="27"/>
    <n v="0"/>
    <n v="0"/>
    <n v="11000"/>
    <n v="2000"/>
  </r>
  <r>
    <m/>
    <m/>
    <s v="BDI/ARS/35/INV/09"/>
    <s v="UNDP"/>
    <m/>
    <x v="0"/>
    <s v="BDI"/>
    <x v="0"/>
    <s v="ARS"/>
    <s v="Phase-out of CFC-11 and CFC-12 mixture in the manufacture of insecticides by conversion to hydrocarbon propellant at Fadi, S.A. (Fabrication d'insecticide et de product chimique)"/>
    <d v="2001-12-01T00:00:00"/>
    <d v="2004-12-01T00:00:00"/>
    <s v="FIN"/>
    <d v="2002-07-01T00:00:00"/>
    <m/>
    <d v="2003-12-01T00:00:00"/>
    <d v="2011-12-01T00:00:00"/>
    <n v="8.8000000000000007"/>
    <m/>
    <m/>
    <m/>
    <m/>
    <m/>
    <n v="8.8000000000000007"/>
    <m/>
    <m/>
    <m/>
    <m/>
    <m/>
    <n v="128900"/>
    <n v="-180"/>
    <n v="128720"/>
    <n v="1"/>
    <n v="0"/>
    <n v="0"/>
    <n v="0"/>
    <n v="16757"/>
    <n v="-23"/>
    <n v="16734"/>
    <n v="0.40000000000145519"/>
    <n v="128720"/>
    <n v="0"/>
    <n v="0"/>
    <n v="16733.599999999999"/>
    <n v="0"/>
    <m/>
    <m/>
    <m/>
    <m/>
    <s v="Completed in 2003. Financially completed in 2011."/>
    <m/>
    <m/>
    <m/>
    <x v="1"/>
    <n v="0"/>
    <n v="1"/>
    <n v="7"/>
    <n v="36"/>
    <n v="0"/>
    <n v="0"/>
    <n v="8800"/>
    <n v="2001"/>
  </r>
  <r>
    <m/>
    <m/>
    <s v="MAL/REF/28/INV/126"/>
    <s v="UNDP"/>
    <m/>
    <x v="2"/>
    <s v="MAL"/>
    <x v="0"/>
    <s v="REF"/>
    <s v="Phase-out of CFC-11 and R502 consumption at Thermo Cooling Engineering, Sdn. Bhd."/>
    <d v="1999-07-01T00:00:00"/>
    <d v="2002-02-01T00:00:00"/>
    <s v="FIN"/>
    <d v="1999-12-01T00:00:00"/>
    <m/>
    <d v="2000-12-01T00:00:00"/>
    <d v="2002-03-01T00:00:00"/>
    <n v="5.9"/>
    <m/>
    <m/>
    <m/>
    <m/>
    <m/>
    <n v="5.9"/>
    <m/>
    <m/>
    <m/>
    <m/>
    <m/>
    <n v="46502"/>
    <n v="-1900"/>
    <n v="44602"/>
    <n v="1"/>
    <n v="0"/>
    <n v="0"/>
    <n v="0"/>
    <n v="6045"/>
    <n v="-247"/>
    <n v="5798"/>
    <n v="-0.26000000000021828"/>
    <n v="44602"/>
    <n v="0"/>
    <n v="0"/>
    <n v="5798.26"/>
    <n v="0"/>
    <m/>
    <m/>
    <m/>
    <m/>
    <s v="Completed in 2000. Financially completed in 2002."/>
    <m/>
    <m/>
    <m/>
    <x v="1"/>
    <n v="0"/>
    <n v="1"/>
    <n v="5"/>
    <n v="31"/>
    <n v="0"/>
    <n v="0"/>
    <n v="5900"/>
    <n v="1999"/>
  </r>
  <r>
    <m/>
    <m/>
    <s v="CPR/REF/32/INV/367"/>
    <s v="UNDP"/>
    <m/>
    <x v="2"/>
    <s v="CPR"/>
    <x v="0"/>
    <s v="REF"/>
    <s v="Phaseout of CFC-11 by conversion to cyclopentane technology and CFC-12 by conversion to isobutane (600a) technology in the manufacture of domestic freezers at Qingdao Haier No. 2 Freezer Plant"/>
    <d v="2000-12-01T00:00:00"/>
    <d v="2004-01-01T00:00:00"/>
    <s v="FIN"/>
    <d v="2003-06-01T00:00:00"/>
    <m/>
    <d v="2004-11-01T00:00:00"/>
    <d v="2011-08-01T00:00:00"/>
    <n v="180.8"/>
    <m/>
    <m/>
    <m/>
    <m/>
    <m/>
    <n v="180.8"/>
    <m/>
    <m/>
    <m/>
    <m/>
    <m/>
    <n v="788359"/>
    <n v="-9293"/>
    <n v="779066"/>
    <n v="1"/>
    <n v="0"/>
    <n v="0"/>
    <n v="0"/>
    <n v="96720"/>
    <n v="-1140"/>
    <n v="95580"/>
    <n v="0.11380000000644941"/>
    <n v="779066"/>
    <n v="0"/>
    <n v="0"/>
    <n v="95579.886199999994"/>
    <n v="0"/>
    <m/>
    <m/>
    <m/>
    <m/>
    <s v="Completed in 2004."/>
    <m/>
    <m/>
    <m/>
    <x v="1"/>
    <n v="0"/>
    <n v="1"/>
    <n v="30"/>
    <n v="37"/>
    <n v="0"/>
    <n v="0"/>
    <n v="180800"/>
    <n v="2000"/>
  </r>
  <r>
    <m/>
    <m/>
    <s v="IDS/FOA/26/INV/106"/>
    <s v="UNDP"/>
    <m/>
    <x v="2"/>
    <s v="IDS"/>
    <x v="0"/>
    <s v="FOA"/>
    <s v="Phaseout of CFC-11 by conversion to HCFC-141b in the manufacture of insulated boxes at P.T. Polidaya Fiberindo Indah"/>
    <d v="1998-11-01T00:00:00"/>
    <d v="2000-12-01T00:00:00"/>
    <s v="FIN"/>
    <d v="1999-12-01T00:00:00"/>
    <m/>
    <d v="2000-12-01T00:00:00"/>
    <d v="2002-03-01T00:00:00"/>
    <n v="9.3000000000000007"/>
    <m/>
    <m/>
    <m/>
    <m/>
    <m/>
    <n v="9.3000000000000007"/>
    <m/>
    <m/>
    <m/>
    <m/>
    <m/>
    <n v="72800"/>
    <n v="-8363"/>
    <n v="64437"/>
    <n v="1"/>
    <n v="0"/>
    <n v="0"/>
    <n v="0"/>
    <n v="9464"/>
    <n v="-1087"/>
    <n v="8377"/>
    <n v="0.19000000000050932"/>
    <n v="64437"/>
    <n v="0"/>
    <n v="0"/>
    <n v="8376.81"/>
    <n v="0"/>
    <m/>
    <m/>
    <m/>
    <m/>
    <s v="Completed in 2000. Financially completed in 2002."/>
    <m/>
    <m/>
    <m/>
    <x v="1"/>
    <n v="0"/>
    <n v="1"/>
    <n v="13"/>
    <n v="25"/>
    <n v="0"/>
    <n v="0"/>
    <n v="9300"/>
    <n v="1998"/>
  </r>
  <r>
    <m/>
    <m/>
    <s v="IDS/FOA/26/INV/95"/>
    <s v="UNDP"/>
    <m/>
    <x v="2"/>
    <s v="IDS"/>
    <x v="0"/>
    <s v="FOA"/>
    <s v="Phaseout of CFC-11 by conversion to HCFC-141b in the manufacture of insulated panels at P.T. Panendra Sejati"/>
    <d v="1998-11-01T00:00:00"/>
    <d v="2000-12-01T00:00:00"/>
    <s v="FIN"/>
    <d v="2000-03-01T00:00:00"/>
    <m/>
    <d v="2000-12-01T00:00:00"/>
    <d v="2002-03-01T00:00:00"/>
    <n v="20"/>
    <m/>
    <m/>
    <m/>
    <m/>
    <m/>
    <n v="20"/>
    <m/>
    <m/>
    <m/>
    <m/>
    <m/>
    <n v="156600"/>
    <n v="-46830"/>
    <n v="109770"/>
    <n v="1"/>
    <n v="0"/>
    <n v="0"/>
    <n v="0"/>
    <n v="20358"/>
    <n v="-6088"/>
    <n v="14270"/>
    <n v="-0.1000000000003638"/>
    <n v="109770"/>
    <n v="0"/>
    <n v="0"/>
    <n v="14270.1"/>
    <n v="0"/>
    <m/>
    <m/>
    <m/>
    <m/>
    <s v="Completed in 2000. Financially completed in 2002."/>
    <m/>
    <m/>
    <m/>
    <x v="1"/>
    <n v="0"/>
    <n v="1"/>
    <n v="16"/>
    <n v="25"/>
    <n v="0"/>
    <n v="0"/>
    <n v="20000"/>
    <n v="1998"/>
  </r>
  <r>
    <m/>
    <m/>
    <s v="IDS/FOA/36/INV/141"/>
    <s v="UNIDO"/>
    <m/>
    <x v="2"/>
    <s v="IDS"/>
    <x v="0"/>
    <s v="FOA"/>
    <s v="Phase-out of CFC-11 by conversion to HCFC-141b in the manufacture of integral skin automotive parts at PT Wulansari Raharja"/>
    <d v="2002-03-01T00:00:00"/>
    <d v="2004-09-01T00:00:00"/>
    <s v="FIN"/>
    <d v="2004-02-01T00:00:00"/>
    <m/>
    <d v="2004-09-01T00:00:00"/>
    <d v="2004-12-01T00:00:00"/>
    <n v="10.8"/>
    <m/>
    <m/>
    <n v="0"/>
    <m/>
    <m/>
    <n v="10.8"/>
    <m/>
    <m/>
    <n v="0"/>
    <m/>
    <m/>
    <n v="101301"/>
    <n v="-632"/>
    <n v="100669"/>
    <n v="1"/>
    <n v="0"/>
    <n v="0"/>
    <n v="0"/>
    <n v="13169"/>
    <n v="-103"/>
    <n v="13066"/>
    <n v="0"/>
    <n v="100669"/>
    <n v="0"/>
    <m/>
    <n v="13066"/>
    <n v="0"/>
    <m/>
    <m/>
    <m/>
    <m/>
    <m/>
    <m/>
    <m/>
    <m/>
    <x v="1"/>
    <n v="0"/>
    <n v="1"/>
    <n v="23"/>
    <n v="30"/>
    <n v="0"/>
    <n v="0"/>
    <n v="10800"/>
    <n v="2002"/>
  </r>
  <r>
    <m/>
    <m/>
    <s v="IDS/FOA/36/INV/143"/>
    <s v="UNIDO"/>
    <m/>
    <x v="2"/>
    <s v="IDS"/>
    <x v="0"/>
    <s v="FOA"/>
    <s v="Phase-out of CFC-11 by conversion to HCFC-141b in the manufacture of rigid insulation foam parts at two companies: pt Morodadi Prima and PT Tentrem Industri Karosseri"/>
    <d v="2002-03-01T00:00:00"/>
    <d v="2004-09-01T00:00:00"/>
    <s v="FIN"/>
    <d v="2002-12-01T00:00:00"/>
    <m/>
    <d v="2004-11-01T00:00:00"/>
    <d v="2007-04-01T00:00:00"/>
    <n v="25.5"/>
    <m/>
    <m/>
    <n v="0"/>
    <m/>
    <m/>
    <n v="25.5"/>
    <m/>
    <m/>
    <n v="0"/>
    <m/>
    <m/>
    <n v="164947"/>
    <n v="-567"/>
    <n v="164380"/>
    <n v="1"/>
    <n v="0"/>
    <n v="0"/>
    <n v="0"/>
    <n v="21443"/>
    <n v="-74"/>
    <n v="21369"/>
    <n v="0"/>
    <n v="164380"/>
    <n v="0"/>
    <m/>
    <n v="21369"/>
    <n v="0"/>
    <m/>
    <m/>
    <m/>
    <m/>
    <m/>
    <m/>
    <m/>
    <m/>
    <x v="1"/>
    <n v="0"/>
    <n v="1"/>
    <n v="9"/>
    <n v="30"/>
    <n v="0"/>
    <n v="0"/>
    <n v="25500"/>
    <n v="2002"/>
  </r>
  <r>
    <m/>
    <m/>
    <s v="IDS/FOA/29/INV/116"/>
    <s v="IBRD"/>
    <m/>
    <x v="2"/>
    <s v="IDS"/>
    <x v="0"/>
    <s v="FOA"/>
    <s v="Phase-out of CFC-11 by conversion to HCFC-141b in the manufacture of rigid polyurethane foam (boxfoam and sprayfoam) at PT Intimas Chemindo"/>
    <d v="1999-11-01T00:00:00"/>
    <d v="2002-12-01T00:00:00"/>
    <s v="FIN"/>
    <d v="2003-10-01T00:00:00"/>
    <m/>
    <d v="2003-03-01T00:00:00"/>
    <d v="2004-09-01T00:00:00"/>
    <n v="74.3"/>
    <m/>
    <m/>
    <n v="0"/>
    <m/>
    <m/>
    <n v="74.3"/>
    <m/>
    <m/>
    <n v="0"/>
    <m/>
    <m/>
    <n v="290294"/>
    <n v="-163063.56"/>
    <n v="127230.44"/>
    <n v="0.99999654170810071"/>
    <n v="0.44000000000232831"/>
    <n v="0.44000000000232831"/>
    <n v="0"/>
    <n v="37738"/>
    <n v="-21198.04"/>
    <n v="16539.96"/>
    <n v="-4.0000000000873115E-2"/>
    <n v="127230"/>
    <n v="0"/>
    <n v="0"/>
    <n v="16540"/>
    <n v="0"/>
    <n v="0"/>
    <m/>
    <m/>
    <m/>
    <s v="Project technically and financially completed.    "/>
    <m/>
    <m/>
    <m/>
    <x v="1"/>
    <n v="0"/>
    <n v="1"/>
    <n v="47"/>
    <n v="37"/>
    <n v="0"/>
    <n v="0"/>
    <n v="74300"/>
    <n v="1999"/>
  </r>
  <r>
    <m/>
    <m/>
    <s v="DOM/FOA/29/INV/21"/>
    <s v="UNDP"/>
    <m/>
    <x v="1"/>
    <s v="DOM"/>
    <x v="0"/>
    <s v="FOA"/>
    <s v="Phase-out of CFC-11 by conversion to HCFC-141b in the manufacture of rigid polyurethane foam (panels and sprayfoam) at Paredomi (Paneles Refrigerados Dominicanos, C.A.)"/>
    <d v="1999-11-01T00:00:00"/>
    <d v="2002-12-01T00:00:00"/>
    <s v="FIN"/>
    <d v="2001-10-01T00:00:00"/>
    <m/>
    <d v="2002-04-01T00:00:00"/>
    <d v="2003-09-01T00:00:00"/>
    <n v="60.7"/>
    <m/>
    <m/>
    <m/>
    <m/>
    <m/>
    <n v="60.7"/>
    <m/>
    <m/>
    <m/>
    <m/>
    <m/>
    <n v="177670"/>
    <n v="0"/>
    <n v="177670"/>
    <n v="1"/>
    <n v="0"/>
    <n v="0"/>
    <n v="0"/>
    <n v="23097"/>
    <n v="0"/>
    <n v="23097"/>
    <n v="-0.52000000000043656"/>
    <n v="177670"/>
    <n v="0"/>
    <n v="0"/>
    <n v="23097.52"/>
    <n v="0"/>
    <m/>
    <m/>
    <m/>
    <m/>
    <s v="Completed in 2002. Financially completed in 2003."/>
    <m/>
    <m/>
    <m/>
    <x v="1"/>
    <n v="0"/>
    <n v="1"/>
    <n v="23"/>
    <n v="37"/>
    <n v="0"/>
    <n v="0"/>
    <n v="60700"/>
    <n v="1999"/>
  </r>
  <r>
    <m/>
    <m/>
    <s v="IDS/FOA/26/INV/103"/>
    <s v="UNDP"/>
    <m/>
    <x v="2"/>
    <s v="IDS"/>
    <x v="0"/>
    <s v="FOA"/>
    <s v="Phaseout of CFC-11 by conversion to HCFC-141b in the manufacture of rigid polyurethane foam (panels) at Irama Sejuk Santosa"/>
    <d v="1998-11-01T00:00:00"/>
    <d v="2000-12-01T00:00:00"/>
    <s v="FIN"/>
    <d v="1999-12-01T00:00:00"/>
    <m/>
    <d v="2000-12-01T00:00:00"/>
    <d v="2002-03-01T00:00:00"/>
    <n v="7"/>
    <m/>
    <m/>
    <m/>
    <m/>
    <m/>
    <n v="7"/>
    <m/>
    <m/>
    <m/>
    <m/>
    <m/>
    <n v="54800"/>
    <n v="-4604"/>
    <n v="50196"/>
    <n v="1"/>
    <n v="0"/>
    <n v="0"/>
    <n v="0"/>
    <n v="7124"/>
    <n v="-599"/>
    <n v="6525"/>
    <n v="-0.47999999999956344"/>
    <n v="50196"/>
    <n v="0"/>
    <n v="0"/>
    <n v="6525.48"/>
    <n v="0"/>
    <m/>
    <m/>
    <m/>
    <m/>
    <s v="Completed in 2000. Financially completed in 2002."/>
    <m/>
    <m/>
    <m/>
    <x v="1"/>
    <n v="0"/>
    <n v="1"/>
    <n v="13"/>
    <n v="25"/>
    <n v="0"/>
    <n v="0"/>
    <n v="7000"/>
    <n v="1998"/>
  </r>
  <r>
    <m/>
    <m/>
    <s v="IDS/FOA/29/INV/117"/>
    <s v="IBRD"/>
    <m/>
    <x v="2"/>
    <s v="IDS"/>
    <x v="0"/>
    <s v="FOA"/>
    <s v="Phase-out of CFC-11 by conversion to HCFC-141b in the manufacture of rigid polyurethane foam (panels) at PT Dawamiba Engineering"/>
    <d v="1999-11-01T00:00:00"/>
    <d v="2002-12-01T00:00:00"/>
    <s v="FIN"/>
    <d v="2001-11-01T00:00:00"/>
    <m/>
    <d v="2003-06-01T00:00:00"/>
    <d v="2003-10-01T00:00:00"/>
    <n v="31.6"/>
    <m/>
    <m/>
    <n v="0"/>
    <m/>
    <m/>
    <n v="31.6"/>
    <m/>
    <m/>
    <n v="0"/>
    <m/>
    <m/>
    <n v="156500"/>
    <n v="-2750"/>
    <n v="153750"/>
    <n v="1"/>
    <n v="0"/>
    <n v="0"/>
    <n v="0"/>
    <n v="20345"/>
    <n v="-358"/>
    <n v="19987"/>
    <n v="0"/>
    <n v="153750"/>
    <n v="0"/>
    <n v="0"/>
    <n v="19987"/>
    <n v="0"/>
    <n v="0"/>
    <m/>
    <m/>
    <m/>
    <s v="Project technically and financially completed. PCR draft being finalized."/>
    <m/>
    <m/>
    <m/>
    <x v="1"/>
    <n v="0"/>
    <n v="1"/>
    <n v="24"/>
    <n v="37"/>
    <n v="0"/>
    <n v="0"/>
    <n v="31600"/>
    <n v="1999"/>
  </r>
  <r>
    <m/>
    <m/>
    <s v="IDS/FOA/29/INV/111"/>
    <s v="IBRD"/>
    <m/>
    <x v="2"/>
    <s v="IDS"/>
    <x v="0"/>
    <s v="FOA"/>
    <s v="Phase-out of CFC-11 by conversion to HCFC-141b in the manufacture of rigid polyurethane foam (sprayfoam) at CV Sumber Logam"/>
    <d v="1999-11-01T00:00:00"/>
    <d v="2002-12-01T00:00:00"/>
    <s v="FIN"/>
    <d v="2001-09-01T00:00:00"/>
    <m/>
    <d v="2001-12-01T00:00:00"/>
    <d v="2002-05-01T00:00:00"/>
    <n v="12.1"/>
    <m/>
    <m/>
    <n v="0"/>
    <m/>
    <m/>
    <n v="12.1"/>
    <m/>
    <m/>
    <n v="0"/>
    <m/>
    <m/>
    <n v="56118"/>
    <n v="-30157"/>
    <n v="25961"/>
    <n v="1"/>
    <n v="0"/>
    <n v="0"/>
    <n v="0"/>
    <n v="7295"/>
    <n v="-3920.41"/>
    <n v="3374.59"/>
    <n v="-0.40999999999985448"/>
    <n v="25961"/>
    <n v="0"/>
    <n v="0"/>
    <n v="3375"/>
    <n v="0"/>
    <n v="0"/>
    <m/>
    <m/>
    <m/>
    <s v="Project technically and financially completed. PCR submitted to WB."/>
    <m/>
    <m/>
    <m/>
    <x v="1"/>
    <n v="0"/>
    <n v="1"/>
    <n v="22"/>
    <n v="37"/>
    <n v="0"/>
    <n v="0"/>
    <n v="12100"/>
    <n v="1999"/>
  </r>
  <r>
    <m/>
    <m/>
    <s v="IDS/FOA/29/INV/118"/>
    <s v="IBRD"/>
    <m/>
    <x v="2"/>
    <s v="IDS"/>
    <x v="0"/>
    <s v="FOA"/>
    <s v="Phase-out of CFC-11 by conversion to HCFC-141b in the manufacture of rigid polyurethane foam (sprayfoam) at Kimura Fiberglass"/>
    <d v="1999-11-01T00:00:00"/>
    <d v="2002-12-01T00:00:00"/>
    <s v="FIN"/>
    <d v="2001-10-01T00:00:00"/>
    <m/>
    <d v="2001-12-01T00:00:00"/>
    <d v="2002-07-01T00:00:00"/>
    <n v="21.1"/>
    <m/>
    <m/>
    <n v="0"/>
    <m/>
    <m/>
    <n v="21.1"/>
    <m/>
    <m/>
    <n v="0"/>
    <m/>
    <m/>
    <n v="69385"/>
    <n v="-36556.410000000003"/>
    <n v="32828.589999999997"/>
    <n v="1.0000124891139097"/>
    <n v="-0.41000000000349246"/>
    <n v="-0.41000000000349246"/>
    <n v="0"/>
    <n v="9020"/>
    <n v="-4752.33"/>
    <n v="4267.67"/>
    <n v="-0.32999999999992724"/>
    <n v="32829"/>
    <n v="0"/>
    <n v="0"/>
    <n v="4268"/>
    <n v="0"/>
    <n v="0"/>
    <m/>
    <m/>
    <m/>
    <s v="Project technically and financially completed. PCR submitted to WB."/>
    <m/>
    <m/>
    <m/>
    <x v="1"/>
    <n v="0"/>
    <n v="1"/>
    <n v="23"/>
    <n v="37"/>
    <n v="0"/>
    <n v="0"/>
    <n v="21100"/>
    <n v="1999"/>
  </r>
  <r>
    <m/>
    <m/>
    <s v="IDS/FOA/29/INV/115"/>
    <s v="IBRD"/>
    <m/>
    <x v="2"/>
    <s v="IDS"/>
    <x v="0"/>
    <s v="FOA"/>
    <s v="Phase-out of CFC-11 by conversion to HCFC-141b in the manufacture of rigid polyurethane foam (sprayfoam) at PT Sentra Sukses Selalu"/>
    <d v="1999-11-01T00:00:00"/>
    <d v="2002-12-01T00:00:00"/>
    <s v="CLO"/>
    <m/>
    <m/>
    <m/>
    <d v="2003-04-01T00:00:00"/>
    <n v="0"/>
    <m/>
    <m/>
    <n v="0"/>
    <m/>
    <m/>
    <n v="0"/>
    <m/>
    <m/>
    <n v="0"/>
    <m/>
    <m/>
    <n v="539579"/>
    <n v="-539579"/>
    <n v="0"/>
    <n v="0"/>
    <n v="0"/>
    <n v="0"/>
    <n v="0"/>
    <n v="69354"/>
    <n v="-69353.69"/>
    <n v="0.30999999999767169"/>
    <n v="0.30999999999767169"/>
    <n v="0"/>
    <n v="0"/>
    <n v="0"/>
    <n v="0"/>
    <n v="0"/>
    <n v="0"/>
    <m/>
    <m/>
    <m/>
    <s v="Cancelled - 38th ExCom"/>
    <m/>
    <m/>
    <m/>
    <x v="0"/>
    <n v="0"/>
    <n v="0"/>
    <s v=""/>
    <n v="37"/>
    <n v="0"/>
    <n v="0"/>
    <n v="0"/>
    <n v="1999"/>
  </r>
  <r>
    <m/>
    <m/>
    <s v="IDS/FOA/29/INV/112"/>
    <s v="UNDP"/>
    <m/>
    <x v="2"/>
    <s v="IDS"/>
    <x v="0"/>
    <s v="FOA"/>
    <s v="Phase-out of CFC-11 by conversion to HCFC-141b in the manufacture of rigid polyurethane foam (sprayfoam, panels, blocks) at Tansri Gani"/>
    <d v="1999-11-01T00:00:00"/>
    <d v="2003-07-01T00:00:00"/>
    <s v="FIN"/>
    <d v="2001-08-01T00:00:00"/>
    <m/>
    <d v="2003-03-01T00:00:00"/>
    <d v="2005-09-01T00:00:00"/>
    <n v="45.3"/>
    <m/>
    <m/>
    <m/>
    <m/>
    <m/>
    <n v="45.3"/>
    <m/>
    <m/>
    <m/>
    <m/>
    <m/>
    <n v="354700"/>
    <n v="-5045"/>
    <n v="349655"/>
    <n v="1"/>
    <n v="0"/>
    <n v="0"/>
    <n v="0"/>
    <n v="46111"/>
    <n v="-656"/>
    <n v="45455"/>
    <n v="0"/>
    <n v="349655"/>
    <n v="0"/>
    <n v="0"/>
    <n v="45455"/>
    <n v="0"/>
    <m/>
    <m/>
    <m/>
    <m/>
    <s v="Completed in 2003. Financially completed in 2005."/>
    <m/>
    <m/>
    <m/>
    <x v="1"/>
    <n v="0"/>
    <n v="1"/>
    <n v="21"/>
    <n v="44"/>
    <n v="0"/>
    <n v="0"/>
    <n v="45300"/>
    <n v="1999"/>
  </r>
  <r>
    <m/>
    <m/>
    <s v="ARG/FOA/32/INV/113"/>
    <s v="UNDP"/>
    <m/>
    <x v="1"/>
    <s v="ARG"/>
    <x v="0"/>
    <s v="FOA"/>
    <s v="Phaseout of CFC-11 by conversion to HCFC-141b in the manufacture of rigid polyurethane foam at 9 enterprises (Produmerc; Produnova; Carlos Masciotta; Elido Palermo; Carlos Castillo; Estanislao Kowcz; Constuctora Vimac; Gaspar Adragna; Placido Sandoval)"/>
    <d v="2000-12-01T00:00:00"/>
    <d v="2004-01-01T00:00:00"/>
    <s v="FIN"/>
    <d v="2001-09-01T00:00:00"/>
    <m/>
    <d v="2005-01-01T00:00:00"/>
    <d v="2007-03-01T00:00:00"/>
    <n v="49.6"/>
    <m/>
    <m/>
    <m/>
    <m/>
    <m/>
    <n v="49.6"/>
    <m/>
    <m/>
    <m/>
    <m/>
    <m/>
    <n v="320332"/>
    <n v="-90"/>
    <n v="320242"/>
    <n v="1"/>
    <n v="0"/>
    <n v="0"/>
    <n v="0"/>
    <n v="41643"/>
    <n v="-12"/>
    <n v="41631"/>
    <n v="-0.45999999999912689"/>
    <n v="320242"/>
    <n v="0"/>
    <n v="0"/>
    <n v="41631.46"/>
    <n v="0"/>
    <m/>
    <m/>
    <m/>
    <m/>
    <s v="Completed in 2005. Financially completed in 2007."/>
    <m/>
    <m/>
    <m/>
    <x v="1"/>
    <n v="0"/>
    <n v="1"/>
    <n v="9"/>
    <n v="37"/>
    <n v="0"/>
    <n v="0"/>
    <n v="49600"/>
    <n v="2000"/>
  </r>
  <r>
    <m/>
    <m/>
    <s v="IDS/FOA/26/INV/96"/>
    <s v="UNDP"/>
    <m/>
    <x v="2"/>
    <s v="IDS"/>
    <x v="0"/>
    <s v="FOA"/>
    <s v="Phaseout of CFC-11 by conversion to HCFC-141b in the manufacture of rigid polyurethane foam at Indoklima Sarana Engineering"/>
    <d v="1998-11-01T00:00:00"/>
    <d v="2000-12-01T00:00:00"/>
    <s v="FIN"/>
    <d v="1999-07-01T00:00:00"/>
    <m/>
    <d v="2000-10-01T00:00:00"/>
    <d v="2002-03-01T00:00:00"/>
    <n v="27.1"/>
    <m/>
    <m/>
    <m/>
    <m/>
    <m/>
    <n v="27.1"/>
    <m/>
    <m/>
    <m/>
    <m/>
    <m/>
    <n v="212193"/>
    <n v="-43243"/>
    <n v="168950"/>
    <n v="1"/>
    <n v="0"/>
    <n v="0"/>
    <n v="0"/>
    <n v="27585"/>
    <n v="-5622"/>
    <n v="21963"/>
    <n v="-0.5"/>
    <n v="168950"/>
    <n v="0"/>
    <n v="0"/>
    <n v="21963.5"/>
    <n v="0"/>
    <m/>
    <m/>
    <m/>
    <m/>
    <s v="Completed in 2000. Financially completed in 2002."/>
    <m/>
    <m/>
    <m/>
    <x v="1"/>
    <n v="0"/>
    <n v="1"/>
    <n v="8"/>
    <n v="25"/>
    <n v="0"/>
    <n v="0"/>
    <n v="27100"/>
    <n v="1998"/>
  </r>
  <r>
    <m/>
    <m/>
    <s v="IDS/FOA/26/INV/101"/>
    <s v="UNDP"/>
    <m/>
    <x v="2"/>
    <s v="IDS"/>
    <x v="0"/>
    <s v="FOA"/>
    <s v="Phaseout of CFC-11 by conversion to HCFC-141b in the manufacture of rigid polyurethane foam at Mentari Adi Fayar"/>
    <d v="1998-11-01T00:00:00"/>
    <d v="2000-12-01T00:00:00"/>
    <s v="FIN"/>
    <d v="1999-07-01T00:00:00"/>
    <m/>
    <d v="2003-01-01T00:00:00"/>
    <d v="2004-01-01T00:00:00"/>
    <n v="22.4"/>
    <m/>
    <m/>
    <m/>
    <m/>
    <m/>
    <n v="22.4"/>
    <m/>
    <m/>
    <m/>
    <m/>
    <m/>
    <n v="111517"/>
    <n v="0"/>
    <n v="111517"/>
    <n v="1"/>
    <n v="0"/>
    <n v="0"/>
    <n v="0"/>
    <n v="14497"/>
    <n v="0"/>
    <n v="14497"/>
    <n v="-0.20999999999912689"/>
    <n v="111517"/>
    <n v="0"/>
    <n v="0"/>
    <n v="14497.21"/>
    <n v="0"/>
    <m/>
    <m/>
    <m/>
    <m/>
    <s v="Completed in 2003. Financially completed in 2004."/>
    <m/>
    <m/>
    <m/>
    <x v="1"/>
    <n v="0"/>
    <n v="1"/>
    <n v="8"/>
    <n v="25"/>
    <n v="0"/>
    <n v="0"/>
    <n v="22400"/>
    <n v="1998"/>
  </r>
  <r>
    <m/>
    <m/>
    <s v="IDS/FOA/37/INV/145"/>
    <s v="Japan"/>
    <m/>
    <x v="2"/>
    <s v="IDS"/>
    <x v="0"/>
    <s v="FOA"/>
    <s v="Phase-out of CFC-11 by conversion to HCFC-141b in the manufacture of rigid polyurethane foam for insulating purposes at Aneka Citra Refrigeratama Co."/>
    <d v="2002-07-01T00:00:00"/>
    <d v="2004-09-01T00:00:00"/>
    <s v="FIN"/>
    <d v="2004-11-01T00:00:00"/>
    <m/>
    <d v="2005-12-01T00:00:00"/>
    <d v="2006-03-01T00:00:00"/>
    <n v="18.2"/>
    <m/>
    <m/>
    <n v="0"/>
    <m/>
    <m/>
    <n v="18.2"/>
    <m/>
    <m/>
    <n v="0"/>
    <m/>
    <m/>
    <n v="142506"/>
    <n v="-377"/>
    <n v="142129"/>
    <n v="1"/>
    <n v="0"/>
    <n v="0"/>
    <n v="0"/>
    <n v="18526"/>
    <n v="-49"/>
    <n v="18477"/>
    <n v="0"/>
    <n v="142129"/>
    <n v="0"/>
    <n v="0"/>
    <n v="18477"/>
    <n v="0"/>
    <m/>
    <m/>
    <m/>
    <m/>
    <s v="N/A"/>
    <s v="N/A"/>
    <m/>
    <m/>
    <x v="1"/>
    <n v="0"/>
    <n v="1"/>
    <n v="28"/>
    <n v="26"/>
    <n v="0"/>
    <n v="0"/>
    <n v="18200"/>
    <n v="2002"/>
  </r>
  <r>
    <m/>
    <m/>
    <s v="IDS/FOA/37/INV/146"/>
    <s v="Japan"/>
    <m/>
    <x v="2"/>
    <s v="IDS"/>
    <x v="0"/>
    <s v="FOA"/>
    <s v="Phase-out of CFC-11 by conversion to HCFC-141b in the manufacture of rigid polyurethane foam for insulating purposes at Bina Teknik Co."/>
    <d v="2002-07-01T00:00:00"/>
    <d v="2005-03-01T00:00:00"/>
    <s v="FIN"/>
    <d v="2003-12-01T00:00:00"/>
    <m/>
    <d v="2006-03-01T00:00:00"/>
    <d v="2006-03-01T00:00:00"/>
    <n v="22.8"/>
    <m/>
    <m/>
    <n v="0"/>
    <m/>
    <m/>
    <n v="22.8"/>
    <m/>
    <m/>
    <n v="0"/>
    <m/>
    <m/>
    <n v="117889"/>
    <n v="-541"/>
    <n v="117348"/>
    <n v="1"/>
    <n v="0"/>
    <n v="0"/>
    <n v="0"/>
    <n v="15326"/>
    <n v="-71"/>
    <n v="15255"/>
    <n v="0"/>
    <n v="117348"/>
    <n v="0"/>
    <n v="0"/>
    <n v="15255"/>
    <n v="0"/>
    <m/>
    <m/>
    <m/>
    <m/>
    <s v="N/A"/>
    <s v="N/A"/>
    <m/>
    <m/>
    <x v="1"/>
    <n v="0"/>
    <n v="1"/>
    <n v="17"/>
    <n v="32"/>
    <n v="0"/>
    <n v="0"/>
    <n v="22800"/>
    <n v="2002"/>
  </r>
  <r>
    <m/>
    <m/>
    <s v="IDS/FOA/38/INV/152"/>
    <s v="UNIDO"/>
    <m/>
    <x v="2"/>
    <s v="IDS"/>
    <x v="0"/>
    <s v="FOA"/>
    <s v="Phase-out of CFC-11 by conversion to HCFC-141b in the manufacture of rigid polyurethane foam for insulating purposes at Delta Atlantik and Samudra Plastics"/>
    <d v="2002-11-01T00:00:00"/>
    <d v="2004-12-01T00:00:00"/>
    <s v="FIN"/>
    <d v="2003-12-01T00:00:00"/>
    <m/>
    <d v="2004-11-01T00:00:00"/>
    <d v="2006-05-01T00:00:00"/>
    <n v="18.8"/>
    <m/>
    <m/>
    <n v="0"/>
    <m/>
    <m/>
    <n v="18.8"/>
    <m/>
    <m/>
    <n v="0"/>
    <m/>
    <m/>
    <n v="146388"/>
    <n v="0"/>
    <n v="146388"/>
    <n v="1"/>
    <n v="0"/>
    <n v="0"/>
    <n v="0"/>
    <n v="19030"/>
    <n v="-10.4"/>
    <n v="19019.599999999999"/>
    <n v="-0.40000000000145519"/>
    <n v="146388"/>
    <n v="0"/>
    <m/>
    <n v="19020"/>
    <n v="0"/>
    <m/>
    <m/>
    <m/>
    <m/>
    <m/>
    <m/>
    <m/>
    <m/>
    <x v="1"/>
    <n v="0"/>
    <n v="1"/>
    <n v="13"/>
    <n v="25"/>
    <n v="0"/>
    <n v="0"/>
    <n v="18800"/>
    <n v="2002"/>
  </r>
  <r>
    <m/>
    <m/>
    <s v="PHI/FOA/31/INV/64"/>
    <s v="UNDP"/>
    <m/>
    <x v="2"/>
    <s v="PHI"/>
    <x v="0"/>
    <s v="FOA"/>
    <s v="Phaseout of CFC-11 by conversion to HCFC-141b in the manufacture or rigid polyurethane foam (sprayfoam) at Prescon Construction and Development"/>
    <d v="2000-07-01T00:00:00"/>
    <d v="2002-10-01T00:00:00"/>
    <s v="FIN"/>
    <d v="2001-07-01T00:00:00"/>
    <m/>
    <d v="2002-09-01T00:00:00"/>
    <d v="2005-04-01T00:00:00"/>
    <n v="31.7"/>
    <m/>
    <m/>
    <m/>
    <m/>
    <m/>
    <n v="31.7"/>
    <m/>
    <m/>
    <m/>
    <m/>
    <m/>
    <n v="187926"/>
    <n v="-25246"/>
    <n v="162680"/>
    <n v="1"/>
    <n v="0"/>
    <n v="0"/>
    <n v="0"/>
    <n v="24430"/>
    <n v="-3282"/>
    <n v="21148"/>
    <n v="-0.38000000000101863"/>
    <n v="162680"/>
    <n v="0"/>
    <n v="0"/>
    <n v="21148.38"/>
    <n v="0"/>
    <m/>
    <m/>
    <m/>
    <m/>
    <s v="Completed in 2002. Financially completed in 2005."/>
    <m/>
    <m/>
    <m/>
    <x v="1"/>
    <n v="0"/>
    <n v="1"/>
    <n v="12"/>
    <n v="27"/>
    <n v="0"/>
    <n v="0"/>
    <n v="31700"/>
    <n v="2000"/>
  </r>
  <r>
    <m/>
    <m/>
    <s v="MEX/FOA/31/INV/98"/>
    <s v="UNDP"/>
    <m/>
    <x v="1"/>
    <s v="MEX"/>
    <x v="0"/>
    <s v="FOA"/>
    <s v="Phaseout of CFC-11 by conversion to HCFC-141b or water-blown technology in rigid polyurethane foam (spray) and to water based formulations in integral skin foam at Comsisa"/>
    <d v="2000-07-01T00:00:00"/>
    <d v="2003-08-01T00:00:00"/>
    <s v="FIN"/>
    <d v="2001-01-01T00:00:00"/>
    <m/>
    <d v="2003-10-01T00:00:00"/>
    <d v="2004-01-01T00:00:00"/>
    <n v="68.7"/>
    <m/>
    <m/>
    <m/>
    <m/>
    <m/>
    <n v="68.7"/>
    <m/>
    <m/>
    <m/>
    <m/>
    <m/>
    <n v="424050"/>
    <n v="0"/>
    <n v="424050"/>
    <n v="1"/>
    <n v="0"/>
    <n v="0"/>
    <n v="0"/>
    <n v="55127"/>
    <n v="0"/>
    <n v="55127"/>
    <n v="0.5"/>
    <n v="424050"/>
    <n v="0"/>
    <n v="0"/>
    <n v="55126.5"/>
    <n v="0"/>
    <m/>
    <m/>
    <m/>
    <m/>
    <s v="Completed in 2003. Financially completed in 2004."/>
    <m/>
    <m/>
    <m/>
    <x v="1"/>
    <n v="0"/>
    <n v="1"/>
    <n v="6"/>
    <n v="37"/>
    <n v="0"/>
    <n v="0"/>
    <n v="68700"/>
    <n v="2000"/>
  </r>
  <r>
    <m/>
    <m/>
    <s v="BRA/REF/26/INV/115"/>
    <s v="UNDP"/>
    <m/>
    <x v="1"/>
    <s v="BRA"/>
    <x v="0"/>
    <s v="REF"/>
    <s v="Phaseout of CFC-11 by conversion to HCFC-141b technology and CFC-12 by conversion to HFC-134a in the manufacture of small commercial freezers and coolers at Bebber"/>
    <d v="1998-11-01T00:00:00"/>
    <d v="2000-12-01T00:00:00"/>
    <s v="FIN"/>
    <d v="1999-06-01T00:00:00"/>
    <m/>
    <d v="1999-12-01T00:00:00"/>
    <d v="2002-04-01T00:00:00"/>
    <n v="9.5"/>
    <m/>
    <m/>
    <m/>
    <m/>
    <m/>
    <n v="9.5"/>
    <m/>
    <m/>
    <m/>
    <m/>
    <m/>
    <n v="144500"/>
    <n v="-3024"/>
    <n v="141476"/>
    <n v="1"/>
    <n v="0"/>
    <n v="0"/>
    <n v="0"/>
    <n v="18785"/>
    <n v="-393"/>
    <n v="18392"/>
    <n v="0"/>
    <n v="141476"/>
    <n v="0"/>
    <n v="0"/>
    <n v="18392"/>
    <n v="0"/>
    <m/>
    <m/>
    <m/>
    <m/>
    <s v="Completed in 1999. Financially completed in 2002."/>
    <m/>
    <m/>
    <m/>
    <x v="1"/>
    <n v="0"/>
    <n v="1"/>
    <n v="7"/>
    <n v="25"/>
    <n v="0"/>
    <n v="0"/>
    <n v="9500"/>
    <n v="1998"/>
  </r>
  <r>
    <m/>
    <m/>
    <s v="ARG/REF/28/INV/92"/>
    <s v="UNDP"/>
    <m/>
    <x v="1"/>
    <s v="ARG"/>
    <x v="0"/>
    <s v="REF"/>
    <s v="Phaseout of CFC-11 by conversion to HCFC-141b technology and of CFC-12 by conversion to HFC-134a in the manufacture of commercial refrigeration display cabinets and polyurethane panels for cold stores AT Perito Moreno Ref."/>
    <d v="1999-07-01T00:00:00"/>
    <d v="2002-02-01T00:00:00"/>
    <s v="FIN"/>
    <d v="1999-09-01T00:00:00"/>
    <m/>
    <d v="2001-12-01T00:00:00"/>
    <d v="2003-04-01T00:00:00"/>
    <n v="31.1"/>
    <m/>
    <m/>
    <m/>
    <m/>
    <m/>
    <n v="31.1"/>
    <m/>
    <m/>
    <m/>
    <m/>
    <m/>
    <n v="379605"/>
    <n v="0"/>
    <n v="379605"/>
    <n v="1"/>
    <n v="0"/>
    <n v="0"/>
    <n v="0"/>
    <n v="49349"/>
    <n v="0"/>
    <n v="49349"/>
    <n v="0.34999999999854481"/>
    <n v="379605"/>
    <n v="0"/>
    <n v="0"/>
    <n v="49348.65"/>
    <n v="0"/>
    <m/>
    <m/>
    <m/>
    <m/>
    <s v="Completed in 2001. Financially completed in 2003."/>
    <m/>
    <m/>
    <m/>
    <x v="1"/>
    <n v="0"/>
    <n v="1"/>
    <n v="2"/>
    <n v="31"/>
    <n v="0"/>
    <n v="0"/>
    <n v="31100"/>
    <n v="1999"/>
  </r>
  <r>
    <m/>
    <m/>
    <s v="BRA/FOA/28/INV/143"/>
    <s v="UNDP"/>
    <m/>
    <x v="1"/>
    <s v="BRA"/>
    <x v="0"/>
    <s v="FOA"/>
    <s v="Phaseout of CFC-11 by conversion to HCFC-141b technology in rigid polyurethane foam (spray and pour in place) at SIFC"/>
    <d v="1999-07-01T00:00:00"/>
    <d v="2002-02-01T00:00:00"/>
    <s v="FIN"/>
    <d v="2000-02-01T00:00:00"/>
    <m/>
    <d v="2000-11-01T00:00:00"/>
    <d v="2003-05-01T00:00:00"/>
    <n v="9.5"/>
    <m/>
    <m/>
    <m/>
    <m/>
    <m/>
    <n v="9.5"/>
    <m/>
    <m/>
    <m/>
    <m/>
    <m/>
    <n v="74385"/>
    <n v="0"/>
    <n v="74385"/>
    <n v="1"/>
    <n v="0"/>
    <n v="0"/>
    <n v="0"/>
    <n v="9670"/>
    <n v="0"/>
    <n v="9670"/>
    <n v="-4.9999999999272404E-2"/>
    <n v="74385"/>
    <n v="0"/>
    <n v="0"/>
    <n v="9670.0499999999993"/>
    <n v="0"/>
    <m/>
    <m/>
    <m/>
    <m/>
    <s v="Completed in 2000. Financially completed in 2003."/>
    <m/>
    <m/>
    <m/>
    <x v="1"/>
    <n v="0"/>
    <n v="1"/>
    <n v="7"/>
    <n v="31"/>
    <n v="0"/>
    <n v="0"/>
    <n v="9500"/>
    <n v="1999"/>
  </r>
  <r>
    <m/>
    <m/>
    <s v="CPR/FOA/29/INV/331"/>
    <s v="UNDP"/>
    <m/>
    <x v="2"/>
    <s v="CPR"/>
    <x v="0"/>
    <s v="FOA"/>
    <s v="Phase-out of CFC-11 by conversion to HCFC-141b technology in the manufacture of flexible integral skin foam and flexible molded foam at Zhongqi Jinan Auto Parts Factory"/>
    <d v="1999-11-01T00:00:00"/>
    <d v="2002-12-01T00:00:00"/>
    <s v="FIN"/>
    <d v="2001-05-01T00:00:00"/>
    <m/>
    <d v="2002-08-01T00:00:00"/>
    <d v="2004-06-01T00:00:00"/>
    <n v="21.6"/>
    <m/>
    <m/>
    <m/>
    <m/>
    <m/>
    <n v="21.6"/>
    <m/>
    <m/>
    <m/>
    <m/>
    <m/>
    <n v="236130"/>
    <n v="-8780"/>
    <n v="227350"/>
    <n v="1"/>
    <n v="0"/>
    <n v="0"/>
    <n v="0"/>
    <n v="30697"/>
    <n v="-1141"/>
    <n v="29556"/>
    <n v="0.34539971439880901"/>
    <n v="227350"/>
    <n v="0"/>
    <n v="0"/>
    <n v="29555.654600285601"/>
    <n v="0"/>
    <m/>
    <m/>
    <m/>
    <m/>
    <s v="Completed in 2002. Financially completed in 2004."/>
    <m/>
    <m/>
    <m/>
    <x v="1"/>
    <n v="0"/>
    <n v="1"/>
    <n v="18"/>
    <n v="37"/>
    <n v="0"/>
    <n v="0"/>
    <n v="21600"/>
    <n v="1999"/>
  </r>
  <r>
    <m/>
    <m/>
    <s v="BRA/FOA/36/INV/252"/>
    <s v="UNDP"/>
    <m/>
    <x v="1"/>
    <s v="BRA"/>
    <x v="0"/>
    <s v="FOA"/>
    <s v="Phase-out of CFC-11 by conversion to HCFC-141b technology in the manufacture of flexible integral skin foam, and water-blown technology for flexible moulded foam at Arquespuma"/>
    <d v="2002-03-01T00:00:00"/>
    <d v="2004-09-01T00:00:00"/>
    <s v="FIN"/>
    <d v="2002-12-01T00:00:00"/>
    <m/>
    <d v="2003-12-01T00:00:00"/>
    <d v="2007-01-01T00:00:00"/>
    <n v="55.8"/>
    <m/>
    <m/>
    <m/>
    <m/>
    <m/>
    <n v="55.8"/>
    <m/>
    <m/>
    <m/>
    <m/>
    <m/>
    <n v="207741"/>
    <n v="0"/>
    <n v="207741"/>
    <n v="1"/>
    <n v="0"/>
    <n v="0"/>
    <n v="0"/>
    <n v="27006"/>
    <n v="0"/>
    <n v="27006"/>
    <n v="-0.33000000000174623"/>
    <n v="207741"/>
    <n v="0"/>
    <n v="0"/>
    <n v="27006.33"/>
    <n v="0"/>
    <m/>
    <m/>
    <m/>
    <m/>
    <s v="Completed in 2003. Financially completed in 2007."/>
    <m/>
    <m/>
    <m/>
    <x v="1"/>
    <n v="0"/>
    <n v="1"/>
    <n v="9"/>
    <n v="30"/>
    <n v="0"/>
    <n v="0"/>
    <n v="55800"/>
    <n v="2002"/>
  </r>
  <r>
    <m/>
    <m/>
    <s v="MAL/FOA/28/INV/125"/>
    <s v="UNIDO"/>
    <m/>
    <x v="2"/>
    <s v="MAL"/>
    <x v="0"/>
    <s v="FOA"/>
    <s v="Phase-out of CFC-11 by conversion to HCFC-141b technology in the manufacture of insulated fishing boxes at Automated Plastics System Sdn. Bhd."/>
    <d v="1999-07-01T00:00:00"/>
    <d v="2001-08-01T00:00:00"/>
    <s v="FIN"/>
    <d v="1999-12-01T00:00:00"/>
    <m/>
    <d v="2001-01-01T00:00:00"/>
    <d v="2001-12-01T00:00:00"/>
    <n v="5.2"/>
    <m/>
    <m/>
    <n v="0"/>
    <m/>
    <m/>
    <n v="5.2"/>
    <m/>
    <m/>
    <n v="0"/>
    <m/>
    <m/>
    <n v="40716"/>
    <n v="0"/>
    <n v="40716"/>
    <n v="1"/>
    <n v="0"/>
    <n v="0"/>
    <n v="0"/>
    <n v="5293"/>
    <n v="-0.13"/>
    <n v="5292.87"/>
    <n v="-0.13000000000010914"/>
    <n v="40716"/>
    <n v="0"/>
    <m/>
    <n v="5293"/>
    <n v="0"/>
    <m/>
    <m/>
    <m/>
    <m/>
    <m/>
    <m/>
    <m/>
    <m/>
    <x v="1"/>
    <n v="0"/>
    <n v="1"/>
    <n v="5"/>
    <n v="25"/>
    <n v="0"/>
    <n v="0"/>
    <n v="5200"/>
    <n v="1999"/>
  </r>
  <r>
    <m/>
    <m/>
    <s v="BRA/FOA/26/INV/113"/>
    <s v="UNDP"/>
    <m/>
    <x v="1"/>
    <s v="BRA"/>
    <x v="0"/>
    <s v="FOA"/>
    <s v="Phaseout of CFC-11 by conversion to HCFC-141b technology in the manufacture of insulation panels at C.A. Cunha"/>
    <d v="1998-11-01T00:00:00"/>
    <d v="2000-12-01T00:00:00"/>
    <s v="FIN"/>
    <d v="1999-06-01T00:00:00"/>
    <m/>
    <d v="1999-12-01T00:00:00"/>
    <d v="2003-11-01T00:00:00"/>
    <n v="9.1"/>
    <m/>
    <m/>
    <m/>
    <m/>
    <m/>
    <n v="9.1"/>
    <m/>
    <m/>
    <m/>
    <m/>
    <m/>
    <n v="70100"/>
    <n v="0"/>
    <n v="70100"/>
    <n v="1"/>
    <n v="0"/>
    <n v="0"/>
    <n v="0"/>
    <n v="9113"/>
    <n v="0"/>
    <n v="9113"/>
    <n v="0"/>
    <n v="70100"/>
    <n v="0"/>
    <n v="0"/>
    <n v="9113"/>
    <n v="0"/>
    <m/>
    <m/>
    <m/>
    <m/>
    <s v="Completed in 1999. Financially completed in 2003."/>
    <m/>
    <m/>
    <m/>
    <x v="1"/>
    <n v="0"/>
    <n v="1"/>
    <n v="7"/>
    <n v="25"/>
    <n v="0"/>
    <n v="0"/>
    <n v="9100"/>
    <n v="1998"/>
  </r>
  <r>
    <m/>
    <m/>
    <s v="BRA/FOA/26/INV/112"/>
    <s v="UNDP"/>
    <m/>
    <x v="1"/>
    <s v="BRA"/>
    <x v="0"/>
    <s v="FOA"/>
    <s v="Phaseout of CFC-11 by conversion to HCFC-141b technology in the manufacture of insulation panels at Isoblock"/>
    <d v="1998-11-01T00:00:00"/>
    <d v="2000-12-01T00:00:00"/>
    <s v="FIN"/>
    <d v="1999-03-01T00:00:00"/>
    <m/>
    <d v="2000-11-01T00:00:00"/>
    <d v="2003-04-01T00:00:00"/>
    <n v="13.6"/>
    <m/>
    <m/>
    <m/>
    <m/>
    <m/>
    <n v="13.6"/>
    <m/>
    <m/>
    <m/>
    <m/>
    <m/>
    <n v="106500"/>
    <n v="-132"/>
    <n v="106368"/>
    <n v="1"/>
    <n v="0"/>
    <n v="0"/>
    <n v="0"/>
    <n v="13845"/>
    <n v="-17"/>
    <n v="13828"/>
    <n v="0"/>
    <n v="106368"/>
    <n v="0"/>
    <n v="0"/>
    <n v="13828"/>
    <n v="0"/>
    <m/>
    <m/>
    <m/>
    <m/>
    <s v="Completed in 2000. Financially completed in 2003."/>
    <m/>
    <m/>
    <m/>
    <x v="1"/>
    <n v="0"/>
    <n v="1"/>
    <n v="4"/>
    <n v="25"/>
    <n v="0"/>
    <n v="0"/>
    <n v="13600"/>
    <n v="1998"/>
  </r>
  <r>
    <m/>
    <m/>
    <s v="BRA/FOA/26/INV/114"/>
    <s v="UNDP"/>
    <m/>
    <x v="1"/>
    <s v="BRA"/>
    <x v="0"/>
    <s v="FOA"/>
    <s v="Phaseout of CFC-11 by conversion to HCFC-141b technology in the manufacture of insulation panels at P.F.I. Ind. E Com. Refrigeracao Ltd. (P.F.I.)"/>
    <d v="1998-11-01T00:00:00"/>
    <d v="2000-12-01T00:00:00"/>
    <s v="FIN"/>
    <d v="1999-03-01T00:00:00"/>
    <m/>
    <d v="2000-11-01T00:00:00"/>
    <d v="2003-11-01T00:00:00"/>
    <n v="8.1999999999999993"/>
    <m/>
    <m/>
    <m/>
    <m/>
    <m/>
    <n v="8.1999999999999993"/>
    <m/>
    <m/>
    <m/>
    <m/>
    <m/>
    <n v="64200"/>
    <n v="0"/>
    <n v="64200"/>
    <n v="1"/>
    <n v="0"/>
    <n v="0"/>
    <n v="0"/>
    <n v="8346"/>
    <n v="0"/>
    <n v="8346"/>
    <n v="0"/>
    <n v="64200"/>
    <n v="0"/>
    <n v="0"/>
    <n v="8346"/>
    <n v="0"/>
    <m/>
    <m/>
    <m/>
    <m/>
    <s v="Completed in 2000. Financially completed in 2003."/>
    <m/>
    <m/>
    <m/>
    <x v="1"/>
    <n v="0"/>
    <n v="1"/>
    <n v="4"/>
    <n v="25"/>
    <n v="0"/>
    <n v="0"/>
    <n v="8200"/>
    <n v="1998"/>
  </r>
  <r>
    <m/>
    <m/>
    <s v="BRA/FOA/27/INV/125"/>
    <s v="UNDP"/>
    <m/>
    <x v="1"/>
    <s v="BRA"/>
    <x v="0"/>
    <s v="FOA"/>
    <s v="Phaseout of CFC-11 by conversion to HCFC-141b technology in the manufacture of integral skin foams at Spandy Peças em Poliuretano, Ltda."/>
    <d v="1999-03-01T00:00:00"/>
    <d v="2001-10-01T00:00:00"/>
    <s v="FIN"/>
    <d v="1999-12-01T00:00:00"/>
    <m/>
    <d v="2000-11-01T00:00:00"/>
    <d v="2003-04-01T00:00:00"/>
    <n v="17.8"/>
    <m/>
    <m/>
    <m/>
    <m/>
    <m/>
    <n v="17.8"/>
    <m/>
    <m/>
    <m/>
    <m/>
    <m/>
    <n v="261400"/>
    <n v="-4032"/>
    <n v="257368"/>
    <n v="1"/>
    <n v="0"/>
    <n v="0"/>
    <n v="0"/>
    <n v="33982"/>
    <n v="-524"/>
    <n v="33458"/>
    <n v="0.16000000000349246"/>
    <n v="257368"/>
    <n v="0"/>
    <n v="0"/>
    <n v="33457.839999999997"/>
    <n v="0"/>
    <m/>
    <m/>
    <m/>
    <m/>
    <s v="Completed in 2000. Financially completed in 2003."/>
    <m/>
    <m/>
    <m/>
    <x v="1"/>
    <n v="0"/>
    <n v="1"/>
    <n v="9"/>
    <n v="31"/>
    <n v="0"/>
    <n v="0"/>
    <n v="17800"/>
    <n v="1999"/>
  </r>
  <r>
    <m/>
    <m/>
    <s v="BRA/FOA/34/INV/229"/>
    <s v="UNDP"/>
    <m/>
    <x v="1"/>
    <s v="BRA"/>
    <x v="0"/>
    <s v="FOA"/>
    <s v="Phaseout of CFC-11 by conversion to HCFC-141b technology in the manufacture of rigid and flexible integral skin foams at Air Micro"/>
    <d v="2001-07-01T00:00:00"/>
    <d v="2004-08-01T00:00:00"/>
    <s v="FIN"/>
    <d v="2002-04-01T00:00:00"/>
    <m/>
    <d v="2002-08-01T00:00:00"/>
    <d v="2004-01-01T00:00:00"/>
    <n v="17.3"/>
    <m/>
    <m/>
    <m/>
    <m/>
    <m/>
    <n v="17.3"/>
    <m/>
    <m/>
    <m/>
    <m/>
    <m/>
    <n v="56490"/>
    <n v="-2984"/>
    <n v="53506"/>
    <n v="1"/>
    <n v="0"/>
    <n v="0"/>
    <n v="0"/>
    <n v="7344"/>
    <n v="-388"/>
    <n v="6956"/>
    <n v="-3.999999999996362E-2"/>
    <n v="53506"/>
    <n v="0"/>
    <n v="0"/>
    <n v="6956.04"/>
    <n v="0"/>
    <m/>
    <m/>
    <m/>
    <m/>
    <s v="Completed in 2002. Financially completed in 2004."/>
    <m/>
    <m/>
    <m/>
    <x v="1"/>
    <n v="0"/>
    <n v="1"/>
    <n v="9"/>
    <n v="37"/>
    <n v="0"/>
    <n v="0"/>
    <n v="17300"/>
    <n v="2001"/>
  </r>
  <r>
    <m/>
    <m/>
    <s v="BRA/FOA/36/INV/257"/>
    <s v="UNDP"/>
    <m/>
    <x v="1"/>
    <s v="BRA"/>
    <x v="0"/>
    <s v="FOA"/>
    <s v="Phase-out of CFC-11 by conversion to HCFC-141b technology in the manufacture of rigid foam and flexible integral skin foam and water-blown technology for flexible moulded foam and rigid integral skin foam at Ariston Polimeros"/>
    <d v="2002-03-01T00:00:00"/>
    <d v="2005-03-01T00:00:00"/>
    <s v="FIN"/>
    <d v="2002-12-01T00:00:00"/>
    <m/>
    <d v="2003-08-01T00:00:00"/>
    <d v="2005-09-01T00:00:00"/>
    <n v="75.099999999999994"/>
    <m/>
    <m/>
    <m/>
    <m/>
    <m/>
    <n v="75.099999999999994"/>
    <m/>
    <m/>
    <m/>
    <m/>
    <m/>
    <n v="369242"/>
    <n v="-12749"/>
    <n v="356493"/>
    <n v="1"/>
    <n v="0"/>
    <n v="0"/>
    <n v="0"/>
    <n v="48001"/>
    <n v="-1657"/>
    <n v="46344"/>
    <n v="-0.45999999999912689"/>
    <n v="356493"/>
    <n v="0"/>
    <n v="0"/>
    <n v="46344.46"/>
    <n v="0"/>
    <m/>
    <m/>
    <m/>
    <m/>
    <s v="Completed in 2003. Financially completed in 2005."/>
    <m/>
    <m/>
    <m/>
    <x v="1"/>
    <n v="0"/>
    <n v="1"/>
    <n v="9"/>
    <n v="36"/>
    <n v="0"/>
    <n v="0"/>
    <n v="75100"/>
    <n v="2002"/>
  </r>
  <r>
    <m/>
    <m/>
    <s v="BRA/FOA/34/INV/240"/>
    <s v="UNDP"/>
    <m/>
    <x v="1"/>
    <s v="BRA"/>
    <x v="0"/>
    <s v="FOA"/>
    <s v="Phaseout of CFC-11 by conversion to HCFC-141b technology in the manufacture of rigid integral skin foam at Injetec"/>
    <d v="2001-07-01T00:00:00"/>
    <d v="2004-08-01T00:00:00"/>
    <s v="FIN"/>
    <d v="2001-12-01T00:00:00"/>
    <m/>
    <d v="2002-08-01T00:00:00"/>
    <d v="2003-11-01T00:00:00"/>
    <n v="11.7"/>
    <m/>
    <m/>
    <m/>
    <m/>
    <m/>
    <n v="11.7"/>
    <m/>
    <m/>
    <m/>
    <m/>
    <m/>
    <n v="43334"/>
    <n v="-2371"/>
    <n v="40963"/>
    <n v="1"/>
    <n v="0"/>
    <n v="0"/>
    <n v="0"/>
    <n v="5633"/>
    <n v="-308"/>
    <n v="5325"/>
    <n v="-0.18999999999959982"/>
    <n v="40963"/>
    <n v="0"/>
    <n v="0"/>
    <n v="5325.19"/>
    <n v="0"/>
    <m/>
    <m/>
    <m/>
    <m/>
    <s v="Completed in 2002. Financially completed in 2003."/>
    <m/>
    <m/>
    <m/>
    <x v="1"/>
    <n v="0"/>
    <n v="1"/>
    <n v="5"/>
    <n v="37"/>
    <n v="0"/>
    <n v="0"/>
    <n v="11700"/>
    <n v="2001"/>
  </r>
  <r>
    <m/>
    <m/>
    <s v="BRA/FOA/34/INV/211"/>
    <s v="UNDP"/>
    <m/>
    <x v="1"/>
    <s v="BRA"/>
    <x v="0"/>
    <s v="FOA"/>
    <s v="Phaseout of CFC-11 by conversion to HCFC-141b technology in the manufacture of rigid integral skin foam at Juntafacil"/>
    <d v="2001-07-01T00:00:00"/>
    <d v="2004-08-01T00:00:00"/>
    <s v="FIN"/>
    <d v="2002-02-01T00:00:00"/>
    <m/>
    <d v="2002-09-01T00:00:00"/>
    <d v="2004-01-01T00:00:00"/>
    <n v="12.2"/>
    <m/>
    <m/>
    <m/>
    <m/>
    <m/>
    <n v="12.2"/>
    <m/>
    <m/>
    <m/>
    <m/>
    <m/>
    <n v="55204"/>
    <n v="-3500"/>
    <n v="51704"/>
    <n v="1"/>
    <n v="0"/>
    <n v="0"/>
    <n v="0"/>
    <n v="7177"/>
    <n v="-455"/>
    <n v="6722"/>
    <n v="0.47999999999956344"/>
    <n v="51704"/>
    <n v="0"/>
    <n v="0"/>
    <n v="6721.52"/>
    <n v="0"/>
    <m/>
    <m/>
    <m/>
    <m/>
    <s v="Completed in 2002. Financially completed in 2004."/>
    <m/>
    <m/>
    <m/>
    <x v="1"/>
    <n v="0"/>
    <n v="1"/>
    <n v="7"/>
    <n v="37"/>
    <n v="0"/>
    <n v="0"/>
    <n v="12200"/>
    <n v="2001"/>
  </r>
  <r>
    <m/>
    <m/>
    <s v="BRA/FOA/34/INV/212"/>
    <s v="UNDP"/>
    <m/>
    <x v="1"/>
    <s v="BRA"/>
    <x v="0"/>
    <s v="FOA"/>
    <s v="Phaseout of CFC-11 by conversion to HCFC-141b technology in the manufacture of rigid integral skin foam at Ornati-Luce"/>
    <d v="2001-07-01T00:00:00"/>
    <d v="2004-08-01T00:00:00"/>
    <s v="FIN"/>
    <d v="2002-02-01T00:00:00"/>
    <m/>
    <d v="2002-09-01T00:00:00"/>
    <d v="2003-11-01T00:00:00"/>
    <n v="14.1"/>
    <m/>
    <m/>
    <m/>
    <m/>
    <m/>
    <n v="14.1"/>
    <m/>
    <m/>
    <m/>
    <m/>
    <m/>
    <n v="46292"/>
    <n v="-1550"/>
    <n v="44742"/>
    <n v="1"/>
    <n v="0"/>
    <n v="0"/>
    <n v="0"/>
    <n v="6018"/>
    <n v="-202"/>
    <n v="5816"/>
    <n v="-0.46000000000003638"/>
    <n v="44742"/>
    <n v="0"/>
    <n v="0"/>
    <n v="5816.46"/>
    <n v="0"/>
    <m/>
    <m/>
    <m/>
    <m/>
    <s v="Completed in 2002. Financially completed in 2003."/>
    <m/>
    <m/>
    <m/>
    <x v="1"/>
    <n v="0"/>
    <n v="1"/>
    <n v="7"/>
    <n v="37"/>
    <n v="0"/>
    <n v="0"/>
    <n v="14100"/>
    <n v="2001"/>
  </r>
  <r>
    <m/>
    <m/>
    <s v="ARG/FOA/29/INV/96"/>
    <s v="UNDP"/>
    <m/>
    <x v="1"/>
    <s v="ARG"/>
    <x v="0"/>
    <s v="FOA"/>
    <s v="Phase-out of CFC-11 by conversion to HCFC-141b technology in the manufacture of rigid polyurethane foam (spray and boxfoam) at Mendoza de Poliuretanos"/>
    <d v="1999-11-01T00:00:00"/>
    <d v="2002-12-01T00:00:00"/>
    <s v="FIN"/>
    <d v="2000-12-01T00:00:00"/>
    <m/>
    <d v="2002-11-01T00:00:00"/>
    <d v="2004-01-01T00:00:00"/>
    <n v="43.9"/>
    <m/>
    <m/>
    <m/>
    <m/>
    <m/>
    <n v="43.9"/>
    <m/>
    <m/>
    <m/>
    <m/>
    <m/>
    <n v="234409"/>
    <n v="0"/>
    <n v="234409"/>
    <n v="1"/>
    <n v="0"/>
    <n v="0"/>
    <n v="0"/>
    <n v="30473"/>
    <n v="0"/>
    <n v="30473"/>
    <n v="-0.16999999999825377"/>
    <n v="234409"/>
    <n v="0"/>
    <n v="0"/>
    <n v="30473.17"/>
    <n v="0"/>
    <m/>
    <m/>
    <m/>
    <m/>
    <s v="Completed in 2002. Financially completed in 2004."/>
    <m/>
    <m/>
    <m/>
    <x v="1"/>
    <n v="0"/>
    <n v="1"/>
    <n v="13"/>
    <n v="37"/>
    <n v="0"/>
    <n v="0"/>
    <n v="43900"/>
    <n v="1999"/>
  </r>
  <r>
    <m/>
    <m/>
    <s v="ARG/FOA/26/INV/78"/>
    <s v="UNDP"/>
    <m/>
    <x v="1"/>
    <s v="ARG"/>
    <x v="0"/>
    <s v="FOA"/>
    <s v="Phaseout of CFC-11 by conversion to HCFC-141b technology in the manufacture of rigid polyurethane foam (spray) at Comenco"/>
    <d v="1998-11-01T00:00:00"/>
    <d v="2000-12-01T00:00:00"/>
    <s v="FIN"/>
    <d v="1999-08-01T00:00:00"/>
    <m/>
    <d v="2000-08-01T00:00:00"/>
    <d v="2001-12-01T00:00:00"/>
    <n v="31.2"/>
    <m/>
    <m/>
    <m/>
    <m/>
    <m/>
    <n v="31.2"/>
    <m/>
    <m/>
    <m/>
    <m/>
    <m/>
    <n v="210150"/>
    <n v="-3022"/>
    <n v="207128"/>
    <n v="1"/>
    <n v="0"/>
    <n v="0"/>
    <n v="0"/>
    <n v="27320"/>
    <n v="-393"/>
    <n v="26927"/>
    <n v="0.5"/>
    <n v="207128"/>
    <n v="0"/>
    <n v="0"/>
    <n v="26926.5"/>
    <n v="0"/>
    <m/>
    <m/>
    <m/>
    <m/>
    <s v="Completed in 2000. Financially completed in 2001."/>
    <m/>
    <m/>
    <m/>
    <x v="1"/>
    <n v="0"/>
    <n v="1"/>
    <n v="9"/>
    <n v="25"/>
    <n v="0"/>
    <n v="0"/>
    <n v="31200"/>
    <n v="1998"/>
  </r>
  <r>
    <m/>
    <m/>
    <s v="MEX/FOA/26/INV/87"/>
    <s v="UNDP"/>
    <m/>
    <x v="1"/>
    <s v="MEX"/>
    <x v="0"/>
    <s v="FOA"/>
    <s v="Phaseout of CFC-11 by conversion to HCFC-141b technology in the manufacture of rigid polyurethane foam (spray) at Group Project Valcom (Uriel, Limas, Tecknipol, Anzaldua, and Negrete)"/>
    <d v="1998-11-01T00:00:00"/>
    <d v="2000-12-01T00:00:00"/>
    <s v="FIN"/>
    <d v="1999-12-01T00:00:00"/>
    <m/>
    <d v="2000-08-01T00:00:00"/>
    <d v="2002-11-01T00:00:00"/>
    <n v="44.3"/>
    <m/>
    <m/>
    <m/>
    <m/>
    <m/>
    <n v="44.3"/>
    <m/>
    <m/>
    <m/>
    <m/>
    <m/>
    <n v="314961"/>
    <n v="-3630"/>
    <n v="311331"/>
    <n v="1"/>
    <n v="0"/>
    <n v="0"/>
    <n v="0"/>
    <n v="40945"/>
    <n v="-472"/>
    <n v="40473"/>
    <n v="6.9999999999708962E-2"/>
    <n v="311331"/>
    <n v="0"/>
    <n v="0"/>
    <n v="40472.93"/>
    <n v="0"/>
    <m/>
    <m/>
    <m/>
    <m/>
    <s v="Completed in 2000. Financially completed in 2002."/>
    <m/>
    <m/>
    <m/>
    <x v="1"/>
    <n v="0"/>
    <n v="1"/>
    <n v="13"/>
    <n v="25"/>
    <n v="0"/>
    <n v="0"/>
    <n v="44300"/>
    <n v="1998"/>
  </r>
  <r>
    <m/>
    <m/>
    <s v="ARG/FOA/29/INV/95"/>
    <s v="UNDP"/>
    <m/>
    <x v="1"/>
    <s v="ARG"/>
    <x v="0"/>
    <s v="FOA"/>
    <s v="Phase-out of CFC-11 by conversion to HCFC-141b technology in the manufacture of rigid polyurethane foam (spray) at Obras de Ingenieria"/>
    <d v="1999-11-01T00:00:00"/>
    <d v="2002-12-01T00:00:00"/>
    <s v="FIN"/>
    <d v="2000-08-01T00:00:00"/>
    <m/>
    <d v="2000-12-01T00:00:00"/>
    <d v="2003-04-01T00:00:00"/>
    <n v="16.5"/>
    <m/>
    <m/>
    <m/>
    <m/>
    <m/>
    <n v="16.5"/>
    <m/>
    <m/>
    <m/>
    <m/>
    <m/>
    <n v="124025"/>
    <n v="-221"/>
    <n v="123804"/>
    <n v="1"/>
    <n v="0"/>
    <n v="0"/>
    <n v="0"/>
    <n v="16123"/>
    <n v="-29"/>
    <n v="16094"/>
    <n v="-0.52000000000043656"/>
    <n v="123804"/>
    <n v="0"/>
    <n v="0"/>
    <n v="16094.52"/>
    <n v="0"/>
    <m/>
    <m/>
    <m/>
    <m/>
    <s v="Completed in 2000. Financially completed in 2003."/>
    <m/>
    <m/>
    <m/>
    <x v="1"/>
    <n v="0"/>
    <n v="1"/>
    <n v="9"/>
    <n v="37"/>
    <n v="0"/>
    <n v="0"/>
    <n v="16500"/>
    <n v="1999"/>
  </r>
  <r>
    <m/>
    <m/>
    <s v="ARG/FOA/29/INV/94"/>
    <s v="UNDP"/>
    <m/>
    <x v="1"/>
    <s v="ARG"/>
    <x v="0"/>
    <s v="FOA"/>
    <s v="Phase-out of CFC-11 by conversion to HCFC-141b technology in the manufacture of rigid polyurethane foam (spray) at OSIR (Organización de Servicios Integrales Rosario)"/>
    <d v="1999-11-01T00:00:00"/>
    <d v="2002-12-01T00:00:00"/>
    <s v="FIN"/>
    <d v="2000-08-01T00:00:00"/>
    <m/>
    <d v="2001-12-01T00:00:00"/>
    <d v="2003-04-01T00:00:00"/>
    <n v="17.8"/>
    <m/>
    <m/>
    <m/>
    <m/>
    <m/>
    <n v="17.8"/>
    <m/>
    <m/>
    <m/>
    <m/>
    <m/>
    <n v="127392"/>
    <n v="0"/>
    <n v="127392"/>
    <n v="1"/>
    <n v="0"/>
    <n v="0"/>
    <n v="0"/>
    <n v="16561"/>
    <n v="0"/>
    <n v="16561"/>
    <n v="4.0000000000873115E-2"/>
    <n v="127392"/>
    <n v="0"/>
    <n v="0"/>
    <n v="16560.96"/>
    <n v="0"/>
    <m/>
    <m/>
    <m/>
    <m/>
    <s v="Completed in 2001. Financially completed in 2003."/>
    <m/>
    <m/>
    <m/>
    <x v="1"/>
    <n v="0"/>
    <n v="1"/>
    <n v="9"/>
    <n v="37"/>
    <n v="0"/>
    <n v="0"/>
    <n v="17800"/>
    <n v="1999"/>
  </r>
  <r>
    <m/>
    <m/>
    <s v="ARG/FOA/34/INV/122"/>
    <s v="UNDP"/>
    <m/>
    <x v="1"/>
    <s v="ARG"/>
    <x v="0"/>
    <s v="FOA"/>
    <s v="Phaseout of CFC-11 by conversion to HCFC-141b technology in the manufacture of rigid polyurethane foam at 4 foam manufacturers (Artestamp, Paissan, Forever, Termica)"/>
    <d v="2001-07-01T00:00:00"/>
    <d v="2004-08-01T00:00:00"/>
    <s v="FIN"/>
    <d v="2002-09-01T00:00:00"/>
    <m/>
    <d v="2005-01-01T00:00:00"/>
    <d v="2007-01-01T00:00:00"/>
    <n v="54.9"/>
    <m/>
    <m/>
    <m/>
    <m/>
    <m/>
    <n v="54.9"/>
    <m/>
    <m/>
    <m/>
    <m/>
    <m/>
    <n v="352896"/>
    <n v="-12969"/>
    <n v="339927"/>
    <n v="1"/>
    <n v="0"/>
    <n v="0"/>
    <n v="0"/>
    <n v="45876"/>
    <n v="-1686"/>
    <n v="44190"/>
    <n v="-0.52760000000125729"/>
    <n v="339927"/>
    <n v="0"/>
    <n v="0"/>
    <n v="44190.527600000001"/>
    <n v="0"/>
    <m/>
    <m/>
    <m/>
    <m/>
    <s v="Completed in 2005. Financially completed in 2007."/>
    <m/>
    <m/>
    <m/>
    <x v="1"/>
    <n v="0"/>
    <n v="1"/>
    <n v="14"/>
    <n v="37"/>
    <n v="0"/>
    <n v="0"/>
    <n v="54900"/>
    <n v="2001"/>
  </r>
  <r>
    <m/>
    <m/>
    <s v="BRA/FOA/36/INV/244"/>
    <s v="UNDP"/>
    <m/>
    <x v="1"/>
    <s v="BRA"/>
    <x v="0"/>
    <s v="FOA"/>
    <s v="Phase-out of CFC-11 by conversion to HCFC-141b technology in the manufacture of rigid polyurethane foam at Decorfrio"/>
    <d v="2002-03-01T00:00:00"/>
    <d v="2004-03-01T00:00:00"/>
    <s v="FIN"/>
    <d v="2002-12-01T00:00:00"/>
    <m/>
    <d v="2005-12-01T00:00:00"/>
    <d v="2007-03-01T00:00:00"/>
    <n v="18"/>
    <m/>
    <m/>
    <m/>
    <m/>
    <m/>
    <n v="18"/>
    <m/>
    <m/>
    <m/>
    <m/>
    <m/>
    <n v="98416"/>
    <n v="-3"/>
    <n v="98413"/>
    <n v="1"/>
    <n v="0"/>
    <n v="0"/>
    <n v="0"/>
    <n v="12794"/>
    <n v="0"/>
    <n v="12794"/>
    <n v="0.30999999999949068"/>
    <n v="98413"/>
    <n v="0"/>
    <n v="0"/>
    <n v="12793.69"/>
    <n v="0"/>
    <m/>
    <m/>
    <m/>
    <m/>
    <s v="Completed in 2005. Financially completed in 2007."/>
    <m/>
    <m/>
    <m/>
    <x v="1"/>
    <n v="0"/>
    <n v="1"/>
    <n v="9"/>
    <n v="24"/>
    <n v="0"/>
    <n v="0"/>
    <n v="18000"/>
    <n v="2002"/>
  </r>
  <r>
    <m/>
    <m/>
    <s v="CPR/FOA/28/INV/299"/>
    <s v="IBRD"/>
    <m/>
    <x v="2"/>
    <s v="CPR"/>
    <x v="0"/>
    <s v="FOA"/>
    <s v="Phase-out of CFC-11 by conversion to HCFC-141b technology in the manufacture of rigid polyurethane foam at Guangdong Zhujiang Refrigeration and Air Conditioning Co."/>
    <d v="1999-07-01T00:00:00"/>
    <d v="2002-08-01T00:00:00"/>
    <s v="FIN"/>
    <d v="2000-09-01T00:00:00"/>
    <m/>
    <d v="2002-02-01T00:00:00"/>
    <d v="2003-06-01T00:00:00"/>
    <n v="87.7"/>
    <m/>
    <m/>
    <n v="0"/>
    <m/>
    <m/>
    <n v="87.7"/>
    <m/>
    <m/>
    <n v="0"/>
    <m/>
    <m/>
    <n v="581230"/>
    <n v="0"/>
    <n v="581230"/>
    <n v="1"/>
    <n v="0"/>
    <n v="0"/>
    <n v="0"/>
    <n v="73935"/>
    <n v="0"/>
    <n v="73935"/>
    <n v="0"/>
    <n v="581230"/>
    <n v="0"/>
    <n v="0"/>
    <n v="73935"/>
    <n v="0"/>
    <n v="0"/>
    <m/>
    <m/>
    <m/>
    <s v="Project completed. PCR submitted.   "/>
    <m/>
    <m/>
    <m/>
    <x v="1"/>
    <n v="0"/>
    <n v="1"/>
    <n v="14"/>
    <n v="37"/>
    <n v="0"/>
    <n v="0"/>
    <n v="87700"/>
    <n v="1999"/>
  </r>
  <r>
    <m/>
    <m/>
    <s v="BRA/FOA/36/INV/245"/>
    <s v="UNDP"/>
    <m/>
    <x v="1"/>
    <s v="BRA"/>
    <x v="0"/>
    <s v="FOA"/>
    <s v="Phase-out of CFC-11 by conversion to HCFC-141b technology in the manufacture of rigid polyurethane foam at Simonaggio"/>
    <d v="2002-03-01T00:00:00"/>
    <d v="2004-03-01T00:00:00"/>
    <s v="FIN"/>
    <d v="2002-12-01T00:00:00"/>
    <m/>
    <d v="2003-12-01T00:00:00"/>
    <d v="2005-09-01T00:00:00"/>
    <n v="15.8"/>
    <m/>
    <m/>
    <m/>
    <m/>
    <m/>
    <n v="15.8"/>
    <m/>
    <m/>
    <m/>
    <m/>
    <m/>
    <n v="120383"/>
    <n v="-10640"/>
    <n v="109743"/>
    <n v="1"/>
    <n v="0"/>
    <n v="0"/>
    <n v="0"/>
    <n v="15650"/>
    <n v="-1383"/>
    <n v="14267"/>
    <n v="0.20999999999912689"/>
    <n v="109743"/>
    <n v="0"/>
    <n v="0"/>
    <n v="14266.79"/>
    <n v="0"/>
    <m/>
    <m/>
    <m/>
    <m/>
    <s v="Completed in 2003. Financially completed in 2005."/>
    <m/>
    <m/>
    <m/>
    <x v="1"/>
    <n v="0"/>
    <n v="1"/>
    <n v="9"/>
    <n v="24"/>
    <n v="0"/>
    <n v="0"/>
    <n v="15800"/>
    <n v="2002"/>
  </r>
  <r>
    <m/>
    <m/>
    <s v="CPR/FOA/29/INV/314"/>
    <s v="UNDP"/>
    <m/>
    <x v="2"/>
    <s v="CPR"/>
    <x v="0"/>
    <s v="FOA"/>
    <s v="Phase-out of CFC-11 by conversion to HCFC-141b technology in the manufacture of rigid polyurethane foam at Tianjin Relong Insulation Pipe Plant"/>
    <d v="1999-11-01T00:00:00"/>
    <d v="2002-12-01T00:00:00"/>
    <s v="FIN"/>
    <d v="2001-09-01T00:00:00"/>
    <m/>
    <d v="2003-09-01T00:00:00"/>
    <d v="2005-03-01T00:00:00"/>
    <n v="11.9"/>
    <m/>
    <m/>
    <m/>
    <m/>
    <m/>
    <n v="11.9"/>
    <m/>
    <m/>
    <m/>
    <m/>
    <m/>
    <n v="93190"/>
    <n v="-5957"/>
    <n v="87233"/>
    <n v="1"/>
    <n v="0"/>
    <n v="0"/>
    <n v="0"/>
    <n v="12115"/>
    <n v="-774"/>
    <n v="11341"/>
    <n v="0.42920000000049185"/>
    <n v="87233"/>
    <n v="0"/>
    <n v="0"/>
    <n v="11340.5708"/>
    <n v="0"/>
    <m/>
    <m/>
    <m/>
    <m/>
    <s v="Completed in 2003. Financially completed in 2005."/>
    <m/>
    <m/>
    <m/>
    <x v="1"/>
    <n v="0"/>
    <n v="1"/>
    <n v="22"/>
    <n v="37"/>
    <n v="0"/>
    <n v="0"/>
    <n v="11900"/>
    <n v="1999"/>
  </r>
  <r>
    <m/>
    <m/>
    <s v="ARG/FOA/27/INV/81"/>
    <s v="IBRD"/>
    <m/>
    <x v="1"/>
    <s v="ARG"/>
    <x v="0"/>
    <s v="FOA"/>
    <s v="Phase-out of CFC-11 by conversion to HCFC-141b technology in the manufacture of rigid polyurethane foam in panels for thermal insulation at Arneg Raffo"/>
    <d v="1999-03-01T00:00:00"/>
    <d v="2001-04-01T00:00:00"/>
    <s v="FIN"/>
    <d v="2001-02-01T00:00:00"/>
    <m/>
    <d v="2002-07-01T00:00:00"/>
    <d v="2004-03-01T00:00:00"/>
    <n v="67"/>
    <m/>
    <m/>
    <n v="0"/>
    <m/>
    <m/>
    <n v="67"/>
    <m/>
    <m/>
    <n v="0"/>
    <m/>
    <m/>
    <n v="177960"/>
    <n v="0"/>
    <n v="177960"/>
    <n v="1"/>
    <n v="0"/>
    <n v="0"/>
    <n v="0"/>
    <n v="23135"/>
    <n v="0"/>
    <n v="23135"/>
    <n v="0"/>
    <n v="177960"/>
    <n v="0"/>
    <n v="0"/>
    <n v="23135"/>
    <n v="0"/>
    <n v="0"/>
    <m/>
    <m/>
    <m/>
    <s v="Project completed."/>
    <m/>
    <m/>
    <m/>
    <x v="1"/>
    <n v="0"/>
    <n v="1"/>
    <n v="23"/>
    <n v="25"/>
    <n v="0"/>
    <n v="0"/>
    <n v="67000"/>
    <n v="1999"/>
  </r>
  <r>
    <m/>
    <m/>
    <s v="CPR/FOA/29/INV/312"/>
    <s v="UNDP"/>
    <m/>
    <x v="2"/>
    <s v="CPR"/>
    <x v="0"/>
    <s v="FOA"/>
    <s v="Phase-out of CFC-11 by conversion to HCFC-141b technology in the manufacture of rigid polyurethane insulation foam at Beijing Hanfeng Polyurethane Company"/>
    <d v="1999-11-01T00:00:00"/>
    <d v="2002-12-01T00:00:00"/>
    <s v="FIN"/>
    <d v="2001-08-01T00:00:00"/>
    <m/>
    <d v="2003-09-01T00:00:00"/>
    <d v="2005-03-01T00:00:00"/>
    <n v="56.3"/>
    <m/>
    <m/>
    <m/>
    <m/>
    <m/>
    <n v="56.3"/>
    <m/>
    <m/>
    <m/>
    <m/>
    <m/>
    <n v="440830"/>
    <n v="-9007"/>
    <n v="431823"/>
    <n v="1"/>
    <n v="0"/>
    <n v="0"/>
    <n v="0"/>
    <n v="57308"/>
    <n v="-1171"/>
    <n v="56137"/>
    <n v="0.19000000000232831"/>
    <n v="431823"/>
    <n v="0"/>
    <n v="0"/>
    <n v="56136.81"/>
    <n v="0"/>
    <m/>
    <m/>
    <m/>
    <m/>
    <s v="Completed in 2003. Financially completed in 2005."/>
    <m/>
    <m/>
    <m/>
    <x v="1"/>
    <n v="0"/>
    <n v="1"/>
    <n v="21"/>
    <n v="37"/>
    <n v="0"/>
    <n v="0"/>
    <n v="56300"/>
    <n v="1999"/>
  </r>
  <r>
    <m/>
    <m/>
    <s v="CPR/FOA/29/INV/310"/>
    <s v="IBRD"/>
    <m/>
    <x v="2"/>
    <s v="CPR"/>
    <x v="0"/>
    <s v="FOA"/>
    <s v="Phase-out of CFC-11 by conversion to HCFC-141b technology in the manufacture of rigid polyurethane insulation foam at Chengde Machinery Installation Co. Qinghuangdao Branch"/>
    <d v="1999-11-01T00:00:00"/>
    <d v="2002-12-01T00:00:00"/>
    <s v="FIN"/>
    <d v="2000-09-01T00:00:00"/>
    <m/>
    <d v="2001-12-01T00:00:00"/>
    <d v="2004-04-01T00:00:00"/>
    <n v="20"/>
    <m/>
    <m/>
    <n v="0"/>
    <m/>
    <m/>
    <n v="20"/>
    <m/>
    <m/>
    <n v="0"/>
    <m/>
    <m/>
    <n v="156600"/>
    <n v="-5284"/>
    <n v="151316"/>
    <n v="1"/>
    <n v="0"/>
    <n v="0"/>
    <n v="0"/>
    <n v="20358"/>
    <n v="-660.5"/>
    <n v="19697.5"/>
    <n v="0"/>
    <n v="151316"/>
    <n v="0"/>
    <n v="0"/>
    <n v="19697.5"/>
    <n v="0"/>
    <n v="0"/>
    <m/>
    <m/>
    <m/>
    <s v="Project financially completed."/>
    <m/>
    <m/>
    <m/>
    <x v="1"/>
    <n v="0"/>
    <n v="1"/>
    <n v="10"/>
    <n v="37"/>
    <n v="0"/>
    <n v="0"/>
    <n v="20000"/>
    <n v="1999"/>
  </r>
  <r>
    <m/>
    <m/>
    <s v="CPR/FOA/29/INV/330"/>
    <s v="UNDP"/>
    <m/>
    <x v="2"/>
    <s v="CPR"/>
    <x v="0"/>
    <s v="FOA"/>
    <s v="Phase-out of CFC-11 by conversion to HCFC-141b technology in the manufacture of rigid polyurethane insulation foam at Fushan Anti-Corrosion Insulation Engineering Co. Ltd."/>
    <d v="1999-11-01T00:00:00"/>
    <d v="2003-07-01T00:00:00"/>
    <s v="FIN"/>
    <d v="2001-08-01T00:00:00"/>
    <m/>
    <d v="2002-08-01T00:00:00"/>
    <d v="2004-06-01T00:00:00"/>
    <n v="54.4"/>
    <m/>
    <m/>
    <m/>
    <m/>
    <m/>
    <n v="54.4"/>
    <m/>
    <m/>
    <m/>
    <m/>
    <m/>
    <n v="425950"/>
    <n v="-15465"/>
    <n v="410485"/>
    <n v="1"/>
    <n v="0"/>
    <n v="0"/>
    <n v="0"/>
    <n v="55374"/>
    <n v="-2010"/>
    <n v="53364"/>
    <n v="0.65000000000145519"/>
    <n v="410485"/>
    <n v="0"/>
    <n v="0"/>
    <n v="53363.35"/>
    <n v="0"/>
    <m/>
    <m/>
    <m/>
    <m/>
    <s v="Completed in 2002. Financially completed in 2004."/>
    <m/>
    <m/>
    <m/>
    <x v="1"/>
    <n v="0"/>
    <n v="1"/>
    <n v="21"/>
    <n v="44"/>
    <n v="0"/>
    <n v="0"/>
    <n v="54400"/>
    <n v="1999"/>
  </r>
  <r>
    <m/>
    <m/>
    <s v="CPR/FOA/29/INV/318"/>
    <s v="UNDP"/>
    <m/>
    <x v="2"/>
    <s v="CPR"/>
    <x v="0"/>
    <s v="FOA"/>
    <s v="Phase-out of CFC-11 by conversion to HCFC-141b technology in the manufacture of rigid polyurethane insulation foam at Harbin Dongguang Machinery Plant"/>
    <d v="1999-11-01T00:00:00"/>
    <d v="2002-12-01T00:00:00"/>
    <s v="FIN"/>
    <d v="2001-06-01T00:00:00"/>
    <m/>
    <d v="2002-10-01T00:00:00"/>
    <d v="2004-06-01T00:00:00"/>
    <n v="57.1"/>
    <m/>
    <m/>
    <m/>
    <m/>
    <m/>
    <n v="57.1"/>
    <m/>
    <m/>
    <m/>
    <m/>
    <m/>
    <n v="447170"/>
    <n v="-23616"/>
    <n v="423554"/>
    <n v="1"/>
    <n v="0"/>
    <n v="0"/>
    <n v="0"/>
    <n v="58132"/>
    <n v="-3070"/>
    <n v="55062"/>
    <n v="6.6499944899987895E-2"/>
    <n v="423554"/>
    <n v="0"/>
    <n v="0"/>
    <n v="55061.9335000551"/>
    <n v="0"/>
    <m/>
    <m/>
    <m/>
    <m/>
    <s v="Completed in 2002. Financially completed in 2004."/>
    <m/>
    <m/>
    <m/>
    <x v="1"/>
    <n v="0"/>
    <n v="1"/>
    <n v="19"/>
    <n v="37"/>
    <n v="0"/>
    <n v="0"/>
    <n v="57100"/>
    <n v="1999"/>
  </r>
  <r>
    <m/>
    <m/>
    <s v="CPR/FOA/28/INV/292"/>
    <s v="IBRD"/>
    <m/>
    <x v="2"/>
    <s v="CPR"/>
    <x v="0"/>
    <s v="FOA"/>
    <s v="Phase-out of CFC-11 by conversion to HCFC-141b technology in the manufacture of rigid polyurethane insulation foam at Heilongjiang Commercial Installation Corporation"/>
    <d v="1999-07-01T00:00:00"/>
    <d v="2002-08-01T00:00:00"/>
    <s v="FIN"/>
    <d v="2000-09-01T00:00:00"/>
    <m/>
    <d v="2001-11-01T00:00:00"/>
    <d v="2003-02-01T00:00:00"/>
    <n v="52.6"/>
    <m/>
    <m/>
    <n v="0"/>
    <m/>
    <m/>
    <n v="52.6"/>
    <m/>
    <m/>
    <n v="0"/>
    <m/>
    <m/>
    <n v="411858"/>
    <n v="0"/>
    <n v="411858"/>
    <n v="1"/>
    <n v="0"/>
    <n v="0"/>
    <n v="0"/>
    <n v="53542"/>
    <n v="0"/>
    <n v="53542"/>
    <n v="0"/>
    <n v="411858"/>
    <n v="0"/>
    <n v="0"/>
    <n v="53542"/>
    <n v="0"/>
    <n v="0"/>
    <m/>
    <m/>
    <m/>
    <s v="Project physically and financially completed and PCR submitted.  "/>
    <m/>
    <m/>
    <m/>
    <x v="1"/>
    <n v="0"/>
    <n v="1"/>
    <n v="14"/>
    <n v="37"/>
    <n v="0"/>
    <n v="0"/>
    <n v="52600"/>
    <n v="1999"/>
  </r>
  <r>
    <m/>
    <m/>
    <s v="CPR/FOA/29/INV/313"/>
    <s v="UNDP"/>
    <m/>
    <x v="2"/>
    <s v="CPR"/>
    <x v="0"/>
    <s v="FOA"/>
    <s v="Phase-out of CFC-11 by conversion to HCFC-141b technology in the manufacture of rigid polyurethane insulation foam at Henan Bingxiong Refrigeration Truck Plant"/>
    <d v="1999-11-01T00:00:00"/>
    <d v="2003-07-01T00:00:00"/>
    <s v="FIN"/>
    <d v="2001-09-01T00:00:00"/>
    <m/>
    <d v="2002-10-01T00:00:00"/>
    <d v="2004-06-01T00:00:00"/>
    <n v="56.3"/>
    <m/>
    <m/>
    <m/>
    <m/>
    <m/>
    <n v="56.3"/>
    <m/>
    <m/>
    <m/>
    <m/>
    <m/>
    <n v="440780"/>
    <n v="-97144"/>
    <n v="343636"/>
    <n v="1"/>
    <n v="0"/>
    <n v="0"/>
    <n v="0"/>
    <n v="57301"/>
    <n v="-12629"/>
    <n v="44672"/>
    <n v="-0.28010000000358559"/>
    <n v="343636"/>
    <n v="0"/>
    <n v="0"/>
    <n v="44672.280100000004"/>
    <n v="0"/>
    <m/>
    <m/>
    <m/>
    <m/>
    <s v="Completed in 2002. Financially completed in 2004."/>
    <m/>
    <m/>
    <m/>
    <x v="1"/>
    <n v="0"/>
    <n v="1"/>
    <n v="22"/>
    <n v="44"/>
    <n v="0"/>
    <n v="0"/>
    <n v="56300"/>
    <n v="1999"/>
  </r>
  <r>
    <m/>
    <m/>
    <s v="CPR/FOA/28/INV/286"/>
    <s v="UNDP"/>
    <m/>
    <x v="2"/>
    <s v="CPR"/>
    <x v="0"/>
    <s v="FOA"/>
    <s v="Phase-out of CFC-11 by conversion to HCFC-141b technology in the manufacture of rigid polyurethane insulation foam at Hengfeng Polyurethane Spray Co. Ltd."/>
    <d v="1999-07-01T00:00:00"/>
    <d v="2002-02-01T00:00:00"/>
    <s v="FIN"/>
    <d v="2001-06-01T00:00:00"/>
    <m/>
    <d v="2003-09-01T00:00:00"/>
    <d v="2005-02-01T00:00:00"/>
    <n v="154.1"/>
    <m/>
    <m/>
    <m/>
    <m/>
    <m/>
    <n v="154.1"/>
    <m/>
    <m/>
    <m/>
    <m/>
    <m/>
    <n v="1206600"/>
    <n v="-101036"/>
    <n v="1105564"/>
    <n v="1"/>
    <n v="0"/>
    <n v="0"/>
    <n v="0"/>
    <n v="142726"/>
    <n v="-11114"/>
    <n v="131612"/>
    <n v="-4.0000000008149073E-2"/>
    <n v="1105564"/>
    <n v="0"/>
    <n v="0"/>
    <n v="131612.04"/>
    <n v="0"/>
    <m/>
    <m/>
    <m/>
    <m/>
    <s v="Completed in 2003. Financially completed in 2005."/>
    <m/>
    <m/>
    <m/>
    <x v="1"/>
    <n v="0"/>
    <n v="1"/>
    <n v="23"/>
    <n v="31"/>
    <n v="0"/>
    <n v="0"/>
    <n v="154100"/>
    <n v="1999"/>
  </r>
  <r>
    <m/>
    <m/>
    <s v="CPR/FOA/28/INV/294"/>
    <s v="IBRD"/>
    <m/>
    <x v="2"/>
    <s v="CPR"/>
    <x v="0"/>
    <s v="FOA"/>
    <s v="Phase-out of CFC-11 by conversion to HCFC-141b technology in the manufacture of rigid polyurethane insulation foam at Jiangsu Taizhou Commercial Machiner General Factory"/>
    <d v="1999-07-01T00:00:00"/>
    <d v="2002-08-01T00:00:00"/>
    <s v="FIN"/>
    <d v="2000-09-01T00:00:00"/>
    <m/>
    <d v="2003-05-01T00:00:00"/>
    <d v="2004-09-01T00:00:00"/>
    <n v="28.3"/>
    <m/>
    <m/>
    <n v="0"/>
    <m/>
    <m/>
    <n v="28.3"/>
    <m/>
    <m/>
    <n v="0"/>
    <m/>
    <m/>
    <n v="192890"/>
    <n v="-106.2"/>
    <n v="192783.8"/>
    <n v="1.0000010374315684"/>
    <n v="-0.20000000001164153"/>
    <n v="-0.20000000001164153"/>
    <n v="0"/>
    <n v="25076"/>
    <n v="-10.62"/>
    <n v="25065.38"/>
    <n v="0.38000000000101863"/>
    <n v="192784"/>
    <n v="0"/>
    <n v="0"/>
    <n v="25065"/>
    <n v="0"/>
    <n v="0"/>
    <m/>
    <m/>
    <m/>
    <s v="Project financially completed."/>
    <m/>
    <m/>
    <m/>
    <x v="1"/>
    <n v="0"/>
    <n v="1"/>
    <n v="14"/>
    <n v="37"/>
    <n v="0"/>
    <n v="0"/>
    <n v="28300"/>
    <n v="1999"/>
  </r>
  <r>
    <m/>
    <m/>
    <s v="CPR/FOA/28/INV/290"/>
    <s v="UNDP"/>
    <m/>
    <x v="2"/>
    <s v="CPR"/>
    <x v="0"/>
    <s v="FOA"/>
    <s v="Phase-out of CFC-11 by conversion to HCFC-141b technology in the manufacture of rigid polyurethane insulation foam at Jiaxing Anti-Corrosion Factory"/>
    <d v="1999-07-01T00:00:00"/>
    <d v="2002-02-01T00:00:00"/>
    <s v="FIN"/>
    <d v="2000-10-01T00:00:00"/>
    <m/>
    <d v="2002-05-01T00:00:00"/>
    <d v="2004-06-01T00:00:00"/>
    <n v="19.399999999999999"/>
    <m/>
    <m/>
    <m/>
    <m/>
    <m/>
    <n v="19.399999999999999"/>
    <m/>
    <m/>
    <m/>
    <m/>
    <m/>
    <n v="151590"/>
    <n v="-6492"/>
    <n v="145098"/>
    <n v="1"/>
    <n v="0"/>
    <n v="0"/>
    <n v="0"/>
    <n v="19707"/>
    <n v="-844"/>
    <n v="18863"/>
    <n v="0.2999999999992724"/>
    <n v="145098"/>
    <n v="0"/>
    <n v="0"/>
    <n v="18862.7"/>
    <n v="0"/>
    <m/>
    <m/>
    <m/>
    <m/>
    <s v="Completed in 2002. Financially completed in 2004."/>
    <m/>
    <m/>
    <m/>
    <x v="1"/>
    <n v="0"/>
    <n v="1"/>
    <n v="15"/>
    <n v="31"/>
    <n v="0"/>
    <n v="0"/>
    <n v="19400"/>
    <n v="1999"/>
  </r>
  <r>
    <m/>
    <m/>
    <s v="CPR/FOA/28/INV/297"/>
    <s v="UNDP"/>
    <m/>
    <x v="2"/>
    <s v="CPR"/>
    <x v="0"/>
    <s v="FOA"/>
    <s v="Phase-out of CFC-11 by conversion to HCFC-141b technology in the manufacture of rigid polyurethane insulation foam at Penglai Polyurethane Industry Co."/>
    <d v="1999-07-01T00:00:00"/>
    <d v="2002-02-01T00:00:00"/>
    <s v="FIN"/>
    <d v="1999-12-01T00:00:00"/>
    <m/>
    <d v="2001-04-01T00:00:00"/>
    <d v="2003-07-01T00:00:00"/>
    <n v="63.5"/>
    <m/>
    <m/>
    <m/>
    <m/>
    <m/>
    <n v="63.5"/>
    <m/>
    <m/>
    <m/>
    <m/>
    <m/>
    <n v="497200"/>
    <n v="-50527"/>
    <n v="446673"/>
    <n v="1"/>
    <n v="0"/>
    <n v="0"/>
    <n v="0"/>
    <n v="64636"/>
    <n v="-6569"/>
    <n v="58067"/>
    <n v="-0.48999999999796273"/>
    <n v="446673"/>
    <n v="0"/>
    <n v="0"/>
    <n v="58067.49"/>
    <n v="0"/>
    <m/>
    <m/>
    <m/>
    <m/>
    <s v="Completed in 2001. Financially completed in 2003."/>
    <m/>
    <m/>
    <m/>
    <x v="1"/>
    <n v="0"/>
    <n v="1"/>
    <n v="5"/>
    <n v="31"/>
    <n v="0"/>
    <n v="0"/>
    <n v="63500"/>
    <n v="1999"/>
  </r>
  <r>
    <m/>
    <m/>
    <s v="CPR/FOA/29/INV/332"/>
    <s v="UNDP"/>
    <m/>
    <x v="2"/>
    <s v="CPR"/>
    <x v="0"/>
    <s v="FOA"/>
    <s v="Phase-out of CFC-11 by conversion to HCFC-141b technology in the manufacture of rigid polyurethane insulation foam at Shandong Anqiu Polyurethane Materials Factory"/>
    <d v="1999-11-01T00:00:00"/>
    <d v="2002-12-01T00:00:00"/>
    <s v="FIN"/>
    <d v="2001-08-01T00:00:00"/>
    <m/>
    <d v="2002-08-01T00:00:00"/>
    <d v="2004-06-01T00:00:00"/>
    <n v="63.5"/>
    <m/>
    <m/>
    <m/>
    <m/>
    <m/>
    <n v="63.5"/>
    <m/>
    <m/>
    <m/>
    <m/>
    <m/>
    <n v="497200"/>
    <n v="-9710"/>
    <n v="487490"/>
    <n v="1"/>
    <n v="0"/>
    <n v="0"/>
    <n v="0"/>
    <n v="64636"/>
    <n v="-1262"/>
    <n v="63374"/>
    <n v="0.26439999120339053"/>
    <n v="487490"/>
    <n v="0"/>
    <n v="0"/>
    <n v="63373.735600008797"/>
    <n v="0"/>
    <m/>
    <m/>
    <m/>
    <m/>
    <s v="Completed in 2002. Financially completed in 2004."/>
    <m/>
    <m/>
    <m/>
    <x v="1"/>
    <n v="0"/>
    <n v="1"/>
    <n v="21"/>
    <n v="37"/>
    <n v="0"/>
    <n v="0"/>
    <n v="63500"/>
    <n v="1999"/>
  </r>
  <r>
    <m/>
    <m/>
    <s v="CPR/FOA/29/INV/334"/>
    <s v="UNDP"/>
    <m/>
    <x v="2"/>
    <s v="CPR"/>
    <x v="0"/>
    <s v="FOA"/>
    <s v="Phase-out of CFC-11 by conversion to HCFC-141b technology in the manufacture of rigid polyurethane insulation foam at Shandong Qingdao No. 10 Plastic Plant"/>
    <d v="1999-11-01T00:00:00"/>
    <d v="2002-12-01T00:00:00"/>
    <s v="FIN"/>
    <d v="2001-08-01T00:00:00"/>
    <m/>
    <d v="2002-08-01T00:00:00"/>
    <d v="2004-06-01T00:00:00"/>
    <n v="38.1"/>
    <m/>
    <m/>
    <m/>
    <m/>
    <m/>
    <n v="38.1"/>
    <m/>
    <m/>
    <m/>
    <m/>
    <m/>
    <n v="298480"/>
    <n v="-30327"/>
    <n v="268153"/>
    <n v="1"/>
    <n v="0"/>
    <n v="0"/>
    <n v="0"/>
    <n v="38802"/>
    <n v="-3943"/>
    <n v="34859"/>
    <n v="-0.48999999999796273"/>
    <n v="268153"/>
    <n v="0"/>
    <n v="0"/>
    <n v="34859.49"/>
    <n v="0"/>
    <m/>
    <m/>
    <m/>
    <m/>
    <s v="Completed in 2002. Financially completed in 2004."/>
    <m/>
    <m/>
    <m/>
    <x v="1"/>
    <n v="0"/>
    <n v="1"/>
    <n v="21"/>
    <n v="37"/>
    <n v="0"/>
    <n v="0"/>
    <n v="38100"/>
    <n v="1999"/>
  </r>
  <r>
    <m/>
    <m/>
    <s v="CPR/FOA/29/INV/325"/>
    <s v="UNDP"/>
    <m/>
    <x v="2"/>
    <s v="CPR"/>
    <x v="0"/>
    <s v="FOA"/>
    <s v="Phase-out of CFC-11 by conversion to HCFC-141b technology in the manufacture of rigid polyurethane insulation foam at Shandong Zhifu Zhenxing Polyurethane Materials Plant"/>
    <d v="1999-11-01T00:00:00"/>
    <d v="2002-12-01T00:00:00"/>
    <s v="FIN"/>
    <d v="2001-08-01T00:00:00"/>
    <m/>
    <d v="2002-08-01T00:00:00"/>
    <d v="2004-06-01T00:00:00"/>
    <n v="36.299999999999997"/>
    <m/>
    <m/>
    <m/>
    <m/>
    <m/>
    <n v="36.299999999999997"/>
    <m/>
    <m/>
    <m/>
    <m/>
    <m/>
    <n v="261480"/>
    <n v="-24023"/>
    <n v="237457"/>
    <n v="1"/>
    <n v="0"/>
    <n v="0"/>
    <n v="0"/>
    <n v="33992"/>
    <n v="-3123"/>
    <n v="30869"/>
    <n v="-0.40000000000145519"/>
    <n v="237457"/>
    <n v="0"/>
    <n v="0"/>
    <n v="30869.4"/>
    <n v="0"/>
    <m/>
    <m/>
    <m/>
    <m/>
    <s v="Completed in 2002. Financially completed in 2004."/>
    <m/>
    <m/>
    <m/>
    <x v="1"/>
    <n v="0"/>
    <n v="1"/>
    <n v="21"/>
    <n v="37"/>
    <n v="0"/>
    <n v="0"/>
    <n v="36300"/>
    <n v="1999"/>
  </r>
  <r>
    <m/>
    <m/>
    <s v="CPR/FOA/29/INV/335"/>
    <s v="IBRD"/>
    <m/>
    <x v="2"/>
    <s v="CPR"/>
    <x v="0"/>
    <s v="FOA"/>
    <s v="Phase-out of CFC-11 by conversion to HCFC-141b technology in the manufacture of rigid polyurethane insulation foam at Shanghai Furong Food Machinery Factory"/>
    <d v="1999-11-01T00:00:00"/>
    <d v="2002-12-01T00:00:00"/>
    <s v="FIN"/>
    <d v="2000-09-01T00:00:00"/>
    <m/>
    <d v="2002-06-01T00:00:00"/>
    <d v="2003-09-01T00:00:00"/>
    <n v="23.1"/>
    <m/>
    <m/>
    <n v="0"/>
    <m/>
    <m/>
    <n v="23.1"/>
    <m/>
    <m/>
    <n v="0"/>
    <m/>
    <m/>
    <n v="139379"/>
    <n v="0"/>
    <n v="139379"/>
    <n v="1"/>
    <n v="0"/>
    <n v="0"/>
    <n v="0"/>
    <n v="18119"/>
    <n v="0"/>
    <n v="18119"/>
    <n v="0"/>
    <n v="139379"/>
    <n v="0"/>
    <n v="0"/>
    <n v="18119"/>
    <n v="0"/>
    <n v="0"/>
    <m/>
    <m/>
    <m/>
    <s v="Physically completed. Draft PCR under review.  "/>
    <m/>
    <m/>
    <m/>
    <x v="1"/>
    <n v="0"/>
    <n v="1"/>
    <n v="10"/>
    <n v="37"/>
    <n v="0"/>
    <n v="0"/>
    <n v="23100"/>
    <n v="1999"/>
  </r>
  <r>
    <m/>
    <m/>
    <s v="CPR/FOA/29/INV/316"/>
    <s v="UNDP"/>
    <m/>
    <x v="2"/>
    <s v="CPR"/>
    <x v="0"/>
    <s v="FOA"/>
    <s v="Phase-out of CFC-11 by conversion to HCFC-141b technology in the manufacture of rigid polyurethane insulation foam at Taiyuan No. 2 Plastic Factory"/>
    <d v="1999-11-01T00:00:00"/>
    <d v="2002-12-01T00:00:00"/>
    <s v="FIN"/>
    <d v="2002-10-01T00:00:00"/>
    <m/>
    <d v="2003-09-01T00:00:00"/>
    <d v="2005-02-01T00:00:00"/>
    <n v="16.3"/>
    <m/>
    <m/>
    <m/>
    <m/>
    <m/>
    <n v="16.3"/>
    <m/>
    <m/>
    <m/>
    <m/>
    <m/>
    <n v="127790"/>
    <n v="-7057"/>
    <n v="120733"/>
    <n v="1"/>
    <n v="0"/>
    <n v="0"/>
    <n v="0"/>
    <n v="16613"/>
    <n v="-917"/>
    <n v="15696"/>
    <n v="0.42679999999927531"/>
    <n v="120733"/>
    <n v="0"/>
    <n v="0"/>
    <n v="15695.573200000001"/>
    <n v="0"/>
    <m/>
    <m/>
    <m/>
    <m/>
    <s v="Completed in 2003. Financially completed in 2005."/>
    <m/>
    <m/>
    <m/>
    <x v="1"/>
    <n v="0"/>
    <n v="1"/>
    <n v="35"/>
    <n v="37"/>
    <n v="0"/>
    <n v="0"/>
    <n v="16300"/>
    <n v="1999"/>
  </r>
  <r>
    <m/>
    <m/>
    <s v="CPR/FOA/28/INV/288"/>
    <s v="IBRD"/>
    <m/>
    <x v="2"/>
    <s v="CPR"/>
    <x v="0"/>
    <s v="FOA"/>
    <s v="Phase-out of CFC-11 by conversion to HCFC-141b technology in the manufacture of rigid polyurethane insulation foam at Wuhan Commercial Machinery Factory"/>
    <d v="1999-07-01T00:00:00"/>
    <d v="2002-08-01T00:00:00"/>
    <s v="FIN"/>
    <d v="2000-09-01T00:00:00"/>
    <m/>
    <d v="2003-11-01T00:00:00"/>
    <d v="2004-11-01T00:00:00"/>
    <n v="29.3"/>
    <m/>
    <m/>
    <n v="0"/>
    <m/>
    <m/>
    <n v="29.3"/>
    <m/>
    <m/>
    <n v="0"/>
    <m/>
    <m/>
    <n v="149195"/>
    <n v="0"/>
    <n v="149195"/>
    <n v="1"/>
    <n v="0"/>
    <n v="0"/>
    <n v="0"/>
    <n v="19395"/>
    <n v="0"/>
    <n v="19395"/>
    <n v="0"/>
    <n v="149195"/>
    <n v="0"/>
    <n v="0"/>
    <n v="19395"/>
    <n v="0"/>
    <n v="0"/>
    <m/>
    <m/>
    <m/>
    <s v="Project financially completed."/>
    <m/>
    <m/>
    <m/>
    <x v="1"/>
    <n v="0"/>
    <n v="1"/>
    <n v="14"/>
    <n v="37"/>
    <n v="0"/>
    <n v="0"/>
    <n v="29300"/>
    <n v="1999"/>
  </r>
  <r>
    <m/>
    <m/>
    <s v="CPR/FOA/29/INV/321"/>
    <s v="IBRD"/>
    <m/>
    <x v="2"/>
    <s v="CPR"/>
    <x v="0"/>
    <s v="FOA"/>
    <s v="Phase-out of CFC-11 by conversion to HCFC-141b technology in the manufacture of rigid polyurethane insulation foam at Yangzhou Tongli Refrigeration Container Co. Ltd."/>
    <d v="1999-11-01T00:00:00"/>
    <d v="2002-12-01T00:00:00"/>
    <s v="FIN"/>
    <d v="2000-09-01T00:00:00"/>
    <m/>
    <d v="2001-11-01T00:00:00"/>
    <d v="2003-06-01T00:00:00"/>
    <n v="14.6"/>
    <m/>
    <m/>
    <n v="0"/>
    <m/>
    <m/>
    <n v="14.6"/>
    <m/>
    <m/>
    <n v="0"/>
    <m/>
    <m/>
    <n v="114513"/>
    <n v="0"/>
    <n v="114513"/>
    <n v="1"/>
    <n v="0"/>
    <n v="0"/>
    <n v="0"/>
    <n v="14887"/>
    <n v="0"/>
    <n v="14887"/>
    <n v="0"/>
    <n v="114513"/>
    <n v="0"/>
    <n v="0"/>
    <n v="14887"/>
    <n v="0"/>
    <n v="0"/>
    <m/>
    <m/>
    <m/>
    <s v="Project physically and financially completed."/>
    <m/>
    <m/>
    <m/>
    <x v="1"/>
    <n v="0"/>
    <n v="1"/>
    <n v="10"/>
    <n v="37"/>
    <n v="0"/>
    <n v="0"/>
    <n v="14600"/>
    <n v="1999"/>
  </r>
  <r>
    <m/>
    <m/>
    <s v="CPR/FOA/29/INV/315"/>
    <s v="UNDP"/>
    <m/>
    <x v="2"/>
    <s v="CPR"/>
    <x v="0"/>
    <s v="FOA"/>
    <s v="Phase-out of CFC-11 by conversion to HCFC-141b technology in the manufacture of rigid polyurethane insulation foam at Zhenjiang Feichi Automobile Group, Co., Ltd."/>
    <d v="1999-11-01T00:00:00"/>
    <d v="2002-12-01T00:00:00"/>
    <s v="FIN"/>
    <d v="2001-08-01T00:00:00"/>
    <m/>
    <d v="2002-10-01T00:00:00"/>
    <d v="2004-06-01T00:00:00"/>
    <n v="31.7"/>
    <m/>
    <m/>
    <m/>
    <m/>
    <m/>
    <n v="31.7"/>
    <m/>
    <m/>
    <m/>
    <m/>
    <m/>
    <n v="223900"/>
    <n v="-11388"/>
    <n v="212512"/>
    <n v="1"/>
    <n v="0"/>
    <n v="0"/>
    <n v="0"/>
    <n v="29107"/>
    <n v="-1481"/>
    <n v="27626"/>
    <n v="-0.34000000000014552"/>
    <n v="212512"/>
    <n v="0"/>
    <n v="0"/>
    <n v="27626.34"/>
    <n v="0"/>
    <m/>
    <m/>
    <m/>
    <m/>
    <s v="Completed in 2002. Financially completed in 2004."/>
    <m/>
    <m/>
    <m/>
    <x v="1"/>
    <n v="0"/>
    <n v="1"/>
    <n v="21"/>
    <n v="37"/>
    <n v="0"/>
    <n v="0"/>
    <n v="31700"/>
    <n v="1999"/>
  </r>
  <r>
    <m/>
    <m/>
    <s v="THA/FOA/25/INV/90"/>
    <s v="UNDP"/>
    <m/>
    <x v="2"/>
    <s v="THA"/>
    <x v="0"/>
    <s v="FOA"/>
    <s v="Phaseout of CFC-11 by conversion to LCD technology (flexible) and water based technology (integral skin) in the manufacture of polyurethane foam at Duriflex"/>
    <d v="1998-07-01T00:00:00"/>
    <d v="2000-08-01T00:00:00"/>
    <s v="FIN"/>
    <d v="1998-12-01T00:00:00"/>
    <m/>
    <d v="1999-11-01T00:00:00"/>
    <d v="2001-12-01T00:00:00"/>
    <n v="21.2"/>
    <m/>
    <m/>
    <m/>
    <m/>
    <m/>
    <n v="21.2"/>
    <m/>
    <m/>
    <m/>
    <m/>
    <m/>
    <n v="278800"/>
    <n v="-285"/>
    <n v="278515"/>
    <n v="1"/>
    <n v="0"/>
    <n v="0"/>
    <n v="0"/>
    <n v="36244"/>
    <n v="-37"/>
    <n v="36207"/>
    <n v="5.4400000000896398E-2"/>
    <n v="278515"/>
    <n v="0"/>
    <n v="0"/>
    <n v="36206.945599999999"/>
    <n v="0"/>
    <m/>
    <m/>
    <m/>
    <m/>
    <s v="Completed in 1999. Financially completed in 2001."/>
    <m/>
    <m/>
    <m/>
    <x v="1"/>
    <n v="0"/>
    <n v="1"/>
    <n v="5"/>
    <n v="25"/>
    <n v="0"/>
    <n v="0"/>
    <n v="21200"/>
    <n v="1998"/>
  </r>
  <r>
    <m/>
    <m/>
    <s v="NIR/FOA/28/INV/50"/>
    <s v="UNDP"/>
    <m/>
    <x v="0"/>
    <s v="NIR"/>
    <x v="0"/>
    <s v="FOA"/>
    <s v="Phaseout of CFC-11 by conversion to liquid carbon dioxide blown technology in the manufacture of molded flexible polyurethane foam at Automotive Component Industries Ltd."/>
    <d v="1999-07-01T00:00:00"/>
    <d v="2002-02-01T00:00:00"/>
    <s v="FIN"/>
    <d v="2000-03-01T00:00:00"/>
    <m/>
    <d v="2000-11-01T00:00:00"/>
    <d v="2002-11-01T00:00:00"/>
    <n v="37"/>
    <m/>
    <m/>
    <m/>
    <m/>
    <m/>
    <n v="37"/>
    <m/>
    <m/>
    <m/>
    <m/>
    <m/>
    <n v="204761"/>
    <n v="0"/>
    <n v="204761"/>
    <n v="1"/>
    <n v="0"/>
    <n v="0"/>
    <n v="0"/>
    <n v="26619"/>
    <n v="0"/>
    <n v="26619"/>
    <n v="6.9999999999708962E-2"/>
    <n v="204761"/>
    <n v="0"/>
    <n v="0"/>
    <n v="26618.93"/>
    <n v="0"/>
    <m/>
    <m/>
    <m/>
    <m/>
    <s v="Completed in 2000. Financially completed in 2002."/>
    <m/>
    <m/>
    <m/>
    <x v="1"/>
    <n v="0"/>
    <n v="1"/>
    <n v="8"/>
    <n v="31"/>
    <n v="0"/>
    <n v="0"/>
    <n v="37000"/>
    <n v="1999"/>
  </r>
  <r>
    <m/>
    <m/>
    <s v="TUN/FOA/26/INV/33"/>
    <s v="IBRD"/>
    <m/>
    <x v="0"/>
    <s v="TUN"/>
    <x v="0"/>
    <s v="FOA"/>
    <s v="Phase-out of CFC-11 by conversion to liquid carbon dioxide technology in the manufacture of flexible polyurethane foam at Supermousse"/>
    <d v="1998-11-01T00:00:00"/>
    <d v="2000-12-01T00:00:00"/>
    <s v="FIN"/>
    <d v="2000-01-01T00:00:00"/>
    <m/>
    <d v="2004-12-01T00:00:00"/>
    <d v="2007-07-01T00:00:00"/>
    <n v="93.5"/>
    <m/>
    <m/>
    <n v="0"/>
    <m/>
    <m/>
    <n v="93.5"/>
    <m/>
    <m/>
    <n v="0"/>
    <m/>
    <m/>
    <n v="529490"/>
    <n v="-107453.1"/>
    <n v="422036.9"/>
    <n v="1.0000002369461058"/>
    <n v="-9.9999999976716936E-2"/>
    <n v="-9.9999999976716936E-2"/>
    <n v="0"/>
    <n v="68244"/>
    <n v="-13849.21"/>
    <n v="54394.79"/>
    <n v="-0.20999999999912689"/>
    <n v="422037"/>
    <n v="0"/>
    <n v="0"/>
    <n v="54395"/>
    <n v="0"/>
    <n v="0"/>
    <m/>
    <m/>
    <m/>
    <s v="Project completed."/>
    <m/>
    <m/>
    <m/>
    <x v="1"/>
    <n v="0"/>
    <n v="1"/>
    <n v="14"/>
    <n v="25"/>
    <n v="0"/>
    <n v="0"/>
    <n v="93500"/>
    <n v="1998"/>
  </r>
  <r>
    <m/>
    <m/>
    <s v="NIR/FOA/29/INV/59"/>
    <s v="UNDP"/>
    <m/>
    <x v="0"/>
    <s v="NIR"/>
    <x v="0"/>
    <s v="FOA"/>
    <s v="Phase-out of CFC-11 by conversion to mehtylene chloride in the manufacture of flexible polyurethane foam at Vito Company (Nig.) Ltd., Victory Foam"/>
    <d v="1999-11-01T00:00:00"/>
    <d v="2002-12-01T00:00:00"/>
    <s v="FIN"/>
    <d v="2001-02-01T00:00:00"/>
    <m/>
    <d v="2001-11-01T00:00:00"/>
    <d v="2002-11-01T00:00:00"/>
    <n v="26"/>
    <m/>
    <m/>
    <m/>
    <m/>
    <m/>
    <n v="26"/>
    <m/>
    <m/>
    <m/>
    <m/>
    <m/>
    <n v="133560"/>
    <n v="-188"/>
    <n v="133372"/>
    <n v="1"/>
    <n v="0"/>
    <n v="0"/>
    <n v="0"/>
    <n v="17363"/>
    <n v="-24"/>
    <n v="17339"/>
    <n v="0.63999999999941792"/>
    <n v="133372"/>
    <n v="0"/>
    <n v="0"/>
    <n v="17338.36"/>
    <n v="0"/>
    <m/>
    <m/>
    <m/>
    <m/>
    <s v="Completed in 2001. Financially completed in 2002."/>
    <m/>
    <m/>
    <m/>
    <x v="1"/>
    <n v="0"/>
    <n v="1"/>
    <n v="15"/>
    <n v="37"/>
    <n v="0"/>
    <n v="0"/>
    <n v="26000"/>
    <n v="1999"/>
  </r>
  <r>
    <m/>
    <m/>
    <s v="NIR/FOA/28/INV/49"/>
    <s v="UNDP"/>
    <m/>
    <x v="0"/>
    <s v="NIR"/>
    <x v="0"/>
    <s v="FOA"/>
    <s v="Phaseout of CFC-11 by conversion to methylene chloride in the manufacture of flexible polyurethane foam (slabstock) at Diamond Foam Nigeria Ltd."/>
    <d v="1999-07-01T00:00:00"/>
    <d v="2002-02-01T00:00:00"/>
    <s v="FIN"/>
    <d v="2001-08-01T00:00:00"/>
    <m/>
    <d v="2001-11-01T00:00:00"/>
    <d v="2002-11-01T00:00:00"/>
    <n v="22.7"/>
    <m/>
    <m/>
    <m/>
    <m/>
    <m/>
    <n v="22.7"/>
    <m/>
    <m/>
    <m/>
    <m/>
    <m/>
    <n v="112150"/>
    <n v="0"/>
    <n v="112150"/>
    <n v="1"/>
    <n v="0"/>
    <n v="0"/>
    <n v="0"/>
    <n v="14580"/>
    <n v="0"/>
    <n v="14580"/>
    <n v="0.5"/>
    <n v="112150"/>
    <n v="0"/>
    <n v="0"/>
    <n v="14579.5"/>
    <n v="0"/>
    <m/>
    <m/>
    <m/>
    <m/>
    <s v="Completed in 2001. Financially completed in 2002."/>
    <m/>
    <m/>
    <m/>
    <x v="1"/>
    <n v="0"/>
    <n v="1"/>
    <n v="25"/>
    <n v="31"/>
    <n v="0"/>
    <n v="0"/>
    <n v="22700"/>
    <n v="1999"/>
  </r>
  <r>
    <m/>
    <m/>
    <s v="NIR/FOA/28/INV/47"/>
    <s v="UNDP"/>
    <m/>
    <x v="0"/>
    <s v="NIR"/>
    <x v="0"/>
    <s v="FOA"/>
    <s v="Phaseout of CFC-11 by conversion to methylene chloride in the manufacture of flexible polyurethane foam (slabstock) at Tinuola Bay Industries Nig. Ltd."/>
    <d v="1999-07-01T00:00:00"/>
    <d v="2002-02-01T00:00:00"/>
    <s v="FIN"/>
    <d v="2000-01-01T00:00:00"/>
    <m/>
    <d v="2001-09-01T00:00:00"/>
    <d v="2003-09-01T00:00:00"/>
    <n v="21"/>
    <m/>
    <m/>
    <m/>
    <m/>
    <m/>
    <n v="21"/>
    <m/>
    <m/>
    <m/>
    <m/>
    <m/>
    <n v="119410"/>
    <n v="0"/>
    <n v="119410"/>
    <n v="1"/>
    <n v="0"/>
    <n v="0"/>
    <n v="0"/>
    <n v="15523"/>
    <n v="0"/>
    <n v="15523"/>
    <n v="-0.2999999999992724"/>
    <n v="119410"/>
    <n v="0"/>
    <n v="0"/>
    <n v="15523.3"/>
    <n v="0"/>
    <m/>
    <m/>
    <m/>
    <m/>
    <s v="Completed in 2001. Financially completed in 2003."/>
    <m/>
    <m/>
    <m/>
    <x v="1"/>
    <n v="0"/>
    <n v="1"/>
    <n v="6"/>
    <n v="31"/>
    <n v="0"/>
    <n v="0"/>
    <n v="21000"/>
    <n v="1999"/>
  </r>
  <r>
    <m/>
    <m/>
    <s v="NIR/FOA/28/INV/46"/>
    <s v="UNDP"/>
    <m/>
    <x v="0"/>
    <s v="NIR"/>
    <x v="0"/>
    <s v="FOA"/>
    <s v="Phaseout of CFC-11 by conversion to methylene chloride in the manufacture of flexible polyurethane foam (slabstock) at United Foam Products Nig. Ltd."/>
    <d v="1999-07-01T00:00:00"/>
    <d v="2002-02-01T00:00:00"/>
    <s v="FIN"/>
    <d v="2001-10-01T00:00:00"/>
    <m/>
    <d v="2003-08-01T00:00:00"/>
    <d v="2007-01-01T00:00:00"/>
    <n v="25"/>
    <m/>
    <m/>
    <m/>
    <m/>
    <m/>
    <n v="25"/>
    <m/>
    <m/>
    <m/>
    <m/>
    <m/>
    <n v="137310"/>
    <n v="-6098"/>
    <n v="131212"/>
    <n v="1"/>
    <n v="0"/>
    <n v="0"/>
    <n v="0"/>
    <n v="17850"/>
    <n v="-793"/>
    <n v="17057"/>
    <n v="-0.57330000000001746"/>
    <n v="131212"/>
    <n v="0"/>
    <n v="0"/>
    <n v="17057.5733"/>
    <n v="0"/>
    <m/>
    <m/>
    <m/>
    <m/>
    <s v="Completed in 2003. Financially completed in 2007."/>
    <m/>
    <m/>
    <m/>
    <x v="1"/>
    <n v="0"/>
    <n v="1"/>
    <n v="27"/>
    <n v="31"/>
    <n v="0"/>
    <n v="0"/>
    <n v="25000"/>
    <n v="1999"/>
  </r>
  <r>
    <m/>
    <m/>
    <s v="LIB/FOA/32/INV/08"/>
    <s v="UNDP"/>
    <m/>
    <x v="0"/>
    <s v="LIB"/>
    <x v="0"/>
    <s v="FOA"/>
    <s v="Phaseout of CFC-11 by conversion to methylene chloride in the manufacture of flexible polyurethane foam at Ben Ghazi Unit"/>
    <d v="2000-12-01T00:00:00"/>
    <d v="2004-01-01T00:00:00"/>
    <s v="FIN"/>
    <d v="2002-07-01T00:00:00"/>
    <m/>
    <d v="2007-04-01T00:00:00"/>
    <d v="2008-03-01T00:00:00"/>
    <n v="31.4"/>
    <m/>
    <m/>
    <m/>
    <m/>
    <m/>
    <n v="31.4"/>
    <m/>
    <m/>
    <m/>
    <m/>
    <m/>
    <n v="124860"/>
    <n v="-97"/>
    <n v="124763"/>
    <n v="1"/>
    <n v="0"/>
    <n v="0"/>
    <n v="0"/>
    <n v="16232"/>
    <n v="-13"/>
    <n v="16219"/>
    <n v="-0.18980000000010477"/>
    <n v="124763"/>
    <n v="0"/>
    <n v="0"/>
    <n v="16219.1898"/>
    <n v="0"/>
    <m/>
    <m/>
    <m/>
    <m/>
    <s v="Completed in 2007. Financially completed in 2008."/>
    <m/>
    <m/>
    <m/>
    <x v="1"/>
    <n v="0"/>
    <n v="1"/>
    <n v="19"/>
    <n v="37"/>
    <n v="0"/>
    <n v="0"/>
    <n v="31400"/>
    <n v="2000"/>
  </r>
  <r>
    <m/>
    <m/>
    <s v="NIR/FOA/26/INV/37"/>
    <s v="UNDP"/>
    <m/>
    <x v="0"/>
    <s v="NIR"/>
    <x v="0"/>
    <s v="FOA"/>
    <s v="Phaseout of CFC-11 by conversion to methylene chloride in the manufacture of flexible polyurethane foam at Bodefoam Industries Ltd."/>
    <d v="1998-11-01T00:00:00"/>
    <d v="2000-12-01T00:00:00"/>
    <s v="FIN"/>
    <d v="2000-06-01T00:00:00"/>
    <m/>
    <d v="2001-07-01T00:00:00"/>
    <d v="2002-11-01T00:00:00"/>
    <n v="35.299999999999997"/>
    <m/>
    <m/>
    <m/>
    <m/>
    <m/>
    <n v="35.299999999999997"/>
    <m/>
    <m/>
    <m/>
    <m/>
    <m/>
    <n v="136400"/>
    <n v="0"/>
    <n v="136400"/>
    <n v="1"/>
    <n v="0"/>
    <n v="0"/>
    <n v="0"/>
    <n v="17732"/>
    <n v="0"/>
    <n v="17732"/>
    <n v="0"/>
    <n v="136400"/>
    <n v="0"/>
    <n v="0"/>
    <n v="17732"/>
    <n v="0"/>
    <m/>
    <m/>
    <m/>
    <m/>
    <s v="Completed in 2001. Financially completed in 2002."/>
    <m/>
    <m/>
    <m/>
    <x v="1"/>
    <n v="0"/>
    <n v="1"/>
    <n v="19"/>
    <n v="25"/>
    <n v="0"/>
    <n v="0"/>
    <n v="35300"/>
    <n v="1998"/>
  </r>
  <r>
    <m/>
    <m/>
    <s v="NIR/FOA/26/INV/36"/>
    <s v="UNDP"/>
    <m/>
    <x v="0"/>
    <s v="NIR"/>
    <x v="0"/>
    <s v="FOA"/>
    <s v="Phaseout of CFC-11 by conversion to methylene chloride in the manufacture of flexible polyurethane foam at Chemical and Wire Manufacturers Nig. Ltd."/>
    <d v="1998-11-01T00:00:00"/>
    <d v="2000-12-01T00:00:00"/>
    <s v="FIN"/>
    <d v="2000-01-01T00:00:00"/>
    <m/>
    <d v="2000-01-01T00:00:00"/>
    <d v="2003-11-01T00:00:00"/>
    <n v="37.1"/>
    <m/>
    <m/>
    <m/>
    <m/>
    <m/>
    <n v="37.1"/>
    <m/>
    <m/>
    <m/>
    <m/>
    <m/>
    <n v="164500"/>
    <n v="0"/>
    <n v="164500"/>
    <n v="1"/>
    <n v="0"/>
    <n v="0"/>
    <n v="0"/>
    <n v="21385"/>
    <n v="0"/>
    <n v="21385"/>
    <n v="0"/>
    <n v="164500"/>
    <n v="0"/>
    <n v="0"/>
    <n v="21385"/>
    <n v="0"/>
    <m/>
    <m/>
    <m/>
    <m/>
    <s v="Completed in 2000. Financially completed in 2003."/>
    <m/>
    <m/>
    <m/>
    <x v="1"/>
    <n v="0"/>
    <n v="1"/>
    <n v="14"/>
    <n v="25"/>
    <n v="0"/>
    <n v="0"/>
    <n v="37100"/>
    <n v="1998"/>
  </r>
  <r>
    <m/>
    <m/>
    <s v="NIR/FOA/26/INV/35"/>
    <s v="UNDP"/>
    <m/>
    <x v="0"/>
    <s v="NIR"/>
    <x v="0"/>
    <s v="FOA"/>
    <s v="Phaseout of CFC-11 by conversion to methylene chloride in the manufacture of flexible polyurethane foam at Confidence Products and Services Ltd."/>
    <d v="1998-11-01T00:00:00"/>
    <d v="2000-12-01T00:00:00"/>
    <s v="FIN"/>
    <d v="2000-01-01T00:00:00"/>
    <m/>
    <d v="2004-12-01T00:00:00"/>
    <d v="2005-11-01T00:00:00"/>
    <n v="27.3"/>
    <m/>
    <m/>
    <m/>
    <m/>
    <m/>
    <n v="27.3"/>
    <m/>
    <m/>
    <m/>
    <m/>
    <m/>
    <n v="142300"/>
    <n v="-1210"/>
    <n v="141090"/>
    <n v="1"/>
    <n v="0"/>
    <n v="0"/>
    <n v="0"/>
    <n v="18499"/>
    <n v="-157"/>
    <n v="18342"/>
    <n v="0.29997200000070734"/>
    <n v="141090"/>
    <n v="0"/>
    <n v="0"/>
    <n v="18341.700027999999"/>
    <n v="0"/>
    <m/>
    <m/>
    <m/>
    <m/>
    <s v="Completed in 2004. Financially completed in 2005."/>
    <m/>
    <m/>
    <m/>
    <x v="1"/>
    <n v="0"/>
    <n v="1"/>
    <n v="14"/>
    <n v="25"/>
    <n v="0"/>
    <n v="0"/>
    <n v="27300"/>
    <n v="1998"/>
  </r>
  <r>
    <m/>
    <m/>
    <s v="MLI/FOA/26/INV/05"/>
    <s v="France"/>
    <m/>
    <x v="0"/>
    <s v="MLI"/>
    <x v="0"/>
    <s v="FOA"/>
    <s v="Phase-out of CFC-11 by conversion to methylene chloride in the manufacture of flexible polyurethane foam at Fofy Industrie"/>
    <d v="1998-11-01T00:00:00"/>
    <d v="2000-12-01T00:00:00"/>
    <s v="FIN"/>
    <d v="2000-01-01T00:00:00"/>
    <m/>
    <d v="2001-12-01T00:00:00"/>
    <d v="2001-12-01T00:00:00"/>
    <n v="19.5"/>
    <m/>
    <m/>
    <n v="0"/>
    <m/>
    <m/>
    <n v="19.5"/>
    <m/>
    <m/>
    <m/>
    <m/>
    <m/>
    <n v="151000"/>
    <n v="0"/>
    <n v="151000"/>
    <n v="1"/>
    <n v="0"/>
    <n v="0"/>
    <n v="0"/>
    <n v="0"/>
    <n v="0"/>
    <n v="0"/>
    <n v="0"/>
    <n v="151000"/>
    <m/>
    <n v="0"/>
    <n v="0"/>
    <m/>
    <m/>
    <m/>
    <m/>
    <m/>
    <s v="Projet achevé. PCR soumis"/>
    <m/>
    <m/>
    <m/>
    <x v="1"/>
    <n v="0"/>
    <n v="1"/>
    <n v="14"/>
    <n v="25"/>
    <n v="0"/>
    <n v="0"/>
    <n v="19500"/>
    <n v="1998"/>
  </r>
  <r>
    <m/>
    <m/>
    <s v="LIB/FOA/32/INV/06"/>
    <s v="UNDP"/>
    <m/>
    <x v="0"/>
    <s v="LIB"/>
    <x v="0"/>
    <s v="FOA"/>
    <s v="Phaseout of CFC-11 by conversion to methylene chloride in the manufacture of flexible polyurethane foam at Garabouli Unit"/>
    <d v="2000-12-01T00:00:00"/>
    <d v="2004-01-01T00:00:00"/>
    <s v="FIN"/>
    <d v="2001-12-01T00:00:00"/>
    <m/>
    <d v="2005-12-01T00:00:00"/>
    <d v="2011-12-01T00:00:00"/>
    <n v="40.299999999999997"/>
    <m/>
    <m/>
    <m/>
    <m/>
    <m/>
    <n v="40.299999999999997"/>
    <m/>
    <m/>
    <m/>
    <m/>
    <m/>
    <n v="109810"/>
    <n v="0"/>
    <n v="109810"/>
    <n v="1"/>
    <n v="0"/>
    <n v="0"/>
    <n v="0"/>
    <n v="14275"/>
    <n v="0"/>
    <n v="14275"/>
    <n v="-0.2999999999992724"/>
    <n v="109810"/>
    <n v="0"/>
    <n v="0"/>
    <n v="14275.3"/>
    <n v="0"/>
    <m/>
    <m/>
    <m/>
    <m/>
    <s v="Completed in 2005. Financially completed in 2011."/>
    <m/>
    <m/>
    <m/>
    <x v="1"/>
    <n v="0"/>
    <n v="1"/>
    <n v="12"/>
    <n v="37"/>
    <n v="0"/>
    <n v="0"/>
    <n v="40300"/>
    <n v="2000"/>
  </r>
  <r>
    <m/>
    <m/>
    <s v="NIR/FOA/26/INV/38"/>
    <s v="UNDP"/>
    <m/>
    <x v="0"/>
    <s v="NIR"/>
    <x v="0"/>
    <s v="FOA"/>
    <s v="Phaseout of CFC-11 by conversion to methylene chloride in the manufacture of flexible polyurethane foam at Group Enterprises Nig. Ltd. (Polly Foam)"/>
    <d v="1998-11-01T00:00:00"/>
    <d v="2000-12-01T00:00:00"/>
    <s v="FIN"/>
    <d v="2000-03-01T00:00:00"/>
    <m/>
    <d v="2001-07-01T00:00:00"/>
    <d v="2002-11-01T00:00:00"/>
    <n v="26"/>
    <m/>
    <m/>
    <m/>
    <m/>
    <m/>
    <n v="26"/>
    <m/>
    <m/>
    <m/>
    <m/>
    <m/>
    <n v="128900"/>
    <n v="-2349"/>
    <n v="126551"/>
    <n v="1"/>
    <n v="0"/>
    <n v="0"/>
    <n v="0"/>
    <n v="16757"/>
    <n v="-305"/>
    <n v="16452"/>
    <n v="0.36999999999898137"/>
    <n v="126551"/>
    <n v="0"/>
    <n v="0"/>
    <n v="16451.63"/>
    <n v="0"/>
    <m/>
    <m/>
    <m/>
    <m/>
    <s v="Completed in 2001. Financially completed in 2002."/>
    <m/>
    <m/>
    <m/>
    <x v="1"/>
    <n v="0"/>
    <n v="1"/>
    <n v="16"/>
    <n v="25"/>
    <n v="0"/>
    <n v="0"/>
    <n v="26000"/>
    <n v="1998"/>
  </r>
  <r>
    <m/>
    <m/>
    <s v="URT/FOA/26/INV/10"/>
    <s v="UNDP"/>
    <m/>
    <x v="0"/>
    <s v="URT"/>
    <x v="0"/>
    <s v="FOA"/>
    <s v="Phaseout of CFC-11 by conversion to methylene chloride in the manufacture of flexible polyurethane foam at H.K. Foam Ltd."/>
    <d v="1998-11-01T00:00:00"/>
    <d v="2000-12-01T00:00:00"/>
    <s v="CLO"/>
    <d v="2003-01-01T00:00:00"/>
    <m/>
    <m/>
    <d v="2003-11-01T00:00:00"/>
    <n v="2"/>
    <m/>
    <m/>
    <m/>
    <m/>
    <m/>
    <n v="2"/>
    <m/>
    <m/>
    <m/>
    <m/>
    <m/>
    <n v="113700"/>
    <n v="-105743"/>
    <n v="7957"/>
    <n v="1"/>
    <n v="0"/>
    <n v="0"/>
    <n v="0"/>
    <n v="14781"/>
    <n v="-13747"/>
    <n v="1034"/>
    <n v="-0.41000000000008185"/>
    <n v="7957"/>
    <n v="0"/>
    <n v="0"/>
    <n v="1034.4100000000001"/>
    <n v="0"/>
    <m/>
    <m/>
    <m/>
    <m/>
    <s v="Canceled in 2003. Financially completed in 2003."/>
    <m/>
    <m/>
    <m/>
    <x v="0"/>
    <n v="0"/>
    <n v="1"/>
    <n v="50"/>
    <n v="25"/>
    <n v="0"/>
    <n v="0"/>
    <n v="2000"/>
    <n v="1998"/>
  </r>
  <r>
    <m/>
    <m/>
    <s v="NIR/FOA/26/INV/34"/>
    <s v="UNDP"/>
    <m/>
    <x v="0"/>
    <s v="NIR"/>
    <x v="0"/>
    <s v="FOA"/>
    <s v="Phaseout of CFC-11 by conversion to methylene chloride in the manufacture of flexible polyurethane foam at Marta Industries (Nig.) Ltd."/>
    <d v="1998-11-01T00:00:00"/>
    <d v="2000-12-01T00:00:00"/>
    <s v="FIN"/>
    <d v="1999-11-01T00:00:00"/>
    <m/>
    <d v="2000-12-01T00:00:00"/>
    <d v="2001-08-01T00:00:00"/>
    <n v="32"/>
    <m/>
    <m/>
    <m/>
    <m/>
    <m/>
    <n v="32"/>
    <m/>
    <m/>
    <m/>
    <m/>
    <m/>
    <n v="130600"/>
    <n v="-1299"/>
    <n v="129301"/>
    <n v="1"/>
    <n v="0"/>
    <n v="0"/>
    <n v="0"/>
    <n v="16978"/>
    <n v="-169"/>
    <n v="16809"/>
    <n v="-0.13000000000101863"/>
    <n v="129301"/>
    <n v="0"/>
    <n v="0"/>
    <n v="16809.13"/>
    <n v="0"/>
    <m/>
    <m/>
    <m/>
    <m/>
    <s v="Completed in 2000. Financially completed in 2001."/>
    <m/>
    <m/>
    <m/>
    <x v="1"/>
    <n v="0"/>
    <n v="1"/>
    <n v="12"/>
    <n v="25"/>
    <n v="0"/>
    <n v="0"/>
    <n v="32000"/>
    <n v="1998"/>
  </r>
  <r>
    <m/>
    <m/>
    <s v="NIR/FOA/26/INV/33"/>
    <s v="UNDP"/>
    <m/>
    <x v="0"/>
    <s v="NIR"/>
    <x v="0"/>
    <s v="FOA"/>
    <s v="Phaseout of CFC-11 by conversion to methylene chloride in the manufacture of flexible polyurethane foam at Okin Foam Ltd."/>
    <d v="1998-11-01T00:00:00"/>
    <d v="2000-12-01T00:00:00"/>
    <s v="FIN"/>
    <d v="2000-01-01T00:00:00"/>
    <m/>
    <d v="2001-11-01T00:00:00"/>
    <d v="2002-11-01T00:00:00"/>
    <n v="25.3"/>
    <m/>
    <m/>
    <m/>
    <m/>
    <m/>
    <n v="25.3"/>
    <m/>
    <m/>
    <m/>
    <m/>
    <m/>
    <n v="133200"/>
    <n v="0"/>
    <n v="133200"/>
    <n v="1"/>
    <n v="0"/>
    <n v="0"/>
    <n v="0"/>
    <n v="17316"/>
    <n v="0"/>
    <n v="17316"/>
    <n v="0"/>
    <n v="133200"/>
    <n v="0"/>
    <n v="0"/>
    <n v="17316"/>
    <n v="0"/>
    <m/>
    <m/>
    <m/>
    <m/>
    <s v="Completed in 2001. Financially completed in 2002."/>
    <m/>
    <m/>
    <m/>
    <x v="1"/>
    <n v="0"/>
    <n v="1"/>
    <n v="14"/>
    <n v="25"/>
    <n v="0"/>
    <n v="0"/>
    <n v="25300"/>
    <n v="1998"/>
  </r>
  <r>
    <m/>
    <m/>
    <s v="NIR/FOA/26/INV/32"/>
    <s v="UNDP"/>
    <m/>
    <x v="0"/>
    <s v="NIR"/>
    <x v="0"/>
    <s v="FOA"/>
    <s v="Phaseout of CFC-11 by conversion to methylene chloride in the manufacture of flexible polyurethane foam at Olufoam and Plastic Industries Ltd."/>
    <d v="1998-11-01T00:00:00"/>
    <d v="2000-12-01T00:00:00"/>
    <s v="FIN"/>
    <d v="2001-10-01T00:00:00"/>
    <m/>
    <d v="2004-12-01T00:00:00"/>
    <d v="2005-11-01T00:00:00"/>
    <n v="21"/>
    <m/>
    <m/>
    <m/>
    <m/>
    <m/>
    <n v="21"/>
    <m/>
    <m/>
    <m/>
    <m/>
    <m/>
    <n v="84600"/>
    <n v="0"/>
    <n v="84600"/>
    <n v="1"/>
    <n v="0"/>
    <n v="0"/>
    <n v="0"/>
    <n v="10998"/>
    <n v="0"/>
    <n v="10998"/>
    <n v="0"/>
    <n v="84600"/>
    <n v="0"/>
    <n v="0"/>
    <n v="10998"/>
    <n v="0"/>
    <m/>
    <m/>
    <m/>
    <m/>
    <s v="Completed in 2004. Financially completed in 2005."/>
    <m/>
    <m/>
    <m/>
    <x v="1"/>
    <n v="0"/>
    <n v="1"/>
    <n v="35"/>
    <n v="25"/>
    <n v="0"/>
    <n v="0"/>
    <n v="21000"/>
    <n v="1998"/>
  </r>
  <r>
    <m/>
    <m/>
    <s v="NIR/FOA/26/INV/31"/>
    <s v="UNDP"/>
    <m/>
    <x v="0"/>
    <s v="NIR"/>
    <x v="0"/>
    <s v="FOA"/>
    <s v="Phaseout of CFC-11 by conversion to methylene chloride in the manufacture of flexible polyurethane foam at Orbit Foam Ltd."/>
    <d v="1998-11-01T00:00:00"/>
    <d v="2000-12-01T00:00:00"/>
    <s v="FIN"/>
    <d v="2000-05-01T00:00:00"/>
    <m/>
    <d v="2003-07-01T00:00:00"/>
    <d v="2003-11-01T00:00:00"/>
    <n v="25.1"/>
    <m/>
    <m/>
    <m/>
    <m/>
    <m/>
    <n v="25.1"/>
    <m/>
    <m/>
    <m/>
    <m/>
    <m/>
    <n v="135200"/>
    <n v="-1"/>
    <n v="135199"/>
    <n v="1"/>
    <n v="0"/>
    <n v="0"/>
    <n v="0"/>
    <n v="17576"/>
    <n v="0"/>
    <n v="17576"/>
    <n v="0"/>
    <n v="135199"/>
    <n v="0"/>
    <n v="0"/>
    <n v="17576"/>
    <n v="0"/>
    <m/>
    <m/>
    <m/>
    <m/>
    <s v="Completed in 2003. Financially completed in 2003."/>
    <m/>
    <m/>
    <m/>
    <x v="1"/>
    <n v="0"/>
    <n v="1"/>
    <n v="18"/>
    <n v="25"/>
    <n v="0"/>
    <n v="0"/>
    <n v="25100"/>
    <n v="1998"/>
  </r>
  <r>
    <m/>
    <m/>
    <s v="URT/FOA/26/INV/11"/>
    <s v="UNDP"/>
    <m/>
    <x v="0"/>
    <s v="URT"/>
    <x v="0"/>
    <s v="FOA"/>
    <s v="Phaseout of CFC-11 by conversion to methylene chloride in the manufacture of flexible polyurethane foam at Pan Africa Enterprises Ltd."/>
    <d v="1998-11-01T00:00:00"/>
    <d v="2000-12-01T00:00:00"/>
    <s v="CLO"/>
    <d v="2000-01-01T00:00:00"/>
    <m/>
    <m/>
    <d v="2004-03-01T00:00:00"/>
    <n v="35"/>
    <m/>
    <m/>
    <m/>
    <m/>
    <m/>
    <n v="35"/>
    <m/>
    <m/>
    <m/>
    <m/>
    <m/>
    <n v="213800"/>
    <n v="0"/>
    <n v="213800"/>
    <n v="1"/>
    <n v="0"/>
    <n v="0"/>
    <n v="0"/>
    <n v="27794"/>
    <n v="0"/>
    <n v="27794"/>
    <n v="0"/>
    <n v="213800"/>
    <n v="0"/>
    <n v="0"/>
    <n v="27794"/>
    <n v="0"/>
    <m/>
    <m/>
    <m/>
    <m/>
    <s v="Canceled in 2002. Financially completed in 2004."/>
    <m/>
    <m/>
    <m/>
    <x v="0"/>
    <n v="0"/>
    <n v="1"/>
    <n v="14"/>
    <n v="25"/>
    <n v="0"/>
    <n v="0"/>
    <n v="35000"/>
    <n v="1998"/>
  </r>
  <r>
    <m/>
    <m/>
    <s v="NIR/FOA/26/INV/39"/>
    <s v="UNDP"/>
    <m/>
    <x v="0"/>
    <s v="NIR"/>
    <x v="0"/>
    <s v="FOA"/>
    <s v="Phaseout of CFC-11 by conversion to methylene chloride in the manufacture of flexible polyurethane foam at Pesaco Chemical Industries Ltd."/>
    <d v="1998-11-01T00:00:00"/>
    <d v="2000-12-01T00:00:00"/>
    <s v="FIN"/>
    <d v="2000-08-01T00:00:00"/>
    <m/>
    <d v="2001-12-01T00:00:00"/>
    <d v="2003-04-01T00:00:00"/>
    <n v="23.4"/>
    <m/>
    <m/>
    <m/>
    <m/>
    <m/>
    <n v="23.4"/>
    <m/>
    <m/>
    <m/>
    <m/>
    <m/>
    <n v="126400"/>
    <n v="0"/>
    <n v="126400"/>
    <n v="1"/>
    <n v="0"/>
    <n v="0"/>
    <n v="0"/>
    <n v="16432"/>
    <n v="0"/>
    <n v="16432"/>
    <n v="0"/>
    <n v="126400"/>
    <n v="0"/>
    <n v="0"/>
    <n v="16432"/>
    <n v="0"/>
    <m/>
    <m/>
    <m/>
    <m/>
    <s v="Completed in 2001. Financially completed in 2003."/>
    <m/>
    <m/>
    <m/>
    <x v="1"/>
    <n v="0"/>
    <n v="1"/>
    <n v="21"/>
    <n v="25"/>
    <n v="0"/>
    <n v="0"/>
    <n v="23400"/>
    <n v="1998"/>
  </r>
  <r>
    <m/>
    <m/>
    <s v="BEN/FOA/32/INV/12"/>
    <s v="UNDP"/>
    <m/>
    <x v="0"/>
    <s v="BEN"/>
    <x v="0"/>
    <s v="FOA"/>
    <s v="Phaseout of CFC-11 by conversion to methylene chloride in the manufacture of flexible polyurethane foam at Plastique Elastomeres du Benin (P.E.B.)"/>
    <d v="2000-12-01T00:00:00"/>
    <d v="2003-07-01T00:00:00"/>
    <s v="FIN"/>
    <d v="2002-06-01T00:00:00"/>
    <m/>
    <d v="2003-08-01T00:00:00"/>
    <d v="2005-09-01T00:00:00"/>
    <n v="27.3"/>
    <m/>
    <m/>
    <m/>
    <m/>
    <m/>
    <n v="27.3"/>
    <m/>
    <m/>
    <m/>
    <m/>
    <m/>
    <n v="143027"/>
    <n v="-6481"/>
    <n v="136546"/>
    <n v="1"/>
    <n v="0"/>
    <n v="0"/>
    <n v="0"/>
    <n v="18594"/>
    <n v="-843"/>
    <n v="17751"/>
    <n v="0.49000000000160071"/>
    <n v="136546"/>
    <n v="0"/>
    <n v="0"/>
    <n v="17750.509999999998"/>
    <n v="0"/>
    <m/>
    <m/>
    <m/>
    <m/>
    <s v="Completed in 2003. Financially completed in 2005."/>
    <m/>
    <m/>
    <m/>
    <x v="1"/>
    <n v="0"/>
    <n v="1"/>
    <n v="18"/>
    <n v="31"/>
    <n v="0"/>
    <n v="0"/>
    <n v="27300"/>
    <n v="2000"/>
  </r>
  <r>
    <m/>
    <m/>
    <s v="MLW/FOA/26/INV/12"/>
    <s v="UNDP"/>
    <m/>
    <x v="0"/>
    <s v="MLW"/>
    <x v="0"/>
    <s v="FOA"/>
    <s v="Phaseout of CFC-11 by conversion to methylene chloride in the manufacture of flexible polyurethane foam at Robry Ltd."/>
    <d v="1998-11-01T00:00:00"/>
    <d v="2000-12-01T00:00:00"/>
    <s v="FIN"/>
    <d v="1999-07-01T00:00:00"/>
    <m/>
    <d v="2004-12-01T00:00:00"/>
    <d v="2005-11-01T00:00:00"/>
    <n v="33"/>
    <m/>
    <m/>
    <m/>
    <m/>
    <m/>
    <n v="33"/>
    <m/>
    <m/>
    <m/>
    <m/>
    <m/>
    <n v="156500"/>
    <n v="-17548"/>
    <n v="138952"/>
    <n v="1"/>
    <n v="0"/>
    <n v="0"/>
    <n v="0"/>
    <n v="20345"/>
    <n v="-2281"/>
    <n v="18064"/>
    <n v="0.23997600000075181"/>
    <n v="138952"/>
    <n v="0"/>
    <n v="0"/>
    <n v="18063.760023999999"/>
    <n v="0"/>
    <m/>
    <m/>
    <m/>
    <m/>
    <s v="Completed in 2004. Financially completed in 2005."/>
    <m/>
    <m/>
    <m/>
    <x v="1"/>
    <n v="0"/>
    <n v="1"/>
    <n v="8"/>
    <n v="25"/>
    <n v="0"/>
    <n v="0"/>
    <n v="33000"/>
    <n v="1998"/>
  </r>
  <r>
    <m/>
    <m/>
    <s v="NIR/FOA/29/INV/55"/>
    <s v="UNDP"/>
    <m/>
    <x v="0"/>
    <s v="NIR"/>
    <x v="0"/>
    <s v="FOA"/>
    <s v="Phase-out of CFC-11 by conversion to methylene chloride in the manufacture of flexible polyurethane foam at Rubez (Nig.) Ltd. (Current Foam)"/>
    <d v="1999-11-01T00:00:00"/>
    <d v="2002-12-01T00:00:00"/>
    <s v="FIN"/>
    <d v="2002-04-01T00:00:00"/>
    <m/>
    <d v="2003-08-01T00:00:00"/>
    <d v="2005-11-01T00:00:00"/>
    <n v="21.9"/>
    <m/>
    <m/>
    <m/>
    <m/>
    <m/>
    <n v="21.9"/>
    <m/>
    <m/>
    <m/>
    <m/>
    <m/>
    <n v="89803"/>
    <n v="-65"/>
    <n v="89738"/>
    <n v="1"/>
    <n v="0"/>
    <n v="0"/>
    <n v="0"/>
    <n v="11674"/>
    <n v="-8"/>
    <n v="11666"/>
    <n v="-0.38999999999941792"/>
    <n v="89738"/>
    <n v="0"/>
    <n v="0"/>
    <n v="11666.39"/>
    <n v="0"/>
    <m/>
    <m/>
    <m/>
    <m/>
    <s v="Completed in 2003. Financially completed in 2005."/>
    <m/>
    <m/>
    <m/>
    <x v="1"/>
    <n v="0"/>
    <n v="1"/>
    <n v="29"/>
    <n v="37"/>
    <n v="0"/>
    <n v="0"/>
    <n v="21900"/>
    <n v="1999"/>
  </r>
  <r>
    <m/>
    <m/>
    <s v="LIB/FOA/32/INV/05"/>
    <s v="UNDP"/>
    <m/>
    <x v="0"/>
    <s v="LIB"/>
    <x v="0"/>
    <s v="FOA"/>
    <s v="Phaseout of CFC-11 by conversion to methylene chloride in the manufacture of flexible polyurethane foam at Sebha Unit"/>
    <d v="2000-12-01T00:00:00"/>
    <d v="2004-01-01T00:00:00"/>
    <s v="CLO"/>
    <d v="2002-12-01T00:00:00"/>
    <m/>
    <m/>
    <d v="2008-04-01T00:00:00"/>
    <n v="26"/>
    <m/>
    <m/>
    <m/>
    <m/>
    <m/>
    <n v="19"/>
    <m/>
    <m/>
    <m/>
    <m/>
    <m/>
    <n v="128097"/>
    <n v="-106916"/>
    <n v="21181"/>
    <n v="1"/>
    <n v="0"/>
    <n v="0"/>
    <n v="0"/>
    <n v="16653"/>
    <n v="-13899"/>
    <n v="2754"/>
    <n v="0.79550000000017462"/>
    <n v="21181"/>
    <n v="0"/>
    <n v="0"/>
    <n v="2753.2044999999998"/>
    <n v="0"/>
    <m/>
    <m/>
    <m/>
    <m/>
    <s v="Canceled in 2005. Financially completed in 2008. Balance returned in 2009."/>
    <m/>
    <m/>
    <m/>
    <x v="0"/>
    <n v="0"/>
    <n v="1"/>
    <n v="24"/>
    <n v="37"/>
    <n v="0"/>
    <n v="0"/>
    <n v="26000"/>
    <n v="2000"/>
  </r>
  <r>
    <m/>
    <m/>
    <s v="NIR/FOA/26/INV/43"/>
    <s v="UNDP"/>
    <m/>
    <x v="0"/>
    <s v="NIR"/>
    <x v="0"/>
    <s v="FOA"/>
    <s v="Phaseout of CFC-11 by conversion to methylene chloride in the manufacture of flexible polyurethane foam at Universal Foam Ltd."/>
    <d v="1998-11-01T00:00:00"/>
    <d v="2000-12-01T00:00:00"/>
    <s v="FIN"/>
    <d v="2000-03-01T00:00:00"/>
    <m/>
    <d v="2000-12-01T00:00:00"/>
    <d v="2002-11-01T00:00:00"/>
    <n v="30.6"/>
    <m/>
    <m/>
    <m/>
    <m/>
    <m/>
    <n v="30.6"/>
    <m/>
    <m/>
    <m/>
    <m/>
    <m/>
    <n v="135300"/>
    <n v="0"/>
    <n v="135300"/>
    <n v="1"/>
    <n v="0"/>
    <n v="0"/>
    <n v="0"/>
    <n v="17589"/>
    <n v="0"/>
    <n v="17589"/>
    <n v="0"/>
    <n v="135300"/>
    <n v="0"/>
    <n v="0"/>
    <n v="17589"/>
    <n v="0"/>
    <m/>
    <m/>
    <m/>
    <m/>
    <s v="Completed in 2000. Financially completed in 2002."/>
    <m/>
    <m/>
    <m/>
    <x v="1"/>
    <n v="0"/>
    <n v="1"/>
    <n v="16"/>
    <n v="25"/>
    <n v="0"/>
    <n v="0"/>
    <n v="30600"/>
    <n v="1998"/>
  </r>
  <r>
    <m/>
    <m/>
    <s v="NIR/FOA/29/INV/57"/>
    <s v="UNDP"/>
    <m/>
    <x v="0"/>
    <s v="NIR"/>
    <x v="0"/>
    <s v="FOA"/>
    <s v="Phase-out of CFC-11 by conversion to methylene chloride in the manufacture of flexible polyurethane foam at Vono Products PLC"/>
    <d v="1999-11-01T00:00:00"/>
    <d v="2002-12-01T00:00:00"/>
    <s v="FIN"/>
    <d v="2000-12-01T00:00:00"/>
    <m/>
    <d v="2001-12-01T00:00:00"/>
    <d v="2003-05-01T00:00:00"/>
    <n v="56.5"/>
    <m/>
    <m/>
    <m/>
    <m/>
    <m/>
    <n v="56.5"/>
    <m/>
    <m/>
    <m/>
    <m/>
    <m/>
    <n v="173782"/>
    <n v="0"/>
    <n v="173782"/>
    <n v="1"/>
    <n v="0"/>
    <n v="0"/>
    <n v="0"/>
    <n v="22592"/>
    <n v="0"/>
    <n v="22592"/>
    <n v="0.34000000000014552"/>
    <n v="173782"/>
    <n v="0"/>
    <n v="0"/>
    <n v="22591.66"/>
    <n v="0"/>
    <m/>
    <m/>
    <m/>
    <m/>
    <s v="Completed in 2001. Financially completed in 2003."/>
    <m/>
    <m/>
    <m/>
    <x v="1"/>
    <n v="0"/>
    <n v="1"/>
    <n v="13"/>
    <n v="37"/>
    <n v="0"/>
    <n v="0"/>
    <n v="56500"/>
    <n v="1999"/>
  </r>
  <r>
    <m/>
    <m/>
    <s v="NIR/FOA/26/INV/42"/>
    <s v="UNDP"/>
    <m/>
    <x v="0"/>
    <s v="NIR"/>
    <x v="0"/>
    <s v="FOA"/>
    <s v="Phaseout of CFC-11 by conversion to methylene chloride in the manufacture of flexible polyurethane foam at Yinka-Oba Foam Nig. Ltd."/>
    <d v="1998-11-01T00:00:00"/>
    <d v="2000-12-01T00:00:00"/>
    <s v="FIN"/>
    <d v="2000-02-01T00:00:00"/>
    <m/>
    <d v="2003-08-01T00:00:00"/>
    <d v="2005-10-01T00:00:00"/>
    <n v="30"/>
    <m/>
    <m/>
    <m/>
    <m/>
    <m/>
    <n v="30"/>
    <m/>
    <m/>
    <m/>
    <m/>
    <m/>
    <n v="185300"/>
    <n v="-629"/>
    <n v="184671"/>
    <n v="1"/>
    <n v="0"/>
    <n v="0"/>
    <n v="0"/>
    <n v="24089"/>
    <n v="-82"/>
    <n v="24007"/>
    <n v="-0.23000999999931082"/>
    <n v="184671"/>
    <n v="0"/>
    <n v="0"/>
    <n v="24007.230009999999"/>
    <n v="0"/>
    <m/>
    <m/>
    <m/>
    <m/>
    <s v="Completed in 2003. Financially completed in 2005."/>
    <m/>
    <m/>
    <m/>
    <x v="1"/>
    <n v="0"/>
    <n v="1"/>
    <n v="15"/>
    <n v="25"/>
    <n v="0"/>
    <n v="0"/>
    <n v="30000"/>
    <n v="1998"/>
  </r>
  <r>
    <m/>
    <m/>
    <s v="BRA/FOA/36/INV/248"/>
    <s v="UNDP"/>
    <m/>
    <x v="1"/>
    <s v="BRA"/>
    <x v="0"/>
    <s v="FOA"/>
    <s v="Phase-out of CFC-11 by conversion to methylene chloride/LIA technology in the manufacture of flexible polyurethane boxfoam at Tecnosono"/>
    <d v="2002-03-01T00:00:00"/>
    <d v="2004-12-01T00:00:00"/>
    <s v="FIN"/>
    <d v="2002-12-01T00:00:00"/>
    <m/>
    <d v="2003-07-01T00:00:00"/>
    <d v="2004-01-01T00:00:00"/>
    <n v="23"/>
    <m/>
    <m/>
    <m/>
    <m/>
    <m/>
    <n v="23"/>
    <m/>
    <m/>
    <m/>
    <m/>
    <m/>
    <n v="134718"/>
    <n v="-4512"/>
    <n v="130206"/>
    <n v="1"/>
    <n v="0"/>
    <n v="0"/>
    <n v="0"/>
    <n v="17513"/>
    <n v="-587"/>
    <n v="16926"/>
    <n v="-0.79140003849897766"/>
    <n v="130206"/>
    <n v="0"/>
    <n v="0"/>
    <n v="16926.791400038499"/>
    <n v="0"/>
    <m/>
    <m/>
    <m/>
    <m/>
    <s v="Completed in 2003. Financially completed in 2004."/>
    <m/>
    <m/>
    <m/>
    <x v="1"/>
    <n v="0"/>
    <n v="1"/>
    <n v="9"/>
    <n v="33"/>
    <n v="0"/>
    <n v="0"/>
    <n v="23000"/>
    <n v="2002"/>
  </r>
  <r>
    <m/>
    <m/>
    <s v="DOM/FOA/29/INV/22"/>
    <s v="UNDP"/>
    <m/>
    <x v="1"/>
    <s v="DOM"/>
    <x v="0"/>
    <s v="FOA"/>
    <s v="Phase-out of CFC-11 by conversion to methylene chloride/LIA technology in the manufacture of flexible polyurethane foam (boxfoam) at Espumas del Cibao"/>
    <d v="1999-11-01T00:00:00"/>
    <d v="2002-12-01T00:00:00"/>
    <s v="FIN"/>
    <d v="2000-12-01T00:00:00"/>
    <m/>
    <d v="2000-12-01T00:00:00"/>
    <d v="2002-11-01T00:00:00"/>
    <n v="14.4"/>
    <m/>
    <m/>
    <m/>
    <m/>
    <m/>
    <n v="14.4"/>
    <m/>
    <m/>
    <m/>
    <m/>
    <m/>
    <n v="89712"/>
    <n v="-1048"/>
    <n v="88664"/>
    <n v="1"/>
    <n v="0"/>
    <n v="0"/>
    <n v="0"/>
    <n v="11663"/>
    <n v="-136"/>
    <n v="11527"/>
    <n v="0.68000000000029104"/>
    <n v="88664"/>
    <n v="0"/>
    <n v="0"/>
    <n v="11526.32"/>
    <n v="0"/>
    <m/>
    <m/>
    <m/>
    <m/>
    <s v="Completed in 2000. Financially completed in 2002."/>
    <m/>
    <m/>
    <m/>
    <x v="1"/>
    <n v="0"/>
    <n v="1"/>
    <n v="13"/>
    <n v="37"/>
    <n v="0"/>
    <n v="0"/>
    <n v="14400"/>
    <n v="1999"/>
  </r>
  <r>
    <m/>
    <m/>
    <s v="DOM/FOA/29/INV/24"/>
    <s v="UNDP"/>
    <m/>
    <x v="1"/>
    <s v="DOM"/>
    <x v="0"/>
    <s v="FOA"/>
    <s v="Phase-out of CFC-11 by conversion to methylene chloride/LIA technology in the manufacture of flexible polyurethane foam (boxfoam) at Poquinsa (Poliuretano Químico Indutrial, S.A.)"/>
    <d v="1999-11-01T00:00:00"/>
    <d v="2002-12-01T00:00:00"/>
    <s v="FIN"/>
    <d v="2001-03-01T00:00:00"/>
    <m/>
    <d v="2001-12-01T00:00:00"/>
    <d v="2003-04-01T00:00:00"/>
    <n v="4"/>
    <m/>
    <m/>
    <m/>
    <m/>
    <m/>
    <n v="4"/>
    <m/>
    <m/>
    <m/>
    <m/>
    <m/>
    <n v="24920"/>
    <n v="0"/>
    <n v="24920"/>
    <n v="1"/>
    <n v="0"/>
    <n v="0"/>
    <n v="0"/>
    <n v="3240"/>
    <n v="0"/>
    <n v="3240"/>
    <n v="0.40000000000009095"/>
    <n v="24920"/>
    <n v="0"/>
    <n v="0"/>
    <n v="3239.6"/>
    <n v="0"/>
    <m/>
    <m/>
    <m/>
    <m/>
    <s v="Completed in 2001. Financially completed in 2003."/>
    <m/>
    <m/>
    <m/>
    <x v="1"/>
    <n v="0"/>
    <n v="1"/>
    <n v="16"/>
    <n v="37"/>
    <n v="0"/>
    <n v="0"/>
    <n v="4000"/>
    <n v="1999"/>
  </r>
  <r>
    <m/>
    <m/>
    <s v="BHE/FOA/39/INV/15"/>
    <s v="UNIDO"/>
    <m/>
    <x v="4"/>
    <s v="BHE"/>
    <x v="0"/>
    <s v="FOA"/>
    <s v="Phase-out of CFC-11 by conversion to n-pentane in the manufacture of rigid foam products for insulating purposes at Stirokart Co."/>
    <d v="2003-04-01T00:00:00"/>
    <d v="2004-07-01T00:00:00"/>
    <s v="FIN"/>
    <d v="2004-04-01T00:00:00"/>
    <m/>
    <d v="2006-12-01T00:00:00"/>
    <d v="2009-05-01T00:00:00"/>
    <n v="33"/>
    <m/>
    <m/>
    <n v="0"/>
    <m/>
    <m/>
    <n v="33"/>
    <m/>
    <m/>
    <n v="0"/>
    <m/>
    <m/>
    <n v="364650"/>
    <n v="-15"/>
    <n v="364635"/>
    <n v="1"/>
    <n v="0"/>
    <n v="0"/>
    <n v="0"/>
    <n v="27349"/>
    <n v="-1"/>
    <n v="27348"/>
    <n v="0"/>
    <n v="364635"/>
    <n v="0"/>
    <m/>
    <n v="27348"/>
    <n v="0"/>
    <m/>
    <m/>
    <m/>
    <m/>
    <m/>
    <m/>
    <m/>
    <m/>
    <x v="1"/>
    <n v="0"/>
    <n v="1"/>
    <n v="12"/>
    <n v="15"/>
    <n v="0"/>
    <n v="0"/>
    <n v="33000"/>
    <n v="2003"/>
  </r>
  <r>
    <m/>
    <m/>
    <s v="CPR/FOA/28/INV/295"/>
    <s v="IBRD"/>
    <m/>
    <x v="2"/>
    <s v="CPR"/>
    <x v="0"/>
    <s v="FOA"/>
    <s v="Phase-out of CFC-11 by conversion to n-pentane technology in the manufacture of rigid polyurethane foam sandwich panels at Chengde Commercial Machinery Group Co. Ltd."/>
    <d v="1999-07-01T00:00:00"/>
    <d v="2002-08-01T00:00:00"/>
    <s v="FIN"/>
    <d v="2000-09-01T00:00:00"/>
    <m/>
    <d v="2003-05-01T00:00:00"/>
    <d v="2004-07-01T00:00:00"/>
    <n v="106"/>
    <m/>
    <m/>
    <n v="0"/>
    <m/>
    <m/>
    <n v="106"/>
    <m/>
    <m/>
    <n v="0"/>
    <m/>
    <m/>
    <n v="829980"/>
    <n v="0"/>
    <n v="829980"/>
    <n v="1"/>
    <n v="0"/>
    <n v="0"/>
    <n v="0"/>
    <n v="101298"/>
    <n v="0"/>
    <n v="101298"/>
    <n v="0"/>
    <n v="829980"/>
    <n v="0"/>
    <n v="0"/>
    <n v="101298"/>
    <n v="0"/>
    <n v="0"/>
    <m/>
    <m/>
    <m/>
    <s v="Project financially completed."/>
    <m/>
    <m/>
    <m/>
    <x v="1"/>
    <n v="0"/>
    <n v="1"/>
    <n v="14"/>
    <n v="37"/>
    <n v="0"/>
    <n v="0"/>
    <n v="106000"/>
    <n v="1999"/>
  </r>
  <r>
    <m/>
    <m/>
    <s v="CPR/FOA/28/INV/291"/>
    <s v="UNDP"/>
    <m/>
    <x v="2"/>
    <s v="CPR"/>
    <x v="0"/>
    <s v="FOA"/>
    <s v="Phase-out of CFC-11 by conversion to n-pentane technology in the manufacture of rigid polyurethane insulation foam at Suzhou Purification Equipment Factory"/>
    <d v="1999-07-01T00:00:00"/>
    <d v="2002-02-01T00:00:00"/>
    <s v="CLO"/>
    <d v="2000-12-01T00:00:00"/>
    <m/>
    <m/>
    <d v="2005-12-01T00:00:00"/>
    <n v="66"/>
    <m/>
    <m/>
    <m/>
    <m/>
    <m/>
    <n v="66"/>
    <m/>
    <m/>
    <m/>
    <m/>
    <m/>
    <n v="516780"/>
    <n v="-259990"/>
    <n v="256790"/>
    <n v="1"/>
    <n v="0"/>
    <n v="0"/>
    <n v="0"/>
    <n v="66846"/>
    <n v="-33463"/>
    <n v="33383"/>
    <n v="0.22080004929739516"/>
    <n v="256790"/>
    <n v="0"/>
    <n v="0"/>
    <n v="33382.779199950703"/>
    <n v="0"/>
    <m/>
    <m/>
    <m/>
    <m/>
    <s v="Canceled in 2004. Financially Completed in 2005."/>
    <m/>
    <m/>
    <m/>
    <x v="0"/>
    <n v="0"/>
    <n v="1"/>
    <n v="17"/>
    <n v="31"/>
    <n v="0"/>
    <n v="0"/>
    <n v="66000"/>
    <n v="1999"/>
  </r>
  <r>
    <m/>
    <m/>
    <s v="YUG/FOA/35/INV/14"/>
    <s v="UNIDO"/>
    <m/>
    <x v="4"/>
    <s v="YUG"/>
    <x v="0"/>
    <s v="FOA"/>
    <s v="Phase-out of CFC-11 by conversion to n-pentane technology in the production of continuous rigid polyurethane foam insulating panels at Prva Iskra-Fim, Co."/>
    <d v="2001-12-01T00:00:00"/>
    <d v="2004-07-01T00:00:00"/>
    <s v="FIN"/>
    <d v="2003-08-01T00:00:00"/>
    <m/>
    <d v="2006-12-01T00:00:00"/>
    <d v="2011-05-01T00:00:00"/>
    <n v="75"/>
    <m/>
    <m/>
    <n v="0"/>
    <m/>
    <m/>
    <n v="75"/>
    <m/>
    <m/>
    <n v="0"/>
    <m/>
    <m/>
    <n v="475728"/>
    <n v="-4430.41"/>
    <n v="471297.59"/>
    <n v="1.0000008699386729"/>
    <n v="-0.40999999997438863"/>
    <n v="-0.40999999997438863"/>
    <n v="0"/>
    <n v="61845"/>
    <n v="-576"/>
    <n v="61269"/>
    <n v="0"/>
    <n v="471298"/>
    <n v="0"/>
    <m/>
    <n v="61269"/>
    <n v="0"/>
    <m/>
    <m/>
    <m/>
    <m/>
    <m/>
    <m/>
    <m/>
    <m/>
    <x v="1"/>
    <n v="0"/>
    <n v="1"/>
    <n v="20"/>
    <n v="31"/>
    <n v="0"/>
    <n v="0"/>
    <n v="75000"/>
    <n v="2001"/>
  </r>
  <r>
    <m/>
    <m/>
    <s v="MAL/FOA/26/INV/116"/>
    <s v="UNDP"/>
    <m/>
    <x v="2"/>
    <s v="MAL"/>
    <x v="0"/>
    <s v="FOA"/>
    <s v="Phaseout of CFC-11 by conversion to water and HCFC-141b technology in the manufacture of integral skin and rigid molded polyurethane foam at Grorich"/>
    <d v="1998-11-01T00:00:00"/>
    <d v="2000-12-01T00:00:00"/>
    <s v="FIN"/>
    <d v="1999-06-01T00:00:00"/>
    <m/>
    <d v="2000-10-01T00:00:00"/>
    <d v="2001-12-01T00:00:00"/>
    <n v="32.9"/>
    <m/>
    <m/>
    <m/>
    <m/>
    <m/>
    <n v="32.9"/>
    <m/>
    <m/>
    <m/>
    <m/>
    <m/>
    <n v="174150"/>
    <n v="0"/>
    <n v="174150"/>
    <n v="1"/>
    <n v="0"/>
    <n v="0"/>
    <n v="0"/>
    <n v="22640"/>
    <n v="0"/>
    <n v="22640"/>
    <n v="0.5"/>
    <n v="174150"/>
    <n v="0"/>
    <n v="0"/>
    <n v="22639.5"/>
    <n v="0"/>
    <m/>
    <m/>
    <m/>
    <m/>
    <s v="Completed in 2000. Financially completed in 2001."/>
    <m/>
    <m/>
    <m/>
    <x v="1"/>
    <n v="0"/>
    <n v="1"/>
    <n v="7"/>
    <n v="25"/>
    <n v="0"/>
    <n v="0"/>
    <n v="32900"/>
    <n v="1998"/>
  </r>
  <r>
    <m/>
    <m/>
    <s v="MAL/FOA/26/INV/115"/>
    <s v="UNDP"/>
    <m/>
    <x v="2"/>
    <s v="MAL"/>
    <x v="0"/>
    <s v="FOA"/>
    <s v="Phaseout of CFC-11 by conversion to water and HCFC-141b technology in the manufacture of integral skin and rigid molded polyurethane foam at Minply"/>
    <d v="1998-11-01T00:00:00"/>
    <d v="2000-12-01T00:00:00"/>
    <s v="FIN"/>
    <d v="1999-07-01T00:00:00"/>
    <m/>
    <d v="2000-10-01T00:00:00"/>
    <d v="2002-03-01T00:00:00"/>
    <n v="16.5"/>
    <m/>
    <m/>
    <m/>
    <m/>
    <m/>
    <n v="16.5"/>
    <m/>
    <m/>
    <m/>
    <m/>
    <m/>
    <n v="158050"/>
    <n v="-3297"/>
    <n v="154753"/>
    <n v="1"/>
    <n v="0"/>
    <n v="0"/>
    <n v="0"/>
    <n v="20547"/>
    <n v="-429"/>
    <n v="20118"/>
    <n v="0.11000000000058208"/>
    <n v="154753"/>
    <n v="0"/>
    <n v="0"/>
    <n v="20117.89"/>
    <n v="0"/>
    <m/>
    <m/>
    <m/>
    <m/>
    <s v="Completed in 2000. Financially completed in 2002."/>
    <m/>
    <m/>
    <m/>
    <x v="1"/>
    <n v="0"/>
    <n v="1"/>
    <n v="8"/>
    <n v="25"/>
    <n v="0"/>
    <n v="0"/>
    <n v="16500"/>
    <n v="1998"/>
  </r>
  <r>
    <m/>
    <m/>
    <s v="BRA/FOA/25/INV/110"/>
    <s v="UNDP"/>
    <m/>
    <x v="1"/>
    <s v="BRA"/>
    <x v="0"/>
    <s v="FOA"/>
    <s v="Phaseout of CFC-11 by conversion to water and HCFC-141b technology in the manufacture of polyurethane foam at Delta Pack"/>
    <d v="1998-07-01T00:00:00"/>
    <d v="2000-08-01T00:00:00"/>
    <s v="FIN"/>
    <d v="1999-03-01T00:00:00"/>
    <m/>
    <d v="2000-11-01T00:00:00"/>
    <d v="2003-11-01T00:00:00"/>
    <n v="27.5"/>
    <m/>
    <m/>
    <m/>
    <m/>
    <m/>
    <n v="27.5"/>
    <m/>
    <m/>
    <m/>
    <m/>
    <m/>
    <n v="202500"/>
    <n v="0"/>
    <n v="202500"/>
    <n v="1"/>
    <n v="0"/>
    <n v="0"/>
    <n v="0"/>
    <n v="26325"/>
    <n v="0"/>
    <n v="26325"/>
    <n v="0"/>
    <n v="202500"/>
    <n v="0"/>
    <n v="0"/>
    <n v="26325"/>
    <n v="0"/>
    <m/>
    <m/>
    <m/>
    <m/>
    <s v="Completed in 2000. Financially completed in 2003."/>
    <m/>
    <m/>
    <m/>
    <x v="1"/>
    <n v="0"/>
    <n v="1"/>
    <n v="8"/>
    <n v="25"/>
    <n v="0"/>
    <n v="0"/>
    <n v="27500"/>
    <n v="1998"/>
  </r>
  <r>
    <m/>
    <m/>
    <s v="BRA/FOA/36/INV/250"/>
    <s v="UNDP"/>
    <m/>
    <x v="1"/>
    <s v="BRA"/>
    <x v="0"/>
    <s v="FOA"/>
    <s v="Phase-out of CFC-11 by conversion to water and HCFC-141b technology in the manufacture of rigid polyurethane foam at Fibral"/>
    <d v="2002-03-01T00:00:00"/>
    <d v="2004-09-01T00:00:00"/>
    <s v="FIN"/>
    <d v="2002-12-01T00:00:00"/>
    <m/>
    <d v="2003-12-01T00:00:00"/>
    <d v="2007-03-01T00:00:00"/>
    <n v="47.5"/>
    <m/>
    <m/>
    <m/>
    <m/>
    <m/>
    <n v="47.5"/>
    <m/>
    <m/>
    <m/>
    <m/>
    <m/>
    <n v="197613"/>
    <n v="-1856"/>
    <n v="195757"/>
    <n v="1"/>
    <n v="0"/>
    <n v="0"/>
    <n v="0"/>
    <n v="25690"/>
    <n v="-241"/>
    <n v="25449"/>
    <n v="0.59289999999964493"/>
    <n v="195757"/>
    <n v="0"/>
    <n v="0"/>
    <n v="25448.4071"/>
    <n v="0"/>
    <m/>
    <m/>
    <m/>
    <m/>
    <s v="Completed in 2003. Financially completed in 2007."/>
    <m/>
    <m/>
    <m/>
    <x v="1"/>
    <n v="0"/>
    <n v="1"/>
    <n v="9"/>
    <n v="30"/>
    <n v="0"/>
    <n v="0"/>
    <n v="47500"/>
    <n v="2002"/>
  </r>
  <r>
    <m/>
    <m/>
    <s v="IDS/FOA/31/INV/120"/>
    <s v="IBRD"/>
    <m/>
    <x v="2"/>
    <s v="IDS"/>
    <x v="0"/>
    <s v="FOA"/>
    <s v="Phase-out of CFC-11 by conversion to water based technology and LCD technology in the manufacture of flexible molded foam and to HCFC-141b in the manufacture of molded integral skin polyurethane foam at Anto Indo Foam"/>
    <d v="2000-07-01T00:00:00"/>
    <d v="2003-08-01T00:00:00"/>
    <s v="FIN"/>
    <d v="2002-12-01T00:00:00"/>
    <m/>
    <d v="2003-03-01T00:00:00"/>
    <d v="2003-10-01T00:00:00"/>
    <n v="51.8"/>
    <m/>
    <m/>
    <n v="0"/>
    <m/>
    <m/>
    <n v="51.8"/>
    <m/>
    <m/>
    <n v="0"/>
    <m/>
    <m/>
    <n v="249645"/>
    <n v="-244"/>
    <n v="249401"/>
    <n v="1"/>
    <n v="0"/>
    <n v="0"/>
    <n v="0"/>
    <n v="32454"/>
    <n v="-32"/>
    <n v="32422"/>
    <n v="0"/>
    <n v="249401"/>
    <n v="0"/>
    <n v="0"/>
    <n v="32422"/>
    <n v="0"/>
    <n v="0"/>
    <m/>
    <m/>
    <m/>
    <s v="Project technically and financially completed.    "/>
    <m/>
    <m/>
    <m/>
    <x v="1"/>
    <n v="0"/>
    <n v="1"/>
    <n v="29"/>
    <n v="37"/>
    <n v="0"/>
    <n v="0"/>
    <n v="51800"/>
    <n v="2000"/>
  </r>
  <r>
    <m/>
    <m/>
    <s v="CPR/FOA/29/INV/304"/>
    <s v="UNDP"/>
    <m/>
    <x v="2"/>
    <s v="CPR"/>
    <x v="0"/>
    <s v="FOA"/>
    <s v="Phaseout of CFC-11 by conversion to water blown and HCFC-141b in the manufacture of ISF at 4 SMEs (Ningbo Yongling Rubber &amp; Plastic, Sichuan Mianyang Jinpan Automobile Parts, Zhenjiang Xingda Auto Par"/>
    <d v="1999-11-01T00:00:00"/>
    <d v="2002-12-01T00:00:00"/>
    <s v="FIN"/>
    <d v="2001-05-01T00:00:00"/>
    <m/>
    <d v="2003-09-01T00:00:00"/>
    <d v="2008-10-01T00:00:00"/>
    <n v="17.600000000000001"/>
    <m/>
    <m/>
    <m/>
    <m/>
    <m/>
    <n v="17.600000000000001"/>
    <m/>
    <m/>
    <m/>
    <m/>
    <m/>
    <n v="245710"/>
    <n v="-19126"/>
    <n v="226584"/>
    <n v="1"/>
    <n v="0"/>
    <n v="0"/>
    <n v="0"/>
    <n v="31942"/>
    <n v="-2486"/>
    <n v="29456"/>
    <n v="0.33060022120116628"/>
    <n v="226584"/>
    <n v="0"/>
    <n v="0"/>
    <n v="29455.669399778799"/>
    <n v="0"/>
    <m/>
    <m/>
    <m/>
    <m/>
    <s v="Completed in 2003. Financially completed in 2008."/>
    <m/>
    <m/>
    <m/>
    <x v="1"/>
    <n v="0"/>
    <n v="1"/>
    <n v="18"/>
    <n v="37"/>
    <n v="0"/>
    <n v="0"/>
    <n v="17600"/>
    <n v="1999"/>
  </r>
  <r>
    <m/>
    <m/>
    <s v="IDS/FOA/36/INV/144"/>
    <s v="UNIDO"/>
    <m/>
    <x v="2"/>
    <s v="IDS"/>
    <x v="0"/>
    <s v="FOA"/>
    <s v="Phase-out of CFC-11 by conversion to water blown in the manufacture of integral skin shoe soles at PT Solindah Kita"/>
    <d v="2002-03-01T00:00:00"/>
    <d v="2004-09-01T00:00:00"/>
    <s v="FIN"/>
    <d v="2002-08-01T00:00:00"/>
    <m/>
    <d v="2005-12-01T00:00:00"/>
    <d v="2006-12-01T00:00:00"/>
    <n v="48"/>
    <m/>
    <m/>
    <n v="0"/>
    <m/>
    <m/>
    <n v="48"/>
    <m/>
    <m/>
    <n v="0"/>
    <m/>
    <m/>
    <n v="390760"/>
    <n v="-5753"/>
    <n v="385007"/>
    <n v="1"/>
    <n v="0"/>
    <n v="0"/>
    <n v="0"/>
    <n v="50799"/>
    <n v="-748"/>
    <n v="50051"/>
    <n v="0"/>
    <n v="385007"/>
    <n v="0"/>
    <m/>
    <n v="50051"/>
    <n v="0"/>
    <m/>
    <m/>
    <m/>
    <m/>
    <m/>
    <m/>
    <m/>
    <m/>
    <x v="1"/>
    <n v="0"/>
    <n v="1"/>
    <n v="5"/>
    <n v="30"/>
    <n v="0"/>
    <n v="0"/>
    <n v="48000"/>
    <n v="2002"/>
  </r>
  <r>
    <m/>
    <m/>
    <s v="IDS/FOA/37/INV/147"/>
    <s v="UNIDO"/>
    <m/>
    <x v="2"/>
    <s v="IDS"/>
    <x v="0"/>
    <s v="FOA"/>
    <s v="Phase-out of CFC-11 by conversion to water blown in the manufacture of integral skin shoe soles at PT. Accurai"/>
    <d v="2002-07-01T00:00:00"/>
    <d v="2005-03-01T00:00:00"/>
    <s v="FIN"/>
    <d v="2003-12-01T00:00:00"/>
    <m/>
    <d v="2005-06-01T00:00:00"/>
    <d v="2006-09-01T00:00:00"/>
    <n v="50"/>
    <m/>
    <m/>
    <n v="0"/>
    <m/>
    <m/>
    <n v="50"/>
    <m/>
    <m/>
    <n v="0"/>
    <m/>
    <m/>
    <n v="523943"/>
    <n v="-656"/>
    <n v="523287"/>
    <n v="1"/>
    <n v="0"/>
    <n v="0"/>
    <n v="0"/>
    <n v="67634"/>
    <n v="-72.16"/>
    <n v="67561.84"/>
    <n v="-0.16000000000349246"/>
    <n v="523287"/>
    <n v="0"/>
    <m/>
    <n v="67562"/>
    <n v="0"/>
    <m/>
    <m/>
    <m/>
    <m/>
    <m/>
    <m/>
    <m/>
    <m/>
    <x v="1"/>
    <n v="0"/>
    <n v="1"/>
    <n v="17"/>
    <n v="32"/>
    <n v="0"/>
    <n v="0"/>
    <n v="50000"/>
    <n v="2002"/>
  </r>
  <r>
    <m/>
    <m/>
    <s v="CPR/FOA/29/INV/319"/>
    <s v="UNDP"/>
    <m/>
    <x v="2"/>
    <s v="CPR"/>
    <x v="0"/>
    <s v="FOA"/>
    <s v="Phase-out of CFC-11 by conversion to water blown technology in the manufacture of flexible integral skin foam at Dongfeng Automobile Body Company"/>
    <d v="1999-11-01T00:00:00"/>
    <d v="2002-12-01T00:00:00"/>
    <s v="FIN"/>
    <d v="2001-05-01T00:00:00"/>
    <m/>
    <d v="2003-09-01T00:00:00"/>
    <d v="2005-02-01T00:00:00"/>
    <n v="7.1"/>
    <m/>
    <m/>
    <m/>
    <m/>
    <m/>
    <n v="7.1"/>
    <m/>
    <m/>
    <m/>
    <m/>
    <m/>
    <n v="111120"/>
    <n v="-9255"/>
    <n v="101865"/>
    <n v="1"/>
    <n v="0"/>
    <n v="0"/>
    <n v="0"/>
    <n v="14446"/>
    <n v="-1203"/>
    <n v="13243"/>
    <n v="0.18330000000059954"/>
    <n v="101865"/>
    <n v="0"/>
    <n v="0"/>
    <n v="13242.816699999999"/>
    <n v="0"/>
    <m/>
    <m/>
    <m/>
    <m/>
    <s v="Completed in 2003. Financially completed in 2005."/>
    <m/>
    <m/>
    <m/>
    <x v="1"/>
    <n v="0"/>
    <n v="1"/>
    <n v="18"/>
    <n v="37"/>
    <n v="0"/>
    <n v="0"/>
    <n v="7100"/>
    <n v="1999"/>
  </r>
  <r>
    <m/>
    <m/>
    <s v="CPR/FOA/29/INV/305"/>
    <s v="UNDP"/>
    <m/>
    <x v="2"/>
    <s v="CPR"/>
    <x v="0"/>
    <s v="FOA"/>
    <s v="Phase-out of CFC-11 by conversion to water blown technology in the manufacture of flexible integral skin foam at Hangzhou Fanlong Steering Wheel, Co., Ltd."/>
    <d v="1999-11-01T00:00:00"/>
    <d v="2002-12-01T00:00:00"/>
    <s v="FIN"/>
    <d v="2002-02-01T00:00:00"/>
    <m/>
    <d v="2003-09-01T00:00:00"/>
    <d v="2005-02-01T00:00:00"/>
    <n v="10.5"/>
    <m/>
    <m/>
    <m/>
    <m/>
    <m/>
    <n v="10.5"/>
    <m/>
    <m/>
    <m/>
    <m/>
    <m/>
    <n v="176520"/>
    <n v="-4703"/>
    <n v="171817"/>
    <n v="1"/>
    <n v="0"/>
    <n v="0"/>
    <n v="0"/>
    <n v="22948"/>
    <n v="-612"/>
    <n v="22336"/>
    <n v="0"/>
    <n v="171817"/>
    <n v="0"/>
    <n v="0"/>
    <n v="22336"/>
    <n v="0"/>
    <m/>
    <m/>
    <m/>
    <m/>
    <s v="Completed in 2003. Financially completed in 2005."/>
    <m/>
    <m/>
    <m/>
    <x v="1"/>
    <n v="0"/>
    <n v="1"/>
    <n v="27"/>
    <n v="37"/>
    <n v="0"/>
    <n v="0"/>
    <n v="10500"/>
    <n v="1999"/>
  </r>
  <r>
    <m/>
    <m/>
    <s v="CPR/FOA/29/INV/329"/>
    <s v="UNDP"/>
    <m/>
    <x v="2"/>
    <s v="CPR"/>
    <x v="0"/>
    <s v="FOA"/>
    <s v="Phase-out of CFC-11 by conversion to water blown technology in the manufacture of flexible integral skin foam at Ningxian Oriental Auto Parts Plant"/>
    <d v="1999-11-01T00:00:00"/>
    <d v="2002-12-01T00:00:00"/>
    <s v="FIN"/>
    <d v="2001-09-01T00:00:00"/>
    <m/>
    <d v="2003-09-01T00:00:00"/>
    <d v="2005-02-01T00:00:00"/>
    <n v="7.3"/>
    <m/>
    <m/>
    <m/>
    <m/>
    <m/>
    <n v="7.3"/>
    <m/>
    <m/>
    <m/>
    <m/>
    <m/>
    <n v="122235"/>
    <n v="-6311"/>
    <n v="115924"/>
    <n v="1"/>
    <n v="0"/>
    <n v="0"/>
    <n v="0"/>
    <n v="15891"/>
    <n v="-820"/>
    <n v="15071"/>
    <n v="0.45260000000052969"/>
    <n v="115924"/>
    <n v="0"/>
    <n v="0"/>
    <n v="15070.547399999999"/>
    <n v="0"/>
    <m/>
    <m/>
    <m/>
    <m/>
    <s v="Completed in 2003. Financially completed in 2005."/>
    <m/>
    <m/>
    <m/>
    <x v="1"/>
    <n v="0"/>
    <n v="1"/>
    <n v="22"/>
    <n v="37"/>
    <n v="0"/>
    <n v="0"/>
    <n v="7300"/>
    <n v="1999"/>
  </r>
  <r>
    <m/>
    <m/>
    <s v="CPR/FOA/29/INV/326"/>
    <s v="UNDP"/>
    <m/>
    <x v="2"/>
    <s v="CPR"/>
    <x v="0"/>
    <s v="FOA"/>
    <s v="Phase-out of CFC-11 by conversion to water blown technology in the manufacture of flexible molded foam at Hebei Tianye Automobile Group Co. Ltd."/>
    <d v="1999-11-01T00:00:00"/>
    <d v="2002-12-01T00:00:00"/>
    <s v="FIN"/>
    <d v="2002-05-01T00:00:00"/>
    <m/>
    <d v="2002-08-01T00:00:00"/>
    <d v="2004-06-01T00:00:00"/>
    <n v="19.7"/>
    <m/>
    <m/>
    <m/>
    <m/>
    <m/>
    <n v="19.7"/>
    <m/>
    <m/>
    <m/>
    <m/>
    <m/>
    <n v="98800"/>
    <n v="-21346"/>
    <n v="77454"/>
    <n v="1"/>
    <n v="0"/>
    <n v="0"/>
    <n v="0"/>
    <n v="12844"/>
    <n v="-2775"/>
    <n v="10069"/>
    <n v="-2.0200000000841101E-2"/>
    <n v="77454"/>
    <n v="0"/>
    <n v="0"/>
    <n v="10069.020200000001"/>
    <n v="0"/>
    <m/>
    <m/>
    <m/>
    <m/>
    <s v="Completed in 2002. Financially completed in 2004."/>
    <m/>
    <m/>
    <m/>
    <x v="1"/>
    <n v="0"/>
    <n v="1"/>
    <n v="30"/>
    <n v="37"/>
    <n v="0"/>
    <n v="0"/>
    <n v="19700"/>
    <n v="1999"/>
  </r>
  <r>
    <m/>
    <m/>
    <s v="CPR/FOA/29/INV/333"/>
    <s v="UNDP"/>
    <m/>
    <x v="2"/>
    <s v="CPR"/>
    <x v="0"/>
    <s v="FOA"/>
    <s v="Phase-out of CFC-11 by conversion to water blown technology in the manufacture of flexible molded foam at Jizhou Beinei Automobile Cushion Plant"/>
    <d v="1999-11-01T00:00:00"/>
    <d v="2002-12-01T00:00:00"/>
    <s v="FIN"/>
    <d v="2001-09-01T00:00:00"/>
    <m/>
    <d v="2003-05-01T00:00:00"/>
    <d v="2005-03-01T00:00:00"/>
    <n v="30"/>
    <m/>
    <m/>
    <m/>
    <m/>
    <m/>
    <n v="30"/>
    <m/>
    <m/>
    <m/>
    <m/>
    <m/>
    <n v="484040"/>
    <n v="-18030"/>
    <n v="466010"/>
    <n v="1"/>
    <n v="0"/>
    <n v="0"/>
    <n v="0"/>
    <n v="62925"/>
    <n v="-2344"/>
    <n v="60581"/>
    <n v="-0.10740000000077998"/>
    <n v="466010"/>
    <n v="0"/>
    <n v="0"/>
    <n v="60581.107400000001"/>
    <n v="0"/>
    <m/>
    <m/>
    <m/>
    <m/>
    <s v="Completed in 2003. Financially completed in 2005."/>
    <m/>
    <m/>
    <m/>
    <x v="1"/>
    <n v="0"/>
    <n v="1"/>
    <n v="22"/>
    <n v="37"/>
    <n v="0"/>
    <n v="0"/>
    <n v="30000"/>
    <n v="1999"/>
  </r>
  <r>
    <m/>
    <m/>
    <s v="CPR/FOA/29/INV/328"/>
    <s v="UNDP"/>
    <m/>
    <x v="2"/>
    <s v="CPR"/>
    <x v="0"/>
    <s v="FOA"/>
    <s v="Phase-out of CFC-11 by conversion to water blown technology in the manufacture of integral skin foam at Guangzhou Haohua Automobile Carpet Plant"/>
    <d v="1999-11-01T00:00:00"/>
    <d v="2002-12-01T00:00:00"/>
    <s v="FIN"/>
    <d v="2001-08-01T00:00:00"/>
    <m/>
    <d v="2002-09-01T00:00:00"/>
    <d v="2004-06-01T00:00:00"/>
    <n v="7.1"/>
    <m/>
    <m/>
    <m/>
    <m/>
    <m/>
    <n v="7.1"/>
    <m/>
    <m/>
    <m/>
    <m/>
    <m/>
    <n v="119540"/>
    <n v="-8640"/>
    <n v="110900"/>
    <n v="1"/>
    <n v="0"/>
    <n v="0"/>
    <n v="0"/>
    <n v="15540"/>
    <n v="-1123"/>
    <n v="14417"/>
    <n v="0"/>
    <n v="110900"/>
    <n v="0"/>
    <n v="0"/>
    <n v="14417"/>
    <n v="0"/>
    <m/>
    <m/>
    <m/>
    <m/>
    <s v="Completed in 2002. Financially completed in 2004."/>
    <m/>
    <m/>
    <m/>
    <x v="1"/>
    <n v="0"/>
    <n v="1"/>
    <n v="21"/>
    <n v="37"/>
    <n v="0"/>
    <n v="0"/>
    <n v="7100"/>
    <n v="1999"/>
  </r>
  <r>
    <m/>
    <m/>
    <s v="IDS/FOA/31/INV/119"/>
    <s v="UNIDO"/>
    <m/>
    <x v="2"/>
    <s v="IDS"/>
    <x v="0"/>
    <s v="FOA"/>
    <s v="Phase-out of CFC-11 by conversion to water blown technology in the manufacturing of polyurethane integral skin shoe soles at P.T. Trias Rantaimas"/>
    <d v="2000-07-01T00:00:00"/>
    <d v="2003-01-01T00:00:00"/>
    <s v="FIN"/>
    <d v="2000-11-01T00:00:00"/>
    <m/>
    <d v="2003-01-01T00:00:00"/>
    <d v="2003-12-01T00:00:00"/>
    <n v="18.399999999999999"/>
    <m/>
    <m/>
    <n v="0"/>
    <m/>
    <m/>
    <n v="18.399999999999999"/>
    <m/>
    <m/>
    <n v="0"/>
    <m/>
    <m/>
    <n v="141319"/>
    <n v="0"/>
    <n v="141319"/>
    <n v="1"/>
    <n v="0"/>
    <n v="0"/>
    <n v="0"/>
    <n v="18371"/>
    <n v="-0.26"/>
    <n v="18370.740000000002"/>
    <n v="-0.25999999999839929"/>
    <n v="141319"/>
    <n v="0"/>
    <m/>
    <n v="18371"/>
    <n v="0"/>
    <m/>
    <m/>
    <m/>
    <m/>
    <m/>
    <m/>
    <m/>
    <m/>
    <x v="1"/>
    <n v="0"/>
    <n v="1"/>
    <n v="4"/>
    <n v="30"/>
    <n v="0"/>
    <n v="0"/>
    <n v="18400"/>
    <n v="2000"/>
  </r>
  <r>
    <m/>
    <m/>
    <s v="BRA/FOA/25/INV/101"/>
    <s v="UNDP"/>
    <m/>
    <x v="1"/>
    <s v="BRA"/>
    <x v="0"/>
    <s v="FOA"/>
    <s v="Phaseout of CFC-11 by conversion to water technology in the manufacture of polyurethane foam at Injebank"/>
    <d v="1998-07-01T00:00:00"/>
    <d v="2000-08-01T00:00:00"/>
    <s v="FIN"/>
    <d v="1998-12-01T00:00:00"/>
    <m/>
    <d v="1999-12-01T00:00:00"/>
    <d v="2002-04-01T00:00:00"/>
    <n v="6"/>
    <m/>
    <m/>
    <m/>
    <m/>
    <m/>
    <n v="6"/>
    <m/>
    <m/>
    <m/>
    <m/>
    <m/>
    <n v="86300"/>
    <n v="-10846"/>
    <n v="75454"/>
    <n v="1"/>
    <n v="0"/>
    <n v="0"/>
    <n v="0"/>
    <n v="11219"/>
    <n v="-1410"/>
    <n v="9809"/>
    <n v="-2.0000000000436557E-2"/>
    <n v="75454"/>
    <n v="0"/>
    <n v="0"/>
    <n v="9809.02"/>
    <n v="0"/>
    <m/>
    <m/>
    <m/>
    <m/>
    <s v="Completed in 1999. Financially completed in 2002."/>
    <m/>
    <m/>
    <m/>
    <x v="1"/>
    <n v="0"/>
    <n v="1"/>
    <n v="5"/>
    <n v="25"/>
    <n v="0"/>
    <n v="0"/>
    <n v="6000"/>
    <n v="1998"/>
  </r>
  <r>
    <m/>
    <m/>
    <s v="BRA/FOA/25/INV/105"/>
    <s v="UNDP"/>
    <m/>
    <x v="1"/>
    <s v="BRA"/>
    <x v="0"/>
    <s v="FOA"/>
    <s v="Phaseout of CFC-11 by conversion to water technology in the manufacture of polyurethane foam at Panther"/>
    <d v="1998-07-01T00:00:00"/>
    <d v="2000-08-01T00:00:00"/>
    <s v="FIN"/>
    <d v="1999-12-01T00:00:00"/>
    <m/>
    <d v="2000-11-01T00:00:00"/>
    <d v="2003-05-01T00:00:00"/>
    <n v="18"/>
    <m/>
    <m/>
    <m/>
    <m/>
    <m/>
    <n v="18"/>
    <m/>
    <m/>
    <m/>
    <m/>
    <m/>
    <n v="275805"/>
    <n v="0"/>
    <n v="275805"/>
    <n v="1"/>
    <n v="0"/>
    <n v="0"/>
    <n v="0"/>
    <n v="35855"/>
    <n v="0"/>
    <n v="35855"/>
    <n v="0.34999999999854481"/>
    <n v="275805"/>
    <n v="0"/>
    <n v="0"/>
    <n v="35854.65"/>
    <n v="0"/>
    <m/>
    <m/>
    <m/>
    <m/>
    <s v="Completed in 2000. Financially completed in 2003."/>
    <m/>
    <m/>
    <m/>
    <x v="1"/>
    <n v="0"/>
    <n v="1"/>
    <n v="17"/>
    <n v="25"/>
    <n v="0"/>
    <n v="0"/>
    <n v="18000"/>
    <n v="1998"/>
  </r>
  <r>
    <m/>
    <m/>
    <s v="BRA/FOA/36/INV/255"/>
    <s v="UNDP"/>
    <m/>
    <x v="1"/>
    <s v="BRA"/>
    <x v="0"/>
    <s v="FOA"/>
    <s v="Phase-out of CFC-11 by conversion to water/methylene chloride/hydrocarbon-blown technology in the manufacture of rigid and flexible foam at Toro"/>
    <d v="2002-03-01T00:00:00"/>
    <d v="2005-03-01T00:00:00"/>
    <s v="FIN"/>
    <d v="2002-12-01T00:00:00"/>
    <m/>
    <d v="2004-12-01T00:00:00"/>
    <d v="2005-10-01T00:00:00"/>
    <n v="22.4"/>
    <m/>
    <m/>
    <m/>
    <m/>
    <m/>
    <n v="22.4"/>
    <m/>
    <m/>
    <m/>
    <m/>
    <m/>
    <n v="279477"/>
    <n v="0"/>
    <n v="279477"/>
    <n v="1"/>
    <n v="0"/>
    <n v="0"/>
    <n v="0"/>
    <n v="36332"/>
    <n v="0"/>
    <n v="36332"/>
    <n v="-1.0000000002037268E-2"/>
    <n v="279477"/>
    <n v="0"/>
    <n v="0"/>
    <n v="36332.01"/>
    <n v="0"/>
    <m/>
    <m/>
    <m/>
    <m/>
    <s v="Completed in 2004. Financially completed in 2005."/>
    <m/>
    <m/>
    <m/>
    <x v="1"/>
    <n v="0"/>
    <n v="1"/>
    <n v="9"/>
    <n v="36"/>
    <n v="0"/>
    <n v="0"/>
    <n v="22400"/>
    <n v="2002"/>
  </r>
  <r>
    <m/>
    <m/>
    <s v="BRA/FOA/34/INV/220"/>
    <s v="UNDP"/>
    <m/>
    <x v="1"/>
    <s v="BRA"/>
    <x v="0"/>
    <s v="FOA"/>
    <s v="Phaseout of CFC-11 by conversion to water-based and HCFC-141b technology in the manufacture of rigid and flexible integral skin foam at VM"/>
    <d v="2001-07-01T00:00:00"/>
    <d v="2004-08-01T00:00:00"/>
    <s v="FIN"/>
    <d v="2002-06-01T00:00:00"/>
    <m/>
    <d v="2002-12-01T00:00:00"/>
    <d v="2003-11-01T00:00:00"/>
    <n v="13.7"/>
    <m/>
    <m/>
    <m/>
    <m/>
    <m/>
    <n v="13.7"/>
    <m/>
    <m/>
    <m/>
    <m/>
    <m/>
    <n v="83902"/>
    <n v="0"/>
    <n v="83902"/>
    <n v="1"/>
    <n v="0"/>
    <n v="0"/>
    <n v="0"/>
    <n v="10907"/>
    <n v="0"/>
    <n v="10907"/>
    <n v="-0.26000000000021828"/>
    <n v="83902"/>
    <n v="0"/>
    <n v="0"/>
    <n v="10907.26"/>
    <n v="0"/>
    <m/>
    <m/>
    <m/>
    <m/>
    <s v="Completed in 2002. Financially completed in 2003."/>
    <m/>
    <m/>
    <m/>
    <x v="1"/>
    <n v="0"/>
    <n v="1"/>
    <n v="11"/>
    <n v="37"/>
    <n v="0"/>
    <n v="0"/>
    <n v="13700"/>
    <n v="2001"/>
  </r>
  <r>
    <m/>
    <m/>
    <s v="IDS/FOA/29/INV/114"/>
    <s v="UNDP"/>
    <m/>
    <x v="2"/>
    <s v="IDS"/>
    <x v="0"/>
    <s v="FOA"/>
    <s v="Phase-out of CFC-11 by conversion to water-based systems and HCFC-141b in the manufacture of polyurethane foam for automotive and furniture applications at P.T. Yoska Prima Inti"/>
    <d v="1999-11-01T00:00:00"/>
    <d v="2003-07-01T00:00:00"/>
    <s v="FIN"/>
    <d v="2001-05-01T00:00:00"/>
    <m/>
    <d v="2001-12-01T00:00:00"/>
    <d v="2003-04-01T00:00:00"/>
    <n v="49.5"/>
    <m/>
    <m/>
    <m/>
    <m/>
    <m/>
    <n v="49.5"/>
    <m/>
    <m/>
    <m/>
    <m/>
    <m/>
    <n v="368868"/>
    <n v="-221866"/>
    <n v="147002"/>
    <n v="1"/>
    <n v="0"/>
    <n v="0"/>
    <n v="0"/>
    <n v="47953"/>
    <n v="-28843"/>
    <n v="19110"/>
    <n v="-0.25"/>
    <n v="147002"/>
    <n v="0"/>
    <n v="0"/>
    <n v="19110.25"/>
    <n v="0"/>
    <m/>
    <m/>
    <m/>
    <m/>
    <s v="Completed in 2001. Financially completed in 2003."/>
    <m/>
    <m/>
    <m/>
    <x v="1"/>
    <n v="0"/>
    <n v="1"/>
    <n v="18"/>
    <n v="44"/>
    <n v="0"/>
    <n v="0"/>
    <n v="49500"/>
    <n v="1999"/>
  </r>
  <r>
    <m/>
    <m/>
    <s v="BRA/FOA/31/INV/188"/>
    <s v="UNDP"/>
    <m/>
    <x v="1"/>
    <s v="BRA"/>
    <x v="0"/>
    <s v="FOA"/>
    <s v="Phaseout of CFC-11 by conversion to water-based technology in the manufacture of integral skin (shoesoles) at Prosola"/>
    <d v="2000-07-01T00:00:00"/>
    <d v="2003-08-01T00:00:00"/>
    <s v="FIN"/>
    <d v="2001-02-01T00:00:00"/>
    <m/>
    <d v="2004-12-01T00:00:00"/>
    <d v="2006-10-01T00:00:00"/>
    <n v="18.100000000000001"/>
    <m/>
    <m/>
    <m/>
    <m/>
    <m/>
    <n v="18.100000000000001"/>
    <m/>
    <m/>
    <m/>
    <m/>
    <m/>
    <n v="214118"/>
    <n v="-165"/>
    <n v="213953"/>
    <n v="1"/>
    <n v="0"/>
    <n v="0"/>
    <n v="0"/>
    <n v="27835"/>
    <n v="-21"/>
    <n v="27814"/>
    <n v="-0.34000000000014552"/>
    <n v="213953"/>
    <n v="0"/>
    <n v="0"/>
    <n v="27814.34"/>
    <n v="0"/>
    <m/>
    <m/>
    <m/>
    <m/>
    <s v="Completed in 2004. Financially completed in 2006."/>
    <m/>
    <m/>
    <m/>
    <x v="1"/>
    <n v="0"/>
    <n v="1"/>
    <n v="7"/>
    <n v="37"/>
    <n v="0"/>
    <n v="0"/>
    <n v="18100"/>
    <n v="2000"/>
  </r>
  <r>
    <m/>
    <m/>
    <s v="BRA/FOA/29/INV/156"/>
    <s v="UNDP"/>
    <m/>
    <x v="1"/>
    <s v="BRA"/>
    <x v="0"/>
    <s v="FOA"/>
    <s v="Phase-out of CFC-11 by conversion to water-based technology in the manufacture of integral skin and flexible molded foams at Purtec"/>
    <d v="1999-11-01T00:00:00"/>
    <d v="2002-12-01T00:00:00"/>
    <s v="FIN"/>
    <d v="2000-09-01T00:00:00"/>
    <m/>
    <d v="2001-12-01T00:00:00"/>
    <d v="2005-10-01T00:00:00"/>
    <n v="18.899999999999999"/>
    <m/>
    <m/>
    <m/>
    <m/>
    <m/>
    <n v="18.899999999999999"/>
    <m/>
    <m/>
    <m/>
    <m/>
    <m/>
    <n v="140769"/>
    <n v="-3174"/>
    <n v="137595"/>
    <n v="1"/>
    <n v="0"/>
    <n v="0"/>
    <n v="0"/>
    <n v="18300"/>
    <n v="-413"/>
    <n v="17887"/>
    <n v="-0.34932800000024145"/>
    <n v="137595"/>
    <n v="0"/>
    <n v="0"/>
    <n v="17887.349328"/>
    <n v="0"/>
    <m/>
    <m/>
    <m/>
    <m/>
    <s v="Completed in 2001. Financially completed in 2005."/>
    <m/>
    <m/>
    <m/>
    <x v="1"/>
    <n v="0"/>
    <n v="1"/>
    <n v="10"/>
    <n v="37"/>
    <n v="0"/>
    <n v="0"/>
    <n v="18900"/>
    <n v="1999"/>
  </r>
  <r>
    <m/>
    <m/>
    <s v="BRA/FOA/32/INV/191"/>
    <s v="UNDP"/>
    <m/>
    <x v="1"/>
    <s v="BRA"/>
    <x v="0"/>
    <s v="FOA"/>
    <s v="Phaseout of CFC-11 by conversion to water-based technology in the manufacture of integral skin foams (shoesoles) at Megaflex"/>
    <d v="2000-12-01T00:00:00"/>
    <d v="2004-01-01T00:00:00"/>
    <s v="FIN"/>
    <d v="2001-02-01T00:00:00"/>
    <m/>
    <d v="2002-04-01T00:00:00"/>
    <d v="2003-05-01T00:00:00"/>
    <n v="41.5"/>
    <m/>
    <m/>
    <m/>
    <m/>
    <m/>
    <n v="41.5"/>
    <m/>
    <m/>
    <m/>
    <m/>
    <m/>
    <n v="205568"/>
    <n v="-4726"/>
    <n v="200842"/>
    <n v="1"/>
    <n v="0"/>
    <n v="0"/>
    <n v="0"/>
    <n v="26724"/>
    <n v="-614"/>
    <n v="26110"/>
    <n v="0.54000000000087311"/>
    <n v="200842"/>
    <n v="0"/>
    <n v="0"/>
    <n v="26109.46"/>
    <n v="0"/>
    <m/>
    <m/>
    <m/>
    <m/>
    <s v="Completed in 2002. Financially completed in 2003."/>
    <m/>
    <m/>
    <m/>
    <x v="1"/>
    <n v="0"/>
    <n v="1"/>
    <n v="2"/>
    <n v="37"/>
    <n v="0"/>
    <n v="0"/>
    <n v="41500"/>
    <n v="2000"/>
  </r>
  <r>
    <m/>
    <m/>
    <s v="BRA/FOA/29/INV/152"/>
    <s v="UNDP"/>
    <m/>
    <x v="1"/>
    <s v="BRA"/>
    <x v="0"/>
    <s v="FOA"/>
    <s v="Phase-out of CFC-11 by conversion to water-based technology in the manufacture of integral skin foams at Nicos do Brasil"/>
    <d v="1999-11-01T00:00:00"/>
    <d v="2002-12-01T00:00:00"/>
    <s v="FIN"/>
    <d v="2000-09-01T00:00:00"/>
    <m/>
    <d v="2001-12-01T00:00:00"/>
    <d v="2003-11-01T00:00:00"/>
    <n v="16.5"/>
    <m/>
    <m/>
    <m/>
    <m/>
    <m/>
    <n v="16.5"/>
    <m/>
    <m/>
    <m/>
    <m/>
    <m/>
    <n v="160000"/>
    <n v="0"/>
    <n v="160000"/>
    <n v="1"/>
    <n v="0"/>
    <n v="0"/>
    <n v="0"/>
    <n v="20800"/>
    <n v="0"/>
    <n v="20800"/>
    <n v="0"/>
    <n v="160000"/>
    <n v="0"/>
    <n v="0"/>
    <n v="20800"/>
    <n v="0"/>
    <m/>
    <m/>
    <m/>
    <m/>
    <s v="Completed in 2001. Financially completed in 2003."/>
    <m/>
    <m/>
    <m/>
    <x v="1"/>
    <n v="0"/>
    <n v="1"/>
    <n v="10"/>
    <n v="37"/>
    <n v="0"/>
    <n v="0"/>
    <n v="16500"/>
    <n v="1999"/>
  </r>
  <r>
    <m/>
    <m/>
    <s v="BRA/FOA/29/INV/151"/>
    <s v="UNDP"/>
    <m/>
    <x v="1"/>
    <s v="BRA"/>
    <x v="0"/>
    <s v="FOA"/>
    <s v="Phase-out of CFC-11 by conversion to water-based technology in the manufacture of rigid integral skin foam at Spray"/>
    <d v="1999-11-01T00:00:00"/>
    <d v="2002-12-01T00:00:00"/>
    <s v="FIN"/>
    <d v="2000-10-01T00:00:00"/>
    <m/>
    <d v="2001-12-01T00:00:00"/>
    <d v="2003-04-01T00:00:00"/>
    <n v="31.8"/>
    <m/>
    <m/>
    <m/>
    <m/>
    <m/>
    <n v="31.8"/>
    <m/>
    <m/>
    <m/>
    <m/>
    <m/>
    <n v="211080"/>
    <n v="-4717"/>
    <n v="206363"/>
    <n v="1"/>
    <n v="0"/>
    <n v="0"/>
    <n v="0"/>
    <n v="27440"/>
    <n v="-613"/>
    <n v="26827"/>
    <n v="-0.18999999999869033"/>
    <n v="206363"/>
    <n v="0"/>
    <n v="0"/>
    <n v="26827.19"/>
    <n v="0"/>
    <m/>
    <m/>
    <m/>
    <m/>
    <s v="Completed in 2001. Financially completed in 2003."/>
    <m/>
    <m/>
    <m/>
    <x v="1"/>
    <n v="0"/>
    <n v="1"/>
    <n v="11"/>
    <n v="37"/>
    <n v="0"/>
    <n v="0"/>
    <n v="31800"/>
    <n v="1999"/>
  </r>
  <r>
    <m/>
    <m/>
    <s v="BRA/FOA/31/INV/178"/>
    <s v="UNDP"/>
    <m/>
    <x v="1"/>
    <s v="BRA"/>
    <x v="0"/>
    <s v="FOA"/>
    <s v="Phaseout of CFC-11 by conversion to water-blown and HCFC-141b technology in the manufacture of integral skin and flexible molded foam at PPU"/>
    <d v="2000-07-01T00:00:00"/>
    <d v="2003-08-01T00:00:00"/>
    <s v="FIN"/>
    <d v="2001-11-01T00:00:00"/>
    <m/>
    <d v="2002-12-01T00:00:00"/>
    <d v="2003-09-01T00:00:00"/>
    <n v="9.4"/>
    <m/>
    <m/>
    <m/>
    <m/>
    <m/>
    <n v="9.4"/>
    <m/>
    <m/>
    <m/>
    <m/>
    <m/>
    <n v="64568"/>
    <n v="-5159"/>
    <n v="59409"/>
    <n v="1"/>
    <n v="0"/>
    <n v="0"/>
    <n v="0"/>
    <n v="8394"/>
    <n v="-671"/>
    <n v="7723"/>
    <n v="-0.25"/>
    <n v="59409"/>
    <n v="0"/>
    <n v="0"/>
    <n v="7723.25"/>
    <n v="0"/>
    <m/>
    <m/>
    <m/>
    <m/>
    <s v="Completed in 2002. Financially completed in 2003."/>
    <m/>
    <m/>
    <m/>
    <x v="1"/>
    <n v="0"/>
    <n v="1"/>
    <n v="16"/>
    <n v="37"/>
    <n v="0"/>
    <n v="0"/>
    <n v="9400"/>
    <n v="2000"/>
  </r>
  <r>
    <m/>
    <m/>
    <s v="BRA/FOA/31/INV/183"/>
    <s v="UNDP"/>
    <m/>
    <x v="1"/>
    <s v="BRA"/>
    <x v="0"/>
    <s v="FOA"/>
    <s v="Phaseout of CFC-11 by conversion to water-blown and HCFC-141b technology in the manufacture of integral skin foam, flexible molded foam and rigid foam at Jetpol"/>
    <d v="2000-07-01T00:00:00"/>
    <d v="2003-08-01T00:00:00"/>
    <s v="FIN"/>
    <d v="2001-12-01T00:00:00"/>
    <m/>
    <d v="2002-05-01T00:00:00"/>
    <d v="2003-09-01T00:00:00"/>
    <n v="29"/>
    <m/>
    <m/>
    <m/>
    <m/>
    <m/>
    <n v="29"/>
    <m/>
    <m/>
    <m/>
    <m/>
    <m/>
    <n v="214600"/>
    <n v="-9772"/>
    <n v="204828"/>
    <n v="1"/>
    <n v="0"/>
    <n v="0"/>
    <n v="0"/>
    <n v="27898"/>
    <n v="-1270"/>
    <n v="26628"/>
    <n v="0.36000000000058208"/>
    <n v="204828"/>
    <n v="0"/>
    <n v="0"/>
    <n v="26627.64"/>
    <n v="0"/>
    <m/>
    <m/>
    <m/>
    <m/>
    <s v="Completed in 2002. Financially completed in 2003."/>
    <m/>
    <m/>
    <m/>
    <x v="1"/>
    <n v="0"/>
    <n v="1"/>
    <n v="17"/>
    <n v="37"/>
    <n v="0"/>
    <n v="0"/>
    <n v="29000"/>
    <n v="2000"/>
  </r>
  <r>
    <m/>
    <m/>
    <s v="BRA/FOA/31/INV/186"/>
    <s v="UNIDO"/>
    <m/>
    <x v="1"/>
    <s v="BRA"/>
    <x v="0"/>
    <s v="FOA"/>
    <s v="Phase-out of CFC-11 by conversion to water-blown and HCFC-141b technology in the manufacture of polyurethane integral skin and flexible molded polyurethane foam at Sector Co."/>
    <d v="2000-07-01T00:00:00"/>
    <d v="2003-01-01T00:00:00"/>
    <s v="FIN"/>
    <d v="2001-11-01T00:00:00"/>
    <m/>
    <d v="2002-12-01T00:00:00"/>
    <d v="2003-02-01T00:00:00"/>
    <n v="17.7"/>
    <m/>
    <m/>
    <n v="0"/>
    <m/>
    <m/>
    <n v="17.7"/>
    <m/>
    <m/>
    <n v="0"/>
    <m/>
    <m/>
    <n v="130490"/>
    <n v="0"/>
    <n v="130490"/>
    <n v="1"/>
    <n v="0"/>
    <n v="0"/>
    <n v="0"/>
    <n v="16964"/>
    <n v="-6.63"/>
    <n v="16957.37"/>
    <n v="0.36999999999898137"/>
    <n v="130490"/>
    <n v="0"/>
    <m/>
    <n v="16957"/>
    <n v="0"/>
    <m/>
    <m/>
    <m/>
    <m/>
    <m/>
    <m/>
    <m/>
    <m/>
    <x v="1"/>
    <n v="0"/>
    <n v="1"/>
    <n v="16"/>
    <n v="30"/>
    <n v="0"/>
    <n v="0"/>
    <n v="17700"/>
    <n v="2000"/>
  </r>
  <r>
    <m/>
    <m/>
    <s v="BRA/FOA/28/INV/138"/>
    <s v="UNDP"/>
    <m/>
    <x v="1"/>
    <s v="BRA"/>
    <x v="0"/>
    <s v="FOA"/>
    <s v="Phaseout of CFC-11 by conversion to water-blown technology in flexible molded foam, to water and methylene chloride technology in semi-rigid packaging foam, and to HCFC-141b in flexible integral skin foams at Espuma Oeste"/>
    <d v="1999-07-01T00:00:00"/>
    <d v="2002-02-01T00:00:00"/>
    <s v="FIN"/>
    <d v="2000-05-01T00:00:00"/>
    <m/>
    <d v="2000-11-01T00:00:00"/>
    <d v="2003-04-01T00:00:00"/>
    <n v="16.899999999999999"/>
    <m/>
    <m/>
    <m/>
    <m/>
    <m/>
    <n v="16.899999999999999"/>
    <m/>
    <m/>
    <m/>
    <m/>
    <m/>
    <n v="181616"/>
    <n v="-5766"/>
    <n v="175850"/>
    <n v="1"/>
    <n v="0"/>
    <n v="0"/>
    <n v="0"/>
    <n v="23610"/>
    <n v="-750"/>
    <n v="22860"/>
    <n v="-0.5"/>
    <n v="175850"/>
    <n v="0"/>
    <n v="0"/>
    <n v="22860.5"/>
    <n v="0"/>
    <m/>
    <m/>
    <m/>
    <m/>
    <s v="Completed in 2000. Financially completed in 2003."/>
    <m/>
    <m/>
    <m/>
    <x v="1"/>
    <n v="0"/>
    <n v="1"/>
    <n v="10"/>
    <n v="31"/>
    <n v="0"/>
    <n v="0"/>
    <n v="16900"/>
    <n v="1999"/>
  </r>
  <r>
    <m/>
    <m/>
    <s v="BRA/FOA/34/INV/216"/>
    <s v="UNDP"/>
    <m/>
    <x v="1"/>
    <s v="BRA"/>
    <x v="0"/>
    <s v="FOA"/>
    <s v="Phaseout of CFC-11 by conversion to water-blown technology in the manufacture of flexible integral skin and flexible molded foams at Royal Rubber"/>
    <d v="2001-07-01T00:00:00"/>
    <d v="2004-08-01T00:00:00"/>
    <s v="FIN"/>
    <d v="2002-08-01T00:00:00"/>
    <m/>
    <d v="2002-12-01T00:00:00"/>
    <d v="2004-01-01T00:00:00"/>
    <n v="15.3"/>
    <m/>
    <m/>
    <m/>
    <m/>
    <m/>
    <n v="15.3"/>
    <m/>
    <m/>
    <m/>
    <m/>
    <m/>
    <n v="120795"/>
    <n v="-3396"/>
    <n v="117399"/>
    <n v="1"/>
    <n v="0"/>
    <n v="0"/>
    <n v="0"/>
    <n v="15703"/>
    <n v="-441"/>
    <n v="15262"/>
    <n v="0.12999999999919964"/>
    <n v="117399"/>
    <n v="0"/>
    <n v="0"/>
    <n v="15261.87"/>
    <n v="0"/>
    <m/>
    <m/>
    <m/>
    <m/>
    <s v="Completed in 2002. Financially completed in 2004."/>
    <m/>
    <m/>
    <m/>
    <x v="1"/>
    <n v="0"/>
    <n v="1"/>
    <n v="13"/>
    <n v="37"/>
    <n v="0"/>
    <n v="0"/>
    <n v="15300"/>
    <n v="2001"/>
  </r>
  <r>
    <m/>
    <m/>
    <s v="BRA/FOA/34/INV/233"/>
    <s v="UNDP"/>
    <m/>
    <x v="1"/>
    <s v="BRA"/>
    <x v="0"/>
    <s v="FOA"/>
    <s v="Phaseout of CFC-11 by conversion to water-blown technology in the manufacture of flexible molded foam and rigid integral skin foam, and to HCFC-141b for rigid, flexible integral skin and phenolic foams at J. Dal Ponte"/>
    <d v="2001-07-01T00:00:00"/>
    <d v="2004-08-01T00:00:00"/>
    <s v="FIN"/>
    <d v="2002-07-01T00:00:00"/>
    <m/>
    <d v="2002-12-01T00:00:00"/>
    <d v="2004-01-01T00:00:00"/>
    <n v="97.6"/>
    <m/>
    <m/>
    <m/>
    <m/>
    <m/>
    <n v="97.6"/>
    <m/>
    <m/>
    <m/>
    <m/>
    <m/>
    <n v="384134"/>
    <n v="0"/>
    <n v="384134"/>
    <n v="1"/>
    <n v="0"/>
    <n v="0"/>
    <n v="0"/>
    <n v="49937"/>
    <n v="0"/>
    <n v="49937"/>
    <n v="-0.41999999999825377"/>
    <n v="384134"/>
    <n v="0"/>
    <n v="0"/>
    <n v="49937.42"/>
    <n v="0"/>
    <m/>
    <m/>
    <m/>
    <m/>
    <s v="Completed in 2002. Financially completed in 2004."/>
    <m/>
    <m/>
    <m/>
    <x v="1"/>
    <n v="0"/>
    <n v="1"/>
    <n v="12"/>
    <n v="37"/>
    <n v="0"/>
    <n v="0"/>
    <n v="97600"/>
    <n v="2001"/>
  </r>
  <r>
    <m/>
    <m/>
    <s v="BRA/FOA/34/INV/213"/>
    <s v="UNDP"/>
    <m/>
    <x v="1"/>
    <s v="BRA"/>
    <x v="0"/>
    <s v="FOA"/>
    <s v="Phaseout of CFC-11 by conversion to water-blown technology in the manufacture of flexible molded foam at Paranoa"/>
    <d v="2001-07-01T00:00:00"/>
    <d v="2004-08-01T00:00:00"/>
    <s v="FIN"/>
    <d v="2002-03-01T00:00:00"/>
    <m/>
    <d v="2003-05-01T00:00:00"/>
    <d v="2004-01-01T00:00:00"/>
    <n v="13"/>
    <m/>
    <m/>
    <m/>
    <m/>
    <m/>
    <n v="13"/>
    <m/>
    <m/>
    <m/>
    <m/>
    <m/>
    <n v="84660"/>
    <n v="-1"/>
    <n v="84659"/>
    <n v="1"/>
    <n v="0"/>
    <n v="0"/>
    <n v="0"/>
    <n v="11006"/>
    <n v="0"/>
    <n v="11006"/>
    <n v="0.2000000000007276"/>
    <n v="84659"/>
    <n v="0"/>
    <n v="0"/>
    <n v="11005.8"/>
    <n v="0"/>
    <m/>
    <m/>
    <m/>
    <m/>
    <s v="Completed in 2003. Financially completed in 2004."/>
    <m/>
    <m/>
    <m/>
    <x v="1"/>
    <n v="0"/>
    <n v="1"/>
    <n v="8"/>
    <n v="37"/>
    <n v="0"/>
    <n v="0"/>
    <n v="13000"/>
    <n v="2001"/>
  </r>
  <r>
    <m/>
    <m/>
    <s v="BRA/FOA/31/INV/184"/>
    <s v="UNDP"/>
    <m/>
    <x v="1"/>
    <s v="BRA"/>
    <x v="0"/>
    <s v="FOA"/>
    <s v="Phaseout of CFC-11 by conversion to water-blown technology in the manufacture of flexible moulded foam and rigid foam at Trantor"/>
    <d v="2000-07-01T00:00:00"/>
    <d v="2003-08-01T00:00:00"/>
    <s v="FIN"/>
    <d v="2001-03-01T00:00:00"/>
    <m/>
    <d v="2001-12-01T00:00:00"/>
    <d v="2003-04-01T00:00:00"/>
    <n v="19.600000000000001"/>
    <m/>
    <m/>
    <m/>
    <m/>
    <m/>
    <n v="19.600000000000001"/>
    <m/>
    <m/>
    <m/>
    <m/>
    <m/>
    <n v="102234"/>
    <n v="-5218"/>
    <n v="97016"/>
    <n v="1"/>
    <n v="0"/>
    <n v="0"/>
    <n v="0"/>
    <n v="13290"/>
    <n v="-678"/>
    <n v="12612"/>
    <n v="-7.999999999992724E-2"/>
    <n v="97016"/>
    <n v="0"/>
    <n v="0"/>
    <n v="12612.08"/>
    <n v="0"/>
    <m/>
    <m/>
    <m/>
    <m/>
    <s v="Completed in 2001. Financially completed in 2003."/>
    <m/>
    <m/>
    <m/>
    <x v="1"/>
    <n v="0"/>
    <n v="1"/>
    <n v="8"/>
    <n v="37"/>
    <n v="0"/>
    <n v="0"/>
    <n v="19600"/>
    <n v="2000"/>
  </r>
  <r>
    <m/>
    <m/>
    <s v="BRA/FOA/36/INV/258"/>
    <s v="UNDP"/>
    <m/>
    <x v="1"/>
    <s v="BRA"/>
    <x v="0"/>
    <s v="FOA"/>
    <s v="Phase-out of CFC-11 by conversion to water-blown technology in the manufacture of flexible moulded foam at Indaru"/>
    <d v="2002-03-01T00:00:00"/>
    <d v="2004-12-01T00:00:00"/>
    <s v="FIN"/>
    <d v="2002-12-01T00:00:00"/>
    <m/>
    <d v="2004-06-01T00:00:00"/>
    <d v="2007-03-01T00:00:00"/>
    <n v="93.8"/>
    <m/>
    <m/>
    <m/>
    <m/>
    <m/>
    <n v="93.8"/>
    <m/>
    <m/>
    <m/>
    <m/>
    <m/>
    <n v="423121"/>
    <n v="0"/>
    <n v="423121"/>
    <n v="1"/>
    <n v="0"/>
    <n v="0"/>
    <n v="0"/>
    <n v="55006"/>
    <n v="0"/>
    <n v="55006"/>
    <n v="0.26999999999679858"/>
    <n v="423121"/>
    <n v="0"/>
    <n v="0"/>
    <n v="55005.73"/>
    <n v="0"/>
    <m/>
    <m/>
    <m/>
    <m/>
    <s v="Completed in 2004. Financially completed in 2007."/>
    <m/>
    <m/>
    <m/>
    <x v="1"/>
    <n v="0"/>
    <n v="1"/>
    <n v="9"/>
    <n v="33"/>
    <n v="0"/>
    <n v="0"/>
    <n v="93800"/>
    <n v="2002"/>
  </r>
  <r>
    <m/>
    <m/>
    <s v="BRA/FOA/31/INV/173"/>
    <s v="UNDP"/>
    <m/>
    <x v="1"/>
    <s v="BRA"/>
    <x v="0"/>
    <s v="FOA"/>
    <s v="Phaseout of CFC-11 by conversion to water-blown technology in the manufacture of flexible moulded foam at Massimo"/>
    <d v="2000-07-01T00:00:00"/>
    <d v="2003-08-01T00:00:00"/>
    <s v="FIN"/>
    <d v="2001-05-01T00:00:00"/>
    <m/>
    <d v="2002-09-01T00:00:00"/>
    <d v="2003-09-01T00:00:00"/>
    <n v="8"/>
    <m/>
    <m/>
    <m/>
    <m/>
    <m/>
    <n v="8"/>
    <m/>
    <m/>
    <m/>
    <m/>
    <m/>
    <n v="52279"/>
    <n v="-5260"/>
    <n v="47019"/>
    <n v="1"/>
    <n v="0"/>
    <n v="0"/>
    <n v="0"/>
    <n v="6796"/>
    <n v="-684"/>
    <n v="6112"/>
    <n v="-0.47000000000025466"/>
    <n v="47019"/>
    <n v="0"/>
    <n v="0"/>
    <n v="6112.47"/>
    <n v="0"/>
    <m/>
    <m/>
    <m/>
    <m/>
    <s v="Completed in 2002. Financially completed in 2003."/>
    <m/>
    <m/>
    <m/>
    <x v="1"/>
    <n v="0"/>
    <n v="1"/>
    <n v="10"/>
    <n v="37"/>
    <n v="0"/>
    <n v="0"/>
    <n v="8000"/>
    <n v="2000"/>
  </r>
  <r>
    <m/>
    <m/>
    <s v="BRA/FOA/36/INV/259"/>
    <s v="UNDP"/>
    <m/>
    <x v="1"/>
    <s v="BRA"/>
    <x v="0"/>
    <s v="FOA"/>
    <s v="Phase-out of CFC-11 by conversion to water-blown technology in the manufacture of flexible moulded foam, elastomers and integral skin foam for automotive applications and to HCFC-141b for furniture integral skin foam applications at Steel Plastik"/>
    <d v="2002-03-01T00:00:00"/>
    <d v="2005-03-01T00:00:00"/>
    <s v="FIN"/>
    <d v="2002-12-01T00:00:00"/>
    <m/>
    <d v="2003-12-01T00:00:00"/>
    <d v="2005-11-01T00:00:00"/>
    <n v="46.7"/>
    <m/>
    <m/>
    <m/>
    <m/>
    <m/>
    <n v="46.7"/>
    <m/>
    <m/>
    <m/>
    <m/>
    <m/>
    <n v="247882"/>
    <n v="0"/>
    <n v="247882"/>
    <n v="1"/>
    <n v="0"/>
    <n v="0"/>
    <n v="0"/>
    <n v="32225"/>
    <n v="0"/>
    <n v="32225"/>
    <n v="0.34000000000014552"/>
    <n v="247882"/>
    <n v="0"/>
    <n v="0"/>
    <n v="32224.66"/>
    <n v="0"/>
    <m/>
    <m/>
    <m/>
    <m/>
    <s v="Completed in 2003. Financially completed in 2005."/>
    <m/>
    <m/>
    <m/>
    <x v="1"/>
    <n v="0"/>
    <n v="1"/>
    <n v="9"/>
    <n v="36"/>
    <n v="0"/>
    <n v="0"/>
    <n v="46700"/>
    <n v="2002"/>
  </r>
  <r>
    <m/>
    <m/>
    <s v="BRA/FOA/31/INV/181"/>
    <s v="UNDP"/>
    <m/>
    <x v="1"/>
    <s v="BRA"/>
    <x v="0"/>
    <s v="FOA"/>
    <s v="Phaseout of CFC-11 by conversion to water-blown technology in the manufacture of integral skin and rigid foam at Montreal"/>
    <d v="2000-07-01T00:00:00"/>
    <d v="2003-08-01T00:00:00"/>
    <s v="FIN"/>
    <d v="2001-10-01T00:00:00"/>
    <m/>
    <d v="2002-08-01T00:00:00"/>
    <d v="2003-09-01T00:00:00"/>
    <n v="11.8"/>
    <m/>
    <m/>
    <m/>
    <m/>
    <m/>
    <n v="11.8"/>
    <m/>
    <m/>
    <m/>
    <m/>
    <m/>
    <n v="83117"/>
    <n v="0"/>
    <n v="83117"/>
    <n v="1"/>
    <n v="0"/>
    <n v="0"/>
    <n v="0"/>
    <n v="10805"/>
    <n v="0"/>
    <n v="10805"/>
    <n v="-0.20999999999912689"/>
    <n v="83117"/>
    <n v="0"/>
    <n v="0"/>
    <n v="10805.21"/>
    <n v="0"/>
    <m/>
    <m/>
    <m/>
    <m/>
    <s v="Completed in 2002. Financially completed in 2003."/>
    <m/>
    <m/>
    <m/>
    <x v="1"/>
    <n v="0"/>
    <n v="1"/>
    <n v="15"/>
    <n v="37"/>
    <n v="0"/>
    <n v="0"/>
    <n v="11800"/>
    <n v="2000"/>
  </r>
  <r>
    <m/>
    <m/>
    <s v="BRA/FOA/31/INV/167"/>
    <s v="UNDP"/>
    <m/>
    <x v="1"/>
    <s v="BRA"/>
    <x v="0"/>
    <s v="FOA"/>
    <s v="Phaseout of CFC-11 by conversion to water-blown technology in the manufacture of integral skin foam and flexible molded foam at Fabbrini"/>
    <d v="2000-07-01T00:00:00"/>
    <d v="2003-08-01T00:00:00"/>
    <s v="FIN"/>
    <d v="2001-05-01T00:00:00"/>
    <m/>
    <d v="2001-12-01T00:00:00"/>
    <d v="2002-11-01T00:00:00"/>
    <n v="29"/>
    <m/>
    <m/>
    <m/>
    <m/>
    <m/>
    <n v="29"/>
    <m/>
    <m/>
    <m/>
    <m/>
    <m/>
    <n v="124887"/>
    <n v="-17316"/>
    <n v="107571"/>
    <n v="1"/>
    <n v="0"/>
    <n v="0"/>
    <n v="0"/>
    <n v="16235"/>
    <n v="-2251"/>
    <n v="13984"/>
    <n v="-0.22999999999956344"/>
    <n v="107571"/>
    <n v="0"/>
    <n v="0"/>
    <n v="13984.23"/>
    <n v="0"/>
    <m/>
    <m/>
    <m/>
    <m/>
    <s v="Completed in 2001. Financially completed in 2002."/>
    <m/>
    <m/>
    <m/>
    <x v="1"/>
    <n v="0"/>
    <n v="1"/>
    <n v="10"/>
    <n v="37"/>
    <n v="0"/>
    <n v="0"/>
    <n v="29000"/>
    <n v="2000"/>
  </r>
  <r>
    <m/>
    <m/>
    <s v="BRA/FOA/31/INV/175"/>
    <s v="UNDP"/>
    <m/>
    <x v="1"/>
    <s v="BRA"/>
    <x v="0"/>
    <s v="FOA"/>
    <s v="Phaseout of CFC-11 by conversion to water-blown technology in the manufacture of integral skin foam and rigid foam at Injepol"/>
    <d v="2000-07-01T00:00:00"/>
    <d v="2003-08-01T00:00:00"/>
    <s v="FIN"/>
    <d v="2001-08-01T00:00:00"/>
    <m/>
    <d v="2001-12-01T00:00:00"/>
    <d v="2003-04-01T00:00:00"/>
    <n v="23"/>
    <m/>
    <m/>
    <m/>
    <m/>
    <m/>
    <n v="23"/>
    <m/>
    <m/>
    <m/>
    <m/>
    <m/>
    <n v="107678"/>
    <n v="-9727"/>
    <n v="97951"/>
    <n v="1"/>
    <n v="0"/>
    <n v="0"/>
    <n v="0"/>
    <n v="13998"/>
    <n v="-1265"/>
    <n v="12733"/>
    <n v="-0.62999999999919964"/>
    <n v="97951"/>
    <n v="0"/>
    <n v="0"/>
    <n v="12733.63"/>
    <n v="0"/>
    <m/>
    <m/>
    <m/>
    <m/>
    <s v="Completed in 2001. Financially completed in 2003."/>
    <m/>
    <m/>
    <m/>
    <x v="1"/>
    <n v="0"/>
    <n v="1"/>
    <n v="13"/>
    <n v="37"/>
    <n v="0"/>
    <n v="0"/>
    <n v="23000"/>
    <n v="2000"/>
  </r>
  <r>
    <m/>
    <m/>
    <s v="BRA/FOA/27/INV/117"/>
    <s v="UNDP"/>
    <m/>
    <x v="1"/>
    <s v="BRA"/>
    <x v="0"/>
    <s v="FOA"/>
    <s v="Phaseout of CFC-11 by conversion to water-blown technology in the manufacture of integral skin foams (microcellular) at Bicicletos Caloi, S.A."/>
    <d v="1999-03-01T00:00:00"/>
    <d v="2001-10-01T00:00:00"/>
    <s v="FIN"/>
    <d v="2000-03-01T00:00:00"/>
    <m/>
    <d v="2000-11-01T00:00:00"/>
    <d v="2003-04-01T00:00:00"/>
    <n v="41"/>
    <m/>
    <m/>
    <m/>
    <m/>
    <m/>
    <n v="41"/>
    <m/>
    <m/>
    <m/>
    <m/>
    <m/>
    <n v="227600"/>
    <n v="-4765"/>
    <n v="222835"/>
    <n v="1"/>
    <n v="0"/>
    <n v="0"/>
    <n v="0"/>
    <n v="29588"/>
    <n v="-619"/>
    <n v="28969"/>
    <n v="0.4500000000007276"/>
    <n v="222835"/>
    <n v="0"/>
    <n v="0"/>
    <n v="28968.55"/>
    <n v="0"/>
    <m/>
    <m/>
    <m/>
    <m/>
    <s v="Completed in 2000. Financially completed in 2003."/>
    <m/>
    <m/>
    <m/>
    <x v="1"/>
    <n v="0"/>
    <n v="1"/>
    <n v="12"/>
    <n v="31"/>
    <n v="0"/>
    <n v="0"/>
    <n v="41000"/>
    <n v="1999"/>
  </r>
  <r>
    <m/>
    <m/>
    <s v="BRA/FOA/29/INV/155"/>
    <s v="UNDP"/>
    <m/>
    <x v="1"/>
    <s v="BRA"/>
    <x v="0"/>
    <s v="FOA"/>
    <s v="Phase-out of CFC-11 by conversion to water-blown technology in the manufacture of integral skin foams at ELV TEC Industria e Commercio Ltd."/>
    <d v="1999-11-01T00:00:00"/>
    <d v="2002-12-01T00:00:00"/>
    <s v="FIN"/>
    <d v="2001-02-01T00:00:00"/>
    <m/>
    <d v="2001-12-01T00:00:00"/>
    <d v="2003-11-01T00:00:00"/>
    <n v="14"/>
    <m/>
    <m/>
    <m/>
    <m/>
    <m/>
    <n v="14"/>
    <m/>
    <m/>
    <m/>
    <m/>
    <m/>
    <n v="134265"/>
    <n v="0"/>
    <n v="134265"/>
    <n v="1"/>
    <n v="0"/>
    <n v="0"/>
    <n v="0"/>
    <n v="17454"/>
    <n v="0"/>
    <n v="17454"/>
    <n v="-0.4500000000007276"/>
    <n v="134265"/>
    <n v="0"/>
    <n v="0"/>
    <n v="17454.45"/>
    <n v="0"/>
    <m/>
    <m/>
    <m/>
    <m/>
    <s v="Completed in 2001. Financially completed in 2003."/>
    <m/>
    <m/>
    <m/>
    <x v="1"/>
    <n v="0"/>
    <n v="1"/>
    <n v="15"/>
    <n v="37"/>
    <n v="0"/>
    <n v="0"/>
    <n v="14000"/>
    <n v="1999"/>
  </r>
  <r>
    <m/>
    <m/>
    <s v="BRA/FOA/31/INV/180"/>
    <s v="UNDP"/>
    <m/>
    <x v="1"/>
    <s v="BRA"/>
    <x v="0"/>
    <s v="FOA"/>
    <s v="Phaseout of CFC-11 by conversion to water-blown technology in the manufacture of integral skin foams at Mach-Plast"/>
    <d v="2000-07-01T00:00:00"/>
    <d v="2003-08-01T00:00:00"/>
    <s v="FIN"/>
    <d v="2000-12-01T00:00:00"/>
    <m/>
    <d v="2001-12-01T00:00:00"/>
    <d v="2003-04-01T00:00:00"/>
    <n v="29.5"/>
    <m/>
    <m/>
    <m/>
    <m/>
    <m/>
    <n v="29.5"/>
    <m/>
    <m/>
    <m/>
    <m/>
    <m/>
    <n v="188951"/>
    <n v="-12871"/>
    <n v="176080"/>
    <n v="1"/>
    <n v="0"/>
    <n v="0"/>
    <n v="0"/>
    <n v="24564"/>
    <n v="-1673"/>
    <n v="22891"/>
    <n v="0.59999999999854481"/>
    <n v="176080"/>
    <n v="0"/>
    <n v="0"/>
    <n v="22890.400000000001"/>
    <n v="0"/>
    <m/>
    <m/>
    <m/>
    <m/>
    <s v="Completed in 2001. Financially completed in 2003."/>
    <m/>
    <m/>
    <m/>
    <x v="1"/>
    <n v="0"/>
    <n v="1"/>
    <n v="5"/>
    <n v="37"/>
    <n v="0"/>
    <n v="0"/>
    <n v="29500"/>
    <n v="2000"/>
  </r>
  <r>
    <m/>
    <m/>
    <s v="BRA/FOA/28/INV/136"/>
    <s v="UNDP"/>
    <m/>
    <x v="1"/>
    <s v="BRA"/>
    <x v="0"/>
    <s v="FOA"/>
    <s v="Phaseout of CFC-11 by conversion to water-blown technology in the manufacture of rigid and flexible integral skin at Moldepol"/>
    <d v="1999-07-01T00:00:00"/>
    <d v="2002-02-01T00:00:00"/>
    <s v="FIN"/>
    <d v="2000-04-01T00:00:00"/>
    <m/>
    <d v="2001-12-01T00:00:00"/>
    <d v="2003-11-01T00:00:00"/>
    <n v="34.799999999999997"/>
    <m/>
    <m/>
    <m/>
    <m/>
    <m/>
    <n v="34.799999999999997"/>
    <m/>
    <m/>
    <m/>
    <m/>
    <m/>
    <n v="421444"/>
    <n v="-2"/>
    <n v="421442"/>
    <n v="1"/>
    <n v="0"/>
    <n v="0"/>
    <n v="0"/>
    <n v="54788"/>
    <n v="0"/>
    <n v="54788"/>
    <n v="0.54000000000087311"/>
    <n v="421442"/>
    <n v="0"/>
    <n v="0"/>
    <n v="54787.46"/>
    <n v="0"/>
    <m/>
    <m/>
    <m/>
    <m/>
    <s v="Completed in 2001. Financially completed in 2003."/>
    <m/>
    <m/>
    <m/>
    <x v="1"/>
    <n v="0"/>
    <n v="1"/>
    <n v="9"/>
    <n v="31"/>
    <n v="0"/>
    <n v="0"/>
    <n v="34800"/>
    <n v="1999"/>
  </r>
  <r>
    <m/>
    <m/>
    <s v="BRA/FOA/34/INV/238"/>
    <s v="UNDP"/>
    <m/>
    <x v="1"/>
    <s v="BRA"/>
    <x v="0"/>
    <s v="FOA"/>
    <s v="Phaseout of CFC-11 by conversion to water-blown technology in the manufacture of rigid and flexible microcellular foams at Hidroplas"/>
    <d v="2001-07-01T00:00:00"/>
    <d v="2004-02-01T00:00:00"/>
    <s v="FIN"/>
    <d v="2002-07-01T00:00:00"/>
    <m/>
    <d v="2002-11-01T00:00:00"/>
    <d v="2004-01-01T00:00:00"/>
    <n v="33"/>
    <m/>
    <m/>
    <m/>
    <m/>
    <m/>
    <n v="33"/>
    <m/>
    <m/>
    <m/>
    <m/>
    <m/>
    <n v="166211"/>
    <n v="-5537"/>
    <n v="160674"/>
    <n v="1"/>
    <n v="0"/>
    <n v="0"/>
    <n v="0"/>
    <n v="21607"/>
    <n v="-720"/>
    <n v="20887"/>
    <n v="-0.61999999999898137"/>
    <n v="160674"/>
    <n v="0"/>
    <n v="0"/>
    <n v="20887.62"/>
    <n v="0"/>
    <m/>
    <m/>
    <m/>
    <m/>
    <s v="Completed in 2002. Financially completed in 2004."/>
    <m/>
    <m/>
    <m/>
    <x v="1"/>
    <n v="0"/>
    <n v="1"/>
    <n v="12"/>
    <n v="31"/>
    <n v="0"/>
    <n v="0"/>
    <n v="33000"/>
    <n v="2001"/>
  </r>
  <r>
    <m/>
    <m/>
    <s v="BRA/FOA/32/INV/192"/>
    <s v="UNDP"/>
    <m/>
    <x v="1"/>
    <s v="BRA"/>
    <x v="0"/>
    <s v="FOA"/>
    <s v="Phaseout of CFC-11 by conversion to water-blown technology in the manufacture of rigid foam at Plastiron"/>
    <d v="2000-12-01T00:00:00"/>
    <d v="2004-01-01T00:00:00"/>
    <s v="FIN"/>
    <d v="2001-03-01T00:00:00"/>
    <m/>
    <d v="2002-08-01T00:00:00"/>
    <d v="2003-04-01T00:00:00"/>
    <n v="32.4"/>
    <m/>
    <m/>
    <m/>
    <m/>
    <m/>
    <n v="32.4"/>
    <m/>
    <m/>
    <m/>
    <m/>
    <m/>
    <n v="131768"/>
    <n v="-5277"/>
    <n v="126491"/>
    <n v="1"/>
    <n v="0"/>
    <n v="0"/>
    <n v="0"/>
    <n v="17130"/>
    <n v="-686"/>
    <n v="16444"/>
    <n v="0.16999999999825377"/>
    <n v="126491"/>
    <n v="0"/>
    <n v="0"/>
    <n v="16443.830000000002"/>
    <n v="0"/>
    <m/>
    <m/>
    <m/>
    <m/>
    <s v="Completed in 2002. Financially completed in 2003."/>
    <m/>
    <m/>
    <m/>
    <x v="1"/>
    <n v="0"/>
    <n v="1"/>
    <n v="3"/>
    <n v="37"/>
    <n v="0"/>
    <n v="0"/>
    <n v="32400"/>
    <n v="2000"/>
  </r>
  <r>
    <m/>
    <m/>
    <s v="BRA/FOA/32/INV/190"/>
    <s v="UNDP"/>
    <m/>
    <x v="1"/>
    <s v="BRA"/>
    <x v="0"/>
    <s v="FOA"/>
    <s v="Phaseout of CFC-11 by conversion to water-blown technology in the manufacture of rigid foam at Rytpak"/>
    <d v="2000-12-01T00:00:00"/>
    <d v="2004-01-01T00:00:00"/>
    <s v="FIN"/>
    <d v="2001-02-01T00:00:00"/>
    <m/>
    <d v="2002-03-01T00:00:00"/>
    <d v="2003-04-01T00:00:00"/>
    <n v="27"/>
    <m/>
    <m/>
    <m/>
    <m/>
    <m/>
    <n v="27"/>
    <m/>
    <m/>
    <m/>
    <m/>
    <m/>
    <n v="211410"/>
    <n v="-22300"/>
    <n v="189110"/>
    <n v="1"/>
    <n v="0"/>
    <n v="0"/>
    <n v="0"/>
    <n v="27483"/>
    <n v="-2899"/>
    <n v="24584"/>
    <n v="-0.25"/>
    <n v="189110"/>
    <n v="0"/>
    <n v="0"/>
    <n v="24584.25"/>
    <n v="0"/>
    <m/>
    <m/>
    <m/>
    <m/>
    <s v="Completed in 2002. Financially completed in 2003."/>
    <m/>
    <m/>
    <m/>
    <x v="1"/>
    <n v="0"/>
    <n v="1"/>
    <n v="2"/>
    <n v="37"/>
    <n v="0"/>
    <n v="0"/>
    <n v="27000"/>
    <n v="2000"/>
  </r>
  <r>
    <m/>
    <m/>
    <s v="BRA/FOA/32/INV/194"/>
    <s v="UNDP"/>
    <m/>
    <x v="1"/>
    <s v="BRA"/>
    <x v="0"/>
    <s v="FOA"/>
    <s v="Phaseout of CFC-11 by conversion to water-blown technology in the manufacture of rigid integral skin foam and to HCFC-141b for rigid polyurethane foam at Poliumetka"/>
    <d v="2000-12-01T00:00:00"/>
    <d v="2004-01-01T00:00:00"/>
    <s v="FIN"/>
    <d v="2001-03-01T00:00:00"/>
    <m/>
    <d v="2002-05-01T00:00:00"/>
    <d v="2003-09-01T00:00:00"/>
    <n v="25.5"/>
    <m/>
    <m/>
    <m/>
    <m/>
    <m/>
    <n v="25.5"/>
    <m/>
    <m/>
    <m/>
    <m/>
    <m/>
    <n v="136183"/>
    <n v="-10263"/>
    <n v="125920"/>
    <n v="1"/>
    <n v="0"/>
    <n v="0"/>
    <n v="0"/>
    <n v="17704"/>
    <n v="-1334"/>
    <n v="16370"/>
    <n v="0.27000000000043656"/>
    <n v="125920"/>
    <n v="0"/>
    <n v="0"/>
    <n v="16369.73"/>
    <n v="0"/>
    <m/>
    <m/>
    <m/>
    <m/>
    <s v="Completed in 2002. Financially completed in 2003."/>
    <m/>
    <m/>
    <m/>
    <x v="1"/>
    <n v="0"/>
    <n v="1"/>
    <n v="3"/>
    <n v="37"/>
    <n v="0"/>
    <n v="0"/>
    <n v="25500"/>
    <n v="2000"/>
  </r>
  <r>
    <m/>
    <m/>
    <s v="BRA/FOA/34/INV/230"/>
    <s v="UNDP"/>
    <m/>
    <x v="1"/>
    <s v="BRA"/>
    <x v="0"/>
    <s v="FOA"/>
    <s v="Phaseout of CFC-11 by conversion to water-blown technology in the manufacture of rigid integral skin foam at Beneplast"/>
    <d v="2001-07-01T00:00:00"/>
    <d v="2004-08-01T00:00:00"/>
    <s v="FIN"/>
    <d v="2002-06-01T00:00:00"/>
    <m/>
    <d v="2002-12-01T00:00:00"/>
    <d v="2004-01-01T00:00:00"/>
    <n v="11.7"/>
    <m/>
    <m/>
    <m/>
    <m/>
    <m/>
    <n v="11.7"/>
    <m/>
    <m/>
    <m/>
    <m/>
    <m/>
    <n v="135176"/>
    <n v="-12534"/>
    <n v="122642"/>
    <n v="1"/>
    <n v="0"/>
    <n v="0"/>
    <n v="0"/>
    <n v="17573"/>
    <n v="-1629"/>
    <n v="15944"/>
    <n v="0.54000000000087311"/>
    <n v="122642"/>
    <n v="0"/>
    <n v="0"/>
    <n v="15943.46"/>
    <n v="0"/>
    <m/>
    <m/>
    <m/>
    <m/>
    <s v="Completed in 2002. Financially completed in 2004."/>
    <m/>
    <m/>
    <m/>
    <x v="1"/>
    <n v="0"/>
    <n v="1"/>
    <n v="11"/>
    <n v="37"/>
    <n v="0"/>
    <n v="0"/>
    <n v="11700"/>
    <n v="2001"/>
  </r>
  <r>
    <m/>
    <m/>
    <s v="BRA/FOA/29/INV/145"/>
    <s v="UNDP"/>
    <m/>
    <x v="1"/>
    <s v="BRA"/>
    <x v="0"/>
    <s v="FOA"/>
    <s v="Phase-out of CFC-11 by conversion to water-blown technology in the manufacture of rigid integral skin foam at Durothan"/>
    <d v="1999-11-01T00:00:00"/>
    <d v="2002-12-01T00:00:00"/>
    <s v="FIN"/>
    <d v="2001-02-01T00:00:00"/>
    <m/>
    <d v="2001-12-01T00:00:00"/>
    <d v="2003-11-01T00:00:00"/>
    <n v="30"/>
    <m/>
    <m/>
    <m/>
    <m/>
    <m/>
    <n v="30"/>
    <m/>
    <m/>
    <m/>
    <m/>
    <m/>
    <n v="228625"/>
    <n v="0"/>
    <n v="228625"/>
    <n v="1"/>
    <n v="0"/>
    <n v="0"/>
    <n v="0"/>
    <n v="29721"/>
    <n v="0"/>
    <n v="29721"/>
    <n v="-0.25"/>
    <n v="228625"/>
    <n v="0"/>
    <n v="0"/>
    <n v="29721.25"/>
    <n v="0"/>
    <m/>
    <m/>
    <m/>
    <m/>
    <s v="Completed in 2001. Financially completed in 2003."/>
    <m/>
    <m/>
    <m/>
    <x v="1"/>
    <n v="0"/>
    <n v="1"/>
    <n v="15"/>
    <n v="37"/>
    <n v="0"/>
    <n v="0"/>
    <n v="30000"/>
    <n v="1999"/>
  </r>
  <r>
    <m/>
    <m/>
    <s v="BRA/FOA/31/INV/168"/>
    <s v="UNDP"/>
    <m/>
    <x v="1"/>
    <s v="BRA"/>
    <x v="0"/>
    <s v="FOA"/>
    <s v="Phaseout of CFC-11 by conversion to water-blown technology in the manufacture of rigid integral skin foam at Menaf"/>
    <d v="2000-07-01T00:00:00"/>
    <d v="2003-08-01T00:00:00"/>
    <s v="FIN"/>
    <d v="2001-05-01T00:00:00"/>
    <m/>
    <d v="2001-12-01T00:00:00"/>
    <d v="2003-02-01T00:00:00"/>
    <n v="10.7"/>
    <m/>
    <m/>
    <m/>
    <m/>
    <m/>
    <n v="10.7"/>
    <m/>
    <m/>
    <m/>
    <m/>
    <m/>
    <n v="80994"/>
    <n v="-11239"/>
    <n v="69755"/>
    <n v="1"/>
    <n v="0"/>
    <n v="0"/>
    <n v="0"/>
    <n v="10529"/>
    <n v="-1461"/>
    <n v="9068"/>
    <n v="-0.1499999999996362"/>
    <n v="69755"/>
    <n v="0"/>
    <n v="0"/>
    <n v="9068.15"/>
    <n v="0"/>
    <m/>
    <m/>
    <m/>
    <m/>
    <s v="Completed in 2001. Financially completed in 2003."/>
    <m/>
    <m/>
    <m/>
    <x v="1"/>
    <n v="0"/>
    <n v="1"/>
    <n v="10"/>
    <n v="37"/>
    <n v="0"/>
    <n v="0"/>
    <n v="10700"/>
    <n v="2000"/>
  </r>
  <r>
    <m/>
    <m/>
    <s v="BRA/FOA/34/INV/232"/>
    <s v="UNDP"/>
    <m/>
    <x v="1"/>
    <s v="BRA"/>
    <x v="0"/>
    <s v="FOA"/>
    <s v="Phaseout of CFC-11 by conversion to water-blown technology in the manufacture of rigid integral skin foam, rigid foam and flexible molded foam at Carolinas"/>
    <d v="2001-07-01T00:00:00"/>
    <d v="2004-08-01T00:00:00"/>
    <s v="FIN"/>
    <d v="2002-05-01T00:00:00"/>
    <m/>
    <d v="2002-10-01T00:00:00"/>
    <d v="2003-11-01T00:00:00"/>
    <n v="49.7"/>
    <m/>
    <m/>
    <m/>
    <m/>
    <m/>
    <n v="49.7"/>
    <m/>
    <m/>
    <m/>
    <m/>
    <m/>
    <n v="237597"/>
    <n v="-80"/>
    <n v="237517"/>
    <n v="1"/>
    <n v="0"/>
    <n v="0"/>
    <n v="0"/>
    <n v="30888"/>
    <n v="-10"/>
    <n v="30878"/>
    <n v="0.79000000000087311"/>
    <n v="237517"/>
    <n v="0"/>
    <n v="0"/>
    <n v="30877.21"/>
    <n v="0"/>
    <m/>
    <m/>
    <m/>
    <m/>
    <s v="Completed in 2002. Financially completed in 2003."/>
    <m/>
    <m/>
    <m/>
    <x v="1"/>
    <n v="0"/>
    <n v="1"/>
    <n v="10"/>
    <n v="37"/>
    <n v="0"/>
    <n v="0"/>
    <n v="49700"/>
    <n v="2001"/>
  </r>
  <r>
    <m/>
    <m/>
    <s v="BRA/FOA/26/INV/116"/>
    <s v="UNDP"/>
    <m/>
    <x v="1"/>
    <s v="BRA"/>
    <x v="0"/>
    <s v="FOA"/>
    <s v="Phaseout of CFC-11 by HCFC-141b in the manufacture of integral skin foam furniture and conversion from CFC-11 to methylene chloride in the manufacture of polyurethane boxfoam at Cantegril"/>
    <d v="1998-11-01T00:00:00"/>
    <d v="2000-12-01T00:00:00"/>
    <s v="FIN"/>
    <d v="1999-06-01T00:00:00"/>
    <m/>
    <d v="1999-12-01T00:00:00"/>
    <d v="2003-05-01T00:00:00"/>
    <n v="27.1"/>
    <m/>
    <m/>
    <m/>
    <m/>
    <m/>
    <n v="27.1"/>
    <m/>
    <m/>
    <m/>
    <m/>
    <m/>
    <n v="154740"/>
    <n v="-4476"/>
    <n v="150264"/>
    <n v="1"/>
    <n v="0"/>
    <n v="0"/>
    <n v="0"/>
    <n v="20116"/>
    <n v="-582"/>
    <n v="19534"/>
    <n v="-0.31999999999970896"/>
    <n v="150264"/>
    <n v="0"/>
    <n v="0"/>
    <n v="19534.32"/>
    <n v="0"/>
    <m/>
    <m/>
    <m/>
    <m/>
    <s v="Completed in 1999. Financially completed in 2003."/>
    <m/>
    <m/>
    <m/>
    <x v="1"/>
    <n v="0"/>
    <n v="1"/>
    <n v="7"/>
    <n v="25"/>
    <n v="0"/>
    <n v="0"/>
    <n v="27100"/>
    <n v="1998"/>
  </r>
  <r>
    <m/>
    <m/>
    <s v="TUR/FOA/32/INV/72"/>
    <s v="UNIDO"/>
    <m/>
    <x v="4"/>
    <s v="TUR"/>
    <x v="0"/>
    <s v="FOA"/>
    <s v="Phase-out of CFC-11 consumption by conversion to HCFC-141b technology at Purtiz Co., in the manufacture of rigid polyurethane foam for insulating purposes"/>
    <d v="2000-12-01T00:00:00"/>
    <d v="2004-01-01T00:00:00"/>
    <s v="FIN"/>
    <d v="2001-11-01T00:00:00"/>
    <m/>
    <d v="2003-07-01T00:00:00"/>
    <d v="2004-09-01T00:00:00"/>
    <n v="52.8"/>
    <m/>
    <m/>
    <n v="0"/>
    <m/>
    <m/>
    <n v="52.8"/>
    <m/>
    <m/>
    <n v="0"/>
    <m/>
    <m/>
    <n v="301094"/>
    <n v="-139"/>
    <n v="300955"/>
    <n v="1"/>
    <n v="0"/>
    <n v="0"/>
    <n v="0"/>
    <n v="39142"/>
    <n v="-80.08"/>
    <n v="39061.919999999998"/>
    <n v="-8.000000000174623E-2"/>
    <n v="300955"/>
    <n v="0"/>
    <m/>
    <n v="39062"/>
    <n v="0"/>
    <m/>
    <m/>
    <m/>
    <m/>
    <m/>
    <m/>
    <m/>
    <m/>
    <x v="1"/>
    <n v="0"/>
    <n v="1"/>
    <n v="11"/>
    <n v="37"/>
    <n v="0"/>
    <n v="0"/>
    <n v="52800"/>
    <n v="2000"/>
  </r>
  <r>
    <m/>
    <m/>
    <s v="BRA/FOA/34/INV/222"/>
    <s v="UNIDO"/>
    <m/>
    <x v="1"/>
    <s v="BRA"/>
    <x v="0"/>
    <s v="FOA"/>
    <s v="Phase-out of CFC-11 consumption by conversion to HCFC-141b technology in the manufacture of rigid polyurethane foam for insulating purposes at Danica Co."/>
    <d v="2001-07-01T00:00:00"/>
    <d v="2004-02-01T00:00:00"/>
    <s v="FIN"/>
    <d v="2002-07-01T00:00:00"/>
    <m/>
    <d v="2004-02-01T00:00:00"/>
    <d v="2004-06-01T00:00:00"/>
    <n v="146.6"/>
    <m/>
    <m/>
    <n v="0"/>
    <m/>
    <m/>
    <n v="146.6"/>
    <m/>
    <m/>
    <n v="0"/>
    <m/>
    <m/>
    <n v="616625"/>
    <n v="0"/>
    <n v="616625"/>
    <n v="1"/>
    <n v="0"/>
    <n v="0"/>
    <n v="0"/>
    <n v="77829"/>
    <n v="-84.49"/>
    <n v="77744.509999999995"/>
    <n v="-0.49000000000523869"/>
    <n v="616625"/>
    <n v="0"/>
    <m/>
    <n v="77745"/>
    <n v="0"/>
    <m/>
    <m/>
    <m/>
    <m/>
    <m/>
    <m/>
    <m/>
    <m/>
    <x v="1"/>
    <n v="0"/>
    <n v="1"/>
    <n v="12"/>
    <n v="31"/>
    <n v="0"/>
    <n v="0"/>
    <n v="146600"/>
    <n v="2001"/>
  </r>
  <r>
    <m/>
    <m/>
    <s v="IDS/FOA/29/INV/110"/>
    <s v="UNIDO"/>
    <m/>
    <x v="2"/>
    <s v="IDS"/>
    <x v="0"/>
    <s v="FOA"/>
    <s v="Phase-out of CFC-11 consumption by conversion to water-blown technology and HCFC-141b in the manufacture of polyurethane integral skin and flexible molded polyurethane foam at P.T. Nirwana"/>
    <d v="1999-11-01T00:00:00"/>
    <d v="2001-12-01T00:00:00"/>
    <s v="FIN"/>
    <d v="2000-11-01T00:00:00"/>
    <m/>
    <d v="2001-10-01T00:00:00"/>
    <d v="2002-12-01T00:00:00"/>
    <n v="32.6"/>
    <m/>
    <m/>
    <n v="0"/>
    <m/>
    <m/>
    <n v="32.6"/>
    <m/>
    <m/>
    <n v="0"/>
    <m/>
    <m/>
    <n v="206911"/>
    <n v="0"/>
    <n v="206911"/>
    <n v="1"/>
    <n v="0"/>
    <n v="0"/>
    <n v="0"/>
    <n v="26898"/>
    <n v="-27.04"/>
    <n v="26870.959999999999"/>
    <n v="-4.0000000000873115E-2"/>
    <n v="206911"/>
    <n v="0"/>
    <m/>
    <n v="26871"/>
    <n v="0"/>
    <m/>
    <m/>
    <m/>
    <m/>
    <m/>
    <m/>
    <m/>
    <m/>
    <x v="1"/>
    <n v="0"/>
    <n v="1"/>
    <n v="12"/>
    <n v="25"/>
    <n v="0"/>
    <n v="0"/>
    <n v="32600"/>
    <n v="1999"/>
  </r>
  <r>
    <m/>
    <m/>
    <s v="IDS/FOA/29/INV/113"/>
    <s v="UNIDO"/>
    <m/>
    <x v="2"/>
    <s v="IDS"/>
    <x v="0"/>
    <s v="FOA"/>
    <s v="Phase-out of CFC-11 consumption by conversion to water-blown technology and HCFC-141b in the manufacture of polyurethane integral skin and molded polyurethane foam at P.T. Meta Presindo Utama"/>
    <d v="1999-11-01T00:00:00"/>
    <d v="2001-12-01T00:00:00"/>
    <s v="FIN"/>
    <d v="2000-08-01T00:00:00"/>
    <m/>
    <d v="2001-10-01T00:00:00"/>
    <d v="2002-12-01T00:00:00"/>
    <n v="21.8"/>
    <m/>
    <m/>
    <n v="0"/>
    <m/>
    <m/>
    <n v="21.8"/>
    <m/>
    <m/>
    <n v="0"/>
    <m/>
    <m/>
    <n v="213603"/>
    <n v="0"/>
    <n v="213603"/>
    <n v="1"/>
    <n v="0"/>
    <n v="0"/>
    <n v="0"/>
    <n v="27768"/>
    <n v="-15.34"/>
    <n v="27752.66"/>
    <n v="-0.34000000000014552"/>
    <n v="213603"/>
    <n v="0"/>
    <m/>
    <n v="27753"/>
    <n v="0"/>
    <m/>
    <m/>
    <m/>
    <m/>
    <m/>
    <m/>
    <m/>
    <m/>
    <x v="1"/>
    <n v="0"/>
    <n v="1"/>
    <n v="9"/>
    <n v="25"/>
    <n v="0"/>
    <n v="0"/>
    <n v="21800"/>
    <n v="1999"/>
  </r>
  <r>
    <m/>
    <m/>
    <s v="TUR/FOA/24/INV/39"/>
    <s v="IBRD"/>
    <m/>
    <x v="4"/>
    <s v="TUR"/>
    <x v="0"/>
    <s v="FOA"/>
    <s v="Phase-out of CFC-11 for flexible molded, integral skin and rigid foam at Purplast"/>
    <d v="1998-03-01T00:00:00"/>
    <d v="2000-04-01T00:00:00"/>
    <s v="FIN"/>
    <d v="1998-12-01T00:00:00"/>
    <m/>
    <d v="1999-11-01T00:00:00"/>
    <d v="2000-11-01T00:00:00"/>
    <n v="54"/>
    <m/>
    <m/>
    <n v="0"/>
    <m/>
    <m/>
    <n v="54"/>
    <m/>
    <m/>
    <n v="0"/>
    <m/>
    <m/>
    <n v="551101"/>
    <n v="0"/>
    <n v="551101"/>
    <n v="1"/>
    <n v="0"/>
    <n v="0"/>
    <n v="0"/>
    <n v="71643"/>
    <n v="0"/>
    <n v="71643"/>
    <n v="0"/>
    <n v="551101"/>
    <n v="0"/>
    <n v="0"/>
    <n v="71643"/>
    <n v="0"/>
    <n v="0"/>
    <m/>
    <m/>
    <m/>
    <s v="Project fully implemented, 100% non-CFC production started. PCR submitted Jan. 01."/>
    <m/>
    <m/>
    <m/>
    <x v="1"/>
    <n v="0"/>
    <n v="1"/>
    <n v="9"/>
    <n v="25"/>
    <n v="0"/>
    <n v="0"/>
    <n v="54000"/>
    <n v="1998"/>
  </r>
  <r>
    <m/>
    <m/>
    <s v="EGY/FOA/08/INV/05"/>
    <s v="UNDP"/>
    <m/>
    <x v="0"/>
    <s v="EGY"/>
    <x v="0"/>
    <s v="FOA"/>
    <s v="Phase-out of CFC-11 in manufacture of flexible polyurethane foam at Misr Foam Co."/>
    <d v="1992-10-01T00:00:00"/>
    <d v="1993-10-01T00:00:00"/>
    <s v="FIN"/>
    <d v="1993-04-01T00:00:00"/>
    <m/>
    <d v="1994-01-01T00:00:00"/>
    <d v="2003-04-01T00:00:00"/>
    <n v="121"/>
    <m/>
    <m/>
    <m/>
    <m/>
    <m/>
    <n v="121"/>
    <m/>
    <m/>
    <m/>
    <m/>
    <m/>
    <n v="497000"/>
    <n v="3489"/>
    <n v="500489"/>
    <n v="1"/>
    <n v="0"/>
    <n v="0"/>
    <n v="0"/>
    <n v="64610"/>
    <n v="454"/>
    <n v="65064"/>
    <n v="0.43000000000029104"/>
    <n v="500489"/>
    <n v="0"/>
    <n v="0"/>
    <n v="65063.57"/>
    <n v="0"/>
    <m/>
    <m/>
    <m/>
    <m/>
    <s v="Completed in 1994. Financially completed in 2003."/>
    <m/>
    <m/>
    <m/>
    <x v="1"/>
    <n v="0"/>
    <n v="1"/>
    <n v="6"/>
    <n v="12"/>
    <n v="0"/>
    <n v="0"/>
    <n v="121000"/>
    <n v="1992"/>
  </r>
  <r>
    <m/>
    <m/>
    <s v="EGY/FOA/09/INV/12"/>
    <s v="UNDP"/>
    <m/>
    <x v="0"/>
    <s v="EGY"/>
    <x v="0"/>
    <s v="FOA"/>
    <s v="Phase-out of CFC-11 in manufacture of molded foam at Misr Foam Co."/>
    <d v="1993-03-01T00:00:00"/>
    <d v="1994-03-01T00:00:00"/>
    <s v="FIN"/>
    <d v="1993-06-01T00:00:00"/>
    <m/>
    <d v="1993-11-01T00:00:00"/>
    <d v="2003-04-01T00:00:00"/>
    <n v="28"/>
    <m/>
    <m/>
    <m/>
    <m/>
    <m/>
    <n v="28"/>
    <m/>
    <m/>
    <m/>
    <m/>
    <m/>
    <n v="275000"/>
    <n v="9431"/>
    <n v="284431"/>
    <n v="1"/>
    <n v="0"/>
    <n v="0"/>
    <n v="0"/>
    <n v="35750"/>
    <n v="1226"/>
    <n v="36976"/>
    <n v="-2.9999999998835847E-2"/>
    <n v="284431"/>
    <n v="0"/>
    <n v="0"/>
    <n v="36976.03"/>
    <n v="0"/>
    <m/>
    <m/>
    <m/>
    <m/>
    <s v="Completed in 1993. Financially completed in 2003."/>
    <m/>
    <m/>
    <m/>
    <x v="1"/>
    <n v="0"/>
    <n v="1"/>
    <n v="3"/>
    <n v="12"/>
    <n v="0"/>
    <n v="0"/>
    <n v="28000"/>
    <n v="1993"/>
  </r>
  <r>
    <m/>
    <m/>
    <s v="MAL/FOA/28/INV/121"/>
    <s v="UNDP"/>
    <m/>
    <x v="2"/>
    <s v="MAL"/>
    <x v="0"/>
    <s v="FOA"/>
    <s v="Phase-out of CFC-11 in the manufacture of cold room panels and insulation slabs by conversion to HCFC-141b at PKL Insulation"/>
    <d v="1999-07-01T00:00:00"/>
    <d v="2002-02-01T00:00:00"/>
    <s v="FIN"/>
    <d v="2000-05-01T00:00:00"/>
    <m/>
    <d v="2000-12-01T00:00:00"/>
    <d v="2003-07-01T00:00:00"/>
    <n v="8.1"/>
    <m/>
    <m/>
    <m/>
    <m/>
    <m/>
    <n v="8.1"/>
    <m/>
    <m/>
    <m/>
    <m/>
    <m/>
    <n v="57019"/>
    <n v="-1434"/>
    <n v="55585"/>
    <n v="1"/>
    <n v="0"/>
    <n v="0"/>
    <n v="0"/>
    <n v="7412"/>
    <n v="-186"/>
    <n v="7226"/>
    <n v="-5.0000000000181899E-2"/>
    <n v="55585"/>
    <n v="0"/>
    <n v="0"/>
    <n v="7226.05"/>
    <n v="0"/>
    <m/>
    <m/>
    <m/>
    <m/>
    <s v="Completed in 2000. Financially completed in 2003."/>
    <m/>
    <m/>
    <m/>
    <x v="1"/>
    <n v="0"/>
    <n v="1"/>
    <n v="10"/>
    <n v="31"/>
    <n v="0"/>
    <n v="0"/>
    <n v="8100"/>
    <n v="1999"/>
  </r>
  <r>
    <m/>
    <m/>
    <s v="ALG/FOA/26/INV/29"/>
    <s v="UNIDO"/>
    <m/>
    <x v="0"/>
    <s v="ALG"/>
    <x v="0"/>
    <s v="FOA"/>
    <s v="Phase-out of CFC-11 in the manufacture of flexible polyurethane foam through the use of methylene chloride technology at  Etablissement Maghreb Mousse"/>
    <d v="1998-11-01T00:00:00"/>
    <d v="1999-12-01T00:00:00"/>
    <s v="FIN"/>
    <d v="1999-02-01T00:00:00"/>
    <m/>
    <d v="2001-07-01T00:00:00"/>
    <d v="2002-09-01T00:00:00"/>
    <n v="24"/>
    <m/>
    <m/>
    <n v="0"/>
    <m/>
    <m/>
    <n v="24"/>
    <m/>
    <m/>
    <n v="0"/>
    <m/>
    <m/>
    <n v="96492"/>
    <n v="-500"/>
    <n v="95992"/>
    <n v="1"/>
    <n v="0"/>
    <n v="0"/>
    <n v="0"/>
    <n v="12544"/>
    <n v="-85"/>
    <n v="12459"/>
    <n v="0"/>
    <n v="95992"/>
    <n v="0"/>
    <m/>
    <n v="12459"/>
    <n v="0"/>
    <m/>
    <m/>
    <m/>
    <m/>
    <m/>
    <m/>
    <m/>
    <m/>
    <x v="1"/>
    <n v="0"/>
    <n v="1"/>
    <n v="3"/>
    <n v="13"/>
    <n v="0"/>
    <n v="0"/>
    <n v="24000"/>
    <n v="1998"/>
  </r>
  <r>
    <m/>
    <m/>
    <s v="PAK/FOA/17/INV/06"/>
    <s v="IBRD"/>
    <m/>
    <x v="2"/>
    <s v="PAK"/>
    <x v="0"/>
    <s v="FOA"/>
    <s v="Phase-out of CFC-11 in the manufacture of flexible PUF molded and integral skin at Master Group: (Master Enterprises Ltd., Durafoam Ltd., Khyber Plastic and Polymer Industries Ltd., Procon En)"/>
    <d v="1995-07-01T00:00:00"/>
    <d v="1997-01-01T00:00:00"/>
    <s v="FIN"/>
    <d v="1999-08-01T00:00:00"/>
    <m/>
    <d v="2005-02-01T00:00:00"/>
    <d v="2006-07-01T00:00:00"/>
    <n v="205"/>
    <m/>
    <m/>
    <n v="0"/>
    <m/>
    <m/>
    <n v="205"/>
    <m/>
    <m/>
    <n v="0"/>
    <m/>
    <m/>
    <n v="1247330"/>
    <n v="-1030"/>
    <n v="1246300"/>
    <n v="1"/>
    <n v="0"/>
    <n v="0"/>
    <n v="0"/>
    <n v="0"/>
    <n v="0"/>
    <n v="0"/>
    <n v="0"/>
    <n v="1246300"/>
    <n v="0"/>
    <n v="0"/>
    <n v="0"/>
    <n v="0"/>
    <n v="0"/>
    <m/>
    <m/>
    <m/>
    <s v="Project completed."/>
    <m/>
    <m/>
    <m/>
    <x v="1"/>
    <n v="0"/>
    <n v="1"/>
    <n v="49"/>
    <n v="18"/>
    <n v="0"/>
    <n v="0"/>
    <n v="205000"/>
    <n v="1995"/>
  </r>
  <r>
    <m/>
    <m/>
    <s v="EGY/FOA/08/INV/07"/>
    <s v="UNDP"/>
    <m/>
    <x v="0"/>
    <s v="EGY"/>
    <x v="0"/>
    <s v="FOA"/>
    <s v="Phase-out of CFC-11 in the manufacture of moulded polyurethane foams at Technopol Egypt SAE"/>
    <d v="1992-10-01T00:00:00"/>
    <d v="1994-10-01T00:00:00"/>
    <s v="FIN"/>
    <d v="1993-04-01T00:00:00"/>
    <m/>
    <d v="1994-04-01T00:00:00"/>
    <d v="2003-04-01T00:00:00"/>
    <n v="55"/>
    <m/>
    <m/>
    <m/>
    <m/>
    <m/>
    <n v="55"/>
    <m/>
    <m/>
    <m/>
    <m/>
    <m/>
    <n v="645000"/>
    <n v="31211"/>
    <n v="676211"/>
    <n v="1"/>
    <n v="0"/>
    <n v="0"/>
    <n v="0"/>
    <n v="83850"/>
    <n v="4057"/>
    <n v="87907"/>
    <n v="-0.42999999999301508"/>
    <n v="676211"/>
    <n v="0"/>
    <n v="0"/>
    <n v="87907.43"/>
    <n v="0"/>
    <m/>
    <m/>
    <m/>
    <m/>
    <s v="Completed in 1994. Financially completed in 2003."/>
    <m/>
    <m/>
    <m/>
    <x v="1"/>
    <n v="0"/>
    <n v="1"/>
    <n v="6"/>
    <n v="24"/>
    <n v="0"/>
    <n v="0"/>
    <n v="55000"/>
    <n v="1992"/>
  </r>
  <r>
    <m/>
    <m/>
    <s v="CPR/FOA/27/INV/270"/>
    <s v="IBRD"/>
    <m/>
    <x v="2"/>
    <s v="CPR"/>
    <x v="0"/>
    <s v="FOA"/>
    <s v="Phase-out of CFC-11 in the manufacture of rigid polyurethane foam through the use of HCFC-141b at Qingdao Changlong Commercial Machinery Co. Ltd."/>
    <d v="1999-03-01T00:00:00"/>
    <d v="2002-04-01T00:00:00"/>
    <s v="FIN"/>
    <d v="2000-06-01T00:00:00"/>
    <m/>
    <d v="2002-02-01T00:00:00"/>
    <d v="2003-10-01T00:00:00"/>
    <n v="57.7"/>
    <m/>
    <m/>
    <n v="0"/>
    <m/>
    <m/>
    <n v="57.7"/>
    <m/>
    <m/>
    <n v="0"/>
    <m/>
    <m/>
    <n v="451791"/>
    <n v="-3921.96"/>
    <n v="447869.04"/>
    <n v="0.99999991068817795"/>
    <n v="3.9999999979045242E-2"/>
    <n v="3.9999999979045242E-2"/>
    <n v="0"/>
    <n v="58733"/>
    <n v="-490.25"/>
    <n v="58242.75"/>
    <n v="-0.25"/>
    <n v="447869"/>
    <n v="0"/>
    <n v="0"/>
    <n v="58243"/>
    <n v="0"/>
    <n v="0"/>
    <m/>
    <m/>
    <m/>
    <s v="Physically and financially completed.   "/>
    <m/>
    <m/>
    <m/>
    <x v="1"/>
    <n v="0"/>
    <n v="1"/>
    <n v="15"/>
    <n v="37"/>
    <n v="0"/>
    <n v="0"/>
    <n v="57700"/>
    <n v="1999"/>
  </r>
  <r>
    <m/>
    <m/>
    <s v="CPR/FOA/27/INV/280"/>
    <s v="IBRD"/>
    <m/>
    <x v="2"/>
    <s v="CPR"/>
    <x v="0"/>
    <s v="FOA"/>
    <s v="Phase-out of CFC-11 in the manufacture of rigid polyurethane foam through the use of HCFC-141b at Shanghai Haiou Electric Appliance General Factory"/>
    <d v="1999-03-01T00:00:00"/>
    <d v="2002-04-01T00:00:00"/>
    <s v="FIN"/>
    <d v="2000-09-01T00:00:00"/>
    <m/>
    <d v="2002-09-01T00:00:00"/>
    <d v="2004-04-01T00:00:00"/>
    <n v="33.299999999999997"/>
    <m/>
    <m/>
    <n v="0"/>
    <m/>
    <m/>
    <n v="33.299999999999997"/>
    <m/>
    <m/>
    <n v="0"/>
    <m/>
    <m/>
    <n v="261052"/>
    <n v="0"/>
    <n v="261052"/>
    <n v="1"/>
    <n v="0"/>
    <n v="0"/>
    <n v="0"/>
    <n v="33937"/>
    <n v="0"/>
    <n v="33937"/>
    <n v="0"/>
    <n v="261052"/>
    <n v="0"/>
    <n v="0"/>
    <n v="33937"/>
    <n v="0"/>
    <n v="0"/>
    <m/>
    <m/>
    <m/>
    <s v="Financially completed."/>
    <m/>
    <m/>
    <m/>
    <x v="1"/>
    <n v="0"/>
    <n v="1"/>
    <n v="18"/>
    <n v="37"/>
    <n v="0"/>
    <n v="0"/>
    <n v="33300"/>
    <n v="1999"/>
  </r>
  <r>
    <m/>
    <m/>
    <s v="CPR/FOA/27/INV/276"/>
    <s v="IBRD"/>
    <m/>
    <x v="2"/>
    <s v="CPR"/>
    <x v="0"/>
    <s v="FOA"/>
    <s v="Phase-out of CFC-11 in the manufacture of rigid polyurethane foam through the use of HCFC-141b at Zhenjiang Commercial Refrigeration Equipment General Plant"/>
    <d v="1999-03-01T00:00:00"/>
    <d v="2002-04-01T00:00:00"/>
    <s v="FIN"/>
    <d v="2000-01-01T00:00:00"/>
    <m/>
    <d v="2002-10-01T00:00:00"/>
    <d v="2003-10-01T00:00:00"/>
    <n v="30.8"/>
    <m/>
    <m/>
    <n v="0"/>
    <m/>
    <m/>
    <n v="30.8"/>
    <m/>
    <m/>
    <n v="0"/>
    <m/>
    <m/>
    <n v="145376"/>
    <n v="-4908"/>
    <n v="140468"/>
    <n v="1"/>
    <n v="0"/>
    <n v="0"/>
    <n v="0"/>
    <n v="18899"/>
    <n v="-490.8"/>
    <n v="18408.2"/>
    <n v="0.2000000000007276"/>
    <n v="140468"/>
    <n v="0"/>
    <n v="0"/>
    <n v="18408"/>
    <n v="0"/>
    <n v="0"/>
    <m/>
    <m/>
    <m/>
    <s v="Project completed."/>
    <m/>
    <m/>
    <m/>
    <x v="1"/>
    <n v="0"/>
    <n v="1"/>
    <n v="10"/>
    <n v="37"/>
    <n v="0"/>
    <n v="0"/>
    <n v="30800"/>
    <n v="1999"/>
  </r>
  <r>
    <m/>
    <m/>
    <s v="CPR/FOA/28/INV/289"/>
    <s v="UNDP"/>
    <m/>
    <x v="2"/>
    <s v="CPR"/>
    <x v="0"/>
    <s v="FOA"/>
    <s v="Phase-out of CFC-11 in the manufacture of rigid polyurethane foam through the use of water blown technology at Jiangsu Chemical Research Institute"/>
    <d v="1999-07-01T00:00:00"/>
    <d v="2002-02-01T00:00:00"/>
    <s v="FIN"/>
    <d v="2000-02-01T00:00:00"/>
    <m/>
    <d v="2001-12-01T00:00:00"/>
    <d v="2004-06-01T00:00:00"/>
    <n v="32.4"/>
    <m/>
    <m/>
    <m/>
    <m/>
    <m/>
    <n v="32.4"/>
    <m/>
    <m/>
    <m/>
    <m/>
    <m/>
    <n v="253690"/>
    <n v="-9289"/>
    <n v="244401"/>
    <n v="1"/>
    <n v="0"/>
    <n v="0"/>
    <n v="0"/>
    <n v="32980"/>
    <n v="-1208"/>
    <n v="31772"/>
    <n v="-0.13000000000101863"/>
    <n v="244401"/>
    <n v="0"/>
    <n v="0"/>
    <n v="31772.13"/>
    <n v="0"/>
    <m/>
    <m/>
    <m/>
    <m/>
    <s v="Completed in 2001. Financially completed in 2004."/>
    <m/>
    <m/>
    <m/>
    <x v="1"/>
    <n v="0"/>
    <n v="1"/>
    <n v="7"/>
    <n v="31"/>
    <n v="0"/>
    <n v="0"/>
    <n v="32400"/>
    <n v="1999"/>
  </r>
  <r>
    <m/>
    <m/>
    <s v="CPR/FOA/27/INV/279"/>
    <s v="UNDP"/>
    <m/>
    <x v="2"/>
    <s v="CPR"/>
    <x v="0"/>
    <s v="FOA"/>
    <s v="Phase-out of CFC-11 in the manufacture of rigid polyurethane foam through the use of water blown technology at Nanjing Kanglian Industrial Corporation"/>
    <d v="1999-03-01T00:00:00"/>
    <d v="2001-10-01T00:00:00"/>
    <s v="FIN"/>
    <d v="2000-04-01T00:00:00"/>
    <m/>
    <d v="2001-04-01T00:00:00"/>
    <d v="2002-06-01T00:00:00"/>
    <n v="30"/>
    <m/>
    <m/>
    <m/>
    <m/>
    <m/>
    <n v="30"/>
    <m/>
    <m/>
    <m/>
    <m/>
    <m/>
    <n v="234900"/>
    <n v="-14525"/>
    <n v="220375"/>
    <n v="1"/>
    <n v="0"/>
    <n v="0"/>
    <n v="0"/>
    <n v="30537"/>
    <n v="-1888"/>
    <n v="28649"/>
    <n v="0.49000000000160071"/>
    <n v="220375"/>
    <n v="0"/>
    <n v="0"/>
    <n v="28648.51"/>
    <n v="0"/>
    <m/>
    <m/>
    <m/>
    <m/>
    <s v="Completed in 2001. Financially completed in 2002."/>
    <m/>
    <m/>
    <m/>
    <x v="1"/>
    <n v="0"/>
    <n v="1"/>
    <n v="13"/>
    <n v="31"/>
    <n v="0"/>
    <n v="0"/>
    <n v="30000"/>
    <n v="1999"/>
  </r>
  <r>
    <m/>
    <m/>
    <s v="IND/FOA/19/INV/85"/>
    <s v="IBRD"/>
    <m/>
    <x v="2"/>
    <s v="IND"/>
    <x v="0"/>
    <s v="FOA"/>
    <s v="Phase-out of CFC-11 in the manufacture of rigid PUF for insulated thermoware at Arihant Thermoware Ltd."/>
    <d v="1996-05-01T00:00:00"/>
    <d v="1997-11-01T00:00:00"/>
    <s v="CLO"/>
    <m/>
    <m/>
    <m/>
    <d v="1998-07-01T00:00:00"/>
    <n v="0"/>
    <m/>
    <m/>
    <n v="0"/>
    <m/>
    <m/>
    <n v="0"/>
    <m/>
    <m/>
    <n v="0"/>
    <m/>
    <m/>
    <n v="146450"/>
    <n v="-146450"/>
    <n v="0"/>
    <n v="0"/>
    <n v="0"/>
    <n v="0"/>
    <n v="0"/>
    <n v="19039"/>
    <n v="-19038.5"/>
    <n v="0.5"/>
    <n v="0.5"/>
    <n v="0"/>
    <n v="0"/>
    <n v="0"/>
    <n v="0"/>
    <n v="0"/>
    <n v="0"/>
    <m/>
    <m/>
    <m/>
    <s v="Cancelled."/>
    <m/>
    <m/>
    <m/>
    <x v="0"/>
    <n v="0"/>
    <n v="0"/>
    <s v=""/>
    <n v="18"/>
    <n v="0"/>
    <n v="0"/>
    <n v="0"/>
    <n v="1996"/>
  </r>
  <r>
    <m/>
    <m/>
    <s v="IND/FOA/19/INV/86"/>
    <s v="IBRD"/>
    <m/>
    <x v="2"/>
    <s v="IND"/>
    <x v="0"/>
    <s v="FOA"/>
    <s v="Phase-out of CFC-11 in the manufacture of rigid PUF insulated thermoware at Cello Plast"/>
    <d v="1996-05-01T00:00:00"/>
    <d v="1997-11-01T00:00:00"/>
    <s v="FIN"/>
    <d v="1998-02-01T00:00:00"/>
    <m/>
    <d v="1999-06-01T00:00:00"/>
    <d v="2000-09-01T00:00:00"/>
    <n v="21"/>
    <m/>
    <m/>
    <n v="0"/>
    <m/>
    <m/>
    <n v="21"/>
    <m/>
    <m/>
    <n v="0"/>
    <m/>
    <m/>
    <n v="141320"/>
    <n v="-546"/>
    <n v="140774"/>
    <n v="1"/>
    <n v="0"/>
    <n v="0"/>
    <n v="0"/>
    <n v="18372"/>
    <n v="-70.98"/>
    <n v="18301.02"/>
    <n v="2.0000000000436557E-2"/>
    <n v="140774"/>
    <n v="0"/>
    <n v="0"/>
    <n v="18301"/>
    <n v="0"/>
    <n v="0"/>
    <m/>
    <m/>
    <m/>
    <s v="Project completed and PCR submitted"/>
    <m/>
    <m/>
    <m/>
    <x v="1"/>
    <n v="0"/>
    <n v="1"/>
    <n v="21"/>
    <n v="18"/>
    <n v="0"/>
    <n v="0"/>
    <n v="21000"/>
    <n v="1996"/>
  </r>
  <r>
    <m/>
    <m/>
    <s v="IND/FOA/19/INV/87"/>
    <s v="IBRD"/>
    <m/>
    <x v="2"/>
    <s v="IND"/>
    <x v="0"/>
    <s v="FOA"/>
    <s v="Phase-out of CFC-11 in the manufacture of rigid PUF insulated thermoware at Cello Thermoware Ltd."/>
    <d v="1996-05-01T00:00:00"/>
    <d v="1997-11-01T00:00:00"/>
    <s v="FIN"/>
    <d v="1998-02-01T00:00:00"/>
    <m/>
    <d v="1999-06-01T00:00:00"/>
    <d v="2000-09-01T00:00:00"/>
    <n v="17.399999999999999"/>
    <m/>
    <m/>
    <n v="0"/>
    <m/>
    <m/>
    <n v="17.399999999999999"/>
    <m/>
    <m/>
    <n v="0"/>
    <m/>
    <m/>
    <n v="129420"/>
    <n v="0"/>
    <n v="129420"/>
    <n v="1"/>
    <n v="0"/>
    <n v="0"/>
    <n v="0"/>
    <n v="16825"/>
    <n v="0"/>
    <n v="16825"/>
    <n v="0"/>
    <n v="129420"/>
    <n v="0"/>
    <n v="0"/>
    <n v="16825"/>
    <n v="0"/>
    <n v="0"/>
    <m/>
    <m/>
    <m/>
    <s v="Project completed and PCR submitted"/>
    <m/>
    <m/>
    <m/>
    <x v="1"/>
    <n v="0"/>
    <n v="1"/>
    <n v="21"/>
    <n v="18"/>
    <n v="0"/>
    <n v="0"/>
    <n v="17400"/>
    <n v="1996"/>
  </r>
  <r>
    <m/>
    <m/>
    <s v="IND/FOA/19/INV/88"/>
    <s v="IBRD"/>
    <m/>
    <x v="2"/>
    <s v="IND"/>
    <x v="0"/>
    <s v="FOA"/>
    <s v="Phase-out of CFC-11 in the manufacture of rigid PUF insulated thermoware at Wimco Pen Co."/>
    <d v="1996-05-01T00:00:00"/>
    <d v="1997-11-01T00:00:00"/>
    <s v="FIN"/>
    <d v="1998-03-01T00:00:00"/>
    <m/>
    <d v="1999-06-01T00:00:00"/>
    <d v="2000-09-01T00:00:00"/>
    <n v="18.5"/>
    <m/>
    <m/>
    <n v="0"/>
    <m/>
    <m/>
    <n v="18.5"/>
    <m/>
    <m/>
    <n v="0"/>
    <m/>
    <m/>
    <n v="119290"/>
    <n v="-4225"/>
    <n v="115065"/>
    <n v="1"/>
    <n v="0"/>
    <n v="0"/>
    <n v="0"/>
    <n v="15508"/>
    <n v="-549.25"/>
    <n v="14958.75"/>
    <n v="-0.25"/>
    <n v="115065"/>
    <n v="0"/>
    <n v="0"/>
    <n v="14959"/>
    <n v="0"/>
    <n v="0"/>
    <m/>
    <m/>
    <m/>
    <s v="Project completed and PCR submitted"/>
    <m/>
    <m/>
    <m/>
    <x v="1"/>
    <n v="0"/>
    <n v="1"/>
    <n v="22"/>
    <n v="18"/>
    <n v="0"/>
    <n v="0"/>
    <n v="18500"/>
    <n v="1996"/>
  </r>
  <r>
    <m/>
    <m/>
    <s v="IND/FOA/19/INV/84"/>
    <s v="IBRD"/>
    <m/>
    <x v="2"/>
    <s v="IND"/>
    <x v="0"/>
    <s v="FOA"/>
    <s v="Phase-out of CFC-11 in the manufacture of rigid PUF products at Polyproducts"/>
    <d v="1996-05-01T00:00:00"/>
    <d v="1997-11-01T00:00:00"/>
    <s v="FIN"/>
    <d v="1997-09-01T00:00:00"/>
    <m/>
    <d v="1998-09-01T00:00:00"/>
    <d v="2001-03-01T00:00:00"/>
    <n v="18.5"/>
    <m/>
    <m/>
    <n v="0"/>
    <m/>
    <m/>
    <n v="18.5"/>
    <m/>
    <m/>
    <n v="0"/>
    <m/>
    <m/>
    <n v="140190"/>
    <n v="-26"/>
    <n v="140164"/>
    <n v="1"/>
    <n v="0"/>
    <n v="0"/>
    <n v="0"/>
    <n v="18225"/>
    <n v="-3"/>
    <n v="18222"/>
    <n v="0"/>
    <n v="140164"/>
    <n v="0"/>
    <n v="0"/>
    <n v="18222"/>
    <n v="0"/>
    <n v="0"/>
    <m/>
    <m/>
    <m/>
    <s v="Project completed and PCR submitted."/>
    <m/>
    <m/>
    <m/>
    <x v="1"/>
    <n v="0"/>
    <n v="1"/>
    <n v="16"/>
    <n v="18"/>
    <n v="0"/>
    <n v="0"/>
    <n v="18500"/>
    <n v="1996"/>
  </r>
  <r>
    <m/>
    <m/>
    <s v="EGY/FOA/08/INV/06"/>
    <s v="UNDP"/>
    <m/>
    <x v="0"/>
    <s v="EGY"/>
    <x v="0"/>
    <s v="FOA"/>
    <s v="Phase-out of CFC-11 in the manufacturing of moulded, flexible, semi-rigid and rigid polyurethane foam at Taki-Vita factory"/>
    <d v="1992-10-01T00:00:00"/>
    <d v="1994-10-01T00:00:00"/>
    <s v="FIN"/>
    <d v="1993-04-01T00:00:00"/>
    <m/>
    <d v="1995-04-01T00:00:00"/>
    <d v="2003-04-01T00:00:00"/>
    <n v="50"/>
    <m/>
    <m/>
    <m/>
    <m/>
    <m/>
    <n v="50"/>
    <m/>
    <m/>
    <m/>
    <m/>
    <m/>
    <n v="293950"/>
    <n v="58550"/>
    <n v="352500"/>
    <n v="1"/>
    <n v="0"/>
    <n v="0"/>
    <n v="0"/>
    <n v="38214"/>
    <n v="7612"/>
    <n v="45826"/>
    <n v="1"/>
    <n v="352500"/>
    <n v="0"/>
    <n v="0"/>
    <n v="45825"/>
    <n v="0"/>
    <m/>
    <m/>
    <m/>
    <m/>
    <s v="Completed in 1995. Financially completed in 2003."/>
    <m/>
    <m/>
    <m/>
    <x v="1"/>
    <n v="0"/>
    <n v="1"/>
    <n v="6"/>
    <n v="24"/>
    <n v="0"/>
    <n v="0"/>
    <n v="50000"/>
    <n v="1992"/>
  </r>
  <r>
    <m/>
    <m/>
    <s v="YEM/ARS/34/INV/08"/>
    <s v="UNIDO"/>
    <m/>
    <x v="2"/>
    <s v="YEM"/>
    <x v="0"/>
    <s v="ARS"/>
    <s v="Phase-out of CFC-11, CFC-12 and CFC-114 in the manufacture of aerosols by conversion to hydrocarbon propellant at Arabia Felix Industries Ltd."/>
    <d v="2001-07-01T00:00:00"/>
    <d v="2003-10-01T00:00:00"/>
    <s v="FIN"/>
    <d v="2002-06-01T00:00:00"/>
    <m/>
    <d v="2004-05-01T00:00:00"/>
    <d v="2005-12-01T00:00:00"/>
    <n v="96.6"/>
    <m/>
    <m/>
    <n v="0"/>
    <m/>
    <m/>
    <n v="96.6"/>
    <m/>
    <m/>
    <n v="0"/>
    <m/>
    <m/>
    <n v="366804"/>
    <n v="-5910"/>
    <n v="360894"/>
    <n v="1"/>
    <n v="0"/>
    <n v="0"/>
    <n v="0"/>
    <n v="34676"/>
    <n v="-612.78"/>
    <n v="34063.22"/>
    <n v="0.22000000000116415"/>
    <n v="360894"/>
    <n v="0"/>
    <m/>
    <n v="34063"/>
    <n v="0"/>
    <m/>
    <m/>
    <m/>
    <m/>
    <m/>
    <m/>
    <m/>
    <m/>
    <x v="1"/>
    <n v="0"/>
    <n v="1"/>
    <n v="11"/>
    <n v="27"/>
    <n v="0"/>
    <n v="0"/>
    <n v="96600"/>
    <n v="2001"/>
  </r>
  <r>
    <m/>
    <m/>
    <s v="BRA/REF/28/INV/133"/>
    <s v="UNDP"/>
    <m/>
    <x v="1"/>
    <s v="BRA"/>
    <x v="0"/>
    <s v="REF"/>
    <s v="Phaseout of CFC-11, CFC-12 and R-502 by conversion to HCFC-141b technology (foam) and HFC-134a and R-404a technology (refrigerant) in the manufacture of milk coolers and display cabinets at Incomar"/>
    <d v="1999-07-01T00:00:00"/>
    <d v="2002-02-01T00:00:00"/>
    <s v="FIN"/>
    <d v="2000-05-01T00:00:00"/>
    <m/>
    <d v="2000-11-01T00:00:00"/>
    <d v="2003-11-01T00:00:00"/>
    <n v="4.9000000000000004"/>
    <m/>
    <m/>
    <m/>
    <m/>
    <m/>
    <n v="4.9000000000000004"/>
    <m/>
    <m/>
    <m/>
    <m/>
    <m/>
    <n v="74529"/>
    <n v="0"/>
    <n v="74529"/>
    <n v="1"/>
    <n v="0"/>
    <n v="0"/>
    <n v="0"/>
    <n v="9689"/>
    <n v="0"/>
    <n v="9689"/>
    <n v="0.22999999999956344"/>
    <n v="74529"/>
    <n v="0"/>
    <n v="0"/>
    <n v="9688.77"/>
    <n v="0"/>
    <m/>
    <m/>
    <m/>
    <m/>
    <s v="Completed in 2000. Financially completed in 2003."/>
    <m/>
    <m/>
    <m/>
    <x v="1"/>
    <n v="0"/>
    <n v="1"/>
    <n v="10"/>
    <n v="31"/>
    <n v="0"/>
    <n v="0"/>
    <n v="4900"/>
    <n v="1999"/>
  </r>
  <r>
    <m/>
    <m/>
    <s v="COS/REF/27/INV/20"/>
    <s v="UNDP"/>
    <m/>
    <x v="1"/>
    <s v="COS"/>
    <x v="0"/>
    <s v="REF"/>
    <s v="Phaseout of CFC-11and CFC-12 by conversion to HCFC-141b and HFC-134a respectively in the manufacture of commercial refrigeration equipment at Quena S.A."/>
    <d v="1999-03-01T00:00:00"/>
    <d v="2002-04-01T00:00:00"/>
    <s v="CLO"/>
    <d v="1999-09-01T00:00:00"/>
    <m/>
    <m/>
    <d v="2002-11-01T00:00:00"/>
    <n v="0"/>
    <m/>
    <m/>
    <m/>
    <m/>
    <m/>
    <n v="0"/>
    <m/>
    <m/>
    <m/>
    <m/>
    <m/>
    <n v="219430"/>
    <n v="-111322"/>
    <n v="108108"/>
    <n v="1"/>
    <n v="0"/>
    <n v="0"/>
    <n v="0"/>
    <n v="28526"/>
    <n v="-14472"/>
    <n v="14054"/>
    <n v="-4.0000000000873115E-2"/>
    <n v="108108"/>
    <n v="0"/>
    <n v="0"/>
    <n v="14054.04"/>
    <n v="0"/>
    <m/>
    <m/>
    <m/>
    <m/>
    <s v="Canceled in 2002. Financially completed in 2002."/>
    <m/>
    <m/>
    <m/>
    <x v="0"/>
    <n v="0"/>
    <n v="1"/>
    <n v="6"/>
    <n v="37"/>
    <n v="0"/>
    <n v="0"/>
    <n v="0"/>
    <n v="1999"/>
  </r>
  <r>
    <m/>
    <m/>
    <s v="IND/ARS/28/INV/213"/>
    <s v="UNDP"/>
    <m/>
    <x v="2"/>
    <s v="IND"/>
    <x v="0"/>
    <s v="ARS"/>
    <s v="Phaseout of CFC-12 and CTC at Vimsons Aerosol by substituting with HAPs"/>
    <d v="1999-07-01T00:00:00"/>
    <d v="2002-02-01T00:00:00"/>
    <s v="FIN"/>
    <d v="2000-07-01T00:00:00"/>
    <m/>
    <d v="2001-03-01T00:00:00"/>
    <d v="2002-11-01T00:00:00"/>
    <n v="18.2"/>
    <m/>
    <m/>
    <m/>
    <m/>
    <m/>
    <n v="18.2"/>
    <m/>
    <m/>
    <m/>
    <m/>
    <m/>
    <n v="66500"/>
    <n v="-18505"/>
    <n v="47995"/>
    <n v="1"/>
    <n v="0"/>
    <n v="0"/>
    <n v="0"/>
    <n v="8645"/>
    <n v="-2406"/>
    <n v="6239"/>
    <n v="0"/>
    <n v="47995"/>
    <n v="0"/>
    <n v="0"/>
    <n v="6239"/>
    <n v="0"/>
    <m/>
    <m/>
    <m/>
    <m/>
    <s v="Completed in 2001. Financially completed in 2002."/>
    <m/>
    <m/>
    <m/>
    <x v="1"/>
    <n v="0"/>
    <n v="1"/>
    <n v="12"/>
    <n v="31"/>
    <n v="0"/>
    <n v="0"/>
    <n v="18200"/>
    <n v="1999"/>
  </r>
  <r>
    <m/>
    <m/>
    <s v="IND/ARS/28/INV/227"/>
    <s v="UNDP"/>
    <m/>
    <x v="2"/>
    <s v="IND"/>
    <x v="0"/>
    <s v="ARS"/>
    <s v="Phaseout of CFC-12 and CTC by substituting with HAPs at Ruby Aerosols"/>
    <d v="1999-07-01T00:00:00"/>
    <d v="2002-02-01T00:00:00"/>
    <s v="FIN"/>
    <d v="2000-07-01T00:00:00"/>
    <m/>
    <d v="2002-01-01T00:00:00"/>
    <d v="2005-11-01T00:00:00"/>
    <n v="22.2"/>
    <m/>
    <m/>
    <m/>
    <m/>
    <m/>
    <n v="22.2"/>
    <m/>
    <m/>
    <m/>
    <m/>
    <m/>
    <n v="45800"/>
    <n v="-16"/>
    <n v="45784"/>
    <n v="1"/>
    <n v="0"/>
    <n v="0"/>
    <n v="0"/>
    <n v="5954"/>
    <n v="-2"/>
    <n v="5952"/>
    <n v="7.9972000000452681E-2"/>
    <n v="45784"/>
    <n v="0"/>
    <n v="0"/>
    <n v="5951.9200279999995"/>
    <n v="0"/>
    <m/>
    <m/>
    <m/>
    <m/>
    <s v="Completed in 2002. Financially completed in 2005."/>
    <m/>
    <m/>
    <m/>
    <x v="1"/>
    <n v="0"/>
    <n v="1"/>
    <n v="12"/>
    <n v="31"/>
    <n v="0"/>
    <n v="0"/>
    <n v="22200"/>
    <n v="1999"/>
  </r>
  <r>
    <m/>
    <m/>
    <s v="BRA/FOA/28/INV/141"/>
    <s v="UNIDO"/>
    <m/>
    <x v="1"/>
    <s v="BRA"/>
    <x v="0"/>
    <s v="FOA"/>
    <s v="Phase-out of CFC-12 by conversion to n-butane as a blowing agent in the manufacture of extruded polyethylene foams for thermal insulation and food packaging purposes at Epex Co."/>
    <d v="1999-07-01T00:00:00"/>
    <d v="2001-08-01T00:00:00"/>
    <s v="CLO"/>
    <m/>
    <m/>
    <m/>
    <d v="2001-07-01T00:00:00"/>
    <n v="0"/>
    <m/>
    <m/>
    <n v="0"/>
    <m/>
    <m/>
    <n v="0"/>
    <m/>
    <m/>
    <n v="0"/>
    <m/>
    <m/>
    <n v="632391"/>
    <n v="-632391"/>
    <n v="0"/>
    <n v="0"/>
    <n v="0"/>
    <n v="0"/>
    <n v="0"/>
    <n v="79563"/>
    <n v="-79563"/>
    <n v="0"/>
    <n v="0"/>
    <n v="0"/>
    <n v="0"/>
    <m/>
    <n v="0"/>
    <n v="0"/>
    <m/>
    <m/>
    <m/>
    <m/>
    <e v="#N/A"/>
    <e v="#N/A"/>
    <m/>
    <m/>
    <x v="0"/>
    <n v="0"/>
    <n v="0"/>
    <s v=""/>
    <n v="25"/>
    <n v="0"/>
    <n v="0"/>
    <n v="0"/>
    <n v="1999"/>
  </r>
  <r>
    <m/>
    <m/>
    <s v="CPR/FOA/34/INV/376"/>
    <s v="UNIDO"/>
    <m/>
    <x v="2"/>
    <s v="CPR"/>
    <x v="0"/>
    <s v="FOA"/>
    <s v="Phase-out of CFC-12 in the manufactue of extruded polystyrene foams to butane at 9 enterprises (umbrella)"/>
    <d v="2001-07-01T00:00:00"/>
    <d v="2003-08-01T00:00:00"/>
    <s v="FIN"/>
    <d v="2002-02-01T00:00:00"/>
    <m/>
    <d v="2004-12-01T00:00:00"/>
    <d v="2009-09-01T00:00:00"/>
    <n v="750"/>
    <m/>
    <m/>
    <n v="0"/>
    <m/>
    <m/>
    <n v="750"/>
    <m/>
    <m/>
    <n v="0"/>
    <m/>
    <m/>
    <n v="2808338"/>
    <n v="0"/>
    <n v="2808338"/>
    <n v="1"/>
    <n v="0"/>
    <n v="0"/>
    <n v="0"/>
    <n v="318917"/>
    <n v="0"/>
    <n v="318917"/>
    <n v="0"/>
    <n v="2808338"/>
    <n v="0"/>
    <m/>
    <n v="318917"/>
    <n v="0"/>
    <m/>
    <m/>
    <m/>
    <m/>
    <m/>
    <m/>
    <m/>
    <m/>
    <x v="1"/>
    <n v="0"/>
    <n v="1"/>
    <n v="7"/>
    <n v="25"/>
    <n v="0"/>
    <n v="0"/>
    <n v="750000"/>
    <n v="2001"/>
  </r>
  <r>
    <m/>
    <m/>
    <s v="JOR/ARS/32/INV/68"/>
    <s v="UNIDO"/>
    <m/>
    <x v="2"/>
    <s v="JOR"/>
    <x v="0"/>
    <s v="ARS"/>
    <s v="Phase-out of CFC-12 in the manufacture of hair lacquers by conversion to hydrocarbon propellant at Jordan Tunisian Chemical Company"/>
    <d v="2000-12-01T00:00:00"/>
    <d v="2003-03-01T00:00:00"/>
    <s v="FIN"/>
    <d v="2001-10-01T00:00:00"/>
    <m/>
    <d v="2002-12-01T00:00:00"/>
    <d v="2003-10-01T00:00:00"/>
    <n v="12"/>
    <m/>
    <m/>
    <n v="0"/>
    <m/>
    <m/>
    <n v="12"/>
    <m/>
    <m/>
    <n v="0"/>
    <m/>
    <m/>
    <n v="52800"/>
    <n v="-23"/>
    <n v="52777"/>
    <n v="1"/>
    <n v="0"/>
    <n v="0"/>
    <n v="0"/>
    <n v="6864"/>
    <n v="-13.91"/>
    <n v="6850.09"/>
    <n v="9.0000000000145519E-2"/>
    <n v="52777"/>
    <n v="0"/>
    <m/>
    <n v="6850"/>
    <n v="0"/>
    <m/>
    <m/>
    <m/>
    <m/>
    <m/>
    <m/>
    <m/>
    <m/>
    <x v="1"/>
    <n v="0"/>
    <n v="1"/>
    <n v="10"/>
    <n v="27"/>
    <n v="0"/>
    <n v="0"/>
    <n v="12000"/>
    <n v="2000"/>
  </r>
  <r>
    <m/>
    <m/>
    <s v="SYR/ARS/32/INV/72"/>
    <s v="UNIDO"/>
    <m/>
    <x v="2"/>
    <s v="SYR"/>
    <x v="0"/>
    <s v="ARS"/>
    <s v="Phase-out of CFC-12 in the manufacture of hair lacquers by conversion to hydrocarbon propellant at Mahmoud Hamida"/>
    <d v="2000-12-01T00:00:00"/>
    <d v="2003-03-01T00:00:00"/>
    <s v="FIN"/>
    <d v="2001-11-01T00:00:00"/>
    <m/>
    <d v="2004-06-01T00:00:00"/>
    <d v="2004-09-01T00:00:00"/>
    <n v="10.5"/>
    <m/>
    <m/>
    <n v="0"/>
    <m/>
    <m/>
    <n v="10.5"/>
    <m/>
    <m/>
    <n v="0"/>
    <m/>
    <m/>
    <n v="46200"/>
    <n v="0"/>
    <n v="46200"/>
    <n v="1"/>
    <n v="0"/>
    <n v="0"/>
    <n v="0"/>
    <n v="6006"/>
    <n v="-2.73"/>
    <n v="6003.27"/>
    <n v="0.27000000000043656"/>
    <n v="46200"/>
    <n v="0"/>
    <m/>
    <n v="6003"/>
    <n v="0"/>
    <m/>
    <m/>
    <m/>
    <m/>
    <m/>
    <m/>
    <m/>
    <m/>
    <x v="1"/>
    <n v="0"/>
    <n v="1"/>
    <n v="11"/>
    <n v="27"/>
    <n v="0"/>
    <n v="0"/>
    <n v="10500"/>
    <n v="2000"/>
  </r>
  <r>
    <m/>
    <m/>
    <s v="CUB/ARS/34/INV/18"/>
    <s v="UNDP"/>
    <m/>
    <x v="1"/>
    <s v="CUB"/>
    <x v="0"/>
    <s v="ARS"/>
    <s v="Phaseout of CFC-12 in the manufacture of insecticides and technical aerosols by conversion to hydrocarbon propellant at CIDT aerosol plant"/>
    <d v="2001-07-01T00:00:00"/>
    <d v="2003-05-01T00:00:00"/>
    <s v="FIN"/>
    <d v="2002-10-01T00:00:00"/>
    <m/>
    <d v="2006-12-01T00:00:00"/>
    <d v="2008-04-01T00:00:00"/>
    <n v="28.2"/>
    <m/>
    <m/>
    <m/>
    <m/>
    <m/>
    <n v="28.2"/>
    <m/>
    <m/>
    <m/>
    <m/>
    <m/>
    <n v="124220"/>
    <n v="0"/>
    <n v="124220"/>
    <n v="1"/>
    <n v="0"/>
    <n v="0"/>
    <n v="0"/>
    <n v="16149"/>
    <n v="0"/>
    <n v="16149"/>
    <n v="0.3999999999996362"/>
    <n v="124220"/>
    <n v="0"/>
    <n v="0"/>
    <n v="16148.6"/>
    <n v="0"/>
    <m/>
    <m/>
    <m/>
    <m/>
    <s v="Completed in 2006. Financially completed in 2008."/>
    <m/>
    <m/>
    <m/>
    <x v="1"/>
    <n v="0"/>
    <n v="1"/>
    <n v="15"/>
    <n v="22"/>
    <n v="0"/>
    <n v="0"/>
    <n v="28200"/>
    <n v="2001"/>
  </r>
  <r>
    <m/>
    <m/>
    <s v="SYR/ARS/32/INV/74"/>
    <s v="UNIDO"/>
    <m/>
    <x v="2"/>
    <s v="SYR"/>
    <x v="0"/>
    <s v="ARS"/>
    <s v="Phase-out of CFC-12 in the manufacture of insecticides by conversion to hydrocarbon propellant at Cheikh Ghazal Insecticide Plant"/>
    <d v="2000-12-01T00:00:00"/>
    <d v="2003-03-01T00:00:00"/>
    <s v="FIN"/>
    <d v="2001-11-01T00:00:00"/>
    <m/>
    <d v="2004-06-01T00:00:00"/>
    <d v="2004-09-01T00:00:00"/>
    <n v="36"/>
    <m/>
    <m/>
    <n v="0"/>
    <m/>
    <m/>
    <n v="36"/>
    <m/>
    <m/>
    <n v="0"/>
    <m/>
    <m/>
    <n v="87298"/>
    <n v="-770"/>
    <n v="86528"/>
    <n v="1"/>
    <n v="0"/>
    <n v="0"/>
    <n v="0"/>
    <n v="11349"/>
    <n v="-117.91"/>
    <n v="11231.09"/>
    <n v="9.0000000000145519E-2"/>
    <n v="86528"/>
    <n v="0"/>
    <m/>
    <n v="11231"/>
    <n v="0"/>
    <m/>
    <m/>
    <m/>
    <m/>
    <m/>
    <m/>
    <m/>
    <m/>
    <x v="1"/>
    <n v="0"/>
    <n v="1"/>
    <n v="11"/>
    <n v="27"/>
    <n v="0"/>
    <n v="0"/>
    <n v="36000"/>
    <n v="2000"/>
  </r>
  <r>
    <m/>
    <m/>
    <s v="VIE/ARS/31/INV/28"/>
    <s v="UNDP"/>
    <m/>
    <x v="2"/>
    <s v="VIE"/>
    <x v="0"/>
    <s v="ARS"/>
    <s v="Phase-out of CFC-12 in the manufacture of perfumes by conversion to hydrocarbon propellants at Nam Do Corporation"/>
    <d v="2000-07-01T00:00:00"/>
    <d v="2003-08-01T00:00:00"/>
    <s v="FIN"/>
    <d v="2002-10-01T00:00:00"/>
    <m/>
    <d v="2005-06-01T00:00:00"/>
    <d v="2008-10-01T00:00:00"/>
    <n v="11.3"/>
    <m/>
    <m/>
    <m/>
    <m/>
    <m/>
    <n v="11.3"/>
    <m/>
    <m/>
    <m/>
    <m/>
    <m/>
    <n v="49720"/>
    <n v="0"/>
    <n v="49720"/>
    <n v="1"/>
    <n v="0"/>
    <n v="0"/>
    <n v="0"/>
    <n v="6464"/>
    <n v="0"/>
    <n v="6464"/>
    <n v="0.3999999999996362"/>
    <n v="49720"/>
    <n v="0"/>
    <n v="0"/>
    <n v="6463.6"/>
    <n v="0"/>
    <m/>
    <m/>
    <m/>
    <m/>
    <s v="Completed in 2005. Financially completed in 2008."/>
    <m/>
    <m/>
    <m/>
    <x v="1"/>
    <n v="0"/>
    <n v="1"/>
    <n v="27"/>
    <n v="37"/>
    <n v="0"/>
    <n v="0"/>
    <n v="11300"/>
    <n v="2000"/>
  </r>
  <r>
    <m/>
    <m/>
    <s v="ROM/ARS/44/INV/26"/>
    <s v="UNIDO"/>
    <m/>
    <x v="4"/>
    <s v="ROM"/>
    <x v="0"/>
    <s v="ARS"/>
    <s v="Phase-out of CFC-12 in the manufacture of pharmaceutical aerosols by conversion to HFC-134a propellant at MEBRA, Brasov (terminal aerosol sector project)"/>
    <d v="2004-12-01T00:00:00"/>
    <d v="2007-02-01T00:00:00"/>
    <s v="FIN"/>
    <d v="2005-07-01T00:00:00"/>
    <m/>
    <d v="2006-06-01T00:00:00"/>
    <d v="2007-09-01T00:00:00"/>
    <n v="46.5"/>
    <m/>
    <m/>
    <n v="0"/>
    <m/>
    <m/>
    <n v="46.5"/>
    <m/>
    <m/>
    <n v="0"/>
    <m/>
    <m/>
    <n v="204776"/>
    <n v="-640"/>
    <n v="204136"/>
    <n v="1"/>
    <n v="0"/>
    <n v="0"/>
    <n v="0"/>
    <n v="18430"/>
    <n v="-58"/>
    <n v="18372"/>
    <n v="0"/>
    <n v="204136"/>
    <n v="0"/>
    <m/>
    <n v="18372"/>
    <n v="0"/>
    <m/>
    <m/>
    <m/>
    <m/>
    <m/>
    <m/>
    <m/>
    <m/>
    <x v="1"/>
    <n v="0"/>
    <n v="1"/>
    <n v="7"/>
    <n v="26"/>
    <n v="0"/>
    <n v="0"/>
    <n v="46500"/>
    <n v="2004"/>
  </r>
  <r>
    <m/>
    <m/>
    <s v="MAL/REF/19/INV/90"/>
    <s v="IBRD"/>
    <m/>
    <x v="2"/>
    <s v="MAL"/>
    <x v="0"/>
    <s v="REF"/>
    <s v="Phase-out of CFC-12 MAC manufacturing equipment and conversion of HFC-134a MAC manufacturing equipment at UCM Industrial Corporation Berhad"/>
    <d v="1996-05-01T00:00:00"/>
    <d v="2000-05-01T00:00:00"/>
    <s v="FIN"/>
    <d v="1998-05-01T00:00:00"/>
    <m/>
    <d v="2000-08-01T00:00:00"/>
    <d v="2002-10-01T00:00:00"/>
    <n v="0"/>
    <m/>
    <m/>
    <n v="0"/>
    <m/>
    <m/>
    <n v="0"/>
    <m/>
    <m/>
    <n v="0"/>
    <m/>
    <m/>
    <n v="1468797"/>
    <n v="-263251"/>
    <n v="1205546"/>
    <n v="1"/>
    <n v="0"/>
    <n v="0"/>
    <n v="0"/>
    <n v="190944"/>
    <n v="-34222.639999999999"/>
    <n v="156721.35999999999"/>
    <n v="0.35999999998603016"/>
    <n v="1205546"/>
    <n v="0"/>
    <n v="0"/>
    <n v="156721"/>
    <n v="0"/>
    <n v="0"/>
    <m/>
    <m/>
    <m/>
    <s v="Project was physically and financially completed. DOE has endorsed destruction of equipment and disposal plan. PCR submitted. Savings to be returned at the 39th ExCom."/>
    <m/>
    <m/>
    <m/>
    <x v="1"/>
    <n v="0"/>
    <n v="1"/>
    <n v="24"/>
    <n v="48"/>
    <n v="0"/>
    <n v="0"/>
    <n v="0"/>
    <n v="1996"/>
  </r>
  <r>
    <m/>
    <m/>
    <s v="IND/FOA/19/INV/79"/>
    <s v="UNDP"/>
    <m/>
    <x v="2"/>
    <s v="IND"/>
    <x v="0"/>
    <s v="FOA"/>
    <s v="Phase-out of CFCs in the manufacture of cold cured and integral skin PUF moldings at Amit Polyseats Ltd."/>
    <d v="1996-05-01T00:00:00"/>
    <d v="1997-11-01T00:00:00"/>
    <s v="FIN"/>
    <d v="1996-10-01T00:00:00"/>
    <m/>
    <d v="1997-06-01T00:00:00"/>
    <d v="2000-07-01T00:00:00"/>
    <n v="19.3"/>
    <m/>
    <m/>
    <m/>
    <m/>
    <m/>
    <n v="19.3"/>
    <m/>
    <m/>
    <m/>
    <m/>
    <m/>
    <n v="243000"/>
    <n v="-28744"/>
    <n v="214256"/>
    <n v="1"/>
    <n v="0"/>
    <n v="0"/>
    <n v="0"/>
    <n v="31590"/>
    <n v="-3737"/>
    <n v="27853"/>
    <n v="-0.27999999999883585"/>
    <n v="214256"/>
    <n v="0"/>
    <n v="0"/>
    <n v="27853.279999999999"/>
    <n v="0"/>
    <m/>
    <m/>
    <m/>
    <m/>
    <s v="Completed in 1997. Financially completed in 2000."/>
    <m/>
    <m/>
    <m/>
    <x v="1"/>
    <n v="0"/>
    <n v="1"/>
    <n v="5"/>
    <n v="18"/>
    <n v="0"/>
    <n v="0"/>
    <n v="19300"/>
    <n v="1996"/>
  </r>
  <r>
    <m/>
    <m/>
    <s v="IND/FOA/20/INV/99"/>
    <s v="UNDP"/>
    <m/>
    <x v="2"/>
    <s v="IND"/>
    <x v="0"/>
    <s v="FOA"/>
    <s v="Phase-out of CFCs in the manufacture of cold cured molded PUF products at K.B. Poly Industries P. Ltd."/>
    <d v="1996-10-01T00:00:00"/>
    <d v="1998-09-01T00:00:00"/>
    <s v="FIN"/>
    <d v="1997-12-01T00:00:00"/>
    <m/>
    <d v="1999-08-01T00:00:00"/>
    <d v="2001-12-01T00:00:00"/>
    <n v="10"/>
    <m/>
    <m/>
    <m/>
    <m/>
    <m/>
    <n v="10"/>
    <m/>
    <m/>
    <m/>
    <m/>
    <m/>
    <n v="149000"/>
    <n v="-19595"/>
    <n v="129405"/>
    <n v="1"/>
    <n v="0"/>
    <n v="0"/>
    <n v="0"/>
    <n v="19370"/>
    <n v="-2547"/>
    <n v="16823"/>
    <n v="0"/>
    <n v="129405"/>
    <n v="0"/>
    <n v="0"/>
    <n v="16823"/>
    <n v="0"/>
    <m/>
    <m/>
    <m/>
    <m/>
    <s v="Completed in 1999. Financially completed in 2001."/>
    <m/>
    <m/>
    <m/>
    <x v="1"/>
    <n v="0"/>
    <n v="1"/>
    <n v="14"/>
    <n v="23"/>
    <n v="0"/>
    <n v="0"/>
    <n v="10000"/>
    <n v="1996"/>
  </r>
  <r>
    <m/>
    <m/>
    <s v="IND/FOA/20/INV/103"/>
    <s v="UNDP"/>
    <m/>
    <x v="2"/>
    <s v="IND"/>
    <x v="0"/>
    <s v="FOA"/>
    <s v="Phase-out of CFCs in the manufacture of cold cured molded PUF products at Krishna Fabrications Ltd."/>
    <d v="1996-10-01T00:00:00"/>
    <d v="1998-09-01T00:00:00"/>
    <s v="FIN"/>
    <d v="1997-09-01T00:00:00"/>
    <m/>
    <d v="1998-08-01T00:00:00"/>
    <d v="2000-12-01T00:00:00"/>
    <n v="13"/>
    <m/>
    <m/>
    <m/>
    <m/>
    <m/>
    <n v="13"/>
    <m/>
    <m/>
    <m/>
    <m/>
    <m/>
    <n v="164000"/>
    <n v="-21543"/>
    <n v="142457"/>
    <n v="1"/>
    <n v="0"/>
    <n v="0"/>
    <n v="0"/>
    <n v="21320"/>
    <n v="-2801"/>
    <n v="18519"/>
    <n v="-0.40999999999985448"/>
    <n v="142457"/>
    <n v="0"/>
    <n v="0"/>
    <n v="18519.41"/>
    <n v="0"/>
    <m/>
    <m/>
    <m/>
    <m/>
    <s v="Completed in 1998. Financially completed in 2000."/>
    <m/>
    <m/>
    <m/>
    <x v="1"/>
    <n v="0"/>
    <n v="1"/>
    <n v="11"/>
    <n v="23"/>
    <n v="0"/>
    <n v="0"/>
    <n v="13000"/>
    <n v="1996"/>
  </r>
  <r>
    <m/>
    <m/>
    <s v="IND/FOA/23/INV/149"/>
    <s v="UNDP"/>
    <m/>
    <x v="2"/>
    <s v="IND"/>
    <x v="0"/>
    <s v="FOA"/>
    <s v="Phase-out of CFCs in the manufacture of cold cured moulded and integral skin at Shri Krishna Polyurethane Industries P. Ltd."/>
    <d v="1997-11-01T00:00:00"/>
    <d v="1999-12-01T00:00:00"/>
    <s v="FIN"/>
    <d v="1998-10-01T00:00:00"/>
    <m/>
    <d v="1999-08-01T00:00:00"/>
    <d v="2002-11-01T00:00:00"/>
    <n v="19.100000000000001"/>
    <m/>
    <m/>
    <m/>
    <m/>
    <m/>
    <n v="19.100000000000001"/>
    <m/>
    <m/>
    <m/>
    <m/>
    <m/>
    <n v="192875"/>
    <n v="-486"/>
    <n v="192389"/>
    <n v="1"/>
    <n v="0"/>
    <n v="0"/>
    <n v="0"/>
    <n v="25074"/>
    <n v="-63"/>
    <n v="25011"/>
    <n v="0.25"/>
    <n v="192389"/>
    <n v="0"/>
    <n v="0"/>
    <n v="25010.75"/>
    <n v="0"/>
    <m/>
    <m/>
    <m/>
    <m/>
    <s v="Completed in 1999. Financially completed in 2002."/>
    <m/>
    <m/>
    <m/>
    <x v="1"/>
    <n v="0"/>
    <n v="1"/>
    <n v="11"/>
    <n v="25"/>
    <n v="0"/>
    <n v="0"/>
    <n v="19100"/>
    <n v="1997"/>
  </r>
  <r>
    <m/>
    <m/>
    <s v="IND/FOA/19/INV/82"/>
    <s v="UNDP"/>
    <m/>
    <x v="2"/>
    <s v="IND"/>
    <x v="0"/>
    <s v="FOA"/>
    <s v="Phase-out of CFCs in the manufacture of cold cured PUF moldings at Meenakshi Polymers Pvt. Ltd."/>
    <d v="1996-05-01T00:00:00"/>
    <d v="1997-11-01T00:00:00"/>
    <s v="FIN"/>
    <d v="1996-11-01T00:00:00"/>
    <m/>
    <d v="1997-06-01T00:00:00"/>
    <d v="2000-12-01T00:00:00"/>
    <n v="15"/>
    <m/>
    <m/>
    <m/>
    <m/>
    <m/>
    <n v="15"/>
    <m/>
    <m/>
    <m/>
    <m/>
    <m/>
    <n v="214000"/>
    <n v="-38836"/>
    <n v="175164"/>
    <n v="1"/>
    <n v="0"/>
    <n v="0"/>
    <n v="0"/>
    <n v="27820"/>
    <n v="-5049"/>
    <n v="22771"/>
    <n v="-0.31999999999970896"/>
    <n v="175164"/>
    <n v="0"/>
    <n v="0"/>
    <n v="22771.32"/>
    <n v="0"/>
    <m/>
    <m/>
    <m/>
    <m/>
    <s v="Completed in 1997. Financially completed in 2000."/>
    <m/>
    <m/>
    <m/>
    <x v="1"/>
    <n v="0"/>
    <n v="1"/>
    <n v="6"/>
    <n v="18"/>
    <n v="0"/>
    <n v="0"/>
    <n v="15000"/>
    <n v="1996"/>
  </r>
  <r>
    <m/>
    <m/>
    <s v="IND/FOA/19/INV/83"/>
    <s v="UNDP"/>
    <m/>
    <x v="2"/>
    <s v="IND"/>
    <x v="0"/>
    <s v="FOA"/>
    <s v="Phase-out of CFCs in the manufacture of cold cured PUF moldings at Punjab Scooters Ltd."/>
    <d v="1996-05-01T00:00:00"/>
    <d v="1997-11-01T00:00:00"/>
    <s v="FIN"/>
    <d v="1996-12-01T00:00:00"/>
    <m/>
    <d v="1998-12-01T00:00:00"/>
    <d v="2000-12-01T00:00:00"/>
    <n v="39"/>
    <m/>
    <m/>
    <m/>
    <m/>
    <m/>
    <n v="39"/>
    <m/>
    <m/>
    <m/>
    <m/>
    <m/>
    <n v="312200"/>
    <n v="-23972"/>
    <n v="288228"/>
    <n v="1"/>
    <n v="0"/>
    <n v="0"/>
    <n v="0"/>
    <n v="40586"/>
    <n v="-3116"/>
    <n v="37470"/>
    <n v="0.36000000000058208"/>
    <n v="288228"/>
    <n v="0"/>
    <n v="0"/>
    <n v="37469.64"/>
    <n v="0"/>
    <m/>
    <m/>
    <m/>
    <m/>
    <s v="Completed in 1998. Financially completed in 2000."/>
    <m/>
    <m/>
    <m/>
    <x v="1"/>
    <n v="0"/>
    <n v="1"/>
    <n v="7"/>
    <n v="18"/>
    <n v="0"/>
    <n v="0"/>
    <n v="39000"/>
    <n v="1996"/>
  </r>
  <r>
    <m/>
    <m/>
    <s v="IND/FOA/17/INV/47"/>
    <s v="IBRD"/>
    <m/>
    <x v="2"/>
    <s v="IND"/>
    <x v="0"/>
    <s v="FOA"/>
    <s v="Phase-out of CFCs in the manufacture of extruded polyethylene foam at Real Polymers"/>
    <d v="1995-07-01T00:00:00"/>
    <d v="1997-01-01T00:00:00"/>
    <s v="FIN"/>
    <d v="1996-12-01T00:00:00"/>
    <m/>
    <d v="1998-09-01T00:00:00"/>
    <d v="1998-07-01T00:00:00"/>
    <n v="35"/>
    <m/>
    <m/>
    <n v="0"/>
    <m/>
    <m/>
    <n v="35"/>
    <m/>
    <m/>
    <n v="0"/>
    <m/>
    <m/>
    <n v="276200"/>
    <n v="-51275"/>
    <n v="224925"/>
    <n v="1"/>
    <n v="0"/>
    <n v="0"/>
    <n v="0"/>
    <n v="0"/>
    <n v="0"/>
    <n v="0"/>
    <n v="0"/>
    <n v="224925"/>
    <n v="0"/>
    <n v="0"/>
    <n v="0"/>
    <n v="0"/>
    <n v="0"/>
    <m/>
    <m/>
    <m/>
    <s v="Project completed and PCR submitted."/>
    <m/>
    <m/>
    <m/>
    <x v="1"/>
    <n v="0"/>
    <n v="1"/>
    <n v="17"/>
    <n v="18"/>
    <n v="0"/>
    <n v="0"/>
    <n v="35000"/>
    <n v="1995"/>
  </r>
  <r>
    <m/>
    <m/>
    <s v="IND/FOA/18/INV/58"/>
    <s v="IBRD"/>
    <m/>
    <x v="2"/>
    <s v="IND"/>
    <x v="0"/>
    <s v="FOA"/>
    <s v="Phase-out of CFCs in the manufacture of extruded polyethylene foam at Shroff Textiles Ltd."/>
    <d v="1995-11-01T00:00:00"/>
    <d v="1997-05-01T00:00:00"/>
    <s v="FIN"/>
    <d v="1998-05-01T00:00:00"/>
    <m/>
    <d v="2000-06-01T00:00:00"/>
    <d v="2001-01-01T00:00:00"/>
    <n v="25"/>
    <m/>
    <m/>
    <n v="0"/>
    <m/>
    <m/>
    <n v="25"/>
    <m/>
    <m/>
    <n v="0"/>
    <m/>
    <m/>
    <n v="197200"/>
    <n v="0"/>
    <n v="197200"/>
    <n v="1"/>
    <n v="0"/>
    <n v="0"/>
    <n v="0"/>
    <n v="25636"/>
    <n v="0"/>
    <n v="25636"/>
    <n v="0"/>
    <n v="197200"/>
    <n v="0"/>
    <n v="0"/>
    <n v="25636"/>
    <n v="0"/>
    <n v="0"/>
    <m/>
    <m/>
    <m/>
    <s v="Project completed and PCR submitted"/>
    <m/>
    <m/>
    <m/>
    <x v="1"/>
    <n v="0"/>
    <n v="1"/>
    <n v="30"/>
    <n v="18"/>
    <n v="0"/>
    <n v="0"/>
    <n v="25000"/>
    <n v="1995"/>
  </r>
  <r>
    <m/>
    <m/>
    <s v="CPR/FOA/19/INV/160"/>
    <s v="IBRD"/>
    <m/>
    <x v="2"/>
    <s v="CPR"/>
    <x v="0"/>
    <s v="FOA"/>
    <s v="Phase-out of CFCs in the manufacture of flexible slabstock PUF at Jinan Shiyan Plastic Plant"/>
    <d v="1996-05-01T00:00:00"/>
    <d v="1997-05-01T00:00:00"/>
    <s v="FIN"/>
    <d v="1998-04-01T00:00:00"/>
    <m/>
    <d v="1999-01-01T00:00:00"/>
    <d v="2001-11-01T00:00:00"/>
    <n v="35"/>
    <m/>
    <m/>
    <n v="0"/>
    <m/>
    <m/>
    <n v="35"/>
    <m/>
    <m/>
    <n v="0"/>
    <m/>
    <m/>
    <n v="209300"/>
    <n v="0"/>
    <n v="209300"/>
    <n v="1"/>
    <n v="0"/>
    <n v="0"/>
    <n v="0"/>
    <n v="27209"/>
    <n v="0"/>
    <n v="27209"/>
    <n v="0"/>
    <n v="209300"/>
    <n v="0"/>
    <n v="0"/>
    <n v="27209"/>
    <n v="0"/>
    <n v="0"/>
    <m/>
    <m/>
    <m/>
    <s v="Project completed; PCR submitted."/>
    <m/>
    <m/>
    <m/>
    <x v="1"/>
    <n v="0"/>
    <n v="1"/>
    <n v="23"/>
    <n v="12"/>
    <n v="0"/>
    <n v="0"/>
    <n v="35000"/>
    <n v="1996"/>
  </r>
  <r>
    <m/>
    <m/>
    <s v="IND/FOA/23/INV/154"/>
    <s v="UNDP"/>
    <m/>
    <x v="2"/>
    <s v="IND"/>
    <x v="0"/>
    <s v="FOA"/>
    <s v="Phase-out of CFCs in the manufacture of integral skin PUF products at Legend Interiors"/>
    <d v="1997-11-01T00:00:00"/>
    <d v="1999-12-01T00:00:00"/>
    <s v="FIN"/>
    <d v="1998-09-01T00:00:00"/>
    <m/>
    <d v="1999-12-01T00:00:00"/>
    <d v="2001-12-01T00:00:00"/>
    <n v="9"/>
    <m/>
    <m/>
    <m/>
    <m/>
    <m/>
    <n v="9"/>
    <m/>
    <m/>
    <m/>
    <m/>
    <m/>
    <n v="124000"/>
    <n v="-14125"/>
    <n v="109875"/>
    <n v="1"/>
    <n v="0"/>
    <n v="0"/>
    <n v="0"/>
    <n v="16120"/>
    <n v="-1836"/>
    <n v="14284"/>
    <n v="0"/>
    <n v="109875"/>
    <n v="0"/>
    <n v="0"/>
    <n v="14284"/>
    <n v="0"/>
    <m/>
    <m/>
    <m/>
    <m/>
    <s v="Completed in 1999. Financially completed in 2001."/>
    <m/>
    <m/>
    <m/>
    <x v="1"/>
    <n v="0"/>
    <n v="1"/>
    <n v="10"/>
    <n v="25"/>
    <n v="0"/>
    <n v="0"/>
    <n v="9000"/>
    <n v="1997"/>
  </r>
  <r>
    <m/>
    <m/>
    <s v="IND/FOA/19/INV/77"/>
    <s v="IBRD"/>
    <m/>
    <x v="2"/>
    <s v="IND"/>
    <x v="0"/>
    <s v="FOA"/>
    <s v="Phase-out of CFCs in the manufacture of molded PUF automotive seat cushions at Roloforms Polymer Ltd."/>
    <d v="1996-05-01T00:00:00"/>
    <d v="1997-11-01T00:00:00"/>
    <s v="FIN"/>
    <d v="1998-03-01T00:00:00"/>
    <m/>
    <d v="1999-06-01T00:00:00"/>
    <d v="2000-03-01T00:00:00"/>
    <n v="26"/>
    <m/>
    <m/>
    <n v="0"/>
    <m/>
    <m/>
    <n v="26"/>
    <m/>
    <m/>
    <n v="0"/>
    <m/>
    <m/>
    <n v="162400"/>
    <n v="-38657"/>
    <n v="123743"/>
    <n v="1"/>
    <n v="0"/>
    <n v="0"/>
    <n v="0"/>
    <n v="21112"/>
    <n v="-5025"/>
    <n v="16087"/>
    <n v="0"/>
    <n v="123743"/>
    <n v="0"/>
    <n v="0"/>
    <n v="16087"/>
    <n v="0"/>
    <n v="0"/>
    <m/>
    <m/>
    <m/>
    <s v="Project completed and PCR submitted."/>
    <m/>
    <m/>
    <m/>
    <x v="1"/>
    <n v="0"/>
    <n v="1"/>
    <n v="22"/>
    <n v="18"/>
    <n v="0"/>
    <n v="0"/>
    <n v="26000"/>
    <n v="1996"/>
  </r>
  <r>
    <m/>
    <m/>
    <s v="IND/FOA/19/INV/78"/>
    <s v="UNDP"/>
    <m/>
    <x v="2"/>
    <s v="IND"/>
    <x v="0"/>
    <s v="FOA"/>
    <s v="Phase-out of CFCs in the manufacture of rigid PUF insulated thermoware at Asha Handicrafts (formerly Asian Advertisers)"/>
    <d v="1996-05-01T00:00:00"/>
    <d v="1997-11-01T00:00:00"/>
    <s v="FIN"/>
    <d v="1997-01-01T00:00:00"/>
    <m/>
    <d v="1997-06-01T00:00:00"/>
    <d v="2000-12-01T00:00:00"/>
    <n v="19.399999999999999"/>
    <m/>
    <m/>
    <m/>
    <m/>
    <m/>
    <n v="19.399999999999999"/>
    <m/>
    <m/>
    <m/>
    <m/>
    <m/>
    <n v="122500"/>
    <n v="-6656"/>
    <n v="115844"/>
    <n v="1"/>
    <n v="0"/>
    <n v="0"/>
    <n v="0"/>
    <n v="15925"/>
    <n v="-865"/>
    <n v="15060"/>
    <n v="0.28000000000065484"/>
    <n v="115844"/>
    <n v="0"/>
    <n v="0"/>
    <n v="15059.72"/>
    <n v="0"/>
    <m/>
    <m/>
    <m/>
    <m/>
    <s v="Completed in 1997. Financially completed in 2000."/>
    <m/>
    <m/>
    <m/>
    <x v="1"/>
    <n v="0"/>
    <n v="1"/>
    <n v="8"/>
    <n v="18"/>
    <n v="0"/>
    <n v="0"/>
    <n v="19400"/>
    <n v="1996"/>
  </r>
  <r>
    <m/>
    <m/>
    <s v="IND/FOA/19/INV/81"/>
    <s v="UNDP"/>
    <m/>
    <x v="2"/>
    <s v="IND"/>
    <x v="0"/>
    <s v="FOA"/>
    <s v="Phase-out of CFCs in the manufacture of rigid PUF products at Lloyd Insulations and Polyproducts"/>
    <d v="1996-05-01T00:00:00"/>
    <d v="1997-11-01T00:00:00"/>
    <s v="FIN"/>
    <d v="1996-12-01T00:00:00"/>
    <m/>
    <d v="1997-09-01T00:00:00"/>
    <d v="2000-12-01T00:00:00"/>
    <n v="76.7"/>
    <m/>
    <m/>
    <m/>
    <m/>
    <m/>
    <n v="76.7"/>
    <m/>
    <m/>
    <m/>
    <m/>
    <m/>
    <n v="500000"/>
    <n v="-35883"/>
    <n v="464117"/>
    <n v="1"/>
    <n v="0"/>
    <n v="0"/>
    <n v="0"/>
    <n v="65000"/>
    <n v="-4665"/>
    <n v="60335"/>
    <n v="-0.20999999999912689"/>
    <n v="464117"/>
    <n v="0"/>
    <n v="0"/>
    <n v="60335.21"/>
    <n v="0"/>
    <m/>
    <m/>
    <m/>
    <m/>
    <s v="Completed in 1997. Financially completed in 2000."/>
    <m/>
    <m/>
    <m/>
    <x v="1"/>
    <n v="0"/>
    <n v="1"/>
    <n v="7"/>
    <n v="18"/>
    <n v="0"/>
    <n v="0"/>
    <n v="76700"/>
    <n v="1996"/>
  </r>
  <r>
    <m/>
    <m/>
    <s v="IND/FOA/19/INV/80"/>
    <s v="UNDP"/>
    <m/>
    <x v="2"/>
    <s v="IND"/>
    <x v="0"/>
    <s v="FOA"/>
    <s v="Phase-out of CFCs in the manufacture of rigid PUF spray insulation at Beardsell Ltd."/>
    <d v="1996-05-01T00:00:00"/>
    <d v="1997-11-01T00:00:00"/>
    <s v="FIN"/>
    <d v="2000-05-01T00:00:00"/>
    <m/>
    <d v="2000-11-01T00:00:00"/>
    <d v="2002-03-01T00:00:00"/>
    <n v="21.2"/>
    <m/>
    <m/>
    <m/>
    <m/>
    <m/>
    <n v="21.2"/>
    <m/>
    <m/>
    <m/>
    <m/>
    <m/>
    <n v="129000"/>
    <n v="-19305"/>
    <n v="109695"/>
    <n v="1"/>
    <n v="0"/>
    <n v="0"/>
    <n v="0"/>
    <n v="16770"/>
    <n v="-2510"/>
    <n v="14260"/>
    <n v="-0.3500000000003638"/>
    <n v="109695"/>
    <n v="0"/>
    <n v="0"/>
    <n v="14260.35"/>
    <n v="0"/>
    <m/>
    <m/>
    <m/>
    <m/>
    <s v="Completed in 2000. Financially completed in 2002."/>
    <m/>
    <m/>
    <m/>
    <x v="1"/>
    <n v="0"/>
    <n v="1"/>
    <n v="48"/>
    <n v="18"/>
    <n v="0"/>
    <n v="0"/>
    <n v="21200"/>
    <n v="1996"/>
  </r>
  <r>
    <m/>
    <m/>
    <s v="IDS/REF/51/INV/178"/>
    <s v="IBRD"/>
    <m/>
    <x v="2"/>
    <s v="IDS"/>
    <x v="0"/>
    <s v="REF"/>
    <s v="Phase-out of CFCs in the refrigeration sector (MAC) (fifth tranche)"/>
    <d v="2007-03-01T00:00:00"/>
    <d v="2008-03-01T00:00:00"/>
    <s v="FIN"/>
    <d v="2008-12-01T00:00:00"/>
    <m/>
    <d v="2010-03-01T00:00:00"/>
    <d v="2010-05-01T00:00:00"/>
    <n v="110"/>
    <m/>
    <m/>
    <n v="0"/>
    <m/>
    <m/>
    <n v="110"/>
    <m/>
    <m/>
    <n v="0"/>
    <m/>
    <m/>
    <n v="125800"/>
    <n v="0"/>
    <n v="125800"/>
    <n v="1"/>
    <n v="0"/>
    <n v="0"/>
    <n v="0"/>
    <n v="10002"/>
    <n v="0"/>
    <n v="10002"/>
    <n v="0"/>
    <n v="125800"/>
    <n v="0"/>
    <n v="0"/>
    <n v="10002"/>
    <n v="0"/>
    <n v="0"/>
    <m/>
    <m/>
    <m/>
    <s v="Project completed."/>
    <m/>
    <m/>
    <m/>
    <x v="1"/>
    <n v="0"/>
    <n v="1"/>
    <n v="21"/>
    <n v="12"/>
    <n v="0"/>
    <n v="0"/>
    <n v="110000"/>
    <n v="2007"/>
  </r>
  <r>
    <m/>
    <m/>
    <s v="IDS/REF/48/INV/173"/>
    <s v="IBRD"/>
    <m/>
    <x v="2"/>
    <s v="IDS"/>
    <x v="0"/>
    <s v="REF"/>
    <s v="Phase-out of CFCs in the refrigeration sector (MAC) (fourth tranche)"/>
    <d v="2006-04-01T00:00:00"/>
    <d v="2007-04-01T00:00:00"/>
    <s v="FIN"/>
    <d v="2008-12-01T00:00:00"/>
    <m/>
    <d v="2008-12-01T00:00:00"/>
    <d v="2010-05-01T00:00:00"/>
    <n v="110"/>
    <m/>
    <m/>
    <n v="0"/>
    <m/>
    <m/>
    <n v="110"/>
    <m/>
    <m/>
    <n v="0"/>
    <m/>
    <m/>
    <n v="126800"/>
    <n v="0"/>
    <n v="126800"/>
    <n v="1"/>
    <n v="0"/>
    <n v="0"/>
    <n v="0"/>
    <n v="10092"/>
    <n v="0"/>
    <n v="10092"/>
    <n v="0"/>
    <n v="126800"/>
    <n v="0"/>
    <n v="0"/>
    <n v="10092"/>
    <n v="0"/>
    <n v="0"/>
    <m/>
    <m/>
    <m/>
    <s v="Completed."/>
    <m/>
    <m/>
    <m/>
    <x v="1"/>
    <n v="0"/>
    <n v="1"/>
    <n v="32"/>
    <n v="12"/>
    <n v="0"/>
    <n v="0"/>
    <n v="110000"/>
    <n v="2006"/>
  </r>
  <r>
    <m/>
    <m/>
    <s v="IDS/REF/44/INV/165"/>
    <s v="IBRD"/>
    <m/>
    <x v="2"/>
    <s v="IDS"/>
    <x v="0"/>
    <s v="REF"/>
    <s v="Phase-out of CFCs in the refrigeration sector (MAC) (third tranche)"/>
    <d v="2004-12-01T00:00:00"/>
    <d v="2005-12-01T00:00:00"/>
    <s v="FIN"/>
    <d v="2006-11-01T00:00:00"/>
    <m/>
    <d v="2005-12-01T00:00:00"/>
    <d v="2010-05-01T00:00:00"/>
    <n v="110"/>
    <m/>
    <m/>
    <n v="0"/>
    <m/>
    <m/>
    <n v="110"/>
    <m/>
    <m/>
    <n v="0"/>
    <m/>
    <m/>
    <n v="1347300"/>
    <n v="0"/>
    <n v="1347300"/>
    <n v="1"/>
    <n v="0"/>
    <n v="0"/>
    <n v="0"/>
    <n v="119937"/>
    <n v="0"/>
    <n v="119937"/>
    <n v="0"/>
    <n v="1347300"/>
    <n v="0"/>
    <n v="0"/>
    <n v="119937"/>
    <n v="0"/>
    <n v="0"/>
    <m/>
    <m/>
    <m/>
    <s v="2005 consumption reduction target was achieved. "/>
    <m/>
    <m/>
    <m/>
    <x v="1"/>
    <n v="0"/>
    <n v="1"/>
    <n v="23"/>
    <n v="12"/>
    <n v="0"/>
    <n v="0"/>
    <n v="110000"/>
    <n v="2004"/>
  </r>
  <r>
    <m/>
    <m/>
    <s v="IDS/REF/51/INV/177"/>
    <s v="UNDP"/>
    <m/>
    <x v="2"/>
    <s v="IDS"/>
    <x v="0"/>
    <s v="REF"/>
    <s v="Phase-out of CFCs in the refrigeration sector (manufacturing) (fifth tranche)"/>
    <d v="2007-03-01T00:00:00"/>
    <d v="2009-03-01T00:00:00"/>
    <s v="FIN"/>
    <d v="2009-01-01T00:00:00"/>
    <m/>
    <d v="2010-12-01T00:00:00"/>
    <d v="2013-04-01T00:00:00"/>
    <n v="300"/>
    <m/>
    <m/>
    <m/>
    <m/>
    <m/>
    <n v="300"/>
    <m/>
    <m/>
    <m/>
    <m/>
    <m/>
    <n v="217000"/>
    <n v="0"/>
    <n v="217000"/>
    <n v="1"/>
    <n v="0"/>
    <n v="0"/>
    <n v="0"/>
    <n v="19530"/>
    <n v="0"/>
    <n v="19530"/>
    <n v="0"/>
    <n v="217000"/>
    <n v="0"/>
    <n v="0"/>
    <n v="19530"/>
    <n v="0"/>
    <m/>
    <m/>
    <m/>
    <m/>
    <s v="Financially completed in 2013."/>
    <m/>
    <m/>
    <m/>
    <x v="1"/>
    <n v="0"/>
    <n v="1"/>
    <n v="22"/>
    <n v="24"/>
    <n v="0"/>
    <n v="0"/>
    <n v="300000"/>
    <n v="2007"/>
  </r>
  <r>
    <m/>
    <m/>
    <s v="IDS/REF/48/INV/174"/>
    <s v="UNDP"/>
    <m/>
    <x v="2"/>
    <s v="IDS"/>
    <x v="0"/>
    <s v="REF"/>
    <s v="Phase-out of CFCs in the refrigeration sector (manufacturing) (fourth tranche)"/>
    <d v="2006-04-01T00:00:00"/>
    <d v="2007-04-01T00:00:00"/>
    <s v="FIN"/>
    <d v="2008-02-01T00:00:00"/>
    <m/>
    <d v="2009-12-01T00:00:00"/>
    <d v="2013-04-01T00:00:00"/>
    <n v="300"/>
    <m/>
    <m/>
    <m/>
    <m/>
    <m/>
    <n v="300"/>
    <m/>
    <m/>
    <m/>
    <m/>
    <m/>
    <n v="750000"/>
    <n v="0"/>
    <n v="750000"/>
    <n v="1"/>
    <n v="0"/>
    <n v="0"/>
    <n v="0"/>
    <n v="67500"/>
    <n v="0"/>
    <n v="67500"/>
    <n v="0"/>
    <n v="750000"/>
    <n v="0"/>
    <n v="0"/>
    <n v="67500"/>
    <n v="0"/>
    <m/>
    <m/>
    <m/>
    <m/>
    <s v="Financially completed in 2013."/>
    <m/>
    <m/>
    <m/>
    <x v="1"/>
    <n v="0"/>
    <n v="1"/>
    <n v="22"/>
    <n v="12"/>
    <n v="0"/>
    <n v="0"/>
    <n v="300000"/>
    <n v="2006"/>
  </r>
  <r>
    <m/>
    <m/>
    <s v="IDS/REF/54/INV/181"/>
    <s v="UNDP"/>
    <m/>
    <x v="2"/>
    <s v="IDS"/>
    <x v="0"/>
    <s v="REF"/>
    <s v="Phase-out of CFCs in the refrigeration sector (manufacturing) (sixth tranche)"/>
    <d v="2008-04-01T00:00:00"/>
    <d v="2010-03-01T00:00:00"/>
    <s v="FIN"/>
    <d v="2008-05-01T00:00:00"/>
    <m/>
    <d v="2011-12-01T00:00:00"/>
    <d v="2013-04-01T00:00:00"/>
    <n v="241"/>
    <m/>
    <m/>
    <m/>
    <m/>
    <m/>
    <n v="241"/>
    <m/>
    <m/>
    <m/>
    <m/>
    <m/>
    <n v="181000"/>
    <n v="-6640"/>
    <n v="174360"/>
    <n v="1"/>
    <n v="0"/>
    <n v="0"/>
    <n v="0"/>
    <n v="16290"/>
    <n v="-598"/>
    <n v="15692"/>
    <n v="-0.3999999999996362"/>
    <n v="174360"/>
    <n v="0"/>
    <n v="0"/>
    <n v="15692.4"/>
    <n v="0"/>
    <m/>
    <m/>
    <m/>
    <m/>
    <s v="Financially completed in 2013."/>
    <m/>
    <m/>
    <m/>
    <x v="1"/>
    <n v="0"/>
    <n v="1"/>
    <n v="1"/>
    <n v="23"/>
    <n v="0"/>
    <n v="0"/>
    <n v="241000"/>
    <n v="2008"/>
  </r>
  <r>
    <m/>
    <m/>
    <s v="IDS/REF/44/INV/163"/>
    <s v="UNDP"/>
    <m/>
    <x v="2"/>
    <s v="IDS"/>
    <x v="0"/>
    <s v="REF"/>
    <s v="Phase-out of CFCs in the refrigeration sector (manufacturing) (third tranche)"/>
    <d v="2004-12-01T00:00:00"/>
    <d v="2005-12-01T00:00:00"/>
    <s v="FIN"/>
    <d v="2007-01-01T00:00:00"/>
    <m/>
    <d v="2007-12-01T00:00:00"/>
    <d v="2013-04-01T00:00:00"/>
    <n v="300"/>
    <m/>
    <m/>
    <m/>
    <m/>
    <m/>
    <n v="300"/>
    <m/>
    <m/>
    <m/>
    <m/>
    <m/>
    <n v="1762000"/>
    <n v="0"/>
    <n v="1762000"/>
    <n v="1"/>
    <n v="0"/>
    <n v="0"/>
    <n v="0"/>
    <n v="156900"/>
    <n v="0"/>
    <n v="156900"/>
    <n v="0"/>
    <n v="1762000"/>
    <n v="0"/>
    <n v="0"/>
    <n v="156900"/>
    <n v="0"/>
    <m/>
    <m/>
    <m/>
    <m/>
    <s v="Financially completed in 2013."/>
    <m/>
    <m/>
    <m/>
    <x v="1"/>
    <n v="0"/>
    <n v="1"/>
    <n v="25"/>
    <n v="12"/>
    <n v="0"/>
    <n v="0"/>
    <n v="300000"/>
    <n v="2004"/>
  </r>
  <r>
    <m/>
    <m/>
    <s v="IDS/REF/51/INV/179"/>
    <s v="UNDP"/>
    <m/>
    <x v="2"/>
    <s v="IDS"/>
    <x v="0"/>
    <s v="REF"/>
    <s v="Phase-out of CFCs in the refrigeration sector (servicing) (fifth tranche)"/>
    <d v="2007-03-01T00:00:00"/>
    <d v="2009-03-01T00:00:00"/>
    <s v="FIN"/>
    <d v="2009-02-01T00:00:00"/>
    <m/>
    <d v="2010-12-01T00:00:00"/>
    <d v="2013-02-01T00:00:00"/>
    <n v="172"/>
    <m/>
    <m/>
    <m/>
    <m/>
    <m/>
    <n v="172"/>
    <m/>
    <m/>
    <m/>
    <m/>
    <m/>
    <n v="159555"/>
    <n v="-9048"/>
    <n v="150507"/>
    <n v="1"/>
    <n v="0"/>
    <n v="0"/>
    <n v="0"/>
    <n v="13160"/>
    <n v="-746"/>
    <n v="12414"/>
    <n v="0.27355288460057636"/>
    <n v="150507"/>
    <n v="0"/>
    <n v="0"/>
    <n v="12413.726447115399"/>
    <n v="0"/>
    <m/>
    <m/>
    <m/>
    <m/>
    <s v="Financially completed in 2013."/>
    <m/>
    <m/>
    <m/>
    <x v="1"/>
    <n v="0"/>
    <n v="1"/>
    <n v="23"/>
    <n v="24"/>
    <n v="0"/>
    <n v="0"/>
    <n v="172000"/>
    <n v="2007"/>
  </r>
  <r>
    <m/>
    <m/>
    <s v="IDS/REF/48/INV/175"/>
    <s v="UNDP"/>
    <m/>
    <x v="2"/>
    <s v="IDS"/>
    <x v="0"/>
    <s v="REF"/>
    <s v="Phase-out of CFCs in the refrigeration sector (servicing) (fourth tranche)"/>
    <d v="2006-04-01T00:00:00"/>
    <d v="2007-04-01T00:00:00"/>
    <s v="FIN"/>
    <d v="2008-11-01T00:00:00"/>
    <m/>
    <d v="2008-12-01T00:00:00"/>
    <d v="2013-01-01T00:00:00"/>
    <n v="200"/>
    <m/>
    <m/>
    <m/>
    <m/>
    <m/>
    <n v="200"/>
    <m/>
    <m/>
    <m/>
    <m/>
    <m/>
    <n v="250000"/>
    <n v="0"/>
    <n v="250000"/>
    <n v="1"/>
    <n v="0"/>
    <n v="0"/>
    <n v="0"/>
    <n v="21300"/>
    <n v="0"/>
    <n v="21300"/>
    <n v="0"/>
    <n v="250000"/>
    <n v="0"/>
    <n v="0"/>
    <n v="21300"/>
    <n v="0"/>
    <m/>
    <m/>
    <m/>
    <m/>
    <s v="Financially completed in 2013."/>
    <m/>
    <m/>
    <m/>
    <x v="1"/>
    <n v="0"/>
    <n v="1"/>
    <n v="31"/>
    <n v="12"/>
    <n v="0"/>
    <n v="0"/>
    <n v="200000"/>
    <n v="2006"/>
  </r>
  <r>
    <m/>
    <m/>
    <s v="IDS/REF/44/INV/164"/>
    <s v="UNDP"/>
    <m/>
    <x v="2"/>
    <s v="IDS"/>
    <x v="0"/>
    <s v="REF"/>
    <s v="Phase-out of CFCs in the refrigeration sector (servicing) (third tranche)"/>
    <d v="2004-12-01T00:00:00"/>
    <d v="2005-12-01T00:00:00"/>
    <s v="FIN"/>
    <d v="2008-01-01T00:00:00"/>
    <m/>
    <d v="2008-12-01T00:00:00"/>
    <d v="2013-01-01T00:00:00"/>
    <n v="200"/>
    <m/>
    <m/>
    <m/>
    <m/>
    <m/>
    <n v="200"/>
    <m/>
    <m/>
    <m/>
    <m/>
    <m/>
    <n v="500000"/>
    <n v="0"/>
    <n v="500000"/>
    <n v="1"/>
    <n v="0"/>
    <n v="0"/>
    <n v="0"/>
    <n v="43400"/>
    <n v="0"/>
    <n v="43400"/>
    <n v="0"/>
    <n v="500000"/>
    <n v="0"/>
    <n v="0"/>
    <n v="43400"/>
    <n v="0"/>
    <m/>
    <m/>
    <m/>
    <m/>
    <s v="Financially completed in 2013."/>
    <m/>
    <m/>
    <m/>
    <x v="1"/>
    <n v="0"/>
    <n v="1"/>
    <n v="37"/>
    <n v="12"/>
    <n v="0"/>
    <n v="0"/>
    <n v="200000"/>
    <n v="2004"/>
  </r>
  <r>
    <m/>
    <m/>
    <s v="COL/PAG/47/INV/64"/>
    <s v="IBRD"/>
    <m/>
    <x v="1"/>
    <s v="COL"/>
    <x v="0"/>
    <s v="PAG"/>
    <s v="Phase-out of CTC as process agent in the elimination of nitrogen trichloride during chlorine production at Prodesal S.A."/>
    <d v="2005-11-01T00:00:00"/>
    <d v="2007-12-01T00:00:00"/>
    <s v="TRF"/>
    <m/>
    <m/>
    <m/>
    <d v="2006-04-01T00:00:00"/>
    <n v="0"/>
    <m/>
    <m/>
    <n v="0"/>
    <m/>
    <m/>
    <n v="0"/>
    <m/>
    <m/>
    <n v="0"/>
    <m/>
    <m/>
    <n v="114480"/>
    <n v="-114480"/>
    <n v="0"/>
    <n v="0"/>
    <n v="0"/>
    <n v="0"/>
    <n v="0"/>
    <n v="10303"/>
    <n v="-10303"/>
    <n v="0"/>
    <n v="0"/>
    <n v="0"/>
    <n v="0"/>
    <n v="0"/>
    <n v="0"/>
    <n v="0"/>
    <n v="0"/>
    <m/>
    <m/>
    <m/>
    <s v="All project funds and support costs were transferred to UNDP at 48th Meeting."/>
    <m/>
    <m/>
    <m/>
    <x v="0"/>
    <n v="0"/>
    <n v="0"/>
    <s v=""/>
    <n v="25"/>
    <n v="0"/>
    <n v="0"/>
    <n v="0"/>
    <n v="2005"/>
  </r>
  <r>
    <m/>
    <m/>
    <s v="COL/PAG/48/INV/66"/>
    <s v="UNDP"/>
    <m/>
    <x v="1"/>
    <s v="COL"/>
    <x v="0"/>
    <s v="PAG"/>
    <s v="Phase-out of CTC as process agent in the elimination of nitrogen trichloride during chlorine production at Prodesal S.A."/>
    <d v="2006-04-01T00:00:00"/>
    <d v="2007-12-01T00:00:00"/>
    <s v="FIN"/>
    <d v="2009-01-01T00:00:00"/>
    <m/>
    <d v="2012-05-01T00:00:00"/>
    <d v="2013-07-01T00:00:00"/>
    <n v="2"/>
    <m/>
    <m/>
    <m/>
    <m/>
    <m/>
    <n v="2"/>
    <m/>
    <m/>
    <m/>
    <m/>
    <m/>
    <n v="114480"/>
    <n v="-1"/>
    <n v="114479"/>
    <n v="1"/>
    <n v="0"/>
    <n v="0"/>
    <n v="0"/>
    <n v="10303"/>
    <n v="0"/>
    <n v="10303"/>
    <n v="-4.0499726799680502E-2"/>
    <n v="114479"/>
    <n v="0"/>
    <n v="0"/>
    <n v="10303.0404997268"/>
    <n v="0"/>
    <m/>
    <m/>
    <m/>
    <m/>
    <s v="Financially completed in 2013."/>
    <m/>
    <m/>
    <m/>
    <x v="1"/>
    <n v="0"/>
    <n v="1"/>
    <n v="33"/>
    <n v="20"/>
    <n v="0"/>
    <n v="0"/>
    <n v="2000"/>
    <n v="2006"/>
  </r>
  <r>
    <m/>
    <m/>
    <s v="BRA/PAG/54/INV/281"/>
    <s v="UNDP"/>
    <m/>
    <x v="1"/>
    <s v="BRA"/>
    <x v="0"/>
    <s v="PAG"/>
    <s v="Phase-out of CTC as process agent in two applications at Braskem"/>
    <d v="2008-04-01T00:00:00"/>
    <d v="2010-03-01T00:00:00"/>
    <s v="FIN"/>
    <d v="2009-04-01T00:00:00"/>
    <m/>
    <d v="2010-12-01T00:00:00"/>
    <d v="2013-01-01T00:00:00"/>
    <n v="0"/>
    <m/>
    <m/>
    <m/>
    <m/>
    <m/>
    <n v="0"/>
    <m/>
    <m/>
    <m/>
    <m/>
    <m/>
    <n v="1178554"/>
    <n v="-6110"/>
    <n v="1172444"/>
    <n v="1"/>
    <n v="0"/>
    <n v="0"/>
    <n v="0"/>
    <n v="88392"/>
    <n v="-458"/>
    <n v="87934"/>
    <n v="0.25229999999282882"/>
    <n v="1172444"/>
    <n v="0"/>
    <n v="0"/>
    <n v="87933.747700000007"/>
    <n v="0"/>
    <m/>
    <m/>
    <m/>
    <m/>
    <s v="Financially completed in 2013."/>
    <m/>
    <m/>
    <m/>
    <x v="1"/>
    <n v="0"/>
    <n v="1"/>
    <n v="12"/>
    <n v="23"/>
    <n v="0"/>
    <n v="0"/>
    <n v="0"/>
    <n v="2008"/>
  </r>
  <r>
    <m/>
    <m/>
    <s v="BHE/HAL/42/TAS/18"/>
    <s v="UNIDO"/>
    <m/>
    <x v="4"/>
    <s v="BHE"/>
    <x v="3"/>
    <s v="HAL"/>
    <s v="Phase-out of halon consumption"/>
    <d v="2004-04-01T00:00:00"/>
    <d v="2006-04-01T00:00:00"/>
    <s v="FIN"/>
    <d v="2004-06-01T00:00:00"/>
    <m/>
    <d v="2010-12-01T00:00:00"/>
    <d v="2011-12-01T00:00:00"/>
    <n v="4.0999999999999996"/>
    <m/>
    <m/>
    <n v="0"/>
    <m/>
    <m/>
    <n v="4.0999999999999996"/>
    <m/>
    <m/>
    <n v="0"/>
    <m/>
    <m/>
    <n v="64600"/>
    <n v="-403.23"/>
    <n v="64196.77"/>
    <n v="1.00000358273477"/>
    <n v="-0.23000000000320142"/>
    <n v="-0.23000000000320142"/>
    <n v="0"/>
    <n v="5814"/>
    <n v="-36"/>
    <n v="5778"/>
    <n v="0"/>
    <n v="64197"/>
    <n v="0"/>
    <m/>
    <n v="5778"/>
    <n v="0"/>
    <m/>
    <m/>
    <m/>
    <m/>
    <m/>
    <m/>
    <m/>
    <m/>
    <x v="1"/>
    <n v="0"/>
    <n v="1"/>
    <n v="2"/>
    <n v="24"/>
    <n v="0"/>
    <n v="0"/>
    <n v="4100"/>
    <n v="2004"/>
  </r>
  <r>
    <m/>
    <m/>
    <s v="PAK/FOA/60/INV/78"/>
    <s v="UNIDO"/>
    <m/>
    <x v="2"/>
    <s v="PAK"/>
    <x v="0"/>
    <s v="FOA"/>
    <s v="Phase-out of HCFC-141b from the manufacturing of insulation polyurethane rigid foam at Dawlance"/>
    <d v="2010-04-01T00:00:00"/>
    <d v="2012-04-01T00:00:00"/>
    <s v="FIN"/>
    <d v="2010-12-01T00:00:00"/>
    <m/>
    <d v="2015-12-01T00:00:00"/>
    <d v="2017-05-01T00:00:00"/>
    <n v="22.4"/>
    <m/>
    <m/>
    <n v="0"/>
    <m/>
    <m/>
    <n v="22.4"/>
    <m/>
    <m/>
    <n v="0"/>
    <m/>
    <m/>
    <n v="1281490"/>
    <n v="-245"/>
    <n v="1281245"/>
    <n v="1"/>
    <n v="0"/>
    <n v="0"/>
    <n v="0"/>
    <n v="96112"/>
    <n v="-19"/>
    <n v="96093"/>
    <n v="0"/>
    <n v="1281245"/>
    <n v="0"/>
    <m/>
    <n v="96093"/>
    <n v="0"/>
    <m/>
    <m/>
    <m/>
    <d v="2016-12-01T00:00:00"/>
    <m/>
    <m/>
    <m/>
    <m/>
    <x v="1"/>
    <n v="0"/>
    <n v="1"/>
    <n v="8"/>
    <n v="24"/>
    <n v="0"/>
    <n v="0"/>
    <n v="22400"/>
    <n v="2010"/>
  </r>
  <r>
    <m/>
    <m/>
    <s v="PAK/FOA/60/INV/77"/>
    <s v="UNIDO"/>
    <m/>
    <x v="2"/>
    <s v="PAK"/>
    <x v="0"/>
    <s v="FOA"/>
    <s v="Phase-out of HCFC-141b from the manufacturing of insulation PU rigid foam at United Refrigeration, HNR (Haier), Varioline Intercool and Shadman Electronics companies"/>
    <d v="2010-04-01T00:00:00"/>
    <d v="2012-04-01T00:00:00"/>
    <s v="FIN"/>
    <d v="2010-12-01T00:00:00"/>
    <m/>
    <d v="2016-12-01T00:00:00"/>
    <d v="2018-04-01T00:00:00"/>
    <n v="49.2"/>
    <m/>
    <m/>
    <n v="0"/>
    <m/>
    <m/>
    <n v="49.2"/>
    <m/>
    <m/>
    <n v="0"/>
    <m/>
    <m/>
    <n v="3559359"/>
    <n v="-1220"/>
    <n v="3558139"/>
    <n v="1"/>
    <n v="0"/>
    <n v="0"/>
    <n v="0"/>
    <n v="266952"/>
    <n v="-92"/>
    <n v="266860"/>
    <n v="0"/>
    <n v="3558139"/>
    <n v="0"/>
    <m/>
    <n v="266860"/>
    <n v="0"/>
    <m/>
    <m/>
    <m/>
    <d v="2016-12-01T00:00:00"/>
    <m/>
    <m/>
    <m/>
    <m/>
    <x v="1"/>
    <n v="0"/>
    <n v="1"/>
    <n v="8"/>
    <n v="24"/>
    <n v="0"/>
    <n v="0"/>
    <n v="49200"/>
    <n v="2010"/>
  </r>
  <r>
    <m/>
    <m/>
    <s v="EGY/FOA/62/INV/109"/>
    <s v="UNIDO"/>
    <m/>
    <x v="0"/>
    <s v="EGY"/>
    <x v="0"/>
    <s v="FOA"/>
    <s v="Phase-out of HCFC-141b from the manufacturing of polyurethane foam at Delta Electric Appliances"/>
    <d v="2010-12-01T00:00:00"/>
    <d v="2012-12-01T00:00:00"/>
    <s v="CLO"/>
    <d v="2010-12-01T00:00:00"/>
    <m/>
    <m/>
    <d v="2013-04-01T00:00:00"/>
    <n v="8.9"/>
    <m/>
    <m/>
    <n v="0"/>
    <m/>
    <m/>
    <n v="0"/>
    <m/>
    <m/>
    <n v="0"/>
    <m/>
    <m/>
    <n v="422740"/>
    <n v="-406844.39"/>
    <n v="15895.609999999986"/>
    <n v="1.0000245350760375"/>
    <n v="-0.39000000001396984"/>
    <n v="-0.39000000001396984"/>
    <n v="0"/>
    <n v="31706"/>
    <n v="-30514"/>
    <n v="1192"/>
    <n v="0"/>
    <n v="15896"/>
    <n v="0"/>
    <m/>
    <n v="1192"/>
    <n v="0"/>
    <m/>
    <m/>
    <m/>
    <m/>
    <e v="#N/A"/>
    <e v="#N/A"/>
    <m/>
    <m/>
    <x v="0"/>
    <n v="0"/>
    <n v="1"/>
    <n v="0"/>
    <n v="24"/>
    <n v="0"/>
    <n v="0"/>
    <n v="8900"/>
    <n v="2010"/>
  </r>
  <r>
    <m/>
    <m/>
    <s v="EGY/FOA/62/INV/110"/>
    <s v="UNIDO"/>
    <m/>
    <x v="0"/>
    <s v="EGY"/>
    <x v="0"/>
    <s v="FOA"/>
    <s v="Phase-out of HCFC-141b from the manufacturing of polyurethane foam at El-Araby Co. for Engineering Industries"/>
    <d v="2010-12-01T00:00:00"/>
    <d v="2012-12-01T00:00:00"/>
    <s v="FIN"/>
    <d v="2010-12-01T00:00:00"/>
    <m/>
    <d v="2015-12-01T00:00:00"/>
    <d v="2016-09-01T00:00:00"/>
    <n v="11"/>
    <m/>
    <m/>
    <n v="0"/>
    <m/>
    <m/>
    <n v="11"/>
    <m/>
    <m/>
    <n v="0"/>
    <m/>
    <m/>
    <n v="456540"/>
    <n v="-6"/>
    <n v="456534"/>
    <n v="1"/>
    <n v="0"/>
    <n v="0"/>
    <n v="0"/>
    <n v="34241"/>
    <n v="-1"/>
    <n v="34240"/>
    <n v="0"/>
    <n v="456534"/>
    <n v="0"/>
    <m/>
    <n v="34240"/>
    <n v="0"/>
    <m/>
    <m/>
    <m/>
    <d v="2021-06-01T00:00:00"/>
    <m/>
    <m/>
    <m/>
    <m/>
    <x v="1"/>
    <n v="0"/>
    <n v="1"/>
    <n v="0"/>
    <n v="24"/>
    <n v="0"/>
    <n v="0"/>
    <n v="11000"/>
    <n v="2010"/>
  </r>
  <r>
    <m/>
    <m/>
    <s v="EGY/FOA/62/INV/104"/>
    <s v="UNIDO"/>
    <m/>
    <x v="0"/>
    <s v="EGY"/>
    <x v="0"/>
    <s v="FOA"/>
    <s v="Phase-out of HCFC-141b from the manufacturing of polyurethane foam at Mondial Freezers Company"/>
    <d v="2010-12-01T00:00:00"/>
    <d v="2012-12-01T00:00:00"/>
    <s v="FIN"/>
    <d v="2010-12-01T00:00:00"/>
    <m/>
    <d v="2015-12-01T00:00:00"/>
    <d v="2016-09-01T00:00:00"/>
    <n v="6.6"/>
    <m/>
    <m/>
    <n v="0"/>
    <m/>
    <m/>
    <n v="6.6"/>
    <m/>
    <m/>
    <n v="0"/>
    <m/>
    <m/>
    <n v="436300"/>
    <n v="-220"/>
    <n v="436080"/>
    <n v="1"/>
    <n v="0"/>
    <n v="0"/>
    <n v="0"/>
    <n v="32723"/>
    <n v="-17"/>
    <n v="32706"/>
    <n v="0"/>
    <n v="436080"/>
    <n v="0"/>
    <m/>
    <n v="32706"/>
    <n v="0"/>
    <m/>
    <m/>
    <m/>
    <d v="2021-06-01T00:00:00"/>
    <m/>
    <m/>
    <m/>
    <m/>
    <x v="1"/>
    <n v="0"/>
    <n v="1"/>
    <n v="0"/>
    <n v="24"/>
    <n v="0"/>
    <n v="0"/>
    <n v="6600"/>
    <n v="2010"/>
  </r>
  <r>
    <m/>
    <m/>
    <s v="CRO/FOA/60/INV/35"/>
    <s v="Italy"/>
    <m/>
    <x v="4"/>
    <s v="CRO"/>
    <x v="0"/>
    <s v="FOA"/>
    <s v="Phase-out of HCFC-141b from the manufacturing of polyurethane rigid and integral skin foams at Poly-Mix"/>
    <d v="2010-04-01T00:00:00"/>
    <d v="2012-04-01T00:00:00"/>
    <s v="FIN"/>
    <d v="2011-12-01T00:00:00"/>
    <m/>
    <d v="2013-12-01T00:00:00"/>
    <d v="2014-12-01T00:00:00"/>
    <n v="1.8"/>
    <m/>
    <m/>
    <n v="0"/>
    <m/>
    <m/>
    <n v="1.8"/>
    <m/>
    <m/>
    <m/>
    <m/>
    <m/>
    <n v="210000"/>
    <n v="-7455"/>
    <n v="202545"/>
    <n v="1"/>
    <n v="0"/>
    <n v="0"/>
    <n v="0"/>
    <n v="27300"/>
    <n v="-969"/>
    <n v="26331"/>
    <n v="0"/>
    <n v="202545"/>
    <n v="0"/>
    <n v="0"/>
    <n v="26331"/>
    <n v="0"/>
    <m/>
    <m/>
    <m/>
    <d v="2016-12-01T00:00:00"/>
    <s v="Project completed in Dec 2013. _x000a_All obligations have been cleared and the project was financially completed."/>
    <s v="Balances (and interests accrued) have been reported to the 77th ExCom and have been returned in cash in April 2017 in light of ExCom decision  77/2(a)(iii)"/>
    <m/>
    <m/>
    <x v="1"/>
    <n v="0"/>
    <n v="1"/>
    <n v="20"/>
    <n v="24"/>
    <n v="0"/>
    <n v="0"/>
    <n v="1800"/>
    <n v="2010"/>
  </r>
  <r>
    <m/>
    <m/>
    <s v="CRO/FOA/59/INV/34"/>
    <s v="UNIDO"/>
    <m/>
    <x v="4"/>
    <s v="CRO"/>
    <x v="0"/>
    <s v="FOA"/>
    <s v="Phase-out of HCFC-141b from the manufacturing of polyurethane rigid foam at Pavusin"/>
    <d v="2009-11-01T00:00:00"/>
    <d v="2011-11-01T00:00:00"/>
    <s v="CLO"/>
    <d v="2010-06-01T00:00:00"/>
    <m/>
    <m/>
    <d v="2012-05-01T00:00:00"/>
    <n v="2"/>
    <m/>
    <m/>
    <n v="0"/>
    <m/>
    <m/>
    <n v="0"/>
    <m/>
    <m/>
    <n v="0"/>
    <m/>
    <m/>
    <n v="271150"/>
    <n v="-268987.65000000002"/>
    <n v="2162.3499999999767"/>
    <n v="0.99983813906167973"/>
    <n v="0.34999999997671694"/>
    <n v="0.34999999997671694"/>
    <n v="0"/>
    <n v="20336"/>
    <n v="-20174"/>
    <n v="162"/>
    <n v="0"/>
    <n v="2162"/>
    <n v="0"/>
    <m/>
    <n v="162"/>
    <n v="0"/>
    <m/>
    <m/>
    <m/>
    <d v="2016-12-01T00:00:00"/>
    <e v="#N/A"/>
    <e v="#N/A"/>
    <m/>
    <m/>
    <x v="0"/>
    <n v="0"/>
    <n v="1"/>
    <n v="7"/>
    <n v="24"/>
    <n v="0"/>
    <n v="0"/>
    <n v="2000"/>
    <n v="2009"/>
  </r>
  <r>
    <m/>
    <m/>
    <s v="PAK/FOA/84/INV/103"/>
    <s v="UNIDO"/>
    <m/>
    <x v="2"/>
    <s v="PAK"/>
    <x v="0"/>
    <s v="FOA"/>
    <s v="Phase-out of HCFC-142b/HCFC-22 from the manufacturing of extruded polystyrene at Symobl Industries, Lahore"/>
    <d v="2019-12-01T00:00:00"/>
    <d v="2022-06-01T00:00:00"/>
    <s v="COM"/>
    <d v="2020-12-01T00:00:00"/>
    <m/>
    <d v="2023-03-01T00:00:00"/>
    <m/>
    <n v="4.7"/>
    <m/>
    <m/>
    <n v="0"/>
    <m/>
    <m/>
    <n v="7.6"/>
    <m/>
    <m/>
    <n v="0"/>
    <m/>
    <m/>
    <n v="619938"/>
    <n v="0"/>
    <n v="619938"/>
    <n v="0.99999987095483744"/>
    <n v="7.9999999958090484E-2"/>
    <n v="7.9999999958090484E-2"/>
    <n v="0"/>
    <n v="43396"/>
    <n v="0"/>
    <n v="43396"/>
    <n v="5.6000438780756667E-3"/>
    <n v="619937.92000000004"/>
    <n v="0"/>
    <n v="0"/>
    <n v="43395.994399956122"/>
    <n v="0"/>
    <m/>
    <m/>
    <m/>
    <d v="2024-12-01T00:00:00"/>
    <s v="In May 2023, the Destruction of old equipment was verified by an independent foam expert, with the witness of the project manager of UNIDO and the national Ozone officer. "/>
    <s v="Grant was financially closed in May 2024."/>
    <s v="n.a."/>
    <m/>
    <x v="1"/>
    <n v="0"/>
    <n v="1"/>
    <n v="12"/>
    <n v="30"/>
    <n v="0"/>
    <n v="0"/>
    <n v="4700"/>
    <n v="2019"/>
  </r>
  <r>
    <m/>
    <m/>
    <s v="SYR/REF/62/INV/103"/>
    <s v="UNIDO"/>
    <m/>
    <x v="2"/>
    <s v="SYR"/>
    <x v="0"/>
    <s v="REF"/>
    <s v="Phase-out of HCFC-22 and HCFC-141b from the manufacture of unitary air-conditioning equipment and rigid polyurethane insulation panels at Al Hafez Group"/>
    <d v="2010-12-01T00:00:00"/>
    <d v="2013-06-01T00:00:00"/>
    <s v="COM"/>
    <d v="2010-12-01T00:00:00"/>
    <m/>
    <d v="2021-12-01T00:00:00"/>
    <m/>
    <n v="12.9"/>
    <m/>
    <m/>
    <n v="0"/>
    <m/>
    <m/>
    <n v="12.9"/>
    <m/>
    <m/>
    <n v="0"/>
    <m/>
    <m/>
    <n v="1465361"/>
    <n v="0"/>
    <n v="1465361"/>
    <n v="0.99679390948715019"/>
    <n v="4698.0800000000745"/>
    <n v="4698.0800000000745"/>
    <n v="0"/>
    <n v="109902"/>
    <n v="0"/>
    <n v="109902"/>
    <n v="352.35575954322121"/>
    <n v="1460662.92"/>
    <n v="1893.22"/>
    <n v="1"/>
    <n v="109549.64424045678"/>
    <n v="141.99140310135184"/>
    <m/>
    <m/>
    <m/>
    <d v="2021-12-01T00:00:00"/>
    <s v="Financial closure is being initiated."/>
    <s v="Financial closure is being processed."/>
    <s v="n.a."/>
    <m/>
    <x v="1"/>
    <n v="0"/>
    <n v="1"/>
    <n v="0"/>
    <n v="30"/>
    <n v="0"/>
    <n v="0"/>
    <n v="12900"/>
    <n v="2010"/>
  </r>
  <r>
    <m/>
    <m/>
    <s v="JOR/REF/60/INV/86"/>
    <s v="UNIDO"/>
    <m/>
    <x v="2"/>
    <s v="JOR"/>
    <x v="0"/>
    <s v="REF"/>
    <s v="Phase-out of HCFC-22 and HCFC-141b from the manufacture of unitary air-conditioning equipment at Petra Engineering Industries Co."/>
    <d v="2010-04-01T00:00:00"/>
    <d v="2011-10-01T00:00:00"/>
    <s v="FIN"/>
    <d v="2010-12-01T00:00:00"/>
    <m/>
    <d v="2015-12-01T00:00:00"/>
    <d v="2016-05-01T00:00:00"/>
    <n v="8.1"/>
    <m/>
    <m/>
    <n v="0"/>
    <m/>
    <m/>
    <n v="8.1"/>
    <m/>
    <m/>
    <n v="0"/>
    <m/>
    <m/>
    <n v="2167033"/>
    <n v="124637"/>
    <n v="2291670"/>
    <n v="1"/>
    <n v="0"/>
    <n v="0"/>
    <n v="0"/>
    <n v="162527"/>
    <n v="9348"/>
    <n v="171875"/>
    <n v="0"/>
    <n v="2291670"/>
    <n v="0"/>
    <m/>
    <n v="171875"/>
    <n v="0"/>
    <m/>
    <m/>
    <m/>
    <d v="2019-06-01T00:00:00"/>
    <m/>
    <m/>
    <m/>
    <m/>
    <x v="1"/>
    <n v="0"/>
    <n v="1"/>
    <n v="8"/>
    <n v="18"/>
    <n v="0"/>
    <n v="0"/>
    <n v="8100"/>
    <n v="2010"/>
  </r>
  <r>
    <m/>
    <m/>
    <s v="MEX/ARS/63/INV/156"/>
    <s v="UNIDO"/>
    <m/>
    <x v="1"/>
    <s v="MEX"/>
    <x v="0"/>
    <s v="ARS"/>
    <s v="Phase-out of HCFC-22 and HCFC-141b in aerosol manufacturing at Silimex"/>
    <d v="2011-04-01T00:00:00"/>
    <d v="2013-09-01T00:00:00"/>
    <s v="FIN"/>
    <d v="2011-07-01T00:00:00"/>
    <m/>
    <d v="2014-12-01T00:00:00"/>
    <d v="2016-03-01T00:00:00"/>
    <n v="11.1"/>
    <m/>
    <m/>
    <n v="0"/>
    <m/>
    <m/>
    <n v="11.1"/>
    <m/>
    <m/>
    <n v="0"/>
    <m/>
    <m/>
    <n v="520916"/>
    <n v="-22.35"/>
    <n v="520893.65"/>
    <n v="1.0000006719221859"/>
    <n v="-0.34999999997671694"/>
    <n v="-0.34999999997671694"/>
    <n v="0"/>
    <n v="39069"/>
    <n v="-2"/>
    <n v="39067"/>
    <n v="0"/>
    <n v="520894"/>
    <n v="0"/>
    <m/>
    <n v="39067"/>
    <n v="0"/>
    <m/>
    <m/>
    <m/>
    <d v="2019-12-01T00:00:00"/>
    <m/>
    <m/>
    <m/>
    <m/>
    <x v="1"/>
    <n v="0"/>
    <n v="1"/>
    <n v="3"/>
    <n v="29"/>
    <n v="0"/>
    <n v="0"/>
    <n v="11100"/>
    <n v="2011"/>
  </r>
  <r>
    <m/>
    <m/>
    <s v="SAU/FOA/62/INV/14"/>
    <s v="Japan"/>
    <m/>
    <x v="2"/>
    <s v="SAU"/>
    <x v="0"/>
    <s v="FOA"/>
    <s v="Phase-out of HCFC-22 and HCFC-142b from the manufacture of extruded polystyrene panel at Al-Watania Plastics"/>
    <d v="2010-12-01T00:00:00"/>
    <d v="2012-12-01T00:00:00"/>
    <s v="FIN"/>
    <d v="2015-11-01T00:00:00"/>
    <m/>
    <d v="2019-12-01T00:00:00"/>
    <d v="2021-03-01T00:00:00"/>
    <n v="1.9"/>
    <m/>
    <m/>
    <n v="0"/>
    <m/>
    <m/>
    <m/>
    <m/>
    <m/>
    <m/>
    <m/>
    <m/>
    <n v="110000"/>
    <n v="-126"/>
    <n v="109874"/>
    <n v="1"/>
    <n v="0"/>
    <n v="0"/>
    <n v="0"/>
    <n v="14300"/>
    <n v="-16"/>
    <n v="14284"/>
    <n v="0"/>
    <n v="109874"/>
    <n v="0"/>
    <n v="0"/>
    <n v="14284"/>
    <n v="0"/>
    <m/>
    <m/>
    <m/>
    <d v="2021-12-01T00:00:00"/>
    <s v="The project was recommended for cancellation since the company relocated."/>
    <s v="Awaiting ExCom decision of project cancellation. Status report will be submitted at the 84th ExCom."/>
    <m/>
    <m/>
    <x v="1"/>
    <n v="0"/>
    <n v="1"/>
    <n v="59"/>
    <n v="24"/>
    <n v="0"/>
    <n v="0"/>
    <n v="1900"/>
    <n v="2010"/>
  </r>
  <r>
    <m/>
    <m/>
    <s v="SAU/FOA/62/INV/13"/>
    <s v="UNIDO"/>
    <m/>
    <x v="2"/>
    <s v="SAU"/>
    <x v="0"/>
    <s v="FOA"/>
    <s v="Phase-out of HCFC-22 and HCFC-142b from the manufacture of extruded polystyrene panel at Al-Watania Plastics"/>
    <d v="2010-12-01T00:00:00"/>
    <d v="2012-12-01T00:00:00"/>
    <s v="FIN"/>
    <d v="2010-12-01T00:00:00"/>
    <m/>
    <d v="2021-12-01T00:00:00"/>
    <d v="2022-11-01T00:00:00"/>
    <n v="19"/>
    <m/>
    <m/>
    <n v="0"/>
    <m/>
    <m/>
    <n v="19"/>
    <m/>
    <m/>
    <n v="0"/>
    <m/>
    <m/>
    <n v="1103578"/>
    <n v="-518307.2"/>
    <n v="585270.80000000005"/>
    <n v="1.0000003417221566"/>
    <n v="-0.19999999995343387"/>
    <n v="-0.19999999995343387"/>
    <n v="0"/>
    <n v="82768"/>
    <n v="-38872.65"/>
    <n v="43895.35"/>
    <n v="0.34999999999854481"/>
    <n v="585271"/>
    <n v="0"/>
    <m/>
    <n v="43895"/>
    <n v="0"/>
    <m/>
    <m/>
    <m/>
    <d v="2021-12-01T00:00:00"/>
    <m/>
    <m/>
    <m/>
    <m/>
    <x v="1"/>
    <n v="0"/>
    <n v="1"/>
    <n v="0"/>
    <n v="24"/>
    <n v="0"/>
    <n v="0"/>
    <n v="19000"/>
    <n v="2010"/>
  </r>
  <r>
    <m/>
    <m/>
    <s v="SAU/FOA/62/INV/11"/>
    <s v="UNIDO"/>
    <m/>
    <x v="2"/>
    <s v="SAU"/>
    <x v="0"/>
    <s v="FOA"/>
    <s v="Phase-out of HCFC-22 and HCFC-142b from the manufacture of extruded polystyrene panel at Line #2 in Arabian Chemical Company"/>
    <d v="2010-12-01T00:00:00"/>
    <d v="2012-12-01T00:00:00"/>
    <s v="CLO"/>
    <d v="2010-12-01T00:00:00"/>
    <m/>
    <m/>
    <d v="2019-10-01T00:00:00"/>
    <n v="28.9"/>
    <m/>
    <m/>
    <n v="0"/>
    <m/>
    <m/>
    <n v="28.9"/>
    <m/>
    <m/>
    <n v="0"/>
    <m/>
    <m/>
    <n v="615323"/>
    <n v="-257256"/>
    <n v="358067"/>
    <n v="1"/>
    <n v="0"/>
    <n v="0"/>
    <n v="0"/>
    <n v="46149"/>
    <n v="-19294"/>
    <n v="26855"/>
    <n v="0"/>
    <n v="358067"/>
    <n v="0"/>
    <m/>
    <n v="26855"/>
    <n v="0"/>
    <m/>
    <m/>
    <m/>
    <d v="2021-12-01T00:00:00"/>
    <e v="#N/A"/>
    <e v="#N/A"/>
    <m/>
    <m/>
    <x v="0"/>
    <n v="0"/>
    <n v="1"/>
    <n v="0"/>
    <n v="24"/>
    <n v="0"/>
    <n v="0"/>
    <n v="28900"/>
    <n v="2010"/>
  </r>
  <r>
    <m/>
    <m/>
    <s v="SAU/FOA/62/INV/12"/>
    <s v="Japan"/>
    <m/>
    <x v="2"/>
    <s v="SAU"/>
    <x v="0"/>
    <s v="FOA"/>
    <s v="Phase-out of HCFC-22 and HCFC-142b from the manufacture of extruded polystyrene panel at Line #2 in Arabian Chemical Company"/>
    <d v="2010-12-01T00:00:00"/>
    <d v="2012-12-01T00:00:00"/>
    <s v="FIN"/>
    <d v="2015-05-01T00:00:00"/>
    <m/>
    <d v="2015-12-01T00:00:00"/>
    <d v="2018-03-01T00:00:00"/>
    <n v="5.2"/>
    <m/>
    <m/>
    <n v="0"/>
    <m/>
    <m/>
    <m/>
    <m/>
    <m/>
    <m/>
    <m/>
    <m/>
    <n v="110000"/>
    <n v="0"/>
    <n v="110000"/>
    <n v="1"/>
    <n v="0"/>
    <n v="0"/>
    <n v="0"/>
    <n v="14300"/>
    <n v="0"/>
    <n v="14300"/>
    <n v="0"/>
    <n v="110000"/>
    <n v="0"/>
    <n v="0"/>
    <n v="14300"/>
    <n v="0"/>
    <m/>
    <m/>
    <m/>
    <d v="2021-12-01T00:00:00"/>
    <s v="Project completed."/>
    <s v="Financial completion is being initiated."/>
    <m/>
    <m/>
    <x v="1"/>
    <n v="0"/>
    <n v="1"/>
    <n v="53"/>
    <n v="24"/>
    <n v="0"/>
    <n v="0"/>
    <n v="5200"/>
    <n v="2010"/>
  </r>
  <r>
    <m/>
    <m/>
    <s v="ARG/REF/61/INV/163"/>
    <s v="Italy"/>
    <m/>
    <x v="1"/>
    <s v="ARG"/>
    <x v="0"/>
    <s v="REF"/>
    <s v="Phase-out of HCFC-22 in the room and unitary air-conditioning equipment manufacturing sector"/>
    <d v="2010-07-01T00:00:00"/>
    <d v="2013-07-01T00:00:00"/>
    <s v="FIN"/>
    <d v="2011-06-01T00:00:00"/>
    <m/>
    <d v="2016-12-01T00:00:00"/>
    <d v="2017-09-01T00:00:00"/>
    <n v="0"/>
    <m/>
    <m/>
    <n v="0"/>
    <m/>
    <m/>
    <n v="0"/>
    <m/>
    <m/>
    <n v="0"/>
    <m/>
    <m/>
    <n v="300000"/>
    <n v="-177992"/>
    <n v="122008"/>
    <n v="1"/>
    <n v="0"/>
    <n v="0"/>
    <n v="0"/>
    <n v="39000"/>
    <n v="-23139"/>
    <n v="15861"/>
    <n v="0"/>
    <n v="122008"/>
    <n v="0"/>
    <n v="0"/>
    <n v="15861"/>
    <n v="0"/>
    <m/>
    <m/>
    <m/>
    <d v="2021-07-01T00:00:00"/>
    <s v="The project was financialy closed._x000a_"/>
    <s v="N/A                     "/>
    <m/>
    <m/>
    <x v="1"/>
    <n v="0"/>
    <n v="1"/>
    <n v="11"/>
    <n v="36"/>
    <n v="0"/>
    <n v="0"/>
    <n v="0"/>
    <n v="2010"/>
  </r>
  <r>
    <m/>
    <m/>
    <s v="ARG/REF/61/INV/164"/>
    <s v="UNIDO"/>
    <m/>
    <x v="1"/>
    <s v="ARG"/>
    <x v="0"/>
    <s v="REF"/>
    <s v="Phase-out of HCFC-22 in the room and unitary air-conditioning equipment manufacturing sector"/>
    <d v="2010-07-01T00:00:00"/>
    <d v="2013-07-01T00:00:00"/>
    <s v="FIN"/>
    <d v="2010-12-01T00:00:00"/>
    <m/>
    <d v="2017-12-01T00:00:00"/>
    <d v="2018-11-01T00:00:00"/>
    <n v="53.5"/>
    <m/>
    <m/>
    <n v="0"/>
    <m/>
    <m/>
    <n v="53.5"/>
    <m/>
    <m/>
    <n v="0"/>
    <m/>
    <m/>
    <n v="8435542"/>
    <n v="-332425"/>
    <n v="8103117"/>
    <n v="1"/>
    <n v="0"/>
    <n v="0"/>
    <n v="0"/>
    <n v="632666"/>
    <n v="-24932"/>
    <n v="607734"/>
    <n v="0"/>
    <n v="8103117"/>
    <n v="0"/>
    <m/>
    <n v="607734"/>
    <n v="0"/>
    <m/>
    <m/>
    <m/>
    <d v="2021-07-01T00:00:00"/>
    <m/>
    <m/>
    <m/>
    <m/>
    <x v="1"/>
    <n v="0"/>
    <n v="1"/>
    <n v="5"/>
    <n v="36"/>
    <n v="0"/>
    <n v="0"/>
    <n v="53500"/>
    <n v="2010"/>
  </r>
  <r>
    <m/>
    <m/>
    <s v="LEB/FUM/47/INV/62"/>
    <s v="UNIDO"/>
    <m/>
    <x v="2"/>
    <s v="LEB"/>
    <x v="0"/>
    <s v="FUM"/>
    <s v="Phase-out of methyl bromide for soil fumigation in strawberry production (fifth tranche)"/>
    <d v="2005-11-01T00:00:00"/>
    <d v="2006-12-01T00:00:00"/>
    <s v="FIN"/>
    <d v="2008-02-01T00:00:00"/>
    <m/>
    <d v="2009-12-01T00:00:00"/>
    <d v="2010-12-01T00:00:00"/>
    <n v="9"/>
    <m/>
    <m/>
    <n v="0"/>
    <m/>
    <m/>
    <n v="9"/>
    <m/>
    <m/>
    <n v="0"/>
    <m/>
    <m/>
    <n v="42504"/>
    <n v="-692.29"/>
    <n v="41811.71"/>
    <n v="1.0000069358560078"/>
    <n v="-0.29000000000087311"/>
    <n v="-0.29000000000087311"/>
    <n v="0"/>
    <n v="3188"/>
    <n v="-52"/>
    <n v="3136"/>
    <n v="0"/>
    <n v="41812"/>
    <n v="0"/>
    <m/>
    <n v="3136"/>
    <n v="0"/>
    <m/>
    <m/>
    <m/>
    <m/>
    <m/>
    <m/>
    <m/>
    <m/>
    <x v="1"/>
    <n v="0"/>
    <n v="1"/>
    <n v="27"/>
    <n v="13"/>
    <n v="0"/>
    <n v="0"/>
    <n v="9000"/>
    <n v="2005"/>
  </r>
  <r>
    <m/>
    <m/>
    <s v="LEB/FUM/34/INV/44"/>
    <s v="UNIDO"/>
    <m/>
    <x v="2"/>
    <s v="LEB"/>
    <x v="0"/>
    <s v="FUM"/>
    <s v="Phase-out of methyl bromide for soil fumigation in strawberry production (first tranche)"/>
    <d v="2001-07-01T00:00:00"/>
    <d v="2002-12-01T00:00:00"/>
    <s v="FIN"/>
    <d v="2002-04-01T00:00:00"/>
    <m/>
    <d v="2002-12-01T00:00:00"/>
    <d v="2003-12-01T00:00:00"/>
    <n v="26.1"/>
    <m/>
    <m/>
    <n v="0"/>
    <m/>
    <m/>
    <n v="26.1"/>
    <m/>
    <m/>
    <n v="0"/>
    <m/>
    <m/>
    <n v="350000"/>
    <n v="0"/>
    <n v="350000"/>
    <n v="1"/>
    <n v="0"/>
    <n v="0"/>
    <n v="0"/>
    <n v="45500"/>
    <n v="0"/>
    <n v="45500"/>
    <n v="0"/>
    <n v="350000"/>
    <n v="0"/>
    <m/>
    <n v="45500"/>
    <n v="0"/>
    <m/>
    <m/>
    <m/>
    <m/>
    <m/>
    <m/>
    <m/>
    <m/>
    <x v="1"/>
    <n v="0"/>
    <n v="1"/>
    <n v="9"/>
    <n v="17"/>
    <n v="0"/>
    <n v="0"/>
    <n v="26100"/>
    <n v="2001"/>
  </r>
  <r>
    <m/>
    <m/>
    <s v="LEB/FUM/38/INV/52"/>
    <s v="UNIDO"/>
    <m/>
    <x v="2"/>
    <s v="LEB"/>
    <x v="0"/>
    <s v="FUM"/>
    <s v="Phase-out of methyl bromide for soil fumigation in strawberry production (second tranche)"/>
    <d v="2002-11-01T00:00:00"/>
    <d v="2003-12-01T00:00:00"/>
    <s v="FIN"/>
    <d v="2003-11-01T00:00:00"/>
    <m/>
    <d v="2003-12-01T00:00:00"/>
    <d v="2007-12-01T00:00:00"/>
    <n v="10.1"/>
    <m/>
    <m/>
    <n v="0"/>
    <m/>
    <m/>
    <n v="10.1"/>
    <m/>
    <m/>
    <n v="0"/>
    <m/>
    <m/>
    <n v="421946"/>
    <n v="0"/>
    <n v="421946"/>
    <n v="1"/>
    <n v="0"/>
    <n v="0"/>
    <n v="0"/>
    <n v="54853"/>
    <n v="0"/>
    <n v="54853"/>
    <n v="0"/>
    <n v="421946"/>
    <n v="0"/>
    <m/>
    <n v="54853"/>
    <n v="0"/>
    <m/>
    <m/>
    <m/>
    <m/>
    <m/>
    <m/>
    <m/>
    <m/>
    <x v="1"/>
    <n v="0"/>
    <n v="1"/>
    <n v="12"/>
    <n v="13"/>
    <n v="0"/>
    <n v="0"/>
    <n v="10100"/>
    <n v="2002"/>
  </r>
  <r>
    <m/>
    <m/>
    <s v="LEB/FUM/41/INV/54"/>
    <s v="UNIDO"/>
    <m/>
    <x v="2"/>
    <s v="LEB"/>
    <x v="0"/>
    <s v="FUM"/>
    <s v="Phase-out of methyl bromide for soil fumigation in strawberry production (third tranche)"/>
    <d v="2003-12-01T00:00:00"/>
    <d v="2004-12-01T00:00:00"/>
    <s v="FIN"/>
    <d v="2005-07-01T00:00:00"/>
    <m/>
    <d v="2008-12-01T00:00:00"/>
    <d v="2011-05-01T00:00:00"/>
    <n v="14.2"/>
    <m/>
    <m/>
    <n v="0"/>
    <m/>
    <m/>
    <n v="25.3"/>
    <m/>
    <m/>
    <n v="0"/>
    <m/>
    <m/>
    <n v="450000"/>
    <n v="-18846.46"/>
    <n v="431153.54"/>
    <n v="1.0000010669053072"/>
    <n v="-0.46000000002095476"/>
    <n v="-0.46000000002095476"/>
    <n v="0"/>
    <n v="33750"/>
    <n v="-1413"/>
    <n v="32337"/>
    <n v="0"/>
    <n v="431154"/>
    <n v="0"/>
    <m/>
    <n v="32337"/>
    <n v="0"/>
    <m/>
    <m/>
    <m/>
    <m/>
    <m/>
    <m/>
    <m/>
    <m/>
    <x v="1"/>
    <n v="0"/>
    <n v="1"/>
    <n v="19"/>
    <n v="12"/>
    <n v="0"/>
    <n v="0"/>
    <n v="14200"/>
    <n v="2003"/>
  </r>
  <r>
    <m/>
    <m/>
    <s v="MOR/FUM/34/INV/44"/>
    <s v="UNIDO"/>
    <m/>
    <x v="0"/>
    <s v="MOR"/>
    <x v="0"/>
    <s v="FUM"/>
    <s v="Phase-out of methyl bromide for soil fumigation in tomato production (first tranche)"/>
    <d v="2001-07-01T00:00:00"/>
    <d v="2002-12-01T00:00:00"/>
    <s v="FIN"/>
    <d v="2002-10-01T00:00:00"/>
    <m/>
    <d v="2005-09-01T00:00:00"/>
    <d v="2008-09-01T00:00:00"/>
    <n v="0"/>
    <m/>
    <m/>
    <n v="0"/>
    <m/>
    <m/>
    <n v="0"/>
    <m/>
    <m/>
    <n v="0"/>
    <m/>
    <m/>
    <n v="400000"/>
    <n v="0"/>
    <n v="400000"/>
    <n v="1"/>
    <n v="0"/>
    <n v="0"/>
    <n v="0"/>
    <n v="52000"/>
    <n v="0"/>
    <n v="52000"/>
    <n v="0"/>
    <n v="400000"/>
    <n v="0"/>
    <m/>
    <n v="52000"/>
    <n v="0"/>
    <m/>
    <m/>
    <m/>
    <m/>
    <m/>
    <m/>
    <m/>
    <m/>
    <x v="1"/>
    <n v="0"/>
    <n v="1"/>
    <n v="15"/>
    <n v="17"/>
    <n v="0"/>
    <n v="0"/>
    <n v="0"/>
    <n v="2001"/>
  </r>
  <r>
    <m/>
    <m/>
    <s v="UGA/FUM/34/INV/08"/>
    <s v="UNIDO"/>
    <m/>
    <x v="0"/>
    <s v="UGA"/>
    <x v="0"/>
    <s v="FUM"/>
    <s v="Phase-out of methyl bromide in cut flowers"/>
    <d v="2001-07-01T00:00:00"/>
    <d v="2006-12-01T00:00:00"/>
    <s v="FIN"/>
    <d v="2002-10-01T00:00:00"/>
    <m/>
    <d v="2006-12-01T00:00:00"/>
    <d v="2006-12-01T00:00:00"/>
    <n v="30"/>
    <m/>
    <m/>
    <n v="0"/>
    <m/>
    <m/>
    <n v="30"/>
    <m/>
    <m/>
    <n v="0"/>
    <m/>
    <m/>
    <n v="228800"/>
    <n v="-797"/>
    <n v="228003"/>
    <n v="1"/>
    <n v="0"/>
    <n v="0"/>
    <n v="0"/>
    <n v="29744"/>
    <n v="-104"/>
    <n v="29640"/>
    <n v="0"/>
    <n v="228003"/>
    <n v="0"/>
    <m/>
    <n v="29640"/>
    <n v="0"/>
    <m/>
    <m/>
    <m/>
    <m/>
    <m/>
    <m/>
    <m/>
    <m/>
    <x v="1"/>
    <n v="0"/>
    <n v="1"/>
    <n v="15"/>
    <n v="65"/>
    <n v="0"/>
    <n v="0"/>
    <n v="30000"/>
    <n v="2001"/>
  </r>
  <r>
    <m/>
    <m/>
    <s v="ZIM/FUM/31/INV/21"/>
    <s v="UNIDO"/>
    <m/>
    <x v="0"/>
    <s v="ZIM"/>
    <x v="0"/>
    <s v="FUM"/>
    <s v="Phase-out of methyl bromide in cut flowers"/>
    <d v="2000-07-01T00:00:00"/>
    <d v="2004-08-01T00:00:00"/>
    <s v="FIN"/>
    <d v="2001-03-01T00:00:00"/>
    <m/>
    <d v="2006-12-01T00:00:00"/>
    <d v="2010-03-01T00:00:00"/>
    <n v="132"/>
    <m/>
    <m/>
    <n v="0"/>
    <m/>
    <m/>
    <n v="132"/>
    <m/>
    <m/>
    <n v="0"/>
    <m/>
    <m/>
    <n v="904200"/>
    <n v="-10988.63"/>
    <n v="893211.37"/>
    <n v="0.99999958576434156"/>
    <n v="0.36999999999534339"/>
    <n v="0.36999999999534339"/>
    <n v="0"/>
    <n v="109462"/>
    <n v="-1209"/>
    <n v="108253"/>
    <n v="0"/>
    <n v="893211"/>
    <n v="0"/>
    <m/>
    <n v="108253"/>
    <n v="0"/>
    <m/>
    <m/>
    <m/>
    <m/>
    <m/>
    <m/>
    <m/>
    <m/>
    <x v="1"/>
    <n v="0"/>
    <n v="1"/>
    <n v="8"/>
    <n v="49"/>
    <n v="0"/>
    <n v="0"/>
    <n v="132000"/>
    <n v="2000"/>
  </r>
  <r>
    <m/>
    <m/>
    <s v="SYR/FUM/47/INV/94"/>
    <s v="UNIDO"/>
    <m/>
    <x v="2"/>
    <s v="SYR"/>
    <x v="0"/>
    <s v="FUM"/>
    <s v="Phase-out of methyl bromide in grain fumigation (third tranche)"/>
    <d v="2005-11-01T00:00:00"/>
    <d v="2006-12-01T00:00:00"/>
    <s v="FIN"/>
    <d v="2007-01-01T00:00:00"/>
    <m/>
    <d v="2011-12-01T00:00:00"/>
    <d v="2013-10-01T00:00:00"/>
    <n v="70.2"/>
    <m/>
    <m/>
    <n v="0"/>
    <m/>
    <m/>
    <n v="70.2"/>
    <m/>
    <m/>
    <n v="0"/>
    <m/>
    <m/>
    <n v="432414"/>
    <n v="-6506.09"/>
    <n v="425907.91"/>
    <n v="1.000000211313286"/>
    <n v="-9.0000000025611371E-2"/>
    <n v="-9.0000000025611371E-2"/>
    <n v="0"/>
    <n v="32431"/>
    <n v="-488"/>
    <n v="31943"/>
    <n v="0"/>
    <n v="425908"/>
    <n v="0"/>
    <m/>
    <n v="31943"/>
    <n v="0"/>
    <m/>
    <m/>
    <m/>
    <m/>
    <m/>
    <m/>
    <m/>
    <m/>
    <x v="1"/>
    <n v="0"/>
    <n v="1"/>
    <n v="14"/>
    <n v="13"/>
    <n v="0"/>
    <n v="0"/>
    <n v="70200"/>
    <n v="2005"/>
  </r>
  <r>
    <m/>
    <m/>
    <s v="SYR/FUM/41/INV/89"/>
    <s v="UNIDO"/>
    <m/>
    <x v="2"/>
    <s v="SYR"/>
    <x v="0"/>
    <s v="FUM"/>
    <s v="Phase-out of methyl bromide in grain storage (second tranche)"/>
    <d v="2003-12-01T00:00:00"/>
    <d v="2004-12-01T00:00:00"/>
    <s v="FIN"/>
    <d v="2005-02-01T00:00:00"/>
    <m/>
    <d v="2010-12-01T00:00:00"/>
    <d v="2010-12-01T00:00:00"/>
    <n v="29.8"/>
    <m/>
    <m/>
    <n v="0"/>
    <m/>
    <m/>
    <n v="29.8"/>
    <m/>
    <m/>
    <n v="0"/>
    <m/>
    <m/>
    <n v="351725"/>
    <n v="-1572.12"/>
    <n v="350152.88"/>
    <n v="1.0000003427074482"/>
    <n v="-0.11999999999534339"/>
    <n v="-0.11999999999534339"/>
    <n v="0"/>
    <n v="26379"/>
    <n v="-118"/>
    <n v="26261"/>
    <n v="0"/>
    <n v="350153"/>
    <n v="0"/>
    <m/>
    <n v="26261"/>
    <n v="0"/>
    <m/>
    <m/>
    <m/>
    <m/>
    <m/>
    <m/>
    <m/>
    <m/>
    <x v="1"/>
    <n v="0"/>
    <n v="1"/>
    <n v="14"/>
    <n v="12"/>
    <n v="0"/>
    <n v="0"/>
    <n v="29800"/>
    <n v="2003"/>
  </r>
  <r>
    <m/>
    <m/>
    <s v="URU/FUM/34/INV/35"/>
    <s v="UNIDO"/>
    <m/>
    <x v="1"/>
    <s v="URU"/>
    <x v="0"/>
    <s v="FUM"/>
    <s v="Phase-out of methyl bromide in horticulture (tomatoes and cut flowers)"/>
    <d v="2001-07-01T00:00:00"/>
    <d v="2012-12-01T00:00:00"/>
    <s v="FIN"/>
    <d v="2002-02-01T00:00:00"/>
    <m/>
    <d v="2009-12-01T00:00:00"/>
    <d v="2010-12-01T00:00:00"/>
    <n v="24"/>
    <m/>
    <m/>
    <n v="0"/>
    <m/>
    <m/>
    <n v="24"/>
    <m/>
    <m/>
    <n v="0"/>
    <m/>
    <m/>
    <n v="469370"/>
    <n v="-203.79"/>
    <n v="469166.21"/>
    <n v="0.99999955239743288"/>
    <n v="0.21000000002095476"/>
    <n v="0.21000000002095476"/>
    <n v="0"/>
    <n v="61018"/>
    <n v="-26"/>
    <n v="60992"/>
    <n v="0"/>
    <n v="469166"/>
    <n v="0"/>
    <m/>
    <n v="60992"/>
    <n v="0"/>
    <m/>
    <m/>
    <m/>
    <m/>
    <m/>
    <m/>
    <m/>
    <m/>
    <x v="1"/>
    <n v="0"/>
    <n v="1"/>
    <n v="7"/>
    <n v="137"/>
    <n v="0"/>
    <n v="0"/>
    <n v="24000"/>
    <n v="2001"/>
  </r>
  <r>
    <m/>
    <m/>
    <s v="LIB/FUM/47/INV/27"/>
    <s v="UNIDO"/>
    <m/>
    <x v="0"/>
    <s v="LIB"/>
    <x v="0"/>
    <s v="FUM"/>
    <s v="Phase-out of methyl bromide in horticulture: tomatoes, cucumbers, peppers and others (first tranche)"/>
    <d v="2005-11-01T00:00:00"/>
    <d v="2009-12-01T00:00:00"/>
    <s v="FIN"/>
    <d v="2006-04-01T00:00:00"/>
    <m/>
    <d v="2010-12-01T00:00:00"/>
    <d v="2012-10-01T00:00:00"/>
    <n v="56"/>
    <m/>
    <m/>
    <n v="0"/>
    <m/>
    <m/>
    <n v="56"/>
    <m/>
    <m/>
    <n v="0"/>
    <m/>
    <m/>
    <n v="743000"/>
    <n v="0"/>
    <n v="743000"/>
    <n v="1"/>
    <n v="0"/>
    <n v="0"/>
    <n v="0"/>
    <n v="55725"/>
    <n v="0"/>
    <n v="55725"/>
    <n v="0"/>
    <n v="743000"/>
    <n v="0"/>
    <m/>
    <n v="55725"/>
    <n v="0"/>
    <m/>
    <m/>
    <m/>
    <d v="2017-12-01T00:00:00"/>
    <m/>
    <m/>
    <m/>
    <m/>
    <x v="1"/>
    <n v="0"/>
    <n v="1"/>
    <n v="5"/>
    <n v="49"/>
    <n v="0"/>
    <n v="0"/>
    <n v="56000"/>
    <n v="2005"/>
  </r>
  <r>
    <m/>
    <m/>
    <s v="LIB/FUM/56/INV/30"/>
    <s v="Spain"/>
    <m/>
    <x v="0"/>
    <s v="LIB"/>
    <x v="0"/>
    <s v="FUM"/>
    <s v="Phase-out of methyl bromide in horticulture: tomatoes, cucumbers, peppers and others (second tranche)"/>
    <d v="2008-11-01T00:00:00"/>
    <d v="2010-11-01T00:00:00"/>
    <s v="FIN"/>
    <d v="2010-05-01T00:00:00"/>
    <m/>
    <d v="2017-12-01T00:00:00"/>
    <d v="2018-10-01T00:00:00"/>
    <n v="40"/>
    <m/>
    <m/>
    <n v="0"/>
    <m/>
    <m/>
    <n v="0"/>
    <m/>
    <m/>
    <n v="0"/>
    <m/>
    <m/>
    <n v="500000"/>
    <n v="-2736"/>
    <n v="497264"/>
    <n v="1"/>
    <n v="0"/>
    <n v="0"/>
    <n v="0"/>
    <n v="65000"/>
    <n v="-356"/>
    <n v="64644"/>
    <n v="0"/>
    <n v="497264"/>
    <n v="0"/>
    <n v="0"/>
    <n v="64644"/>
    <n v="0"/>
    <m/>
    <m/>
    <m/>
    <d v="2017-12-01T00:00:00"/>
    <s v="The project was financially closed."/>
    <s v="Balances were returned at the 83rd ExCom."/>
    <m/>
    <m/>
    <x v="1"/>
    <n v="0"/>
    <n v="1"/>
    <n v="18"/>
    <n v="24"/>
    <n v="0"/>
    <n v="0"/>
    <n v="40000"/>
    <n v="2008"/>
  </r>
  <r>
    <m/>
    <m/>
    <s v="HON/FUM/37/INV/10"/>
    <s v="UNIDO"/>
    <m/>
    <x v="1"/>
    <s v="HON"/>
    <x v="0"/>
    <s v="FUM"/>
    <s v="Phase-out of methyl bromide in melon and banana production sector and tobacco seedling"/>
    <d v="2002-07-01T00:00:00"/>
    <d v="2008-12-01T00:00:00"/>
    <s v="FIN"/>
    <d v="2002-11-01T00:00:00"/>
    <m/>
    <d v="2006-12-01T00:00:00"/>
    <d v="2007-09-01T00:00:00"/>
    <n v="213"/>
    <m/>
    <m/>
    <n v="0"/>
    <m/>
    <m/>
    <n v="213"/>
    <m/>
    <m/>
    <n v="0"/>
    <m/>
    <m/>
    <n v="1977454"/>
    <n v="-6"/>
    <n v="1977448"/>
    <n v="1"/>
    <n v="0"/>
    <n v="0"/>
    <n v="0"/>
    <n v="227519"/>
    <n v="0"/>
    <n v="227519"/>
    <n v="0"/>
    <n v="1977448"/>
    <n v="0"/>
    <m/>
    <n v="227519"/>
    <n v="0"/>
    <m/>
    <m/>
    <m/>
    <m/>
    <m/>
    <m/>
    <m/>
    <m/>
    <x v="1"/>
    <n v="0"/>
    <n v="1"/>
    <n v="4"/>
    <n v="77"/>
    <n v="0"/>
    <n v="0"/>
    <n v="213000"/>
    <n v="2002"/>
  </r>
  <r>
    <m/>
    <m/>
    <s v="DOM/FUM/38/INV/33"/>
    <s v="UNIDO"/>
    <m/>
    <x v="1"/>
    <s v="DOM"/>
    <x v="0"/>
    <s v="FUM"/>
    <s v="Phase-out of methyl bromide in melon, flowers and tobacco"/>
    <d v="2002-11-01T00:00:00"/>
    <d v="2006-12-01T00:00:00"/>
    <s v="FIN"/>
    <d v="2003-01-01T00:00:00"/>
    <m/>
    <d v="2010-12-01T00:00:00"/>
    <d v="2011-12-01T00:00:00"/>
    <n v="141"/>
    <m/>
    <m/>
    <n v="0"/>
    <m/>
    <m/>
    <n v="141"/>
    <m/>
    <m/>
    <n v="0"/>
    <m/>
    <m/>
    <n v="922900"/>
    <n v="-885.81"/>
    <n v="922014.19"/>
    <n v="0.99999979392941885"/>
    <n v="0.18999999994412065"/>
    <n v="0.18999999994412065"/>
    <n v="0"/>
    <n v="111519"/>
    <n v="-97"/>
    <n v="111422"/>
    <n v="0"/>
    <n v="922014"/>
    <n v="0"/>
    <m/>
    <n v="111422"/>
    <n v="0"/>
    <m/>
    <m/>
    <m/>
    <m/>
    <m/>
    <m/>
    <m/>
    <m/>
    <x v="1"/>
    <n v="0"/>
    <n v="1"/>
    <n v="2"/>
    <n v="49"/>
    <n v="0"/>
    <n v="0"/>
    <n v="141000"/>
    <n v="2002"/>
  </r>
  <r>
    <m/>
    <m/>
    <s v="TUR/FUM/35/INV/74"/>
    <s v="UNIDO"/>
    <m/>
    <x v="4"/>
    <s v="TUR"/>
    <x v="0"/>
    <s v="FUM"/>
    <s v="Phase-out of methyl bromide in protected tomato, cucumber and carnation crops (first tranche)"/>
    <d v="2001-12-01T00:00:00"/>
    <d v="2002-12-01T00:00:00"/>
    <s v="FIN"/>
    <d v="2002-08-01T00:00:00"/>
    <m/>
    <d v="2003-12-01T00:00:00"/>
    <d v="2006-11-01T00:00:00"/>
    <n v="29.2"/>
    <m/>
    <m/>
    <n v="0"/>
    <m/>
    <m/>
    <n v="29.2"/>
    <m/>
    <m/>
    <n v="0"/>
    <m/>
    <m/>
    <n v="1000000"/>
    <n v="0"/>
    <n v="1000000"/>
    <n v="1"/>
    <n v="0"/>
    <n v="0"/>
    <n v="0"/>
    <n v="120000"/>
    <n v="0"/>
    <n v="120000"/>
    <n v="0"/>
    <n v="1000000"/>
    <n v="0"/>
    <m/>
    <n v="120000"/>
    <n v="0"/>
    <m/>
    <m/>
    <m/>
    <m/>
    <m/>
    <m/>
    <m/>
    <m/>
    <x v="1"/>
    <n v="0"/>
    <n v="1"/>
    <n v="8"/>
    <n v="12"/>
    <n v="0"/>
    <n v="0"/>
    <n v="29200"/>
    <n v="2001"/>
  </r>
  <r>
    <m/>
    <m/>
    <s v="TUR/FUM/41/INV/82"/>
    <s v="UNIDO"/>
    <m/>
    <x v="4"/>
    <s v="TUR"/>
    <x v="0"/>
    <s v="FUM"/>
    <s v="Phase-out of methyl bromide in protected tomato, cucumber and carnation crops (second tranche)"/>
    <d v="2003-12-01T00:00:00"/>
    <d v="2005-12-01T00:00:00"/>
    <s v="FIN"/>
    <d v="2005-04-01T00:00:00"/>
    <m/>
    <d v="2008-12-01T00:00:00"/>
    <d v="2011-04-01T00:00:00"/>
    <n v="58"/>
    <m/>
    <m/>
    <n v="0"/>
    <m/>
    <m/>
    <n v="58"/>
    <m/>
    <m/>
    <n v="0"/>
    <m/>
    <m/>
    <n v="1000000"/>
    <n v="-2624.08"/>
    <n v="997375.92"/>
    <n v="1.0000000802104787"/>
    <n v="-7.9999999958090484E-2"/>
    <n v="-7.9999999958090484E-2"/>
    <n v="0"/>
    <n v="75000"/>
    <n v="-197"/>
    <n v="74803"/>
    <n v="0"/>
    <n v="997376"/>
    <n v="0"/>
    <m/>
    <n v="74803"/>
    <n v="0"/>
    <m/>
    <m/>
    <m/>
    <m/>
    <m/>
    <m/>
    <m/>
    <m/>
    <x v="1"/>
    <n v="0"/>
    <n v="1"/>
    <n v="16"/>
    <n v="24"/>
    <n v="0"/>
    <n v="0"/>
    <n v="58000"/>
    <n v="2003"/>
  </r>
  <r>
    <m/>
    <m/>
    <s v="TUR/FUM/47/INV/88"/>
    <s v="UNIDO"/>
    <m/>
    <x v="4"/>
    <s v="TUR"/>
    <x v="0"/>
    <s v="FUM"/>
    <s v="Phase-out of methyl bromide in protected tomato, cucumber and carnation crops (third and fourth tranches)"/>
    <d v="2005-11-01T00:00:00"/>
    <d v="2006-12-01T00:00:00"/>
    <s v="FIN"/>
    <d v="2006-06-01T00:00:00"/>
    <m/>
    <d v="2009-11-01T00:00:00"/>
    <d v="2012-09-01T00:00:00"/>
    <n v="205"/>
    <m/>
    <m/>
    <n v="0"/>
    <m/>
    <m/>
    <n v="205"/>
    <m/>
    <m/>
    <n v="0"/>
    <m/>
    <m/>
    <n v="1408844"/>
    <n v="-76708.69"/>
    <n v="1332135.31"/>
    <n v="0.99999976729090678"/>
    <n v="0.31000000005587935"/>
    <n v="0.31000000005587935"/>
    <n v="0"/>
    <n v="105663"/>
    <n v="-5753"/>
    <n v="99910"/>
    <n v="0"/>
    <n v="1332135"/>
    <n v="0"/>
    <m/>
    <n v="99910"/>
    <n v="0"/>
    <m/>
    <m/>
    <m/>
    <m/>
    <m/>
    <m/>
    <m/>
    <m/>
    <x v="1"/>
    <n v="0"/>
    <n v="1"/>
    <n v="7"/>
    <n v="13"/>
    <n v="0"/>
    <n v="0"/>
    <n v="205000"/>
    <n v="2005"/>
  </r>
  <r>
    <m/>
    <m/>
    <s v="PER/FUM/31/INV/28"/>
    <s v="UNDP"/>
    <m/>
    <x v="1"/>
    <s v="PER"/>
    <x v="0"/>
    <s v="FUM"/>
    <s v="Phase-out of methyl bromide in soil fumigation"/>
    <d v="2000-07-01T00:00:00"/>
    <d v="2003-08-01T00:00:00"/>
    <s v="FIN"/>
    <d v="2001-03-01T00:00:00"/>
    <m/>
    <d v="2004-12-01T00:00:00"/>
    <d v="2006-11-01T00:00:00"/>
    <n v="4"/>
    <m/>
    <m/>
    <m/>
    <m/>
    <m/>
    <n v="4"/>
    <m/>
    <m/>
    <m/>
    <m/>
    <m/>
    <n v="209770"/>
    <n v="0"/>
    <n v="209770"/>
    <n v="1"/>
    <n v="0"/>
    <n v="0"/>
    <n v="0"/>
    <n v="27270"/>
    <n v="0"/>
    <n v="27270"/>
    <n v="-9.9999999998544808E-2"/>
    <n v="209770"/>
    <n v="0"/>
    <n v="0"/>
    <n v="27270.1"/>
    <n v="0"/>
    <m/>
    <m/>
    <m/>
    <m/>
    <s v="Completed in 2004. Financially completed in 2006."/>
    <m/>
    <m/>
    <m/>
    <x v="1"/>
    <n v="0"/>
    <n v="1"/>
    <n v="8"/>
    <n v="37"/>
    <n v="0"/>
    <n v="0"/>
    <n v="4000"/>
    <n v="2000"/>
  </r>
  <r>
    <m/>
    <m/>
    <s v="ARG/FUM/30/INV/105"/>
    <s v="UNIDO"/>
    <m/>
    <x v="1"/>
    <s v="ARG"/>
    <x v="0"/>
    <s v="FUM"/>
    <s v="Phase-out of methyl bromide in strawberry, protected vegetables and cut flower production"/>
    <d v="2000-03-01T00:00:00"/>
    <d v="2015-01-01T00:00:00"/>
    <s v="FIN"/>
    <d v="2000-07-01T00:00:00"/>
    <m/>
    <d v="2015-10-01T00:00:00"/>
    <d v="2016-04-01T00:00:00"/>
    <n v="331"/>
    <m/>
    <m/>
    <n v="0"/>
    <m/>
    <m/>
    <n v="331"/>
    <m/>
    <m/>
    <n v="0"/>
    <m/>
    <m/>
    <n v="3183390"/>
    <n v="-129"/>
    <n v="3183261"/>
    <n v="1"/>
    <n v="0"/>
    <n v="0"/>
    <n v="0"/>
    <n v="360173"/>
    <n v="-14"/>
    <n v="360159"/>
    <n v="0"/>
    <n v="3183261"/>
    <n v="0"/>
    <m/>
    <n v="360159"/>
    <n v="0"/>
    <m/>
    <m/>
    <m/>
    <m/>
    <m/>
    <m/>
    <m/>
    <m/>
    <x v="1"/>
    <n v="0"/>
    <n v="1"/>
    <n v="4"/>
    <n v="178"/>
    <n v="0"/>
    <n v="0"/>
    <n v="331000"/>
    <n v="2000"/>
  </r>
  <r>
    <m/>
    <m/>
    <s v="MDN/FUM/32/INV/16"/>
    <s v="UNIDO"/>
    <m/>
    <x v="4"/>
    <s v="MDN"/>
    <x v="0"/>
    <s v="FUM"/>
    <s v="Phase-out of methyl bromide in tobacco seedling and horticulture production sector"/>
    <d v="2000-12-01T00:00:00"/>
    <d v="2006-01-01T00:00:00"/>
    <s v="FIN"/>
    <d v="2001-10-01T00:00:00"/>
    <m/>
    <d v="2004-12-01T00:00:00"/>
    <d v="2006-05-01T00:00:00"/>
    <n v="27.2"/>
    <m/>
    <m/>
    <n v="0"/>
    <m/>
    <m/>
    <n v="27.2"/>
    <m/>
    <m/>
    <n v="0"/>
    <m/>
    <m/>
    <n v="1075207"/>
    <n v="-3327"/>
    <n v="1071880"/>
    <n v="1"/>
    <n v="0"/>
    <n v="0"/>
    <n v="0"/>
    <n v="128273"/>
    <n v="-552.86"/>
    <n v="127720.14"/>
    <n v="0.13999999999941792"/>
    <n v="1071880"/>
    <n v="0"/>
    <m/>
    <n v="127720"/>
    <n v="0"/>
    <m/>
    <m/>
    <m/>
    <m/>
    <m/>
    <m/>
    <m/>
    <m/>
    <x v="1"/>
    <n v="0"/>
    <n v="1"/>
    <n v="10"/>
    <n v="61"/>
    <n v="0"/>
    <n v="0"/>
    <n v="27200"/>
    <n v="2000"/>
  </r>
  <r>
    <m/>
    <m/>
    <s v="BHE/FUM/41/INV/17"/>
    <s v="UNIDO"/>
    <m/>
    <x v="4"/>
    <s v="BHE"/>
    <x v="0"/>
    <s v="FUM"/>
    <s v="Phase-out of methyl bromide in tobacco seedling vegetables and flower production sector"/>
    <d v="2003-12-01T00:00:00"/>
    <d v="2006-12-01T00:00:00"/>
    <s v="FIN"/>
    <d v="2004-08-01T00:00:00"/>
    <m/>
    <d v="2006-12-01T00:00:00"/>
    <d v="2008-12-01T00:00:00"/>
    <n v="11.8"/>
    <m/>
    <m/>
    <n v="0"/>
    <m/>
    <m/>
    <n v="11.8"/>
    <m/>
    <m/>
    <n v="0"/>
    <m/>
    <m/>
    <n v="229000"/>
    <n v="-3337"/>
    <n v="225663"/>
    <n v="1"/>
    <n v="0"/>
    <n v="0"/>
    <n v="0"/>
    <n v="20610"/>
    <n v="-300"/>
    <n v="20310"/>
    <n v="0"/>
    <n v="225663"/>
    <n v="0"/>
    <m/>
    <n v="20310"/>
    <n v="0"/>
    <m/>
    <m/>
    <m/>
    <m/>
    <m/>
    <m/>
    <m/>
    <m/>
    <x v="1"/>
    <n v="0"/>
    <n v="1"/>
    <n v="8"/>
    <n v="36"/>
    <n v="0"/>
    <n v="0"/>
    <n v="11800"/>
    <n v="2003"/>
  </r>
  <r>
    <m/>
    <m/>
    <s v="CRO/FUM/35/INV/14"/>
    <s v="UNIDO"/>
    <m/>
    <x v="4"/>
    <s v="CRO"/>
    <x v="0"/>
    <s v="FUM"/>
    <s v="Phase-out of methyl bromide in tobacco seedlings"/>
    <d v="2001-12-01T00:00:00"/>
    <d v="2007-01-01T00:00:00"/>
    <s v="FIN"/>
    <d v="2002-07-01T00:00:00"/>
    <m/>
    <d v="2006-12-01T00:00:00"/>
    <d v="2007-12-01T00:00:00"/>
    <n v="16.2"/>
    <m/>
    <m/>
    <n v="0"/>
    <m/>
    <m/>
    <n v="16.2"/>
    <m/>
    <m/>
    <n v="0"/>
    <m/>
    <m/>
    <n v="476833"/>
    <n v="-5789"/>
    <n v="471044"/>
    <n v="1"/>
    <n v="0"/>
    <n v="0"/>
    <n v="0"/>
    <n v="61988"/>
    <n v="-752"/>
    <n v="61236"/>
    <n v="0"/>
    <n v="471044"/>
    <n v="0"/>
    <m/>
    <n v="61236"/>
    <n v="0"/>
    <m/>
    <m/>
    <m/>
    <m/>
    <m/>
    <m/>
    <m/>
    <m/>
    <x v="1"/>
    <n v="0"/>
    <n v="1"/>
    <n v="7"/>
    <n v="61"/>
    <n v="0"/>
    <n v="0"/>
    <n v="16200"/>
    <n v="2001"/>
  </r>
  <r>
    <m/>
    <m/>
    <s v="MOR/FUM/56/INV/61"/>
    <s v="UNIDO"/>
    <m/>
    <x v="0"/>
    <s v="MOR"/>
    <x v="0"/>
    <s v="FUM"/>
    <s v="Phase-out of methyl bromide use as a soil fumigant in the production of green beans and curcurbits (first tranche)"/>
    <d v="2008-11-01T00:00:00"/>
    <d v="2012-11-01T00:00:00"/>
    <s v="FIN"/>
    <d v="2008-12-01T00:00:00"/>
    <m/>
    <d v="2012-10-01T00:00:00"/>
    <d v="2014-05-01T00:00:00"/>
    <n v="35"/>
    <m/>
    <m/>
    <n v="0"/>
    <m/>
    <m/>
    <n v="35"/>
    <m/>
    <m/>
    <n v="0"/>
    <m/>
    <m/>
    <n v="690000"/>
    <n v="0"/>
    <n v="690000"/>
    <n v="1"/>
    <n v="0"/>
    <n v="0"/>
    <n v="0"/>
    <n v="51750"/>
    <n v="0"/>
    <n v="51750"/>
    <n v="0"/>
    <n v="690000"/>
    <n v="0"/>
    <m/>
    <n v="51750"/>
    <n v="0"/>
    <m/>
    <m/>
    <m/>
    <m/>
    <m/>
    <m/>
    <m/>
    <m/>
    <x v="1"/>
    <n v="0"/>
    <n v="1"/>
    <n v="1"/>
    <n v="48"/>
    <n v="0"/>
    <n v="0"/>
    <n v="35000"/>
    <n v="2008"/>
  </r>
  <r>
    <m/>
    <m/>
    <s v="MOR/FUM/29/INV/37"/>
    <s v="France"/>
    <m/>
    <x v="0"/>
    <s v="MOR"/>
    <x v="0"/>
    <s v="FUM"/>
    <s v="Phase-out of methyl bromide use in the cut flower and banana production"/>
    <d v="1999-11-01T00:00:00"/>
    <d v="2003-12-01T00:00:00"/>
    <s v="FIN"/>
    <d v="2002-06-01T00:00:00"/>
    <m/>
    <d v="2008-07-01T00:00:00"/>
    <d v="2012-12-01T00:00:00"/>
    <n v="61"/>
    <m/>
    <m/>
    <n v="0"/>
    <m/>
    <m/>
    <n v="61"/>
    <m/>
    <m/>
    <m/>
    <m/>
    <m/>
    <n v="1006652"/>
    <n v="-71550"/>
    <n v="935102"/>
    <n v="1"/>
    <n v="0"/>
    <n v="0"/>
    <n v="0"/>
    <n v="120732"/>
    <n v="-8968"/>
    <n v="111764"/>
    <n v="0"/>
    <n v="935102"/>
    <m/>
    <m/>
    <n v="111764"/>
    <m/>
    <m/>
    <m/>
    <m/>
    <m/>
    <s v="This project was implemented through UNIDO on behalf of France. It is completed."/>
    <m/>
    <m/>
    <m/>
    <x v="1"/>
    <n v="0"/>
    <n v="1"/>
    <n v="31"/>
    <n v="49"/>
    <n v="0"/>
    <n v="0"/>
    <n v="61000"/>
    <n v="1999"/>
  </r>
  <r>
    <m/>
    <m/>
    <s v="MOR/FUM/62/INV/66"/>
    <s v="UNIDO"/>
    <m/>
    <x v="0"/>
    <s v="MOR"/>
    <x v="0"/>
    <s v="FUM"/>
    <s v="Phase-out of methyl bromide used as a soil fumigant in the production of green beans and cucurbits (second tranche)"/>
    <d v="2010-12-01T00:00:00"/>
    <d v="2012-12-01T00:00:00"/>
    <s v="FIN"/>
    <d v="2010-12-01T00:00:00"/>
    <m/>
    <d v="2014-12-01T00:00:00"/>
    <d v="2016-03-01T00:00:00"/>
    <n v="94.9"/>
    <m/>
    <m/>
    <n v="0"/>
    <m/>
    <m/>
    <n v="94.9"/>
    <m/>
    <m/>
    <n v="0"/>
    <m/>
    <m/>
    <n v="437594"/>
    <n v="-173.74"/>
    <n v="437420.26"/>
    <n v="0.99999940560594969"/>
    <n v="0.26000000000931323"/>
    <n v="0.26000000000931323"/>
    <n v="0"/>
    <n v="32820"/>
    <n v="-13"/>
    <n v="32807"/>
    <n v="0"/>
    <n v="437420"/>
    <n v="0"/>
    <m/>
    <n v="32807"/>
    <n v="0"/>
    <m/>
    <m/>
    <m/>
    <m/>
    <m/>
    <m/>
    <m/>
    <m/>
    <x v="1"/>
    <n v="0"/>
    <n v="1"/>
    <n v="0"/>
    <n v="24"/>
    <n v="0"/>
    <n v="0"/>
    <n v="94900"/>
    <n v="2010"/>
  </r>
  <r>
    <m/>
    <m/>
    <s v="MOR/FUM/56/INV/62"/>
    <s v="Italy"/>
    <m/>
    <x v="0"/>
    <s v="MOR"/>
    <x v="0"/>
    <s v="FUM"/>
    <s v="Phase-out of methyl bromide used as a soil fumigant in the production of green beans and curcurbits (first tranche)"/>
    <d v="2008-11-01T00:00:00"/>
    <d v="2012-11-01T00:00:00"/>
    <s v="FIN"/>
    <d v="2009-07-01T00:00:00"/>
    <m/>
    <d v="2014-12-01T00:00:00"/>
    <d v="2016-12-01T00:00:00"/>
    <n v="15"/>
    <m/>
    <m/>
    <n v="0"/>
    <m/>
    <m/>
    <n v="15"/>
    <m/>
    <m/>
    <m/>
    <m/>
    <m/>
    <n v="310000"/>
    <n v="-2499"/>
    <n v="307501"/>
    <n v="1"/>
    <n v="0"/>
    <n v="0"/>
    <n v="0"/>
    <n v="40300"/>
    <n v="-325"/>
    <n v="39975"/>
    <n v="0"/>
    <n v="307501"/>
    <n v="0"/>
    <n v="0"/>
    <n v="39975"/>
    <n v="0"/>
    <m/>
    <m/>
    <m/>
    <m/>
    <s v="The project was financially closed and the balance was reported to the 76th ExCom."/>
    <s v="Balances (and interests accrued) have been reported to the 77th ExCom and have been returned in cash in April 2017 in light of ExCom decision  77/2(a)(iii)"/>
    <m/>
    <m/>
    <x v="1"/>
    <n v="0"/>
    <n v="1"/>
    <n v="8"/>
    <n v="48"/>
    <n v="0"/>
    <n v="0"/>
    <n v="15000"/>
    <n v="2008"/>
  </r>
  <r>
    <m/>
    <m/>
    <s v="MOR/FUM/44/INV/52"/>
    <s v="UNIDO"/>
    <m/>
    <x v="0"/>
    <s v="MOR"/>
    <x v="0"/>
    <s v="FUM"/>
    <s v="Phase-out of methyl bromide used for soil fumigation in tomato production (balance of the first tranche)"/>
    <d v="2004-12-01T00:00:00"/>
    <d v="2005-12-01T00:00:00"/>
    <s v="FIN"/>
    <d v="2005-07-01T00:00:00"/>
    <m/>
    <d v="2006-10-01T00:00:00"/>
    <d v="2007-12-01T00:00:00"/>
    <n v="34.1"/>
    <m/>
    <m/>
    <n v="0"/>
    <m/>
    <m/>
    <n v="34.1"/>
    <m/>
    <m/>
    <n v="0"/>
    <m/>
    <m/>
    <n v="607513"/>
    <n v="-236"/>
    <n v="607277"/>
    <n v="1"/>
    <n v="0"/>
    <n v="0"/>
    <n v="0"/>
    <n v="45563"/>
    <n v="-17"/>
    <n v="45546"/>
    <n v="0"/>
    <n v="607277"/>
    <n v="0"/>
    <m/>
    <n v="45546"/>
    <n v="0"/>
    <m/>
    <m/>
    <m/>
    <m/>
    <m/>
    <m/>
    <m/>
    <m/>
    <x v="1"/>
    <n v="0"/>
    <n v="1"/>
    <n v="7"/>
    <n v="12"/>
    <n v="0"/>
    <n v="0"/>
    <n v="34100"/>
    <n v="2004"/>
  </r>
  <r>
    <m/>
    <m/>
    <s v="MOR/FUM/53/INV/58"/>
    <s v="UNIDO"/>
    <m/>
    <x v="0"/>
    <s v="MOR"/>
    <x v="0"/>
    <s v="FUM"/>
    <s v="Phase-out of methyl bromide used for soil fumigation in tomato production (fifth tranche)"/>
    <d v="2007-11-01T00:00:00"/>
    <d v="2008-11-01T00:00:00"/>
    <s v="FIN"/>
    <d v="2008-02-01T00:00:00"/>
    <m/>
    <d v="2010-12-01T00:00:00"/>
    <d v="2010-12-01T00:00:00"/>
    <n v="78"/>
    <m/>
    <m/>
    <n v="0"/>
    <m/>
    <m/>
    <n v="78"/>
    <m/>
    <m/>
    <n v="0"/>
    <m/>
    <m/>
    <n v="424381"/>
    <n v="0"/>
    <n v="424381"/>
    <n v="1"/>
    <n v="0"/>
    <n v="0"/>
    <n v="0"/>
    <n v="31829"/>
    <n v="0"/>
    <n v="31829"/>
    <n v="0"/>
    <n v="424381"/>
    <n v="0"/>
    <m/>
    <n v="31829"/>
    <n v="0"/>
    <m/>
    <m/>
    <m/>
    <m/>
    <m/>
    <m/>
    <m/>
    <m/>
    <x v="1"/>
    <n v="0"/>
    <n v="1"/>
    <n v="3"/>
    <n v="12"/>
    <n v="0"/>
    <n v="0"/>
    <n v="78000"/>
    <n v="2007"/>
  </r>
  <r>
    <m/>
    <m/>
    <s v="MOR/FUM/56/INV/60"/>
    <s v="UNIDO"/>
    <m/>
    <x v="0"/>
    <s v="MOR"/>
    <x v="0"/>
    <s v="FUM"/>
    <s v="Phase-out of methyl bromide used for soil fumigation in tomato production (sixth tranche)"/>
    <d v="2008-11-01T00:00:00"/>
    <d v="2010-11-01T00:00:00"/>
    <s v="FIN"/>
    <d v="2009-03-01T00:00:00"/>
    <m/>
    <d v="2011-12-01T00:00:00"/>
    <d v="2013-12-01T00:00:00"/>
    <n v="182.4"/>
    <m/>
    <m/>
    <n v="0"/>
    <m/>
    <m/>
    <n v="182.4"/>
    <m/>
    <m/>
    <n v="0"/>
    <m/>
    <m/>
    <n v="398427"/>
    <n v="-11389.49"/>
    <n v="387037.51"/>
    <n v="1.0000012660271611"/>
    <n v="-0.48999999999068677"/>
    <n v="-0.48999999999068677"/>
    <n v="0"/>
    <n v="29882"/>
    <n v="-854"/>
    <n v="29028"/>
    <n v="0"/>
    <n v="387038"/>
    <n v="0"/>
    <m/>
    <n v="29028"/>
    <n v="0"/>
    <m/>
    <m/>
    <m/>
    <m/>
    <m/>
    <m/>
    <m/>
    <m/>
    <x v="1"/>
    <n v="0"/>
    <n v="1"/>
    <n v="4"/>
    <n v="24"/>
    <n v="0"/>
    <n v="0"/>
    <n v="182400"/>
    <n v="2008"/>
  </r>
  <r>
    <m/>
    <m/>
    <s v="MOR/FUM/47/INV/54"/>
    <s v="UNIDO"/>
    <m/>
    <x v="0"/>
    <s v="MOR"/>
    <x v="0"/>
    <s v="FUM"/>
    <s v="Phase-out of methyl bromide used for soil fumigation in tomato production (third tranche)"/>
    <d v="2005-11-01T00:00:00"/>
    <d v="2006-12-01T00:00:00"/>
    <s v="FIN"/>
    <d v="2006-02-01T00:00:00"/>
    <m/>
    <d v="2008-12-01T00:00:00"/>
    <d v="2009-12-01T00:00:00"/>
    <n v="39"/>
    <m/>
    <m/>
    <n v="0"/>
    <m/>
    <m/>
    <n v="39"/>
    <m/>
    <m/>
    <n v="0"/>
    <m/>
    <m/>
    <n v="1670995"/>
    <n v="0"/>
    <n v="1670995"/>
    <n v="1"/>
    <n v="0"/>
    <n v="0"/>
    <n v="0"/>
    <n v="125325"/>
    <n v="0"/>
    <n v="125325"/>
    <n v="0"/>
    <n v="1670995"/>
    <n v="0"/>
    <m/>
    <n v="125325"/>
    <n v="0"/>
    <m/>
    <m/>
    <m/>
    <m/>
    <m/>
    <m/>
    <m/>
    <m/>
    <x v="1"/>
    <n v="0"/>
    <n v="1"/>
    <n v="3"/>
    <n v="13"/>
    <n v="0"/>
    <n v="0"/>
    <n v="39000"/>
    <n v="2005"/>
  </r>
  <r>
    <m/>
    <m/>
    <s v="MOR/FUM/50/INV/55"/>
    <s v="UNIDO"/>
    <m/>
    <x v="0"/>
    <s v="MOR"/>
    <x v="0"/>
    <s v="FUM"/>
    <s v="Phase-out of methyl bromide used for soil fumigation in tomato production (third tranche)"/>
    <d v="2006-11-01T00:00:00"/>
    <d v="2007-11-01T00:00:00"/>
    <s v="FIN"/>
    <d v="2007-05-01T00:00:00"/>
    <m/>
    <d v="2008-12-01T00:00:00"/>
    <d v="2009-12-01T00:00:00"/>
    <n v="56.4"/>
    <m/>
    <m/>
    <n v="0"/>
    <m/>
    <m/>
    <n v="56.4"/>
    <m/>
    <m/>
    <n v="0"/>
    <m/>
    <m/>
    <n v="411633"/>
    <n v="0"/>
    <n v="411633"/>
    <n v="1"/>
    <n v="0"/>
    <n v="0"/>
    <n v="0"/>
    <n v="30872"/>
    <n v="0"/>
    <n v="30872"/>
    <n v="0"/>
    <n v="411633"/>
    <n v="0"/>
    <m/>
    <n v="30872"/>
    <n v="0"/>
    <m/>
    <m/>
    <m/>
    <m/>
    <m/>
    <m/>
    <m/>
    <m/>
    <x v="1"/>
    <n v="0"/>
    <n v="1"/>
    <n v="6"/>
    <n v="12"/>
    <n v="0"/>
    <n v="0"/>
    <n v="56400"/>
    <n v="2006"/>
  </r>
  <r>
    <m/>
    <m/>
    <s v="SEN/FUM/26/INV/12"/>
    <s v="UNIDO"/>
    <m/>
    <x v="0"/>
    <s v="SEN"/>
    <x v="0"/>
    <s v="FUM"/>
    <s v="Phase-out of methyl bromide used in peanut seed fumigation in Novasen Ltd."/>
    <d v="1998-11-01T00:00:00"/>
    <d v="2000-12-01T00:00:00"/>
    <s v="FIN"/>
    <d v="1999-12-01T00:00:00"/>
    <m/>
    <d v="2001-12-01T00:00:00"/>
    <d v="2003-02-01T00:00:00"/>
    <n v="0.7"/>
    <m/>
    <m/>
    <n v="0"/>
    <m/>
    <m/>
    <n v="0.7"/>
    <m/>
    <m/>
    <n v="0"/>
    <m/>
    <m/>
    <n v="62945"/>
    <n v="-3226"/>
    <n v="59719"/>
    <n v="1"/>
    <n v="0"/>
    <n v="0"/>
    <n v="0"/>
    <n v="8183"/>
    <n v="-431.73"/>
    <n v="7751.27"/>
    <n v="0.27000000000043656"/>
    <n v="59719"/>
    <n v="0"/>
    <m/>
    <n v="7751"/>
    <n v="0"/>
    <m/>
    <m/>
    <m/>
    <m/>
    <m/>
    <m/>
    <m/>
    <m/>
    <x v="1"/>
    <n v="0"/>
    <n v="1"/>
    <n v="13"/>
    <n v="25"/>
    <n v="0"/>
    <n v="0"/>
    <n v="700"/>
    <n v="1998"/>
  </r>
  <r>
    <m/>
    <m/>
    <s v="THA/SOL/15/INV/40"/>
    <s v="IBRD"/>
    <m/>
    <x v="2"/>
    <s v="THA"/>
    <x v="0"/>
    <s v="SOL"/>
    <s v="Phase-out of ODS solvents at Thai Airways"/>
    <d v="1994-12-01T00:00:00"/>
    <d v="1996-06-01T00:00:00"/>
    <s v="FIN"/>
    <d v="1998-12-01T00:00:00"/>
    <m/>
    <d v="1999-12-01T00:00:00"/>
    <d v="1999-12-01T00:00:00"/>
    <n v="6"/>
    <m/>
    <m/>
    <n v="0"/>
    <m/>
    <m/>
    <n v="0"/>
    <m/>
    <m/>
    <n v="0"/>
    <m/>
    <m/>
    <n v="463900"/>
    <n v="-32600"/>
    <n v="431300"/>
    <n v="1"/>
    <n v="0"/>
    <n v="0"/>
    <n v="0"/>
    <n v="0"/>
    <n v="0"/>
    <n v="0"/>
    <n v="0"/>
    <n v="431300"/>
    <n v="0"/>
    <n v="0"/>
    <n v="0"/>
    <n v="0"/>
    <n v="0"/>
    <m/>
    <m/>
    <m/>
    <s v="Project completed."/>
    <m/>
    <m/>
    <m/>
    <x v="1"/>
    <n v="0"/>
    <n v="1"/>
    <n v="48"/>
    <n v="18"/>
    <n v="0"/>
    <n v="0"/>
    <n v="6000"/>
    <n v="1994"/>
  </r>
  <r>
    <m/>
    <m/>
    <s v="IDS/FOA/42/INV/160"/>
    <s v="IBRD"/>
    <m/>
    <x v="2"/>
    <s v="IDS"/>
    <x v="0"/>
    <s v="FOA"/>
    <s v="Phase-out of residual CFCs in the foam sector"/>
    <d v="2004-04-01T00:00:00"/>
    <d v="2005-12-01T00:00:00"/>
    <s v="FIN"/>
    <d v="2004-12-01T00:00:00"/>
    <m/>
    <d v="2005-12-01T00:00:00"/>
    <d v="2007-12-01T00:00:00"/>
    <n v="130"/>
    <m/>
    <m/>
    <n v="0"/>
    <m/>
    <m/>
    <n v="130"/>
    <m/>
    <m/>
    <n v="0"/>
    <m/>
    <m/>
    <n v="100000"/>
    <n v="1625000"/>
    <n v="1725000"/>
    <n v="1"/>
    <n v="0"/>
    <n v="0"/>
    <n v="0"/>
    <n v="7500"/>
    <n v="121875"/>
    <n v="129375"/>
    <n v="0"/>
    <n v="1725000"/>
    <n v="0"/>
    <n v="0"/>
    <n v="129375"/>
    <n v="0"/>
    <n v="0"/>
    <m/>
    <m/>
    <m/>
    <s v="Project is physically and financially completed"/>
    <m/>
    <m/>
    <m/>
    <x v="1"/>
    <n v="0"/>
    <n v="1"/>
    <n v="8"/>
    <n v="20"/>
    <n v="0"/>
    <n v="0"/>
    <n v="130000"/>
    <n v="2004"/>
  </r>
  <r>
    <m/>
    <m/>
    <s v="IDS/FOA/54/INV/182"/>
    <s v="IBRD"/>
    <m/>
    <x v="2"/>
    <s v="IDS"/>
    <x v="0"/>
    <s v="FOA"/>
    <s v="Phase-out of residual CFCs in the foam sector (fourth tranche)"/>
    <d v="2008-04-01T00:00:00"/>
    <d v="2009-03-01T00:00:00"/>
    <s v="FIN"/>
    <d v="2010-06-01T00:00:00"/>
    <m/>
    <d v="2010-06-01T00:00:00"/>
    <d v="2010-12-01T00:00:00"/>
    <n v="66"/>
    <m/>
    <m/>
    <n v="0"/>
    <m/>
    <m/>
    <n v="66"/>
    <m/>
    <m/>
    <n v="0"/>
    <m/>
    <m/>
    <n v="35000"/>
    <n v="0"/>
    <n v="35000"/>
    <n v="1"/>
    <n v="0"/>
    <n v="0"/>
    <n v="0"/>
    <n v="2625"/>
    <n v="0"/>
    <n v="2625"/>
    <n v="0"/>
    <n v="35000"/>
    <n v="0"/>
    <n v="0"/>
    <n v="2625"/>
    <n v="0"/>
    <n v="0"/>
    <m/>
    <m/>
    <m/>
    <s v="Project completed."/>
    <m/>
    <m/>
    <m/>
    <x v="1"/>
    <n v="0"/>
    <n v="1"/>
    <n v="26"/>
    <n v="11"/>
    <n v="0"/>
    <n v="0"/>
    <n v="66000"/>
    <n v="2008"/>
  </r>
  <r>
    <m/>
    <m/>
    <s v="IDS/FOA/48/INV/172"/>
    <s v="IBRD"/>
    <m/>
    <x v="2"/>
    <s v="IDS"/>
    <x v="0"/>
    <s v="FOA"/>
    <s v="Phase-out of residual CFCs in the foam sector (second tranche)"/>
    <d v="2006-04-01T00:00:00"/>
    <d v="2007-04-01T00:00:00"/>
    <s v="FIN"/>
    <d v="2007-11-01T00:00:00"/>
    <m/>
    <d v="2008-12-01T00:00:00"/>
    <d v="2010-12-01T00:00:00"/>
    <n v="130"/>
    <m/>
    <m/>
    <n v="0"/>
    <m/>
    <m/>
    <n v="130"/>
    <m/>
    <m/>
    <n v="0"/>
    <m/>
    <m/>
    <n v="1050000"/>
    <n v="0"/>
    <n v="1050000"/>
    <n v="1"/>
    <n v="0"/>
    <n v="0"/>
    <n v="0"/>
    <n v="78750"/>
    <n v="0"/>
    <n v="78750"/>
    <n v="0"/>
    <n v="1050000"/>
    <n v="0"/>
    <n v="0"/>
    <n v="78750"/>
    <n v="0"/>
    <n v="0"/>
    <m/>
    <m/>
    <m/>
    <s v="Completed."/>
    <m/>
    <m/>
    <m/>
    <x v="1"/>
    <n v="0"/>
    <n v="1"/>
    <n v="19"/>
    <n v="12"/>
    <n v="0"/>
    <n v="0"/>
    <n v="130000"/>
    <n v="2006"/>
  </r>
  <r>
    <m/>
    <m/>
    <s v="IDS/FOA/51/INV/176"/>
    <s v="IBRD"/>
    <m/>
    <x v="2"/>
    <s v="IDS"/>
    <x v="0"/>
    <s v="FOA"/>
    <s v="Phase-out of residual CFCs in the foam sector (third tranche)"/>
    <d v="2007-03-01T00:00:00"/>
    <d v="2008-03-01T00:00:00"/>
    <s v="FIN"/>
    <d v="2008-12-01T00:00:00"/>
    <m/>
    <d v="2010-06-01T00:00:00"/>
    <d v="2010-12-01T00:00:00"/>
    <n v="156"/>
    <m/>
    <m/>
    <n v="0"/>
    <m/>
    <m/>
    <n v="156"/>
    <m/>
    <m/>
    <n v="0"/>
    <m/>
    <m/>
    <n v="147564"/>
    <n v="0"/>
    <n v="147564"/>
    <n v="1"/>
    <n v="0"/>
    <n v="0"/>
    <n v="0"/>
    <n v="11067"/>
    <n v="0"/>
    <n v="11067"/>
    <n v="0"/>
    <n v="147564"/>
    <n v="0"/>
    <n v="0"/>
    <n v="11067"/>
    <n v="0"/>
    <n v="0"/>
    <m/>
    <m/>
    <m/>
    <s v="Project completed."/>
    <m/>
    <m/>
    <m/>
    <x v="1"/>
    <n v="0"/>
    <n v="1"/>
    <n v="21"/>
    <n v="12"/>
    <n v="0"/>
    <n v="0"/>
    <n v="156000"/>
    <n v="2007"/>
  </r>
  <r>
    <m/>
    <m/>
    <s v="CPR/PAG/48/INV/440"/>
    <s v="IBRD"/>
    <m/>
    <x v="2"/>
    <s v="CPR"/>
    <x v="0"/>
    <s v="PAG"/>
    <s v="Phase-out of the production and consumption of CTC for process agent and other non-identified uses (phase I): 2006 annual programme"/>
    <d v="2006-04-01T00:00:00"/>
    <d v="2007-04-01T00:00:00"/>
    <s v="FIN"/>
    <d v="2006-09-01T00:00:00"/>
    <m/>
    <d v="2007-04-01T00:00:00"/>
    <d v="2013-06-01T00:00:00"/>
    <n v="0"/>
    <m/>
    <m/>
    <n v="6642"/>
    <m/>
    <m/>
    <n v="0"/>
    <m/>
    <m/>
    <n v="6642"/>
    <m/>
    <m/>
    <n v="16000000"/>
    <n v="0"/>
    <n v="16000000"/>
    <n v="1"/>
    <n v="0"/>
    <n v="0"/>
    <n v="0"/>
    <n v="1200000"/>
    <n v="0"/>
    <n v="1200000"/>
    <n v="0"/>
    <n v="16000000"/>
    <n v="0"/>
    <n v="0"/>
    <n v="1200000"/>
    <n v="0"/>
    <n v="0"/>
    <m/>
    <m/>
    <m/>
    <s v="Sector plan completed."/>
    <m/>
    <m/>
    <m/>
    <x v="1"/>
    <n v="0"/>
    <n v="1"/>
    <n v="5"/>
    <n v="12"/>
    <n v="0"/>
    <n v="0"/>
    <n v="6642000"/>
    <n v="2006"/>
  </r>
  <r>
    <m/>
    <m/>
    <s v="CPR/PAG/51/INV/448"/>
    <s v="IBRD"/>
    <m/>
    <x v="2"/>
    <s v="CPR"/>
    <x v="0"/>
    <s v="PAG"/>
    <s v="Phase-out of the production and consumption of CTC for process agent and other non-identified uses (phase I): 2007 annual programme"/>
    <d v="2007-03-01T00:00:00"/>
    <d v="2008-03-01T00:00:00"/>
    <s v="FIN"/>
    <d v="2007-08-01T00:00:00"/>
    <m/>
    <d v="2008-03-01T00:00:00"/>
    <d v="2013-06-01T00:00:00"/>
    <n v="0"/>
    <m/>
    <m/>
    <n v="6642"/>
    <m/>
    <m/>
    <n v="0"/>
    <m/>
    <m/>
    <n v="6642"/>
    <m/>
    <m/>
    <n v="5000000"/>
    <n v="0"/>
    <n v="5000000"/>
    <n v="1"/>
    <n v="0"/>
    <n v="0"/>
    <n v="0"/>
    <n v="375000"/>
    <n v="0"/>
    <n v="375000"/>
    <n v="0"/>
    <n v="5000000"/>
    <n v="0"/>
    <n v="0"/>
    <n v="375000"/>
    <n v="0"/>
    <n v="0"/>
    <m/>
    <m/>
    <m/>
    <s v="Sector plan completed."/>
    <m/>
    <m/>
    <m/>
    <x v="1"/>
    <n v="0"/>
    <n v="1"/>
    <n v="5"/>
    <n v="12"/>
    <n v="0"/>
    <n v="0"/>
    <n v="6642000"/>
    <n v="2007"/>
  </r>
  <r>
    <m/>
    <m/>
    <s v="CPR/PAG/54/INV/458"/>
    <s v="IBRD"/>
    <m/>
    <x v="2"/>
    <s v="CPR"/>
    <x v="0"/>
    <s v="PAG"/>
    <s v="Phase-out of the production and consumption of CTC for process agent and other non-identified uses (phase I): 2008 annual programme"/>
    <d v="2008-04-01T00:00:00"/>
    <d v="2009-03-01T00:00:00"/>
    <s v="FIN"/>
    <d v="2008-12-01T00:00:00"/>
    <m/>
    <d v="2009-12-01T00:00:00"/>
    <d v="2013-06-01T00:00:00"/>
    <n v="0"/>
    <m/>
    <m/>
    <n v="10594"/>
    <m/>
    <m/>
    <n v="0"/>
    <m/>
    <m/>
    <n v="10594"/>
    <m/>
    <m/>
    <n v="3000000"/>
    <n v="0"/>
    <n v="3000000"/>
    <n v="1"/>
    <n v="0"/>
    <n v="0"/>
    <n v="0"/>
    <n v="225000"/>
    <n v="0"/>
    <n v="225000"/>
    <n v="0"/>
    <n v="3000000"/>
    <n v="0"/>
    <n v="0"/>
    <n v="225000"/>
    <n v="0"/>
    <n v="0"/>
    <m/>
    <m/>
    <m/>
    <s v="Sector plan completed."/>
    <m/>
    <m/>
    <m/>
    <x v="1"/>
    <n v="0"/>
    <n v="1"/>
    <n v="8"/>
    <n v="11"/>
    <n v="0"/>
    <n v="0"/>
    <n v="10594000"/>
    <n v="2008"/>
  </r>
  <r>
    <m/>
    <m/>
    <s v="CPR/PAG/57/INV/483"/>
    <s v="IBRD"/>
    <m/>
    <x v="2"/>
    <s v="CPR"/>
    <x v="0"/>
    <s v="PAG"/>
    <s v="Phase-out of the production and consumption of CTC for process agent and other non-identified uses (phase I): 2009 annual programme"/>
    <d v="2009-04-01T00:00:00"/>
    <d v="2010-03-01T00:00:00"/>
    <s v="FIN"/>
    <d v="2010-01-01T00:00:00"/>
    <m/>
    <d v="2011-12-01T00:00:00"/>
    <d v="2013-06-01T00:00:00"/>
    <n v="6587"/>
    <m/>
    <m/>
    <n v="2818"/>
    <m/>
    <m/>
    <n v="6587"/>
    <m/>
    <m/>
    <n v="2818"/>
    <m/>
    <m/>
    <n v="1000000"/>
    <n v="0"/>
    <n v="1000000"/>
    <n v="1"/>
    <n v="0"/>
    <n v="0"/>
    <n v="0"/>
    <n v="75000"/>
    <n v="0"/>
    <n v="75000"/>
    <n v="0"/>
    <n v="1000000"/>
    <n v="0"/>
    <n v="0"/>
    <n v="75000"/>
    <n v="0"/>
    <n v="0"/>
    <m/>
    <m/>
    <m/>
    <s v="Sector plan completed."/>
    <m/>
    <m/>
    <m/>
    <x v="1"/>
    <n v="0"/>
    <n v="1"/>
    <n v="9"/>
    <n v="11"/>
    <n v="0"/>
    <n v="0"/>
    <n v="9405000"/>
    <n v="2009"/>
  </r>
  <r>
    <m/>
    <m/>
    <s v="EGY/FOA/22/INV/64"/>
    <s v="UNDP"/>
    <m/>
    <x v="0"/>
    <s v="EGY"/>
    <x v="0"/>
    <s v="FOA"/>
    <s v="Phaseout of the remaining ODS consumption in the foam sector (11 enterprises)"/>
    <d v="1997-05-01T00:00:00"/>
    <d v="1999-05-01T00:00:00"/>
    <s v="FIN"/>
    <d v="1997-11-01T00:00:00"/>
    <m/>
    <d v="2005-01-01T00:00:00"/>
    <d v="2007-01-01T00:00:00"/>
    <n v="319"/>
    <m/>
    <m/>
    <m/>
    <m/>
    <m/>
    <n v="319"/>
    <m/>
    <m/>
    <m/>
    <m/>
    <m/>
    <n v="1672000"/>
    <n v="-18136"/>
    <n v="1653864"/>
    <n v="1"/>
    <n v="0"/>
    <n v="0"/>
    <n v="0"/>
    <n v="217360"/>
    <n v="-2358"/>
    <n v="215002"/>
    <n v="-0.32000000000698492"/>
    <n v="1653864"/>
    <n v="0"/>
    <n v="0"/>
    <n v="215002.32"/>
    <n v="0"/>
    <m/>
    <m/>
    <m/>
    <m/>
    <s v="Completed in 2005. Financially completed in 2007."/>
    <m/>
    <m/>
    <m/>
    <x v="1"/>
    <n v="0"/>
    <n v="1"/>
    <n v="6"/>
    <n v="24"/>
    <n v="0"/>
    <n v="0"/>
    <n v="319000"/>
    <n v="1997"/>
  </r>
  <r>
    <m/>
    <m/>
    <s v="PHI/FOA/12/INV/27"/>
    <s v="UNDP"/>
    <m/>
    <x v="2"/>
    <s v="PHI"/>
    <x v="0"/>
    <s v="FOA"/>
    <s v="Phase-out of the residual use of CFC in the manufacture of extruded polystyrene foam sheet in 3 companies: Concept Packaging Co., Amtes Co., and Q.C. Styropackaging Co."/>
    <d v="1994-03-01T00:00:00"/>
    <d v="1995-03-01T00:00:00"/>
    <s v="FIN"/>
    <d v="1994-12-01T00:00:00"/>
    <m/>
    <d v="1997-12-01T00:00:00"/>
    <d v="1999-05-01T00:00:00"/>
    <n v="24"/>
    <m/>
    <m/>
    <m/>
    <m/>
    <m/>
    <n v="24"/>
    <m/>
    <m/>
    <m/>
    <m/>
    <m/>
    <n v="505000"/>
    <n v="-230578"/>
    <n v="274422"/>
    <n v="1"/>
    <n v="0"/>
    <n v="0"/>
    <n v="0"/>
    <n v="65650"/>
    <n v="-29975"/>
    <n v="35675"/>
    <n v="0.13999999999941792"/>
    <n v="274422"/>
    <n v="0"/>
    <n v="0"/>
    <n v="35674.86"/>
    <n v="0"/>
    <m/>
    <m/>
    <m/>
    <m/>
    <s v="Completed in 1997. Financially completed in 1999."/>
    <m/>
    <m/>
    <m/>
    <x v="1"/>
    <n v="0"/>
    <n v="1"/>
    <n v="9"/>
    <n v="12"/>
    <n v="0"/>
    <n v="0"/>
    <n v="24000"/>
    <n v="1994"/>
  </r>
  <r>
    <m/>
    <m/>
    <s v="IND/FOA/12/INV/16"/>
    <s v="UNDP"/>
    <m/>
    <x v="2"/>
    <s v="IND"/>
    <x v="0"/>
    <s v="FOA"/>
    <s v="Phase-out of the use of CFC in the manufacture of extruded polyethylene foam sheet at Camphor and Allied Products Ltd."/>
    <d v="1994-03-01T00:00:00"/>
    <d v="1994-09-01T00:00:00"/>
    <s v="FIN"/>
    <d v="1995-12-01T00:00:00"/>
    <m/>
    <d v="1995-12-01T00:00:00"/>
    <d v="1997-12-01T00:00:00"/>
    <n v="120"/>
    <m/>
    <m/>
    <m/>
    <m/>
    <m/>
    <n v="120"/>
    <m/>
    <m/>
    <m/>
    <m/>
    <m/>
    <n v="280000"/>
    <n v="0"/>
    <n v="280000"/>
    <n v="1"/>
    <n v="0"/>
    <n v="0"/>
    <n v="0"/>
    <n v="36400"/>
    <n v="0"/>
    <n v="36400"/>
    <n v="0"/>
    <n v="280000"/>
    <n v="0"/>
    <n v="0"/>
    <n v="36400"/>
    <n v="0"/>
    <m/>
    <m/>
    <m/>
    <m/>
    <s v="Completed in 1995. Financially completed in 1997."/>
    <m/>
    <m/>
    <m/>
    <x v="1"/>
    <n v="0"/>
    <n v="1"/>
    <n v="21"/>
    <n v="6"/>
    <n v="0"/>
    <n v="0"/>
    <n v="120000"/>
    <n v="1994"/>
  </r>
  <r>
    <m/>
    <m/>
    <s v="MAL/FOA/12/INV/33"/>
    <s v="UNDP"/>
    <m/>
    <x v="2"/>
    <s v="MAL"/>
    <x v="0"/>
    <s v="FOA"/>
    <s v="Phase-out of the use of CFC in the manufacture of flexible polyurethane foam (slabstock) at small scale producers"/>
    <d v="1994-03-01T00:00:00"/>
    <d v="1995-03-01T00:00:00"/>
    <s v="FIN"/>
    <d v="1994-09-01T00:00:00"/>
    <m/>
    <d v="1998-08-01T00:00:00"/>
    <d v="2000-12-01T00:00:00"/>
    <n v="80"/>
    <m/>
    <m/>
    <m/>
    <m/>
    <m/>
    <n v="80"/>
    <m/>
    <m/>
    <m/>
    <m/>
    <m/>
    <n v="1045000"/>
    <n v="-55552"/>
    <n v="989448"/>
    <n v="1"/>
    <n v="0"/>
    <n v="0"/>
    <n v="0"/>
    <n v="135850"/>
    <n v="-7222"/>
    <n v="128628"/>
    <n v="-0.24000000000523869"/>
    <n v="989448"/>
    <n v="0"/>
    <n v="0"/>
    <n v="128628.24"/>
    <n v="0"/>
    <m/>
    <m/>
    <m/>
    <m/>
    <s v="Completed in 1998. Financially completed in 2000."/>
    <m/>
    <m/>
    <m/>
    <x v="1"/>
    <n v="0"/>
    <n v="1"/>
    <n v="6"/>
    <n v="12"/>
    <n v="0"/>
    <n v="0"/>
    <n v="80000"/>
    <n v="1994"/>
  </r>
  <r>
    <m/>
    <m/>
    <s v="MAL/FOA/12/INV/22"/>
    <s v="UNDP"/>
    <m/>
    <x v="2"/>
    <s v="MAL"/>
    <x v="0"/>
    <s v="FOA"/>
    <s v="Phase-out of the use of CFC in the manufacture of polyurethane insulated panel at Cycle World Sdn. Bhd."/>
    <d v="1994-03-01T00:00:00"/>
    <d v="1995-03-01T00:00:00"/>
    <s v="FIN"/>
    <d v="1995-06-01T00:00:00"/>
    <m/>
    <d v="1997-06-01T00:00:00"/>
    <d v="2000-12-01T00:00:00"/>
    <n v="45"/>
    <m/>
    <m/>
    <m/>
    <m/>
    <m/>
    <n v="45"/>
    <m/>
    <m/>
    <m/>
    <m/>
    <m/>
    <n v="353000"/>
    <n v="-1"/>
    <n v="352999"/>
    <n v="1"/>
    <n v="0"/>
    <n v="0"/>
    <n v="0"/>
    <n v="45890"/>
    <n v="0"/>
    <n v="45890"/>
    <n v="0.12999999999738066"/>
    <n v="352999"/>
    <n v="0"/>
    <n v="0"/>
    <n v="45889.87"/>
    <n v="0"/>
    <m/>
    <m/>
    <m/>
    <m/>
    <s v="Completed in 1997. Financially completed in 2000."/>
    <m/>
    <m/>
    <m/>
    <x v="1"/>
    <n v="0"/>
    <n v="1"/>
    <n v="15"/>
    <n v="12"/>
    <n v="0"/>
    <n v="0"/>
    <n v="45000"/>
    <n v="1994"/>
  </r>
  <r>
    <m/>
    <m/>
    <s v="IND/FOA/12/INV/18"/>
    <s v="UNDP"/>
    <m/>
    <x v="2"/>
    <s v="IND"/>
    <x v="0"/>
    <s v="FOA"/>
    <s v="Phase-out of the use of CFC in the manufacture of rigid PUF for thermoware at Eagle Flasks Industries Ltd."/>
    <d v="1994-03-01T00:00:00"/>
    <d v="1995-03-01T00:00:00"/>
    <s v="FIN"/>
    <d v="1996-05-01T00:00:00"/>
    <m/>
    <d v="1996-09-01T00:00:00"/>
    <d v="2000-12-01T00:00:00"/>
    <n v="20"/>
    <m/>
    <m/>
    <m/>
    <m/>
    <m/>
    <n v="20"/>
    <m/>
    <m/>
    <m/>
    <m/>
    <m/>
    <n v="365000"/>
    <n v="-3745"/>
    <n v="361255"/>
    <n v="1"/>
    <n v="0"/>
    <n v="0"/>
    <n v="0"/>
    <n v="47450"/>
    <n v="-487"/>
    <n v="46963"/>
    <n v="-0.15000000000145519"/>
    <n v="361255"/>
    <n v="0"/>
    <n v="0"/>
    <n v="46963.15"/>
    <n v="0"/>
    <m/>
    <m/>
    <m/>
    <m/>
    <s v="Completed in 1996. Financially completed in 2000."/>
    <m/>
    <m/>
    <m/>
    <x v="1"/>
    <n v="0"/>
    <n v="1"/>
    <n v="26"/>
    <n v="12"/>
    <n v="0"/>
    <n v="0"/>
    <n v="20000"/>
    <n v="1994"/>
  </r>
  <r>
    <m/>
    <m/>
    <s v="PHI/FOA/12/INV/28"/>
    <s v="UNDP"/>
    <m/>
    <x v="2"/>
    <s v="PHI"/>
    <x v="0"/>
    <s v="FOA"/>
    <s v="Phase-out of the use of CFC in the manufacture of rigid PUF for thermoware at Nikkon Industrial Corporation"/>
    <d v="1994-03-01T00:00:00"/>
    <d v="1995-03-01T00:00:00"/>
    <s v="FIN"/>
    <d v="1995-03-01T00:00:00"/>
    <m/>
    <d v="1995-09-01T00:00:00"/>
    <d v="1998-12-01T00:00:00"/>
    <n v="15"/>
    <m/>
    <m/>
    <m/>
    <m/>
    <m/>
    <n v="15"/>
    <m/>
    <m/>
    <m/>
    <m/>
    <m/>
    <n v="315000"/>
    <n v="-46523"/>
    <n v="268477"/>
    <n v="1"/>
    <n v="0"/>
    <n v="0"/>
    <n v="0"/>
    <n v="40950"/>
    <n v="-6048"/>
    <n v="34902"/>
    <n v="0"/>
    <n v="268477"/>
    <n v="0"/>
    <n v="0"/>
    <n v="34902"/>
    <n v="0"/>
    <m/>
    <m/>
    <m/>
    <m/>
    <s v="Completed in 1995. Financially completed in 1998."/>
    <m/>
    <m/>
    <m/>
    <x v="1"/>
    <n v="0"/>
    <n v="1"/>
    <n v="12"/>
    <n v="12"/>
    <n v="0"/>
    <n v="0"/>
    <n v="15000"/>
    <n v="1994"/>
  </r>
  <r>
    <m/>
    <m/>
    <s v="IND/FOA/12/INV/17"/>
    <s v="UNDP"/>
    <m/>
    <x v="2"/>
    <s v="IND"/>
    <x v="0"/>
    <s v="FOA"/>
    <s v="Phase-out of the use of CFC in the manufacture of rigid PUF panels at Sunpra Ltd."/>
    <d v="1994-03-01T00:00:00"/>
    <d v="1995-03-01T00:00:00"/>
    <s v="FIN"/>
    <d v="1996-04-01T00:00:00"/>
    <m/>
    <d v="1996-06-01T00:00:00"/>
    <d v="1998-12-01T00:00:00"/>
    <n v="20"/>
    <m/>
    <m/>
    <m/>
    <m/>
    <m/>
    <n v="20"/>
    <m/>
    <m/>
    <m/>
    <m/>
    <m/>
    <n v="414000"/>
    <n v="-43773"/>
    <n v="370227"/>
    <n v="1"/>
    <n v="0"/>
    <n v="0"/>
    <n v="0"/>
    <n v="53820"/>
    <n v="-5690"/>
    <n v="48130"/>
    <n v="0"/>
    <n v="370227"/>
    <n v="0"/>
    <n v="0"/>
    <n v="48130"/>
    <n v="0"/>
    <m/>
    <m/>
    <m/>
    <m/>
    <s v="Completed in 1996. Financially completed in 1998."/>
    <m/>
    <m/>
    <m/>
    <x v="1"/>
    <n v="0"/>
    <n v="1"/>
    <n v="25"/>
    <n v="12"/>
    <n v="0"/>
    <n v="0"/>
    <n v="20000"/>
    <n v="1994"/>
  </r>
  <r>
    <m/>
    <m/>
    <s v="PAK/REF/42/INV/59"/>
    <s v="IBRD"/>
    <m/>
    <x v="2"/>
    <s v="PAK"/>
    <x v="0"/>
    <s v="REF"/>
    <s v="Phaseout of the use of CFC-11 and CFC-12 in the manufacture of refrigeration equipment at Dawlance, United Refrigeration, Ice Age and at 29 small enterprises"/>
    <d v="2004-04-01T00:00:00"/>
    <d v="2007-04-01T00:00:00"/>
    <s v="FIN"/>
    <d v="2005-08-01T00:00:00"/>
    <m/>
    <d v="2006-12-01T00:00:00"/>
    <d v="2007-06-01T00:00:00"/>
    <n v="181.3"/>
    <m/>
    <m/>
    <n v="0"/>
    <m/>
    <m/>
    <n v="181.3"/>
    <m/>
    <m/>
    <n v="0"/>
    <m/>
    <m/>
    <n v="1126855"/>
    <n v="-49164"/>
    <n v="1077691"/>
    <n v="1"/>
    <n v="0"/>
    <n v="0"/>
    <n v="0"/>
    <n v="84514"/>
    <n v="-3195"/>
    <n v="81319"/>
    <n v="0"/>
    <n v="1077691"/>
    <n v="0"/>
    <n v="0"/>
    <n v="81319"/>
    <n v="0"/>
    <n v="0"/>
    <m/>
    <m/>
    <m/>
    <s v="Project completed."/>
    <m/>
    <m/>
    <m/>
    <x v="1"/>
    <n v="0"/>
    <n v="1"/>
    <n v="16"/>
    <n v="36"/>
    <n v="0"/>
    <n v="0"/>
    <n v="181300"/>
    <n v="2004"/>
  </r>
  <r>
    <m/>
    <m/>
    <s v="MAL/FOA/12/INV/27"/>
    <s v="UNDP"/>
    <m/>
    <x v="2"/>
    <s v="MAL"/>
    <x v="0"/>
    <s v="FOA"/>
    <s v="Phase-out of the use of CFC-11 in the manufacture of flexible polyurethane foam (slabstock) at N.L.Y. Sdn. Bhd."/>
    <d v="1994-03-01T00:00:00"/>
    <d v="1995-03-01T00:00:00"/>
    <s v="FIN"/>
    <d v="1994-08-01T00:00:00"/>
    <m/>
    <d v="1995-02-01T00:00:00"/>
    <d v="1998-12-01T00:00:00"/>
    <n v="55"/>
    <m/>
    <m/>
    <m/>
    <m/>
    <m/>
    <n v="55"/>
    <m/>
    <m/>
    <m/>
    <m/>
    <m/>
    <n v="130000"/>
    <n v="-14651"/>
    <n v="115349"/>
    <n v="1"/>
    <n v="0"/>
    <n v="0"/>
    <n v="0"/>
    <n v="16900"/>
    <n v="-1905"/>
    <n v="14995"/>
    <n v="0"/>
    <n v="115349"/>
    <n v="0"/>
    <n v="0"/>
    <n v="14995"/>
    <n v="0"/>
    <m/>
    <m/>
    <m/>
    <m/>
    <s v="Completed in 1995. Financially completed in 1998."/>
    <m/>
    <m/>
    <m/>
    <x v="1"/>
    <n v="0"/>
    <n v="1"/>
    <n v="5"/>
    <n v="12"/>
    <n v="0"/>
    <n v="0"/>
    <n v="55000"/>
    <n v="1994"/>
  </r>
  <r>
    <m/>
    <m/>
    <s v="MAL/FOA/12/INV/26"/>
    <s v="UNDP"/>
    <m/>
    <x v="2"/>
    <s v="MAL"/>
    <x v="0"/>
    <s v="FOA"/>
    <s v="Phase-out of the use of CFC-11 in the manufacture of flexible polyurethane foam at Pexafoam Sdn. Bhd."/>
    <d v="1994-03-01T00:00:00"/>
    <d v="1995-03-01T00:00:00"/>
    <s v="FIN"/>
    <d v="1994-08-01T00:00:00"/>
    <m/>
    <d v="1995-02-01T00:00:00"/>
    <d v="2003-09-01T00:00:00"/>
    <n v="120"/>
    <m/>
    <m/>
    <m/>
    <m/>
    <m/>
    <n v="120"/>
    <m/>
    <m/>
    <m/>
    <m/>
    <m/>
    <n v="195000"/>
    <n v="-5077"/>
    <n v="189923"/>
    <n v="1"/>
    <n v="0"/>
    <n v="0"/>
    <n v="0"/>
    <n v="25350"/>
    <n v="-660"/>
    <n v="24690"/>
    <n v="-1.4700024701596703E-2"/>
    <n v="189923"/>
    <n v="0"/>
    <n v="0"/>
    <n v="24690.014700024702"/>
    <n v="0"/>
    <m/>
    <m/>
    <m/>
    <m/>
    <s v="Completed in 1995. Financially completed in 2003."/>
    <m/>
    <m/>
    <m/>
    <x v="1"/>
    <n v="0"/>
    <n v="1"/>
    <n v="5"/>
    <n v="12"/>
    <n v="0"/>
    <n v="0"/>
    <n v="120000"/>
    <n v="1994"/>
  </r>
  <r>
    <m/>
    <m/>
    <s v="MAL/FOA/12/INV/25"/>
    <s v="UNDP"/>
    <m/>
    <x v="2"/>
    <s v="MAL"/>
    <x v="0"/>
    <s v="FOA"/>
    <s v="Phase-out of the use of CFC-11 in the manufacture of integral skin polyurethane foam at P.U. Mate Sdn. Bhd."/>
    <d v="1994-03-01T00:00:00"/>
    <d v="1995-03-01T00:00:00"/>
    <s v="FIN"/>
    <d v="1994-08-01T00:00:00"/>
    <m/>
    <d v="1996-06-01T00:00:00"/>
    <d v="1998-12-01T00:00:00"/>
    <n v="10"/>
    <m/>
    <m/>
    <m/>
    <m/>
    <m/>
    <n v="10"/>
    <m/>
    <m/>
    <m/>
    <m/>
    <m/>
    <n v="113000"/>
    <n v="-9294"/>
    <n v="103706"/>
    <n v="1"/>
    <n v="0"/>
    <n v="0"/>
    <n v="0"/>
    <n v="14690"/>
    <n v="-1208"/>
    <n v="13482"/>
    <n v="0"/>
    <n v="103706"/>
    <n v="0"/>
    <n v="0"/>
    <n v="13482"/>
    <n v="0"/>
    <m/>
    <m/>
    <m/>
    <m/>
    <s v="Completed in 1996. Financially completed in 1998."/>
    <m/>
    <m/>
    <m/>
    <x v="1"/>
    <n v="0"/>
    <n v="1"/>
    <n v="5"/>
    <n v="12"/>
    <n v="0"/>
    <n v="0"/>
    <n v="10000"/>
    <n v="1994"/>
  </r>
  <r>
    <m/>
    <m/>
    <s v="MAL/FOA/12/INV/24"/>
    <s v="UNDP"/>
    <m/>
    <x v="2"/>
    <s v="MAL"/>
    <x v="0"/>
    <s v="FOA"/>
    <s v="Phase-out of the use of CFC-11 in the manufacture of integral skin, spoiler and moulded flexible foam at P.U. Tech Sdn. Bhd."/>
    <d v="1994-03-01T00:00:00"/>
    <d v="1995-03-01T00:00:00"/>
    <s v="FIN"/>
    <d v="1994-08-01T00:00:00"/>
    <m/>
    <d v="1995-02-01T00:00:00"/>
    <d v="1998-12-01T00:00:00"/>
    <n v="24"/>
    <m/>
    <m/>
    <m/>
    <m/>
    <m/>
    <n v="24"/>
    <m/>
    <m/>
    <m/>
    <m/>
    <m/>
    <n v="198000"/>
    <n v="0"/>
    <n v="198000"/>
    <n v="1"/>
    <n v="0"/>
    <n v="0"/>
    <n v="0"/>
    <n v="25740"/>
    <n v="0"/>
    <n v="25740"/>
    <n v="0.2600004595988139"/>
    <n v="198000"/>
    <n v="0"/>
    <n v="0"/>
    <n v="25739.739999540401"/>
    <n v="0"/>
    <m/>
    <m/>
    <m/>
    <m/>
    <s v="Completed in 1995. Financially completed in 1998."/>
    <m/>
    <m/>
    <m/>
    <x v="1"/>
    <n v="0"/>
    <n v="1"/>
    <n v="5"/>
    <n v="12"/>
    <n v="0"/>
    <n v="0"/>
    <n v="24000"/>
    <n v="1994"/>
  </r>
  <r>
    <m/>
    <m/>
    <s v="THA/FOA/12/INV/31"/>
    <s v="UNDP"/>
    <m/>
    <x v="2"/>
    <s v="THA"/>
    <x v="0"/>
    <s v="FOA"/>
    <s v="Phase-out of the use of CFC-11 in the manufacture of laminated rigid polyurethane foam for insulation panels at Henger Panel"/>
    <d v="1994-03-01T00:00:00"/>
    <d v="1995-03-01T00:00:00"/>
    <s v="FIN"/>
    <d v="1995-11-01T00:00:00"/>
    <m/>
    <d v="1998-06-01T00:00:00"/>
    <d v="2000-12-01T00:00:00"/>
    <n v="15"/>
    <m/>
    <m/>
    <m/>
    <m/>
    <m/>
    <n v="15"/>
    <m/>
    <m/>
    <m/>
    <m/>
    <m/>
    <n v="257500"/>
    <n v="-509"/>
    <n v="256991"/>
    <n v="1"/>
    <n v="0"/>
    <n v="0"/>
    <n v="0"/>
    <n v="33475"/>
    <n v="-66"/>
    <n v="33409"/>
    <n v="0.16999999999825377"/>
    <n v="256991"/>
    <n v="0"/>
    <n v="0"/>
    <n v="33408.83"/>
    <n v="0"/>
    <m/>
    <m/>
    <m/>
    <m/>
    <s v="Completed in 1998. Financially completed in 2000."/>
    <m/>
    <m/>
    <m/>
    <x v="1"/>
    <n v="0"/>
    <n v="1"/>
    <n v="20"/>
    <n v="12"/>
    <n v="0"/>
    <n v="0"/>
    <n v="15000"/>
    <n v="1994"/>
  </r>
  <r>
    <m/>
    <m/>
    <s v="MAL/FOA/12/INV/23"/>
    <s v="UNDP"/>
    <m/>
    <x v="2"/>
    <s v="MAL"/>
    <x v="0"/>
    <s v="FOA"/>
    <s v="Phase-out of the use of CFC-12 in the manufacture of EPS/EPE foam sheet at Pulai Lamipak Industries Sdn. Bhd."/>
    <d v="1994-03-01T00:00:00"/>
    <d v="1994-12-01T00:00:00"/>
    <s v="FIN"/>
    <d v="1994-08-01T00:00:00"/>
    <m/>
    <d v="1996-08-01T00:00:00"/>
    <d v="2002-03-01T00:00:00"/>
    <n v="50"/>
    <m/>
    <m/>
    <m/>
    <m/>
    <m/>
    <n v="50"/>
    <m/>
    <m/>
    <m/>
    <m/>
    <m/>
    <n v="355000"/>
    <n v="-17066"/>
    <n v="337934"/>
    <n v="1"/>
    <n v="0"/>
    <n v="0"/>
    <n v="0"/>
    <n v="46150"/>
    <n v="-2219"/>
    <n v="43931"/>
    <n v="0"/>
    <n v="337934"/>
    <n v="0"/>
    <n v="0"/>
    <n v="43931"/>
    <n v="0"/>
    <m/>
    <m/>
    <m/>
    <m/>
    <s v="Completed in 1996. Financially completed in 2002."/>
    <m/>
    <m/>
    <m/>
    <x v="1"/>
    <n v="0"/>
    <n v="1"/>
    <n v="5"/>
    <n v="9"/>
    <n v="0"/>
    <n v="0"/>
    <n v="50000"/>
    <n v="1994"/>
  </r>
  <r>
    <m/>
    <m/>
    <s v="PAK/FOA/41/INV/58"/>
    <s v="IBRD"/>
    <m/>
    <x v="2"/>
    <s v="PAK"/>
    <x v="0"/>
    <s v="FOA"/>
    <s v="Phase-out of the use of CFCs in remaining foam enterprises: Pakistan Insulation, Simpson Wire, HEPCO, Indus Plastic, Workman and Thermocraft Engineering"/>
    <d v="2003-12-01T00:00:00"/>
    <d v="2006-01-01T00:00:00"/>
    <s v="FIN"/>
    <d v="2005-11-01T00:00:00"/>
    <m/>
    <d v="2006-12-01T00:00:00"/>
    <d v="2007-06-01T00:00:00"/>
    <n v="106.9"/>
    <m/>
    <m/>
    <n v="0"/>
    <m/>
    <m/>
    <n v="106.9"/>
    <m/>
    <m/>
    <n v="0"/>
    <m/>
    <m/>
    <n v="658973"/>
    <n v="-12331"/>
    <n v="646642"/>
    <n v="1"/>
    <n v="0"/>
    <n v="0"/>
    <n v="0"/>
    <n v="49423"/>
    <n v="-801"/>
    <n v="48622"/>
    <n v="0"/>
    <n v="646642"/>
    <n v="0"/>
    <n v="0"/>
    <n v="48622"/>
    <n v="0"/>
    <n v="0"/>
    <m/>
    <m/>
    <m/>
    <s v="Project completed."/>
    <m/>
    <m/>
    <m/>
    <x v="1"/>
    <n v="0"/>
    <n v="1"/>
    <n v="23"/>
    <n v="25"/>
    <n v="0"/>
    <n v="0"/>
    <n v="106900"/>
    <n v="2003"/>
  </r>
  <r>
    <m/>
    <m/>
    <s v="PHI/FOA/19/INV/43"/>
    <s v="UNDP"/>
    <m/>
    <x v="2"/>
    <s v="PHI"/>
    <x v="0"/>
    <s v="FOA"/>
    <s v="Phaseout of the use of CFCs in the manufacture of PU foam for insulation and structural purposes at Himalaya Mfg. Corp."/>
    <d v="1996-05-01T00:00:00"/>
    <d v="1997-05-01T00:00:00"/>
    <s v="FIN"/>
    <d v="1996-09-01T00:00:00"/>
    <m/>
    <d v="1996-09-01T00:00:00"/>
    <d v="2000-12-01T00:00:00"/>
    <n v="17"/>
    <m/>
    <m/>
    <m/>
    <m/>
    <m/>
    <n v="17"/>
    <m/>
    <m/>
    <m/>
    <m/>
    <m/>
    <n v="101000"/>
    <n v="-4879"/>
    <n v="96121"/>
    <n v="1"/>
    <n v="0"/>
    <n v="0"/>
    <n v="0"/>
    <n v="13130"/>
    <n v="-634"/>
    <n v="12496"/>
    <n v="0"/>
    <n v="96121"/>
    <n v="0"/>
    <n v="0"/>
    <n v="12496"/>
    <n v="0"/>
    <m/>
    <m/>
    <m/>
    <m/>
    <s v="Completed in 1996. Financially completed in 2000."/>
    <m/>
    <m/>
    <m/>
    <x v="1"/>
    <n v="0"/>
    <n v="1"/>
    <n v="4"/>
    <n v="12"/>
    <n v="0"/>
    <n v="0"/>
    <n v="17000"/>
    <n v="1996"/>
  </r>
  <r>
    <m/>
    <m/>
    <s v="IDS/FUM/41/INV/158"/>
    <s v="Canada"/>
    <m/>
    <x v="2"/>
    <s v="IDS"/>
    <x v="0"/>
    <s v="FUM"/>
    <s v="Phase-out of the use of methyl bromide in grain storage"/>
    <d v="2003-12-01T00:00:00"/>
    <d v="2007-12-01T00:00:00"/>
    <s v="TRF"/>
    <m/>
    <m/>
    <m/>
    <d v="2004-12-01T00:00:00"/>
    <n v="0"/>
    <m/>
    <m/>
    <n v="0"/>
    <m/>
    <m/>
    <m/>
    <m/>
    <m/>
    <m/>
    <m/>
    <m/>
    <n v="350000"/>
    <n v="-350000"/>
    <n v="0"/>
    <n v="0"/>
    <n v="0"/>
    <n v="0"/>
    <n v="0"/>
    <n v="45500"/>
    <n v="-45500"/>
    <n v="0"/>
    <n v="0"/>
    <n v="0"/>
    <m/>
    <n v="0"/>
    <n v="0"/>
    <m/>
    <m/>
    <m/>
    <m/>
    <m/>
    <s v="Project transferred to UNIDO."/>
    <m/>
    <m/>
    <m/>
    <x v="0"/>
    <n v="0"/>
    <n v="0"/>
    <s v=""/>
    <n v="48"/>
    <n v="0"/>
    <n v="0"/>
    <n v="0"/>
    <n v="2003"/>
  </r>
  <r>
    <m/>
    <m/>
    <s v="IDS/FUM/44/INV/168"/>
    <s v="UNIDO"/>
    <m/>
    <x v="2"/>
    <s v="IDS"/>
    <x v="0"/>
    <s v="FUM"/>
    <s v="Phase-out of the use of methyl bromide in grain storage"/>
    <d v="2004-12-01T00:00:00"/>
    <d v="2007-12-01T00:00:00"/>
    <s v="FIN"/>
    <d v="2005-04-01T00:00:00"/>
    <m/>
    <d v="2008-09-01T00:00:00"/>
    <d v="2009-09-01T00:00:00"/>
    <n v="37.799999999999997"/>
    <m/>
    <m/>
    <n v="0"/>
    <m/>
    <m/>
    <n v="37.799999999999997"/>
    <m/>
    <m/>
    <n v="0"/>
    <m/>
    <m/>
    <n v="350000"/>
    <n v="-371.62"/>
    <n v="349628.38"/>
    <n v="0.99999891313170852"/>
    <n v="0.38000000000465661"/>
    <n v="0.38000000000465661"/>
    <n v="0"/>
    <n v="26250"/>
    <n v="-28"/>
    <n v="26222"/>
    <n v="0"/>
    <n v="349628"/>
    <n v="0"/>
    <m/>
    <n v="26222"/>
    <n v="0"/>
    <m/>
    <m/>
    <m/>
    <m/>
    <m/>
    <m/>
    <m/>
    <m/>
    <x v="1"/>
    <n v="0"/>
    <n v="1"/>
    <n v="4"/>
    <n v="36"/>
    <n v="0"/>
    <n v="0"/>
    <n v="37800"/>
    <n v="2004"/>
  </r>
  <r>
    <m/>
    <m/>
    <s v="SYR/FUM/34/INV/80"/>
    <s v="UNIDO"/>
    <m/>
    <x v="2"/>
    <s v="SYR"/>
    <x v="0"/>
    <s v="FUM"/>
    <s v="Phase-out of the use of methyl bromide in grain storage (first tranche)"/>
    <d v="2001-07-01T00:00:00"/>
    <d v="2002-12-01T00:00:00"/>
    <s v="FIN"/>
    <d v="2002-08-01T00:00:00"/>
    <m/>
    <d v="2006-12-01T00:00:00"/>
    <d v="2008-12-01T00:00:00"/>
    <n v="5"/>
    <m/>
    <m/>
    <n v="0"/>
    <m/>
    <m/>
    <n v="5"/>
    <m/>
    <m/>
    <n v="0"/>
    <m/>
    <m/>
    <n v="300000"/>
    <n v="0"/>
    <n v="300000"/>
    <n v="1"/>
    <n v="0"/>
    <n v="0"/>
    <n v="0"/>
    <n v="39000"/>
    <n v="0"/>
    <n v="39000"/>
    <n v="0"/>
    <n v="300000"/>
    <n v="0"/>
    <m/>
    <n v="39000"/>
    <n v="0"/>
    <m/>
    <m/>
    <m/>
    <m/>
    <m/>
    <m/>
    <m/>
    <m/>
    <x v="1"/>
    <n v="0"/>
    <n v="1"/>
    <n v="13"/>
    <n v="17"/>
    <n v="0"/>
    <n v="0"/>
    <n v="5000"/>
    <n v="2001"/>
  </r>
  <r>
    <m/>
    <m/>
    <s v="IND/PAG/28/INV/217"/>
    <s v="IBRD"/>
    <m/>
    <x v="2"/>
    <s v="IND"/>
    <x v="0"/>
    <s v="PAG"/>
    <s v="Phase-out of use of carbon tetrachloride as process agent in the production of endosulphan by Excel Industries Limited"/>
    <d v="1999-07-01T00:00:00"/>
    <d v="2001-08-01T00:00:00"/>
    <s v="FIN"/>
    <d v="2000-11-01T00:00:00"/>
    <m/>
    <d v="2001-12-01T00:00:00"/>
    <d v="2002-03-01T00:00:00"/>
    <n v="375"/>
    <m/>
    <m/>
    <n v="0"/>
    <m/>
    <m/>
    <n v="375"/>
    <m/>
    <m/>
    <n v="0"/>
    <m/>
    <m/>
    <n v="366000"/>
    <n v="0"/>
    <n v="366000"/>
    <n v="1"/>
    <n v="0"/>
    <n v="0"/>
    <n v="0"/>
    <n v="47580"/>
    <n v="0"/>
    <n v="47580"/>
    <n v="0"/>
    <n v="366000"/>
    <n v="0"/>
    <n v="0"/>
    <n v="47580"/>
    <n v="0"/>
    <n v="0"/>
    <m/>
    <m/>
    <m/>
    <s v="PCR to be finalized and submitted in 2003."/>
    <m/>
    <m/>
    <m/>
    <x v="1"/>
    <n v="0"/>
    <n v="1"/>
    <n v="16"/>
    <n v="25"/>
    <n v="0"/>
    <n v="0"/>
    <n v="375000"/>
    <n v="1999"/>
  </r>
  <r>
    <m/>
    <m/>
    <s v="CPR/PAG/39/INV/402"/>
    <s v="IBRD"/>
    <m/>
    <x v="2"/>
    <s v="CPR"/>
    <x v="0"/>
    <s v="PAG"/>
    <s v="Phase-out the production and consumption of CTC for process agent and other non-identified uses (phase I): 2003 annual programme"/>
    <d v="2003-04-01T00:00:00"/>
    <d v="2004-04-01T00:00:00"/>
    <s v="FIN"/>
    <d v="2003-10-01T00:00:00"/>
    <m/>
    <d v="2004-04-01T00:00:00"/>
    <d v="2013-06-01T00:00:00"/>
    <n v="0"/>
    <m/>
    <m/>
    <n v="2638"/>
    <m/>
    <m/>
    <n v="0"/>
    <m/>
    <m/>
    <n v="2638"/>
    <m/>
    <m/>
    <n v="20000000"/>
    <n v="0"/>
    <n v="20000000"/>
    <n v="1"/>
    <n v="0"/>
    <n v="0"/>
    <n v="0"/>
    <n v="1500000"/>
    <n v="0"/>
    <n v="1500000"/>
    <n v="0"/>
    <n v="20000000"/>
    <n v="0"/>
    <n v="0"/>
    <n v="1500000"/>
    <n v="0"/>
    <n v="0"/>
    <m/>
    <m/>
    <m/>
    <s v="Sector plan completed."/>
    <m/>
    <m/>
    <m/>
    <x v="1"/>
    <n v="0"/>
    <n v="1"/>
    <n v="6"/>
    <n v="12"/>
    <n v="0"/>
    <n v="0"/>
    <n v="2638000"/>
    <n v="2003"/>
  </r>
  <r>
    <m/>
    <m/>
    <s v="CPR/PAG/43/INV/416"/>
    <s v="IBRD"/>
    <m/>
    <x v="2"/>
    <s v="CPR"/>
    <x v="0"/>
    <s v="PAG"/>
    <s v="Phase-out the production and consumption of CTC for process agent and other non-identified uses (phase I): 2004 annual programme"/>
    <d v="2004-07-01T00:00:00"/>
    <d v="2005-07-01T00:00:00"/>
    <s v="FIN"/>
    <d v="2004-10-01T00:00:00"/>
    <m/>
    <d v="2005-07-01T00:00:00"/>
    <d v="2013-06-01T00:00:00"/>
    <n v="0"/>
    <m/>
    <m/>
    <n v="6657"/>
    <m/>
    <m/>
    <n v="0"/>
    <m/>
    <m/>
    <n v="6657"/>
    <m/>
    <m/>
    <n v="16000000"/>
    <n v="0"/>
    <n v="16000000"/>
    <n v="1"/>
    <n v="0"/>
    <n v="0"/>
    <n v="0"/>
    <n v="1200000"/>
    <n v="0"/>
    <n v="1200000"/>
    <n v="0"/>
    <n v="16000000"/>
    <n v="0"/>
    <n v="0"/>
    <n v="1200000"/>
    <n v="0"/>
    <n v="0"/>
    <m/>
    <m/>
    <m/>
    <s v="Sector plan completed."/>
    <m/>
    <m/>
    <m/>
    <x v="1"/>
    <n v="0"/>
    <n v="1"/>
    <n v="3"/>
    <n v="12"/>
    <n v="0"/>
    <n v="0"/>
    <n v="6657000"/>
    <n v="2004"/>
  </r>
  <r>
    <m/>
    <m/>
    <s v="CPR/PAG/46/INV/432"/>
    <s v="IBRD"/>
    <m/>
    <x v="2"/>
    <s v="CPR"/>
    <x v="0"/>
    <s v="PAG"/>
    <s v="Phase-out the production and consumption of CTC for process agent and other non-identified uses (phase I): 2005 annual programme"/>
    <d v="2005-07-01T00:00:00"/>
    <d v="2006-07-01T00:00:00"/>
    <s v="FIN"/>
    <d v="2005-12-01T00:00:00"/>
    <m/>
    <d v="2006-07-01T00:00:00"/>
    <d v="2013-06-01T00:00:00"/>
    <n v="4556"/>
    <m/>
    <m/>
    <n v="16171"/>
    <m/>
    <m/>
    <n v="4556"/>
    <m/>
    <m/>
    <n v="16171"/>
    <m/>
    <m/>
    <n v="2000000"/>
    <n v="0"/>
    <n v="2000000"/>
    <n v="1"/>
    <n v="0"/>
    <n v="0"/>
    <n v="0"/>
    <n v="150000"/>
    <n v="0"/>
    <n v="150000"/>
    <n v="0"/>
    <n v="2000000"/>
    <n v="0"/>
    <n v="0"/>
    <n v="150000"/>
    <n v="0"/>
    <n v="0"/>
    <m/>
    <m/>
    <m/>
    <s v="Sector plan completed."/>
    <m/>
    <m/>
    <m/>
    <x v="1"/>
    <n v="0"/>
    <n v="1"/>
    <n v="5"/>
    <n v="12"/>
    <n v="0"/>
    <n v="0"/>
    <n v="20727000"/>
    <n v="2005"/>
  </r>
  <r>
    <m/>
    <m/>
    <s v="CPR/PAG/38/INV/397"/>
    <s v="IBRD"/>
    <m/>
    <x v="2"/>
    <s v="CPR"/>
    <x v="0"/>
    <s v="PAG"/>
    <s v="Phase-out the production and consumption of CTC for process agent and other non-identified uses (phase I): first tranche"/>
    <d v="2002-11-01T00:00:00"/>
    <d v="2003-12-01T00:00:00"/>
    <s v="FIN"/>
    <d v="2003-10-01T00:00:00"/>
    <m/>
    <d v="2003-12-01T00:00:00"/>
    <d v="2013-06-01T00:00:00"/>
    <n v="0"/>
    <m/>
    <m/>
    <n v="0"/>
    <m/>
    <m/>
    <n v="0"/>
    <m/>
    <m/>
    <n v="0"/>
    <m/>
    <m/>
    <n v="2000000"/>
    <n v="0"/>
    <n v="2000000"/>
    <n v="1"/>
    <n v="0"/>
    <n v="0"/>
    <n v="0"/>
    <n v="150000"/>
    <n v="0"/>
    <n v="150000"/>
    <n v="0"/>
    <n v="2000000"/>
    <n v="0"/>
    <n v="0"/>
    <n v="150000"/>
    <n v="0"/>
    <n v="0"/>
    <m/>
    <m/>
    <m/>
    <s v="Sector plan completed."/>
    <m/>
    <m/>
    <m/>
    <x v="1"/>
    <n v="0"/>
    <n v="1"/>
    <n v="11"/>
    <n v="13"/>
    <n v="0"/>
    <n v="0"/>
    <n v="0"/>
    <n v="2002"/>
  </r>
  <r>
    <m/>
    <m/>
    <s v="IVC/FUM/42/INV/19"/>
    <s v="UNIDO"/>
    <m/>
    <x v="0"/>
    <s v="IVC"/>
    <x v="0"/>
    <s v="FUM"/>
    <s v="Phase-out the use of methyl bromide commodities and storage fumigation"/>
    <d v="2004-04-01T00:00:00"/>
    <d v="2006-10-01T00:00:00"/>
    <s v="FIN"/>
    <d v="2004-04-01T00:00:00"/>
    <m/>
    <d v="2008-12-01T00:00:00"/>
    <d v="2010-12-01T00:00:00"/>
    <n v="8.5"/>
    <m/>
    <m/>
    <n v="0"/>
    <m/>
    <m/>
    <n v="8.5"/>
    <m/>
    <m/>
    <n v="0"/>
    <m/>
    <m/>
    <n v="222210"/>
    <n v="-19675.849999999999"/>
    <n v="202534.15"/>
    <n v="0.99999925938415823"/>
    <n v="0.14999999999417923"/>
    <n v="0.14999999999417923"/>
    <n v="0"/>
    <n v="19999"/>
    <n v="-1771"/>
    <n v="18228"/>
    <n v="0"/>
    <n v="202534"/>
    <n v="0"/>
    <m/>
    <n v="18228"/>
    <n v="0"/>
    <m/>
    <m/>
    <m/>
    <m/>
    <m/>
    <m/>
    <m/>
    <m/>
    <x v="1"/>
    <n v="0"/>
    <n v="1"/>
    <n v="0"/>
    <n v="30"/>
    <n v="0"/>
    <n v="0"/>
    <n v="8500"/>
    <n v="2004"/>
  </r>
  <r>
    <m/>
    <m/>
    <s v="JOR/REF/20/INV/29"/>
    <s v="UNIDO"/>
    <m/>
    <x v="2"/>
    <s v="JOR"/>
    <x v="0"/>
    <s v="REF"/>
    <s v="Phasing out CFC at  Abdin Industrial Est. Co."/>
    <d v="1996-10-01T00:00:00"/>
    <d v="1998-04-01T00:00:00"/>
    <s v="FIN"/>
    <d v="1997-09-01T00:00:00"/>
    <m/>
    <d v="1997-12-01T00:00:00"/>
    <d v="2000-07-01T00:00:00"/>
    <n v="10.4"/>
    <m/>
    <m/>
    <n v="0"/>
    <m/>
    <m/>
    <n v="21.5"/>
    <m/>
    <m/>
    <n v="0"/>
    <m/>
    <m/>
    <n v="116928"/>
    <n v="-636"/>
    <n v="116292"/>
    <n v="1"/>
    <n v="0"/>
    <n v="0"/>
    <n v="0"/>
    <n v="15201"/>
    <n v="-106.6"/>
    <n v="15094.4"/>
    <n v="0.3999999999996362"/>
    <n v="116292"/>
    <n v="0"/>
    <m/>
    <n v="15094"/>
    <n v="0"/>
    <m/>
    <m/>
    <m/>
    <m/>
    <m/>
    <m/>
    <m/>
    <m/>
    <x v="1"/>
    <n v="0"/>
    <n v="1"/>
    <n v="11"/>
    <n v="18"/>
    <n v="0"/>
    <n v="0"/>
    <n v="10400"/>
    <n v="1996"/>
  </r>
  <r>
    <m/>
    <m/>
    <s v="SYR/REF/15/INV/09"/>
    <s v="UNIDO"/>
    <m/>
    <x v="2"/>
    <s v="SYR"/>
    <x v="0"/>
    <s v="REF"/>
    <s v="Phasing out CFC at Barada General Company for Metallic Industry"/>
    <d v="1994-12-01T00:00:00"/>
    <d v="1996-06-01T00:00:00"/>
    <s v="FIN"/>
    <d v="1996-02-01T00:00:00"/>
    <m/>
    <d v="1997-12-01T00:00:00"/>
    <d v="2001-07-01T00:00:00"/>
    <n v="108.9"/>
    <m/>
    <m/>
    <n v="0"/>
    <m/>
    <m/>
    <n v="97"/>
    <m/>
    <m/>
    <n v="0"/>
    <m/>
    <m/>
    <n v="989650"/>
    <n v="-95593"/>
    <n v="894057"/>
    <n v="1"/>
    <n v="0"/>
    <n v="0"/>
    <n v="0"/>
    <n v="128655"/>
    <n v="-12612.3"/>
    <n v="116042.7"/>
    <n v="-0.30000000000291038"/>
    <n v="894057"/>
    <n v="0"/>
    <m/>
    <n v="116043"/>
    <n v="0"/>
    <m/>
    <m/>
    <m/>
    <m/>
    <m/>
    <m/>
    <m/>
    <m/>
    <x v="1"/>
    <n v="0"/>
    <n v="1"/>
    <n v="14"/>
    <n v="18"/>
    <n v="0"/>
    <n v="0"/>
    <n v="108900"/>
    <n v="1994"/>
  </r>
  <r>
    <m/>
    <m/>
    <s v="ROM/REF/20/INV/10"/>
    <s v="UNIDO"/>
    <m/>
    <x v="4"/>
    <s v="ROM"/>
    <x v="0"/>
    <s v="REF"/>
    <s v="Phasing out CFC-11 and CFC-12 in the production of domestic refrigerators and replacing them by cyclopentane and HFC-134a at Ratmil Bucarest, Uzina Mecanica Sadu"/>
    <d v="1996-10-01T00:00:00"/>
    <d v="1998-10-01T00:00:00"/>
    <s v="FIN"/>
    <d v="1997-09-01T00:00:00"/>
    <m/>
    <d v="1998-12-01T00:00:00"/>
    <d v="2002-05-01T00:00:00"/>
    <n v="73.3"/>
    <m/>
    <m/>
    <n v="0"/>
    <m/>
    <m/>
    <n v="73.3"/>
    <m/>
    <m/>
    <n v="0"/>
    <m/>
    <m/>
    <n v="937859"/>
    <n v="0"/>
    <n v="937859"/>
    <n v="1"/>
    <n v="0"/>
    <n v="0"/>
    <n v="0"/>
    <n v="121922"/>
    <n v="0"/>
    <n v="121922"/>
    <n v="0"/>
    <n v="937859"/>
    <n v="0"/>
    <m/>
    <n v="121922"/>
    <n v="0"/>
    <m/>
    <m/>
    <m/>
    <m/>
    <m/>
    <m/>
    <m/>
    <m/>
    <x v="1"/>
    <n v="0"/>
    <n v="1"/>
    <n v="11"/>
    <n v="24"/>
    <n v="0"/>
    <n v="0"/>
    <n v="73300"/>
    <n v="1996"/>
  </r>
  <r>
    <m/>
    <m/>
    <s v="VEN/REF/25/INV/63"/>
    <s v="UNIDO"/>
    <m/>
    <x v="1"/>
    <s v="VEN"/>
    <x v="0"/>
    <s v="REF"/>
    <s v="Phasing out CFC-11 and CFC-12 with HCFC-141b and HFC-134a at Invitrel in the manufacture of commercial refrigeration equipment"/>
    <d v="1998-07-01T00:00:00"/>
    <d v="2000-02-01T00:00:00"/>
    <s v="FIN"/>
    <d v="1998-12-01T00:00:00"/>
    <m/>
    <d v="1999-12-01T00:00:00"/>
    <d v="2002-09-01T00:00:00"/>
    <n v="46.4"/>
    <m/>
    <m/>
    <n v="0"/>
    <m/>
    <m/>
    <n v="46.4"/>
    <m/>
    <m/>
    <n v="0"/>
    <m/>
    <m/>
    <n v="419094"/>
    <n v="-1714"/>
    <n v="417380"/>
    <n v="1"/>
    <n v="0"/>
    <n v="0"/>
    <n v="0"/>
    <n v="54482"/>
    <n v="-309"/>
    <n v="54173"/>
    <n v="0"/>
    <n v="417380"/>
    <n v="0"/>
    <m/>
    <n v="54173"/>
    <n v="0"/>
    <m/>
    <m/>
    <m/>
    <m/>
    <m/>
    <m/>
    <m/>
    <m/>
    <x v="1"/>
    <n v="0"/>
    <n v="1"/>
    <n v="5"/>
    <n v="19"/>
    <n v="0"/>
    <n v="0"/>
    <n v="46400"/>
    <n v="1998"/>
  </r>
  <r>
    <m/>
    <m/>
    <s v="SYR/FOA/21/INV/17"/>
    <s v="UNIDO"/>
    <m/>
    <x v="2"/>
    <s v="SYR"/>
    <x v="0"/>
    <s v="FOA"/>
    <s v="Phasing out CFC-11 at Abdul Karim Sbei"/>
    <d v="1997-02-01T00:00:00"/>
    <d v="1998-06-01T00:00:00"/>
    <s v="FIN"/>
    <d v="1997-06-01T00:00:00"/>
    <m/>
    <d v="1998-12-01T00:00:00"/>
    <d v="2000-07-01T00:00:00"/>
    <n v="61.7"/>
    <m/>
    <m/>
    <n v="0"/>
    <m/>
    <m/>
    <n v="61.7"/>
    <m/>
    <m/>
    <n v="0"/>
    <m/>
    <m/>
    <n v="92256"/>
    <n v="-1984"/>
    <n v="90272"/>
    <n v="1"/>
    <n v="0"/>
    <n v="0"/>
    <n v="0"/>
    <n v="11993"/>
    <n v="-275.51"/>
    <n v="11717.49"/>
    <n v="0.48999999999978172"/>
    <n v="90272"/>
    <n v="0"/>
    <m/>
    <n v="11717"/>
    <n v="0"/>
    <m/>
    <m/>
    <m/>
    <m/>
    <m/>
    <m/>
    <m/>
    <m/>
    <x v="1"/>
    <n v="0"/>
    <n v="1"/>
    <n v="4"/>
    <n v="16"/>
    <n v="0"/>
    <n v="0"/>
    <n v="61700"/>
    <n v="1997"/>
  </r>
  <r>
    <m/>
    <m/>
    <s v="DRK/FOA/23/INV/08"/>
    <s v="UNIDO"/>
    <m/>
    <x v="2"/>
    <s v="DRK"/>
    <x v="0"/>
    <s v="FOA"/>
    <s v="Phasing out CFC-11 at Chongjin Foam Factory, Hamgyong North Province"/>
    <d v="1997-11-01T00:00:00"/>
    <d v="1998-12-01T00:00:00"/>
    <s v="FIN"/>
    <d v="1998-12-01T00:00:00"/>
    <m/>
    <d v="1998-12-01T00:00:00"/>
    <d v="2001-03-01T00:00:00"/>
    <n v="32"/>
    <m/>
    <m/>
    <n v="0"/>
    <m/>
    <m/>
    <n v="32"/>
    <m/>
    <m/>
    <n v="0"/>
    <m/>
    <m/>
    <n v="103670"/>
    <n v="-72"/>
    <n v="103598"/>
    <n v="1"/>
    <n v="0"/>
    <n v="0"/>
    <n v="0"/>
    <n v="13477"/>
    <n v="-30.68"/>
    <n v="13446.32"/>
    <n v="0.31999999999970896"/>
    <n v="103598"/>
    <n v="0"/>
    <m/>
    <n v="13446"/>
    <n v="0"/>
    <m/>
    <m/>
    <m/>
    <m/>
    <m/>
    <m/>
    <m/>
    <m/>
    <x v="1"/>
    <n v="0"/>
    <n v="1"/>
    <n v="13"/>
    <n v="13"/>
    <n v="0"/>
    <n v="0"/>
    <n v="32000"/>
    <n v="1997"/>
  </r>
  <r>
    <m/>
    <m/>
    <s v="SYR/FOA/19/INV/14"/>
    <s v="UNIDO"/>
    <m/>
    <x v="2"/>
    <s v="SYR"/>
    <x v="0"/>
    <s v="FOA"/>
    <s v="Phasing out CFC-11 at Dakkak Co. flexible polyurethane foam plant"/>
    <d v="1996-05-01T00:00:00"/>
    <d v="1997-05-01T00:00:00"/>
    <s v="FIN"/>
    <d v="1996-10-01T00:00:00"/>
    <m/>
    <d v="1998-12-01T00:00:00"/>
    <d v="2001-11-01T00:00:00"/>
    <n v="17"/>
    <m/>
    <m/>
    <n v="0"/>
    <m/>
    <m/>
    <n v="17"/>
    <m/>
    <m/>
    <n v="0"/>
    <m/>
    <m/>
    <n v="96553"/>
    <n v="0"/>
    <n v="96553"/>
    <n v="1"/>
    <n v="0"/>
    <n v="0"/>
    <n v="0"/>
    <n v="12552"/>
    <n v="-17.03"/>
    <n v="12534.97"/>
    <n v="-3.0000000000654836E-2"/>
    <n v="96553"/>
    <n v="0"/>
    <m/>
    <n v="12535"/>
    <n v="0"/>
    <m/>
    <m/>
    <m/>
    <m/>
    <m/>
    <m/>
    <m/>
    <m/>
    <x v="1"/>
    <n v="0"/>
    <n v="1"/>
    <n v="5"/>
    <n v="12"/>
    <n v="0"/>
    <n v="0"/>
    <n v="17000"/>
    <n v="1996"/>
  </r>
  <r>
    <m/>
    <m/>
    <s v="LEB/FOA/21/INV/18"/>
    <s v="UNIDO"/>
    <m/>
    <x v="2"/>
    <s v="LEB"/>
    <x v="0"/>
    <s v="FOA"/>
    <s v="Phasing out CFC-11 at E.T.S. Henri Abdallah P.F.M."/>
    <d v="1997-02-01T00:00:00"/>
    <d v="1998-02-01T00:00:00"/>
    <s v="FIN"/>
    <d v="1997-06-01T00:00:00"/>
    <m/>
    <d v="1998-12-01T00:00:00"/>
    <d v="2000-07-01T00:00:00"/>
    <n v="16.600000000000001"/>
    <m/>
    <m/>
    <n v="0"/>
    <m/>
    <m/>
    <n v="16.600000000000001"/>
    <m/>
    <m/>
    <n v="0"/>
    <m/>
    <m/>
    <n v="81291"/>
    <n v="-583"/>
    <n v="80708"/>
    <n v="1"/>
    <n v="0"/>
    <n v="0"/>
    <n v="0"/>
    <n v="10568"/>
    <n v="-93.43"/>
    <n v="10474.57"/>
    <n v="-0.43000000000029104"/>
    <n v="80708"/>
    <n v="0"/>
    <m/>
    <n v="10475"/>
    <n v="0"/>
    <m/>
    <m/>
    <m/>
    <m/>
    <m/>
    <m/>
    <m/>
    <m/>
    <x v="1"/>
    <n v="0"/>
    <n v="1"/>
    <n v="4"/>
    <n v="12"/>
    <n v="0"/>
    <n v="0"/>
    <n v="16600"/>
    <n v="1997"/>
  </r>
  <r>
    <m/>
    <m/>
    <s v="ALG/FOA/22/INV/21"/>
    <s v="UNIDO"/>
    <m/>
    <x v="0"/>
    <s v="ALG"/>
    <x v="0"/>
    <s v="FOA"/>
    <s v="Phasing out CFC-11 at Ets Leulmi Essaid flexible polyurethane foam plant"/>
    <d v="1997-05-01T00:00:00"/>
    <d v="1998-06-01T00:00:00"/>
    <s v="CLO"/>
    <d v="1997-06-01T00:00:00"/>
    <m/>
    <m/>
    <d v="2002-09-01T00:00:00"/>
    <n v="0"/>
    <m/>
    <m/>
    <n v="0"/>
    <m/>
    <m/>
    <n v="0"/>
    <m/>
    <m/>
    <n v="0"/>
    <m/>
    <m/>
    <n v="61880"/>
    <n v="-55372"/>
    <n v="6508"/>
    <n v="1"/>
    <n v="0"/>
    <n v="0"/>
    <n v="0"/>
    <n v="8044"/>
    <n v="-7199"/>
    <n v="845"/>
    <n v="0"/>
    <n v="6508"/>
    <n v="0"/>
    <m/>
    <n v="845"/>
    <n v="0"/>
    <m/>
    <m/>
    <m/>
    <m/>
    <e v="#N/A"/>
    <e v="#N/A"/>
    <m/>
    <m/>
    <x v="0"/>
    <n v="0"/>
    <n v="1"/>
    <n v="1"/>
    <n v="13"/>
    <n v="0"/>
    <n v="0"/>
    <n v="0"/>
    <n v="1997"/>
  </r>
  <r>
    <m/>
    <m/>
    <s v="IVC/FOA/19/INV/06"/>
    <s v="UNIDO"/>
    <m/>
    <x v="0"/>
    <s v="IVC"/>
    <x v="0"/>
    <s v="FOA"/>
    <s v="Phasing out CFC-11 at F.I.M.A. flexible polyurethane foam plant"/>
    <d v="1996-05-01T00:00:00"/>
    <d v="1997-07-01T00:00:00"/>
    <s v="FIN"/>
    <d v="1997-09-01T00:00:00"/>
    <m/>
    <d v="1997-12-01T00:00:00"/>
    <d v="2001-03-01T00:00:00"/>
    <n v="53.1"/>
    <m/>
    <m/>
    <n v="0"/>
    <m/>
    <m/>
    <n v="53.1"/>
    <m/>
    <m/>
    <n v="0"/>
    <m/>
    <m/>
    <n v="85087"/>
    <n v="-246"/>
    <n v="84841"/>
    <n v="1"/>
    <n v="0"/>
    <n v="0"/>
    <n v="0"/>
    <n v="11061"/>
    <n v="-49.4"/>
    <n v="11011.6"/>
    <n v="-0.3999999999996362"/>
    <n v="84841"/>
    <n v="0"/>
    <m/>
    <n v="11012"/>
    <n v="0"/>
    <m/>
    <m/>
    <m/>
    <m/>
    <m/>
    <m/>
    <m/>
    <m/>
    <x v="1"/>
    <n v="0"/>
    <n v="1"/>
    <n v="16"/>
    <n v="14"/>
    <n v="0"/>
    <n v="0"/>
    <n v="53100"/>
    <n v="1996"/>
  </r>
  <r>
    <m/>
    <m/>
    <s v="TUR/FOA/23/INV/31"/>
    <s v="UNIDO"/>
    <m/>
    <x v="4"/>
    <s v="TUR"/>
    <x v="0"/>
    <s v="FOA"/>
    <s v="Phasing out CFC-11 at Go-Ya Sungar Ltd. Sti."/>
    <d v="1997-11-01T00:00:00"/>
    <d v="1998-12-01T00:00:00"/>
    <s v="CLO"/>
    <d v="1998-11-01T00:00:00"/>
    <m/>
    <m/>
    <d v="2002-04-01T00:00:00"/>
    <n v="0"/>
    <m/>
    <m/>
    <n v="0"/>
    <m/>
    <m/>
    <n v="0"/>
    <m/>
    <m/>
    <n v="0"/>
    <m/>
    <m/>
    <n v="533400"/>
    <n v="-313280"/>
    <n v="220120"/>
    <n v="1"/>
    <n v="0"/>
    <n v="0"/>
    <n v="0"/>
    <n v="69342"/>
    <n v="-40772"/>
    <n v="28570"/>
    <n v="0"/>
    <n v="220120"/>
    <n v="0"/>
    <m/>
    <n v="28570"/>
    <n v="0"/>
    <m/>
    <m/>
    <m/>
    <m/>
    <e v="#N/A"/>
    <e v="#N/A"/>
    <m/>
    <m/>
    <x v="0"/>
    <n v="0"/>
    <n v="1"/>
    <n v="12"/>
    <n v="13"/>
    <n v="0"/>
    <n v="0"/>
    <n v="0"/>
    <n v="1997"/>
  </r>
  <r>
    <m/>
    <m/>
    <s v="DRK/FOA/23/INV/06"/>
    <s v="UNIDO"/>
    <m/>
    <x v="2"/>
    <s v="DRK"/>
    <x v="0"/>
    <s v="FOA"/>
    <s v="Phasing out CFC-11 at Hamhung Foam Factory, Hamgyong South Province"/>
    <d v="1997-11-01T00:00:00"/>
    <d v="1998-12-01T00:00:00"/>
    <s v="FIN"/>
    <d v="1998-06-01T00:00:00"/>
    <m/>
    <d v="1998-12-01T00:00:00"/>
    <d v="2001-03-01T00:00:00"/>
    <n v="35"/>
    <m/>
    <m/>
    <n v="0"/>
    <m/>
    <m/>
    <n v="35"/>
    <m/>
    <m/>
    <n v="0"/>
    <m/>
    <m/>
    <n v="102680"/>
    <n v="-2145"/>
    <n v="100535"/>
    <n v="1"/>
    <n v="0"/>
    <n v="0"/>
    <n v="0"/>
    <n v="13348"/>
    <n v="-298.52"/>
    <n v="13049.48"/>
    <n v="0.47999999999956344"/>
    <n v="100535"/>
    <n v="0"/>
    <m/>
    <n v="13049"/>
    <n v="0"/>
    <m/>
    <m/>
    <m/>
    <m/>
    <m/>
    <m/>
    <m/>
    <m/>
    <x v="1"/>
    <n v="0"/>
    <n v="1"/>
    <n v="7"/>
    <n v="13"/>
    <n v="0"/>
    <n v="0"/>
    <n v="35000"/>
    <n v="1997"/>
  </r>
  <r>
    <m/>
    <m/>
    <s v="TUR/FOA/23/INV/30"/>
    <s v="UNIDO"/>
    <m/>
    <x v="4"/>
    <s v="TUR"/>
    <x v="0"/>
    <s v="FOA"/>
    <s v="Phasing out CFC-11 at Isbir Termoset Plastic San. A.S., Ankara, Turkey"/>
    <d v="1997-11-01T00:00:00"/>
    <d v="1998-12-01T00:00:00"/>
    <s v="FIN"/>
    <d v="1999-03-01T00:00:00"/>
    <m/>
    <d v="2001-04-01T00:00:00"/>
    <d v="2002-09-01T00:00:00"/>
    <n v="130"/>
    <m/>
    <m/>
    <n v="0"/>
    <m/>
    <m/>
    <n v="130"/>
    <m/>
    <m/>
    <n v="0"/>
    <m/>
    <m/>
    <n v="501350"/>
    <n v="0"/>
    <n v="501350"/>
    <n v="1"/>
    <n v="0"/>
    <n v="0"/>
    <n v="0"/>
    <n v="65176"/>
    <n v="-45"/>
    <n v="65131"/>
    <n v="0"/>
    <n v="501350"/>
    <n v="0"/>
    <m/>
    <n v="65131"/>
    <n v="0"/>
    <m/>
    <m/>
    <m/>
    <m/>
    <m/>
    <m/>
    <m/>
    <m/>
    <x v="1"/>
    <n v="0"/>
    <n v="1"/>
    <n v="16"/>
    <n v="13"/>
    <n v="0"/>
    <n v="0"/>
    <n v="130000"/>
    <n v="1997"/>
  </r>
  <r>
    <m/>
    <m/>
    <s v="ALG/FOA/23/INV/25"/>
    <s v="UNIDO"/>
    <m/>
    <x v="0"/>
    <s v="ALG"/>
    <x v="0"/>
    <s v="FOA"/>
    <s v="Phasing out CFC-11 at La Mousse du Sud flexible polyurethane foam plant"/>
    <d v="1997-11-01T00:00:00"/>
    <d v="1998-12-01T00:00:00"/>
    <s v="FIN"/>
    <d v="1998-06-01T00:00:00"/>
    <m/>
    <d v="2002-10-01T00:00:00"/>
    <d v="2003-07-01T00:00:00"/>
    <n v="95"/>
    <m/>
    <m/>
    <n v="0"/>
    <m/>
    <m/>
    <n v="95"/>
    <m/>
    <m/>
    <n v="0"/>
    <m/>
    <m/>
    <n v="553480"/>
    <n v="-1430"/>
    <n v="552050"/>
    <n v="1"/>
    <n v="0"/>
    <n v="0"/>
    <n v="0"/>
    <n v="71952"/>
    <n v="-298.64999999999998"/>
    <n v="71653.350000000006"/>
    <n v="0.35000000000582077"/>
    <n v="552050"/>
    <n v="0"/>
    <m/>
    <n v="71653"/>
    <n v="0"/>
    <m/>
    <m/>
    <m/>
    <m/>
    <m/>
    <m/>
    <m/>
    <m/>
    <x v="1"/>
    <n v="0"/>
    <n v="1"/>
    <n v="7"/>
    <n v="13"/>
    <n v="0"/>
    <n v="0"/>
    <n v="95000"/>
    <n v="1997"/>
  </r>
  <r>
    <m/>
    <m/>
    <s v="TUN/FOA/19/INV/16"/>
    <s v="UNIDO"/>
    <m/>
    <x v="0"/>
    <s v="TUN"/>
    <x v="0"/>
    <s v="FOA"/>
    <s v="Phasing out CFC-11 at Meublatex"/>
    <d v="1996-05-01T00:00:00"/>
    <d v="1997-11-01T00:00:00"/>
    <s v="FIN"/>
    <d v="1996-12-01T00:00:00"/>
    <m/>
    <d v="1997-10-01T00:00:00"/>
    <d v="2000-07-01T00:00:00"/>
    <n v="28"/>
    <m/>
    <m/>
    <n v="0"/>
    <m/>
    <m/>
    <n v="28"/>
    <m/>
    <m/>
    <n v="0"/>
    <m/>
    <m/>
    <n v="105000"/>
    <n v="-681"/>
    <n v="104319"/>
    <n v="1"/>
    <n v="0"/>
    <n v="0"/>
    <n v="0"/>
    <n v="13650"/>
    <n v="-109.98"/>
    <n v="13540.02"/>
    <n v="2.0000000000436557E-2"/>
    <n v="104319"/>
    <n v="0"/>
    <m/>
    <n v="13540"/>
    <n v="0"/>
    <m/>
    <m/>
    <m/>
    <m/>
    <m/>
    <m/>
    <m/>
    <m/>
    <x v="1"/>
    <n v="0"/>
    <n v="1"/>
    <n v="7"/>
    <n v="18"/>
    <n v="0"/>
    <n v="0"/>
    <n v="28000"/>
    <n v="1996"/>
  </r>
  <r>
    <m/>
    <m/>
    <s v="LEB/FOA/20/INV/09"/>
    <s v="UNIDO"/>
    <m/>
    <x v="2"/>
    <s v="LEB"/>
    <x v="0"/>
    <s v="FOA"/>
    <s v="Phasing out CFC-11 at Nasri Karam and Sons flexible polyurethane foam plant"/>
    <d v="1996-10-01T00:00:00"/>
    <d v="1997-10-01T00:00:00"/>
    <s v="FIN"/>
    <d v="1997-07-01T00:00:00"/>
    <m/>
    <d v="1998-12-01T00:00:00"/>
    <d v="2000-07-01T00:00:00"/>
    <n v="22"/>
    <m/>
    <m/>
    <n v="0"/>
    <m/>
    <m/>
    <n v="22"/>
    <m/>
    <m/>
    <n v="0"/>
    <m/>
    <m/>
    <n v="100109"/>
    <n v="-106"/>
    <n v="100003"/>
    <n v="1"/>
    <n v="0"/>
    <n v="0"/>
    <n v="0"/>
    <n v="13014"/>
    <n v="-34.450000000000003"/>
    <n v="12979.55"/>
    <n v="-0.4500000000007276"/>
    <n v="100003"/>
    <n v="0"/>
    <m/>
    <n v="12980"/>
    <n v="0"/>
    <m/>
    <m/>
    <m/>
    <m/>
    <m/>
    <m/>
    <m/>
    <m/>
    <x v="1"/>
    <n v="0"/>
    <n v="1"/>
    <n v="9"/>
    <n v="12"/>
    <n v="0"/>
    <n v="0"/>
    <n v="22000"/>
    <n v="1996"/>
  </r>
  <r>
    <m/>
    <m/>
    <s v="CRO/FOA/22/INV/04"/>
    <s v="UNIDO"/>
    <m/>
    <x v="4"/>
    <s v="CRO"/>
    <x v="0"/>
    <s v="FOA"/>
    <s v="Phasing out CFC-11 at Oriolik Co. flexible polyurethane foam plant"/>
    <d v="1997-05-01T00:00:00"/>
    <d v="1998-06-01T00:00:00"/>
    <s v="FIN"/>
    <d v="1997-08-01T00:00:00"/>
    <m/>
    <d v="1998-11-01T00:00:00"/>
    <d v="2000-07-01T00:00:00"/>
    <n v="25"/>
    <m/>
    <m/>
    <n v="0"/>
    <m/>
    <m/>
    <n v="25"/>
    <m/>
    <m/>
    <n v="0"/>
    <m/>
    <m/>
    <n v="110780"/>
    <n v="-24"/>
    <n v="110756"/>
    <n v="1"/>
    <n v="0"/>
    <n v="0"/>
    <n v="0"/>
    <n v="14401"/>
    <n v="-26"/>
    <n v="14375"/>
    <n v="0"/>
    <n v="110756"/>
    <n v="0"/>
    <m/>
    <n v="14375"/>
    <n v="0"/>
    <m/>
    <m/>
    <m/>
    <m/>
    <m/>
    <m/>
    <m/>
    <m/>
    <x v="1"/>
    <n v="0"/>
    <n v="1"/>
    <n v="3"/>
    <n v="13"/>
    <n v="0"/>
    <n v="0"/>
    <n v="25000"/>
    <n v="1997"/>
  </r>
  <r>
    <m/>
    <m/>
    <s v="TUN/FOA/23/INV/26"/>
    <s v="UNIDO"/>
    <m/>
    <x v="0"/>
    <s v="TUN"/>
    <x v="0"/>
    <s v="FOA"/>
    <s v="Phasing out CFC-11 at Polymousse flexible polyurethane foam plant"/>
    <d v="1997-11-01T00:00:00"/>
    <d v="1998-12-01T00:00:00"/>
    <s v="FIN"/>
    <d v="1998-12-01T00:00:00"/>
    <m/>
    <d v="1998-12-01T00:00:00"/>
    <d v="2001-12-01T00:00:00"/>
    <n v="35"/>
    <m/>
    <m/>
    <n v="0"/>
    <m/>
    <m/>
    <n v="35"/>
    <m/>
    <m/>
    <n v="0"/>
    <m/>
    <m/>
    <n v="104343"/>
    <n v="-88"/>
    <n v="104255"/>
    <n v="1"/>
    <n v="0"/>
    <n v="0"/>
    <n v="0"/>
    <n v="13565"/>
    <n v="-32.9"/>
    <n v="13532.1"/>
    <n v="0.1000000000003638"/>
    <n v="104255"/>
    <n v="0"/>
    <m/>
    <n v="13532"/>
    <n v="0"/>
    <m/>
    <m/>
    <m/>
    <m/>
    <m/>
    <m/>
    <m/>
    <m/>
    <x v="1"/>
    <n v="0"/>
    <n v="1"/>
    <n v="13"/>
    <n v="13"/>
    <n v="0"/>
    <n v="0"/>
    <n v="35000"/>
    <n v="1997"/>
  </r>
  <r>
    <m/>
    <m/>
    <s v="IDS/FOA/22/INV/58"/>
    <s v="UNIDO"/>
    <m/>
    <x v="2"/>
    <s v="IDS"/>
    <x v="0"/>
    <s v="FOA"/>
    <s v="Phasing out CFC-11 at PT Elastino Satyajaya flexible polyurethane foam plant"/>
    <d v="1997-05-01T00:00:00"/>
    <d v="1998-10-01T00:00:00"/>
    <s v="FIN"/>
    <d v="1997-09-01T00:00:00"/>
    <m/>
    <d v="1998-12-01T00:00:00"/>
    <d v="2000-12-01T00:00:00"/>
    <n v="18"/>
    <m/>
    <m/>
    <n v="0"/>
    <m/>
    <m/>
    <n v="18"/>
    <m/>
    <m/>
    <n v="0"/>
    <m/>
    <m/>
    <n v="75943"/>
    <n v="0"/>
    <n v="75943"/>
    <n v="1"/>
    <n v="0"/>
    <n v="0"/>
    <n v="0"/>
    <n v="9873"/>
    <n v="-4.55"/>
    <n v="9868.4500000000007"/>
    <n v="0.4500000000007276"/>
    <n v="75943"/>
    <n v="0"/>
    <m/>
    <n v="9868"/>
    <n v="0"/>
    <m/>
    <m/>
    <m/>
    <m/>
    <m/>
    <m/>
    <m/>
    <m/>
    <x v="1"/>
    <n v="0"/>
    <n v="1"/>
    <n v="4"/>
    <n v="17"/>
    <n v="0"/>
    <n v="0"/>
    <n v="18000"/>
    <n v="1997"/>
  </r>
  <r>
    <m/>
    <m/>
    <s v="IDS/FOA/22/INV/57"/>
    <s v="UNIDO"/>
    <m/>
    <x v="2"/>
    <s v="IDS"/>
    <x v="0"/>
    <s v="FOA"/>
    <s v="Phasing out CFC-11 at PT Panca Duta Foam Industry"/>
    <d v="1997-05-01T00:00:00"/>
    <d v="1998-10-01T00:00:00"/>
    <s v="FIN"/>
    <d v="1997-09-01T00:00:00"/>
    <m/>
    <d v="1998-12-01T00:00:00"/>
    <d v="2001-12-01T00:00:00"/>
    <n v="45"/>
    <m/>
    <m/>
    <n v="0"/>
    <m/>
    <m/>
    <n v="45"/>
    <m/>
    <m/>
    <n v="0"/>
    <m/>
    <m/>
    <n v="86955"/>
    <n v="-621"/>
    <n v="86334"/>
    <n v="1"/>
    <n v="0"/>
    <n v="0"/>
    <n v="0"/>
    <n v="11304"/>
    <n v="-97.64"/>
    <n v="11206.36"/>
    <n v="0.36000000000058208"/>
    <n v="86334"/>
    <n v="0"/>
    <m/>
    <n v="11206"/>
    <n v="0"/>
    <m/>
    <m/>
    <m/>
    <m/>
    <m/>
    <m/>
    <m/>
    <m/>
    <x v="1"/>
    <n v="0"/>
    <n v="1"/>
    <n v="4"/>
    <n v="17"/>
    <n v="0"/>
    <n v="0"/>
    <n v="45000"/>
    <n v="1997"/>
  </r>
  <r>
    <m/>
    <m/>
    <s v="IDS/FOA/22/INV/56"/>
    <s v="UNIDO"/>
    <m/>
    <x v="2"/>
    <s v="IDS"/>
    <x v="0"/>
    <s v="FOA"/>
    <s v="Phasing out CFC-11 at PT Winnerfoam Abadi"/>
    <d v="1997-05-01T00:00:00"/>
    <d v="1998-10-01T00:00:00"/>
    <s v="FIN"/>
    <d v="1997-09-01T00:00:00"/>
    <m/>
    <d v="1998-12-01T00:00:00"/>
    <d v="2000-12-01T00:00:00"/>
    <n v="40"/>
    <m/>
    <m/>
    <n v="0"/>
    <m/>
    <m/>
    <n v="40"/>
    <m/>
    <m/>
    <n v="0"/>
    <m/>
    <m/>
    <n v="79472"/>
    <n v="-1287"/>
    <n v="78185"/>
    <n v="1"/>
    <n v="0"/>
    <n v="0"/>
    <n v="0"/>
    <n v="10331"/>
    <n v="-183"/>
    <n v="10148"/>
    <n v="0"/>
    <n v="78185"/>
    <n v="0"/>
    <m/>
    <n v="10148"/>
    <n v="0"/>
    <m/>
    <m/>
    <m/>
    <m/>
    <m/>
    <m/>
    <m/>
    <m/>
    <x v="1"/>
    <n v="0"/>
    <n v="1"/>
    <n v="4"/>
    <n v="17"/>
    <n v="0"/>
    <n v="0"/>
    <n v="40000"/>
    <n v="1997"/>
  </r>
  <r>
    <m/>
    <m/>
    <s v="DRK/FOA/23/INV/07"/>
    <s v="UNIDO"/>
    <m/>
    <x v="2"/>
    <s v="DRK"/>
    <x v="0"/>
    <s v="FOA"/>
    <s v="Phasing out CFC-11 at Pyongyang Foam Plant"/>
    <d v="1997-11-01T00:00:00"/>
    <d v="1998-12-01T00:00:00"/>
    <s v="FIN"/>
    <d v="1998-06-01T00:00:00"/>
    <m/>
    <d v="1998-12-01T00:00:00"/>
    <d v="2001-12-01T00:00:00"/>
    <n v="83"/>
    <m/>
    <m/>
    <n v="0"/>
    <m/>
    <m/>
    <n v="83"/>
    <m/>
    <m/>
    <n v="0"/>
    <m/>
    <m/>
    <n v="103570"/>
    <n v="-1984"/>
    <n v="101586"/>
    <n v="1"/>
    <n v="0"/>
    <n v="0"/>
    <n v="0"/>
    <n v="13464"/>
    <n v="-278.87"/>
    <n v="13185.13"/>
    <n v="0.12999999999919964"/>
    <n v="101586"/>
    <n v="0"/>
    <m/>
    <n v="13185"/>
    <n v="0"/>
    <m/>
    <m/>
    <m/>
    <m/>
    <m/>
    <m/>
    <m/>
    <m/>
    <x v="1"/>
    <n v="0"/>
    <n v="1"/>
    <n v="7"/>
    <n v="13"/>
    <n v="0"/>
    <n v="0"/>
    <n v="83000"/>
    <n v="1997"/>
  </r>
  <r>
    <m/>
    <m/>
    <s v="ROM/FOA/20/INV/09"/>
    <s v="UNIDO"/>
    <m/>
    <x v="4"/>
    <s v="ROM"/>
    <x v="0"/>
    <s v="FOA"/>
    <s v="Phasing out CFC-11 at S.C. Spumotim S.A."/>
    <d v="1996-10-01T00:00:00"/>
    <d v="1997-10-01T00:00:00"/>
    <s v="FIN"/>
    <d v="1997-02-01T00:00:00"/>
    <m/>
    <d v="1997-12-01T00:00:00"/>
    <d v="2000-07-01T00:00:00"/>
    <n v="30"/>
    <m/>
    <m/>
    <n v="0"/>
    <m/>
    <m/>
    <n v="30"/>
    <m/>
    <m/>
    <n v="0"/>
    <m/>
    <m/>
    <n v="142293"/>
    <n v="-83"/>
    <n v="142210"/>
    <n v="1"/>
    <n v="0"/>
    <n v="0"/>
    <n v="0"/>
    <n v="18498"/>
    <n v="-40.04"/>
    <n v="18457.96"/>
    <n v="-4.0000000000873115E-2"/>
    <n v="142210"/>
    <n v="0"/>
    <m/>
    <n v="18458"/>
    <n v="0"/>
    <m/>
    <m/>
    <m/>
    <m/>
    <m/>
    <m/>
    <m/>
    <m/>
    <x v="1"/>
    <n v="0"/>
    <n v="1"/>
    <n v="4"/>
    <n v="12"/>
    <n v="0"/>
    <n v="0"/>
    <n v="30000"/>
    <n v="1996"/>
  </r>
  <r>
    <m/>
    <m/>
    <s v="ALG/FOA/22/INV/23"/>
    <s v="UNIDO"/>
    <m/>
    <x v="0"/>
    <s v="ALG"/>
    <x v="0"/>
    <s v="FOA"/>
    <s v="Phasing out CFC-11 at Sammo flexible polyurethane foam plant"/>
    <d v="1997-05-01T00:00:00"/>
    <d v="1998-06-01T00:00:00"/>
    <s v="FIN"/>
    <d v="1997-10-01T00:00:00"/>
    <m/>
    <d v="1998-12-01T00:00:00"/>
    <d v="2002-08-01T00:00:00"/>
    <n v="24"/>
    <m/>
    <m/>
    <n v="0"/>
    <m/>
    <m/>
    <n v="24"/>
    <m/>
    <m/>
    <n v="0"/>
    <m/>
    <m/>
    <n v="98770"/>
    <n v="-1411"/>
    <n v="97359"/>
    <n v="1"/>
    <n v="0"/>
    <n v="0"/>
    <n v="0"/>
    <n v="12840"/>
    <n v="-203"/>
    <n v="12637"/>
    <n v="0"/>
    <n v="97359"/>
    <n v="0"/>
    <m/>
    <n v="12637"/>
    <n v="0"/>
    <m/>
    <m/>
    <m/>
    <m/>
    <m/>
    <m/>
    <m/>
    <m/>
    <x v="1"/>
    <n v="0"/>
    <n v="1"/>
    <n v="5"/>
    <n v="13"/>
    <n v="0"/>
    <n v="0"/>
    <n v="24000"/>
    <n v="1997"/>
  </r>
  <r>
    <m/>
    <m/>
    <s v="CMR/FOA/23/INV/10"/>
    <s v="UNIDO"/>
    <m/>
    <x v="0"/>
    <s v="CMR"/>
    <x v="0"/>
    <s v="FOA"/>
    <s v="Phasing out CFC-11 at Scimpos"/>
    <d v="1997-11-01T00:00:00"/>
    <d v="1998-12-01T00:00:00"/>
    <s v="FIN"/>
    <d v="1998-06-01T00:00:00"/>
    <m/>
    <d v="2002-06-01T00:00:00"/>
    <d v="2003-06-01T00:00:00"/>
    <n v="120"/>
    <m/>
    <m/>
    <n v="0"/>
    <m/>
    <m/>
    <n v="120"/>
    <m/>
    <m/>
    <n v="0"/>
    <m/>
    <m/>
    <n v="541350"/>
    <n v="-491"/>
    <n v="540859"/>
    <n v="1"/>
    <n v="0"/>
    <n v="0"/>
    <n v="0"/>
    <n v="70376"/>
    <n v="-176.24"/>
    <n v="70199.759999999995"/>
    <n v="-0.24000000000523869"/>
    <n v="540859"/>
    <n v="0"/>
    <m/>
    <n v="70200"/>
    <n v="0"/>
    <m/>
    <m/>
    <m/>
    <m/>
    <m/>
    <m/>
    <m/>
    <m/>
    <x v="1"/>
    <n v="0"/>
    <n v="1"/>
    <n v="7"/>
    <n v="13"/>
    <n v="0"/>
    <n v="0"/>
    <n v="120000"/>
    <n v="1997"/>
  </r>
  <r>
    <m/>
    <m/>
    <s v="ALG/FOA/22/INV/22"/>
    <s v="UNIDO"/>
    <m/>
    <x v="0"/>
    <s v="ALG"/>
    <x v="0"/>
    <s v="FOA"/>
    <s v="Phasing out CFC-11 at Société Nord Africaine des Mousees (Snam) flexible polyurethane foam plant"/>
    <d v="1997-05-01T00:00:00"/>
    <d v="1998-06-01T00:00:00"/>
    <s v="FIN"/>
    <d v="1997-11-01T00:00:00"/>
    <m/>
    <d v="1998-12-01T00:00:00"/>
    <d v="2002-08-01T00:00:00"/>
    <n v="32"/>
    <m/>
    <m/>
    <n v="0"/>
    <m/>
    <m/>
    <n v="32"/>
    <m/>
    <m/>
    <n v="0"/>
    <m/>
    <m/>
    <n v="88360"/>
    <n v="-408"/>
    <n v="87952"/>
    <n v="1"/>
    <n v="0"/>
    <n v="0"/>
    <n v="0"/>
    <n v="11487"/>
    <n v="-71"/>
    <n v="11416"/>
    <n v="0"/>
    <n v="87952"/>
    <n v="0"/>
    <m/>
    <n v="11416"/>
    <n v="0"/>
    <m/>
    <m/>
    <m/>
    <m/>
    <m/>
    <m/>
    <m/>
    <m/>
    <x v="1"/>
    <n v="0"/>
    <n v="1"/>
    <n v="6"/>
    <n v="13"/>
    <n v="0"/>
    <n v="0"/>
    <n v="32000"/>
    <n v="1997"/>
  </r>
  <r>
    <m/>
    <m/>
    <s v="CMR/FOA/23/INV/11"/>
    <s v="UNIDO"/>
    <m/>
    <x v="0"/>
    <s v="CMR"/>
    <x v="0"/>
    <s v="FOA"/>
    <s v="Phasing out CFC-11 at Sonopol"/>
    <d v="1997-11-01T00:00:00"/>
    <d v="1998-12-01T00:00:00"/>
    <s v="FIN"/>
    <d v="1998-06-01T00:00:00"/>
    <m/>
    <d v="2002-06-01T00:00:00"/>
    <d v="2003-02-01T00:00:00"/>
    <n v="130"/>
    <m/>
    <m/>
    <n v="0"/>
    <m/>
    <m/>
    <n v="130"/>
    <m/>
    <m/>
    <n v="0"/>
    <m/>
    <m/>
    <n v="506310"/>
    <n v="0"/>
    <n v="506310"/>
    <n v="1"/>
    <n v="0"/>
    <n v="0"/>
    <n v="0"/>
    <n v="65820"/>
    <n v="-29.55"/>
    <n v="65790.45"/>
    <n v="0.44999999999708962"/>
    <n v="506310"/>
    <n v="0"/>
    <m/>
    <n v="65790"/>
    <n v="0"/>
    <m/>
    <m/>
    <m/>
    <m/>
    <m/>
    <m/>
    <m/>
    <m/>
    <x v="1"/>
    <n v="0"/>
    <n v="1"/>
    <n v="7"/>
    <n v="13"/>
    <n v="0"/>
    <n v="0"/>
    <n v="130000"/>
    <n v="1997"/>
  </r>
  <r>
    <m/>
    <m/>
    <s v="TUN/FOA/23/INV/24"/>
    <s v="UNIDO"/>
    <m/>
    <x v="0"/>
    <s v="TUN"/>
    <x v="0"/>
    <s v="FOA"/>
    <s v="Phasing out CFC-11 at Sotrapoc flexible polyurethane foam plant"/>
    <d v="1997-11-01T00:00:00"/>
    <d v="1998-12-01T00:00:00"/>
    <s v="FIN"/>
    <d v="1999-07-01T00:00:00"/>
    <m/>
    <d v="1998-12-01T00:00:00"/>
    <d v="2001-12-01T00:00:00"/>
    <n v="20"/>
    <m/>
    <m/>
    <n v="0"/>
    <m/>
    <m/>
    <n v="20"/>
    <m/>
    <m/>
    <n v="0"/>
    <m/>
    <m/>
    <n v="90037"/>
    <n v="-1704"/>
    <n v="88333"/>
    <n v="1"/>
    <n v="0"/>
    <n v="0"/>
    <n v="0"/>
    <n v="11705"/>
    <n v="-240.3"/>
    <n v="11464.7"/>
    <n v="-0.2999999999992724"/>
    <n v="88333"/>
    <n v="0"/>
    <m/>
    <n v="11465"/>
    <n v="0"/>
    <m/>
    <m/>
    <m/>
    <m/>
    <m/>
    <m/>
    <m/>
    <m/>
    <x v="1"/>
    <n v="0"/>
    <n v="1"/>
    <n v="20"/>
    <n v="13"/>
    <n v="0"/>
    <n v="0"/>
    <n v="20000"/>
    <n v="1997"/>
  </r>
  <r>
    <m/>
    <m/>
    <s v="TUN/FOA/23/INV/23"/>
    <s v="UNIDO"/>
    <m/>
    <x v="0"/>
    <s v="TUN"/>
    <x v="0"/>
    <s v="FOA"/>
    <s v="Phasing out CFC-11 at Sud Inter Mousse flexible polyurethane foam plant"/>
    <d v="1997-11-01T00:00:00"/>
    <d v="1998-12-01T00:00:00"/>
    <s v="FIN"/>
    <d v="1998-03-01T00:00:00"/>
    <m/>
    <d v="2001-12-01T00:00:00"/>
    <d v="2003-08-01T00:00:00"/>
    <n v="102"/>
    <m/>
    <m/>
    <n v="0"/>
    <m/>
    <m/>
    <n v="102"/>
    <m/>
    <m/>
    <n v="0"/>
    <m/>
    <m/>
    <n v="546920"/>
    <n v="-271"/>
    <n v="546649"/>
    <n v="1"/>
    <n v="0"/>
    <n v="0"/>
    <n v="0"/>
    <n v="71100"/>
    <n v="-147.94"/>
    <n v="70952.06"/>
    <n v="5.9999999997671694E-2"/>
    <n v="546649"/>
    <n v="0"/>
    <m/>
    <n v="70952"/>
    <n v="0"/>
    <m/>
    <m/>
    <m/>
    <m/>
    <m/>
    <m/>
    <m/>
    <m/>
    <x v="1"/>
    <n v="0"/>
    <n v="1"/>
    <n v="4"/>
    <n v="13"/>
    <n v="0"/>
    <n v="0"/>
    <n v="102000"/>
    <n v="1997"/>
  </r>
  <r>
    <m/>
    <m/>
    <s v="SYR/FOA/21/INV/18"/>
    <s v="UNIDO"/>
    <m/>
    <x v="2"/>
    <s v="SYR"/>
    <x v="0"/>
    <s v="FOA"/>
    <s v="Phasing out CFC-11 at Walid and Nabil Rankousi Ltd."/>
    <d v="1997-02-01T00:00:00"/>
    <d v="1998-06-01T00:00:00"/>
    <s v="FIN"/>
    <d v="1998-11-01T00:00:00"/>
    <m/>
    <d v="1998-12-01T00:00:00"/>
    <d v="2000-07-01T00:00:00"/>
    <n v="38.700000000000003"/>
    <m/>
    <m/>
    <n v="0"/>
    <m/>
    <m/>
    <n v="38.700000000000003"/>
    <m/>
    <m/>
    <n v="0"/>
    <m/>
    <m/>
    <n v="86782"/>
    <n v="-2175"/>
    <n v="84607"/>
    <n v="1"/>
    <n v="0"/>
    <n v="0"/>
    <n v="0"/>
    <n v="11282"/>
    <n v="-301.17"/>
    <n v="10980.83"/>
    <n v="-0.17000000000007276"/>
    <n v="84607"/>
    <n v="0"/>
    <m/>
    <n v="10981"/>
    <n v="0"/>
    <m/>
    <m/>
    <m/>
    <m/>
    <m/>
    <m/>
    <m/>
    <m/>
    <x v="1"/>
    <n v="0"/>
    <n v="1"/>
    <n v="21"/>
    <n v="16"/>
    <n v="0"/>
    <n v="0"/>
    <n v="38700"/>
    <n v="1997"/>
  </r>
  <r>
    <m/>
    <m/>
    <s v="JOR/REF/28/INV/62"/>
    <s v="UNIDO"/>
    <m/>
    <x v="2"/>
    <s v="JOR"/>
    <x v="0"/>
    <s v="REF"/>
    <s v="Phasing out CFC-11 by conversion to HCFC-141b and CFC-12 to HFC-134a in manufacture of commercial refrigerators, Second  Group of Jordanian Commercial Refrigerator Manufacturers (Jamal Yussef, Al-Amal, Emad Hdjawi, Al-Besani, Aqaba Al-Eslah, and Lebanon)"/>
    <d v="1999-07-01T00:00:00"/>
    <d v="2001-08-01T00:00:00"/>
    <s v="FIN"/>
    <d v="1999-10-01T00:00:00"/>
    <m/>
    <d v="2000-08-01T00:00:00"/>
    <d v="2002-09-01T00:00:00"/>
    <n v="25.8"/>
    <m/>
    <m/>
    <n v="0"/>
    <m/>
    <m/>
    <n v="25.8"/>
    <m/>
    <m/>
    <n v="0"/>
    <m/>
    <m/>
    <n v="278950"/>
    <n v="-2424"/>
    <n v="276526"/>
    <n v="1"/>
    <n v="0"/>
    <n v="0"/>
    <n v="0"/>
    <n v="36264"/>
    <n v="-373"/>
    <n v="35891"/>
    <n v="0"/>
    <n v="276526"/>
    <n v="0"/>
    <m/>
    <n v="35891"/>
    <n v="0"/>
    <m/>
    <m/>
    <m/>
    <m/>
    <m/>
    <m/>
    <m/>
    <m/>
    <x v="1"/>
    <n v="0"/>
    <n v="1"/>
    <n v="3"/>
    <n v="25"/>
    <n v="0"/>
    <n v="0"/>
    <n v="25800"/>
    <n v="1999"/>
  </r>
  <r>
    <m/>
    <m/>
    <s v="JOR/REF/28/INV/52"/>
    <s v="UNIDO"/>
    <m/>
    <x v="2"/>
    <s v="JOR"/>
    <x v="0"/>
    <s v="REF"/>
    <s v="Phasing out CFC-11 by conversion to HCFC-141b and CFC-12 to HFC-134a in manufacture of commercial refrigerators, Third Group of Jordanian Commercial Refrigerator Manufacturers (Al-Shark, Dahbour, Riad Hedjawi, Aqaba, Yajouz, and Industrial and Comm.)"/>
    <d v="1999-07-01T00:00:00"/>
    <d v="2001-08-01T00:00:00"/>
    <s v="FIN"/>
    <d v="2000-01-01T00:00:00"/>
    <m/>
    <d v="2001-12-01T00:00:00"/>
    <d v="2002-12-01T00:00:00"/>
    <n v="16.8"/>
    <m/>
    <m/>
    <n v="0"/>
    <m/>
    <m/>
    <n v="17.7"/>
    <m/>
    <m/>
    <n v="0"/>
    <m/>
    <m/>
    <n v="243764"/>
    <n v="-79664"/>
    <n v="164100"/>
    <n v="1"/>
    <n v="0"/>
    <n v="0"/>
    <n v="0"/>
    <n v="31689"/>
    <n v="-10390.370000000001"/>
    <n v="21298.629999999997"/>
    <n v="-0.37000000000261934"/>
    <n v="164100"/>
    <n v="0"/>
    <m/>
    <n v="21299"/>
    <n v="0"/>
    <m/>
    <m/>
    <m/>
    <m/>
    <m/>
    <m/>
    <m/>
    <m/>
    <x v="1"/>
    <n v="0"/>
    <n v="1"/>
    <n v="6"/>
    <n v="25"/>
    <n v="0"/>
    <n v="0"/>
    <n v="16800"/>
    <n v="1999"/>
  </r>
  <r>
    <m/>
    <m/>
    <s v="LEB/REF/34/INV/45"/>
    <s v="UNIDO"/>
    <m/>
    <x v="2"/>
    <s v="LEB"/>
    <x v="0"/>
    <s v="REF"/>
    <s v="Phasing out CFC-11 by conversion to HCFC-141b and CFC-12 to HFC-134a technology in the manufacture of commercial refrigeration equipment at 4th group of enterprises"/>
    <d v="2001-07-01T00:00:00"/>
    <d v="2003-08-01T00:00:00"/>
    <s v="FIN"/>
    <d v="2002-04-01T00:00:00"/>
    <m/>
    <d v="2004-06-01T00:00:00"/>
    <d v="2005-12-01T00:00:00"/>
    <n v="18.8"/>
    <m/>
    <m/>
    <n v="0"/>
    <m/>
    <m/>
    <n v="18.8"/>
    <m/>
    <m/>
    <n v="0"/>
    <m/>
    <m/>
    <n v="279672"/>
    <n v="-9510"/>
    <n v="270162"/>
    <n v="1"/>
    <n v="0"/>
    <n v="0"/>
    <n v="0"/>
    <n v="36357"/>
    <n v="-1291.94"/>
    <n v="35065.06"/>
    <n v="5.9999999997671694E-2"/>
    <n v="270162"/>
    <n v="0"/>
    <m/>
    <n v="35065"/>
    <n v="0"/>
    <m/>
    <m/>
    <m/>
    <m/>
    <m/>
    <m/>
    <m/>
    <m/>
    <x v="1"/>
    <n v="0"/>
    <n v="1"/>
    <n v="9"/>
    <n v="25"/>
    <n v="0"/>
    <n v="0"/>
    <n v="18800"/>
    <n v="2001"/>
  </r>
  <r>
    <m/>
    <m/>
    <s v="ARG/FOA/28/INV/110"/>
    <s v="UNIDO"/>
    <m/>
    <x v="1"/>
    <s v="ARG"/>
    <x v="0"/>
    <s v="FOA"/>
    <s v="Phasing out CFC-11 by conversion to HCFC-141b as a blowing agent in the manufacture of rigid polyurethane blocks and tank spraying at Polwer S.R.L."/>
    <d v="1999-07-01T00:00:00"/>
    <d v="2001-02-01T00:00:00"/>
    <s v="FIN"/>
    <d v="1999-11-01T00:00:00"/>
    <m/>
    <d v="2001-06-01T00:00:00"/>
    <d v="2002-11-01T00:00:00"/>
    <n v="26.8"/>
    <m/>
    <m/>
    <n v="0"/>
    <m/>
    <m/>
    <n v="26.8"/>
    <m/>
    <m/>
    <n v="0"/>
    <m/>
    <m/>
    <n v="111641"/>
    <n v="-69"/>
    <n v="111572"/>
    <n v="1"/>
    <n v="0"/>
    <n v="0"/>
    <n v="0"/>
    <n v="14513"/>
    <n v="-32"/>
    <n v="14481"/>
    <n v="0"/>
    <n v="111572"/>
    <n v="0"/>
    <m/>
    <n v="14481"/>
    <n v="0"/>
    <m/>
    <m/>
    <m/>
    <m/>
    <m/>
    <m/>
    <m/>
    <m/>
    <x v="1"/>
    <n v="0"/>
    <n v="1"/>
    <n v="4"/>
    <n v="19"/>
    <n v="0"/>
    <n v="0"/>
    <n v="26800"/>
    <n v="1999"/>
  </r>
  <r>
    <m/>
    <m/>
    <s v="VEN/FOA/34/INV/91"/>
    <s v="UNIDO"/>
    <m/>
    <x v="1"/>
    <s v="VEN"/>
    <x v="0"/>
    <s v="FOA"/>
    <s v="Phasing out CFC-11 by conversion to HCFC-141b as a blowing agent in the manufacture of rigid polyurethane foams (Umbrella No. 1) (Frimac, Frizer, El Control, Incumaca, Frive, Lunger, Profibra, Recovenca, Refriven, Requiven, Tefiven and Vanger)"/>
    <d v="2001-07-01T00:00:00"/>
    <d v="2003-08-01T00:00:00"/>
    <s v="FIN"/>
    <d v="2001-11-01T00:00:00"/>
    <m/>
    <d v="2003-12-01T00:00:00"/>
    <d v="2005-02-01T00:00:00"/>
    <n v="62.8"/>
    <m/>
    <m/>
    <n v="0"/>
    <m/>
    <m/>
    <n v="53.6"/>
    <m/>
    <m/>
    <n v="0"/>
    <m/>
    <m/>
    <n v="438017"/>
    <n v="-71323"/>
    <n v="366694"/>
    <n v="1"/>
    <n v="0"/>
    <n v="0"/>
    <n v="0"/>
    <n v="56942"/>
    <n v="-9347"/>
    <n v="47595"/>
    <n v="0"/>
    <n v="366694"/>
    <n v="0"/>
    <m/>
    <n v="47595"/>
    <n v="0"/>
    <m/>
    <m/>
    <m/>
    <m/>
    <m/>
    <m/>
    <m/>
    <m/>
    <x v="1"/>
    <n v="0"/>
    <n v="1"/>
    <n v="4"/>
    <n v="25"/>
    <n v="0"/>
    <n v="0"/>
    <n v="62800"/>
    <n v="2001"/>
  </r>
  <r>
    <m/>
    <m/>
    <s v="VEN/FOA/38/INV/96"/>
    <s v="UNIDO"/>
    <m/>
    <x v="1"/>
    <s v="VEN"/>
    <x v="0"/>
    <s v="FOA"/>
    <s v="Phasing out CFC-11 by conversion to HCFC-141b as a blowing agent in the manufacture of rigid polyurethane foams (umbrella project No. 2)"/>
    <d v="2002-11-01T00:00:00"/>
    <d v="2004-12-01T00:00:00"/>
    <s v="FIN"/>
    <d v="2003-04-01T00:00:00"/>
    <m/>
    <d v="2005-03-01T00:00:00"/>
    <d v="2006-05-01T00:00:00"/>
    <n v="135.5"/>
    <m/>
    <m/>
    <n v="0"/>
    <m/>
    <m/>
    <n v="135.5"/>
    <m/>
    <m/>
    <n v="0"/>
    <m/>
    <m/>
    <n v="851432"/>
    <n v="-86779"/>
    <n v="764653"/>
    <n v="1"/>
    <n v="0"/>
    <n v="0"/>
    <n v="0"/>
    <n v="103658"/>
    <n v="-9679.01"/>
    <n v="93978.99"/>
    <n v="-9.9999999947613105E-3"/>
    <n v="764653"/>
    <n v="0"/>
    <m/>
    <n v="93979"/>
    <n v="0"/>
    <m/>
    <m/>
    <m/>
    <m/>
    <m/>
    <m/>
    <m/>
    <m/>
    <x v="1"/>
    <n v="0"/>
    <n v="1"/>
    <n v="5"/>
    <n v="25"/>
    <n v="0"/>
    <n v="0"/>
    <n v="135500"/>
    <n v="2002"/>
  </r>
  <r>
    <m/>
    <m/>
    <s v="ARG/FOA/32/INV/117"/>
    <s v="UNIDO"/>
    <m/>
    <x v="1"/>
    <s v="ARG"/>
    <x v="0"/>
    <s v="FOA"/>
    <s v="Phasing out CFC-11 by conversion to HCFC-141b as a blowing agent in the manufacture of rigid polyurethane foams at 7 companies (Aislaciones y Servicios Maximo; Baduco D and D; Bolatti; Hi-Tec Poliuretano Alberto; Najera Jose; Stefanelli Vincer; SRL)"/>
    <d v="2000-12-01T00:00:00"/>
    <d v="2003-01-01T00:00:00"/>
    <s v="FIN"/>
    <d v="2001-07-01T00:00:00"/>
    <m/>
    <d v="2003-06-01T00:00:00"/>
    <d v="2004-09-01T00:00:00"/>
    <n v="46.1"/>
    <m/>
    <m/>
    <n v="0"/>
    <m/>
    <m/>
    <n v="46.1"/>
    <m/>
    <m/>
    <n v="0"/>
    <m/>
    <m/>
    <n v="329495"/>
    <n v="0"/>
    <n v="329495"/>
    <n v="1"/>
    <n v="0"/>
    <n v="0"/>
    <n v="0"/>
    <n v="42834"/>
    <n v="-35.79"/>
    <n v="42798.21"/>
    <n v="0.20999999999912689"/>
    <n v="329495"/>
    <n v="0"/>
    <m/>
    <n v="42798"/>
    <n v="0"/>
    <m/>
    <m/>
    <m/>
    <m/>
    <m/>
    <m/>
    <m/>
    <m/>
    <x v="1"/>
    <n v="0"/>
    <n v="1"/>
    <n v="7"/>
    <n v="25"/>
    <n v="0"/>
    <n v="0"/>
    <n v="46100"/>
    <n v="2000"/>
  </r>
  <r>
    <m/>
    <m/>
    <s v="VEN/FOA/36/INV/94"/>
    <s v="UNIDO"/>
    <m/>
    <x v="1"/>
    <s v="VEN"/>
    <x v="0"/>
    <s v="FOA"/>
    <s v="Phasing out CFC-11 by conversion to water system as a blowing agent in the manufacture of flexible polyurethane foams at Manufacturas Enveta, C.A. Cumana"/>
    <d v="2002-03-01T00:00:00"/>
    <d v="2004-03-01T00:00:00"/>
    <s v="FIN"/>
    <d v="2003-12-01T00:00:00"/>
    <m/>
    <d v="2004-06-01T00:00:00"/>
    <d v="2004-12-01T00:00:00"/>
    <n v="32"/>
    <m/>
    <m/>
    <n v="0"/>
    <m/>
    <m/>
    <n v="32"/>
    <m/>
    <m/>
    <n v="0"/>
    <m/>
    <m/>
    <n v="198882"/>
    <n v="0"/>
    <n v="198882"/>
    <n v="1"/>
    <n v="0"/>
    <n v="0"/>
    <n v="0"/>
    <n v="25855"/>
    <n v="-15"/>
    <n v="25840"/>
    <n v="0"/>
    <n v="198882"/>
    <n v="0"/>
    <m/>
    <n v="25840"/>
    <n v="0"/>
    <m/>
    <m/>
    <m/>
    <m/>
    <m/>
    <m/>
    <m/>
    <m/>
    <x v="1"/>
    <n v="0"/>
    <n v="1"/>
    <n v="21"/>
    <n v="24"/>
    <n v="0"/>
    <n v="0"/>
    <n v="32000"/>
    <n v="2002"/>
  </r>
  <r>
    <m/>
    <m/>
    <s v="TUR/FOA/27/INV/53"/>
    <s v="UNIDO"/>
    <m/>
    <x v="4"/>
    <s v="TUR"/>
    <x v="0"/>
    <s v="FOA"/>
    <s v="Phasing out CFC-11 in manufacturing of flexible polyurethane molded foam through the use of C02 blowing technology at Sungersan, Bursa"/>
    <d v="1999-03-01T00:00:00"/>
    <d v="2000-10-01T00:00:00"/>
    <s v="FIN"/>
    <d v="1999-12-01T00:00:00"/>
    <m/>
    <d v="2000-12-01T00:00:00"/>
    <d v="2002-05-01T00:00:00"/>
    <n v="30"/>
    <m/>
    <m/>
    <n v="0"/>
    <m/>
    <m/>
    <n v="30"/>
    <m/>
    <m/>
    <n v="0"/>
    <m/>
    <m/>
    <n v="327374"/>
    <n v="0"/>
    <n v="327374"/>
    <n v="1"/>
    <n v="0"/>
    <n v="0"/>
    <n v="0"/>
    <n v="42559"/>
    <n v="-9.1"/>
    <n v="42549.9"/>
    <n v="-9.9999999998544808E-2"/>
    <n v="327374"/>
    <n v="0"/>
    <m/>
    <n v="42550"/>
    <n v="0"/>
    <m/>
    <m/>
    <m/>
    <m/>
    <m/>
    <m/>
    <m/>
    <m/>
    <x v="1"/>
    <n v="0"/>
    <n v="1"/>
    <n v="9"/>
    <n v="19"/>
    <n v="0"/>
    <n v="0"/>
    <n v="30000"/>
    <n v="1999"/>
  </r>
  <r>
    <m/>
    <m/>
    <s v="TUR/FOA/31/INV/68"/>
    <s v="UNIDO"/>
    <m/>
    <x v="4"/>
    <s v="TUR"/>
    <x v="0"/>
    <s v="FOA"/>
    <s v="Phasing out CFC-11 in manufacturing of flexible polyurethane slabstock foam through the use of liquid CO2 blowing technology at Espol Sunger Company"/>
    <d v="2000-07-01T00:00:00"/>
    <d v="2002-08-01T00:00:00"/>
    <s v="FIN"/>
    <d v="2001-09-01T00:00:00"/>
    <m/>
    <d v="2004-02-01T00:00:00"/>
    <d v="2004-12-01T00:00:00"/>
    <n v="95"/>
    <m/>
    <m/>
    <n v="0"/>
    <m/>
    <m/>
    <n v="95"/>
    <m/>
    <m/>
    <n v="0"/>
    <m/>
    <m/>
    <n v="552297"/>
    <n v="0"/>
    <n v="552297"/>
    <n v="1"/>
    <n v="0"/>
    <n v="0"/>
    <n v="0"/>
    <n v="70753"/>
    <n v="-31"/>
    <n v="70722"/>
    <n v="0"/>
    <n v="552297"/>
    <n v="0"/>
    <m/>
    <n v="70722"/>
    <n v="0"/>
    <m/>
    <m/>
    <m/>
    <m/>
    <m/>
    <m/>
    <m/>
    <m/>
    <x v="1"/>
    <n v="0"/>
    <n v="1"/>
    <n v="14"/>
    <n v="25"/>
    <n v="0"/>
    <n v="0"/>
    <n v="95000"/>
    <n v="2000"/>
  </r>
  <r>
    <m/>
    <m/>
    <s v="SYR/FOA/26/INV/32"/>
    <s v="UNIDO"/>
    <m/>
    <x v="2"/>
    <s v="SYR"/>
    <x v="0"/>
    <s v="FOA"/>
    <s v="Phasing out CFC-11 in manufacturing of flexible PU slabstock foam through the use of CO2 blowing technology at National Polyurethane Company (N.P.C.)"/>
    <d v="1998-11-01T00:00:00"/>
    <d v="2000-06-01T00:00:00"/>
    <s v="FIN"/>
    <d v="1999-06-01T00:00:00"/>
    <m/>
    <d v="2001-12-01T00:00:00"/>
    <d v="2003-12-01T00:00:00"/>
    <n v="96"/>
    <m/>
    <m/>
    <n v="0"/>
    <m/>
    <m/>
    <n v="96"/>
    <m/>
    <m/>
    <n v="0"/>
    <m/>
    <m/>
    <n v="543918"/>
    <n v="0"/>
    <n v="543918"/>
    <n v="1"/>
    <n v="0"/>
    <n v="0"/>
    <n v="0"/>
    <n v="69831"/>
    <n v="-2.97"/>
    <n v="69828.03"/>
    <n v="2.9999999998835847E-2"/>
    <n v="543918"/>
    <n v="0"/>
    <m/>
    <n v="69828"/>
    <n v="0"/>
    <m/>
    <m/>
    <m/>
    <m/>
    <m/>
    <m/>
    <m/>
    <m/>
    <x v="1"/>
    <n v="0"/>
    <n v="1"/>
    <n v="7"/>
    <n v="19"/>
    <n v="0"/>
    <n v="0"/>
    <n v="96000"/>
    <n v="1998"/>
  </r>
  <r>
    <m/>
    <m/>
    <s v="NIR/FOA/34/INV/88"/>
    <s v="UNDP"/>
    <m/>
    <x v="0"/>
    <s v="NIR"/>
    <x v="0"/>
    <s v="FOA"/>
    <s v="Phasing out CFC-11 in the manufacture of flexible slabstock foam by conversion to methylene chloride at Rima Foam Products Ltd."/>
    <d v="2001-07-01T00:00:00"/>
    <d v="2004-05-01T00:00:00"/>
    <s v="FIN"/>
    <d v="2002-06-01T00:00:00"/>
    <m/>
    <d v="2002-12-01T00:00:00"/>
    <d v="2006-06-01T00:00:00"/>
    <n v="23"/>
    <m/>
    <m/>
    <m/>
    <m/>
    <m/>
    <n v="23"/>
    <m/>
    <m/>
    <m/>
    <m/>
    <m/>
    <n v="119036"/>
    <n v="-582"/>
    <n v="118454"/>
    <n v="1"/>
    <n v="0"/>
    <n v="0"/>
    <n v="0"/>
    <n v="15475"/>
    <n v="-76"/>
    <n v="15399"/>
    <n v="0.31999999999970896"/>
    <n v="118454"/>
    <n v="0"/>
    <n v="0"/>
    <n v="15398.68"/>
    <n v="0"/>
    <m/>
    <m/>
    <m/>
    <m/>
    <s v="Completed in 2002. Financially completed in 2006."/>
    <m/>
    <m/>
    <m/>
    <x v="1"/>
    <n v="0"/>
    <n v="1"/>
    <n v="11"/>
    <n v="34"/>
    <n v="0"/>
    <n v="0"/>
    <n v="23000"/>
    <n v="2001"/>
  </r>
  <r>
    <m/>
    <m/>
    <s v="ALG/FOA/19/INV/14"/>
    <s v="UNIDO"/>
    <m/>
    <x v="0"/>
    <s v="ALG"/>
    <x v="0"/>
    <s v="FOA"/>
    <s v="Phasing out CFC-11 in the manufacture of sandwich panels at Batimetal Béni Mansour"/>
    <d v="1996-05-01T00:00:00"/>
    <d v="1997-11-01T00:00:00"/>
    <s v="FIN"/>
    <d v="1997-07-01T00:00:00"/>
    <m/>
    <d v="1998-12-01T00:00:00"/>
    <d v="2003-03-01T00:00:00"/>
    <n v="110"/>
    <m/>
    <m/>
    <n v="0"/>
    <m/>
    <m/>
    <n v="110"/>
    <m/>
    <m/>
    <n v="0"/>
    <m/>
    <m/>
    <n v="496650"/>
    <n v="0"/>
    <n v="496650"/>
    <n v="1"/>
    <n v="0"/>
    <n v="0"/>
    <n v="0"/>
    <n v="64565"/>
    <n v="-77.739999999999995"/>
    <n v="64487.26"/>
    <n v="0.26000000000203727"/>
    <n v="496650"/>
    <n v="0"/>
    <m/>
    <n v="64487"/>
    <n v="0"/>
    <m/>
    <m/>
    <m/>
    <m/>
    <m/>
    <m/>
    <m/>
    <m/>
    <x v="1"/>
    <n v="0"/>
    <n v="1"/>
    <n v="14"/>
    <n v="18"/>
    <n v="0"/>
    <n v="0"/>
    <n v="110000"/>
    <n v="1996"/>
  </r>
  <r>
    <m/>
    <m/>
    <s v="ALG/FOA/19/INV/13"/>
    <s v="UNIDO"/>
    <m/>
    <x v="0"/>
    <s v="ALG"/>
    <x v="0"/>
    <s v="FOA"/>
    <s v="Phasing out CFC-11 in the manufacture of sandwich panels by discontinuous method at Prosider Berrahal"/>
    <d v="1996-05-01T00:00:00"/>
    <d v="1997-11-01T00:00:00"/>
    <s v="CLO"/>
    <d v="1997-07-01T00:00:00"/>
    <m/>
    <m/>
    <d v="2003-03-01T00:00:00"/>
    <n v="82"/>
    <m/>
    <m/>
    <n v="0"/>
    <m/>
    <m/>
    <n v="82"/>
    <m/>
    <m/>
    <n v="0"/>
    <m/>
    <m/>
    <n v="434500"/>
    <n v="-564"/>
    <n v="433936"/>
    <n v="1"/>
    <n v="0"/>
    <n v="0"/>
    <n v="0"/>
    <n v="56485"/>
    <n v="-162.76"/>
    <n v="56322.239999999998"/>
    <n v="0.23999999999796273"/>
    <n v="433936"/>
    <n v="0"/>
    <m/>
    <n v="56322"/>
    <n v="0"/>
    <m/>
    <m/>
    <m/>
    <m/>
    <e v="#N/A"/>
    <e v="#N/A"/>
    <m/>
    <m/>
    <x v="0"/>
    <n v="0"/>
    <n v="1"/>
    <n v="14"/>
    <n v="18"/>
    <n v="0"/>
    <n v="0"/>
    <n v="82000"/>
    <n v="1996"/>
  </r>
  <r>
    <m/>
    <m/>
    <s v="TUR/FOA/27/INV/52"/>
    <s v="UNIDO"/>
    <m/>
    <x v="4"/>
    <s v="TUR"/>
    <x v="0"/>
    <s v="FOA"/>
    <s v="Phasing out CFC-11 in the manufacturing of flexible polyurethane slabstock foam through the use of liquid CO2 blowing technology at Sungersan"/>
    <d v="1999-03-01T00:00:00"/>
    <d v="2000-10-01T00:00:00"/>
    <s v="FIN"/>
    <d v="1999-12-01T00:00:00"/>
    <m/>
    <d v="2000-12-01T00:00:00"/>
    <d v="2003-05-01T00:00:00"/>
    <n v="78"/>
    <m/>
    <m/>
    <n v="0"/>
    <m/>
    <m/>
    <n v="78"/>
    <m/>
    <m/>
    <n v="0"/>
    <m/>
    <m/>
    <n v="467397"/>
    <n v="0"/>
    <n v="467397"/>
    <n v="1"/>
    <n v="0"/>
    <n v="0"/>
    <n v="0"/>
    <n v="60762"/>
    <n v="0"/>
    <n v="60762"/>
    <n v="0"/>
    <n v="467397"/>
    <n v="0"/>
    <m/>
    <n v="60762"/>
    <n v="0"/>
    <m/>
    <m/>
    <m/>
    <m/>
    <m/>
    <m/>
    <m/>
    <m/>
    <x v="1"/>
    <n v="0"/>
    <n v="1"/>
    <n v="9"/>
    <n v="19"/>
    <n v="0"/>
    <n v="0"/>
    <n v="78000"/>
    <n v="1999"/>
  </r>
  <r>
    <m/>
    <m/>
    <s v="SYR/FOA/26/INV/34"/>
    <s v="UNIDO"/>
    <m/>
    <x v="2"/>
    <s v="SYR"/>
    <x v="0"/>
    <s v="FOA"/>
    <s v="Phasing out CFC-11 in the manufacturing of flexible PU slabstock foam through the use of methylene chloride as blowing agent at Chaar Bros Co."/>
    <d v="1998-11-01T00:00:00"/>
    <d v="2000-04-01T00:00:00"/>
    <s v="FIN"/>
    <d v="1999-02-01T00:00:00"/>
    <m/>
    <d v="2000-05-01T00:00:00"/>
    <d v="2001-07-01T00:00:00"/>
    <n v="50"/>
    <m/>
    <m/>
    <n v="0"/>
    <m/>
    <m/>
    <n v="50"/>
    <m/>
    <m/>
    <n v="0"/>
    <m/>
    <m/>
    <n v="98248"/>
    <n v="-79"/>
    <n v="98169"/>
    <n v="1"/>
    <n v="0"/>
    <n v="0"/>
    <n v="0"/>
    <n v="12772"/>
    <n v="-29.56"/>
    <n v="12742.44"/>
    <n v="0.44000000000050932"/>
    <n v="98169"/>
    <n v="0"/>
    <m/>
    <n v="12742"/>
    <n v="0"/>
    <m/>
    <m/>
    <m/>
    <m/>
    <m/>
    <m/>
    <m/>
    <m/>
    <x v="1"/>
    <n v="0"/>
    <n v="1"/>
    <n v="3"/>
    <n v="17"/>
    <n v="0"/>
    <n v="0"/>
    <n v="50000"/>
    <n v="1998"/>
  </r>
  <r>
    <m/>
    <m/>
    <s v="IRA/FOA/17/INV/11"/>
    <s v="UNIDO"/>
    <m/>
    <x v="2"/>
    <s v="IRA"/>
    <x v="0"/>
    <s v="FOA"/>
    <s v="Phasing out CFC-11 through conversion of rigid PU-foam manufactured with the technique of continuous lamination at Fabis, Iran Steel, Mammoth Teheran, F.M., and Urethane Systems"/>
    <d v="1995-07-01T00:00:00"/>
    <d v="1997-07-01T00:00:00"/>
    <s v="FIN"/>
    <d v="1995-12-01T00:00:00"/>
    <m/>
    <d v="1998-12-01T00:00:00"/>
    <d v="2003-05-01T00:00:00"/>
    <n v="1200"/>
    <m/>
    <m/>
    <n v="0"/>
    <m/>
    <m/>
    <n v="1200"/>
    <m/>
    <m/>
    <n v="0"/>
    <m/>
    <m/>
    <n v="2571250"/>
    <n v="0"/>
    <n v="2571250"/>
    <n v="1"/>
    <n v="0"/>
    <n v="0"/>
    <n v="0"/>
    <n v="334263"/>
    <n v="-361.36"/>
    <n v="333901.64"/>
    <n v="-0.35999999998603016"/>
    <n v="2571250"/>
    <n v="0"/>
    <m/>
    <n v="333902"/>
    <n v="0"/>
    <m/>
    <m/>
    <m/>
    <m/>
    <m/>
    <m/>
    <m/>
    <m/>
    <x v="1"/>
    <n v="0"/>
    <n v="1"/>
    <n v="5"/>
    <n v="24"/>
    <n v="0"/>
    <n v="0"/>
    <n v="1200000"/>
    <n v="1995"/>
  </r>
  <r>
    <m/>
    <m/>
    <s v="MEX/REF/30/INV/90"/>
    <s v="UNIDO"/>
    <m/>
    <x v="1"/>
    <s v="MEX"/>
    <x v="0"/>
    <s v="REF"/>
    <s v="Phasing out CFC-11 with cyclopentane and CFC-12 with HFC-134a in the manufacturing plant of commercial refrigerators of Metaplus S.A. de C.V."/>
    <d v="2000-03-01T00:00:00"/>
    <d v="2002-04-01T00:00:00"/>
    <s v="FIN"/>
    <d v="2000-09-01T00:00:00"/>
    <m/>
    <d v="2002-12-01T00:00:00"/>
    <d v="2004-04-01T00:00:00"/>
    <n v="20.100000000000001"/>
    <m/>
    <m/>
    <n v="0"/>
    <m/>
    <m/>
    <n v="20.100000000000001"/>
    <m/>
    <m/>
    <n v="0"/>
    <m/>
    <m/>
    <n v="303094"/>
    <n v="-1405"/>
    <n v="301689"/>
    <n v="1"/>
    <n v="0"/>
    <n v="0"/>
    <n v="0"/>
    <n v="39402"/>
    <n v="-245"/>
    <n v="39157"/>
    <n v="0"/>
    <n v="301689"/>
    <n v="0"/>
    <m/>
    <n v="39157"/>
    <n v="0"/>
    <m/>
    <m/>
    <m/>
    <m/>
    <m/>
    <m/>
    <m/>
    <m/>
    <x v="1"/>
    <n v="0"/>
    <n v="1"/>
    <n v="6"/>
    <n v="25"/>
    <n v="0"/>
    <n v="0"/>
    <n v="20100"/>
    <n v="2000"/>
  </r>
  <r>
    <m/>
    <m/>
    <s v="BRA/FOA/25/INV/103"/>
    <s v="UNIDO"/>
    <m/>
    <x v="1"/>
    <s v="BRA"/>
    <x v="0"/>
    <s v="FOA"/>
    <s v="Phasing out CFC-11 with cyclopentane at Crios Industrial Ltda. (suppliers of Electrofrio Company)"/>
    <d v="1998-07-01T00:00:00"/>
    <d v="2000-08-01T00:00:00"/>
    <s v="FIN"/>
    <d v="1999-06-01T00:00:00"/>
    <m/>
    <d v="2000-12-01T00:00:00"/>
    <d v="2002-09-01T00:00:00"/>
    <n v="46"/>
    <m/>
    <m/>
    <n v="0"/>
    <m/>
    <m/>
    <n v="46"/>
    <m/>
    <m/>
    <n v="0"/>
    <m/>
    <m/>
    <n v="357270"/>
    <n v="0"/>
    <n v="357270"/>
    <n v="1"/>
    <n v="0"/>
    <n v="0"/>
    <n v="0"/>
    <n v="46445"/>
    <n v="-50"/>
    <n v="46395"/>
    <n v="0"/>
    <n v="357270"/>
    <n v="0"/>
    <m/>
    <n v="46395"/>
    <n v="0"/>
    <m/>
    <m/>
    <m/>
    <m/>
    <m/>
    <m/>
    <m/>
    <m/>
    <x v="1"/>
    <n v="0"/>
    <n v="1"/>
    <n v="11"/>
    <n v="25"/>
    <n v="0"/>
    <n v="0"/>
    <n v="46000"/>
    <n v="1998"/>
  </r>
  <r>
    <m/>
    <m/>
    <s v="MEX/REF/30/INV/91"/>
    <s v="UNIDO"/>
    <m/>
    <x v="1"/>
    <s v="MEX"/>
    <x v="0"/>
    <s v="REF"/>
    <s v="Phasing out CFC-11 with HCFC-141b and CFC-12 with HFC-134a in the manufacturing plant of commercial refrigerators at Refrigeración Durán S.A. de C.V."/>
    <d v="2000-03-01T00:00:00"/>
    <d v="2001-10-01T00:00:00"/>
    <s v="FIN"/>
    <d v="2000-09-01T00:00:00"/>
    <m/>
    <d v="2002-07-01T00:00:00"/>
    <d v="2003-10-01T00:00:00"/>
    <n v="15.1"/>
    <m/>
    <m/>
    <n v="0"/>
    <m/>
    <m/>
    <n v="15.1"/>
    <m/>
    <m/>
    <n v="0"/>
    <m/>
    <m/>
    <n v="112985"/>
    <n v="0"/>
    <n v="112985"/>
    <n v="1"/>
    <n v="0"/>
    <n v="0"/>
    <n v="0"/>
    <n v="14688"/>
    <n v="-2.73"/>
    <n v="14685.27"/>
    <n v="0.27000000000043656"/>
    <n v="112985"/>
    <n v="0"/>
    <m/>
    <n v="14685"/>
    <n v="0"/>
    <m/>
    <m/>
    <m/>
    <m/>
    <m/>
    <m/>
    <m/>
    <m/>
    <x v="1"/>
    <n v="0"/>
    <n v="1"/>
    <n v="6"/>
    <n v="19"/>
    <n v="0"/>
    <n v="0"/>
    <n v="15100"/>
    <n v="2000"/>
  </r>
  <r>
    <m/>
    <m/>
    <s v="VEN/FOA/31/INV/83"/>
    <s v="UNIDO"/>
    <m/>
    <x v="1"/>
    <s v="VEN"/>
    <x v="0"/>
    <s v="FOA"/>
    <s v="Phasing out CFC-11 with HCFC-141b at Friobox in the production of rigid P.U. panels"/>
    <d v="2000-07-01T00:00:00"/>
    <d v="2002-01-01T00:00:00"/>
    <s v="CLO"/>
    <d v="2001-12-01T00:00:00"/>
    <m/>
    <m/>
    <d v="2003-05-01T00:00:00"/>
    <n v="16.5"/>
    <m/>
    <m/>
    <n v="0"/>
    <m/>
    <m/>
    <n v="1.1000000000000001"/>
    <m/>
    <m/>
    <n v="0"/>
    <m/>
    <m/>
    <n v="128387"/>
    <n v="-119558"/>
    <n v="8829"/>
    <n v="1"/>
    <n v="0"/>
    <n v="0"/>
    <n v="0"/>
    <n v="16690"/>
    <n v="-15544.36"/>
    <n v="1145.6399999999994"/>
    <n v="-0.36000000000058208"/>
    <n v="8829"/>
    <n v="0"/>
    <m/>
    <n v="1146"/>
    <n v="0"/>
    <m/>
    <m/>
    <m/>
    <m/>
    <e v="#N/A"/>
    <e v="#N/A"/>
    <m/>
    <m/>
    <x v="0"/>
    <n v="0"/>
    <n v="1"/>
    <n v="17"/>
    <n v="18"/>
    <n v="0"/>
    <n v="0"/>
    <n v="16500"/>
    <n v="2000"/>
  </r>
  <r>
    <m/>
    <m/>
    <s v="VEN/FOA/26/INV/66"/>
    <s v="UNIDO"/>
    <m/>
    <x v="1"/>
    <s v="VEN"/>
    <x v="0"/>
    <s v="FOA"/>
    <s v="Phasing out CFC-11 with HCFC-141b at Liderfrio in the production of rigid polyurethane panels"/>
    <d v="1998-11-01T00:00:00"/>
    <d v="2000-04-01T00:00:00"/>
    <s v="FIN"/>
    <d v="1999-12-01T00:00:00"/>
    <m/>
    <d v="2000-12-01T00:00:00"/>
    <d v="2002-09-01T00:00:00"/>
    <n v="13.9"/>
    <m/>
    <m/>
    <n v="0"/>
    <m/>
    <m/>
    <n v="13.9"/>
    <m/>
    <m/>
    <n v="0"/>
    <m/>
    <m/>
    <n v="107850"/>
    <n v="0"/>
    <n v="107850"/>
    <n v="1"/>
    <n v="0"/>
    <n v="0"/>
    <n v="0"/>
    <n v="14021"/>
    <n v="-7"/>
    <n v="14014"/>
    <n v="0"/>
    <n v="107850"/>
    <n v="0"/>
    <m/>
    <n v="14014"/>
    <n v="0"/>
    <m/>
    <m/>
    <m/>
    <m/>
    <m/>
    <m/>
    <m/>
    <m/>
    <x v="1"/>
    <n v="0"/>
    <n v="1"/>
    <n v="13"/>
    <n v="17"/>
    <n v="0"/>
    <n v="0"/>
    <n v="13900"/>
    <n v="1998"/>
  </r>
  <r>
    <m/>
    <m/>
    <s v="VEN/FOA/31/INV/84"/>
    <s v="UNIDO"/>
    <m/>
    <x v="1"/>
    <s v="VEN"/>
    <x v="0"/>
    <s v="FOA"/>
    <s v="Phasing out CFC-11 with HCFC-141b at Nevecor in the production of rigid P.U. panels"/>
    <d v="2000-07-01T00:00:00"/>
    <d v="2002-01-01T00:00:00"/>
    <s v="FIN"/>
    <d v="2001-12-01T00:00:00"/>
    <m/>
    <d v="2002-11-01T00:00:00"/>
    <d v="2003-12-01T00:00:00"/>
    <n v="36.4"/>
    <m/>
    <m/>
    <n v="0"/>
    <m/>
    <m/>
    <n v="36.4"/>
    <m/>
    <m/>
    <n v="0"/>
    <m/>
    <m/>
    <n v="198374"/>
    <n v="0"/>
    <n v="198374"/>
    <n v="1"/>
    <n v="0"/>
    <n v="0"/>
    <n v="0"/>
    <n v="25789"/>
    <n v="-13"/>
    <n v="25776"/>
    <n v="0"/>
    <n v="198374"/>
    <n v="0"/>
    <m/>
    <n v="25776"/>
    <n v="0"/>
    <m/>
    <m/>
    <m/>
    <m/>
    <m/>
    <m/>
    <m/>
    <m/>
    <x v="1"/>
    <n v="0"/>
    <n v="1"/>
    <n v="17"/>
    <n v="18"/>
    <n v="0"/>
    <n v="0"/>
    <n v="36400"/>
    <n v="2000"/>
  </r>
  <r>
    <m/>
    <m/>
    <s v="CPR/FOA/34/INV/375"/>
    <s v="UNIDO"/>
    <m/>
    <x v="2"/>
    <s v="CPR"/>
    <x v="0"/>
    <s v="FOA"/>
    <s v="Phasing out CFC-11 with HCFC-141b at six companies (Hongyu, Longan, Songliao, Tianyun, Xinyang and Yizheng) and phasing out CFC-11 by conversion to water blown technology at one company (Yinxian)"/>
    <d v="2001-07-01T00:00:00"/>
    <d v="2004-02-01T00:00:00"/>
    <s v="FIN"/>
    <d v="2001-09-01T00:00:00"/>
    <m/>
    <d v="2004-07-01T00:00:00"/>
    <d v="2005-12-01T00:00:00"/>
    <n v="191.6"/>
    <m/>
    <m/>
    <n v="0"/>
    <m/>
    <m/>
    <n v="191.6"/>
    <m/>
    <m/>
    <n v="0"/>
    <m/>
    <m/>
    <n v="1087764"/>
    <n v="-80453"/>
    <n v="1007311"/>
    <n v="1"/>
    <n v="0"/>
    <n v="0"/>
    <n v="0"/>
    <n v="129654"/>
    <n v="-9025.5"/>
    <n v="120628.5"/>
    <n v="-0.5"/>
    <n v="1007311"/>
    <n v="0"/>
    <m/>
    <n v="120629"/>
    <n v="0"/>
    <m/>
    <m/>
    <m/>
    <m/>
    <m/>
    <m/>
    <m/>
    <m/>
    <x v="1"/>
    <n v="0"/>
    <n v="1"/>
    <n v="2"/>
    <n v="31"/>
    <n v="0"/>
    <n v="0"/>
    <n v="191600"/>
    <n v="2001"/>
  </r>
  <r>
    <m/>
    <m/>
    <s v="VEN/FOA/25/INV/64"/>
    <s v="UNIDO"/>
    <m/>
    <x v="1"/>
    <s v="VEN"/>
    <x v="0"/>
    <s v="FOA"/>
    <s v="Phasing out CFC-11 with HCFC-141b at Tecnofrigo in the production of rigid PU panels"/>
    <d v="1998-07-01T00:00:00"/>
    <d v="1999-08-01T00:00:00"/>
    <s v="FIN"/>
    <d v="1999-11-01T00:00:00"/>
    <m/>
    <d v="2001-01-01T00:00:00"/>
    <d v="2002-09-01T00:00:00"/>
    <n v="9"/>
    <m/>
    <m/>
    <n v="0"/>
    <m/>
    <m/>
    <n v="9"/>
    <m/>
    <m/>
    <n v="0"/>
    <m/>
    <m/>
    <n v="71946"/>
    <n v="0"/>
    <n v="71946"/>
    <n v="1"/>
    <n v="0"/>
    <n v="0"/>
    <n v="0"/>
    <n v="9353"/>
    <n v="-13"/>
    <n v="9340"/>
    <n v="0"/>
    <n v="71946"/>
    <n v="0"/>
    <m/>
    <n v="9340"/>
    <n v="0"/>
    <m/>
    <m/>
    <m/>
    <m/>
    <m/>
    <m/>
    <m/>
    <m/>
    <x v="1"/>
    <n v="0"/>
    <n v="1"/>
    <n v="16"/>
    <n v="13"/>
    <n v="0"/>
    <n v="0"/>
    <n v="9000"/>
    <n v="1998"/>
  </r>
  <r>
    <m/>
    <m/>
    <s v="VEN/FOA/29/INV/78"/>
    <s v="UNIDO"/>
    <m/>
    <x v="1"/>
    <s v="VEN"/>
    <x v="0"/>
    <s v="FOA"/>
    <s v="Phasing out CFC-11 with HCFC-141b in the production of rigid polyurethane panels at Amerio Industrial, S.A."/>
    <d v="1999-11-01T00:00:00"/>
    <d v="2001-06-01T00:00:00"/>
    <s v="FIN"/>
    <d v="2000-06-01T00:00:00"/>
    <m/>
    <d v="2001-07-01T00:00:00"/>
    <d v="2002-09-01T00:00:00"/>
    <n v="11.8"/>
    <m/>
    <m/>
    <n v="0"/>
    <m/>
    <m/>
    <n v="11.8"/>
    <m/>
    <m/>
    <n v="0"/>
    <m/>
    <m/>
    <n v="88039"/>
    <n v="-173"/>
    <n v="87866"/>
    <n v="1"/>
    <n v="0"/>
    <n v="0"/>
    <n v="0"/>
    <n v="11445"/>
    <n v="-40"/>
    <n v="11405"/>
    <n v="0"/>
    <n v="87866"/>
    <n v="0"/>
    <m/>
    <n v="11405"/>
    <n v="0"/>
    <m/>
    <m/>
    <m/>
    <m/>
    <m/>
    <m/>
    <m/>
    <m/>
    <x v="1"/>
    <n v="0"/>
    <n v="1"/>
    <n v="7"/>
    <n v="19"/>
    <n v="0"/>
    <n v="0"/>
    <n v="11800"/>
    <n v="1999"/>
  </r>
  <r>
    <m/>
    <m/>
    <s v="VEN/FOA/27/INV/73"/>
    <s v="UNIDO"/>
    <m/>
    <x v="1"/>
    <s v="VEN"/>
    <x v="0"/>
    <s v="FOA"/>
    <s v="Phasing out CFC-11 with HCFC-141b in the production of rigid polyurethane panels at Fricava, C.A."/>
    <d v="1999-03-01T00:00:00"/>
    <d v="2000-08-01T00:00:00"/>
    <s v="FIN"/>
    <d v="1999-12-01T00:00:00"/>
    <m/>
    <d v="2000-12-01T00:00:00"/>
    <d v="2002-09-01T00:00:00"/>
    <n v="15.3"/>
    <m/>
    <m/>
    <n v="0"/>
    <m/>
    <m/>
    <n v="15.3"/>
    <m/>
    <m/>
    <n v="0"/>
    <m/>
    <m/>
    <n v="115382"/>
    <n v="0"/>
    <n v="115382"/>
    <n v="1"/>
    <n v="0"/>
    <n v="0"/>
    <n v="0"/>
    <n v="15000"/>
    <n v="-10"/>
    <n v="14990"/>
    <n v="0"/>
    <n v="115382"/>
    <n v="0"/>
    <m/>
    <n v="14990"/>
    <n v="0"/>
    <m/>
    <m/>
    <m/>
    <m/>
    <m/>
    <m/>
    <m/>
    <m/>
    <x v="1"/>
    <n v="0"/>
    <n v="1"/>
    <n v="9"/>
    <n v="17"/>
    <n v="0"/>
    <n v="0"/>
    <n v="15300"/>
    <n v="1999"/>
  </r>
  <r>
    <m/>
    <m/>
    <s v="VEN/FOA/29/INV/77"/>
    <s v="UNIDO"/>
    <m/>
    <x v="1"/>
    <s v="VEN"/>
    <x v="0"/>
    <s v="FOA"/>
    <s v="Phasing out CFC-11 with HCFC-141b in the production of rigid polyurethane panels at Novemeca"/>
    <d v="1999-11-01T00:00:00"/>
    <d v="2001-06-01T00:00:00"/>
    <s v="FIN"/>
    <d v="2000-01-01T00:00:00"/>
    <m/>
    <d v="2000-11-01T00:00:00"/>
    <d v="2002-09-01T00:00:00"/>
    <n v="16.2"/>
    <m/>
    <m/>
    <n v="0"/>
    <m/>
    <m/>
    <n v="16.2"/>
    <m/>
    <m/>
    <n v="0"/>
    <m/>
    <m/>
    <n v="69886"/>
    <n v="-632"/>
    <n v="69254"/>
    <n v="1"/>
    <n v="0"/>
    <n v="0"/>
    <n v="0"/>
    <n v="9085"/>
    <n v="-96"/>
    <n v="8989"/>
    <n v="0"/>
    <n v="69254"/>
    <n v="0"/>
    <m/>
    <n v="8989"/>
    <n v="0"/>
    <m/>
    <m/>
    <m/>
    <m/>
    <m/>
    <m/>
    <m/>
    <m/>
    <x v="1"/>
    <n v="0"/>
    <n v="1"/>
    <n v="2"/>
    <n v="19"/>
    <n v="0"/>
    <n v="0"/>
    <n v="16200"/>
    <n v="1999"/>
  </r>
  <r>
    <m/>
    <m/>
    <s v="BRA/REF/31/INV/174"/>
    <s v="UNIDO"/>
    <m/>
    <x v="1"/>
    <s v="BRA"/>
    <x v="0"/>
    <s v="REF"/>
    <s v="Phasing out CFC-12 and R-502 with HFC-134a and HFC-404a as well as of CFC-11 with HCFC-141b at Kalten Ltd."/>
    <d v="2000-07-01T00:00:00"/>
    <d v="2003-08-01T00:00:00"/>
    <s v="FIN"/>
    <d v="2001-06-01T00:00:00"/>
    <m/>
    <d v="2004-04-01T00:00:00"/>
    <d v="2004-09-01T00:00:00"/>
    <n v="8.1"/>
    <m/>
    <m/>
    <n v="0"/>
    <m/>
    <m/>
    <n v="8.1"/>
    <m/>
    <m/>
    <n v="0"/>
    <m/>
    <m/>
    <n v="122151"/>
    <n v="-6158"/>
    <n v="115993"/>
    <n v="1"/>
    <n v="0"/>
    <n v="0"/>
    <n v="0"/>
    <n v="15880"/>
    <n v="-825.46"/>
    <n v="15054.54"/>
    <n v="-0.45999999999912689"/>
    <n v="115993"/>
    <n v="0"/>
    <m/>
    <n v="15055"/>
    <n v="0"/>
    <m/>
    <m/>
    <m/>
    <m/>
    <m/>
    <m/>
    <m/>
    <m/>
    <x v="1"/>
    <n v="0"/>
    <n v="1"/>
    <n v="11"/>
    <n v="37"/>
    <n v="0"/>
    <n v="0"/>
    <n v="8100"/>
    <n v="2000"/>
  </r>
  <r>
    <m/>
    <m/>
    <s v="VEN/FOA/28/INV/82"/>
    <s v="UNIDO"/>
    <m/>
    <x v="1"/>
    <s v="VEN"/>
    <x v="0"/>
    <s v="FOA"/>
    <s v="Phasing out CFC-12 at Fandec C.A. (EPSR Foam)"/>
    <d v="1999-07-01T00:00:00"/>
    <d v="2001-08-01T00:00:00"/>
    <s v="FIN"/>
    <d v="1999-11-01T00:00:00"/>
    <m/>
    <d v="2003-12-01T00:00:00"/>
    <d v="2004-07-01T00:00:00"/>
    <n v="45"/>
    <m/>
    <m/>
    <n v="0"/>
    <m/>
    <m/>
    <n v="45"/>
    <m/>
    <m/>
    <n v="0"/>
    <m/>
    <m/>
    <n v="290481"/>
    <n v="0"/>
    <n v="290481"/>
    <n v="1"/>
    <n v="0"/>
    <n v="0"/>
    <n v="0"/>
    <n v="37763"/>
    <n v="-15.17"/>
    <n v="37747.83"/>
    <n v="-0.16999999999825377"/>
    <n v="290481"/>
    <n v="0"/>
    <m/>
    <n v="37748"/>
    <n v="0"/>
    <m/>
    <m/>
    <m/>
    <m/>
    <m/>
    <m/>
    <m/>
    <m/>
    <x v="1"/>
    <n v="0"/>
    <n v="1"/>
    <n v="4"/>
    <n v="25"/>
    <n v="0"/>
    <n v="0"/>
    <n v="45000"/>
    <n v="1999"/>
  </r>
  <r>
    <m/>
    <m/>
    <s v="ARG/FOA/20/INV/47"/>
    <s v="UNIDO"/>
    <m/>
    <x v="1"/>
    <s v="ARG"/>
    <x v="0"/>
    <s v="FOA"/>
    <s v="Phasing out CFC-12 at Mallol Saic"/>
    <d v="1996-10-01T00:00:00"/>
    <d v="1998-04-01T00:00:00"/>
    <s v="FIN"/>
    <d v="1997-02-01T00:00:00"/>
    <m/>
    <d v="2003-12-01T00:00:00"/>
    <d v="2004-03-01T00:00:00"/>
    <n v="36.5"/>
    <m/>
    <m/>
    <n v="0"/>
    <m/>
    <m/>
    <n v="36.5"/>
    <m/>
    <m/>
    <n v="0"/>
    <m/>
    <m/>
    <n v="299344"/>
    <n v="0"/>
    <n v="299344"/>
    <n v="1"/>
    <n v="0"/>
    <n v="0"/>
    <n v="0"/>
    <n v="38915"/>
    <n v="-53"/>
    <n v="38862"/>
    <n v="0"/>
    <n v="299344"/>
    <n v="0"/>
    <m/>
    <n v="38862"/>
    <n v="0"/>
    <m/>
    <m/>
    <m/>
    <m/>
    <m/>
    <m/>
    <m/>
    <m/>
    <x v="1"/>
    <n v="0"/>
    <n v="1"/>
    <n v="4"/>
    <n v="18"/>
    <n v="0"/>
    <n v="0"/>
    <n v="36500"/>
    <n v="1996"/>
  </r>
  <r>
    <m/>
    <m/>
    <s v="ARG/FOA/20/INV/49"/>
    <s v="UNIDO"/>
    <m/>
    <x v="1"/>
    <s v="ARG"/>
    <x v="0"/>
    <s v="FOA"/>
    <s v="Phasing out CFC-12 at Multiespuma Saic"/>
    <d v="1996-10-01T00:00:00"/>
    <d v="1998-04-01T00:00:00"/>
    <s v="FIN"/>
    <d v="1997-02-01T00:00:00"/>
    <m/>
    <d v="2000-12-01T00:00:00"/>
    <d v="2001-11-01T00:00:00"/>
    <n v="60"/>
    <m/>
    <m/>
    <n v="0"/>
    <m/>
    <m/>
    <n v="60"/>
    <m/>
    <m/>
    <n v="0"/>
    <m/>
    <m/>
    <n v="282438"/>
    <n v="-11981"/>
    <n v="270457"/>
    <n v="1"/>
    <n v="0"/>
    <n v="0"/>
    <n v="0"/>
    <n v="36717"/>
    <n v="-1613.3000000000002"/>
    <n v="35103.699999999997"/>
    <n v="-0.30000000000291038"/>
    <n v="270457"/>
    <n v="0"/>
    <m/>
    <n v="35104"/>
    <n v="0"/>
    <m/>
    <m/>
    <m/>
    <m/>
    <m/>
    <m/>
    <m/>
    <m/>
    <x v="1"/>
    <n v="0"/>
    <n v="1"/>
    <n v="4"/>
    <n v="18"/>
    <n v="0"/>
    <n v="0"/>
    <n v="60000"/>
    <n v="1996"/>
  </r>
  <r>
    <m/>
    <m/>
    <s v="VEN/REF/32/INV/88"/>
    <s v="UNIDO"/>
    <m/>
    <x v="1"/>
    <s v="VEN"/>
    <x v="0"/>
    <s v="REF"/>
    <s v="Phasing out CFC-12 with HFC-134a and CFC-11 with HCFC-141b at 7 commercial refrigeration companies (Vikingo, Eterna, Indarelca, J.R. Refrigeración, Inelmem, Couttenye and Refrinaza)"/>
    <d v="2000-12-01T00:00:00"/>
    <d v="2003-01-01T00:00:00"/>
    <s v="FIN"/>
    <d v="2001-10-01T00:00:00"/>
    <m/>
    <d v="2005-05-01T00:00:00"/>
    <d v="2005-12-01T00:00:00"/>
    <n v="32.299999999999997"/>
    <m/>
    <m/>
    <n v="0"/>
    <m/>
    <m/>
    <n v="32.299999999999997"/>
    <m/>
    <m/>
    <n v="0"/>
    <m/>
    <m/>
    <n v="403590"/>
    <n v="-84678"/>
    <n v="318912"/>
    <n v="1"/>
    <n v="0"/>
    <n v="0"/>
    <n v="0"/>
    <n v="52467"/>
    <n v="-11073.92"/>
    <n v="41393.08"/>
    <n v="8.000000000174623E-2"/>
    <n v="318912"/>
    <n v="0"/>
    <m/>
    <n v="41393"/>
    <n v="0"/>
    <m/>
    <m/>
    <m/>
    <m/>
    <m/>
    <m/>
    <m/>
    <m/>
    <x v="1"/>
    <n v="0"/>
    <n v="1"/>
    <n v="10"/>
    <n v="25"/>
    <n v="0"/>
    <n v="0"/>
    <n v="32299.999999999996"/>
    <n v="2000"/>
  </r>
  <r>
    <m/>
    <m/>
    <s v="BRA/REF/31/INV/177"/>
    <s v="UNIDO"/>
    <m/>
    <x v="1"/>
    <s v="BRA"/>
    <x v="0"/>
    <s v="REF"/>
    <s v="Phasing out CFC-12 with HFC-134a and CFC-11 with HCFC-141b at Domnick Hunter Ltda."/>
    <d v="2000-07-01T00:00:00"/>
    <d v="2003-08-01T00:00:00"/>
    <s v="FIN"/>
    <d v="2001-06-01T00:00:00"/>
    <m/>
    <d v="2003-06-01T00:00:00"/>
    <d v="2003-06-01T00:00:00"/>
    <n v="1.2"/>
    <m/>
    <m/>
    <n v="0"/>
    <m/>
    <m/>
    <n v="1.2"/>
    <m/>
    <m/>
    <n v="0"/>
    <m/>
    <m/>
    <n v="17971"/>
    <n v="0"/>
    <n v="17971"/>
    <n v="1"/>
    <n v="0"/>
    <n v="0"/>
    <n v="0"/>
    <n v="2336"/>
    <n v="0"/>
    <n v="2336"/>
    <n v="0"/>
    <n v="17971"/>
    <n v="0"/>
    <m/>
    <n v="2336"/>
    <n v="0"/>
    <m/>
    <m/>
    <m/>
    <m/>
    <m/>
    <m/>
    <m/>
    <m/>
    <x v="1"/>
    <n v="0"/>
    <n v="1"/>
    <n v="11"/>
    <n v="37"/>
    <n v="0"/>
    <n v="0"/>
    <n v="1200"/>
    <n v="2000"/>
  </r>
  <r>
    <m/>
    <m/>
    <s v="BRA/REF/31/INV/170"/>
    <s v="UNIDO"/>
    <m/>
    <x v="1"/>
    <s v="BRA"/>
    <x v="0"/>
    <s v="REF"/>
    <s v="Phasing out CFC-12 with HFC-134a and CFC-11 with HCFC-141b at Ingecold Ltda."/>
    <d v="2000-07-01T00:00:00"/>
    <d v="2003-08-01T00:00:00"/>
    <s v="FIN"/>
    <d v="2001-07-01T00:00:00"/>
    <m/>
    <d v="2003-06-01T00:00:00"/>
    <d v="2003-06-01T00:00:00"/>
    <n v="1.7"/>
    <m/>
    <m/>
    <n v="0"/>
    <m/>
    <m/>
    <n v="1.7"/>
    <m/>
    <m/>
    <n v="0"/>
    <m/>
    <m/>
    <n v="25320"/>
    <n v="-20"/>
    <n v="25300"/>
    <n v="1"/>
    <n v="0"/>
    <n v="0"/>
    <n v="0"/>
    <n v="3292"/>
    <n v="-7.8"/>
    <n v="3284.2"/>
    <n v="0.1999999999998181"/>
    <n v="25300"/>
    <n v="0"/>
    <m/>
    <n v="3284"/>
    <n v="0"/>
    <m/>
    <m/>
    <m/>
    <m/>
    <m/>
    <m/>
    <m/>
    <m/>
    <x v="1"/>
    <n v="0"/>
    <n v="1"/>
    <n v="12"/>
    <n v="37"/>
    <n v="0"/>
    <n v="0"/>
    <n v="1700"/>
    <n v="2000"/>
  </r>
  <r>
    <m/>
    <m/>
    <s v="BRA/REF/31/INV/171"/>
    <s v="UNIDO"/>
    <m/>
    <x v="1"/>
    <s v="BRA"/>
    <x v="0"/>
    <s v="REF"/>
    <s v="Phasing out CFC-12 with HFC-134a and CFC-11 with HCFC-141b at Klima Ltda."/>
    <d v="2000-07-01T00:00:00"/>
    <d v="2003-08-01T00:00:00"/>
    <s v="FIN"/>
    <d v="2001-06-01T00:00:00"/>
    <m/>
    <d v="2003-08-01T00:00:00"/>
    <d v="2004-09-01T00:00:00"/>
    <n v="5.7"/>
    <m/>
    <m/>
    <n v="0"/>
    <m/>
    <m/>
    <n v="5.7"/>
    <m/>
    <m/>
    <n v="0"/>
    <m/>
    <m/>
    <n v="86464"/>
    <n v="-13509"/>
    <n v="72955"/>
    <n v="1"/>
    <n v="0"/>
    <n v="0"/>
    <n v="0"/>
    <n v="11240"/>
    <n v="-1771.25"/>
    <n v="9468.75"/>
    <n v="-0.25"/>
    <n v="72955"/>
    <n v="0"/>
    <m/>
    <n v="9469"/>
    <n v="0"/>
    <m/>
    <m/>
    <m/>
    <m/>
    <m/>
    <m/>
    <m/>
    <m/>
    <x v="1"/>
    <n v="0"/>
    <n v="1"/>
    <n v="11"/>
    <n v="37"/>
    <n v="0"/>
    <n v="0"/>
    <n v="5700"/>
    <n v="2000"/>
  </r>
  <r>
    <m/>
    <m/>
    <s v="BRA/REF/31/INV/176"/>
    <s v="UNIDO"/>
    <m/>
    <x v="1"/>
    <s v="BRA"/>
    <x v="0"/>
    <s v="REF"/>
    <s v="Phasing out CFC-12 with HFC-134a and CFC-11 with HCFC-141b at Metalplan Ltda."/>
    <d v="2000-07-01T00:00:00"/>
    <d v="2003-08-01T00:00:00"/>
    <s v="FIN"/>
    <d v="2001-04-01T00:00:00"/>
    <m/>
    <d v="2003-06-01T00:00:00"/>
    <d v="2003-06-01T00:00:00"/>
    <n v="1.9"/>
    <m/>
    <m/>
    <n v="0"/>
    <m/>
    <m/>
    <n v="1.9"/>
    <m/>
    <m/>
    <n v="0"/>
    <m/>
    <m/>
    <n v="28885"/>
    <n v="0"/>
    <n v="28885"/>
    <n v="1"/>
    <n v="0"/>
    <n v="0"/>
    <n v="0"/>
    <n v="3755"/>
    <n v="-3.25"/>
    <n v="3751.75"/>
    <n v="-0.25"/>
    <n v="28885"/>
    <n v="0"/>
    <m/>
    <n v="3752"/>
    <n v="0"/>
    <m/>
    <m/>
    <m/>
    <m/>
    <m/>
    <m/>
    <m/>
    <m/>
    <x v="1"/>
    <n v="0"/>
    <n v="1"/>
    <n v="9"/>
    <n v="37"/>
    <n v="0"/>
    <n v="0"/>
    <n v="1900"/>
    <n v="2000"/>
  </r>
  <r>
    <m/>
    <m/>
    <s v="BRA/REF/31/INV/172"/>
    <s v="UNIDO"/>
    <m/>
    <x v="1"/>
    <s v="BRA"/>
    <x v="0"/>
    <s v="REF"/>
    <s v="Phasing out CFC-12 with HFC-134a and CFC-11 with HCFC-141b at Tecnigel Ltda."/>
    <d v="2000-07-01T00:00:00"/>
    <d v="2003-08-01T00:00:00"/>
    <s v="FIN"/>
    <d v="2001-06-01T00:00:00"/>
    <m/>
    <d v="2003-08-01T00:00:00"/>
    <d v="2004-09-01T00:00:00"/>
    <n v="2.5"/>
    <m/>
    <m/>
    <n v="0"/>
    <m/>
    <m/>
    <n v="2.5"/>
    <m/>
    <m/>
    <n v="0"/>
    <m/>
    <m/>
    <n v="34000"/>
    <n v="-639.5"/>
    <n v="33360.5"/>
    <n v="1.0000149877849553"/>
    <n v="-0.5"/>
    <n v="-0.5"/>
    <n v="0"/>
    <n v="4420"/>
    <n v="-90.09"/>
    <n v="4329.91"/>
    <n v="-9.0000000000145519E-2"/>
    <n v="33361"/>
    <n v="0"/>
    <m/>
    <n v="4330"/>
    <n v="0"/>
    <m/>
    <m/>
    <m/>
    <m/>
    <m/>
    <m/>
    <m/>
    <m/>
    <x v="1"/>
    <n v="0"/>
    <n v="1"/>
    <n v="11"/>
    <n v="37"/>
    <n v="0"/>
    <n v="0"/>
    <n v="2500"/>
    <n v="2000"/>
  </r>
  <r>
    <m/>
    <m/>
    <s v="BRA/REF/28/INV/139"/>
    <s v="UNIDO"/>
    <m/>
    <x v="1"/>
    <s v="BRA"/>
    <x v="0"/>
    <s v="REF"/>
    <s v="Phasing out CFC-12 with HFC-134a and CFC-11 with HFC-141b at four commercial refrigeration companies (Arpama, Begel, Belliere and Genarex)"/>
    <d v="1999-07-01T00:00:00"/>
    <d v="2001-08-01T00:00:00"/>
    <s v="FIN"/>
    <d v="2000-06-01T00:00:00"/>
    <m/>
    <d v="2001-12-01T00:00:00"/>
    <d v="2002-12-01T00:00:00"/>
    <n v="26"/>
    <m/>
    <m/>
    <n v="0"/>
    <m/>
    <m/>
    <n v="26"/>
    <m/>
    <m/>
    <n v="0"/>
    <m/>
    <m/>
    <n v="485916"/>
    <n v="-115476"/>
    <n v="370440"/>
    <n v="1"/>
    <n v="0"/>
    <n v="0"/>
    <n v="0"/>
    <n v="63169"/>
    <n v="-15088.59"/>
    <n v="48080.41"/>
    <n v="0.41000000000349246"/>
    <n v="370440"/>
    <n v="0"/>
    <m/>
    <n v="48080"/>
    <n v="0"/>
    <m/>
    <m/>
    <m/>
    <m/>
    <m/>
    <m/>
    <m/>
    <m/>
    <x v="1"/>
    <n v="0"/>
    <n v="1"/>
    <n v="11"/>
    <n v="25"/>
    <n v="0"/>
    <n v="0"/>
    <n v="26000"/>
    <n v="1999"/>
  </r>
  <r>
    <m/>
    <m/>
    <s v="SYR/ARS/22/INV/21"/>
    <s v="UNIDO"/>
    <m/>
    <x v="2"/>
    <s v="SYR"/>
    <x v="0"/>
    <s v="ARS"/>
    <s v="Phasing out CFCs at Ahmed Ali Harsho Sons Co."/>
    <d v="1997-05-01T00:00:00"/>
    <d v="1998-09-01T00:00:00"/>
    <s v="FIN"/>
    <d v="1997-12-01T00:00:00"/>
    <m/>
    <d v="1998-12-01T00:00:00"/>
    <d v="2001-12-01T00:00:00"/>
    <n v="45"/>
    <m/>
    <m/>
    <n v="0"/>
    <m/>
    <m/>
    <n v="45"/>
    <m/>
    <m/>
    <n v="0"/>
    <m/>
    <m/>
    <n v="175328"/>
    <n v="-3796"/>
    <n v="171532"/>
    <n v="1"/>
    <n v="0"/>
    <n v="0"/>
    <n v="0"/>
    <n v="22793"/>
    <n v="-528.79999999999995"/>
    <n v="22264.2"/>
    <n v="0.2000000000007276"/>
    <n v="171532"/>
    <n v="0"/>
    <m/>
    <n v="22264"/>
    <n v="0"/>
    <m/>
    <m/>
    <m/>
    <m/>
    <m/>
    <m/>
    <m/>
    <m/>
    <x v="1"/>
    <n v="0"/>
    <n v="1"/>
    <n v="7"/>
    <n v="16"/>
    <n v="0"/>
    <n v="0"/>
    <n v="45000"/>
    <n v="1997"/>
  </r>
  <r>
    <m/>
    <m/>
    <s v="SYR/ARS/22/INV/20"/>
    <s v="UNIDO"/>
    <m/>
    <x v="2"/>
    <s v="SYR"/>
    <x v="0"/>
    <s v="ARS"/>
    <s v="Phasing out CFCs at Al Yaman Co."/>
    <d v="1997-05-01T00:00:00"/>
    <d v="1998-09-01T00:00:00"/>
    <s v="FIN"/>
    <d v="1997-11-01T00:00:00"/>
    <m/>
    <d v="1998-12-01T00:00:00"/>
    <d v="2002-08-01T00:00:00"/>
    <n v="95"/>
    <m/>
    <m/>
    <n v="0"/>
    <m/>
    <m/>
    <n v="95"/>
    <m/>
    <m/>
    <n v="0"/>
    <m/>
    <m/>
    <n v="216128"/>
    <n v="-2737"/>
    <n v="213391"/>
    <n v="1"/>
    <n v="0"/>
    <n v="0"/>
    <n v="0"/>
    <n v="28097"/>
    <n v="-400"/>
    <n v="27697"/>
    <n v="0"/>
    <n v="213391"/>
    <n v="0"/>
    <m/>
    <n v="27697"/>
    <n v="0"/>
    <m/>
    <m/>
    <m/>
    <m/>
    <m/>
    <m/>
    <m/>
    <m/>
    <x v="1"/>
    <n v="0"/>
    <n v="1"/>
    <n v="6"/>
    <n v="16"/>
    <n v="0"/>
    <n v="0"/>
    <n v="95000"/>
    <n v="1997"/>
  </r>
  <r>
    <m/>
    <m/>
    <s v="SYR/ARS/26/INV/36"/>
    <s v="UNIDO"/>
    <m/>
    <x v="2"/>
    <s v="SYR"/>
    <x v="0"/>
    <s v="ARS"/>
    <s v="Phasing out CFCs at Al-Fajer Company"/>
    <d v="1998-11-01T00:00:00"/>
    <d v="2000-04-01T00:00:00"/>
    <s v="FIN"/>
    <d v="1999-10-01T00:00:00"/>
    <m/>
    <d v="2000-06-01T00:00:00"/>
    <d v="2001-07-01T00:00:00"/>
    <n v="44"/>
    <m/>
    <m/>
    <n v="0"/>
    <m/>
    <m/>
    <n v="44"/>
    <m/>
    <m/>
    <n v="0"/>
    <m/>
    <m/>
    <n v="169985"/>
    <n v="-1059"/>
    <n v="168926"/>
    <n v="1"/>
    <n v="0"/>
    <n v="0"/>
    <n v="0"/>
    <n v="22098"/>
    <n v="-171.67"/>
    <n v="21926.33"/>
    <n v="0.33000000000174623"/>
    <n v="168926"/>
    <n v="0"/>
    <m/>
    <n v="21926"/>
    <n v="0"/>
    <m/>
    <m/>
    <m/>
    <m/>
    <m/>
    <m/>
    <m/>
    <m/>
    <x v="1"/>
    <n v="0"/>
    <n v="1"/>
    <n v="11"/>
    <n v="17"/>
    <n v="0"/>
    <n v="0"/>
    <n v="44000"/>
    <n v="1998"/>
  </r>
  <r>
    <m/>
    <m/>
    <s v="TUN/ARS/22/INV/20"/>
    <s v="UNIDO"/>
    <m/>
    <x v="0"/>
    <s v="TUN"/>
    <x v="0"/>
    <s v="ARS"/>
    <s v="Phasing out CFCs at Alki S.A."/>
    <d v="1997-05-01T00:00:00"/>
    <d v="1998-09-01T00:00:00"/>
    <s v="CLO"/>
    <m/>
    <m/>
    <m/>
    <d v="1999-12-01T00:00:00"/>
    <n v="0"/>
    <m/>
    <m/>
    <n v="0"/>
    <m/>
    <m/>
    <n v="0"/>
    <m/>
    <m/>
    <n v="0"/>
    <m/>
    <m/>
    <n v="74565"/>
    <n v="-74565"/>
    <n v="0"/>
    <n v="0"/>
    <n v="0"/>
    <n v="0"/>
    <n v="0"/>
    <n v="9693"/>
    <n v="-9693.4500000000007"/>
    <n v="-0.4500000000007276"/>
    <n v="-0.4500000000007276"/>
    <n v="0"/>
    <n v="0"/>
    <m/>
    <n v="0"/>
    <n v="0"/>
    <m/>
    <m/>
    <m/>
    <m/>
    <e v="#N/A"/>
    <e v="#N/A"/>
    <m/>
    <m/>
    <x v="0"/>
    <n v="0"/>
    <n v="0"/>
    <s v=""/>
    <n v="16"/>
    <n v="0"/>
    <n v="0"/>
    <n v="0"/>
    <n v="1997"/>
  </r>
  <r>
    <m/>
    <m/>
    <s v="SYR/ARS/21/INV/16"/>
    <s v="UNIDO"/>
    <m/>
    <x v="2"/>
    <s v="SYR"/>
    <x v="0"/>
    <s v="ARS"/>
    <s v="Phasing out CFCs at Careesse Cosmetics"/>
    <d v="1997-02-01T00:00:00"/>
    <d v="1998-04-01T00:00:00"/>
    <s v="FIN"/>
    <d v="1997-06-01T00:00:00"/>
    <m/>
    <d v="1998-12-01T00:00:00"/>
    <d v="2000-12-01T00:00:00"/>
    <n v="185"/>
    <m/>
    <m/>
    <n v="0"/>
    <m/>
    <m/>
    <n v="185"/>
    <m/>
    <m/>
    <n v="0"/>
    <m/>
    <m/>
    <n v="272621"/>
    <n v="-1208"/>
    <n v="271413"/>
    <n v="1"/>
    <n v="0"/>
    <n v="0"/>
    <n v="0"/>
    <n v="35441"/>
    <n v="-212.94"/>
    <n v="35228.06"/>
    <n v="5.9999999997671694E-2"/>
    <n v="271413"/>
    <n v="0"/>
    <m/>
    <n v="35228"/>
    <n v="0"/>
    <m/>
    <m/>
    <m/>
    <m/>
    <m/>
    <m/>
    <m/>
    <m/>
    <x v="1"/>
    <n v="0"/>
    <n v="1"/>
    <n v="4"/>
    <n v="14"/>
    <n v="0"/>
    <n v="0"/>
    <n v="185000"/>
    <n v="1997"/>
  </r>
  <r>
    <m/>
    <m/>
    <s v="TUN/ARS/22/INV/19"/>
    <s v="UNIDO"/>
    <m/>
    <x v="0"/>
    <s v="TUN"/>
    <x v="0"/>
    <s v="ARS"/>
    <s v="Phasing out CFCs at Codifa"/>
    <d v="1997-05-01T00:00:00"/>
    <d v="1998-09-01T00:00:00"/>
    <s v="FIN"/>
    <d v="1997-09-01T00:00:00"/>
    <m/>
    <d v="1999-12-01T00:00:00"/>
    <d v="2000-11-01T00:00:00"/>
    <n v="60.3"/>
    <m/>
    <m/>
    <n v="0"/>
    <m/>
    <m/>
    <n v="60.3"/>
    <m/>
    <m/>
    <n v="0"/>
    <m/>
    <m/>
    <n v="179986"/>
    <n v="0"/>
    <n v="179986"/>
    <n v="1"/>
    <n v="0"/>
    <n v="0"/>
    <n v="0"/>
    <n v="23398"/>
    <n v="0"/>
    <n v="23398"/>
    <n v="0"/>
    <n v="179986"/>
    <n v="0"/>
    <m/>
    <n v="23398"/>
    <n v="0"/>
    <m/>
    <m/>
    <m/>
    <m/>
    <m/>
    <m/>
    <m/>
    <m/>
    <x v="1"/>
    <n v="0"/>
    <n v="1"/>
    <n v="4"/>
    <n v="16"/>
    <n v="0"/>
    <n v="0"/>
    <n v="60300"/>
    <n v="1997"/>
  </r>
  <r>
    <m/>
    <m/>
    <s v="SYR/ARS/23/INV/24"/>
    <s v="UNIDO"/>
    <m/>
    <x v="2"/>
    <s v="SYR"/>
    <x v="0"/>
    <s v="ARS"/>
    <s v="Phasing out CFCs at Dina Cosmetics"/>
    <d v="1997-11-01T00:00:00"/>
    <d v="1999-08-01T00:00:00"/>
    <s v="FIN"/>
    <d v="1998-10-01T00:00:00"/>
    <m/>
    <d v="2000-07-01T00:00:00"/>
    <d v="2001-12-01T00:00:00"/>
    <n v="70"/>
    <m/>
    <m/>
    <n v="0"/>
    <m/>
    <m/>
    <n v="70"/>
    <m/>
    <m/>
    <n v="0"/>
    <m/>
    <m/>
    <n v="228477"/>
    <n v="-456"/>
    <n v="228021"/>
    <n v="1"/>
    <n v="0"/>
    <n v="0"/>
    <n v="0"/>
    <n v="29702"/>
    <n v="-106.25"/>
    <n v="29595.75"/>
    <n v="-0.25"/>
    <n v="228021"/>
    <n v="0"/>
    <m/>
    <n v="29596"/>
    <n v="0"/>
    <m/>
    <m/>
    <m/>
    <m/>
    <m/>
    <m/>
    <m/>
    <m/>
    <x v="1"/>
    <n v="0"/>
    <n v="1"/>
    <n v="11"/>
    <n v="21"/>
    <n v="0"/>
    <n v="0"/>
    <n v="70000"/>
    <n v="1997"/>
  </r>
  <r>
    <m/>
    <m/>
    <s v="ALG/ARS/20/INV/15"/>
    <s v="UNIDO"/>
    <m/>
    <x v="0"/>
    <s v="ALG"/>
    <x v="0"/>
    <s v="ARS"/>
    <s v="Phasing out CFCs at Etablissement Has Mohamed"/>
    <d v="1996-10-01T00:00:00"/>
    <d v="1997-10-01T00:00:00"/>
    <s v="FIN"/>
    <d v="1997-08-01T00:00:00"/>
    <m/>
    <d v="1998-12-01T00:00:00"/>
    <d v="2000-12-01T00:00:00"/>
    <n v="22.5"/>
    <m/>
    <m/>
    <n v="0"/>
    <m/>
    <m/>
    <n v="22.5"/>
    <m/>
    <m/>
    <n v="0"/>
    <m/>
    <m/>
    <n v="82018"/>
    <n v="0"/>
    <n v="82018"/>
    <n v="1"/>
    <n v="0"/>
    <n v="0"/>
    <n v="0"/>
    <n v="10662"/>
    <n v="-2.34"/>
    <n v="10659.66"/>
    <n v="-0.34000000000014552"/>
    <n v="82018"/>
    <n v="0"/>
    <m/>
    <n v="10660"/>
    <n v="0"/>
    <m/>
    <m/>
    <m/>
    <m/>
    <m/>
    <m/>
    <m/>
    <m/>
    <x v="1"/>
    <n v="0"/>
    <n v="1"/>
    <n v="10"/>
    <n v="12"/>
    <n v="0"/>
    <n v="0"/>
    <n v="22500"/>
    <n v="1996"/>
  </r>
  <r>
    <m/>
    <m/>
    <s v="ALG/ARS/20/INV/19"/>
    <s v="UNIDO"/>
    <m/>
    <x v="0"/>
    <s v="ALG"/>
    <x v="0"/>
    <s v="ARS"/>
    <s v="Phasing out CFCs at Ets Cophyd"/>
    <d v="1996-10-01T00:00:00"/>
    <d v="1997-10-01T00:00:00"/>
    <s v="FIN"/>
    <d v="1997-09-01T00:00:00"/>
    <m/>
    <d v="1997-07-01T00:00:00"/>
    <d v="1999-08-01T00:00:00"/>
    <n v="15"/>
    <m/>
    <m/>
    <n v="0"/>
    <m/>
    <m/>
    <n v="15"/>
    <m/>
    <m/>
    <n v="0"/>
    <m/>
    <m/>
    <n v="53024"/>
    <n v="-1291"/>
    <n v="51733"/>
    <n v="1"/>
    <n v="0"/>
    <n v="0"/>
    <n v="0"/>
    <n v="6893"/>
    <n v="-178.49"/>
    <n v="6714.51"/>
    <n v="-0.48999999999978172"/>
    <n v="51733"/>
    <n v="0"/>
    <m/>
    <n v="6715"/>
    <n v="0"/>
    <m/>
    <m/>
    <m/>
    <m/>
    <m/>
    <m/>
    <m/>
    <m/>
    <x v="1"/>
    <n v="0"/>
    <n v="1"/>
    <n v="11"/>
    <n v="12"/>
    <n v="0"/>
    <n v="0"/>
    <n v="15000"/>
    <n v="1996"/>
  </r>
  <r>
    <m/>
    <m/>
    <s v="ALG/ARS/20/INV/17"/>
    <s v="UNIDO"/>
    <m/>
    <x v="0"/>
    <s v="ALG"/>
    <x v="0"/>
    <s v="ARS"/>
    <s v="Phasing out CFCs at Ets Wouroud"/>
    <d v="1996-10-01T00:00:00"/>
    <d v="1997-10-01T00:00:00"/>
    <s v="FIN"/>
    <d v="1997-10-01T00:00:00"/>
    <m/>
    <d v="1998-12-01T00:00:00"/>
    <d v="2000-12-01T00:00:00"/>
    <n v="47"/>
    <m/>
    <m/>
    <n v="0"/>
    <m/>
    <m/>
    <n v="47"/>
    <m/>
    <m/>
    <n v="0"/>
    <m/>
    <m/>
    <n v="187772"/>
    <n v="-420"/>
    <n v="187352"/>
    <n v="1"/>
    <n v="0"/>
    <n v="0"/>
    <n v="0"/>
    <n v="24410"/>
    <n v="-93.21"/>
    <n v="24316.79"/>
    <n v="-0.20999999999912689"/>
    <n v="187352"/>
    <n v="0"/>
    <m/>
    <n v="24317"/>
    <n v="0"/>
    <m/>
    <m/>
    <m/>
    <m/>
    <m/>
    <m/>
    <m/>
    <m/>
    <x v="1"/>
    <n v="0"/>
    <n v="1"/>
    <n v="12"/>
    <n v="12"/>
    <n v="0"/>
    <n v="0"/>
    <n v="47000"/>
    <n v="1996"/>
  </r>
  <r>
    <m/>
    <m/>
    <s v="SYR/ARS/19/INV/13"/>
    <s v="UNIDO"/>
    <m/>
    <x v="2"/>
    <s v="SYR"/>
    <x v="0"/>
    <s v="ARS"/>
    <s v="Phasing out CFCs at Gaston Banna and Sons Co."/>
    <d v="1996-05-01T00:00:00"/>
    <d v="1997-11-01T00:00:00"/>
    <s v="FIN"/>
    <d v="1997-06-01T00:00:00"/>
    <m/>
    <d v="1998-12-01T00:00:00"/>
    <d v="2000-04-01T00:00:00"/>
    <n v="104"/>
    <m/>
    <m/>
    <n v="0"/>
    <m/>
    <m/>
    <n v="104"/>
    <m/>
    <m/>
    <n v="0"/>
    <m/>
    <m/>
    <n v="299500"/>
    <n v="0"/>
    <n v="299500"/>
    <n v="1"/>
    <n v="0"/>
    <n v="0"/>
    <n v="0"/>
    <n v="38935"/>
    <n v="0"/>
    <n v="38935"/>
    <n v="0"/>
    <n v="299500"/>
    <n v="0"/>
    <m/>
    <n v="38935"/>
    <n v="0"/>
    <m/>
    <m/>
    <m/>
    <m/>
    <m/>
    <m/>
    <m/>
    <m/>
    <x v="1"/>
    <n v="0"/>
    <n v="1"/>
    <n v="13"/>
    <n v="18"/>
    <n v="0"/>
    <n v="0"/>
    <n v="104000"/>
    <n v="1996"/>
  </r>
  <r>
    <m/>
    <m/>
    <s v="TUN/ARS/19/INV/14"/>
    <s v="UNIDO"/>
    <m/>
    <x v="0"/>
    <s v="TUN"/>
    <x v="0"/>
    <s v="ARS"/>
    <s v="Phasing out CFCs at Jasminal Laboratories"/>
    <d v="1996-05-01T00:00:00"/>
    <d v="1997-11-01T00:00:00"/>
    <s v="FIN"/>
    <d v="1997-05-01T00:00:00"/>
    <m/>
    <d v="1998-12-01T00:00:00"/>
    <d v="2001-03-01T00:00:00"/>
    <n v="86"/>
    <m/>
    <m/>
    <n v="0"/>
    <m/>
    <m/>
    <n v="86"/>
    <m/>
    <m/>
    <n v="0"/>
    <m/>
    <m/>
    <n v="210000"/>
    <n v="-77"/>
    <n v="209923"/>
    <n v="1"/>
    <n v="0"/>
    <n v="0"/>
    <n v="0"/>
    <n v="27300"/>
    <n v="-53.3"/>
    <n v="27246.7"/>
    <n v="-0.2999999999992724"/>
    <n v="209923"/>
    <n v="0"/>
    <m/>
    <n v="27247"/>
    <n v="0"/>
    <m/>
    <m/>
    <m/>
    <m/>
    <m/>
    <m/>
    <m/>
    <m/>
    <x v="1"/>
    <n v="0"/>
    <n v="1"/>
    <n v="12"/>
    <n v="18"/>
    <n v="0"/>
    <n v="0"/>
    <n v="86000"/>
    <n v="1996"/>
  </r>
  <r>
    <m/>
    <m/>
    <s v="ALG/ARS/20/INV/18"/>
    <s v="UNIDO"/>
    <m/>
    <x v="0"/>
    <s v="ALG"/>
    <x v="0"/>
    <s v="ARS"/>
    <s v="Phasing out CFCs at Laboratoire Bendi"/>
    <d v="1996-10-01T00:00:00"/>
    <d v="1997-10-01T00:00:00"/>
    <s v="CLO"/>
    <d v="1997-10-01T00:00:00"/>
    <m/>
    <m/>
    <d v="2002-05-01T00:00:00"/>
    <n v="19.2"/>
    <m/>
    <m/>
    <n v="0"/>
    <m/>
    <m/>
    <n v="19.2"/>
    <m/>
    <m/>
    <n v="0"/>
    <m/>
    <m/>
    <n v="56790"/>
    <n v="-3005"/>
    <n v="53785"/>
    <n v="1"/>
    <n v="0"/>
    <n v="0"/>
    <n v="0"/>
    <n v="7383"/>
    <n v="-402"/>
    <n v="6981"/>
    <n v="0"/>
    <n v="53785"/>
    <n v="0"/>
    <m/>
    <n v="6981"/>
    <n v="0"/>
    <m/>
    <m/>
    <m/>
    <m/>
    <e v="#N/A"/>
    <e v="#N/A"/>
    <m/>
    <m/>
    <x v="0"/>
    <n v="0"/>
    <n v="1"/>
    <n v="12"/>
    <n v="12"/>
    <n v="0"/>
    <n v="0"/>
    <n v="19200"/>
    <n v="1996"/>
  </r>
  <r>
    <m/>
    <m/>
    <s v="SYR/ARS/23/INV/23"/>
    <s v="UNIDO"/>
    <m/>
    <x v="2"/>
    <s v="SYR"/>
    <x v="0"/>
    <s v="ARS"/>
    <s v="Phasing out CFCs at Laboratories Kosmeto"/>
    <d v="1997-11-01T00:00:00"/>
    <d v="1999-02-01T00:00:00"/>
    <s v="FIN"/>
    <d v="1998-10-01T00:00:00"/>
    <m/>
    <d v="1999-10-01T00:00:00"/>
    <d v="2001-11-01T00:00:00"/>
    <n v="59.9"/>
    <m/>
    <m/>
    <n v="0"/>
    <m/>
    <m/>
    <n v="59.9"/>
    <m/>
    <m/>
    <n v="0"/>
    <m/>
    <m/>
    <n v="175062"/>
    <n v="-1772"/>
    <n v="173290"/>
    <n v="1"/>
    <n v="0"/>
    <n v="0"/>
    <n v="0"/>
    <n v="22758"/>
    <n v="-266.11"/>
    <n v="22491.89"/>
    <n v="-0.11000000000058208"/>
    <n v="173290"/>
    <n v="0"/>
    <m/>
    <n v="22492"/>
    <n v="0"/>
    <m/>
    <m/>
    <m/>
    <m/>
    <m/>
    <m/>
    <m/>
    <m/>
    <x v="1"/>
    <n v="0"/>
    <n v="1"/>
    <n v="11"/>
    <n v="15"/>
    <n v="0"/>
    <n v="0"/>
    <n v="59900"/>
    <n v="1997"/>
  </r>
  <r>
    <m/>
    <m/>
    <s v="URT/ARS/18/INV/05"/>
    <s v="UNIDO"/>
    <m/>
    <x v="0"/>
    <s v="URT"/>
    <x v="0"/>
    <s v="ARS"/>
    <s v="Phasing out CFCs at Mansoor Daya Chemicals Ltd"/>
    <d v="1995-11-01T00:00:00"/>
    <d v="1997-05-01T00:00:00"/>
    <s v="FIN"/>
    <d v="1996-12-01T00:00:00"/>
    <m/>
    <d v="1997-12-01T00:00:00"/>
    <d v="1999-08-01T00:00:00"/>
    <n v="150"/>
    <m/>
    <m/>
    <n v="0"/>
    <m/>
    <m/>
    <n v="150"/>
    <m/>
    <m/>
    <n v="0"/>
    <m/>
    <m/>
    <n v="417163"/>
    <n v="-2138"/>
    <n v="415025"/>
    <n v="1"/>
    <n v="0"/>
    <n v="0"/>
    <n v="0"/>
    <n v="54231"/>
    <n v="-363.48"/>
    <n v="53867.519999999997"/>
    <n v="-0.48000000000320142"/>
    <n v="415025"/>
    <n v="0"/>
    <m/>
    <n v="53868"/>
    <n v="0"/>
    <m/>
    <m/>
    <m/>
    <m/>
    <m/>
    <m/>
    <m/>
    <m/>
    <x v="1"/>
    <n v="0"/>
    <n v="1"/>
    <n v="13"/>
    <n v="18"/>
    <n v="0"/>
    <n v="0"/>
    <n v="150000"/>
    <n v="1995"/>
  </r>
  <r>
    <m/>
    <m/>
    <s v="SYR/ARS/25/INV/31"/>
    <s v="UNIDO"/>
    <m/>
    <x v="2"/>
    <s v="SYR"/>
    <x v="0"/>
    <s v="ARS"/>
    <s v="Phasing out CFCs at Mariza Co."/>
    <d v="1998-07-01T00:00:00"/>
    <d v="1999-12-01T00:00:00"/>
    <s v="FIN"/>
    <d v="1999-05-01T00:00:00"/>
    <m/>
    <d v="2000-07-01T00:00:00"/>
    <d v="2002-05-01T00:00:00"/>
    <n v="90"/>
    <m/>
    <m/>
    <n v="0"/>
    <m/>
    <m/>
    <n v="90"/>
    <m/>
    <m/>
    <n v="0"/>
    <m/>
    <m/>
    <n v="207652"/>
    <n v="-3210"/>
    <n v="204442"/>
    <n v="1"/>
    <n v="0"/>
    <n v="0"/>
    <n v="0"/>
    <n v="26995"/>
    <n v="-460.42"/>
    <n v="26534.58"/>
    <n v="-0.41999999999825377"/>
    <n v="204442"/>
    <n v="0"/>
    <m/>
    <n v="26535"/>
    <n v="0"/>
    <m/>
    <m/>
    <m/>
    <m/>
    <m/>
    <m/>
    <m/>
    <m/>
    <x v="1"/>
    <n v="0"/>
    <n v="1"/>
    <n v="10"/>
    <n v="17"/>
    <n v="0"/>
    <n v="0"/>
    <n v="90000"/>
    <n v="1998"/>
  </r>
  <r>
    <m/>
    <m/>
    <s v="KEN/ARS/19/INV/11"/>
    <s v="UNIDO"/>
    <m/>
    <x v="0"/>
    <s v="KEN"/>
    <x v="0"/>
    <s v="ARS"/>
    <s v="Phasing out CFCs at Mirage Industries Ltd."/>
    <d v="1996-05-01T00:00:00"/>
    <d v="1997-11-01T00:00:00"/>
    <s v="FIN"/>
    <d v="1997-08-01T00:00:00"/>
    <m/>
    <d v="1997-12-01T00:00:00"/>
    <d v="2002-08-01T00:00:00"/>
    <n v="51"/>
    <m/>
    <m/>
    <n v="0"/>
    <m/>
    <m/>
    <n v="51"/>
    <m/>
    <m/>
    <n v="0"/>
    <m/>
    <m/>
    <n v="47250"/>
    <n v="-371"/>
    <n v="46879"/>
    <n v="1"/>
    <n v="0"/>
    <n v="0"/>
    <n v="0"/>
    <n v="6143"/>
    <n v="-58"/>
    <n v="6085"/>
    <n v="0"/>
    <n v="46879"/>
    <n v="0"/>
    <m/>
    <n v="6085"/>
    <n v="0"/>
    <m/>
    <m/>
    <m/>
    <m/>
    <m/>
    <m/>
    <m/>
    <m/>
    <x v="1"/>
    <n v="0"/>
    <n v="1"/>
    <n v="15"/>
    <n v="18"/>
    <n v="0"/>
    <n v="0"/>
    <n v="51000"/>
    <n v="1996"/>
  </r>
  <r>
    <m/>
    <m/>
    <s v="IVC/ARS/20/INV/07"/>
    <s v="UNIDO"/>
    <m/>
    <x v="0"/>
    <s v="IVC"/>
    <x v="0"/>
    <s v="ARS"/>
    <s v="Phasing out CFCs at Parfumerie Gandour D.A.F."/>
    <d v="1996-10-01T00:00:00"/>
    <d v="1997-10-01T00:00:00"/>
    <s v="FIN"/>
    <d v="1997-06-01T00:00:00"/>
    <m/>
    <d v="1999-12-01T00:00:00"/>
    <d v="2002-10-01T00:00:00"/>
    <n v="66"/>
    <m/>
    <m/>
    <n v="0"/>
    <m/>
    <m/>
    <n v="66"/>
    <m/>
    <m/>
    <n v="0"/>
    <m/>
    <m/>
    <n v="106061"/>
    <n v="0"/>
    <n v="106061"/>
    <n v="1"/>
    <n v="0"/>
    <n v="0"/>
    <n v="0"/>
    <n v="13788"/>
    <n v="0"/>
    <n v="13788"/>
    <n v="0"/>
    <n v="106061"/>
    <n v="0"/>
    <m/>
    <n v="13788"/>
    <n v="0"/>
    <m/>
    <m/>
    <m/>
    <m/>
    <m/>
    <m/>
    <m/>
    <m/>
    <x v="1"/>
    <n v="0"/>
    <n v="1"/>
    <n v="8"/>
    <n v="12"/>
    <n v="0"/>
    <n v="0"/>
    <n v="66000"/>
    <n v="1996"/>
  </r>
  <r>
    <m/>
    <m/>
    <s v="TUN/ARS/23/INV/25"/>
    <s v="UNIDO"/>
    <m/>
    <x v="0"/>
    <s v="TUN"/>
    <x v="0"/>
    <s v="ARS"/>
    <s v="Phasing out CFCs at Parhycos, Sfax, Tunisia"/>
    <d v="1997-11-01T00:00:00"/>
    <d v="1999-02-01T00:00:00"/>
    <s v="FIN"/>
    <d v="1999-04-01T00:00:00"/>
    <m/>
    <d v="1999-12-01T00:00:00"/>
    <d v="2001-03-01T00:00:00"/>
    <n v="10"/>
    <m/>
    <m/>
    <n v="0"/>
    <m/>
    <m/>
    <n v="10"/>
    <m/>
    <m/>
    <n v="0"/>
    <m/>
    <m/>
    <n v="41195"/>
    <n v="0"/>
    <n v="41195"/>
    <n v="1"/>
    <n v="0"/>
    <n v="0"/>
    <n v="0"/>
    <n v="5355"/>
    <n v="-1.6"/>
    <n v="5353.4"/>
    <n v="0.3999999999996362"/>
    <n v="41195"/>
    <n v="0"/>
    <m/>
    <n v="5353"/>
    <n v="0"/>
    <m/>
    <m/>
    <m/>
    <m/>
    <m/>
    <m/>
    <m/>
    <m/>
    <x v="1"/>
    <n v="0"/>
    <n v="1"/>
    <n v="17"/>
    <n v="15"/>
    <n v="0"/>
    <n v="0"/>
    <n v="10000"/>
    <n v="1997"/>
  </r>
  <r>
    <m/>
    <m/>
    <s v="CRO/ARS/22/INV/05"/>
    <s v="UNIDO"/>
    <m/>
    <x v="4"/>
    <s v="CRO"/>
    <x v="0"/>
    <s v="ARS"/>
    <s v="Phasing out CFCs at Pliva d.d."/>
    <d v="1997-05-01T00:00:00"/>
    <d v="1998-08-01T00:00:00"/>
    <s v="FIN"/>
    <d v="1997-10-01T00:00:00"/>
    <m/>
    <d v="2000-10-01T00:00:00"/>
    <d v="2001-12-01T00:00:00"/>
    <n v="10.6"/>
    <m/>
    <m/>
    <n v="0"/>
    <m/>
    <m/>
    <n v="10.6"/>
    <m/>
    <m/>
    <n v="0"/>
    <m/>
    <m/>
    <n v="89779"/>
    <n v="-2343.5"/>
    <n v="87435.5"/>
    <n v="1.0000057185010665"/>
    <n v="-0.5"/>
    <n v="-0.5"/>
    <n v="0"/>
    <n v="11671"/>
    <n v="-322.8"/>
    <n v="11348.2"/>
    <n v="0.2000000000007276"/>
    <n v="87436"/>
    <n v="0"/>
    <m/>
    <n v="11348"/>
    <n v="0"/>
    <m/>
    <m/>
    <m/>
    <m/>
    <m/>
    <m/>
    <m/>
    <m/>
    <x v="1"/>
    <n v="0"/>
    <n v="1"/>
    <n v="5"/>
    <n v="15"/>
    <n v="0"/>
    <n v="0"/>
    <n v="10600"/>
    <n v="1997"/>
  </r>
  <r>
    <m/>
    <m/>
    <s v="TUN/ARS/19/INV/15"/>
    <s v="UNIDO"/>
    <m/>
    <x v="0"/>
    <s v="TUN"/>
    <x v="0"/>
    <s v="ARS"/>
    <s v="Phasing out CFCs at Satem Parfums et Produits Cosmetiques"/>
    <d v="1996-05-01T00:00:00"/>
    <d v="1997-11-01T00:00:00"/>
    <s v="FIN"/>
    <d v="1997-04-01T00:00:00"/>
    <m/>
    <d v="1998-12-01T00:00:00"/>
    <d v="2000-12-01T00:00:00"/>
    <n v="29"/>
    <m/>
    <m/>
    <n v="0"/>
    <m/>
    <m/>
    <n v="29"/>
    <m/>
    <m/>
    <n v="0"/>
    <m/>
    <m/>
    <n v="119500"/>
    <n v="0"/>
    <n v="119500"/>
    <n v="1"/>
    <n v="0"/>
    <n v="0"/>
    <n v="0"/>
    <n v="15535"/>
    <n v="0"/>
    <n v="15535"/>
    <n v="0"/>
    <n v="119500"/>
    <n v="0"/>
    <m/>
    <n v="15535"/>
    <n v="0"/>
    <m/>
    <m/>
    <m/>
    <m/>
    <m/>
    <m/>
    <m/>
    <m/>
    <x v="1"/>
    <n v="0"/>
    <n v="1"/>
    <n v="11"/>
    <n v="18"/>
    <n v="0"/>
    <n v="0"/>
    <n v="29000"/>
    <n v="1996"/>
  </r>
  <r>
    <m/>
    <m/>
    <s v="IVC/ARS/20/INV/08"/>
    <s v="UNIDO"/>
    <m/>
    <x v="0"/>
    <s v="IVC"/>
    <x v="0"/>
    <s v="ARS"/>
    <s v="Phasing out CFCs at Sicobel"/>
    <d v="1996-10-01T00:00:00"/>
    <d v="1997-10-01T00:00:00"/>
    <s v="FIN"/>
    <d v="1997-06-01T00:00:00"/>
    <m/>
    <d v="1999-12-01T00:00:00"/>
    <d v="2002-09-01T00:00:00"/>
    <n v="20.8"/>
    <m/>
    <m/>
    <n v="0"/>
    <m/>
    <m/>
    <n v="20.8"/>
    <m/>
    <m/>
    <n v="0"/>
    <m/>
    <m/>
    <n v="59171"/>
    <n v="-453"/>
    <n v="58718"/>
    <n v="1"/>
    <n v="0"/>
    <n v="0"/>
    <n v="0"/>
    <n v="7692"/>
    <n v="-71"/>
    <n v="7621"/>
    <n v="0"/>
    <n v="58718"/>
    <n v="0"/>
    <m/>
    <n v="7621"/>
    <n v="0"/>
    <m/>
    <m/>
    <m/>
    <m/>
    <m/>
    <m/>
    <m/>
    <m/>
    <x v="1"/>
    <n v="0"/>
    <n v="1"/>
    <n v="8"/>
    <n v="12"/>
    <n v="0"/>
    <n v="0"/>
    <n v="20800"/>
    <n v="1996"/>
  </r>
  <r>
    <m/>
    <m/>
    <s v="TUN/ARS/22/INV/21"/>
    <s v="UNIDO"/>
    <m/>
    <x v="0"/>
    <s v="TUN"/>
    <x v="0"/>
    <s v="ARS"/>
    <s v="Phasing out CFCs at Sogepar"/>
    <d v="1997-05-01T00:00:00"/>
    <d v="1998-09-01T00:00:00"/>
    <s v="FIN"/>
    <d v="1998-11-01T00:00:00"/>
    <m/>
    <d v="2000-01-01T00:00:00"/>
    <d v="2001-07-01T00:00:00"/>
    <n v="18.100000000000001"/>
    <m/>
    <m/>
    <n v="0"/>
    <m/>
    <m/>
    <n v="18.2"/>
    <m/>
    <m/>
    <n v="0"/>
    <m/>
    <m/>
    <n v="68833"/>
    <n v="0"/>
    <n v="68833"/>
    <n v="1"/>
    <n v="0"/>
    <n v="0"/>
    <n v="0"/>
    <n v="8948"/>
    <n v="-4.03"/>
    <n v="8943.9699999999993"/>
    <n v="-3.0000000000654836E-2"/>
    <n v="68833"/>
    <n v="0"/>
    <m/>
    <n v="8944"/>
    <n v="0"/>
    <m/>
    <m/>
    <m/>
    <m/>
    <m/>
    <m/>
    <m/>
    <m/>
    <x v="1"/>
    <n v="0"/>
    <n v="1"/>
    <n v="18"/>
    <n v="16"/>
    <n v="0"/>
    <n v="0"/>
    <n v="18100"/>
    <n v="1997"/>
  </r>
  <r>
    <m/>
    <m/>
    <s v="SUD/ARS/18/INV/04"/>
    <s v="UNIDO"/>
    <m/>
    <x v="0"/>
    <s v="SUD"/>
    <x v="0"/>
    <s v="ARS"/>
    <s v="Phasing out CFCs at Sudanese Cosmetics &amp; Household Products, Ltd."/>
    <d v="1995-11-01T00:00:00"/>
    <d v="1997-05-01T00:00:00"/>
    <s v="FIN"/>
    <d v="1996-09-01T00:00:00"/>
    <m/>
    <d v="1997-12-01T00:00:00"/>
    <d v="2000-07-01T00:00:00"/>
    <n v="281.5"/>
    <m/>
    <m/>
    <n v="0"/>
    <m/>
    <m/>
    <n v="281.5"/>
    <m/>
    <m/>
    <n v="0"/>
    <m/>
    <m/>
    <n v="497613"/>
    <n v="-297"/>
    <n v="497316"/>
    <n v="1"/>
    <n v="0"/>
    <n v="0"/>
    <n v="0"/>
    <n v="64690"/>
    <n v="-141.05000000000001"/>
    <n v="64548.95"/>
    <n v="-5.0000000002910383E-2"/>
    <n v="497316"/>
    <n v="0"/>
    <m/>
    <n v="64549"/>
    <n v="0"/>
    <m/>
    <m/>
    <m/>
    <m/>
    <m/>
    <m/>
    <m/>
    <m/>
    <x v="1"/>
    <n v="0"/>
    <n v="1"/>
    <n v="10"/>
    <n v="18"/>
    <n v="0"/>
    <n v="0"/>
    <n v="281500"/>
    <n v="1995"/>
  </r>
  <r>
    <m/>
    <m/>
    <s v="SYR/ARS/22/INV/22"/>
    <s v="UNIDO"/>
    <m/>
    <x v="2"/>
    <s v="SYR"/>
    <x v="0"/>
    <s v="ARS"/>
    <s v="Phasing out CFCs at Taki Eddin &amp; Co."/>
    <d v="1997-05-01T00:00:00"/>
    <d v="1998-09-01T00:00:00"/>
    <s v="FIN"/>
    <d v="1997-11-01T00:00:00"/>
    <m/>
    <d v="1998-12-01T00:00:00"/>
    <d v="2001-12-01T00:00:00"/>
    <n v="118.8"/>
    <m/>
    <m/>
    <n v="0"/>
    <m/>
    <m/>
    <n v="118.8"/>
    <m/>
    <m/>
    <n v="0"/>
    <m/>
    <m/>
    <n v="244203"/>
    <n v="0"/>
    <n v="244203"/>
    <n v="1"/>
    <n v="0"/>
    <n v="0"/>
    <n v="0"/>
    <n v="31746"/>
    <n v="-44.34"/>
    <n v="31701.66"/>
    <n v="-0.34000000000014552"/>
    <n v="244203"/>
    <n v="0"/>
    <m/>
    <n v="31702"/>
    <n v="0"/>
    <m/>
    <m/>
    <m/>
    <m/>
    <m/>
    <m/>
    <m/>
    <m/>
    <x v="1"/>
    <n v="0"/>
    <n v="1"/>
    <n v="6"/>
    <n v="16"/>
    <n v="0"/>
    <n v="0"/>
    <n v="118800"/>
    <n v="1997"/>
  </r>
  <r>
    <m/>
    <m/>
    <s v="JOR/REF/23/INV/35"/>
    <s v="UNIDO"/>
    <m/>
    <x v="2"/>
    <s v="JOR"/>
    <x v="0"/>
    <s v="REF"/>
    <s v="Phasing out CFCs at the Ihsan &amp; Tahseen Baalbaki Co."/>
    <d v="1997-11-01T00:00:00"/>
    <d v="1999-12-01T00:00:00"/>
    <s v="FIN"/>
    <d v="1998-06-01T00:00:00"/>
    <m/>
    <d v="1999-06-01T00:00:00"/>
    <d v="2001-12-01T00:00:00"/>
    <n v="66.5"/>
    <m/>
    <m/>
    <n v="0"/>
    <m/>
    <m/>
    <n v="66.5"/>
    <m/>
    <m/>
    <n v="0"/>
    <m/>
    <m/>
    <n v="545103"/>
    <n v="-5327"/>
    <n v="539776"/>
    <n v="1"/>
    <n v="0"/>
    <n v="0"/>
    <n v="0"/>
    <n v="70863"/>
    <n v="-802.83"/>
    <n v="70060.17"/>
    <n v="0.16999999999825377"/>
    <n v="539776"/>
    <n v="0"/>
    <m/>
    <n v="70060"/>
    <n v="0"/>
    <m/>
    <m/>
    <m/>
    <m/>
    <m/>
    <m/>
    <m/>
    <m/>
    <x v="1"/>
    <n v="0"/>
    <n v="1"/>
    <n v="7"/>
    <n v="25"/>
    <n v="0"/>
    <n v="0"/>
    <n v="66500"/>
    <n v="1997"/>
  </r>
  <r>
    <m/>
    <m/>
    <s v="ALG/ARS/20/INV/16"/>
    <s v="UNIDO"/>
    <m/>
    <x v="0"/>
    <s v="ALG"/>
    <x v="0"/>
    <s v="ARS"/>
    <s v="Phasing out CFCs at Vague de Fraicheur"/>
    <d v="1996-10-01T00:00:00"/>
    <d v="1997-10-01T00:00:00"/>
    <s v="FIN"/>
    <d v="1997-10-01T00:00:00"/>
    <m/>
    <d v="1998-12-01T00:00:00"/>
    <d v="2001-12-01T00:00:00"/>
    <n v="51.4"/>
    <m/>
    <m/>
    <n v="0"/>
    <m/>
    <m/>
    <n v="51.4"/>
    <m/>
    <m/>
    <n v="0"/>
    <m/>
    <m/>
    <n v="164623"/>
    <n v="0"/>
    <n v="164623"/>
    <n v="1"/>
    <n v="0"/>
    <n v="0"/>
    <n v="0"/>
    <n v="21401"/>
    <n v="-13.13"/>
    <n v="21387.87"/>
    <n v="-0.13000000000101863"/>
    <n v="164623"/>
    <n v="0"/>
    <m/>
    <n v="21388"/>
    <n v="0"/>
    <m/>
    <m/>
    <m/>
    <m/>
    <m/>
    <m/>
    <m/>
    <m/>
    <x v="1"/>
    <n v="0"/>
    <n v="1"/>
    <n v="12"/>
    <n v="12"/>
    <n v="0"/>
    <n v="0"/>
    <n v="51400"/>
    <n v="1996"/>
  </r>
  <r>
    <m/>
    <m/>
    <s v="BRA/FUM/28/INV/142"/>
    <s v="UNIDO"/>
    <m/>
    <x v="1"/>
    <s v="BRA"/>
    <x v="0"/>
    <s v="FUM"/>
    <s v="Phasing out methyl bromide in the entire tobacco sector"/>
    <d v="1999-07-01T00:00:00"/>
    <d v="2002-08-01T00:00:00"/>
    <s v="FIN"/>
    <d v="2000-06-01T00:00:00"/>
    <m/>
    <d v="2001-12-01T00:00:00"/>
    <d v="2002-10-01T00:00:00"/>
    <n v="84.4"/>
    <m/>
    <m/>
    <n v="0"/>
    <m/>
    <m/>
    <n v="84.4"/>
    <m/>
    <m/>
    <n v="0"/>
    <m/>
    <m/>
    <n v="2344440"/>
    <n v="-19971"/>
    <n v="2324469"/>
    <n v="1"/>
    <n v="0"/>
    <n v="0"/>
    <n v="0"/>
    <n v="267888"/>
    <n v="-2602.16"/>
    <n v="265285.84000000003"/>
    <n v="-0.15999999997438863"/>
    <n v="2324469"/>
    <n v="0"/>
    <m/>
    <n v="265286"/>
    <n v="0"/>
    <m/>
    <m/>
    <m/>
    <m/>
    <m/>
    <m/>
    <m/>
    <m/>
    <x v="1"/>
    <n v="0"/>
    <n v="1"/>
    <n v="11"/>
    <n v="37"/>
    <n v="0"/>
    <n v="0"/>
    <n v="84400"/>
    <n v="1999"/>
  </r>
  <r>
    <m/>
    <m/>
    <s v="CUB/FUM/26/INV/11"/>
    <s v="UNIDO"/>
    <m/>
    <x v="1"/>
    <s v="CUB"/>
    <x v="0"/>
    <s v="FUM"/>
    <s v="Phasing out methyl bromide in the tobacco sector"/>
    <d v="1998-11-01T00:00:00"/>
    <d v="2002-12-01T00:00:00"/>
    <s v="FIN"/>
    <d v="1999-03-01T00:00:00"/>
    <m/>
    <d v="2001-12-01T00:00:00"/>
    <d v="2003-12-01T00:00:00"/>
    <n v="48"/>
    <m/>
    <m/>
    <n v="0"/>
    <m/>
    <m/>
    <n v="48"/>
    <m/>
    <m/>
    <n v="0"/>
    <m/>
    <m/>
    <n v="1673324"/>
    <n v="-294"/>
    <n v="1673030"/>
    <n v="1"/>
    <n v="0"/>
    <n v="0"/>
    <n v="0"/>
    <n v="194066"/>
    <n v="-324.06"/>
    <n v="193741.94"/>
    <n v="-5.9999999997671694E-2"/>
    <n v="1673030"/>
    <n v="0"/>
    <m/>
    <n v="193742"/>
    <n v="0"/>
    <m/>
    <m/>
    <m/>
    <m/>
    <m/>
    <m/>
    <m/>
    <m/>
    <x v="1"/>
    <n v="0"/>
    <n v="1"/>
    <n v="4"/>
    <n v="49"/>
    <n v="0"/>
    <n v="0"/>
    <n v="48000"/>
    <n v="1998"/>
  </r>
  <r>
    <m/>
    <m/>
    <s v="VEN/FOA/22/INV/57"/>
    <s v="UNIDO"/>
    <m/>
    <x v="1"/>
    <s v="VEN"/>
    <x v="0"/>
    <s v="FOA"/>
    <s v="Phasing out ODS at Daniven C.A."/>
    <d v="1997-05-01T00:00:00"/>
    <d v="1998-11-01T00:00:00"/>
    <s v="FIN"/>
    <d v="1998-11-01T00:00:00"/>
    <m/>
    <d v="1998-12-01T00:00:00"/>
    <d v="2000-04-01T00:00:00"/>
    <n v="18"/>
    <m/>
    <m/>
    <n v="0"/>
    <m/>
    <m/>
    <n v="18"/>
    <m/>
    <m/>
    <n v="0"/>
    <m/>
    <m/>
    <n v="104030"/>
    <n v="0"/>
    <n v="104030"/>
    <n v="1"/>
    <n v="0"/>
    <n v="0"/>
    <n v="0"/>
    <n v="13524"/>
    <n v="-16.25"/>
    <n v="13507.75"/>
    <n v="-0.25"/>
    <n v="104030"/>
    <n v="0"/>
    <m/>
    <n v="13508"/>
    <n v="0"/>
    <m/>
    <m/>
    <m/>
    <m/>
    <m/>
    <m/>
    <m/>
    <m/>
    <x v="1"/>
    <n v="0"/>
    <n v="1"/>
    <n v="18"/>
    <n v="18"/>
    <n v="0"/>
    <n v="0"/>
    <n v="18000"/>
    <n v="1997"/>
  </r>
  <r>
    <m/>
    <m/>
    <s v="VEN/FOA/22/INV/54"/>
    <s v="UNIDO"/>
    <m/>
    <x v="1"/>
    <s v="VEN"/>
    <x v="0"/>
    <s v="FOA"/>
    <s v="Phasing out ODS at Decocar C.A."/>
    <d v="1997-05-01T00:00:00"/>
    <d v="1998-11-01T00:00:00"/>
    <s v="FIN"/>
    <d v="1997-12-01T00:00:00"/>
    <m/>
    <d v="1998-12-01T00:00:00"/>
    <d v="2001-12-01T00:00:00"/>
    <n v="16.2"/>
    <m/>
    <m/>
    <n v="0"/>
    <m/>
    <m/>
    <n v="16.2"/>
    <m/>
    <m/>
    <n v="0"/>
    <m/>
    <m/>
    <n v="126614"/>
    <n v="0"/>
    <n v="126614"/>
    <n v="1"/>
    <n v="0"/>
    <n v="0"/>
    <n v="0"/>
    <n v="16460"/>
    <n v="-2.73"/>
    <n v="16457.27"/>
    <n v="0.27000000000043656"/>
    <n v="126614"/>
    <n v="0"/>
    <m/>
    <n v="16457"/>
    <n v="0"/>
    <m/>
    <m/>
    <m/>
    <m/>
    <m/>
    <m/>
    <m/>
    <m/>
    <x v="1"/>
    <n v="0"/>
    <n v="1"/>
    <n v="7"/>
    <n v="18"/>
    <n v="0"/>
    <n v="0"/>
    <n v="16200"/>
    <n v="1997"/>
  </r>
  <r>
    <m/>
    <m/>
    <s v="EGY/REF/15/INV/43"/>
    <s v="UNIDO"/>
    <m/>
    <x v="0"/>
    <s v="EGY"/>
    <x v="0"/>
    <s v="REF"/>
    <s v="Phasing out ODS at El Nasr Company for Electric and Electronic Apparatus (Philips) domestic refrigeration plant"/>
    <d v="1994-12-01T00:00:00"/>
    <d v="1996-06-01T00:00:00"/>
    <s v="FIN"/>
    <d v="1996-04-01T00:00:00"/>
    <m/>
    <d v="1998-12-01T00:00:00"/>
    <d v="2000-12-01T00:00:00"/>
    <n v="22.5"/>
    <m/>
    <m/>
    <n v="0"/>
    <m/>
    <m/>
    <n v="22.5"/>
    <m/>
    <m/>
    <n v="0"/>
    <m/>
    <m/>
    <n v="854690"/>
    <n v="-39030"/>
    <n v="815660"/>
    <n v="1"/>
    <n v="0"/>
    <n v="0"/>
    <n v="0"/>
    <n v="111110"/>
    <n v="-5241.99"/>
    <n v="105868.01"/>
    <n v="9.9999999947613105E-3"/>
    <n v="815660"/>
    <n v="0"/>
    <m/>
    <n v="105868"/>
    <n v="0"/>
    <m/>
    <m/>
    <m/>
    <m/>
    <m/>
    <m/>
    <m/>
    <m/>
    <x v="1"/>
    <n v="0"/>
    <n v="1"/>
    <n v="16"/>
    <n v="18"/>
    <n v="0"/>
    <n v="0"/>
    <n v="22500"/>
    <n v="1994"/>
  </r>
  <r>
    <m/>
    <m/>
    <s v="IRA/REF/23/INV/24"/>
    <s v="UNIDO"/>
    <m/>
    <x v="2"/>
    <s v="IRA"/>
    <x v="0"/>
    <s v="REF"/>
    <s v="Phasing out ODS at Electro Steel Co."/>
    <d v="1997-11-01T00:00:00"/>
    <d v="1999-12-01T00:00:00"/>
    <s v="FIN"/>
    <d v="1998-06-01T00:00:00"/>
    <m/>
    <d v="1999-12-01T00:00:00"/>
    <d v="2003-05-01T00:00:00"/>
    <n v="120"/>
    <m/>
    <m/>
    <n v="0"/>
    <m/>
    <m/>
    <n v="120"/>
    <m/>
    <m/>
    <n v="0"/>
    <m/>
    <m/>
    <n v="898159"/>
    <n v="-20754"/>
    <n v="877405"/>
    <n v="1"/>
    <n v="0"/>
    <n v="0"/>
    <n v="0"/>
    <n v="116761"/>
    <n v="-2878.85"/>
    <n v="113882.15"/>
    <n v="0.14999999999417923"/>
    <n v="877405"/>
    <n v="0"/>
    <m/>
    <n v="113882"/>
    <n v="0"/>
    <m/>
    <m/>
    <m/>
    <m/>
    <m/>
    <m/>
    <m/>
    <m/>
    <x v="1"/>
    <n v="0"/>
    <n v="1"/>
    <n v="7"/>
    <n v="25"/>
    <n v="0"/>
    <n v="0"/>
    <n v="120000"/>
    <n v="1997"/>
  </r>
  <r>
    <m/>
    <m/>
    <s v="GUY/REF/23/INV/05"/>
    <s v="UNIDO"/>
    <m/>
    <x v="1"/>
    <s v="GUY"/>
    <x v="0"/>
    <s v="REF"/>
    <s v="Phasing out ODS at Guyana Refrigerator Ltd., Guyana (GRL)"/>
    <d v="1997-11-01T00:00:00"/>
    <d v="1999-06-01T00:00:00"/>
    <s v="FIN"/>
    <d v="1998-08-01T00:00:00"/>
    <m/>
    <d v="2001-04-01T00:00:00"/>
    <d v="2002-09-01T00:00:00"/>
    <n v="7.2"/>
    <m/>
    <m/>
    <n v="0"/>
    <m/>
    <m/>
    <n v="7.2"/>
    <m/>
    <m/>
    <n v="0"/>
    <m/>
    <m/>
    <n v="461000"/>
    <n v="0"/>
    <n v="461000"/>
    <n v="1"/>
    <n v="0"/>
    <n v="0"/>
    <n v="0"/>
    <n v="59930"/>
    <n v="-6"/>
    <n v="59924"/>
    <n v="0"/>
    <n v="461000"/>
    <n v="0"/>
    <m/>
    <n v="59924"/>
    <n v="0"/>
    <m/>
    <m/>
    <m/>
    <m/>
    <m/>
    <m/>
    <m/>
    <m/>
    <x v="1"/>
    <n v="0"/>
    <n v="1"/>
    <n v="9"/>
    <n v="19"/>
    <n v="0"/>
    <n v="0"/>
    <n v="7200"/>
    <n v="1997"/>
  </r>
  <r>
    <m/>
    <m/>
    <s v="EGY/REF/15/INV/38"/>
    <s v="UNIDO"/>
    <m/>
    <x v="0"/>
    <s v="EGY"/>
    <x v="0"/>
    <s v="REF"/>
    <s v="Phasing out ODS at Helwan Company for Metallic Appliances domestic refrigeration plant"/>
    <d v="1994-12-01T00:00:00"/>
    <d v="1996-06-01T00:00:00"/>
    <s v="FIN"/>
    <d v="1996-04-01T00:00:00"/>
    <m/>
    <d v="1998-12-01T00:00:00"/>
    <d v="2000-12-01T00:00:00"/>
    <n v="7.5"/>
    <m/>
    <m/>
    <n v="0"/>
    <m/>
    <m/>
    <n v="7.5"/>
    <m/>
    <m/>
    <n v="0"/>
    <m/>
    <m/>
    <n v="644239"/>
    <n v="-29419"/>
    <n v="614820"/>
    <n v="1"/>
    <n v="0"/>
    <n v="0"/>
    <n v="0"/>
    <n v="83751"/>
    <n v="-3951.22"/>
    <n v="79799.78"/>
    <n v="-0.22000000000116415"/>
    <n v="614820"/>
    <n v="0"/>
    <m/>
    <n v="79800"/>
    <n v="0"/>
    <m/>
    <m/>
    <m/>
    <m/>
    <m/>
    <m/>
    <m/>
    <m/>
    <x v="1"/>
    <n v="0"/>
    <n v="1"/>
    <n v="16"/>
    <n v="18"/>
    <n v="0"/>
    <n v="0"/>
    <n v="7500"/>
    <n v="1994"/>
  </r>
  <r>
    <m/>
    <m/>
    <s v="VEN/FOA/23/INV/61"/>
    <s v="UNIDO"/>
    <m/>
    <x v="1"/>
    <s v="VEN"/>
    <x v="0"/>
    <s v="FOA"/>
    <s v="Phasing out ODS at Industrias Todos C.A., Caracas"/>
    <d v="1997-11-01T00:00:00"/>
    <d v="1999-06-01T00:00:00"/>
    <s v="FIN"/>
    <d v="1998-10-01T00:00:00"/>
    <m/>
    <d v="1998-12-01T00:00:00"/>
    <d v="2000-04-01T00:00:00"/>
    <n v="17.8"/>
    <m/>
    <m/>
    <n v="0"/>
    <m/>
    <m/>
    <n v="17.8"/>
    <m/>
    <m/>
    <n v="0"/>
    <m/>
    <m/>
    <n v="137520"/>
    <n v="0"/>
    <n v="137520"/>
    <n v="1"/>
    <n v="0"/>
    <n v="0"/>
    <n v="0"/>
    <n v="17878"/>
    <n v="0"/>
    <n v="17878"/>
    <n v="0"/>
    <n v="137520"/>
    <n v="0"/>
    <m/>
    <n v="17878"/>
    <n v="0"/>
    <m/>
    <m/>
    <m/>
    <m/>
    <m/>
    <m/>
    <m/>
    <m/>
    <x v="1"/>
    <n v="0"/>
    <n v="1"/>
    <n v="11"/>
    <n v="19"/>
    <n v="0"/>
    <n v="0"/>
    <n v="17800"/>
    <n v="1997"/>
  </r>
  <r>
    <m/>
    <m/>
    <s v="EGY/REF/15/INV/42"/>
    <s v="UNIDO"/>
    <m/>
    <x v="0"/>
    <s v="EGY"/>
    <x v="0"/>
    <s v="REF"/>
    <s v="Phasing out ODS at International Co. for Refrigeration and Appliances (Iberna) domestic refrigeration plant"/>
    <d v="1994-12-01T00:00:00"/>
    <d v="1996-06-01T00:00:00"/>
    <s v="FIN"/>
    <d v="1996-04-01T00:00:00"/>
    <m/>
    <d v="1998-12-01T00:00:00"/>
    <d v="2000-12-01T00:00:00"/>
    <n v="19"/>
    <m/>
    <m/>
    <n v="0"/>
    <m/>
    <m/>
    <n v="19"/>
    <m/>
    <m/>
    <n v="0"/>
    <m/>
    <m/>
    <n v="852738"/>
    <n v="-38941"/>
    <n v="813797"/>
    <n v="1"/>
    <n v="0"/>
    <n v="0"/>
    <n v="0"/>
    <n v="110856"/>
    <n v="-5230.03"/>
    <n v="105625.97"/>
    <n v="-2.9999999998835847E-2"/>
    <n v="813797"/>
    <n v="0"/>
    <m/>
    <n v="105626"/>
    <n v="0"/>
    <m/>
    <m/>
    <m/>
    <m/>
    <m/>
    <m/>
    <m/>
    <m/>
    <x v="1"/>
    <n v="0"/>
    <n v="1"/>
    <n v="16"/>
    <n v="18"/>
    <n v="0"/>
    <n v="0"/>
    <n v="19000"/>
    <n v="1994"/>
  </r>
  <r>
    <m/>
    <m/>
    <s v="EGY/REF/15/INV/40"/>
    <s v="UNIDO"/>
    <m/>
    <x v="0"/>
    <s v="EGY"/>
    <x v="0"/>
    <s v="REF"/>
    <s v="Phasing out ODS at Islamic Company for Industrialization (Siltal) domestic refrigeration plant"/>
    <d v="1994-12-01T00:00:00"/>
    <d v="1996-06-01T00:00:00"/>
    <s v="FIN"/>
    <d v="1996-04-01T00:00:00"/>
    <m/>
    <d v="1998-12-01T00:00:00"/>
    <d v="2000-12-01T00:00:00"/>
    <n v="26"/>
    <m/>
    <m/>
    <n v="0"/>
    <m/>
    <m/>
    <n v="26"/>
    <m/>
    <m/>
    <n v="0"/>
    <m/>
    <m/>
    <n v="866633"/>
    <n v="-39576"/>
    <n v="827057"/>
    <n v="1"/>
    <n v="0"/>
    <n v="0"/>
    <n v="0"/>
    <n v="112662"/>
    <n v="-5315.31"/>
    <n v="107346.69"/>
    <n v="-0.30999999999767169"/>
    <n v="827057"/>
    <n v="0"/>
    <m/>
    <n v="107347"/>
    <n v="0"/>
    <m/>
    <m/>
    <m/>
    <m/>
    <m/>
    <m/>
    <m/>
    <m/>
    <x v="1"/>
    <n v="0"/>
    <n v="1"/>
    <n v="16"/>
    <n v="18"/>
    <n v="0"/>
    <n v="0"/>
    <n v="26000"/>
    <n v="1994"/>
  </r>
  <r>
    <m/>
    <m/>
    <s v="MAL/FOA/23/INV/101"/>
    <s v="UNIDO"/>
    <m/>
    <x v="2"/>
    <s v="MAL"/>
    <x v="0"/>
    <s v="FOA"/>
    <s v="Phasing out ODS at Kean Chong Industries Sdn. Bhd."/>
    <d v="1997-11-01T00:00:00"/>
    <d v="1999-06-01T00:00:00"/>
    <s v="FIN"/>
    <d v="1998-12-01T00:00:00"/>
    <m/>
    <d v="1998-12-01T00:00:00"/>
    <d v="2000-11-01T00:00:00"/>
    <n v="16.3"/>
    <m/>
    <m/>
    <n v="0"/>
    <m/>
    <m/>
    <n v="16.3"/>
    <m/>
    <m/>
    <n v="0"/>
    <m/>
    <m/>
    <n v="107819"/>
    <n v="0"/>
    <n v="107819"/>
    <n v="1"/>
    <n v="0"/>
    <n v="0"/>
    <n v="0"/>
    <n v="14016"/>
    <n v="0"/>
    <n v="14016"/>
    <n v="0"/>
    <n v="107819"/>
    <n v="0"/>
    <m/>
    <n v="14016"/>
    <n v="0"/>
    <m/>
    <m/>
    <m/>
    <m/>
    <m/>
    <m/>
    <m/>
    <m/>
    <x v="1"/>
    <n v="0"/>
    <n v="1"/>
    <n v="13"/>
    <n v="19"/>
    <n v="0"/>
    <n v="0"/>
    <n v="16300"/>
    <n v="1997"/>
  </r>
  <r>
    <m/>
    <m/>
    <s v="IDS/REF/18/INV/35"/>
    <s v="UNIDO"/>
    <m/>
    <x v="2"/>
    <s v="IDS"/>
    <x v="0"/>
    <s v="REF"/>
    <s v="Phasing out ODS at P.T. Air Tech Co. Ltd., Indonesia"/>
    <d v="1995-11-01T00:00:00"/>
    <d v="1997-05-01T00:00:00"/>
    <s v="FIN"/>
    <d v="1996-11-01T00:00:00"/>
    <m/>
    <d v="1997-12-01T00:00:00"/>
    <d v="1999-05-01T00:00:00"/>
    <n v="30.1"/>
    <m/>
    <m/>
    <n v="0"/>
    <m/>
    <m/>
    <n v="30.1"/>
    <m/>
    <m/>
    <n v="0"/>
    <m/>
    <m/>
    <n v="409850"/>
    <n v="0"/>
    <n v="409850"/>
    <n v="1"/>
    <n v="0"/>
    <n v="0"/>
    <n v="0"/>
    <n v="53281"/>
    <n v="0"/>
    <n v="53281"/>
    <n v="0"/>
    <n v="409850"/>
    <n v="0"/>
    <m/>
    <n v="53281"/>
    <n v="0"/>
    <m/>
    <m/>
    <m/>
    <m/>
    <m/>
    <m/>
    <m/>
    <m/>
    <x v="1"/>
    <n v="0"/>
    <n v="1"/>
    <n v="12"/>
    <n v="18"/>
    <n v="0"/>
    <n v="0"/>
    <n v="30100"/>
    <n v="1995"/>
  </r>
  <r>
    <m/>
    <m/>
    <s v="IDS/REF/22/INV/59"/>
    <s v="UNIDO"/>
    <m/>
    <x v="2"/>
    <s v="IDS"/>
    <x v="0"/>
    <s v="REF"/>
    <s v="Phasing out ODS at P.T. Jalur Sejuk"/>
    <d v="1997-05-01T00:00:00"/>
    <d v="1998-11-01T00:00:00"/>
    <s v="FIN"/>
    <d v="1997-09-01T00:00:00"/>
    <m/>
    <d v="1999-06-01T00:00:00"/>
    <d v="2001-07-01T00:00:00"/>
    <n v="30.9"/>
    <m/>
    <m/>
    <n v="0"/>
    <m/>
    <m/>
    <n v="30.9"/>
    <m/>
    <m/>
    <n v="0"/>
    <m/>
    <m/>
    <n v="171470"/>
    <n v="0"/>
    <n v="171470"/>
    <n v="1"/>
    <n v="0"/>
    <n v="0"/>
    <n v="0"/>
    <n v="22291"/>
    <n v="-16.77"/>
    <n v="22274.23"/>
    <n v="0.22999999999956344"/>
    <n v="171470"/>
    <n v="0"/>
    <m/>
    <n v="22274"/>
    <n v="0"/>
    <m/>
    <m/>
    <m/>
    <m/>
    <m/>
    <m/>
    <m/>
    <m/>
    <x v="1"/>
    <n v="0"/>
    <n v="1"/>
    <n v="4"/>
    <n v="18"/>
    <n v="0"/>
    <n v="0"/>
    <n v="30900"/>
    <n v="1997"/>
  </r>
  <r>
    <m/>
    <m/>
    <s v="EGY/REF/15/INV/41"/>
    <s v="UNIDO"/>
    <m/>
    <x v="0"/>
    <s v="EGY"/>
    <x v="0"/>
    <s v="REF"/>
    <s v="Phasing out ODS at Societe Mondiale pour Refroidissement (Alaska) domestic refrigeration plant"/>
    <d v="1994-12-01T00:00:00"/>
    <d v="1996-06-01T00:00:00"/>
    <s v="FIN"/>
    <d v="1996-04-01T00:00:00"/>
    <m/>
    <d v="1998-12-01T00:00:00"/>
    <d v="2000-12-01T00:00:00"/>
    <n v="55"/>
    <m/>
    <m/>
    <n v="0"/>
    <m/>
    <m/>
    <n v="55"/>
    <m/>
    <m/>
    <n v="0"/>
    <m/>
    <m/>
    <n v="1518606"/>
    <n v="-69349"/>
    <n v="1449257"/>
    <n v="1"/>
    <n v="0"/>
    <n v="0"/>
    <n v="0"/>
    <n v="197419"/>
    <n v="-9313.98"/>
    <n v="188105.02"/>
    <n v="1.9999999989522621E-2"/>
    <n v="1449257"/>
    <n v="0"/>
    <m/>
    <n v="188105"/>
    <n v="0"/>
    <m/>
    <m/>
    <m/>
    <m/>
    <m/>
    <m/>
    <m/>
    <m/>
    <x v="1"/>
    <n v="0"/>
    <n v="1"/>
    <n v="16"/>
    <n v="18"/>
    <n v="0"/>
    <n v="0"/>
    <n v="55000"/>
    <n v="1994"/>
  </r>
  <r>
    <m/>
    <m/>
    <s v="MAL/FOA/23/INV/100"/>
    <s v="UNIDO"/>
    <m/>
    <x v="2"/>
    <s v="MAL"/>
    <x v="0"/>
    <s v="FOA"/>
    <s v="Phasing out ODS at Summer Technologies Sdn. Bhd."/>
    <d v="1997-11-01T00:00:00"/>
    <d v="1999-06-01T00:00:00"/>
    <s v="FIN"/>
    <d v="1998-12-01T00:00:00"/>
    <m/>
    <d v="1998-12-01T00:00:00"/>
    <d v="2001-05-01T00:00:00"/>
    <n v="12.1"/>
    <m/>
    <m/>
    <n v="0"/>
    <m/>
    <m/>
    <n v="12.1"/>
    <m/>
    <m/>
    <n v="0"/>
    <m/>
    <m/>
    <n v="89407"/>
    <n v="0"/>
    <n v="89407"/>
    <n v="1"/>
    <n v="0"/>
    <n v="0"/>
    <n v="0"/>
    <n v="11623"/>
    <n v="0"/>
    <n v="11623"/>
    <n v="0"/>
    <n v="89407"/>
    <n v="0"/>
    <m/>
    <n v="11623"/>
    <n v="0"/>
    <m/>
    <m/>
    <m/>
    <m/>
    <m/>
    <m/>
    <m/>
    <m/>
    <x v="1"/>
    <n v="0"/>
    <n v="1"/>
    <n v="13"/>
    <n v="19"/>
    <n v="0"/>
    <n v="0"/>
    <n v="12100"/>
    <n v="1997"/>
  </r>
  <r>
    <m/>
    <m/>
    <s v="EGY/REF/15/INV/39"/>
    <s v="UNIDO"/>
    <m/>
    <x v="0"/>
    <s v="EGY"/>
    <x v="0"/>
    <s v="REF"/>
    <s v="Phasing out ODS at Super Bosh Factory domestic refrigeration plant"/>
    <d v="1994-12-01T00:00:00"/>
    <d v="1996-06-01T00:00:00"/>
    <s v="FIN"/>
    <d v="1996-04-01T00:00:00"/>
    <m/>
    <d v="1998-12-01T00:00:00"/>
    <d v="2000-12-01T00:00:00"/>
    <n v="13"/>
    <m/>
    <m/>
    <n v="0"/>
    <m/>
    <m/>
    <n v="13"/>
    <m/>
    <m/>
    <n v="0"/>
    <m/>
    <m/>
    <n v="760066"/>
    <n v="-34709"/>
    <n v="725357"/>
    <n v="1"/>
    <n v="0"/>
    <n v="0"/>
    <n v="0"/>
    <n v="98809"/>
    <n v="-4661.67"/>
    <n v="94147.33"/>
    <n v="0.33000000000174623"/>
    <n v="725357"/>
    <n v="0"/>
    <m/>
    <n v="94147"/>
    <n v="0"/>
    <m/>
    <m/>
    <m/>
    <m/>
    <m/>
    <m/>
    <m/>
    <m/>
    <x v="1"/>
    <n v="0"/>
    <n v="1"/>
    <n v="16"/>
    <n v="18"/>
    <n v="0"/>
    <n v="0"/>
    <n v="13000"/>
    <n v="1994"/>
  </r>
  <r>
    <m/>
    <m/>
    <s v="CPR/REF/23/INV/221"/>
    <s v="UNIDO"/>
    <m/>
    <x v="2"/>
    <s v="CPR"/>
    <x v="0"/>
    <s v="REF"/>
    <s v="Phasing out ODS at the Changshu Refrigerating Equipment Works (Baixue), Changshu"/>
    <d v="1997-11-01T00:00:00"/>
    <d v="1999-12-01T00:00:00"/>
    <s v="FIN"/>
    <d v="1998-06-01T00:00:00"/>
    <m/>
    <d v="2000-12-01T00:00:00"/>
    <d v="2002-09-01T00:00:00"/>
    <n v="425.7"/>
    <m/>
    <m/>
    <n v="0"/>
    <m/>
    <m/>
    <n v="425.7"/>
    <m/>
    <m/>
    <n v="0"/>
    <m/>
    <m/>
    <n v="3548775"/>
    <n v="-521956"/>
    <n v="3026819"/>
    <n v="1"/>
    <n v="0"/>
    <n v="0"/>
    <n v="0"/>
    <n v="461341"/>
    <n v="-68478"/>
    <n v="392863"/>
    <n v="0"/>
    <n v="3026819"/>
    <n v="0"/>
    <m/>
    <n v="392863"/>
    <n v="0"/>
    <m/>
    <m/>
    <m/>
    <m/>
    <m/>
    <m/>
    <m/>
    <m/>
    <x v="1"/>
    <n v="0"/>
    <n v="1"/>
    <n v="7"/>
    <n v="25"/>
    <n v="0"/>
    <n v="0"/>
    <n v="425700"/>
    <n v="1997"/>
  </r>
  <r>
    <m/>
    <m/>
    <s v="PAK/REF/19/INV/09"/>
    <s v="UNIDO"/>
    <m/>
    <x v="2"/>
    <s v="PAK"/>
    <x v="0"/>
    <s v="REF"/>
    <s v="Phasing out ODS at the Chest Freezer Factory of Riaz Electric Co. Ltd."/>
    <d v="1996-05-01T00:00:00"/>
    <d v="1997-11-01T00:00:00"/>
    <s v="FIN"/>
    <d v="1997-03-01T00:00:00"/>
    <m/>
    <d v="2003-12-01T00:00:00"/>
    <d v="2005-12-01T00:00:00"/>
    <n v="48.2"/>
    <m/>
    <m/>
    <n v="0"/>
    <m/>
    <m/>
    <n v="48.2"/>
    <m/>
    <m/>
    <n v="0"/>
    <m/>
    <m/>
    <n v="822987"/>
    <n v="-4083"/>
    <n v="818904"/>
    <n v="1"/>
    <n v="0"/>
    <n v="0"/>
    <n v="0"/>
    <n v="106988"/>
    <n v="-698.53"/>
    <n v="106289.47"/>
    <n v="0.47000000000116415"/>
    <n v="818904"/>
    <n v="0"/>
    <m/>
    <n v="106289"/>
    <n v="0"/>
    <m/>
    <m/>
    <m/>
    <m/>
    <m/>
    <m/>
    <m/>
    <m/>
    <x v="1"/>
    <n v="0"/>
    <n v="1"/>
    <n v="10"/>
    <n v="18"/>
    <n v="0"/>
    <n v="0"/>
    <n v="48200"/>
    <n v="1996"/>
  </r>
  <r>
    <m/>
    <m/>
    <s v="CPR/REF/19/INV/165"/>
    <s v="UNIDO"/>
    <m/>
    <x v="2"/>
    <s v="CPR"/>
    <x v="0"/>
    <s v="REF"/>
    <s v="Phasing out ODS at the compressor factory of the Huangshi Dongbei Refrigeration Co."/>
    <d v="1996-05-01T00:00:00"/>
    <d v="1998-05-01T00:00:00"/>
    <s v="FIN"/>
    <d v="1996-12-01T00:00:00"/>
    <m/>
    <d v="1998-12-01T00:00:00"/>
    <d v="2002-05-01T00:00:00"/>
    <n v="60"/>
    <m/>
    <m/>
    <n v="0"/>
    <m/>
    <m/>
    <n v="60"/>
    <m/>
    <m/>
    <n v="0"/>
    <m/>
    <m/>
    <n v="899030"/>
    <n v="0"/>
    <n v="899030"/>
    <n v="1"/>
    <n v="0"/>
    <n v="0"/>
    <n v="0"/>
    <n v="116874"/>
    <n v="-33.020000000000003"/>
    <n v="116840.98"/>
    <n v="-2.0000000004074536E-2"/>
    <n v="899030"/>
    <n v="0"/>
    <m/>
    <n v="116841"/>
    <n v="0"/>
    <m/>
    <m/>
    <m/>
    <m/>
    <m/>
    <m/>
    <m/>
    <m/>
    <x v="1"/>
    <n v="0"/>
    <n v="1"/>
    <n v="7"/>
    <n v="24"/>
    <n v="0"/>
    <n v="0"/>
    <n v="60000"/>
    <n v="1996"/>
  </r>
  <r>
    <m/>
    <m/>
    <s v="ROM/REF/18/INV/06"/>
    <s v="UNIDO"/>
    <m/>
    <x v="4"/>
    <s v="ROM"/>
    <x v="0"/>
    <s v="REF"/>
    <s v="Phasing out ODS at the domestic refrigeration factory Arctic S.A."/>
    <d v="1995-11-01T00:00:00"/>
    <d v="1997-05-01T00:00:00"/>
    <s v="FIN"/>
    <d v="1996-10-01T00:00:00"/>
    <m/>
    <d v="1997-05-01T00:00:00"/>
    <d v="2000-07-01T00:00:00"/>
    <n v="206"/>
    <m/>
    <m/>
    <n v="0"/>
    <m/>
    <m/>
    <n v="206.7"/>
    <m/>
    <m/>
    <n v="0"/>
    <m/>
    <m/>
    <n v="1095300"/>
    <n v="-48009"/>
    <n v="1047291"/>
    <n v="1"/>
    <n v="0"/>
    <n v="0"/>
    <n v="0"/>
    <n v="142389"/>
    <n v="-6456.97"/>
    <n v="135932.03"/>
    <n v="2.9999999998835847E-2"/>
    <n v="1047291"/>
    <n v="0"/>
    <m/>
    <n v="135932"/>
    <n v="0"/>
    <m/>
    <m/>
    <m/>
    <m/>
    <m/>
    <m/>
    <m/>
    <m/>
    <x v="1"/>
    <n v="0"/>
    <n v="1"/>
    <n v="11"/>
    <n v="18"/>
    <n v="0"/>
    <n v="0"/>
    <n v="206000"/>
    <n v="1995"/>
  </r>
  <r>
    <m/>
    <m/>
    <s v="PAK/REF/23/INV/17"/>
    <s v="UNIDO"/>
    <m/>
    <x v="2"/>
    <s v="PAK"/>
    <x v="0"/>
    <s v="REF"/>
    <s v="Phasing out ODS at the freezer factory of Hirra Farooq's (Pvt) Ltd."/>
    <d v="1997-11-01T00:00:00"/>
    <d v="1999-06-01T00:00:00"/>
    <s v="FIN"/>
    <d v="1998-10-01T00:00:00"/>
    <m/>
    <d v="2003-08-01T00:00:00"/>
    <d v="2003-12-01T00:00:00"/>
    <n v="31.2"/>
    <m/>
    <m/>
    <n v="0"/>
    <m/>
    <m/>
    <n v="31.2"/>
    <m/>
    <m/>
    <n v="0"/>
    <m/>
    <m/>
    <n v="521580"/>
    <n v="-3110"/>
    <n v="518470"/>
    <n v="1"/>
    <n v="0"/>
    <n v="0"/>
    <n v="0"/>
    <n v="67805"/>
    <n v="-511.16"/>
    <n v="67293.84"/>
    <n v="-0.16000000000349246"/>
    <n v="518470"/>
    <n v="0"/>
    <m/>
    <n v="67294"/>
    <n v="0"/>
    <m/>
    <m/>
    <m/>
    <m/>
    <m/>
    <m/>
    <m/>
    <m/>
    <x v="1"/>
    <n v="0"/>
    <n v="1"/>
    <n v="11"/>
    <n v="19"/>
    <n v="0"/>
    <n v="0"/>
    <n v="31200"/>
    <n v="1997"/>
  </r>
  <r>
    <m/>
    <m/>
    <s v="CPR/REF/23/INV/223"/>
    <s v="UNIDO"/>
    <m/>
    <x v="2"/>
    <s v="CPR"/>
    <x v="0"/>
    <s v="REF"/>
    <s v="Phasing out ODS at the freezer plant of Xing Xing Electric Appliances Industrial Co."/>
    <d v="1997-11-01T00:00:00"/>
    <d v="1999-12-01T00:00:00"/>
    <s v="FIN"/>
    <d v="1998-09-01T00:00:00"/>
    <m/>
    <d v="1999-12-01T00:00:00"/>
    <d v="2002-04-01T00:00:00"/>
    <n v="348.1"/>
    <m/>
    <m/>
    <n v="0"/>
    <m/>
    <m/>
    <n v="348"/>
    <m/>
    <m/>
    <n v="0"/>
    <m/>
    <m/>
    <n v="3346941"/>
    <n v="-334438"/>
    <n v="3012503"/>
    <n v="1"/>
    <n v="0"/>
    <n v="0"/>
    <n v="0"/>
    <n v="435102"/>
    <n v="-44097"/>
    <n v="391005"/>
    <n v="0"/>
    <n v="3012503"/>
    <n v="0"/>
    <m/>
    <n v="391005"/>
    <n v="0"/>
    <m/>
    <m/>
    <m/>
    <m/>
    <m/>
    <m/>
    <m/>
    <m/>
    <x v="1"/>
    <n v="0"/>
    <n v="1"/>
    <n v="10"/>
    <n v="25"/>
    <n v="0"/>
    <n v="0"/>
    <n v="348100"/>
    <n v="1997"/>
  </r>
  <r>
    <m/>
    <m/>
    <s v="CPR/REF/18/INV/147"/>
    <s v="UNIDO"/>
    <m/>
    <x v="2"/>
    <s v="CPR"/>
    <x v="0"/>
    <s v="REF"/>
    <s v="Phasing out ODS at the Hangzhou Huari Refrigerator Co."/>
    <d v="1995-11-01T00:00:00"/>
    <d v="1997-11-01T00:00:00"/>
    <s v="FIN"/>
    <d v="1996-12-01T00:00:00"/>
    <m/>
    <d v="1999-12-01T00:00:00"/>
    <d v="2002-09-01T00:00:00"/>
    <n v="338"/>
    <m/>
    <m/>
    <n v="0"/>
    <m/>
    <m/>
    <n v="338"/>
    <m/>
    <m/>
    <n v="0"/>
    <m/>
    <m/>
    <n v="2827911"/>
    <n v="-13884"/>
    <n v="2814027"/>
    <n v="1"/>
    <n v="0"/>
    <n v="0"/>
    <n v="0"/>
    <n v="367628"/>
    <n v="-2384"/>
    <n v="365244"/>
    <n v="0"/>
    <n v="2814027"/>
    <n v="0"/>
    <m/>
    <n v="365244"/>
    <n v="0"/>
    <m/>
    <m/>
    <m/>
    <m/>
    <m/>
    <m/>
    <m/>
    <m/>
    <x v="1"/>
    <n v="0"/>
    <n v="1"/>
    <n v="13"/>
    <n v="24"/>
    <n v="0"/>
    <n v="0"/>
    <n v="338000"/>
    <n v="1995"/>
  </r>
  <r>
    <m/>
    <m/>
    <s v="CPR/REF/20/INV/185"/>
    <s v="UNIDO"/>
    <m/>
    <x v="2"/>
    <s v="CPR"/>
    <x v="0"/>
    <s v="REF"/>
    <s v="Phasing out ODS at the household refrigerator compressor factory of the Guangzhou Wanbao Compressor Group in Guangzhou"/>
    <d v="1996-10-01T00:00:00"/>
    <d v="1999-10-01T00:00:00"/>
    <s v="FIN"/>
    <d v="1997-04-01T00:00:00"/>
    <m/>
    <d v="1999-10-01T00:00:00"/>
    <d v="2002-09-01T00:00:00"/>
    <n v="3"/>
    <m/>
    <m/>
    <n v="0"/>
    <m/>
    <m/>
    <n v="3"/>
    <m/>
    <m/>
    <n v="0"/>
    <m/>
    <m/>
    <n v="2250000"/>
    <n v="0"/>
    <n v="2250000"/>
    <n v="1"/>
    <n v="0"/>
    <n v="0"/>
    <n v="0"/>
    <n v="292500"/>
    <n v="-35"/>
    <n v="292465"/>
    <n v="0"/>
    <n v="2250000"/>
    <n v="0"/>
    <m/>
    <n v="292465"/>
    <n v="0"/>
    <m/>
    <m/>
    <m/>
    <m/>
    <m/>
    <m/>
    <m/>
    <m/>
    <x v="1"/>
    <n v="0"/>
    <n v="1"/>
    <n v="6"/>
    <n v="36"/>
    <n v="0"/>
    <n v="0"/>
    <n v="3000"/>
    <n v="1996"/>
  </r>
  <r>
    <m/>
    <m/>
    <s v="CPR/REF/22/INV/204"/>
    <s v="UNIDO"/>
    <m/>
    <x v="2"/>
    <s v="CPR"/>
    <x v="0"/>
    <s v="REF"/>
    <s v="Phasing out ODS at the Hualing refrigerator plant"/>
    <d v="1997-05-01T00:00:00"/>
    <d v="1999-06-01T00:00:00"/>
    <s v="FIN"/>
    <d v="1997-11-01T00:00:00"/>
    <m/>
    <d v="1997-12-01T00:00:00"/>
    <d v="2000-04-01T00:00:00"/>
    <n v="280"/>
    <m/>
    <m/>
    <n v="0"/>
    <m/>
    <m/>
    <n v="280"/>
    <m/>
    <m/>
    <n v="0"/>
    <m/>
    <m/>
    <n v="879788"/>
    <n v="-207466"/>
    <n v="672322"/>
    <n v="1"/>
    <n v="0"/>
    <n v="0"/>
    <n v="0"/>
    <n v="114372"/>
    <n v="-27109.16"/>
    <n v="87262.84"/>
    <n v="-0.16000000000349246"/>
    <n v="672322"/>
    <n v="0"/>
    <m/>
    <n v="87263"/>
    <n v="0"/>
    <m/>
    <m/>
    <m/>
    <m/>
    <m/>
    <m/>
    <m/>
    <m/>
    <x v="1"/>
    <n v="0"/>
    <n v="1"/>
    <n v="6"/>
    <n v="25"/>
    <n v="0"/>
    <n v="0"/>
    <n v="280000"/>
    <n v="1997"/>
  </r>
  <r>
    <m/>
    <m/>
    <s v="PAK/REF/19/INV/10"/>
    <s v="UNIDO"/>
    <m/>
    <x v="2"/>
    <s v="PAK"/>
    <x v="0"/>
    <s v="REF"/>
    <s v="Phasing out ODS at the refrigerator and chest freezer plants of Pak Elektron Ltd. (PEL)"/>
    <d v="1996-05-01T00:00:00"/>
    <d v="1997-11-01T00:00:00"/>
    <s v="FIN"/>
    <d v="1997-03-01T00:00:00"/>
    <m/>
    <d v="2003-10-01T00:00:00"/>
    <d v="2006-05-01T00:00:00"/>
    <n v="68"/>
    <m/>
    <m/>
    <n v="0"/>
    <m/>
    <m/>
    <n v="68"/>
    <m/>
    <m/>
    <n v="0"/>
    <m/>
    <m/>
    <n v="1210295"/>
    <n v="-67215"/>
    <n v="1143080"/>
    <n v="1"/>
    <n v="0"/>
    <n v="0"/>
    <n v="0"/>
    <n v="157338"/>
    <n v="-8972.51"/>
    <n v="148365.49"/>
    <n v="0.48999999999068677"/>
    <n v="1143080"/>
    <n v="0"/>
    <m/>
    <n v="148365"/>
    <n v="0"/>
    <m/>
    <m/>
    <m/>
    <m/>
    <m/>
    <m/>
    <m/>
    <m/>
    <x v="1"/>
    <n v="0"/>
    <n v="1"/>
    <n v="10"/>
    <n v="18"/>
    <n v="0"/>
    <n v="0"/>
    <n v="68000"/>
    <n v="1996"/>
  </r>
  <r>
    <m/>
    <m/>
    <s v="CPR/REF/20/INV/173"/>
    <s v="UNIDO"/>
    <m/>
    <x v="2"/>
    <s v="CPR"/>
    <x v="0"/>
    <s v="REF"/>
    <s v="Phasing out ODS at the refrigerator plant of Aucma Electric Appliances Group Co."/>
    <d v="1996-10-01T00:00:00"/>
    <d v="1998-10-01T00:00:00"/>
    <s v="FIN"/>
    <d v="1997-05-01T00:00:00"/>
    <m/>
    <d v="1998-12-01T00:00:00"/>
    <d v="2002-07-01T00:00:00"/>
    <n v="708"/>
    <m/>
    <m/>
    <n v="0"/>
    <m/>
    <m/>
    <n v="708"/>
    <m/>
    <m/>
    <n v="0"/>
    <m/>
    <m/>
    <n v="2914904"/>
    <n v="0"/>
    <n v="2914904"/>
    <n v="1"/>
    <n v="0"/>
    <n v="0"/>
    <n v="0"/>
    <n v="378938"/>
    <n v="-192"/>
    <n v="378746"/>
    <n v="0"/>
    <n v="2914904"/>
    <n v="0"/>
    <m/>
    <n v="378746"/>
    <n v="0"/>
    <m/>
    <m/>
    <m/>
    <m/>
    <m/>
    <m/>
    <m/>
    <m/>
    <x v="1"/>
    <n v="0"/>
    <n v="1"/>
    <n v="7"/>
    <n v="24"/>
    <n v="0"/>
    <n v="0"/>
    <n v="708000"/>
    <n v="1996"/>
  </r>
  <r>
    <m/>
    <m/>
    <s v="CPR/REF/23/INV/222"/>
    <s v="UNIDO"/>
    <m/>
    <x v="2"/>
    <s v="CPR"/>
    <x v="0"/>
    <s v="REF"/>
    <s v="Phasing out ODS at the refrigerator plant of Bole Electric Appliances Group"/>
    <d v="1997-11-01T00:00:00"/>
    <d v="2007-04-01T00:00:00"/>
    <s v="FIN"/>
    <d v="1998-09-01T00:00:00"/>
    <m/>
    <d v="2006-12-01T00:00:00"/>
    <d v="2007-12-01T00:00:00"/>
    <n v="132"/>
    <m/>
    <m/>
    <n v="0"/>
    <m/>
    <m/>
    <n v="132"/>
    <m/>
    <m/>
    <n v="0"/>
    <m/>
    <m/>
    <n v="1469029"/>
    <n v="-1564.38"/>
    <n v="1467464.62"/>
    <n v="1.000000258950025"/>
    <n v="-0.37999999988824129"/>
    <n v="-0.37999999988824129"/>
    <n v="0"/>
    <n v="190974"/>
    <n v="-4672"/>
    <n v="186302"/>
    <n v="0"/>
    <n v="1467465"/>
    <n v="0"/>
    <m/>
    <n v="186302"/>
    <n v="0"/>
    <m/>
    <m/>
    <m/>
    <m/>
    <m/>
    <m/>
    <m/>
    <m/>
    <x v="1"/>
    <n v="0"/>
    <n v="1"/>
    <n v="10"/>
    <n v="113"/>
    <n v="0"/>
    <n v="0"/>
    <n v="132000"/>
    <n v="1997"/>
  </r>
  <r>
    <m/>
    <m/>
    <s v="CPR/REF/25/INV/253"/>
    <s v="UNIDO"/>
    <m/>
    <x v="2"/>
    <s v="CPR"/>
    <x v="0"/>
    <s v="REF"/>
    <s v="Phasing out ODS at the refrigerator plant of Hefei Hualing Electronic Co., Ltd."/>
    <d v="1998-07-01T00:00:00"/>
    <d v="2000-08-01T00:00:00"/>
    <s v="FIN"/>
    <d v="1998-12-01T00:00:00"/>
    <m/>
    <d v="2000-12-01T00:00:00"/>
    <d v="2002-09-01T00:00:00"/>
    <n v="82.8"/>
    <m/>
    <m/>
    <n v="0"/>
    <m/>
    <m/>
    <n v="82.8"/>
    <m/>
    <m/>
    <n v="0"/>
    <m/>
    <m/>
    <n v="785984"/>
    <n v="-8264"/>
    <n v="777720"/>
    <n v="1"/>
    <n v="0"/>
    <n v="0"/>
    <n v="0"/>
    <n v="102178"/>
    <n v="-1235"/>
    <n v="100943"/>
    <n v="0"/>
    <n v="777720"/>
    <n v="0"/>
    <m/>
    <n v="100943"/>
    <n v="0"/>
    <m/>
    <m/>
    <m/>
    <m/>
    <m/>
    <m/>
    <m/>
    <m/>
    <x v="1"/>
    <n v="0"/>
    <n v="1"/>
    <n v="5"/>
    <n v="25"/>
    <n v="0"/>
    <n v="0"/>
    <n v="82800"/>
    <n v="1998"/>
  </r>
  <r>
    <m/>
    <m/>
    <s v="CPR/REF/22/INV/196"/>
    <s v="UNIDO"/>
    <m/>
    <x v="2"/>
    <s v="CPR"/>
    <x v="0"/>
    <s v="REF"/>
    <s v="Phasing out ODS at the refrigerator plant of Hefei Meiling Co. Ltd."/>
    <d v="1997-05-01T00:00:00"/>
    <d v="1999-06-01T00:00:00"/>
    <s v="FIN"/>
    <d v="1997-10-01T00:00:00"/>
    <m/>
    <d v="1998-12-01T00:00:00"/>
    <d v="2002-09-01T00:00:00"/>
    <n v="849"/>
    <m/>
    <m/>
    <n v="0"/>
    <m/>
    <m/>
    <n v="849"/>
    <m/>
    <m/>
    <n v="0"/>
    <m/>
    <m/>
    <n v="3247877"/>
    <n v="-44594"/>
    <n v="3203283"/>
    <n v="1"/>
    <n v="0"/>
    <n v="0"/>
    <n v="0"/>
    <n v="422224"/>
    <n v="-6457"/>
    <n v="415767"/>
    <n v="0"/>
    <n v="3203283"/>
    <n v="0"/>
    <m/>
    <n v="415767"/>
    <n v="0"/>
    <m/>
    <m/>
    <m/>
    <m/>
    <m/>
    <m/>
    <m/>
    <m/>
    <x v="1"/>
    <n v="0"/>
    <n v="1"/>
    <n v="5"/>
    <n v="25"/>
    <n v="0"/>
    <n v="0"/>
    <n v="849000"/>
    <n v="1997"/>
  </r>
  <r>
    <m/>
    <m/>
    <s v="CPR/REF/22/INV/207"/>
    <s v="UNIDO"/>
    <m/>
    <x v="2"/>
    <s v="CPR"/>
    <x v="0"/>
    <s v="REF"/>
    <s v="Phasing out ODS at the refrigerator plant of Zerowatt Electric Appliances Group"/>
    <d v="1997-05-01T00:00:00"/>
    <d v="1999-06-01T00:00:00"/>
    <s v="FIN"/>
    <d v="1997-10-01T00:00:00"/>
    <m/>
    <d v="1999-12-01T00:00:00"/>
    <d v="2002-09-01T00:00:00"/>
    <n v="423"/>
    <m/>
    <m/>
    <n v="0"/>
    <m/>
    <m/>
    <n v="423"/>
    <m/>
    <m/>
    <n v="0"/>
    <m/>
    <m/>
    <n v="2394178"/>
    <n v="-10688"/>
    <n v="2383490"/>
    <n v="1"/>
    <n v="0"/>
    <n v="0"/>
    <n v="0"/>
    <n v="311243"/>
    <n v="-1880"/>
    <n v="309363"/>
    <n v="0"/>
    <n v="2383490"/>
    <n v="0"/>
    <m/>
    <n v="309363"/>
    <n v="0"/>
    <m/>
    <m/>
    <m/>
    <m/>
    <m/>
    <m/>
    <m/>
    <m/>
    <x v="1"/>
    <n v="0"/>
    <n v="1"/>
    <n v="5"/>
    <n v="25"/>
    <n v="0"/>
    <n v="0"/>
    <n v="423000"/>
    <n v="1997"/>
  </r>
  <r>
    <m/>
    <m/>
    <s v="CPR/REF/23/INV/220"/>
    <s v="UNIDO"/>
    <m/>
    <x v="2"/>
    <s v="CPR"/>
    <x v="0"/>
    <s v="REF"/>
    <s v="Phasing out ODS at the refrigerator plant of Zhejiang Rongsheng Electric Co. Ltd., Zhejiang, Deqing County"/>
    <d v="1997-11-01T00:00:00"/>
    <d v="1999-12-01T00:00:00"/>
    <s v="FIN"/>
    <d v="1998-07-01T00:00:00"/>
    <m/>
    <d v="2000-12-01T00:00:00"/>
    <d v="2002-09-01T00:00:00"/>
    <n v="177.8"/>
    <m/>
    <m/>
    <n v="0"/>
    <m/>
    <m/>
    <n v="177.8"/>
    <m/>
    <m/>
    <n v="0"/>
    <m/>
    <m/>
    <n v="1053910"/>
    <n v="-67809"/>
    <n v="986101"/>
    <n v="1"/>
    <n v="0"/>
    <n v="0"/>
    <n v="0"/>
    <n v="137008"/>
    <n v="-9018"/>
    <n v="127990"/>
    <n v="0"/>
    <n v="986101"/>
    <n v="0"/>
    <m/>
    <n v="127990"/>
    <n v="0"/>
    <m/>
    <m/>
    <m/>
    <m/>
    <m/>
    <m/>
    <m/>
    <m/>
    <x v="1"/>
    <n v="0"/>
    <n v="1"/>
    <n v="8"/>
    <n v="25"/>
    <n v="0"/>
    <n v="0"/>
    <n v="177800"/>
    <n v="1997"/>
  </r>
  <r>
    <m/>
    <m/>
    <s v="VIE/REF/15/INV/04"/>
    <s v="UNIDO"/>
    <m/>
    <x v="2"/>
    <s v="VIE"/>
    <x v="0"/>
    <s v="REF"/>
    <s v="Phasing out ODS at the Searefico and Searee industrial refrigeration plants of Seaprodex Co."/>
    <d v="1994-12-01T00:00:00"/>
    <d v="1996-06-01T00:00:00"/>
    <s v="FIN"/>
    <d v="1995-12-01T00:00:00"/>
    <m/>
    <d v="1996-12-01T00:00:00"/>
    <d v="2000-07-01T00:00:00"/>
    <n v="40"/>
    <m/>
    <m/>
    <n v="0"/>
    <m/>
    <m/>
    <n v="40"/>
    <m/>
    <m/>
    <n v="0"/>
    <m/>
    <m/>
    <n v="497070"/>
    <n v="-2690"/>
    <n v="494380"/>
    <n v="1"/>
    <n v="0"/>
    <n v="0"/>
    <n v="0"/>
    <n v="64619"/>
    <n v="-451.62"/>
    <n v="64167.38"/>
    <n v="0.37999999999738066"/>
    <n v="494380"/>
    <n v="0"/>
    <m/>
    <n v="64167"/>
    <n v="0"/>
    <m/>
    <m/>
    <m/>
    <m/>
    <m/>
    <m/>
    <m/>
    <m/>
    <x v="1"/>
    <n v="0"/>
    <n v="1"/>
    <n v="12"/>
    <n v="18"/>
    <n v="0"/>
    <n v="0"/>
    <n v="40000"/>
    <n v="1994"/>
  </r>
  <r>
    <m/>
    <m/>
    <s v="CPR/REF/19/INV/164"/>
    <s v="UNIDO"/>
    <m/>
    <x v="2"/>
    <s v="CPR"/>
    <x v="0"/>
    <s v="REF"/>
    <s v="Phasing out ODS at the X'ian Yuan Dong Compressor Co., Xi'an"/>
    <d v="1996-05-01T00:00:00"/>
    <d v="1998-05-01T00:00:00"/>
    <s v="FIN"/>
    <d v="1996-12-01T00:00:00"/>
    <m/>
    <d v="1999-06-01T00:00:00"/>
    <d v="2000-12-01T00:00:00"/>
    <n v="0"/>
    <m/>
    <m/>
    <n v="0"/>
    <m/>
    <m/>
    <n v="0"/>
    <m/>
    <m/>
    <n v="0"/>
    <m/>
    <m/>
    <n v="1599000"/>
    <n v="-5860"/>
    <n v="1593140"/>
    <n v="1"/>
    <n v="0"/>
    <n v="0"/>
    <n v="0"/>
    <n v="207870"/>
    <n v="-1090.05"/>
    <n v="206779.95"/>
    <n v="-4.9999999988358468E-2"/>
    <n v="1593140"/>
    <n v="0"/>
    <m/>
    <n v="206780"/>
    <n v="0"/>
    <m/>
    <m/>
    <m/>
    <m/>
    <m/>
    <m/>
    <m/>
    <m/>
    <x v="1"/>
    <n v="0"/>
    <n v="1"/>
    <n v="7"/>
    <n v="24"/>
    <n v="0"/>
    <n v="0"/>
    <n v="0"/>
    <n v="1996"/>
  </r>
  <r>
    <m/>
    <m/>
    <s v="CPR/REF/23/INV/219"/>
    <s v="UNIDO"/>
    <m/>
    <x v="2"/>
    <s v="CPR"/>
    <x v="0"/>
    <s v="REF"/>
    <s v="Phasing out ODS at the Yuhuan Compressor Factory in Kanmen Town in Yuhuan County, South East China"/>
    <d v="1997-11-01T00:00:00"/>
    <d v="1999-12-01T00:00:00"/>
    <s v="FIN"/>
    <d v="1998-10-01T00:00:00"/>
    <m/>
    <d v="2000-12-01T00:00:00"/>
    <d v="2002-09-01T00:00:00"/>
    <n v="116"/>
    <m/>
    <m/>
    <n v="0"/>
    <m/>
    <m/>
    <n v="116"/>
    <m/>
    <m/>
    <n v="0"/>
    <m/>
    <m/>
    <n v="1465155"/>
    <n v="-9186"/>
    <n v="1455969"/>
    <n v="1"/>
    <n v="0"/>
    <n v="0"/>
    <n v="0"/>
    <n v="190470"/>
    <n v="-1494"/>
    <n v="188976"/>
    <n v="0"/>
    <n v="1455969"/>
    <n v="0"/>
    <m/>
    <n v="188976"/>
    <n v="0"/>
    <m/>
    <m/>
    <m/>
    <m/>
    <m/>
    <m/>
    <m/>
    <m/>
    <x v="1"/>
    <n v="0"/>
    <n v="1"/>
    <n v="11"/>
    <n v="25"/>
    <n v="0"/>
    <n v="0"/>
    <n v="116000"/>
    <n v="1997"/>
  </r>
  <r>
    <m/>
    <m/>
    <s v="CPR/REF/22/INV/211"/>
    <s v="UNIDO"/>
    <m/>
    <x v="2"/>
    <s v="CPR"/>
    <x v="0"/>
    <s v="REF"/>
    <s v="Phasing out ODS at the Zel Tianjin Compressor Co., Ltd."/>
    <d v="1997-05-01T00:00:00"/>
    <d v="1999-06-01T00:00:00"/>
    <s v="FIN"/>
    <d v="1997-12-01T00:00:00"/>
    <m/>
    <d v="1998-12-01T00:00:00"/>
    <d v="1999-07-01T00:00:00"/>
    <n v="30"/>
    <m/>
    <m/>
    <n v="0"/>
    <m/>
    <m/>
    <n v="30"/>
    <m/>
    <m/>
    <n v="0"/>
    <m/>
    <m/>
    <n v="962175"/>
    <n v="0"/>
    <n v="962175"/>
    <n v="1"/>
    <n v="0"/>
    <n v="0"/>
    <n v="0"/>
    <n v="125083"/>
    <n v="0"/>
    <n v="125083"/>
    <n v="0"/>
    <n v="962175"/>
    <n v="0"/>
    <m/>
    <n v="125083"/>
    <n v="0"/>
    <m/>
    <m/>
    <m/>
    <m/>
    <m/>
    <m/>
    <m/>
    <m/>
    <x v="1"/>
    <n v="0"/>
    <n v="1"/>
    <n v="7"/>
    <n v="25"/>
    <n v="0"/>
    <n v="0"/>
    <n v="30000"/>
    <n v="1997"/>
  </r>
  <r>
    <m/>
    <m/>
    <s v="VEN/FOA/22/INV/56"/>
    <s v="UNIDO"/>
    <m/>
    <x v="1"/>
    <s v="VEN"/>
    <x v="0"/>
    <s v="FOA"/>
    <s v="Phasing out ODS at Veniber C.A."/>
    <d v="1997-05-01T00:00:00"/>
    <d v="1998-11-01T00:00:00"/>
    <s v="FIN"/>
    <d v="1997-08-01T00:00:00"/>
    <m/>
    <d v="1998-12-01T00:00:00"/>
    <d v="2001-09-01T00:00:00"/>
    <n v="21.6"/>
    <m/>
    <m/>
    <n v="0"/>
    <m/>
    <m/>
    <n v="21.6"/>
    <m/>
    <m/>
    <n v="0"/>
    <m/>
    <m/>
    <n v="164592"/>
    <n v="-62"/>
    <n v="164530"/>
    <n v="1"/>
    <n v="0"/>
    <n v="0"/>
    <n v="0"/>
    <n v="21397"/>
    <n v="-41.99"/>
    <n v="21355.01"/>
    <n v="9.9999999983992893E-3"/>
    <n v="164530"/>
    <n v="0"/>
    <m/>
    <n v="21355"/>
    <n v="0"/>
    <m/>
    <m/>
    <m/>
    <m/>
    <m/>
    <m/>
    <m/>
    <m/>
    <x v="1"/>
    <n v="0"/>
    <n v="1"/>
    <n v="3"/>
    <n v="18"/>
    <n v="0"/>
    <n v="0"/>
    <n v="21600"/>
    <n v="1997"/>
  </r>
  <r>
    <m/>
    <m/>
    <s v="MAL/FOA/23/INV/102"/>
    <s v="UNIDO"/>
    <m/>
    <x v="2"/>
    <s v="MAL"/>
    <x v="0"/>
    <s v="FOA"/>
    <s v="Phasing out ODS at Visdamax Sdn. Bhd."/>
    <d v="1997-11-01T00:00:00"/>
    <d v="1999-06-01T00:00:00"/>
    <s v="FIN"/>
    <d v="1998-06-01T00:00:00"/>
    <m/>
    <d v="1998-12-01T00:00:00"/>
    <d v="2001-05-01T00:00:00"/>
    <n v="18.5"/>
    <m/>
    <m/>
    <n v="0"/>
    <m/>
    <m/>
    <n v="18.5"/>
    <m/>
    <m/>
    <n v="0"/>
    <m/>
    <m/>
    <n v="139959"/>
    <n v="0"/>
    <n v="139959"/>
    <n v="1"/>
    <n v="0"/>
    <n v="0"/>
    <n v="0"/>
    <n v="18195"/>
    <n v="0"/>
    <n v="18195"/>
    <n v="0"/>
    <n v="139959"/>
    <n v="0"/>
    <m/>
    <n v="18195"/>
    <n v="0"/>
    <m/>
    <m/>
    <m/>
    <m/>
    <m/>
    <m/>
    <m/>
    <m/>
    <x v="1"/>
    <n v="0"/>
    <n v="1"/>
    <n v="7"/>
    <n v="19"/>
    <n v="0"/>
    <n v="0"/>
    <n v="18500"/>
    <n v="1997"/>
  </r>
  <r>
    <m/>
    <m/>
    <s v="IRA/REF/23/INV/25"/>
    <s v="UNIDO"/>
    <m/>
    <x v="2"/>
    <s v="IRA"/>
    <x v="0"/>
    <s v="REF"/>
    <s v="Phasing out ODS at Yakh Chavan Manufacturing Company"/>
    <d v="1997-11-01T00:00:00"/>
    <d v="1999-12-01T00:00:00"/>
    <s v="FIN"/>
    <d v="1998-06-01T00:00:00"/>
    <m/>
    <d v="1999-12-01T00:00:00"/>
    <d v="2003-03-01T00:00:00"/>
    <n v="41.8"/>
    <m/>
    <m/>
    <n v="0"/>
    <m/>
    <m/>
    <n v="41.8"/>
    <m/>
    <m/>
    <n v="0"/>
    <m/>
    <m/>
    <n v="527802"/>
    <n v="0"/>
    <n v="527802"/>
    <n v="1"/>
    <n v="0"/>
    <n v="0"/>
    <n v="0"/>
    <n v="68614"/>
    <n v="0"/>
    <n v="68614"/>
    <n v="0"/>
    <n v="527802"/>
    <n v="0"/>
    <m/>
    <n v="68614"/>
    <n v="0"/>
    <m/>
    <m/>
    <m/>
    <m/>
    <m/>
    <m/>
    <m/>
    <m/>
    <x v="1"/>
    <n v="0"/>
    <n v="1"/>
    <n v="7"/>
    <n v="25"/>
    <n v="0"/>
    <n v="0"/>
    <n v="41800"/>
    <n v="1997"/>
  </r>
  <r>
    <m/>
    <m/>
    <s v="IRA/REF/23/INV/26"/>
    <s v="UNIDO"/>
    <m/>
    <x v="2"/>
    <s v="IRA"/>
    <x v="0"/>
    <s v="REF"/>
    <s v="Phasing out ODS at Yakh Saran Co."/>
    <d v="1997-11-01T00:00:00"/>
    <d v="1999-12-01T00:00:00"/>
    <s v="FIN"/>
    <d v="1998-09-01T00:00:00"/>
    <m/>
    <d v="2002-06-01T00:00:00"/>
    <d v="2003-10-01T00:00:00"/>
    <n v="34"/>
    <m/>
    <m/>
    <n v="0"/>
    <m/>
    <m/>
    <n v="34"/>
    <m/>
    <m/>
    <n v="0"/>
    <m/>
    <m/>
    <n v="458663"/>
    <n v="-2976"/>
    <n v="455687"/>
    <n v="1"/>
    <n v="0"/>
    <n v="0"/>
    <n v="0"/>
    <n v="59626"/>
    <n v="-480.74"/>
    <n v="59145.26"/>
    <n v="0.26000000000203727"/>
    <n v="455687"/>
    <n v="0"/>
    <m/>
    <n v="59145"/>
    <n v="0"/>
    <m/>
    <m/>
    <m/>
    <m/>
    <m/>
    <m/>
    <m/>
    <m/>
    <x v="1"/>
    <n v="0"/>
    <n v="1"/>
    <n v="10"/>
    <n v="25"/>
    <n v="0"/>
    <n v="0"/>
    <n v="34000"/>
    <n v="1997"/>
  </r>
  <r>
    <m/>
    <m/>
    <s v="IRA/REF/23/INV/28"/>
    <s v="UNIDO"/>
    <m/>
    <x v="2"/>
    <s v="IRA"/>
    <x v="0"/>
    <s v="REF"/>
    <s v="Phasing out ODS at Zagross II Co."/>
    <d v="1997-11-01T00:00:00"/>
    <d v="1999-12-01T00:00:00"/>
    <s v="FIN"/>
    <d v="1998-06-01T00:00:00"/>
    <m/>
    <d v="1999-12-01T00:00:00"/>
    <d v="2003-05-01T00:00:00"/>
    <n v="34"/>
    <m/>
    <m/>
    <n v="0"/>
    <m/>
    <m/>
    <n v="34"/>
    <m/>
    <m/>
    <n v="0"/>
    <m/>
    <m/>
    <n v="444858"/>
    <n v="-3734"/>
    <n v="441124"/>
    <n v="1"/>
    <n v="0"/>
    <n v="0"/>
    <n v="0"/>
    <n v="57832"/>
    <n v="-577.29"/>
    <n v="57254.71"/>
    <n v="-0.29000000000087311"/>
    <n v="441124"/>
    <n v="0"/>
    <m/>
    <n v="57255"/>
    <n v="0"/>
    <m/>
    <m/>
    <m/>
    <m/>
    <m/>
    <m/>
    <m/>
    <m/>
    <x v="1"/>
    <n v="0"/>
    <n v="1"/>
    <n v="7"/>
    <n v="25"/>
    <n v="0"/>
    <n v="0"/>
    <n v="34000"/>
    <n v="1997"/>
  </r>
  <r>
    <m/>
    <m/>
    <s v="IRA/FOA/28/INV/50"/>
    <s v="UNIDO"/>
    <m/>
    <x v="2"/>
    <s v="IRA"/>
    <x v="0"/>
    <s v="FOA"/>
    <s v="Phasing out ODS in manufacturing of flexible polyurethane slabstock foam through the use of liquid CO2 blowing technology at Bahman Plastic Co."/>
    <d v="1999-07-01T00:00:00"/>
    <d v="2001-02-01T00:00:00"/>
    <s v="CLO"/>
    <d v="2000-11-01T00:00:00"/>
    <m/>
    <m/>
    <d v="2009-05-01T00:00:00"/>
    <n v="83"/>
    <m/>
    <m/>
    <n v="0"/>
    <m/>
    <m/>
    <n v="83"/>
    <m/>
    <m/>
    <n v="0"/>
    <m/>
    <m/>
    <n v="485929"/>
    <n v="-5381"/>
    <n v="480548"/>
    <n v="1"/>
    <n v="0"/>
    <n v="0"/>
    <n v="0"/>
    <n v="63171"/>
    <n v="-700"/>
    <n v="62471"/>
    <n v="0"/>
    <n v="480548"/>
    <n v="0"/>
    <m/>
    <n v="62471"/>
    <n v="0"/>
    <m/>
    <m/>
    <m/>
    <m/>
    <e v="#N/A"/>
    <e v="#N/A"/>
    <m/>
    <m/>
    <x v="0"/>
    <n v="0"/>
    <n v="1"/>
    <n v="16"/>
    <n v="19"/>
    <n v="0"/>
    <n v="0"/>
    <n v="83000"/>
    <n v="1999"/>
  </r>
  <r>
    <m/>
    <m/>
    <s v="CPR/REF/28/INV/302"/>
    <s v="Japan"/>
    <m/>
    <x v="2"/>
    <s v="CPR"/>
    <x v="0"/>
    <s v="REF"/>
    <s v="Phasing out ODS in the production of compressors at Changshu Refrigerating Equipment Works"/>
    <d v="1999-07-01T00:00:00"/>
    <d v="2002-12-01T00:00:00"/>
    <s v="FIN"/>
    <d v="2001-11-01T00:00:00"/>
    <m/>
    <d v="2004-10-01T00:00:00"/>
    <d v="2005-12-01T00:00:00"/>
    <n v="75"/>
    <m/>
    <m/>
    <n v="0"/>
    <m/>
    <m/>
    <n v="75"/>
    <m/>
    <m/>
    <n v="0"/>
    <m/>
    <m/>
    <n v="2250000"/>
    <n v="-3142"/>
    <n v="2246858"/>
    <n v="1"/>
    <n v="0"/>
    <n v="0"/>
    <n v="0"/>
    <n v="257500"/>
    <n v="-9474"/>
    <n v="248026"/>
    <n v="0"/>
    <n v="2246858"/>
    <n v="0"/>
    <n v="0"/>
    <n v="248026"/>
    <n v="0"/>
    <m/>
    <m/>
    <m/>
    <m/>
    <s v="N/A"/>
    <s v="N/A"/>
    <m/>
    <m/>
    <x v="1"/>
    <n v="0"/>
    <n v="1"/>
    <n v="28"/>
    <n v="41"/>
    <n v="0"/>
    <n v="0"/>
    <n v="75000"/>
    <n v="1999"/>
  </r>
  <r>
    <m/>
    <m/>
    <s v="LIB/REF/32/INV/03"/>
    <s v="UNIDO"/>
    <m/>
    <x v="0"/>
    <s v="LIB"/>
    <x v="0"/>
    <s v="REF"/>
    <s v="Phasing out ODS in the production of refrigerators and freezers at Electrical Household Appliances Manufacturing"/>
    <d v="2000-12-01T00:00:00"/>
    <d v="2003-06-01T00:00:00"/>
    <s v="FIN"/>
    <d v="2001-09-01T00:00:00"/>
    <m/>
    <d v="2004-03-01T00:00:00"/>
    <d v="2009-12-01T00:00:00"/>
    <n v="53.4"/>
    <m/>
    <m/>
    <n v="0"/>
    <m/>
    <m/>
    <n v="53.4"/>
    <m/>
    <m/>
    <n v="0"/>
    <m/>
    <m/>
    <n v="558113"/>
    <n v="-1527.13"/>
    <n v="556585.87"/>
    <n v="1.000000233566835"/>
    <n v="-0.13000000000465661"/>
    <n v="-0.13000000000465661"/>
    <n v="0"/>
    <n v="71392"/>
    <n v="-169"/>
    <n v="71223"/>
    <n v="0"/>
    <n v="556586"/>
    <n v="0"/>
    <m/>
    <n v="71223"/>
    <n v="0"/>
    <m/>
    <m/>
    <m/>
    <m/>
    <m/>
    <m/>
    <m/>
    <m/>
    <x v="1"/>
    <n v="0"/>
    <n v="1"/>
    <n v="9"/>
    <n v="30"/>
    <n v="0"/>
    <n v="0"/>
    <n v="53400"/>
    <n v="2000"/>
  </r>
  <r>
    <m/>
    <m/>
    <s v="SEY/REF/40/TAS/08"/>
    <s v="Germany"/>
    <m/>
    <x v="0"/>
    <s v="SEY"/>
    <x v="3"/>
    <s v="REF"/>
    <s v="Phasing out ODS use in the refrigeration and air conditioning sector"/>
    <d v="2003-07-01T00:00:00"/>
    <d v="2006-12-01T00:00:00"/>
    <s v="FIN"/>
    <d v="2003-10-01T00:00:00"/>
    <m/>
    <d v="2006-12-01T00:00:00"/>
    <d v="2007-10-01T00:00:00"/>
    <n v="2.4"/>
    <m/>
    <m/>
    <n v="0"/>
    <m/>
    <m/>
    <n v="2.4"/>
    <m/>
    <m/>
    <m/>
    <m/>
    <m/>
    <n v="41607"/>
    <n v="0"/>
    <n v="41607"/>
    <n v="1"/>
    <n v="0"/>
    <n v="0"/>
    <n v="0"/>
    <n v="5409"/>
    <n v="0"/>
    <n v="5409"/>
    <n v="0"/>
    <n v="41607"/>
    <n v="0"/>
    <n v="0"/>
    <n v="5409"/>
    <n v="0"/>
    <m/>
    <m/>
    <m/>
    <m/>
    <s v="PCR has been submitted in October 2007."/>
    <m/>
    <m/>
    <m/>
    <x v="1"/>
    <n v="0"/>
    <n v="1"/>
    <n v="3"/>
    <n v="41"/>
    <n v="0"/>
    <n v="0"/>
    <n v="2400"/>
    <n v="2003"/>
  </r>
  <r>
    <m/>
    <m/>
    <s v="CMR/REF/13/INV/05"/>
    <s v="UNIDO"/>
    <m/>
    <x v="0"/>
    <s v="CMR"/>
    <x v="0"/>
    <s v="REF"/>
    <s v="Phasing out of CFC at Faem, S.A."/>
    <d v="1994-07-01T00:00:00"/>
    <d v="1996-01-01T00:00:00"/>
    <s v="FIN"/>
    <d v="1995-11-01T00:00:00"/>
    <m/>
    <d v="1996-06-01T00:00:00"/>
    <d v="2000-04-01T00:00:00"/>
    <n v="61.9"/>
    <m/>
    <m/>
    <n v="0"/>
    <m/>
    <m/>
    <n v="62"/>
    <m/>
    <m/>
    <n v="0"/>
    <m/>
    <m/>
    <n v="1935860"/>
    <n v="-42791"/>
    <n v="1893069"/>
    <n v="1"/>
    <n v="0"/>
    <n v="0"/>
    <n v="0"/>
    <n v="251662"/>
    <n v="-5952.96"/>
    <n v="245709.04"/>
    <n v="4.0000000008149073E-2"/>
    <n v="1893069"/>
    <n v="0"/>
    <m/>
    <n v="245709"/>
    <n v="0"/>
    <m/>
    <m/>
    <m/>
    <m/>
    <m/>
    <m/>
    <m/>
    <m/>
    <x v="1"/>
    <n v="0"/>
    <n v="1"/>
    <n v="16"/>
    <n v="18"/>
    <n v="0"/>
    <n v="0"/>
    <n v="61900"/>
    <n v="1994"/>
  </r>
  <r>
    <m/>
    <m/>
    <s v="MEX/REF/23/INV/74"/>
    <s v="UNIDO"/>
    <m/>
    <x v="1"/>
    <s v="MEX"/>
    <x v="0"/>
    <s v="REF"/>
    <s v="Phasing out of CFC at Vendo S.A."/>
    <d v="1997-11-01T00:00:00"/>
    <d v="1998-10-01T00:00:00"/>
    <s v="FIN"/>
    <d v="1999-03-01T00:00:00"/>
    <m/>
    <d v="1998-12-01T00:00:00"/>
    <d v="1999-07-01T00:00:00"/>
    <n v="16.5"/>
    <m/>
    <m/>
    <n v="0"/>
    <m/>
    <m/>
    <n v="16.5"/>
    <m/>
    <m/>
    <n v="0"/>
    <m/>
    <m/>
    <n v="248524"/>
    <n v="0"/>
    <n v="248524"/>
    <n v="1"/>
    <n v="0"/>
    <n v="0"/>
    <n v="0"/>
    <n v="32308"/>
    <n v="0"/>
    <n v="32308"/>
    <n v="0"/>
    <n v="248524"/>
    <n v="0"/>
    <m/>
    <n v="32308"/>
    <n v="0"/>
    <m/>
    <m/>
    <m/>
    <m/>
    <m/>
    <m/>
    <m/>
    <m/>
    <x v="1"/>
    <n v="0"/>
    <n v="1"/>
    <n v="16"/>
    <n v="11"/>
    <n v="0"/>
    <n v="0"/>
    <n v="16500"/>
    <n v="1997"/>
  </r>
  <r>
    <m/>
    <m/>
    <s v="MEX/REF/25/INV/85"/>
    <s v="UNIDO"/>
    <m/>
    <x v="1"/>
    <s v="MEX"/>
    <x v="0"/>
    <s v="REF"/>
    <s v="Phasing out of CFC-11 and CFC-12 with HCFC-141b and HFC 134a at Plásticos Técnicos Mexicanos (PTM) in the manufacture of commercial refrigeration equipment"/>
    <d v="1998-07-01T00:00:00"/>
    <d v="2000-01-01T00:00:00"/>
    <s v="FIN"/>
    <d v="1998-11-01T00:00:00"/>
    <m/>
    <d v="1999-12-01T00:00:00"/>
    <d v="2002-09-01T00:00:00"/>
    <n v="50.6"/>
    <m/>
    <m/>
    <n v="0"/>
    <m/>
    <m/>
    <n v="50.6"/>
    <m/>
    <m/>
    <n v="0"/>
    <m/>
    <m/>
    <n v="398439"/>
    <n v="0"/>
    <n v="398439"/>
    <n v="1"/>
    <n v="0"/>
    <n v="0"/>
    <n v="0"/>
    <n v="51797"/>
    <n v="-1"/>
    <n v="51796"/>
    <n v="0"/>
    <n v="398439"/>
    <n v="0"/>
    <m/>
    <n v="51796"/>
    <n v="0"/>
    <m/>
    <m/>
    <m/>
    <m/>
    <m/>
    <m/>
    <m/>
    <m/>
    <x v="1"/>
    <n v="0"/>
    <n v="1"/>
    <n v="4"/>
    <n v="18"/>
    <n v="0"/>
    <n v="0"/>
    <n v="50600"/>
    <n v="1998"/>
  </r>
  <r>
    <m/>
    <m/>
    <s v="NIC/REF/25/INV/05"/>
    <s v="UNIDO"/>
    <m/>
    <x v="1"/>
    <s v="NIC"/>
    <x v="0"/>
    <s v="REF"/>
    <s v="Phasing out of CFC-11 and CFC-12 with HCFC-141b and HFC-134a at Fogel S.A. in the manufacture of commercial refrigeration equipment"/>
    <d v="1998-07-01T00:00:00"/>
    <d v="1999-08-01T00:00:00"/>
    <s v="FIN"/>
    <d v="1998-10-01T00:00:00"/>
    <m/>
    <d v="1999-12-01T00:00:00"/>
    <d v="2001-03-01T00:00:00"/>
    <n v="9.6"/>
    <m/>
    <m/>
    <n v="0"/>
    <m/>
    <m/>
    <n v="9.6"/>
    <m/>
    <m/>
    <n v="0"/>
    <m/>
    <m/>
    <n v="130027"/>
    <n v="0"/>
    <n v="130027"/>
    <n v="1"/>
    <n v="0"/>
    <n v="0"/>
    <n v="0"/>
    <n v="16904"/>
    <n v="-21.84"/>
    <n v="16882.16"/>
    <n v="0.15999999999985448"/>
    <n v="130027"/>
    <n v="0"/>
    <m/>
    <n v="16882"/>
    <n v="0"/>
    <m/>
    <m/>
    <m/>
    <m/>
    <m/>
    <m/>
    <m/>
    <m/>
    <x v="1"/>
    <n v="0"/>
    <n v="1"/>
    <n v="3"/>
    <n v="13"/>
    <n v="0"/>
    <n v="0"/>
    <n v="9600"/>
    <n v="1998"/>
  </r>
  <r>
    <m/>
    <m/>
    <s v="SUD/FOA/19/INV/05"/>
    <s v="UNIDO"/>
    <m/>
    <x v="0"/>
    <s v="SUD"/>
    <x v="0"/>
    <s v="FOA"/>
    <s v="Phasing out of CFC-11 at Patra Foam Co. flexible polyurethane foam plant"/>
    <d v="1996-05-01T00:00:00"/>
    <d v="1997-11-01T00:00:00"/>
    <s v="FIN"/>
    <d v="1997-02-01T00:00:00"/>
    <m/>
    <d v="1997-12-01T00:00:00"/>
    <d v="2000-04-01T00:00:00"/>
    <n v="16"/>
    <m/>
    <m/>
    <n v="0"/>
    <m/>
    <m/>
    <n v="16"/>
    <m/>
    <m/>
    <n v="0"/>
    <m/>
    <m/>
    <n v="72227"/>
    <n v="0"/>
    <n v="72227"/>
    <n v="1"/>
    <n v="0"/>
    <n v="0"/>
    <n v="0"/>
    <n v="9390"/>
    <n v="-1.1299999999999999"/>
    <n v="9388.8700000000008"/>
    <n v="-0.12999999999919964"/>
    <n v="72227"/>
    <n v="0"/>
    <m/>
    <n v="9389"/>
    <n v="0"/>
    <m/>
    <m/>
    <m/>
    <m/>
    <m/>
    <m/>
    <m/>
    <m/>
    <x v="1"/>
    <n v="0"/>
    <n v="1"/>
    <n v="9"/>
    <n v="18"/>
    <n v="0"/>
    <n v="0"/>
    <n v="16000"/>
    <n v="1996"/>
  </r>
  <r>
    <m/>
    <m/>
    <s v="TUR/FOA/20/INV/22"/>
    <s v="UNIDO"/>
    <m/>
    <x v="4"/>
    <s v="TUR"/>
    <x v="0"/>
    <s v="FOA"/>
    <s v="Phasing out of CFC-11 at Urosan Kimiya Sanayii A.S."/>
    <d v="1996-10-01T00:00:00"/>
    <d v="1997-10-01T00:00:00"/>
    <s v="FIN"/>
    <d v="1997-02-01T00:00:00"/>
    <m/>
    <d v="1999-12-01T00:00:00"/>
    <d v="2002-04-01T00:00:00"/>
    <n v="135"/>
    <m/>
    <m/>
    <n v="0"/>
    <m/>
    <m/>
    <n v="135"/>
    <m/>
    <m/>
    <n v="0"/>
    <m/>
    <m/>
    <n v="643500"/>
    <n v="-10955"/>
    <n v="632545"/>
    <n v="1"/>
    <n v="0"/>
    <n v="0"/>
    <n v="0"/>
    <n v="83655"/>
    <n v="-1554.54"/>
    <n v="82100.460000000006"/>
    <n v="0.46000000000640284"/>
    <n v="632545"/>
    <n v="0"/>
    <m/>
    <n v="82100"/>
    <n v="0"/>
    <m/>
    <m/>
    <m/>
    <m/>
    <m/>
    <m/>
    <m/>
    <m/>
    <x v="1"/>
    <n v="0"/>
    <n v="1"/>
    <n v="4"/>
    <n v="12"/>
    <n v="0"/>
    <n v="0"/>
    <n v="135000"/>
    <n v="1996"/>
  </r>
  <r>
    <m/>
    <m/>
    <s v="VEN/FOA/27/INV/74"/>
    <s v="UNIDO"/>
    <m/>
    <x v="1"/>
    <s v="VEN"/>
    <x v="0"/>
    <s v="FOA"/>
    <s v="Phasing out of CFC-11 by 100% water blown system in the production of molded integral skin flexible polyurethane foam at Fanesi"/>
    <d v="1999-03-01T00:00:00"/>
    <d v="2000-08-01T00:00:00"/>
    <s v="FIN"/>
    <d v="1999-06-01T00:00:00"/>
    <m/>
    <d v="2001-06-01T00:00:00"/>
    <d v="2002-12-01T00:00:00"/>
    <n v="11.4"/>
    <m/>
    <m/>
    <n v="0"/>
    <m/>
    <m/>
    <n v="11.4"/>
    <m/>
    <m/>
    <n v="0"/>
    <m/>
    <m/>
    <n v="157882"/>
    <n v="0"/>
    <n v="157882"/>
    <n v="1"/>
    <n v="0"/>
    <n v="0"/>
    <n v="0"/>
    <n v="20525"/>
    <n v="0"/>
    <n v="20525"/>
    <n v="0"/>
    <n v="157882"/>
    <n v="0"/>
    <m/>
    <n v="20525"/>
    <n v="0"/>
    <m/>
    <m/>
    <m/>
    <m/>
    <m/>
    <m/>
    <m/>
    <m/>
    <x v="1"/>
    <n v="0"/>
    <n v="1"/>
    <n v="3"/>
    <n v="17"/>
    <n v="0"/>
    <n v="0"/>
    <n v="11400"/>
    <n v="1999"/>
  </r>
  <r>
    <m/>
    <m/>
    <s v="LEB/REF/31/INV/36"/>
    <s v="UNIDO"/>
    <m/>
    <x v="2"/>
    <s v="LEB"/>
    <x v="0"/>
    <s v="REF"/>
    <s v="Phasing out of CFC-11 by conversion to HCFC-141b and CFC-12 to HFC-134a in manufacture of commercial refrigeration at the second group of 6 commercial refrigerator manufacturers"/>
    <d v="2000-07-01T00:00:00"/>
    <d v="2003-01-01T00:00:00"/>
    <s v="FIN"/>
    <d v="2000-09-01T00:00:00"/>
    <m/>
    <d v="2002-12-01T00:00:00"/>
    <d v="2003-12-01T00:00:00"/>
    <n v="15.7"/>
    <m/>
    <m/>
    <n v="0"/>
    <m/>
    <m/>
    <n v="15.7"/>
    <m/>
    <m/>
    <n v="0"/>
    <m/>
    <m/>
    <n v="203191"/>
    <n v="-1043"/>
    <n v="202148"/>
    <n v="1"/>
    <n v="0"/>
    <n v="0"/>
    <n v="0"/>
    <n v="26415"/>
    <n v="-177.19"/>
    <n v="26237.81"/>
    <n v="-0.18999999999869033"/>
    <n v="202148"/>
    <n v="0"/>
    <m/>
    <n v="26238"/>
    <n v="0"/>
    <m/>
    <m/>
    <m/>
    <m/>
    <m/>
    <m/>
    <m/>
    <m/>
    <x v="1"/>
    <n v="0"/>
    <n v="1"/>
    <n v="2"/>
    <n v="30"/>
    <n v="0"/>
    <n v="0"/>
    <n v="15700"/>
    <n v="2000"/>
  </r>
  <r>
    <m/>
    <m/>
    <s v="IRA/REF/28/INV/45"/>
    <s v="UNIDO"/>
    <m/>
    <x v="2"/>
    <s v="IRA"/>
    <x v="0"/>
    <s v="REF"/>
    <s v="Phasing out of CFC-11 by conversion to HCFC-141b and CFC-12 to HFC-134a in manufacture of commercial refrigeration at the second group of Iranian Commercial Refrigerator Manufacturers (Alisard, Pardis, Mohebi, Jalalzadeh, Meibod Tagarg, Shahab)"/>
    <d v="1999-07-01T00:00:00"/>
    <d v="2001-08-01T00:00:00"/>
    <s v="FIN"/>
    <d v="1999-09-01T00:00:00"/>
    <m/>
    <d v="2001-12-01T00:00:00"/>
    <d v="2003-09-01T00:00:00"/>
    <n v="42.5"/>
    <m/>
    <m/>
    <n v="0"/>
    <m/>
    <m/>
    <n v="42.5"/>
    <m/>
    <m/>
    <n v="0"/>
    <m/>
    <m/>
    <n v="309966"/>
    <n v="-1621"/>
    <n v="308345"/>
    <n v="1"/>
    <n v="0"/>
    <n v="0"/>
    <n v="0"/>
    <n v="40296"/>
    <n v="-275.3"/>
    <n v="40020.699999999997"/>
    <n v="-0.30000000000291038"/>
    <n v="308345"/>
    <n v="0"/>
    <m/>
    <n v="40021"/>
    <n v="0"/>
    <m/>
    <m/>
    <m/>
    <m/>
    <m/>
    <m/>
    <m/>
    <m/>
    <x v="1"/>
    <n v="0"/>
    <n v="1"/>
    <n v="2"/>
    <n v="25"/>
    <n v="0"/>
    <n v="0"/>
    <n v="42500"/>
    <n v="1999"/>
  </r>
  <r>
    <m/>
    <m/>
    <s v="LEB/REF/31/INV/39"/>
    <s v="UNIDO"/>
    <m/>
    <x v="2"/>
    <s v="LEB"/>
    <x v="0"/>
    <s v="REF"/>
    <s v="Phasing out of CFC-11 by conversion to HCFC-141b and CFC-12 to HFC-134a in manufacture of commercial refrigeration at the third group of 6 commercial refrigerator manufacturers"/>
    <d v="2000-07-01T00:00:00"/>
    <d v="2003-01-01T00:00:00"/>
    <s v="FIN"/>
    <d v="2001-01-01T00:00:00"/>
    <m/>
    <d v="2002-12-01T00:00:00"/>
    <d v="2004-09-01T00:00:00"/>
    <n v="15.8"/>
    <m/>
    <m/>
    <n v="0"/>
    <m/>
    <m/>
    <n v="15.8"/>
    <m/>
    <m/>
    <n v="0"/>
    <m/>
    <m/>
    <n v="208498"/>
    <n v="-8133"/>
    <n v="200365"/>
    <n v="1"/>
    <n v="0"/>
    <n v="0"/>
    <n v="0"/>
    <n v="27105"/>
    <n v="-1098.6300000000001"/>
    <n v="26006.37"/>
    <n v="0.36999999999898137"/>
    <n v="200365"/>
    <n v="0"/>
    <m/>
    <n v="26006"/>
    <n v="0"/>
    <m/>
    <m/>
    <m/>
    <m/>
    <m/>
    <m/>
    <m/>
    <m/>
    <x v="1"/>
    <n v="0"/>
    <n v="1"/>
    <n v="6"/>
    <n v="30"/>
    <n v="0"/>
    <n v="0"/>
    <n v="15800"/>
    <n v="2000"/>
  </r>
  <r>
    <m/>
    <m/>
    <s v="JOR/REF/34/INV/72"/>
    <s v="UNIDO"/>
    <m/>
    <x v="2"/>
    <s v="JOR"/>
    <x v="0"/>
    <s v="REF"/>
    <s v="Phasing out of CFC-11 by conversion to HCFC-141b and CFC-12 to HFC-134a in manufacture of commercial refrigeration equipment at 6th group of SMEs (Abu-Khalaf, Al-Taghwa, Farough Refrigeration, Dawudiah Workshop, Makka Refrigeration and Teck-Tack Workshop)"/>
    <d v="2001-07-01T00:00:00"/>
    <d v="2003-08-01T00:00:00"/>
    <s v="FIN"/>
    <d v="2001-12-01T00:00:00"/>
    <m/>
    <d v="2004-07-01T00:00:00"/>
    <d v="2005-09-01T00:00:00"/>
    <n v="24.4"/>
    <m/>
    <m/>
    <n v="0"/>
    <m/>
    <m/>
    <n v="24.4"/>
    <m/>
    <m/>
    <n v="0"/>
    <m/>
    <m/>
    <n v="286523"/>
    <n v="-5667"/>
    <n v="280856"/>
    <n v="1"/>
    <n v="0"/>
    <n v="0"/>
    <n v="0"/>
    <n v="37248"/>
    <n v="-794.56"/>
    <n v="36453.440000000002"/>
    <n v="0.44000000000232831"/>
    <n v="280856"/>
    <n v="0"/>
    <m/>
    <n v="36453"/>
    <n v="0"/>
    <m/>
    <m/>
    <m/>
    <m/>
    <m/>
    <m/>
    <m/>
    <m/>
    <x v="1"/>
    <n v="0"/>
    <n v="1"/>
    <n v="5"/>
    <n v="25"/>
    <n v="0"/>
    <n v="0"/>
    <n v="24400"/>
    <n v="2001"/>
  </r>
  <r>
    <m/>
    <m/>
    <s v="JOR/REF/29/INV/55"/>
    <s v="UNIDO"/>
    <m/>
    <x v="2"/>
    <s v="JOR"/>
    <x v="0"/>
    <s v="REF"/>
    <s v="Phasing out of CFC-11 by conversion to HCFC-141b and CFC-12 to HFC-134a in manufacture of commercial refrigeration equipment at Al-Arghawi Commercial Manufacturing Company and Marka Industries Workshop"/>
    <d v="1999-11-01T00:00:00"/>
    <d v="2001-12-01T00:00:00"/>
    <s v="FIN"/>
    <d v="2000-05-01T00:00:00"/>
    <m/>
    <d v="2001-12-01T00:00:00"/>
    <d v="2003-02-01T00:00:00"/>
    <n v="27.4"/>
    <m/>
    <m/>
    <n v="0"/>
    <m/>
    <m/>
    <n v="27.4"/>
    <m/>
    <m/>
    <n v="0"/>
    <m/>
    <m/>
    <n v="255203"/>
    <n v="-9070"/>
    <n v="246133"/>
    <n v="1"/>
    <n v="0"/>
    <n v="0"/>
    <n v="0"/>
    <n v="33176"/>
    <n v="-1228.8"/>
    <n v="31947.200000000001"/>
    <n v="0.2000000000007276"/>
    <n v="246133"/>
    <n v="0"/>
    <m/>
    <n v="31947"/>
    <n v="0"/>
    <m/>
    <m/>
    <m/>
    <m/>
    <m/>
    <m/>
    <m/>
    <m/>
    <x v="1"/>
    <n v="0"/>
    <n v="1"/>
    <n v="6"/>
    <n v="25"/>
    <n v="0"/>
    <n v="0"/>
    <n v="27400"/>
    <n v="1999"/>
  </r>
  <r>
    <m/>
    <m/>
    <s v="JOR/REF/31/INV/66"/>
    <s v="UNIDO"/>
    <m/>
    <x v="2"/>
    <s v="JOR"/>
    <x v="0"/>
    <s v="REF"/>
    <s v="Phasing out of CFC-11 by conversion to HCFC-141b and CFC-12 to HFC-134a in manufacture of commercial refrigeration equipment at Fourth Group of small size commercial refrigerator manufacturers"/>
    <d v="2000-07-01T00:00:00"/>
    <d v="2003-01-01T00:00:00"/>
    <s v="FIN"/>
    <d v="2001-01-01T00:00:00"/>
    <m/>
    <d v="2002-12-01T00:00:00"/>
    <d v="2004-09-01T00:00:00"/>
    <n v="23.1"/>
    <m/>
    <m/>
    <n v="0"/>
    <m/>
    <m/>
    <n v="23.1"/>
    <m/>
    <m/>
    <n v="0"/>
    <m/>
    <m/>
    <n v="270034"/>
    <n v="-18831"/>
    <n v="251203"/>
    <n v="1"/>
    <n v="0"/>
    <n v="0"/>
    <n v="0"/>
    <n v="35104"/>
    <n v="-2498.77"/>
    <n v="32605.23"/>
    <n v="0.22999999999956344"/>
    <n v="251203"/>
    <n v="0"/>
    <m/>
    <n v="32605"/>
    <n v="0"/>
    <m/>
    <m/>
    <m/>
    <m/>
    <m/>
    <m/>
    <m/>
    <m/>
    <x v="1"/>
    <n v="0"/>
    <n v="1"/>
    <n v="6"/>
    <n v="30"/>
    <n v="0"/>
    <n v="0"/>
    <n v="23100"/>
    <n v="2000"/>
  </r>
  <r>
    <m/>
    <m/>
    <s v="JOR/REF/34/INV/74"/>
    <s v="UNIDO"/>
    <m/>
    <x v="2"/>
    <s v="JOR"/>
    <x v="0"/>
    <s v="REF"/>
    <s v="Phasing out of CFC-11 by conversion to HCFC-141b and CFC-12 to HFC-134a in manufacturing commercial refrigeration equipment at 5th group of SMEs (Abdoulah Factory, Emad Addin Al-Sareegy, Ma-nna, Al-Mansour, Al-Ostath, Raed)"/>
    <d v="2001-07-01T00:00:00"/>
    <d v="2003-08-01T00:00:00"/>
    <s v="FIN"/>
    <d v="2001-12-01T00:00:00"/>
    <m/>
    <d v="2004-07-01T00:00:00"/>
    <d v="2005-09-01T00:00:00"/>
    <n v="26"/>
    <m/>
    <m/>
    <n v="0"/>
    <m/>
    <m/>
    <n v="26"/>
    <m/>
    <m/>
    <n v="0"/>
    <m/>
    <m/>
    <n v="244954"/>
    <n v="-5781"/>
    <n v="239173"/>
    <n v="1"/>
    <n v="0"/>
    <n v="0"/>
    <n v="0"/>
    <n v="31844"/>
    <n v="-800.8"/>
    <n v="31043.200000000001"/>
    <n v="0.2000000000007276"/>
    <n v="239173"/>
    <n v="0"/>
    <m/>
    <n v="31043"/>
    <n v="0"/>
    <m/>
    <m/>
    <m/>
    <m/>
    <m/>
    <m/>
    <m/>
    <m/>
    <x v="1"/>
    <n v="0"/>
    <n v="1"/>
    <n v="5"/>
    <n v="25"/>
    <n v="0"/>
    <n v="0"/>
    <n v="26000"/>
    <n v="2001"/>
  </r>
  <r>
    <m/>
    <m/>
    <s v="LEB/REF/29/INV/33"/>
    <s v="UNIDO"/>
    <m/>
    <x v="2"/>
    <s v="LEB"/>
    <x v="0"/>
    <s v="REF"/>
    <s v="Phasing out of CFC-11 by conversion to HCFC-141b and CFC-12 to HFC-134a in the manufacture of commercial refrigeration at the first group of Lebanese Commercial Refrigerator Manufacturers (6 enterprises"/>
    <d v="1999-11-01T00:00:00"/>
    <d v="2001-12-01T00:00:00"/>
    <s v="FIN"/>
    <d v="2000-01-01T00:00:00"/>
    <m/>
    <d v="2000-07-01T00:00:00"/>
    <d v="2002-09-01T00:00:00"/>
    <n v="18.600000000000001"/>
    <m/>
    <m/>
    <n v="0"/>
    <m/>
    <m/>
    <n v="18.5"/>
    <m/>
    <m/>
    <n v="0"/>
    <m/>
    <m/>
    <n v="258006"/>
    <n v="-8773"/>
    <n v="249233"/>
    <n v="1"/>
    <n v="0"/>
    <n v="0"/>
    <n v="0"/>
    <n v="33541"/>
    <n v="-1192"/>
    <n v="32349"/>
    <n v="0"/>
    <n v="249233"/>
    <n v="0"/>
    <m/>
    <n v="32349"/>
    <n v="0"/>
    <m/>
    <m/>
    <m/>
    <m/>
    <m/>
    <m/>
    <m/>
    <m/>
    <x v="1"/>
    <n v="0"/>
    <n v="1"/>
    <n v="2"/>
    <n v="25"/>
    <n v="0"/>
    <n v="0"/>
    <n v="18600"/>
    <n v="1999"/>
  </r>
  <r>
    <m/>
    <m/>
    <s v="TUR/FOA/28/INV/65"/>
    <s v="UNIDO"/>
    <m/>
    <x v="4"/>
    <s v="TUR"/>
    <x v="0"/>
    <s v="FOA"/>
    <s v="Phasing out of CFC-11 by conversion to HCFC-141b in the manufacture of rigid polyurethane panels for thermal insulation for cold rooms and cold storages at Izotek"/>
    <d v="1999-07-01T00:00:00"/>
    <d v="2001-08-01T00:00:00"/>
    <s v="FIN"/>
    <d v="2000-08-01T00:00:00"/>
    <m/>
    <d v="2001-08-01T00:00:00"/>
    <d v="2002-09-01T00:00:00"/>
    <n v="74.8"/>
    <m/>
    <m/>
    <n v="0"/>
    <m/>
    <m/>
    <n v="74.8"/>
    <m/>
    <m/>
    <n v="0"/>
    <m/>
    <m/>
    <n v="430721"/>
    <n v="-4807"/>
    <n v="425914"/>
    <n v="1"/>
    <n v="0"/>
    <n v="0"/>
    <n v="0"/>
    <n v="55994"/>
    <n v="-713"/>
    <n v="55281"/>
    <n v="0"/>
    <n v="425914"/>
    <n v="0"/>
    <m/>
    <n v="55281"/>
    <n v="0"/>
    <m/>
    <m/>
    <m/>
    <m/>
    <m/>
    <m/>
    <m/>
    <m/>
    <x v="1"/>
    <n v="0"/>
    <n v="1"/>
    <n v="13"/>
    <n v="25"/>
    <n v="0"/>
    <n v="0"/>
    <n v="74800"/>
    <n v="1999"/>
  </r>
  <r>
    <m/>
    <m/>
    <s v="ALG/FOA/27/INV/34"/>
    <s v="UNIDO"/>
    <m/>
    <x v="0"/>
    <s v="ALG"/>
    <x v="0"/>
    <s v="FOA"/>
    <s v="Phasing out of CFC-11 by conversion to methylene chloride in the manufacture of flexible polyurethane foam at King's Matelas"/>
    <d v="1999-03-01T00:00:00"/>
    <d v="2000-04-01T00:00:00"/>
    <s v="FIN"/>
    <d v="1999-12-01T00:00:00"/>
    <m/>
    <d v="2002-06-01T00:00:00"/>
    <d v="2003-07-01T00:00:00"/>
    <n v="20"/>
    <m/>
    <m/>
    <n v="0"/>
    <m/>
    <m/>
    <n v="20"/>
    <m/>
    <m/>
    <n v="0"/>
    <m/>
    <m/>
    <n v="110179"/>
    <n v="-38"/>
    <n v="110141"/>
    <n v="1"/>
    <n v="0"/>
    <n v="0"/>
    <n v="0"/>
    <n v="14323"/>
    <n v="-26.69"/>
    <n v="14296.31"/>
    <n v="0.30999999999949068"/>
    <n v="110141"/>
    <n v="0"/>
    <m/>
    <n v="14296"/>
    <n v="0"/>
    <m/>
    <m/>
    <m/>
    <m/>
    <m/>
    <m/>
    <m/>
    <m/>
    <x v="1"/>
    <n v="0"/>
    <n v="1"/>
    <n v="9"/>
    <n v="13"/>
    <n v="0"/>
    <n v="0"/>
    <n v="20000"/>
    <n v="1999"/>
  </r>
  <r>
    <m/>
    <m/>
    <s v="ALG/FOA/27/INV/33"/>
    <s v="UNIDO"/>
    <m/>
    <x v="0"/>
    <s v="ALG"/>
    <x v="0"/>
    <s v="FOA"/>
    <s v="Phasing out of CFC-11 by conversion to methylene chloride in the manufacture of flexible polyurethane foam at Matelas Atlas (Sam Atlas)"/>
    <d v="1999-03-01T00:00:00"/>
    <d v="2000-04-01T00:00:00"/>
    <s v="FIN"/>
    <d v="1999-12-01T00:00:00"/>
    <m/>
    <d v="2002-06-01T00:00:00"/>
    <d v="2004-03-01T00:00:00"/>
    <n v="22"/>
    <m/>
    <m/>
    <n v="0"/>
    <m/>
    <m/>
    <n v="22"/>
    <m/>
    <m/>
    <n v="0"/>
    <m/>
    <m/>
    <n v="120060"/>
    <n v="0"/>
    <n v="120060"/>
    <n v="1"/>
    <n v="0"/>
    <n v="0"/>
    <n v="0"/>
    <n v="15608"/>
    <n v="0"/>
    <n v="15608"/>
    <n v="0"/>
    <n v="120060"/>
    <n v="0"/>
    <m/>
    <n v="15608"/>
    <n v="0"/>
    <m/>
    <m/>
    <m/>
    <m/>
    <m/>
    <m/>
    <m/>
    <m/>
    <x v="1"/>
    <n v="0"/>
    <n v="1"/>
    <n v="9"/>
    <n v="13"/>
    <n v="0"/>
    <n v="0"/>
    <n v="22000"/>
    <n v="1999"/>
  </r>
  <r>
    <m/>
    <m/>
    <s v="ALG/FOA/28/INV/37"/>
    <s v="UNIDO"/>
    <m/>
    <x v="0"/>
    <s v="ALG"/>
    <x v="0"/>
    <s v="FOA"/>
    <s v="Phasing out of CFC-11 by conversion to methylene chloride in the manufacture of flexible polyurethane slabstock foam at Matelas Mondial"/>
    <d v="1999-07-01T00:00:00"/>
    <d v="2000-08-01T00:00:00"/>
    <s v="FIN"/>
    <d v="1999-12-01T00:00:00"/>
    <m/>
    <d v="2002-06-01T00:00:00"/>
    <d v="2003-07-01T00:00:00"/>
    <n v="20"/>
    <m/>
    <m/>
    <n v="0"/>
    <m/>
    <m/>
    <n v="20"/>
    <m/>
    <m/>
    <n v="0"/>
    <m/>
    <m/>
    <n v="97986"/>
    <n v="-66"/>
    <n v="97920"/>
    <n v="1"/>
    <n v="0"/>
    <n v="0"/>
    <n v="0"/>
    <n v="12738"/>
    <n v="-28.73"/>
    <n v="12709.27"/>
    <n v="0.27000000000043656"/>
    <n v="97920"/>
    <n v="0"/>
    <m/>
    <n v="12709"/>
    <n v="0"/>
    <m/>
    <m/>
    <m/>
    <m/>
    <m/>
    <m/>
    <m/>
    <m/>
    <x v="1"/>
    <n v="0"/>
    <n v="1"/>
    <n v="5"/>
    <n v="13"/>
    <n v="0"/>
    <n v="0"/>
    <n v="20000"/>
    <n v="1999"/>
  </r>
  <r>
    <m/>
    <m/>
    <s v="ALG/FOA/28/INV/39"/>
    <s v="UNIDO"/>
    <m/>
    <x v="0"/>
    <s v="ALG"/>
    <x v="0"/>
    <s v="FOA"/>
    <s v="Phasing out of CFC-11 by conversion to methylene chloride in the manufacture of flexible polyurethane slabstock foam at Orania Mousse Ameublement (OMA)"/>
    <d v="1999-07-01T00:00:00"/>
    <d v="2000-08-01T00:00:00"/>
    <s v="FIN"/>
    <d v="1999-12-01T00:00:00"/>
    <m/>
    <d v="2002-06-01T00:00:00"/>
    <d v="2003-07-01T00:00:00"/>
    <n v="18"/>
    <m/>
    <m/>
    <n v="0"/>
    <m/>
    <m/>
    <n v="18"/>
    <m/>
    <m/>
    <n v="0"/>
    <m/>
    <m/>
    <n v="99477"/>
    <n v="-104"/>
    <n v="99373"/>
    <n v="1"/>
    <n v="0"/>
    <n v="0"/>
    <n v="0"/>
    <n v="12932"/>
    <n v="-34.06"/>
    <n v="12897.94"/>
    <n v="-5.9999999999490683E-2"/>
    <n v="99373"/>
    <n v="0"/>
    <m/>
    <n v="12898"/>
    <n v="0"/>
    <m/>
    <m/>
    <m/>
    <m/>
    <m/>
    <m/>
    <m/>
    <m/>
    <x v="1"/>
    <n v="0"/>
    <n v="1"/>
    <n v="5"/>
    <n v="13"/>
    <n v="0"/>
    <n v="0"/>
    <n v="18000"/>
    <n v="1999"/>
  </r>
  <r>
    <m/>
    <m/>
    <s v="SYR/FOA/23/INV/25"/>
    <s v="UNIDO"/>
    <m/>
    <x v="2"/>
    <s v="SYR"/>
    <x v="0"/>
    <s v="FOA"/>
    <s v="Phasing out of CFC-11 from flexible slabstock foam manufacturing at Akal Factory"/>
    <d v="1997-11-01T00:00:00"/>
    <d v="1998-12-01T00:00:00"/>
    <s v="FIN"/>
    <d v="1999-07-01T00:00:00"/>
    <m/>
    <d v="2002-10-01T00:00:00"/>
    <d v="2004-04-01T00:00:00"/>
    <n v="101"/>
    <m/>
    <m/>
    <n v="0"/>
    <m/>
    <m/>
    <n v="101"/>
    <m/>
    <m/>
    <n v="0"/>
    <m/>
    <m/>
    <n v="510130"/>
    <n v="0"/>
    <n v="510130"/>
    <n v="1"/>
    <n v="0"/>
    <n v="0"/>
    <n v="0"/>
    <n v="66317"/>
    <n v="-26"/>
    <n v="66291"/>
    <n v="0"/>
    <n v="510130"/>
    <n v="0"/>
    <m/>
    <n v="66291"/>
    <n v="0"/>
    <m/>
    <m/>
    <m/>
    <m/>
    <m/>
    <m/>
    <m/>
    <m/>
    <x v="1"/>
    <n v="0"/>
    <n v="1"/>
    <n v="20"/>
    <n v="13"/>
    <n v="0"/>
    <n v="0"/>
    <n v="101000"/>
    <n v="1997"/>
  </r>
  <r>
    <m/>
    <m/>
    <s v="IRA/FOA/23/INV/29"/>
    <s v="UNIDO"/>
    <m/>
    <x v="2"/>
    <s v="IRA"/>
    <x v="0"/>
    <s v="FOA"/>
    <s v="Phasing out of CFC-11 from flexible slabstock foam manufacturing at Mashhad Foam"/>
    <d v="1997-11-01T00:00:00"/>
    <d v="1998-12-01T00:00:00"/>
    <s v="FIN"/>
    <d v="1999-01-01T00:00:00"/>
    <m/>
    <d v="2003-12-01T00:00:00"/>
    <d v="2004-12-01T00:00:00"/>
    <n v="90"/>
    <m/>
    <m/>
    <n v="0"/>
    <m/>
    <m/>
    <n v="90"/>
    <m/>
    <m/>
    <n v="0"/>
    <m/>
    <m/>
    <n v="503330"/>
    <n v="-1856"/>
    <n v="501474"/>
    <n v="1"/>
    <n v="0"/>
    <n v="0"/>
    <n v="0"/>
    <n v="65433"/>
    <n v="-345"/>
    <n v="65088"/>
    <n v="0"/>
    <n v="501474"/>
    <n v="0"/>
    <m/>
    <n v="65088"/>
    <n v="0"/>
    <m/>
    <m/>
    <m/>
    <m/>
    <m/>
    <m/>
    <m/>
    <m/>
    <x v="1"/>
    <n v="0"/>
    <n v="1"/>
    <n v="14"/>
    <n v="13"/>
    <n v="0"/>
    <n v="0"/>
    <n v="90000"/>
    <n v="1997"/>
  </r>
  <r>
    <m/>
    <m/>
    <s v="IRA/FOA/22/INV/20"/>
    <s v="UNIDO"/>
    <m/>
    <x v="2"/>
    <s v="IRA"/>
    <x v="0"/>
    <s v="FOA"/>
    <s v="Phasing out of CFC-11 from flexible slabstock foam manufacturing at Safoam Co."/>
    <d v="1997-05-01T00:00:00"/>
    <d v="1998-06-01T00:00:00"/>
    <s v="FIN"/>
    <d v="1998-06-01T00:00:00"/>
    <m/>
    <d v="2002-12-01T00:00:00"/>
    <d v="2003-12-01T00:00:00"/>
    <n v="120"/>
    <m/>
    <m/>
    <n v="0"/>
    <m/>
    <m/>
    <n v="120"/>
    <m/>
    <m/>
    <n v="0"/>
    <m/>
    <m/>
    <n v="487125"/>
    <n v="0"/>
    <n v="487125"/>
    <n v="1"/>
    <n v="0"/>
    <n v="0"/>
    <n v="0"/>
    <n v="63326"/>
    <n v="-84.67"/>
    <n v="63241.33"/>
    <n v="0.33000000000174623"/>
    <n v="487125"/>
    <n v="0"/>
    <m/>
    <n v="63241"/>
    <n v="0"/>
    <m/>
    <m/>
    <m/>
    <m/>
    <m/>
    <m/>
    <m/>
    <m/>
    <x v="1"/>
    <n v="0"/>
    <n v="1"/>
    <n v="13"/>
    <n v="13"/>
    <n v="0"/>
    <n v="0"/>
    <n v="120000"/>
    <n v="1997"/>
  </r>
  <r>
    <m/>
    <m/>
    <s v="IRA/FOA/22/INV/22"/>
    <s v="UNIDO"/>
    <m/>
    <x v="2"/>
    <s v="IRA"/>
    <x v="0"/>
    <s v="FOA"/>
    <s v="Phasing out of CFC-11 from flexible slabstock foam manufacturing at Shizar Co."/>
    <d v="1997-05-01T00:00:00"/>
    <d v="1998-06-01T00:00:00"/>
    <s v="FIN"/>
    <d v="2001-07-01T00:00:00"/>
    <m/>
    <d v="2003-12-01T00:00:00"/>
    <d v="2004-12-01T00:00:00"/>
    <n v="120"/>
    <m/>
    <m/>
    <n v="0"/>
    <m/>
    <m/>
    <n v="120"/>
    <m/>
    <m/>
    <n v="0"/>
    <m/>
    <m/>
    <n v="487125"/>
    <n v="0"/>
    <n v="487125"/>
    <n v="1"/>
    <n v="0"/>
    <n v="0"/>
    <n v="0"/>
    <n v="63326"/>
    <n v="0"/>
    <n v="63326"/>
    <n v="0"/>
    <n v="487125"/>
    <n v="0"/>
    <m/>
    <n v="63326"/>
    <n v="0"/>
    <m/>
    <m/>
    <m/>
    <m/>
    <m/>
    <m/>
    <m/>
    <m/>
    <x v="1"/>
    <n v="0"/>
    <n v="1"/>
    <n v="50"/>
    <n v="13"/>
    <n v="0"/>
    <n v="0"/>
    <n v="120000"/>
    <n v="1997"/>
  </r>
  <r>
    <m/>
    <m/>
    <s v="MDN/FOA/22/INV/05"/>
    <s v="UNIDO"/>
    <m/>
    <x v="4"/>
    <s v="MDN"/>
    <x v="0"/>
    <s v="FOA"/>
    <s v="Phasing out of CFC-11 from flexible slabstock foam manufacturing at Sileks Ad Co."/>
    <d v="1997-05-01T00:00:00"/>
    <d v="1998-11-01T00:00:00"/>
    <s v="FIN"/>
    <d v="1997-12-01T00:00:00"/>
    <m/>
    <d v="1998-12-01T00:00:00"/>
    <d v="2002-09-01T00:00:00"/>
    <n v="280"/>
    <m/>
    <m/>
    <n v="0"/>
    <m/>
    <m/>
    <n v="280"/>
    <m/>
    <m/>
    <n v="0"/>
    <m/>
    <m/>
    <n v="520125"/>
    <n v="-4895"/>
    <n v="515230"/>
    <n v="1"/>
    <n v="0"/>
    <n v="0"/>
    <n v="0"/>
    <n v="67616"/>
    <n v="-742"/>
    <n v="66874"/>
    <n v="0"/>
    <n v="515230"/>
    <n v="0"/>
    <m/>
    <n v="66874"/>
    <n v="0"/>
    <m/>
    <m/>
    <m/>
    <m/>
    <m/>
    <m/>
    <m/>
    <m/>
    <x v="1"/>
    <n v="0"/>
    <n v="1"/>
    <n v="7"/>
    <n v="18"/>
    <n v="0"/>
    <n v="0"/>
    <n v="280000"/>
    <n v="1997"/>
  </r>
  <r>
    <m/>
    <m/>
    <s v="IRA/FOA/22/INV/21"/>
    <s v="UNIDO"/>
    <m/>
    <x v="2"/>
    <s v="IRA"/>
    <x v="0"/>
    <s v="FOA"/>
    <s v="Phasing out of CFC-11 from flexible slabstock foam manufacturing at Urethane Systems Company (USC)"/>
    <d v="1997-05-01T00:00:00"/>
    <d v="1998-06-01T00:00:00"/>
    <s v="FIN"/>
    <d v="2001-09-01T00:00:00"/>
    <m/>
    <d v="2003-03-01T00:00:00"/>
    <d v="2004-02-01T00:00:00"/>
    <n v="110"/>
    <m/>
    <m/>
    <n v="0"/>
    <m/>
    <m/>
    <n v="110"/>
    <m/>
    <m/>
    <n v="0"/>
    <m/>
    <m/>
    <n v="487125"/>
    <n v="-4690"/>
    <n v="482435"/>
    <n v="1"/>
    <n v="0"/>
    <n v="0"/>
    <n v="0"/>
    <n v="63326"/>
    <n v="-709"/>
    <n v="62617"/>
    <n v="0"/>
    <n v="482435"/>
    <n v="0"/>
    <m/>
    <n v="62617"/>
    <n v="0"/>
    <m/>
    <m/>
    <m/>
    <m/>
    <m/>
    <m/>
    <m/>
    <m/>
    <x v="1"/>
    <n v="0"/>
    <n v="1"/>
    <n v="52"/>
    <n v="13"/>
    <n v="0"/>
    <n v="0"/>
    <n v="110000"/>
    <n v="1997"/>
  </r>
  <r>
    <m/>
    <m/>
    <s v="MDN/FOA/22/INV/06"/>
    <s v="UNIDO"/>
    <m/>
    <x v="4"/>
    <s v="MDN"/>
    <x v="0"/>
    <s v="FOA"/>
    <s v="Phasing out of CFC-11 from manufacturing of rigid polyurethane sandwich panels at Sileks Ad Co."/>
    <d v="1997-05-01T00:00:00"/>
    <d v="1998-06-01T00:00:00"/>
    <s v="FIN"/>
    <d v="1997-12-01T00:00:00"/>
    <m/>
    <d v="1997-12-01T00:00:00"/>
    <d v="2002-05-01T00:00:00"/>
    <n v="67.599999999999994"/>
    <m/>
    <m/>
    <n v="0"/>
    <m/>
    <m/>
    <n v="67.599999999999994"/>
    <m/>
    <m/>
    <n v="0"/>
    <m/>
    <m/>
    <n v="284236"/>
    <n v="-6661"/>
    <n v="277575"/>
    <n v="1"/>
    <n v="0"/>
    <n v="0"/>
    <n v="0"/>
    <n v="36951"/>
    <n v="-923.13"/>
    <n v="36027.870000000003"/>
    <n v="-0.12999999999738066"/>
    <n v="277575"/>
    <n v="0"/>
    <m/>
    <n v="36028"/>
    <n v="0"/>
    <m/>
    <m/>
    <m/>
    <m/>
    <m/>
    <m/>
    <m/>
    <m/>
    <x v="1"/>
    <n v="0"/>
    <n v="1"/>
    <n v="7"/>
    <n v="13"/>
    <n v="0"/>
    <n v="0"/>
    <n v="67600"/>
    <n v="1997"/>
  </r>
  <r>
    <m/>
    <m/>
    <s v="TUR/FOA/25/INV/47"/>
    <s v="UNIDO"/>
    <m/>
    <x v="4"/>
    <s v="TUR"/>
    <x v="0"/>
    <s v="FOA"/>
    <s v="Phasing out of CFC-11 in manufacturing of flexible polyurethane slabstock foam through the use of CO2 blowing technology at Serra Sunger"/>
    <d v="1998-07-01T00:00:00"/>
    <d v="2000-02-01T00:00:00"/>
    <s v="FIN"/>
    <d v="1998-12-01T00:00:00"/>
    <m/>
    <d v="2000-09-01T00:00:00"/>
    <d v="2001-08-01T00:00:00"/>
    <n v="86"/>
    <m/>
    <m/>
    <n v="0"/>
    <m/>
    <m/>
    <n v="86"/>
    <m/>
    <m/>
    <n v="0"/>
    <m/>
    <m/>
    <n v="454358"/>
    <n v="0"/>
    <n v="454358"/>
    <n v="1"/>
    <n v="0"/>
    <n v="0"/>
    <n v="0"/>
    <n v="59067"/>
    <n v="-15.86"/>
    <n v="59051.14"/>
    <n v="0.13999999999941792"/>
    <n v="454358"/>
    <n v="0"/>
    <m/>
    <n v="59051"/>
    <n v="0"/>
    <m/>
    <m/>
    <m/>
    <m/>
    <m/>
    <m/>
    <m/>
    <m/>
    <x v="1"/>
    <n v="0"/>
    <n v="1"/>
    <n v="5"/>
    <n v="19"/>
    <n v="0"/>
    <n v="0"/>
    <n v="86000"/>
    <n v="1998"/>
  </r>
  <r>
    <m/>
    <m/>
    <s v="NIR/FOA/31/INV/66"/>
    <s v="UNDP"/>
    <m/>
    <x v="0"/>
    <s v="NIR"/>
    <x v="0"/>
    <s v="FOA"/>
    <s v="Phasing out of CFC-11 in the manfuacture of flexible slabstock foam by conversion to methylene chloride at Abeokuta Commercial and Industrial Co. Ltd."/>
    <d v="2000-07-01T00:00:00"/>
    <d v="2003-08-01T00:00:00"/>
    <s v="FIN"/>
    <d v="2001-07-01T00:00:00"/>
    <m/>
    <d v="2002-11-01T00:00:00"/>
    <d v="2004-01-01T00:00:00"/>
    <n v="23.3"/>
    <m/>
    <m/>
    <m/>
    <m/>
    <m/>
    <n v="23.3"/>
    <m/>
    <m/>
    <m/>
    <m/>
    <m/>
    <n v="118468"/>
    <n v="-382"/>
    <n v="118086"/>
    <n v="1"/>
    <n v="0"/>
    <n v="0"/>
    <n v="0"/>
    <n v="15401"/>
    <n v="-50"/>
    <n v="15351"/>
    <n v="-0.18000000000029104"/>
    <n v="118086"/>
    <n v="0"/>
    <n v="0"/>
    <n v="15351.18"/>
    <n v="0"/>
    <m/>
    <m/>
    <m/>
    <m/>
    <s v="Completed in 2002. Financially completed in 2004."/>
    <m/>
    <m/>
    <m/>
    <x v="1"/>
    <n v="0"/>
    <n v="1"/>
    <n v="12"/>
    <n v="37"/>
    <n v="0"/>
    <n v="0"/>
    <n v="23300"/>
    <n v="2000"/>
  </r>
  <r>
    <m/>
    <m/>
    <s v="DRC/FOA/37/INV/10"/>
    <s v="UNDP"/>
    <m/>
    <x v="0"/>
    <s v="DRC"/>
    <x v="0"/>
    <s v="FOA"/>
    <s v="Phasing out of CFC-11 in the manufacture of flexible slabstock foam at Bek SPRL by convesion to methylene chloride"/>
    <d v="2002-07-01T00:00:00"/>
    <d v="2005-09-01T00:00:00"/>
    <s v="FIN"/>
    <d v="2003-02-01T00:00:00"/>
    <m/>
    <d v="2005-12-01T00:00:00"/>
    <d v="2011-11-01T00:00:00"/>
    <n v="28"/>
    <m/>
    <m/>
    <m/>
    <m/>
    <m/>
    <n v="28"/>
    <m/>
    <m/>
    <m/>
    <m/>
    <m/>
    <n v="165670"/>
    <n v="-25705"/>
    <n v="139965"/>
    <n v="1"/>
    <n v="0"/>
    <n v="0"/>
    <n v="0"/>
    <n v="21537"/>
    <n v="-3342"/>
    <n v="18195"/>
    <n v="-0.4500000000007276"/>
    <n v="139965"/>
    <n v="0"/>
    <n v="0"/>
    <n v="18195.45"/>
    <n v="0"/>
    <m/>
    <m/>
    <m/>
    <m/>
    <s v="Completed in 2005."/>
    <m/>
    <m/>
    <m/>
    <x v="1"/>
    <n v="0"/>
    <n v="1"/>
    <n v="7"/>
    <n v="38"/>
    <n v="0"/>
    <n v="0"/>
    <n v="28000"/>
    <n v="2002"/>
  </r>
  <r>
    <m/>
    <m/>
    <s v="NIR/FOA/32/INV/73"/>
    <s v="Japan"/>
    <m/>
    <x v="0"/>
    <s v="NIR"/>
    <x v="0"/>
    <s v="FOA"/>
    <s v="Phasing out of CFC-11 in the manufacture of flexible slabstock foam at Eastern Wrought Iron Limited by conversion to methylene chloride"/>
    <d v="2000-12-01T00:00:00"/>
    <d v="2004-01-01T00:00:00"/>
    <s v="FIN"/>
    <d v="2001-12-01T00:00:00"/>
    <m/>
    <d v="2004-11-01T00:00:00"/>
    <d v="2006-05-01T00:00:00"/>
    <n v="27.1"/>
    <m/>
    <m/>
    <n v="0"/>
    <m/>
    <m/>
    <n v="27.1"/>
    <m/>
    <m/>
    <m/>
    <m/>
    <m/>
    <n v="109345"/>
    <n v="-3207"/>
    <n v="106138"/>
    <n v="1"/>
    <n v="0"/>
    <n v="0"/>
    <n v="0"/>
    <n v="14215"/>
    <n v="-417"/>
    <n v="13798"/>
    <n v="0"/>
    <n v="106138"/>
    <n v="0"/>
    <n v="0"/>
    <n v="13798"/>
    <n v="0"/>
    <m/>
    <m/>
    <m/>
    <m/>
    <s v="Operationally completed November 2004. COC issued. Final revision issued but unspent balance and corresponding support cost still to be returned in 2007."/>
    <m/>
    <m/>
    <m/>
    <x v="1"/>
    <n v="0"/>
    <n v="1"/>
    <n v="12"/>
    <n v="37"/>
    <n v="0"/>
    <n v="0"/>
    <n v="27100"/>
    <n v="2000"/>
  </r>
  <r>
    <m/>
    <m/>
    <s v="DRC/FOA/37/INV/11"/>
    <s v="UNDP"/>
    <m/>
    <x v="0"/>
    <s v="DRC"/>
    <x v="0"/>
    <s v="FOA"/>
    <s v="Phasing out of CFC-11 in the manufacture of flexible slabstock foam at Ekanawe SPRL by conversion to methylene chloride"/>
    <d v="2002-07-01T00:00:00"/>
    <d v="2005-09-01T00:00:00"/>
    <s v="FIN"/>
    <d v="2004-01-01T00:00:00"/>
    <m/>
    <d v="2005-12-01T00:00:00"/>
    <d v="2007-03-01T00:00:00"/>
    <n v="24"/>
    <m/>
    <m/>
    <m/>
    <m/>
    <m/>
    <n v="24"/>
    <m/>
    <m/>
    <m/>
    <m/>
    <m/>
    <n v="75490"/>
    <n v="0"/>
    <n v="75490"/>
    <n v="1"/>
    <n v="0"/>
    <n v="0"/>
    <n v="0"/>
    <n v="9814"/>
    <n v="0"/>
    <n v="9814"/>
    <n v="0.2999999999992724"/>
    <n v="75490"/>
    <n v="0"/>
    <n v="0"/>
    <n v="9813.7000000000007"/>
    <n v="0"/>
    <m/>
    <m/>
    <m/>
    <m/>
    <s v="Completed in 2005. Financially completed in 2007."/>
    <m/>
    <m/>
    <m/>
    <x v="1"/>
    <n v="0"/>
    <n v="1"/>
    <n v="18"/>
    <n v="38"/>
    <n v="0"/>
    <n v="0"/>
    <n v="24000"/>
    <n v="2002"/>
  </r>
  <r>
    <m/>
    <m/>
    <s v="NIR/FOA/32/INV/74"/>
    <s v="Japan"/>
    <m/>
    <x v="0"/>
    <s v="NIR"/>
    <x v="0"/>
    <s v="FOA"/>
    <s v="Phasing out of CFC-11 in the manufacture of flexible slabstock foam at Mac-Vico (Nig.) Limited by conversion to methylene chloride"/>
    <d v="2000-12-01T00:00:00"/>
    <d v="2004-01-01T00:00:00"/>
    <s v="FIN"/>
    <d v="2002-03-01T00:00:00"/>
    <m/>
    <d v="2003-07-01T00:00:00"/>
    <d v="2003-10-01T00:00:00"/>
    <n v="28.4"/>
    <m/>
    <m/>
    <n v="0"/>
    <m/>
    <m/>
    <n v="28.4"/>
    <m/>
    <m/>
    <m/>
    <m/>
    <m/>
    <n v="105209"/>
    <n v="0"/>
    <n v="105209"/>
    <n v="1"/>
    <n v="0"/>
    <n v="0"/>
    <n v="0"/>
    <n v="13677"/>
    <n v="0"/>
    <n v="13677"/>
    <n v="0"/>
    <n v="105209"/>
    <n v="0"/>
    <n v="0"/>
    <n v="13677"/>
    <n v="0"/>
    <m/>
    <m/>
    <m/>
    <m/>
    <s v="Operationally completed July 2003, financially completed October 2003"/>
    <m/>
    <m/>
    <m/>
    <x v="1"/>
    <n v="0"/>
    <n v="1"/>
    <n v="15"/>
    <n v="37"/>
    <n v="0"/>
    <n v="0"/>
    <n v="28400"/>
    <n v="2000"/>
  </r>
  <r>
    <m/>
    <m/>
    <s v="NIR/FOA/32/INV/75"/>
    <s v="Japan"/>
    <m/>
    <x v="0"/>
    <s v="NIR"/>
    <x v="0"/>
    <s v="FOA"/>
    <s v="Phasing out of CFC-11 in the manufacture of flexible slabstock foam at Martchem Industries Limited (at 2 plants) by conversion to methylene chloride"/>
    <d v="2000-12-01T00:00:00"/>
    <d v="2004-01-01T00:00:00"/>
    <s v="FIN"/>
    <d v="2002-10-01T00:00:00"/>
    <m/>
    <d v="2003-03-01T00:00:00"/>
    <d v="2003-10-01T00:00:00"/>
    <n v="38.4"/>
    <m/>
    <m/>
    <n v="0"/>
    <m/>
    <m/>
    <n v="38.4"/>
    <m/>
    <m/>
    <m/>
    <m/>
    <m/>
    <n v="175121"/>
    <n v="0"/>
    <n v="175121"/>
    <n v="1"/>
    <n v="0"/>
    <n v="0"/>
    <n v="0"/>
    <n v="22766"/>
    <n v="0"/>
    <n v="22766"/>
    <n v="0"/>
    <n v="175121"/>
    <n v="0"/>
    <n v="0"/>
    <n v="22766"/>
    <n v="0"/>
    <m/>
    <m/>
    <m/>
    <m/>
    <s v="Operationally and financially completed 2003"/>
    <m/>
    <m/>
    <m/>
    <x v="1"/>
    <n v="0"/>
    <n v="1"/>
    <n v="22"/>
    <n v="37"/>
    <n v="0"/>
    <n v="0"/>
    <n v="38400"/>
    <n v="2000"/>
  </r>
  <r>
    <m/>
    <m/>
    <s v="DRC/FOA/37/INV/12"/>
    <s v="UNDP"/>
    <m/>
    <x v="0"/>
    <s v="DRC"/>
    <x v="0"/>
    <s v="FOA"/>
    <s v="Phasing out of CFC-11 in the manufacture of flexible slabstock foam at Sokamo SPRL by conversion to methylene chloride"/>
    <d v="2002-07-01T00:00:00"/>
    <d v="2005-09-01T00:00:00"/>
    <s v="FIN"/>
    <d v="2004-01-01T00:00:00"/>
    <m/>
    <d v="2005-12-01T00:00:00"/>
    <d v="2007-03-01T00:00:00"/>
    <n v="21"/>
    <m/>
    <m/>
    <m/>
    <m/>
    <m/>
    <n v="21"/>
    <m/>
    <m/>
    <m/>
    <m/>
    <m/>
    <n v="69920"/>
    <n v="0"/>
    <n v="69920"/>
    <n v="1"/>
    <n v="0"/>
    <n v="0"/>
    <n v="0"/>
    <n v="9090"/>
    <n v="0"/>
    <n v="9090"/>
    <n v="0.3999999999996362"/>
    <n v="69920"/>
    <n v="0"/>
    <n v="0"/>
    <n v="9089.6"/>
    <n v="0"/>
    <m/>
    <m/>
    <m/>
    <m/>
    <s v="Completed in 2005. Financially completed in 2007."/>
    <m/>
    <m/>
    <m/>
    <x v="1"/>
    <n v="0"/>
    <n v="1"/>
    <n v="18"/>
    <n v="38"/>
    <n v="0"/>
    <n v="0"/>
    <n v="21000"/>
    <n v="2002"/>
  </r>
  <r>
    <m/>
    <m/>
    <s v="NIR/FOA/34/INV/84"/>
    <s v="UNDP"/>
    <m/>
    <x v="0"/>
    <s v="NIR"/>
    <x v="0"/>
    <s v="FOA"/>
    <s v="Phasing out of CFC-11 in the manufacture of flexible slabstock foam by conversion to methylene chloride at Apaco Foam and Chemical Ind., Ltd."/>
    <d v="2001-07-01T00:00:00"/>
    <d v="2004-05-01T00:00:00"/>
    <s v="FIN"/>
    <d v="2002-05-01T00:00:00"/>
    <m/>
    <d v="2002-12-01T00:00:00"/>
    <d v="2003-11-01T00:00:00"/>
    <n v="27.7"/>
    <m/>
    <m/>
    <m/>
    <m/>
    <m/>
    <n v="27.7"/>
    <m/>
    <m/>
    <m/>
    <m/>
    <m/>
    <n v="147018"/>
    <n v="0"/>
    <n v="147018"/>
    <n v="1"/>
    <n v="0"/>
    <n v="0"/>
    <n v="0"/>
    <n v="19112"/>
    <n v="0"/>
    <n v="19112"/>
    <n v="-0.34000000000014552"/>
    <n v="147018"/>
    <n v="0"/>
    <n v="0"/>
    <n v="19112.34"/>
    <n v="0"/>
    <m/>
    <m/>
    <m/>
    <m/>
    <s v="Completed in 2002. Financially completed in 2003."/>
    <m/>
    <m/>
    <m/>
    <x v="1"/>
    <n v="0"/>
    <n v="1"/>
    <n v="10"/>
    <n v="34"/>
    <n v="0"/>
    <n v="0"/>
    <n v="27700"/>
    <n v="2001"/>
  </r>
  <r>
    <m/>
    <m/>
    <s v="NIR/FOA/34/INV/83"/>
    <s v="UNDP"/>
    <m/>
    <x v="0"/>
    <s v="NIR"/>
    <x v="0"/>
    <s v="FOA"/>
    <s v="Phasing out of CFC-11 in the manufacture of flexible slabstock foam by conversion to methylene chloride at Atuchukwu Chemical Ind., Ltd."/>
    <d v="2001-07-01T00:00:00"/>
    <d v="2004-05-01T00:00:00"/>
    <s v="FIN"/>
    <d v="2002-06-01T00:00:00"/>
    <m/>
    <d v="2002-12-01T00:00:00"/>
    <d v="2003-11-01T00:00:00"/>
    <n v="22.2"/>
    <m/>
    <m/>
    <m/>
    <m/>
    <m/>
    <n v="22.2"/>
    <m/>
    <m/>
    <m/>
    <m/>
    <m/>
    <n v="118488"/>
    <n v="-1"/>
    <n v="118487"/>
    <n v="1"/>
    <n v="0"/>
    <n v="0"/>
    <n v="0"/>
    <n v="15403"/>
    <n v="0"/>
    <n v="15403"/>
    <n v="-0.44000000000050932"/>
    <n v="118487"/>
    <n v="0"/>
    <n v="0"/>
    <n v="15403.44"/>
    <n v="0"/>
    <m/>
    <m/>
    <m/>
    <m/>
    <s v="Completed in 2002. Financially completed in 2003."/>
    <m/>
    <m/>
    <m/>
    <x v="1"/>
    <n v="0"/>
    <n v="1"/>
    <n v="11"/>
    <n v="34"/>
    <n v="0"/>
    <n v="0"/>
    <n v="22200"/>
    <n v="2001"/>
  </r>
  <r>
    <m/>
    <m/>
    <s v="NIR/FOA/35/INV/94"/>
    <s v="UNDP"/>
    <m/>
    <x v="0"/>
    <s v="NIR"/>
    <x v="0"/>
    <s v="FOA"/>
    <s v="Phasing out of CFC-11 in the manufacture of flexible slabstock foam by conversion to methylene chloride at Bamako Industrial, Ltd."/>
    <d v="2001-12-01T00:00:00"/>
    <d v="2004-10-01T00:00:00"/>
    <s v="FIN"/>
    <d v="2002-11-01T00:00:00"/>
    <m/>
    <d v="2003-12-01T00:00:00"/>
    <d v="2005-11-01T00:00:00"/>
    <n v="24"/>
    <m/>
    <m/>
    <m/>
    <m/>
    <m/>
    <n v="24"/>
    <m/>
    <m/>
    <m/>
    <m/>
    <m/>
    <n v="114510"/>
    <n v="-3460"/>
    <n v="111050"/>
    <n v="1"/>
    <n v="0"/>
    <n v="0"/>
    <n v="0"/>
    <n v="14886"/>
    <n v="-450"/>
    <n v="14436"/>
    <n v="-0.2999999999992724"/>
    <n v="111050"/>
    <n v="0"/>
    <n v="0"/>
    <n v="14436.3"/>
    <n v="0"/>
    <m/>
    <m/>
    <m/>
    <m/>
    <s v="Completed in 2003. Financially completed in 2005."/>
    <m/>
    <m/>
    <m/>
    <x v="1"/>
    <n v="0"/>
    <n v="1"/>
    <n v="11"/>
    <n v="34"/>
    <n v="0"/>
    <n v="0"/>
    <n v="24000"/>
    <n v="2001"/>
  </r>
  <r>
    <m/>
    <m/>
    <s v="NIR/FOA/34/INV/92"/>
    <s v="UNDP"/>
    <m/>
    <x v="0"/>
    <s v="NIR"/>
    <x v="0"/>
    <s v="FOA"/>
    <s v="Phasing out of CFC-11 in the manufacture of flexible slabstock foam by conversion to methylene chloride at Bibafoam Ind., Ltd."/>
    <d v="2001-07-01T00:00:00"/>
    <d v="2004-05-01T00:00:00"/>
    <s v="FIN"/>
    <d v="2002-06-01T00:00:00"/>
    <m/>
    <d v="2002-12-01T00:00:00"/>
    <d v="2006-10-01T00:00:00"/>
    <n v="26"/>
    <m/>
    <m/>
    <m/>
    <m/>
    <m/>
    <n v="26"/>
    <m/>
    <m/>
    <m/>
    <m/>
    <m/>
    <n v="114685"/>
    <n v="0"/>
    <n v="114685"/>
    <n v="1"/>
    <n v="0"/>
    <n v="0"/>
    <n v="0"/>
    <n v="14909"/>
    <n v="0"/>
    <n v="14909"/>
    <n v="-4.9999999999272404E-2"/>
    <n v="114685"/>
    <n v="0"/>
    <n v="0"/>
    <n v="14909.05"/>
    <n v="0"/>
    <m/>
    <m/>
    <m/>
    <m/>
    <s v="Completed in 2002. Financially completed in 2006."/>
    <m/>
    <m/>
    <m/>
    <x v="1"/>
    <n v="0"/>
    <n v="1"/>
    <n v="11"/>
    <n v="34"/>
    <n v="0"/>
    <n v="0"/>
    <n v="26000"/>
    <n v="2001"/>
  </r>
  <r>
    <m/>
    <m/>
    <s v="NIR/FOA/31/INV/68"/>
    <s v="UNDP"/>
    <m/>
    <x v="0"/>
    <s v="NIR"/>
    <x v="0"/>
    <s v="FOA"/>
    <s v="Phasing out of CFC-11 in the manufacture of flexible slabstock foam by conversion to methylene chloride at Climax Ind. Ltd. (Ely Foam)"/>
    <d v="2000-07-01T00:00:00"/>
    <d v="2003-08-01T00:00:00"/>
    <s v="FIN"/>
    <d v="2001-09-01T00:00:00"/>
    <m/>
    <d v="2002-11-01T00:00:00"/>
    <d v="2004-01-01T00:00:00"/>
    <n v="29.7"/>
    <m/>
    <m/>
    <m/>
    <m/>
    <m/>
    <n v="29.7"/>
    <m/>
    <m/>
    <m/>
    <m/>
    <m/>
    <n v="173362"/>
    <n v="-575"/>
    <n v="172787"/>
    <n v="1"/>
    <n v="0"/>
    <n v="0"/>
    <n v="0"/>
    <n v="22537"/>
    <n v="-75"/>
    <n v="22462"/>
    <n v="-0.31000000000130967"/>
    <n v="172787"/>
    <n v="0"/>
    <n v="0"/>
    <n v="22462.31"/>
    <n v="0"/>
    <m/>
    <m/>
    <m/>
    <m/>
    <s v="Completed in 2002. Financially completed in 2004."/>
    <m/>
    <m/>
    <m/>
    <x v="1"/>
    <n v="0"/>
    <n v="1"/>
    <n v="14"/>
    <n v="37"/>
    <n v="0"/>
    <n v="0"/>
    <n v="29700"/>
    <n v="2000"/>
  </r>
  <r>
    <m/>
    <m/>
    <s v="DRC/FOA/35/INV/06"/>
    <s v="UNDP"/>
    <m/>
    <x v="0"/>
    <s v="DRC"/>
    <x v="0"/>
    <s v="FOA"/>
    <s v="Phasing out of CFC-11 in the manufacture of flexible slabstock foam by conversion to methylene chloride at Complast SPRL"/>
    <d v="2001-12-01T00:00:00"/>
    <d v="2005-01-01T00:00:00"/>
    <s v="FIN"/>
    <d v="2002-12-01T00:00:00"/>
    <m/>
    <d v="2006-11-01T00:00:00"/>
    <d v="2007-03-01T00:00:00"/>
    <n v="38"/>
    <m/>
    <m/>
    <m/>
    <m/>
    <m/>
    <n v="38"/>
    <m/>
    <m/>
    <m/>
    <m/>
    <m/>
    <n v="190820"/>
    <n v="0"/>
    <n v="190820"/>
    <n v="1"/>
    <n v="0"/>
    <n v="0"/>
    <n v="0"/>
    <n v="24807"/>
    <n v="0"/>
    <n v="24807"/>
    <n v="0.40000000000145519"/>
    <n v="190820"/>
    <n v="0"/>
    <n v="0"/>
    <n v="24806.6"/>
    <n v="0"/>
    <m/>
    <m/>
    <m/>
    <m/>
    <s v="Completed in 2006. Financially completed in 2007."/>
    <m/>
    <m/>
    <m/>
    <x v="1"/>
    <n v="0"/>
    <n v="1"/>
    <n v="12"/>
    <n v="37"/>
    <n v="0"/>
    <n v="0"/>
    <n v="38000"/>
    <n v="2001"/>
  </r>
  <r>
    <m/>
    <m/>
    <s v="BDI/FOA/35/INV/10"/>
    <s v="UNDP"/>
    <m/>
    <x v="0"/>
    <s v="BDI"/>
    <x v="0"/>
    <s v="FOA"/>
    <s v="Phasing out of CFC-11 in the manufacture of flexible slabstock foam by conversion to methylene chloride at Exim, S.A."/>
    <d v="2001-12-01T00:00:00"/>
    <d v="2005-01-01T00:00:00"/>
    <s v="FIN"/>
    <d v="2002-07-01T00:00:00"/>
    <m/>
    <d v="2003-12-01T00:00:00"/>
    <d v="2006-06-01T00:00:00"/>
    <n v="26.3"/>
    <m/>
    <m/>
    <m/>
    <m/>
    <m/>
    <n v="26.3"/>
    <m/>
    <m/>
    <m/>
    <m/>
    <m/>
    <n v="78262"/>
    <n v="-8335"/>
    <n v="69927"/>
    <n v="1"/>
    <n v="0"/>
    <n v="0"/>
    <n v="0"/>
    <n v="10174"/>
    <n v="-1084"/>
    <n v="9090"/>
    <n v="-5.9999999999490683E-2"/>
    <n v="69927"/>
    <n v="0"/>
    <n v="0"/>
    <n v="9090.06"/>
    <n v="0"/>
    <m/>
    <m/>
    <m/>
    <m/>
    <s v="Completed in 2003. Financially completed in 2006."/>
    <m/>
    <m/>
    <m/>
    <x v="1"/>
    <n v="0"/>
    <n v="1"/>
    <n v="7"/>
    <n v="37"/>
    <n v="0"/>
    <n v="0"/>
    <n v="26300"/>
    <n v="2001"/>
  </r>
  <r>
    <m/>
    <m/>
    <s v="NIR/FOA/34/INV/85"/>
    <s v="UNDP"/>
    <m/>
    <x v="0"/>
    <s v="NIR"/>
    <x v="0"/>
    <s v="FOA"/>
    <s v="Phasing out of CFC-11 in the manufacture of flexible slabstock foam by conversion to methylene chloride at Gasfa Industries Nig., Ltd. (Meka Foam)"/>
    <d v="2001-07-01T00:00:00"/>
    <d v="2004-05-01T00:00:00"/>
    <s v="FIN"/>
    <d v="2002-06-01T00:00:00"/>
    <m/>
    <d v="2003-08-01T00:00:00"/>
    <d v="2005-09-01T00:00:00"/>
    <n v="40.5"/>
    <m/>
    <m/>
    <m/>
    <m/>
    <m/>
    <n v="40.5"/>
    <m/>
    <m/>
    <m/>
    <m/>
    <m/>
    <n v="238843"/>
    <n v="-9895"/>
    <n v="228948"/>
    <n v="1"/>
    <n v="0"/>
    <n v="0"/>
    <n v="0"/>
    <n v="31050"/>
    <n v="-1286"/>
    <n v="29764"/>
    <n v="0.40999999999985448"/>
    <n v="228948"/>
    <n v="0"/>
    <n v="0"/>
    <n v="29763.59"/>
    <n v="0"/>
    <m/>
    <m/>
    <m/>
    <m/>
    <s v="Completed in 2003. Financially completed in 2005."/>
    <m/>
    <m/>
    <m/>
    <x v="1"/>
    <n v="0"/>
    <n v="1"/>
    <n v="11"/>
    <n v="34"/>
    <n v="0"/>
    <n v="0"/>
    <n v="40500"/>
    <n v="2001"/>
  </r>
  <r>
    <m/>
    <m/>
    <s v="NIR/FOA/34/INV/89"/>
    <s v="UNDP"/>
    <m/>
    <x v="0"/>
    <s v="NIR"/>
    <x v="0"/>
    <s v="FOA"/>
    <s v="Phasing out of CFC-11 in the manufacture of flexible slabstock foam by conversion to methylene chloride at Harmony Foam Nigeria Ltd."/>
    <d v="2001-07-01T00:00:00"/>
    <d v="2004-05-01T00:00:00"/>
    <s v="FIN"/>
    <d v="2002-06-01T00:00:00"/>
    <m/>
    <d v="2004-12-01T00:00:00"/>
    <d v="2005-11-01T00:00:00"/>
    <n v="22.3"/>
    <m/>
    <m/>
    <m/>
    <m/>
    <m/>
    <n v="22.3"/>
    <m/>
    <m/>
    <m/>
    <m/>
    <m/>
    <n v="126531"/>
    <n v="-13568"/>
    <n v="112963"/>
    <n v="1"/>
    <n v="0"/>
    <n v="0"/>
    <n v="0"/>
    <n v="16449"/>
    <n v="-1764"/>
    <n v="14685"/>
    <n v="-0.19323300010000821"/>
    <n v="112963"/>
    <n v="0"/>
    <n v="0"/>
    <n v="14685.1932330001"/>
    <n v="0"/>
    <m/>
    <m/>
    <m/>
    <m/>
    <s v="Completed in 2004. Financially completed in 2005."/>
    <m/>
    <m/>
    <m/>
    <x v="1"/>
    <n v="0"/>
    <n v="1"/>
    <n v="11"/>
    <n v="34"/>
    <n v="0"/>
    <n v="0"/>
    <n v="22300"/>
    <n v="2001"/>
  </r>
  <r>
    <m/>
    <m/>
    <s v="NIR/FOA/31/INV/70"/>
    <s v="UNDP"/>
    <m/>
    <x v="0"/>
    <s v="NIR"/>
    <x v="0"/>
    <s v="FOA"/>
    <s v="Phasing out of CFC-11 in the manufacture of flexible slabstock foam by conversion to methylene chloride at Jafa Foam Products Nig. Ltd."/>
    <d v="2000-07-01T00:00:00"/>
    <d v="2003-08-01T00:00:00"/>
    <s v="FIN"/>
    <d v="2001-04-01T00:00:00"/>
    <m/>
    <d v="2002-12-01T00:00:00"/>
    <d v="2006-10-01T00:00:00"/>
    <n v="34.200000000000003"/>
    <m/>
    <m/>
    <m/>
    <m/>
    <m/>
    <n v="34.200000000000003"/>
    <m/>
    <m/>
    <m/>
    <m/>
    <m/>
    <n v="124667"/>
    <n v="-9881"/>
    <n v="114786"/>
    <n v="1"/>
    <n v="0"/>
    <n v="0"/>
    <n v="0"/>
    <n v="16207"/>
    <n v="-1285"/>
    <n v="14922"/>
    <n v="0.29000000000087311"/>
    <n v="114786"/>
    <n v="0"/>
    <n v="0"/>
    <n v="14921.71"/>
    <n v="0"/>
    <m/>
    <m/>
    <m/>
    <m/>
    <s v="Completed in 2002. Financially completed in 2006."/>
    <m/>
    <m/>
    <m/>
    <x v="1"/>
    <n v="0"/>
    <n v="1"/>
    <n v="9"/>
    <n v="37"/>
    <n v="0"/>
    <n v="0"/>
    <n v="34200"/>
    <n v="2000"/>
  </r>
  <r>
    <m/>
    <m/>
    <s v="NIR/FOA/29/INV/56"/>
    <s v="UNDP"/>
    <m/>
    <x v="0"/>
    <s v="NIR"/>
    <x v="0"/>
    <s v="FOA"/>
    <s v="Phasing out of CFC-11 in the manufacture of flexible slabstock foam by conversion to methylene chloride at Jafco Industries Limited"/>
    <d v="1999-11-01T00:00:00"/>
    <d v="2002-12-01T00:00:00"/>
    <s v="FIN"/>
    <d v="2001-10-01T00:00:00"/>
    <m/>
    <d v="2002-12-01T00:00:00"/>
    <d v="2006-06-01T00:00:00"/>
    <n v="34.200000000000003"/>
    <m/>
    <m/>
    <m/>
    <m/>
    <m/>
    <n v="34.200000000000003"/>
    <m/>
    <m/>
    <m/>
    <m/>
    <m/>
    <n v="58559"/>
    <n v="0"/>
    <n v="58559"/>
    <n v="1"/>
    <n v="0"/>
    <n v="0"/>
    <n v="0"/>
    <n v="7613"/>
    <n v="0"/>
    <n v="7613"/>
    <n v="0.32999999999992724"/>
    <n v="58559"/>
    <n v="0"/>
    <n v="0"/>
    <n v="7612.67"/>
    <n v="0"/>
    <m/>
    <m/>
    <m/>
    <m/>
    <s v="Completed in 2002. Financially completed in 2006."/>
    <m/>
    <m/>
    <m/>
    <x v="1"/>
    <n v="0"/>
    <n v="1"/>
    <n v="23"/>
    <n v="37"/>
    <n v="0"/>
    <n v="0"/>
    <n v="34200"/>
    <n v="1999"/>
  </r>
  <r>
    <m/>
    <m/>
    <s v="URT/FOA/31/INV/13"/>
    <s v="UNDP"/>
    <m/>
    <x v="0"/>
    <s v="URT"/>
    <x v="0"/>
    <s v="FOA"/>
    <s v="Phasing out of CFC-11 in the manufacture of flexible slabstock foam by conversion to methylene chloride at Plyfoam Limited"/>
    <d v="2000-07-01T00:00:00"/>
    <d v="2003-08-01T00:00:00"/>
    <s v="FIN"/>
    <d v="2002-07-01T00:00:00"/>
    <m/>
    <d v="2004-12-01T00:00:00"/>
    <d v="2006-10-01T00:00:00"/>
    <n v="39.5"/>
    <m/>
    <m/>
    <m/>
    <m/>
    <m/>
    <n v="39.5"/>
    <m/>
    <m/>
    <m/>
    <m/>
    <m/>
    <n v="175134"/>
    <n v="0"/>
    <n v="175134"/>
    <n v="1"/>
    <n v="0"/>
    <n v="0"/>
    <n v="0"/>
    <n v="22767"/>
    <n v="0"/>
    <n v="22767"/>
    <n v="-0.41999999999825377"/>
    <n v="175134"/>
    <n v="0"/>
    <n v="0"/>
    <n v="22767.42"/>
    <n v="0"/>
    <m/>
    <m/>
    <m/>
    <m/>
    <s v="Completed in 2004. Financially completed in 2006."/>
    <m/>
    <m/>
    <m/>
    <x v="1"/>
    <n v="0"/>
    <n v="1"/>
    <n v="24"/>
    <n v="37"/>
    <n v="0"/>
    <n v="0"/>
    <n v="39500"/>
    <n v="2000"/>
  </r>
  <r>
    <m/>
    <m/>
    <s v="NIR/FOA/31/INV/65"/>
    <s v="UNDP"/>
    <m/>
    <x v="0"/>
    <s v="NIR"/>
    <x v="0"/>
    <s v="FOA"/>
    <s v="Phasing out of CFC-11 in the manufacture of flexible slabstock foam by conversion to methylene chloride at Sokoto Foam Factory (Nig.) Ltd."/>
    <d v="2000-07-01T00:00:00"/>
    <d v="2003-08-01T00:00:00"/>
    <s v="FIN"/>
    <d v="2001-05-01T00:00:00"/>
    <m/>
    <d v="2002-12-01T00:00:00"/>
    <d v="2005-09-01T00:00:00"/>
    <n v="26.1"/>
    <m/>
    <m/>
    <m/>
    <m/>
    <m/>
    <n v="26.1"/>
    <m/>
    <m/>
    <m/>
    <m/>
    <m/>
    <n v="141421"/>
    <n v="-4328"/>
    <n v="137093"/>
    <n v="1"/>
    <n v="0"/>
    <n v="0"/>
    <n v="0"/>
    <n v="18385"/>
    <n v="-563"/>
    <n v="17822"/>
    <n v="0.27000000000043656"/>
    <n v="137093"/>
    <n v="0"/>
    <n v="0"/>
    <n v="17821.73"/>
    <n v="0"/>
    <m/>
    <m/>
    <m/>
    <m/>
    <s v="Completed in 2002. Financially completed in 2005."/>
    <m/>
    <m/>
    <m/>
    <x v="1"/>
    <n v="0"/>
    <n v="1"/>
    <n v="10"/>
    <n v="37"/>
    <n v="0"/>
    <n v="0"/>
    <n v="26100"/>
    <n v="2000"/>
  </r>
  <r>
    <m/>
    <m/>
    <s v="NIR/FOA/31/INV/69"/>
    <s v="UNDP"/>
    <m/>
    <x v="0"/>
    <s v="NIR"/>
    <x v="0"/>
    <s v="FOA"/>
    <s v="Phasing out of CFC-11 in the manufacture of flexible slabstock foam by conversion to methylene chloride at Wappah Foam Limited"/>
    <d v="2000-07-01T00:00:00"/>
    <d v="2003-08-01T00:00:00"/>
    <s v="FIN"/>
    <d v="2001-09-01T00:00:00"/>
    <m/>
    <d v="2001-12-01T00:00:00"/>
    <d v="2002-11-01T00:00:00"/>
    <n v="24"/>
    <m/>
    <m/>
    <m/>
    <m/>
    <m/>
    <n v="24"/>
    <m/>
    <m/>
    <m/>
    <m/>
    <m/>
    <n v="130081"/>
    <n v="-4"/>
    <n v="130077"/>
    <n v="1"/>
    <n v="0"/>
    <n v="0"/>
    <n v="0"/>
    <n v="16911"/>
    <n v="-1"/>
    <n v="16910"/>
    <n v="0.47000000000116415"/>
    <n v="130077"/>
    <n v="0"/>
    <n v="0"/>
    <n v="16909.53"/>
    <n v="0"/>
    <m/>
    <m/>
    <m/>
    <m/>
    <s v="Completed in 2001. Financially completed in 2002."/>
    <m/>
    <m/>
    <m/>
    <x v="1"/>
    <n v="0"/>
    <n v="1"/>
    <n v="14"/>
    <n v="37"/>
    <n v="0"/>
    <n v="0"/>
    <n v="24000"/>
    <n v="2000"/>
  </r>
  <r>
    <m/>
    <m/>
    <s v="DRC/FOA/35/INV/07"/>
    <s v="UNDP"/>
    <m/>
    <x v="0"/>
    <s v="DRC"/>
    <x v="0"/>
    <s v="FOA"/>
    <s v="Phasing out of CFC-11 in the manufacture of flexible slastock foam by conversion to methylene chloride at M.K. SPRL"/>
    <d v="2001-12-01T00:00:00"/>
    <d v="2005-01-01T00:00:00"/>
    <s v="FIN"/>
    <d v="2002-12-01T00:00:00"/>
    <m/>
    <d v="2005-12-01T00:00:00"/>
    <d v="2008-04-01T00:00:00"/>
    <n v="26"/>
    <m/>
    <m/>
    <m/>
    <m/>
    <m/>
    <n v="26"/>
    <m/>
    <m/>
    <m/>
    <m/>
    <m/>
    <n v="149800"/>
    <n v="0"/>
    <n v="149800"/>
    <n v="1"/>
    <n v="0"/>
    <n v="0"/>
    <n v="0"/>
    <n v="19474"/>
    <n v="0"/>
    <n v="19474"/>
    <n v="0"/>
    <n v="149800"/>
    <n v="0"/>
    <n v="0"/>
    <n v="19474"/>
    <n v="0"/>
    <m/>
    <m/>
    <m/>
    <m/>
    <s v="Completed in 2005. Financially completed in 2008."/>
    <m/>
    <m/>
    <m/>
    <x v="1"/>
    <n v="0"/>
    <n v="1"/>
    <n v="12"/>
    <n v="37"/>
    <n v="0"/>
    <n v="0"/>
    <n v="26000"/>
    <n v="2001"/>
  </r>
  <r>
    <m/>
    <m/>
    <s v="TUN/FOA/32/INV/37"/>
    <s v="IBRD"/>
    <m/>
    <x v="0"/>
    <s v="TUN"/>
    <x v="0"/>
    <s v="FOA"/>
    <s v="Phasing out of CFC-11 in the manufacture of rigid polyurethane foam at Bafes by conversion to a combination of water and HCFC-141b based systems"/>
    <d v="2000-12-01T00:00:00"/>
    <d v="2004-01-01T00:00:00"/>
    <s v="FIN"/>
    <d v="2001-12-01T00:00:00"/>
    <m/>
    <d v="2005-01-01T00:00:00"/>
    <d v="2007-03-01T00:00:00"/>
    <n v="11.7"/>
    <m/>
    <m/>
    <n v="0"/>
    <m/>
    <m/>
    <n v="11.7"/>
    <m/>
    <m/>
    <n v="0"/>
    <m/>
    <m/>
    <n v="91477"/>
    <n v="-5148"/>
    <n v="86329"/>
    <n v="1"/>
    <n v="0"/>
    <n v="0"/>
    <n v="0"/>
    <n v="11892"/>
    <n v="-669.24"/>
    <n v="11222.76"/>
    <n v="-0.23999999999978172"/>
    <n v="86329"/>
    <n v="0"/>
    <n v="0"/>
    <n v="11223"/>
    <n v="0"/>
    <n v="0"/>
    <m/>
    <m/>
    <m/>
    <s v="Project completed."/>
    <m/>
    <m/>
    <m/>
    <x v="1"/>
    <n v="0"/>
    <n v="1"/>
    <n v="12"/>
    <n v="37"/>
    <n v="0"/>
    <n v="0"/>
    <n v="11700"/>
    <n v="2000"/>
  </r>
  <r>
    <m/>
    <m/>
    <s v="TUN/FOA/32/INV/36"/>
    <s v="IBRD"/>
    <m/>
    <x v="0"/>
    <s v="TUN"/>
    <x v="0"/>
    <s v="FOA"/>
    <s v="Phasing out of CFC-11 in the manufacture of rigid polyurethane foam at Coldeq by conversion to a combination of water and HCFC-141b based systems"/>
    <d v="2000-12-01T00:00:00"/>
    <d v="2004-01-01T00:00:00"/>
    <s v="FIN"/>
    <d v="2001-12-01T00:00:00"/>
    <m/>
    <d v="2005-01-01T00:00:00"/>
    <d v="2007-03-01T00:00:00"/>
    <n v="8.8000000000000007"/>
    <m/>
    <m/>
    <n v="0"/>
    <m/>
    <m/>
    <n v="8.8000000000000007"/>
    <m/>
    <m/>
    <n v="0"/>
    <m/>
    <m/>
    <n v="68917"/>
    <n v="-4392"/>
    <n v="64525"/>
    <n v="1"/>
    <n v="0"/>
    <n v="0"/>
    <n v="0"/>
    <n v="8959"/>
    <n v="-570.96"/>
    <n v="8388.0400000000009"/>
    <n v="4.0000000000873115E-2"/>
    <n v="64525"/>
    <n v="0"/>
    <n v="0"/>
    <n v="8388"/>
    <n v="0"/>
    <n v="0"/>
    <m/>
    <m/>
    <m/>
    <s v="Project completed."/>
    <m/>
    <m/>
    <m/>
    <x v="1"/>
    <n v="0"/>
    <n v="1"/>
    <n v="12"/>
    <n v="37"/>
    <n v="0"/>
    <n v="0"/>
    <n v="8800"/>
    <n v="2000"/>
  </r>
  <r>
    <m/>
    <m/>
    <s v="LIB/FOA/32/INV/07"/>
    <s v="UNDP"/>
    <m/>
    <x v="0"/>
    <s v="LIB"/>
    <x v="0"/>
    <s v="FOA"/>
    <s v="Phasing out of CFC-11 in the manufacture of rigid polyurethane foam at Electrical Household Appliance-Tajura by conversion to a combination of water and HCFC-141b based systems"/>
    <d v="2000-12-01T00:00:00"/>
    <d v="2004-01-01T00:00:00"/>
    <s v="FIN"/>
    <d v="2002-05-01T00:00:00"/>
    <m/>
    <d v="2005-12-01T00:00:00"/>
    <d v="2008-04-01T00:00:00"/>
    <n v="15.3"/>
    <m/>
    <m/>
    <m/>
    <m/>
    <m/>
    <n v="15.3"/>
    <m/>
    <m/>
    <m/>
    <m/>
    <m/>
    <n v="119802"/>
    <n v="-7675"/>
    <n v="112127"/>
    <n v="1"/>
    <n v="0"/>
    <n v="0"/>
    <n v="0"/>
    <n v="15574"/>
    <n v="-998"/>
    <n v="14576"/>
    <n v="-0.52670000000034634"/>
    <n v="112127"/>
    <n v="0"/>
    <n v="0"/>
    <n v="14576.5267"/>
    <n v="0"/>
    <m/>
    <m/>
    <m/>
    <m/>
    <s v="Completed in 2005. Financially completed in 2008."/>
    <m/>
    <m/>
    <m/>
    <x v="1"/>
    <n v="0"/>
    <n v="1"/>
    <n v="17"/>
    <n v="37"/>
    <n v="0"/>
    <n v="0"/>
    <n v="15300"/>
    <n v="2000"/>
  </r>
  <r>
    <m/>
    <m/>
    <s v="MOR/FOA/32/INV/44"/>
    <s v="UNDP"/>
    <m/>
    <x v="0"/>
    <s v="MOR"/>
    <x v="0"/>
    <s v="FOA"/>
    <s v="Phasing out of CFC-11 in the manufacture of rigid polyurethane foam at Engequife by conversion to a combination of water and HCFC-141b based systems"/>
    <d v="2000-12-01T00:00:00"/>
    <d v="2004-01-01T00:00:00"/>
    <s v="FIN"/>
    <d v="2001-09-01T00:00:00"/>
    <m/>
    <d v="2003-06-01T00:00:00"/>
    <d v="2004-01-01T00:00:00"/>
    <n v="7.2"/>
    <m/>
    <m/>
    <m/>
    <m/>
    <m/>
    <n v="7.2"/>
    <m/>
    <m/>
    <m/>
    <m/>
    <m/>
    <n v="56391"/>
    <n v="-146"/>
    <n v="56245"/>
    <n v="1"/>
    <n v="0"/>
    <n v="0"/>
    <n v="0"/>
    <n v="7331"/>
    <n v="-19"/>
    <n v="7312"/>
    <n v="0.15040000291992328"/>
    <n v="56245"/>
    <n v="0"/>
    <n v="0"/>
    <n v="7311.8495999970801"/>
    <n v="0"/>
    <m/>
    <m/>
    <m/>
    <m/>
    <s v="Completed in 2003. Financially completed in 2004."/>
    <m/>
    <m/>
    <m/>
    <x v="1"/>
    <n v="0"/>
    <n v="1"/>
    <n v="9"/>
    <n v="37"/>
    <n v="0"/>
    <n v="0"/>
    <n v="7200"/>
    <n v="2000"/>
  </r>
  <r>
    <m/>
    <m/>
    <s v="MOR/FOA/32/INV/43"/>
    <s v="UNDP"/>
    <m/>
    <x v="0"/>
    <s v="MOR"/>
    <x v="0"/>
    <s v="FOA"/>
    <s v="Phasing out of CFC-11 in the manufacture of rigid polyurethane foam at Interfer by conversion to a combination of water and HCFC-141b based systems"/>
    <d v="2000-12-01T00:00:00"/>
    <d v="2004-01-01T00:00:00"/>
    <s v="FIN"/>
    <d v="2002-03-01T00:00:00"/>
    <m/>
    <d v="2003-06-01T00:00:00"/>
    <d v="2004-01-01T00:00:00"/>
    <n v="10.1"/>
    <m/>
    <m/>
    <m/>
    <m/>
    <m/>
    <n v="10.1"/>
    <m/>
    <m/>
    <m/>
    <m/>
    <m/>
    <n v="78973"/>
    <n v="0"/>
    <n v="78973"/>
    <n v="1"/>
    <n v="0"/>
    <n v="0"/>
    <n v="0"/>
    <n v="10266"/>
    <n v="0"/>
    <n v="10266"/>
    <n v="-0.48999999999978172"/>
    <n v="78973"/>
    <n v="0"/>
    <n v="0"/>
    <n v="10266.49"/>
    <n v="0"/>
    <m/>
    <m/>
    <m/>
    <m/>
    <s v="Completed in 2003. Financially completed in 2004."/>
    <m/>
    <m/>
    <m/>
    <x v="1"/>
    <n v="0"/>
    <n v="1"/>
    <n v="15"/>
    <n v="37"/>
    <n v="0"/>
    <n v="0"/>
    <n v="10100"/>
    <n v="2000"/>
  </r>
  <r>
    <m/>
    <m/>
    <s v="TUN/FOA/32/INV/38"/>
    <s v="IBRD"/>
    <m/>
    <x v="0"/>
    <s v="TUN"/>
    <x v="0"/>
    <s v="FOA"/>
    <s v="Phasing out of CFC-11 in the manufacture of rigid polyurethane foam at Societe de Construction Industrialisee (SCI) by conversion to a combination of water and HCFC-141b based systems"/>
    <d v="2000-12-01T00:00:00"/>
    <d v="2004-01-01T00:00:00"/>
    <s v="FIN"/>
    <d v="2001-12-01T00:00:00"/>
    <m/>
    <d v="2005-01-01T00:00:00"/>
    <d v="2007-03-01T00:00:00"/>
    <n v="8.3000000000000007"/>
    <m/>
    <m/>
    <n v="0"/>
    <m/>
    <m/>
    <n v="8.3000000000000007"/>
    <m/>
    <m/>
    <n v="0"/>
    <m/>
    <m/>
    <n v="64700"/>
    <n v="-5970"/>
    <n v="58730"/>
    <n v="1"/>
    <n v="0"/>
    <n v="0"/>
    <n v="0"/>
    <n v="8411"/>
    <n v="-776.1"/>
    <n v="7634.9"/>
    <n v="-0.1000000000003638"/>
    <n v="58730"/>
    <n v="0"/>
    <n v="0"/>
    <n v="7635"/>
    <n v="0"/>
    <n v="0"/>
    <m/>
    <m/>
    <m/>
    <s v="Project completed."/>
    <m/>
    <m/>
    <m/>
    <x v="1"/>
    <n v="0"/>
    <n v="1"/>
    <n v="12"/>
    <n v="37"/>
    <n v="0"/>
    <n v="0"/>
    <n v="8300"/>
    <n v="2000"/>
  </r>
  <r>
    <m/>
    <m/>
    <s v="TUN/FOA/32/INV/39"/>
    <s v="IBRD"/>
    <m/>
    <x v="0"/>
    <s v="TUN"/>
    <x v="0"/>
    <s v="FOA"/>
    <s v="Phasing out of CFC-11 in the manufacture of rigid polyurethane foam at Societe Nouvelle de Coupe Industrielle (SNCI) by conversion to a combination of water and HCFC-141b based systems"/>
    <d v="2000-12-01T00:00:00"/>
    <d v="2004-01-01T00:00:00"/>
    <s v="FIN"/>
    <d v="2001-12-01T00:00:00"/>
    <m/>
    <d v="2005-01-01T00:00:00"/>
    <d v="2007-03-01T00:00:00"/>
    <n v="20.3"/>
    <m/>
    <m/>
    <n v="0"/>
    <m/>
    <m/>
    <n v="20.3"/>
    <m/>
    <m/>
    <n v="0"/>
    <m/>
    <m/>
    <n v="156235"/>
    <n v="-15624"/>
    <n v="140611"/>
    <n v="1"/>
    <n v="0"/>
    <n v="0"/>
    <n v="0"/>
    <n v="20311"/>
    <n v="-2031.06"/>
    <n v="18279.939999999999"/>
    <n v="-6.0000000001309672E-2"/>
    <n v="140611"/>
    <n v="0"/>
    <n v="0"/>
    <n v="18280"/>
    <n v="0"/>
    <n v="0"/>
    <m/>
    <m/>
    <m/>
    <s v="Project completed."/>
    <m/>
    <m/>
    <m/>
    <x v="1"/>
    <n v="0"/>
    <n v="1"/>
    <n v="12"/>
    <n v="37"/>
    <n v="0"/>
    <n v="0"/>
    <n v="20300"/>
    <n v="2000"/>
  </r>
  <r>
    <m/>
    <m/>
    <s v="TUN/FOA/32/INV/40"/>
    <s v="IBRD"/>
    <m/>
    <x v="0"/>
    <s v="TUN"/>
    <x v="0"/>
    <s v="FOA"/>
    <s v="Phasing out of CFC-11 in the manufacture of rigid polyurethane foam at Soften by conversion to a combination of water and HCFC-141b based systems"/>
    <d v="2000-12-01T00:00:00"/>
    <d v="2004-01-01T00:00:00"/>
    <s v="FIN"/>
    <d v="2001-12-01T00:00:00"/>
    <m/>
    <d v="2005-01-01T00:00:00"/>
    <d v="2007-03-01T00:00:00"/>
    <n v="7.5"/>
    <m/>
    <m/>
    <n v="0"/>
    <m/>
    <m/>
    <n v="7.5"/>
    <m/>
    <m/>
    <n v="0"/>
    <m/>
    <m/>
    <n v="59079"/>
    <n v="-996"/>
    <n v="58083"/>
    <n v="1"/>
    <n v="0"/>
    <n v="0"/>
    <n v="0"/>
    <n v="7680"/>
    <n v="-129.47"/>
    <n v="7550.53"/>
    <n v="-0.47000000000025466"/>
    <n v="58083"/>
    <n v="0"/>
    <n v="0"/>
    <n v="7551"/>
    <n v="0"/>
    <n v="0"/>
    <m/>
    <m/>
    <m/>
    <s v="Project completed."/>
    <m/>
    <m/>
    <m/>
    <x v="1"/>
    <n v="0"/>
    <n v="1"/>
    <n v="12"/>
    <n v="37"/>
    <n v="0"/>
    <n v="0"/>
    <n v="7500"/>
    <n v="2000"/>
  </r>
  <r>
    <m/>
    <m/>
    <s v="NIR/FOA/34/INV/86"/>
    <s v="UNDP"/>
    <m/>
    <x v="0"/>
    <s v="NIR"/>
    <x v="0"/>
    <s v="FOA"/>
    <s v="Phasing out of CFC-11 in the manufacture of rigid polyurethane foam by conversion to a combination of water and HCFC-141b based systems at Adig Plastics Ltd."/>
    <d v="2001-07-01T00:00:00"/>
    <d v="2004-08-01T00:00:00"/>
    <s v="FIN"/>
    <d v="2002-06-01T00:00:00"/>
    <m/>
    <d v="2002-12-01T00:00:00"/>
    <d v="2003-04-01T00:00:00"/>
    <n v="14.3"/>
    <m/>
    <m/>
    <m/>
    <m/>
    <m/>
    <n v="14.3"/>
    <m/>
    <m/>
    <m/>
    <m/>
    <m/>
    <n v="112050"/>
    <n v="0"/>
    <n v="112050"/>
    <n v="1"/>
    <n v="0"/>
    <n v="0"/>
    <n v="0"/>
    <n v="14567"/>
    <n v="0"/>
    <n v="14567"/>
    <n v="0.5"/>
    <n v="112050"/>
    <n v="0"/>
    <n v="0"/>
    <n v="14566.5"/>
    <n v="0"/>
    <m/>
    <m/>
    <m/>
    <m/>
    <s v="Completed in 2002. Financially completed in 2003."/>
    <m/>
    <m/>
    <m/>
    <x v="1"/>
    <n v="0"/>
    <n v="1"/>
    <n v="11"/>
    <n v="37"/>
    <n v="0"/>
    <n v="0"/>
    <n v="14300"/>
    <n v="2001"/>
  </r>
  <r>
    <m/>
    <m/>
    <s v="NIR/FOA/35/INV/95"/>
    <s v="UNDP"/>
    <m/>
    <x v="0"/>
    <s v="NIR"/>
    <x v="0"/>
    <s v="FOA"/>
    <s v="Phasing out of CFC-11 in the manufacture of rigid polyurethane foam by conversion to a combination of water and HCFC-141b based systems at Agric Services (Nig.), Ltd."/>
    <d v="2001-12-01T00:00:00"/>
    <d v="2004-01-01T00:00:00"/>
    <s v="FIN"/>
    <d v="2002-12-01T00:00:00"/>
    <m/>
    <d v="2003-08-01T00:00:00"/>
    <d v="2005-10-01T00:00:00"/>
    <n v="43.7"/>
    <m/>
    <m/>
    <m/>
    <m/>
    <m/>
    <n v="43.7"/>
    <m/>
    <m/>
    <m/>
    <m/>
    <m/>
    <n v="239160"/>
    <n v="-263"/>
    <n v="238897"/>
    <n v="1"/>
    <n v="0"/>
    <n v="0"/>
    <n v="0"/>
    <n v="31091"/>
    <n v="-34"/>
    <n v="31057"/>
    <n v="0.39018099999884726"/>
    <n v="238897"/>
    <n v="0"/>
    <n v="0"/>
    <n v="31056.609819000001"/>
    <n v="0"/>
    <m/>
    <m/>
    <m/>
    <m/>
    <s v="Completed in 2003. Financially completed in 2005."/>
    <m/>
    <m/>
    <m/>
    <x v="1"/>
    <n v="0"/>
    <n v="1"/>
    <n v="12"/>
    <n v="25"/>
    <n v="0"/>
    <n v="0"/>
    <n v="43700"/>
    <n v="2001"/>
  </r>
  <r>
    <m/>
    <m/>
    <s v="NIR/FOA/31/INV/67"/>
    <s v="UNDP"/>
    <m/>
    <x v="0"/>
    <s v="NIR"/>
    <x v="0"/>
    <s v="FOA"/>
    <s v="Phasing out of CFC-11 in the manufacture of rigid polyurethane foam by conversion to a combination of water and HCFC-141b based systems at Celplas Industries Limited"/>
    <d v="2000-07-01T00:00:00"/>
    <d v="2003-08-01T00:00:00"/>
    <s v="FIN"/>
    <d v="2001-04-01T00:00:00"/>
    <m/>
    <d v="2002-11-01T00:00:00"/>
    <d v="2002-12-01T00:00:00"/>
    <n v="27.5"/>
    <m/>
    <m/>
    <m/>
    <m/>
    <m/>
    <n v="27.5"/>
    <m/>
    <m/>
    <m/>
    <m/>
    <m/>
    <n v="215325"/>
    <n v="0"/>
    <n v="215325"/>
    <n v="1"/>
    <n v="0"/>
    <n v="0"/>
    <n v="0"/>
    <n v="27992"/>
    <n v="0"/>
    <n v="27992"/>
    <n v="-0.25"/>
    <n v="215325"/>
    <n v="0"/>
    <n v="0"/>
    <n v="27992.25"/>
    <n v="0"/>
    <m/>
    <m/>
    <m/>
    <m/>
    <s v="Completed in 2002. Financially completed in 2002."/>
    <m/>
    <m/>
    <m/>
    <x v="1"/>
    <n v="0"/>
    <n v="1"/>
    <n v="9"/>
    <n v="37"/>
    <n v="0"/>
    <n v="0"/>
    <n v="27500"/>
    <n v="2000"/>
  </r>
  <r>
    <m/>
    <m/>
    <s v="NIR/FOA/34/INV/91"/>
    <s v="UNDP"/>
    <m/>
    <x v="0"/>
    <s v="NIR"/>
    <x v="0"/>
    <s v="FOA"/>
    <s v="Phasing out of CFC-11 in the manufacture of rigid polyurethane foam by conversion to a combination of water and HCFC-141b based systems at Global Plastic Industries, Ltd."/>
    <d v="2001-07-01T00:00:00"/>
    <d v="2004-05-01T00:00:00"/>
    <s v="CLO"/>
    <d v="2002-06-01T00:00:00"/>
    <m/>
    <m/>
    <d v="2005-09-01T00:00:00"/>
    <n v="4.7"/>
    <m/>
    <m/>
    <m/>
    <m/>
    <m/>
    <n v="4.7"/>
    <m/>
    <m/>
    <m/>
    <m/>
    <m/>
    <n v="36801"/>
    <n v="-3512"/>
    <n v="33289"/>
    <n v="1"/>
    <n v="0"/>
    <n v="0"/>
    <n v="0"/>
    <n v="4784"/>
    <n v="-457"/>
    <n v="4327"/>
    <n v="-0.13000000000010914"/>
    <n v="33289"/>
    <n v="0"/>
    <n v="0"/>
    <n v="4327.13"/>
    <n v="0"/>
    <m/>
    <m/>
    <m/>
    <m/>
    <s v="Canceled in 2004. Financially completed in 2005."/>
    <m/>
    <m/>
    <m/>
    <x v="0"/>
    <n v="0"/>
    <n v="1"/>
    <n v="11"/>
    <n v="34"/>
    <n v="0"/>
    <n v="0"/>
    <n v="4700"/>
    <n v="2001"/>
  </r>
  <r>
    <m/>
    <m/>
    <s v="SYR/FOA/38/INV/88"/>
    <s v="UNIDO"/>
    <m/>
    <x v="2"/>
    <s v="SYR"/>
    <x v="0"/>
    <s v="FOA"/>
    <s v="Phasing out of CFC-12 by conversion to n-butane as a blowing agent in the manufacture of extruded polystyrene (EPS) foam for packing purposes at Shanko and Partners Co."/>
    <d v="2002-11-01T00:00:00"/>
    <d v="2005-06-01T00:00:00"/>
    <s v="FIN"/>
    <d v="2003-11-01T00:00:00"/>
    <m/>
    <d v="2004-08-01T00:00:00"/>
    <d v="2004-12-01T00:00:00"/>
    <n v="16"/>
    <m/>
    <m/>
    <n v="0"/>
    <m/>
    <m/>
    <n v="16"/>
    <m/>
    <m/>
    <n v="0"/>
    <m/>
    <m/>
    <n v="132200"/>
    <n v="0"/>
    <n v="132200"/>
    <n v="1"/>
    <n v="0"/>
    <n v="0"/>
    <n v="0"/>
    <n v="17186"/>
    <n v="-23"/>
    <n v="17163"/>
    <n v="0"/>
    <n v="132200"/>
    <n v="0"/>
    <m/>
    <n v="17163"/>
    <n v="0"/>
    <m/>
    <m/>
    <m/>
    <m/>
    <m/>
    <m/>
    <m/>
    <m/>
    <x v="1"/>
    <n v="0"/>
    <n v="1"/>
    <n v="12"/>
    <n v="31"/>
    <n v="0"/>
    <n v="0"/>
    <n v="16000"/>
    <n v="2002"/>
  </r>
  <r>
    <m/>
    <m/>
    <s v="BRA/REF/23/INV/83"/>
    <s v="UNIDO"/>
    <m/>
    <x v="1"/>
    <s v="BRA"/>
    <x v="0"/>
    <s v="REF"/>
    <s v="Phasing out of CFC-12 by HFC-134a and CFC-11 by cyclopentane in the production of commercial refrigeration equipment at Refrigeracao Rubra"/>
    <d v="1997-11-01T00:00:00"/>
    <d v="1999-12-01T00:00:00"/>
    <s v="CLO"/>
    <d v="1998-12-01T00:00:00"/>
    <m/>
    <m/>
    <d v="2002-10-01T00:00:00"/>
    <n v="21.8"/>
    <m/>
    <m/>
    <n v="0"/>
    <m/>
    <m/>
    <n v="0"/>
    <m/>
    <m/>
    <n v="0"/>
    <m/>
    <m/>
    <n v="320540"/>
    <n v="-199780"/>
    <n v="120760"/>
    <n v="1"/>
    <n v="0"/>
    <n v="0"/>
    <n v="0"/>
    <n v="41670"/>
    <n v="-25996.23"/>
    <n v="15673.77"/>
    <n v="-0.22999999999956344"/>
    <n v="120760"/>
    <n v="0"/>
    <m/>
    <n v="15674"/>
    <n v="0"/>
    <m/>
    <m/>
    <m/>
    <m/>
    <e v="#N/A"/>
    <e v="#N/A"/>
    <m/>
    <m/>
    <x v="0"/>
    <n v="0"/>
    <n v="1"/>
    <n v="13"/>
    <n v="25"/>
    <n v="0"/>
    <n v="0"/>
    <n v="21800"/>
    <n v="1997"/>
  </r>
  <r>
    <m/>
    <m/>
    <s v="BRA/REF/20/INV/54"/>
    <s v="UNIDO"/>
    <m/>
    <x v="1"/>
    <s v="BRA"/>
    <x v="0"/>
    <s v="REF"/>
    <s v="Phasing out of CFC-12 with HCFC-22 and R404a as refrigerants and CFC-11 by cyclopentane as foam blowing agent in commercial refrigeration equipment for supermarkets at Electrofrio, S.A."/>
    <d v="1996-10-01T00:00:00"/>
    <d v="1998-10-01T00:00:00"/>
    <s v="FIN"/>
    <d v="1997-07-01T00:00:00"/>
    <m/>
    <d v="1999-12-01T00:00:00"/>
    <d v="2001-12-01T00:00:00"/>
    <n v="47"/>
    <m/>
    <m/>
    <n v="0"/>
    <m/>
    <m/>
    <n v="47"/>
    <m/>
    <m/>
    <n v="0"/>
    <m/>
    <m/>
    <n v="610650"/>
    <n v="0"/>
    <n v="610650"/>
    <n v="1"/>
    <n v="0"/>
    <n v="0"/>
    <n v="0"/>
    <n v="79385"/>
    <n v="-62.54"/>
    <n v="79322.460000000006"/>
    <n v="0.46000000000640284"/>
    <n v="610650"/>
    <n v="0"/>
    <m/>
    <n v="79322"/>
    <n v="0"/>
    <m/>
    <m/>
    <m/>
    <m/>
    <m/>
    <m/>
    <m/>
    <m/>
    <x v="1"/>
    <n v="0"/>
    <n v="1"/>
    <n v="9"/>
    <n v="24"/>
    <n v="0"/>
    <n v="0"/>
    <n v="47000"/>
    <n v="1996"/>
  </r>
  <r>
    <m/>
    <m/>
    <s v="BRA/REF/25/INV/106"/>
    <s v="UNIDO"/>
    <m/>
    <x v="1"/>
    <s v="BRA"/>
    <x v="0"/>
    <s v="REF"/>
    <s v="Phasing out of CFC-12 with HFC-134a and CFC-11 with cyclopentane in the production of commercial refrigeration equipment at Panamante Refrigeracao"/>
    <d v="1998-07-01T00:00:00"/>
    <d v="2000-08-01T00:00:00"/>
    <s v="CLO"/>
    <d v="1999-06-01T00:00:00"/>
    <m/>
    <m/>
    <d v="2002-09-01T00:00:00"/>
    <n v="34.299999999999997"/>
    <m/>
    <m/>
    <n v="0"/>
    <m/>
    <m/>
    <n v="0"/>
    <m/>
    <m/>
    <n v="0"/>
    <m/>
    <m/>
    <n v="377202"/>
    <n v="-140248"/>
    <n v="236954"/>
    <n v="1"/>
    <n v="0"/>
    <n v="0"/>
    <n v="0"/>
    <n v="49036"/>
    <n v="-18281.12"/>
    <n v="30754.880000000001"/>
    <n v="-0.11999999999898137"/>
    <n v="236954"/>
    <n v="0"/>
    <m/>
    <n v="30755"/>
    <n v="0"/>
    <m/>
    <m/>
    <m/>
    <m/>
    <e v="#N/A"/>
    <e v="#N/A"/>
    <m/>
    <m/>
    <x v="0"/>
    <n v="0"/>
    <n v="1"/>
    <n v="11"/>
    <n v="25"/>
    <n v="0"/>
    <n v="0"/>
    <n v="34300"/>
    <n v="1998"/>
  </r>
  <r>
    <m/>
    <m/>
    <s v="MEX/REF/23/INV/67"/>
    <s v="UNIDO"/>
    <m/>
    <x v="1"/>
    <s v="MEX"/>
    <x v="0"/>
    <s v="REF"/>
    <s v="Phasing out of CFCs at Criotec S.A."/>
    <d v="1997-11-01T00:00:00"/>
    <d v="1998-10-01T00:00:00"/>
    <s v="FIN"/>
    <d v="1998-09-01T00:00:00"/>
    <m/>
    <d v="1998-12-01T00:00:00"/>
    <d v="1999-05-01T00:00:00"/>
    <n v="16"/>
    <m/>
    <m/>
    <n v="0"/>
    <m/>
    <m/>
    <n v="16"/>
    <m/>
    <m/>
    <n v="0"/>
    <m/>
    <m/>
    <n v="240794"/>
    <n v="0"/>
    <n v="240794"/>
    <n v="1"/>
    <n v="0"/>
    <n v="0"/>
    <n v="0"/>
    <n v="31303"/>
    <n v="0"/>
    <n v="31303"/>
    <n v="0"/>
    <n v="240794"/>
    <n v="0"/>
    <m/>
    <n v="31303"/>
    <n v="0"/>
    <m/>
    <m/>
    <m/>
    <m/>
    <m/>
    <m/>
    <m/>
    <m/>
    <x v="1"/>
    <n v="0"/>
    <n v="1"/>
    <n v="10"/>
    <n v="11"/>
    <n v="0"/>
    <n v="0"/>
    <n v="16000"/>
    <n v="1997"/>
  </r>
  <r>
    <m/>
    <m/>
    <s v="ROM/ARS/18/INV/05"/>
    <s v="UNIDO"/>
    <m/>
    <x v="4"/>
    <s v="ROM"/>
    <x v="0"/>
    <s v="ARS"/>
    <s v="Phasing out of CFCs at Farmec S.A."/>
    <d v="1995-11-01T00:00:00"/>
    <d v="1997-11-01T00:00:00"/>
    <s v="FIN"/>
    <d v="1996-09-01T00:00:00"/>
    <m/>
    <d v="1998-12-01T00:00:00"/>
    <d v="2001-07-01T00:00:00"/>
    <n v="730"/>
    <m/>
    <m/>
    <n v="0"/>
    <m/>
    <m/>
    <n v="730"/>
    <m/>
    <m/>
    <n v="0"/>
    <m/>
    <m/>
    <n v="895880"/>
    <n v="-29399"/>
    <n v="866481"/>
    <n v="1"/>
    <n v="0"/>
    <n v="0"/>
    <n v="0"/>
    <n v="116464"/>
    <n v="-4000.49"/>
    <n v="112463.51"/>
    <n v="-0.49000000000523869"/>
    <n v="866481"/>
    <n v="0"/>
    <m/>
    <n v="112464"/>
    <n v="0"/>
    <m/>
    <m/>
    <m/>
    <m/>
    <m/>
    <m/>
    <m/>
    <m/>
    <x v="1"/>
    <n v="0"/>
    <n v="1"/>
    <n v="10"/>
    <n v="24"/>
    <n v="0"/>
    <n v="0"/>
    <n v="730000"/>
    <n v="1995"/>
  </r>
  <r>
    <m/>
    <m/>
    <s v="MOZ/REF/18/INV/04"/>
    <s v="UNIDO"/>
    <m/>
    <x v="0"/>
    <s v="MOZ"/>
    <x v="0"/>
    <s v="REF"/>
    <s v="Phasing out of CFCs at Industria de Aplicacoes Technico-Domesticas Limitada (Indatec)"/>
    <d v="1995-11-01T00:00:00"/>
    <d v="1997-03-01T00:00:00"/>
    <s v="CLO"/>
    <d v="1996-06-01T00:00:00"/>
    <m/>
    <m/>
    <d v="2002-04-01T00:00:00"/>
    <n v="0"/>
    <m/>
    <m/>
    <n v="0"/>
    <m/>
    <m/>
    <n v="0"/>
    <m/>
    <m/>
    <n v="0"/>
    <m/>
    <m/>
    <n v="581515"/>
    <n v="-246871"/>
    <n v="334644"/>
    <n v="1"/>
    <n v="0"/>
    <n v="0"/>
    <n v="0"/>
    <n v="75597"/>
    <n v="-32162"/>
    <n v="43435"/>
    <n v="0"/>
    <n v="334644"/>
    <n v="0"/>
    <m/>
    <n v="43435"/>
    <n v="0"/>
    <m/>
    <m/>
    <m/>
    <m/>
    <e v="#N/A"/>
    <e v="#N/A"/>
    <m/>
    <m/>
    <x v="0"/>
    <n v="0"/>
    <n v="1"/>
    <n v="7"/>
    <n v="16"/>
    <n v="0"/>
    <n v="0"/>
    <n v="0"/>
    <n v="1995"/>
  </r>
  <r>
    <m/>
    <m/>
    <s v="TUN/ARS/28/INV/35"/>
    <s v="UNIDO"/>
    <m/>
    <x v="0"/>
    <s v="TUN"/>
    <x v="0"/>
    <s v="ARS"/>
    <s v="Phasing out of CFCs at Laboratoires Parcos"/>
    <d v="1999-07-01T00:00:00"/>
    <d v="2001-02-01T00:00:00"/>
    <s v="FIN"/>
    <d v="2000-05-01T00:00:00"/>
    <m/>
    <d v="2004-03-01T00:00:00"/>
    <d v="2004-09-01T00:00:00"/>
    <n v="29.8"/>
    <m/>
    <m/>
    <n v="0"/>
    <m/>
    <m/>
    <n v="29.8"/>
    <m/>
    <m/>
    <n v="0"/>
    <m/>
    <m/>
    <n v="76127"/>
    <n v="-469"/>
    <n v="75658"/>
    <n v="1"/>
    <n v="0"/>
    <n v="0"/>
    <n v="0"/>
    <n v="9897"/>
    <n v="-76.569999999999993"/>
    <n v="9820.43"/>
    <n v="0.43000000000029104"/>
    <n v="75658"/>
    <n v="0"/>
    <m/>
    <n v="9820"/>
    <n v="0"/>
    <m/>
    <m/>
    <m/>
    <m/>
    <m/>
    <m/>
    <m/>
    <m/>
    <x v="1"/>
    <n v="0"/>
    <n v="1"/>
    <n v="10"/>
    <n v="19"/>
    <n v="0"/>
    <n v="0"/>
    <n v="29800"/>
    <n v="1999"/>
  </r>
  <r>
    <m/>
    <m/>
    <s v="LEB/REF/22/INV/19"/>
    <s v="UNIDO"/>
    <m/>
    <x v="2"/>
    <s v="LEB"/>
    <x v="0"/>
    <s v="REF"/>
    <s v="Phasing out of CFCs at Lebanese Modern Industrial and Trading Co."/>
    <d v="1997-05-01T00:00:00"/>
    <d v="1998-11-01T00:00:00"/>
    <s v="FIN"/>
    <d v="1997-08-01T00:00:00"/>
    <m/>
    <d v="1999-12-01T00:00:00"/>
    <d v="2002-10-01T00:00:00"/>
    <n v="135"/>
    <m/>
    <m/>
    <n v="0"/>
    <m/>
    <m/>
    <n v="135"/>
    <m/>
    <m/>
    <n v="0"/>
    <m/>
    <m/>
    <n v="1313121"/>
    <n v="-65527"/>
    <n v="1247594"/>
    <n v="1"/>
    <n v="0"/>
    <n v="0"/>
    <n v="0"/>
    <n v="170706"/>
    <n v="-8776"/>
    <n v="161930"/>
    <n v="0"/>
    <n v="1247594"/>
    <n v="0"/>
    <m/>
    <n v="161930"/>
    <n v="0"/>
    <m/>
    <m/>
    <m/>
    <m/>
    <m/>
    <m/>
    <m/>
    <m/>
    <x v="1"/>
    <n v="0"/>
    <n v="1"/>
    <n v="3"/>
    <n v="18"/>
    <n v="0"/>
    <n v="0"/>
    <n v="135000"/>
    <n v="1997"/>
  </r>
  <r>
    <m/>
    <m/>
    <s v="MEX/REF/23/INV/70"/>
    <s v="UNIDO"/>
    <m/>
    <x v="1"/>
    <s v="MEX"/>
    <x v="0"/>
    <s v="REF"/>
    <s v="Phasing out of CFCs at Nieto S.A."/>
    <d v="1997-11-01T00:00:00"/>
    <d v="1998-10-01T00:00:00"/>
    <s v="FIN"/>
    <d v="1998-06-01T00:00:00"/>
    <m/>
    <d v="1998-12-01T00:00:00"/>
    <d v="1999-05-01T00:00:00"/>
    <n v="24.6"/>
    <m/>
    <m/>
    <n v="0"/>
    <m/>
    <m/>
    <n v="24.6"/>
    <m/>
    <m/>
    <n v="0"/>
    <m/>
    <m/>
    <n v="353976"/>
    <n v="0"/>
    <n v="353976"/>
    <n v="1"/>
    <n v="0"/>
    <n v="0"/>
    <n v="0"/>
    <n v="46017"/>
    <n v="0"/>
    <n v="46017"/>
    <n v="0"/>
    <n v="353976"/>
    <n v="0"/>
    <m/>
    <n v="46017"/>
    <n v="0"/>
    <m/>
    <m/>
    <m/>
    <m/>
    <m/>
    <m/>
    <m/>
    <m/>
    <x v="1"/>
    <n v="0"/>
    <n v="1"/>
    <n v="7"/>
    <n v="11"/>
    <n v="0"/>
    <n v="0"/>
    <n v="24600"/>
    <n v="1997"/>
  </r>
  <r>
    <m/>
    <m/>
    <s v="SUD/ARS/28/INV/13"/>
    <s v="UNIDO"/>
    <m/>
    <x v="0"/>
    <s v="SUD"/>
    <x v="0"/>
    <s v="ARS"/>
    <s v="Phasing out of CFCs at Tag Cosmetics Ltd."/>
    <d v="1999-07-01T00:00:00"/>
    <d v="2001-02-01T00:00:00"/>
    <s v="FIN"/>
    <d v="2000-08-01T00:00:00"/>
    <m/>
    <d v="2002-07-01T00:00:00"/>
    <d v="2002-12-01T00:00:00"/>
    <n v="45.1"/>
    <m/>
    <m/>
    <n v="0"/>
    <m/>
    <m/>
    <n v="45.1"/>
    <m/>
    <m/>
    <n v="0"/>
    <m/>
    <m/>
    <n v="131718"/>
    <n v="0"/>
    <n v="131718"/>
    <n v="1"/>
    <n v="0"/>
    <n v="0"/>
    <n v="0"/>
    <n v="17123"/>
    <n v="-7.84"/>
    <n v="17115.16"/>
    <n v="0.15999999999985448"/>
    <n v="131718"/>
    <n v="0"/>
    <m/>
    <n v="17115"/>
    <n v="0"/>
    <m/>
    <m/>
    <m/>
    <m/>
    <m/>
    <m/>
    <m/>
    <m/>
    <x v="1"/>
    <n v="0"/>
    <n v="1"/>
    <n v="13"/>
    <n v="19"/>
    <n v="0"/>
    <n v="0"/>
    <n v="45100"/>
    <n v="1999"/>
  </r>
  <r>
    <m/>
    <m/>
    <s v="URT/REF/18/INV/06"/>
    <s v="UNIDO"/>
    <m/>
    <x v="0"/>
    <s v="URT"/>
    <x v="0"/>
    <s v="REF"/>
    <s v="Phasing out of CFCs at Tanzania Domestic Appliance Manufacturers Ltd."/>
    <d v="1995-11-01T00:00:00"/>
    <d v="1997-03-01T00:00:00"/>
    <s v="CLO"/>
    <d v="1996-03-01T00:00:00"/>
    <m/>
    <m/>
    <d v="2002-12-01T00:00:00"/>
    <n v="0"/>
    <m/>
    <m/>
    <n v="0"/>
    <m/>
    <m/>
    <n v="0"/>
    <m/>
    <m/>
    <n v="0"/>
    <m/>
    <m/>
    <n v="592790"/>
    <n v="-101002"/>
    <n v="491788"/>
    <n v="1"/>
    <n v="0"/>
    <n v="0"/>
    <n v="0"/>
    <n v="77063"/>
    <n v="-13231.7"/>
    <n v="63831.3"/>
    <n v="0.30000000000291038"/>
    <n v="491788"/>
    <n v="0"/>
    <m/>
    <n v="63831"/>
    <n v="0"/>
    <m/>
    <m/>
    <m/>
    <m/>
    <e v="#N/A"/>
    <e v="#N/A"/>
    <m/>
    <m/>
    <x v="0"/>
    <n v="0"/>
    <n v="1"/>
    <n v="4"/>
    <n v="16"/>
    <n v="0"/>
    <n v="0"/>
    <n v="0"/>
    <n v="1995"/>
  </r>
  <r>
    <m/>
    <m/>
    <s v="MDN/REF/20/INV/03"/>
    <s v="UNIDO"/>
    <m/>
    <x v="4"/>
    <s v="MDN"/>
    <x v="0"/>
    <s v="REF"/>
    <s v="Phasing out of CFCs at the refrigerator plant of Frinko Refrigerators Company, Bitola"/>
    <d v="1996-10-01T00:00:00"/>
    <d v="1998-04-01T00:00:00"/>
    <s v="FIN"/>
    <d v="1997-09-01T00:00:00"/>
    <m/>
    <d v="1998-12-01T00:00:00"/>
    <d v="2001-12-01T00:00:00"/>
    <n v="104"/>
    <m/>
    <m/>
    <n v="0"/>
    <m/>
    <m/>
    <n v="104"/>
    <m/>
    <m/>
    <n v="0"/>
    <m/>
    <m/>
    <n v="1081724"/>
    <n v="-556"/>
    <n v="1081168"/>
    <n v="1"/>
    <n v="0"/>
    <n v="0"/>
    <n v="0"/>
    <n v="140624"/>
    <n v="-295.17"/>
    <n v="140328.82999999999"/>
    <n v="-0.17000000001280569"/>
    <n v="1081168"/>
    <n v="0"/>
    <m/>
    <n v="140329"/>
    <n v="0"/>
    <m/>
    <m/>
    <m/>
    <m/>
    <m/>
    <m/>
    <m/>
    <m/>
    <x v="1"/>
    <n v="0"/>
    <n v="1"/>
    <n v="11"/>
    <n v="18"/>
    <n v="0"/>
    <n v="0"/>
    <n v="104000"/>
    <n v="1996"/>
  </r>
  <r>
    <m/>
    <m/>
    <s v="MEX/REF/23/INV/68"/>
    <s v="UNIDO"/>
    <m/>
    <x v="1"/>
    <s v="MEX"/>
    <x v="0"/>
    <s v="REF"/>
    <s v="Phasing out of CFCs at Torrey S.A."/>
    <d v="1997-11-01T00:00:00"/>
    <d v="1999-06-01T00:00:00"/>
    <s v="FIN"/>
    <d v="1998-06-01T00:00:00"/>
    <m/>
    <d v="1999-12-01T00:00:00"/>
    <d v="2002-09-01T00:00:00"/>
    <n v="15.1"/>
    <m/>
    <m/>
    <n v="0"/>
    <m/>
    <m/>
    <n v="15.1"/>
    <m/>
    <m/>
    <n v="0"/>
    <m/>
    <m/>
    <n v="228165"/>
    <n v="-4430"/>
    <n v="223735"/>
    <n v="1"/>
    <n v="0"/>
    <n v="0"/>
    <n v="0"/>
    <n v="29661"/>
    <n v="-622"/>
    <n v="29039"/>
    <n v="0"/>
    <n v="223735"/>
    <n v="0"/>
    <m/>
    <n v="29039"/>
    <n v="0"/>
    <m/>
    <m/>
    <m/>
    <m/>
    <m/>
    <m/>
    <m/>
    <m/>
    <x v="1"/>
    <n v="0"/>
    <n v="1"/>
    <n v="7"/>
    <n v="19"/>
    <n v="0"/>
    <n v="0"/>
    <n v="15100"/>
    <n v="1997"/>
  </r>
  <r>
    <m/>
    <m/>
    <s v="ARG/REF/22/INV/58"/>
    <s v="UNIDO"/>
    <m/>
    <x v="1"/>
    <s v="ARG"/>
    <x v="0"/>
    <s v="REF"/>
    <s v="Phasing out of CFCs in the manufacturing plant of domestic refrigerators of Radio Victoria Catamarca, S.A."/>
    <d v="1997-05-01T00:00:00"/>
    <d v="1999-06-01T00:00:00"/>
    <s v="CLO"/>
    <d v="1997-12-01T00:00:00"/>
    <m/>
    <m/>
    <d v="2001-07-01T00:00:00"/>
    <n v="0"/>
    <m/>
    <m/>
    <n v="0"/>
    <m/>
    <m/>
    <n v="0"/>
    <m/>
    <m/>
    <n v="0"/>
    <m/>
    <m/>
    <n v="599896"/>
    <n v="-454313"/>
    <n v="145583"/>
    <n v="1"/>
    <n v="0"/>
    <n v="0"/>
    <n v="0"/>
    <n v="77986"/>
    <n v="-59089.62"/>
    <n v="18896.379999999997"/>
    <n v="0.37999999999738066"/>
    <n v="145583"/>
    <n v="0"/>
    <m/>
    <n v="18896"/>
    <n v="0"/>
    <m/>
    <m/>
    <m/>
    <m/>
    <e v="#N/A"/>
    <e v="#N/A"/>
    <m/>
    <m/>
    <x v="0"/>
    <n v="0"/>
    <n v="1"/>
    <n v="7"/>
    <n v="25"/>
    <n v="0"/>
    <n v="0"/>
    <n v="0"/>
    <n v="1997"/>
  </r>
  <r>
    <m/>
    <m/>
    <s v="SUD/REF/19/INV/06"/>
    <s v="UNIDO"/>
    <m/>
    <x v="0"/>
    <s v="SUD"/>
    <x v="0"/>
    <s v="REF"/>
    <s v="Phasing out of ODS at three small domestic refrigerator factories in Sudan (Coldair Refrigerator Factory, Modern Refrigerator and Metal Furniture Co., Sheet Metal Industries Co. Refrigerator Factory)"/>
    <d v="1996-05-01T00:00:00"/>
    <d v="1997-05-01T00:00:00"/>
    <s v="FIN"/>
    <d v="1996-12-01T00:00:00"/>
    <m/>
    <d v="2002-03-01T00:00:00"/>
    <d v="2003-05-01T00:00:00"/>
    <n v="7.2"/>
    <m/>
    <m/>
    <n v="0"/>
    <m/>
    <m/>
    <n v="7.3"/>
    <m/>
    <m/>
    <n v="0"/>
    <m/>
    <m/>
    <n v="100000"/>
    <n v="-13637"/>
    <n v="86363"/>
    <n v="1"/>
    <n v="0"/>
    <n v="0"/>
    <n v="0"/>
    <n v="13000"/>
    <n v="-1790.62"/>
    <n v="11209.380000000001"/>
    <n v="0.38000000000101863"/>
    <n v="86363"/>
    <n v="0"/>
    <m/>
    <n v="11209"/>
    <n v="0"/>
    <m/>
    <m/>
    <m/>
    <m/>
    <m/>
    <m/>
    <m/>
    <m/>
    <x v="1"/>
    <n v="0"/>
    <n v="1"/>
    <n v="7"/>
    <n v="12"/>
    <n v="0"/>
    <n v="0"/>
    <n v="7200"/>
    <n v="1996"/>
  </r>
  <r>
    <m/>
    <m/>
    <s v="IRA/FOA/35/INV/115"/>
    <s v="UNIDO"/>
    <m/>
    <x v="2"/>
    <s v="IRA"/>
    <x v="0"/>
    <s v="FOA"/>
    <s v="Phasing out of ODS in the manufacture of flexible slab stock foam through the use of LCD blowing technology at Abre Shomal, Co."/>
    <d v="2001-12-01T00:00:00"/>
    <d v="2003-07-01T00:00:00"/>
    <s v="FIN"/>
    <d v="2002-06-01T00:00:00"/>
    <m/>
    <d v="2004-03-01T00:00:00"/>
    <d v="2005-08-01T00:00:00"/>
    <n v="90.4"/>
    <m/>
    <m/>
    <n v="0"/>
    <m/>
    <m/>
    <n v="90.4"/>
    <m/>
    <m/>
    <n v="0"/>
    <m/>
    <m/>
    <n v="552148"/>
    <n v="-50609"/>
    <n v="501539"/>
    <n v="1"/>
    <n v="0"/>
    <n v="0"/>
    <n v="0"/>
    <n v="70736"/>
    <n v="-5654.44"/>
    <n v="65081.56"/>
    <n v="-0.44000000000232831"/>
    <n v="501539"/>
    <n v="0"/>
    <m/>
    <n v="65082"/>
    <n v="0"/>
    <m/>
    <m/>
    <m/>
    <m/>
    <m/>
    <m/>
    <m/>
    <m/>
    <x v="1"/>
    <n v="0"/>
    <n v="1"/>
    <n v="6"/>
    <n v="19"/>
    <n v="0"/>
    <n v="0"/>
    <n v="90400"/>
    <n v="2001"/>
  </r>
  <r>
    <m/>
    <m/>
    <s v="IRA/FOA/37/INV/149"/>
    <s v="UNIDO"/>
    <m/>
    <x v="2"/>
    <s v="IRA"/>
    <x v="0"/>
    <s v="FOA"/>
    <s v="Phasing out of ODS in the manufacture of flexible slabstock foam through the use of LCD blowing technology at Esfanj Shirvan Co."/>
    <d v="2002-07-01T00:00:00"/>
    <d v="2004-03-01T00:00:00"/>
    <s v="FIN"/>
    <d v="2002-11-01T00:00:00"/>
    <m/>
    <d v="2008-12-01T00:00:00"/>
    <d v="2009-03-01T00:00:00"/>
    <n v="91.1"/>
    <m/>
    <m/>
    <n v="0"/>
    <m/>
    <m/>
    <n v="91.1"/>
    <m/>
    <m/>
    <n v="0"/>
    <m/>
    <m/>
    <n v="373515"/>
    <n v="0"/>
    <n v="373515"/>
    <n v="1"/>
    <n v="0"/>
    <n v="0"/>
    <n v="0"/>
    <n v="48557"/>
    <n v="0"/>
    <n v="48557"/>
    <n v="0"/>
    <n v="373515"/>
    <n v="0"/>
    <m/>
    <n v="48557"/>
    <n v="0"/>
    <m/>
    <m/>
    <m/>
    <m/>
    <m/>
    <m/>
    <m/>
    <m/>
    <x v="1"/>
    <n v="0"/>
    <n v="1"/>
    <n v="4"/>
    <n v="20"/>
    <n v="0"/>
    <n v="0"/>
    <n v="91100"/>
    <n v="2002"/>
  </r>
  <r>
    <m/>
    <m/>
    <s v="IRA/FUM/29/INV/57"/>
    <s v="UNIDO"/>
    <m/>
    <x v="2"/>
    <s v="IRA"/>
    <x v="0"/>
    <s v="FUM"/>
    <s v="Phasing out of the important non critical, non essential use of methyl bromide for post-harvest treatment"/>
    <d v="1999-11-01T00:00:00"/>
    <d v="2001-12-01T00:00:00"/>
    <s v="FIN"/>
    <d v="2000-04-01T00:00:00"/>
    <m/>
    <d v="2006-12-01T00:00:00"/>
    <d v="2009-03-01T00:00:00"/>
    <n v="12.4"/>
    <m/>
    <m/>
    <n v="0"/>
    <m/>
    <m/>
    <n v="12.4"/>
    <m/>
    <m/>
    <n v="0"/>
    <m/>
    <m/>
    <n v="260698"/>
    <n v="-15748"/>
    <n v="244950"/>
    <n v="1"/>
    <n v="0"/>
    <n v="0"/>
    <n v="0"/>
    <n v="33891"/>
    <n v="-2047"/>
    <n v="31844"/>
    <n v="0"/>
    <n v="244950"/>
    <n v="0"/>
    <m/>
    <n v="31844"/>
    <n v="0"/>
    <m/>
    <m/>
    <m/>
    <m/>
    <m/>
    <m/>
    <m/>
    <m/>
    <x v="1"/>
    <n v="0"/>
    <n v="1"/>
    <n v="5"/>
    <n v="25"/>
    <n v="0"/>
    <n v="0"/>
    <n v="12400"/>
    <n v="1999"/>
  </r>
  <r>
    <m/>
    <m/>
    <s v="MAL/SOL/18/INV/78"/>
    <s v="France"/>
    <m/>
    <x v="2"/>
    <s v="MAL"/>
    <x v="0"/>
    <s v="SOL"/>
    <s v="Phasing out the use of CFC-113 in the electronics industry through the technical promotion of no clean processes"/>
    <d v="1995-11-01T00:00:00"/>
    <d v="1996-11-01T00:00:00"/>
    <s v="CLO"/>
    <m/>
    <m/>
    <m/>
    <d v="1997-11-01T00:00:00"/>
    <n v="0"/>
    <m/>
    <m/>
    <n v="0"/>
    <m/>
    <m/>
    <m/>
    <m/>
    <m/>
    <m/>
    <m/>
    <m/>
    <n v="226600"/>
    <n v="-226600"/>
    <n v="0"/>
    <n v="0"/>
    <n v="0"/>
    <n v="0"/>
    <n v="0"/>
    <n v="0"/>
    <n v="0"/>
    <n v="0"/>
    <n v="0"/>
    <n v="0"/>
    <m/>
    <n v="0"/>
    <n v="0"/>
    <m/>
    <m/>
    <m/>
    <m/>
    <m/>
    <s v="Projet annulé"/>
    <m/>
    <m/>
    <m/>
    <x v="0"/>
    <n v="0"/>
    <n v="0"/>
    <s v=""/>
    <n v="12"/>
    <n v="0"/>
    <n v="0"/>
    <n v="0"/>
    <n v="1995"/>
  </r>
  <r>
    <m/>
    <m/>
    <s v="ALG/DES/72/DEM/78"/>
    <s v="France"/>
    <m/>
    <x v="0"/>
    <s v="ALG"/>
    <x v="1"/>
    <s v="DES"/>
    <s v="Pilot demonstration project on ODS waste management and disposal"/>
    <d v="2014-05-01T00:00:00"/>
    <d v="2016-05-01T00:00:00"/>
    <s v="CLO"/>
    <m/>
    <m/>
    <m/>
    <d v="2018-06-01T00:00:00"/>
    <n v="0"/>
    <m/>
    <m/>
    <n v="0"/>
    <m/>
    <m/>
    <n v="0"/>
    <m/>
    <m/>
    <n v="0"/>
    <m/>
    <m/>
    <n v="250000"/>
    <n v="-250000"/>
    <n v="0"/>
    <n v="0"/>
    <n v="0"/>
    <n v="0"/>
    <n v="0"/>
    <n v="32500"/>
    <n v="-32500"/>
    <n v="0"/>
    <n v="0"/>
    <n v="0"/>
    <n v="0"/>
    <n v="0"/>
    <n v="0"/>
    <n v="0"/>
    <m/>
    <m/>
    <m/>
    <m/>
    <s v="Project cancelled."/>
    <s v="NA"/>
    <m/>
    <m/>
    <x v="0"/>
    <n v="0"/>
    <n v="0"/>
    <s v=""/>
    <n v="24"/>
    <n v="0"/>
    <n v="0"/>
    <n v="0"/>
    <n v="2014"/>
  </r>
  <r>
    <m/>
    <m/>
    <s v="ALG/DES/72/DEM/79"/>
    <s v="UNIDO"/>
    <m/>
    <x v="0"/>
    <s v="ALG"/>
    <x v="1"/>
    <s v="DES"/>
    <s v="Pilot demonstration project on ODS waste management and disposal"/>
    <d v="2014-05-01T00:00:00"/>
    <d v="2016-12-01T00:00:00"/>
    <s v="CLO"/>
    <d v="2015-04-01T00:00:00"/>
    <m/>
    <m/>
    <d v="2017-09-01T00:00:00"/>
    <n v="0"/>
    <m/>
    <m/>
    <n v="0"/>
    <m/>
    <m/>
    <n v="0"/>
    <m/>
    <m/>
    <n v="0"/>
    <m/>
    <m/>
    <n v="375059"/>
    <n v="-361502.32"/>
    <n v="13556.679999999993"/>
    <n v="1.0000236045993567"/>
    <n v="-0.32000000000698492"/>
    <n v="-0.32000000000698492"/>
    <n v="0"/>
    <n v="26254"/>
    <n v="-25305"/>
    <n v="949"/>
    <n v="0"/>
    <n v="13557"/>
    <n v="0"/>
    <m/>
    <n v="949"/>
    <n v="0"/>
    <m/>
    <m/>
    <m/>
    <d v="2017-06-01T00:00:00"/>
    <e v="#N/A"/>
    <e v="#N/A"/>
    <m/>
    <m/>
    <x v="0"/>
    <n v="0"/>
    <n v="1"/>
    <n v="11"/>
    <n v="31"/>
    <n v="0"/>
    <n v="0"/>
    <n v="0"/>
    <n v="2014"/>
  </r>
  <r>
    <m/>
    <m/>
    <s v="BRA/DES/72/DEM/305"/>
    <s v="UNDP"/>
    <m/>
    <x v="1"/>
    <s v="BRA"/>
    <x v="1"/>
    <s v="DES"/>
    <s v="Pilot demonstration project on ODS waste management and disposal"/>
    <d v="2014-05-01T00:00:00"/>
    <d v="2018-01-01T00:00:00"/>
    <s v="FIN"/>
    <d v="2015-06-01T00:00:00"/>
    <m/>
    <d v="2022-12-01T00:00:00"/>
    <d v="2023-12-01T00:00:00"/>
    <n v="0"/>
    <m/>
    <m/>
    <m/>
    <m/>
    <m/>
    <n v="0"/>
    <m/>
    <m/>
    <m/>
    <m/>
    <m/>
    <n v="1490600"/>
    <n v="0"/>
    <n v="1490600"/>
    <n v="0.99988046424258692"/>
    <n v="178.17999999993481"/>
    <n v="178.17999999993481"/>
    <n v="0"/>
    <n v="104342"/>
    <n v="0"/>
    <n v="104342"/>
    <n v="12.47259999999369"/>
    <n v="1490421.82"/>
    <n v="0"/>
    <n v="0"/>
    <n v="104329.52740000001"/>
    <n v="0"/>
    <m/>
    <m/>
    <m/>
    <d v="2022-12-01T00:00:00"/>
    <s v="Financially completed in 2023."/>
    <m/>
    <m/>
    <m/>
    <x v="1"/>
    <n v="0"/>
    <n v="1"/>
    <n v="13"/>
    <n v="44"/>
    <n v="0"/>
    <n v="0"/>
    <n v="0"/>
    <n v="2014"/>
  </r>
  <r>
    <m/>
    <m/>
    <s v="CPR/DES/67/DEM/521"/>
    <s v="Japan"/>
    <m/>
    <x v="2"/>
    <s v="CPR"/>
    <x v="1"/>
    <s v="DES"/>
    <s v="Pilot demonstration project on ODS waste management and disposal"/>
    <d v="2012-07-01T00:00:00"/>
    <d v="2015-01-01T00:00:00"/>
    <s v="FIN"/>
    <d v="2014-10-01T00:00:00"/>
    <m/>
    <d v="2017-12-01T00:00:00"/>
    <d v="2019-03-01T00:00:00"/>
    <n v="0"/>
    <m/>
    <m/>
    <n v="0"/>
    <m/>
    <m/>
    <n v="0"/>
    <m/>
    <m/>
    <n v="0"/>
    <m/>
    <m/>
    <n v="900000"/>
    <n v="0"/>
    <n v="900000"/>
    <n v="1"/>
    <n v="0"/>
    <n v="0"/>
    <n v="0"/>
    <n v="109000"/>
    <n v="0"/>
    <n v="109000"/>
    <n v="0"/>
    <n v="900000"/>
    <n v="0"/>
    <n v="0"/>
    <n v="109000"/>
    <n v="0"/>
    <m/>
    <m/>
    <m/>
    <d v="2017-12-01T00:00:00"/>
    <s v="The project was completed as planned in 2017._x000a_The financial closure of the project was initiated."/>
    <s v="The project was financially closed in March 2019."/>
    <m/>
    <m/>
    <x v="1"/>
    <n v="0"/>
    <n v="1"/>
    <n v="27"/>
    <n v="30"/>
    <n v="0"/>
    <n v="0"/>
    <n v="0"/>
    <n v="2012"/>
  </r>
  <r>
    <m/>
    <m/>
    <s v="CPR/DES/67/DEM/520"/>
    <s v="UNIDO"/>
    <m/>
    <x v="2"/>
    <s v="CPR"/>
    <x v="1"/>
    <s v="DES"/>
    <s v="Pilot demonstration project on ODS waste management and disposal"/>
    <d v="2012-07-01T00:00:00"/>
    <d v="2015-01-01T00:00:00"/>
    <s v="FIN"/>
    <d v="2014-10-01T00:00:00"/>
    <m/>
    <d v="2017-12-01T00:00:00"/>
    <d v="2018-04-01T00:00:00"/>
    <n v="0"/>
    <m/>
    <m/>
    <n v="0"/>
    <m/>
    <m/>
    <n v="0"/>
    <m/>
    <m/>
    <n v="0"/>
    <m/>
    <m/>
    <n v="1227885"/>
    <n v="0"/>
    <n v="1227885"/>
    <n v="1"/>
    <n v="0"/>
    <n v="0"/>
    <n v="0"/>
    <n v="85952"/>
    <n v="0"/>
    <n v="85952"/>
    <n v="0"/>
    <n v="1227885"/>
    <n v="0"/>
    <m/>
    <n v="85952"/>
    <n v="0"/>
    <m/>
    <m/>
    <m/>
    <d v="2017-06-01T00:00:00"/>
    <m/>
    <m/>
    <m/>
    <m/>
    <x v="1"/>
    <n v="0"/>
    <n v="1"/>
    <n v="27"/>
    <n v="30"/>
    <n v="0"/>
    <n v="0"/>
    <n v="0"/>
    <n v="2012"/>
  </r>
  <r>
    <m/>
    <m/>
    <s v="CUB/DES/62/DEM/46"/>
    <s v="UNDP"/>
    <m/>
    <x v="1"/>
    <s v="CUB"/>
    <x v="1"/>
    <s v="DES"/>
    <s v="Pilot demonstration project on ODS waste management and disposal"/>
    <d v="2010-12-01T00:00:00"/>
    <d v="2013-12-01T00:00:00"/>
    <s v="FIN"/>
    <d v="2011-09-01T00:00:00"/>
    <m/>
    <d v="2015-10-01T00:00:00"/>
    <d v="2017-10-01T00:00:00"/>
    <n v="45.3"/>
    <m/>
    <m/>
    <m/>
    <m/>
    <m/>
    <n v="45.3"/>
    <m/>
    <m/>
    <m/>
    <m/>
    <m/>
    <n v="525200"/>
    <n v="-5932"/>
    <n v="519268"/>
    <n v="1"/>
    <n v="0"/>
    <n v="0"/>
    <n v="0"/>
    <n v="39390"/>
    <n v="-445"/>
    <n v="38945"/>
    <n v="-9.9999999998544808E-2"/>
    <n v="519268"/>
    <n v="0"/>
    <n v="0"/>
    <n v="38945.1"/>
    <n v="0"/>
    <m/>
    <m/>
    <m/>
    <m/>
    <s v="Financially completed in 2017."/>
    <m/>
    <m/>
    <m/>
    <x v="1"/>
    <n v="0"/>
    <n v="1"/>
    <n v="9"/>
    <n v="36"/>
    <n v="0"/>
    <n v="0"/>
    <n v="45300"/>
    <n v="2010"/>
  </r>
  <r>
    <m/>
    <m/>
    <s v="GEO/DES/69/DEM/33"/>
    <s v="UNDP"/>
    <m/>
    <x v="4"/>
    <s v="GEO"/>
    <x v="1"/>
    <s v="DES"/>
    <s v="Pilot demonstration project on ODS waste management and disposal"/>
    <d v="2013-04-01T00:00:00"/>
    <d v="2015-04-01T00:00:00"/>
    <s v="FIN"/>
    <d v="2014-04-01T00:00:00"/>
    <m/>
    <d v="2015-12-01T00:00:00"/>
    <d v="2016-12-01T00:00:00"/>
    <n v="0"/>
    <m/>
    <m/>
    <m/>
    <m/>
    <m/>
    <n v="0"/>
    <m/>
    <m/>
    <m/>
    <m/>
    <m/>
    <n v="55264"/>
    <n v="-9879"/>
    <n v="45385"/>
    <n v="1"/>
    <n v="0"/>
    <n v="0"/>
    <n v="0"/>
    <n v="4974"/>
    <n v="-889"/>
    <n v="4085"/>
    <n v="0"/>
    <n v="45385"/>
    <n v="0"/>
    <n v="0"/>
    <n v="4085"/>
    <n v="0"/>
    <m/>
    <m/>
    <m/>
    <m/>
    <s v="Financially completed in 2016."/>
    <m/>
    <m/>
    <m/>
    <x v="1"/>
    <n v="0"/>
    <n v="1"/>
    <n v="12"/>
    <n v="24"/>
    <n v="0"/>
    <n v="0"/>
    <n v="0"/>
    <n v="2013"/>
  </r>
  <r>
    <m/>
    <m/>
    <s v="GHA/DES/63/DEM/33"/>
    <s v="UNDP"/>
    <m/>
    <x v="0"/>
    <s v="GHA"/>
    <x v="1"/>
    <s v="DES"/>
    <s v="Pilot demonstration project on ODS waste management and disposal"/>
    <d v="2011-04-01T00:00:00"/>
    <d v="2014-03-01T00:00:00"/>
    <s v="FIN"/>
    <d v="2011-11-01T00:00:00"/>
    <m/>
    <d v="2016-12-01T00:00:00"/>
    <d v="2018-02-01T00:00:00"/>
    <n v="0"/>
    <m/>
    <m/>
    <m/>
    <m/>
    <m/>
    <n v="0"/>
    <m/>
    <m/>
    <m/>
    <m/>
    <m/>
    <n v="198000"/>
    <n v="-806"/>
    <n v="197194"/>
    <n v="1"/>
    <n v="0"/>
    <n v="0"/>
    <n v="0"/>
    <n v="17820"/>
    <n v="-73"/>
    <n v="17747"/>
    <n v="-0.45999999999912689"/>
    <n v="197194"/>
    <n v="0"/>
    <n v="0"/>
    <n v="17747.46"/>
    <n v="0"/>
    <m/>
    <m/>
    <m/>
    <m/>
    <s v="Financially completed in 2018."/>
    <m/>
    <m/>
    <m/>
    <x v="1"/>
    <n v="0"/>
    <n v="1"/>
    <n v="7"/>
    <n v="35"/>
    <n v="0"/>
    <n v="0"/>
    <n v="0"/>
    <n v="2011"/>
  </r>
  <r>
    <m/>
    <m/>
    <s v="LEB/DES/73/DEM/83"/>
    <s v="UNIDO"/>
    <m/>
    <x v="2"/>
    <s v="LEB"/>
    <x v="1"/>
    <s v="DES"/>
    <s v="Pilot demonstration project on ODS waste management and disposal"/>
    <d v="2014-11-01T00:00:00"/>
    <d v="2016-11-01T00:00:00"/>
    <s v="FIN"/>
    <d v="2016-01-01T00:00:00"/>
    <m/>
    <d v="2020-06-01T00:00:00"/>
    <d v="2020-06-01T00:00:00"/>
    <n v="0"/>
    <m/>
    <m/>
    <n v="0"/>
    <m/>
    <m/>
    <n v="0"/>
    <m/>
    <m/>
    <n v="0"/>
    <m/>
    <m/>
    <n v="123475"/>
    <n v="-7676"/>
    <n v="115799"/>
    <n v="1"/>
    <n v="0"/>
    <n v="0"/>
    <n v="0"/>
    <n v="11113"/>
    <n v="-691"/>
    <n v="10422"/>
    <n v="0"/>
    <n v="115799"/>
    <n v="0"/>
    <m/>
    <n v="10422"/>
    <n v="0"/>
    <m/>
    <m/>
    <m/>
    <d v="2019-06-01T00:00:00"/>
    <m/>
    <m/>
    <m/>
    <m/>
    <x v="1"/>
    <n v="0"/>
    <n v="1"/>
    <n v="14"/>
    <n v="24"/>
    <n v="0"/>
    <n v="0"/>
    <n v="0"/>
    <n v="2014"/>
  </r>
  <r>
    <m/>
    <m/>
    <s v="VEN/REF/09/TAS/17"/>
    <s v="UNDP"/>
    <m/>
    <x v="1"/>
    <s v="VEN"/>
    <x v="3"/>
    <s v="REF"/>
    <s v="Pilot programme in recovery and recycling of CFC-12 in domestic refrigeration"/>
    <d v="1993-03-01T00:00:00"/>
    <d v="1994-03-01T00:00:00"/>
    <s v="FIN"/>
    <d v="1994-12-01T00:00:00"/>
    <m/>
    <d v="1996-12-01T00:00:00"/>
    <d v="1998-12-01T00:00:00"/>
    <n v="8"/>
    <m/>
    <m/>
    <m/>
    <m/>
    <m/>
    <n v="8"/>
    <m/>
    <m/>
    <m/>
    <m/>
    <m/>
    <n v="100000"/>
    <n v="0"/>
    <n v="100000"/>
    <n v="1"/>
    <n v="0"/>
    <n v="0"/>
    <n v="0"/>
    <n v="13000"/>
    <n v="0"/>
    <n v="13000"/>
    <n v="0"/>
    <n v="100000"/>
    <n v="0"/>
    <n v="0"/>
    <n v="13000"/>
    <n v="0"/>
    <m/>
    <m/>
    <m/>
    <m/>
    <s v="Completed in 1996. Financially completed in 1998."/>
    <m/>
    <m/>
    <m/>
    <x v="1"/>
    <n v="0"/>
    <n v="1"/>
    <n v="21"/>
    <n v="12"/>
    <n v="0"/>
    <n v="0"/>
    <n v="8000"/>
    <n v="1993"/>
  </r>
  <r>
    <m/>
    <m/>
    <s v="VEN/REF/12/DEM/26"/>
    <s v="UNDP"/>
    <m/>
    <x v="1"/>
    <s v="VEN"/>
    <x v="1"/>
    <s v="REF"/>
    <s v="Pilot programme in recovery and recycling of CFC-12 in MAC"/>
    <d v="1994-03-01T00:00:00"/>
    <d v="1995-03-01T00:00:00"/>
    <s v="FIN"/>
    <d v="1994-05-01T00:00:00"/>
    <m/>
    <d v="1995-03-01T00:00:00"/>
    <d v="1997-12-01T00:00:00"/>
    <n v="0"/>
    <m/>
    <m/>
    <m/>
    <m/>
    <m/>
    <n v="0"/>
    <m/>
    <m/>
    <m/>
    <m/>
    <m/>
    <n v="13400"/>
    <n v="0"/>
    <n v="13400"/>
    <n v="1"/>
    <n v="0"/>
    <n v="0"/>
    <n v="0"/>
    <n v="1742"/>
    <n v="0"/>
    <n v="1742"/>
    <n v="0"/>
    <n v="13400"/>
    <n v="0"/>
    <n v="0"/>
    <n v="1742"/>
    <n v="0"/>
    <m/>
    <m/>
    <m/>
    <m/>
    <s v="Completed in 1995. Financially completed in 1997."/>
    <m/>
    <m/>
    <m/>
    <x v="1"/>
    <n v="0"/>
    <n v="1"/>
    <n v="2"/>
    <n v="12"/>
    <n v="0"/>
    <n v="0"/>
    <n v="0"/>
    <n v="1994"/>
  </r>
  <r>
    <m/>
    <m/>
    <s v="VEN/REF/15/TAS/32"/>
    <s v="UNDP"/>
    <m/>
    <x v="1"/>
    <s v="VEN"/>
    <x v="3"/>
    <s v="REF"/>
    <s v="Pilot project for recovery and recycling of CFC-12 in MAC (Phase II)"/>
    <d v="1994-12-01T00:00:00"/>
    <d v="1995-12-01T00:00:00"/>
    <s v="FIN"/>
    <d v="1995-05-01T00:00:00"/>
    <m/>
    <d v="1996-12-01T00:00:00"/>
    <d v="2000-12-01T00:00:00"/>
    <n v="75"/>
    <m/>
    <m/>
    <m/>
    <m/>
    <m/>
    <n v="75"/>
    <m/>
    <m/>
    <m/>
    <m/>
    <m/>
    <n v="220000"/>
    <n v="-13204"/>
    <n v="206796"/>
    <n v="1"/>
    <n v="0"/>
    <n v="0"/>
    <n v="0"/>
    <n v="28600"/>
    <n v="-1717"/>
    <n v="26883"/>
    <n v="-0.47999999999956344"/>
    <n v="206796"/>
    <n v="0"/>
    <n v="0"/>
    <n v="26883.48"/>
    <n v="0"/>
    <m/>
    <m/>
    <m/>
    <m/>
    <s v="Completed in 1996. Financially completed in 2000."/>
    <m/>
    <m/>
    <m/>
    <x v="1"/>
    <n v="0"/>
    <n v="1"/>
    <n v="5"/>
    <n v="12"/>
    <n v="0"/>
    <n v="0"/>
    <n v="75000"/>
    <n v="1994"/>
  </r>
  <r>
    <m/>
    <m/>
    <s v="BRA/FOA/56/DEM/285"/>
    <s v="UNDP"/>
    <m/>
    <x v="1"/>
    <s v="BRA"/>
    <x v="1"/>
    <s v="FOA"/>
    <s v="Pilot project for validation of methyl formate as a blowing agent in the manufacture of polyurethane foam (phase I)"/>
    <d v="2008-11-01T00:00:00"/>
    <d v="2009-06-01T00:00:00"/>
    <s v="FIN"/>
    <d v="2009-06-01T00:00:00"/>
    <m/>
    <d v="2010-12-01T00:00:00"/>
    <d v="2014-05-01T00:00:00"/>
    <n v="0"/>
    <m/>
    <m/>
    <m/>
    <m/>
    <m/>
    <n v="0"/>
    <m/>
    <m/>
    <m/>
    <m/>
    <m/>
    <n v="401500"/>
    <n v="-25778"/>
    <n v="375722"/>
    <n v="1"/>
    <n v="0"/>
    <n v="0"/>
    <n v="0"/>
    <n v="30113"/>
    <n v="-1933"/>
    <n v="28180"/>
    <n v="0.38210211709883879"/>
    <n v="375722"/>
    <n v="0"/>
    <n v="0"/>
    <n v="28179.617897882901"/>
    <n v="0"/>
    <m/>
    <m/>
    <m/>
    <m/>
    <s v="Financially completed in 2014."/>
    <m/>
    <m/>
    <m/>
    <x v="1"/>
    <n v="0"/>
    <n v="1"/>
    <n v="7"/>
    <n v="7"/>
    <n v="0"/>
    <n v="0"/>
    <n v="0"/>
    <n v="2008"/>
  </r>
  <r>
    <m/>
    <m/>
    <s v="MEX/FOA/56/DEM/141"/>
    <s v="UNDP"/>
    <m/>
    <x v="1"/>
    <s v="MEX"/>
    <x v="1"/>
    <s v="FOA"/>
    <s v="Pilot project for validation of methyl formate in microcellular polyurethane applications (phase I)"/>
    <d v="2008-11-01T00:00:00"/>
    <d v="2009-06-01T00:00:00"/>
    <s v="FIN"/>
    <d v="2009-05-01T00:00:00"/>
    <m/>
    <d v="2010-11-01T00:00:00"/>
    <d v="2012-12-01T00:00:00"/>
    <n v="0"/>
    <m/>
    <m/>
    <m/>
    <m/>
    <m/>
    <n v="0"/>
    <m/>
    <m/>
    <m/>
    <m/>
    <m/>
    <n v="291500"/>
    <n v="-1418"/>
    <n v="290082"/>
    <n v="1"/>
    <n v="0"/>
    <n v="0"/>
    <n v="0"/>
    <n v="21862"/>
    <n v="-106"/>
    <n v="21756"/>
    <n v="0.34760065179943922"/>
    <n v="290082"/>
    <n v="0"/>
    <n v="0"/>
    <n v="21755.652399348201"/>
    <n v="0"/>
    <m/>
    <m/>
    <m/>
    <m/>
    <s v="Financially completed in 2012."/>
    <m/>
    <m/>
    <m/>
    <x v="1"/>
    <n v="0"/>
    <n v="1"/>
    <n v="6"/>
    <n v="7"/>
    <n v="0"/>
    <n v="0"/>
    <n v="0"/>
    <n v="2008"/>
  </r>
  <r>
    <m/>
    <m/>
    <s v="KYR/EEF/93/DEM/51"/>
    <s v="UNEP"/>
    <m/>
    <x v="4"/>
    <s v="KYR"/>
    <x v="1"/>
    <s v="EEF"/>
    <s v="Pilot project to maintain and/or enhance the energy efficiency of replacement technologies and equipment in the context of HFC phase-down (non-investment activities)"/>
    <d v="2023-12-01T00:00:00"/>
    <d v="2026-12-01T00:00:00"/>
    <s v="ONG"/>
    <m/>
    <d v="2026-12-01T00:00:00"/>
    <m/>
    <m/>
    <n v="0"/>
    <m/>
    <m/>
    <n v="0"/>
    <m/>
    <m/>
    <m/>
    <m/>
    <m/>
    <m/>
    <m/>
    <m/>
    <n v="206000"/>
    <n v="0"/>
    <n v="206000"/>
    <n v="0"/>
    <n v="206000"/>
    <n v="206000"/>
    <n v="0"/>
    <n v="26780"/>
    <n v="0"/>
    <n v="26780"/>
    <n v="26780"/>
    <n v="0"/>
    <n v="0"/>
    <n v="51500"/>
    <n v="0"/>
    <n v="0"/>
    <m/>
    <n v="0"/>
    <m/>
    <m/>
    <s v="Project approved in December 2023."/>
    <s v="SSFA signed in February 2024 and payment 1 of USD 67,000 released in April 2024."/>
    <s v="Yes"/>
    <m/>
    <x v="0"/>
    <n v="1"/>
    <n v="0"/>
    <s v=""/>
    <n v="36"/>
    <n v="0"/>
    <n v="36"/>
    <n v="0"/>
    <n v="2023"/>
  </r>
  <r>
    <m/>
    <m/>
    <s v="NIC/EEF/93/DEM/54"/>
    <s v="UNEP"/>
    <m/>
    <x v="1"/>
    <s v="NIC"/>
    <x v="1"/>
    <s v="EEF"/>
    <s v="Pilot project to maintain and/or enhance the energy efficiency of replacement technologies and equipment in the context of HFC phase-down (non-investment activities)"/>
    <d v="2023-12-01T00:00:00"/>
    <d v="2026-12-01T00:00:00"/>
    <s v="ONG"/>
    <m/>
    <d v="2026-12-01T00:00:00"/>
    <m/>
    <m/>
    <n v="0"/>
    <m/>
    <m/>
    <n v="0"/>
    <m/>
    <m/>
    <m/>
    <m/>
    <m/>
    <m/>
    <m/>
    <m/>
    <n v="30000"/>
    <n v="0"/>
    <n v="30000"/>
    <n v="0"/>
    <n v="30000"/>
    <n v="30000"/>
    <n v="0"/>
    <n v="3900"/>
    <n v="0"/>
    <n v="3900"/>
    <n v="3900"/>
    <n v="0"/>
    <n v="0"/>
    <n v="7500"/>
    <n v="0"/>
    <n v="0"/>
    <m/>
    <n v="0"/>
    <m/>
    <m/>
    <s v="Newly approved project"/>
    <s v="Good progress. UNEP and Honduras agreed on the 'direct implementation' modality.  Currently the TOR of a consultancy to support the NOU office on the implementation of energy efficiency (EE) activities are under discussion and the consultant is planned to be hired by September 2024."/>
    <s v="Yes "/>
    <m/>
    <x v="0"/>
    <n v="1"/>
    <n v="0"/>
    <s v=""/>
    <n v="36"/>
    <n v="0"/>
    <n v="36"/>
    <n v="0"/>
    <n v="2023"/>
  </r>
  <r>
    <m/>
    <m/>
    <s v="NIC/EEF/93/DEM/56"/>
    <s v="UNIDO"/>
    <m/>
    <x v="1"/>
    <s v="NIC"/>
    <x v="1"/>
    <s v="EEF"/>
    <s v="Pilot project to maintain and/or enhance the energy efficiency of replacement technologies and equipment in the context of HFC phase-down (non-investment activities)"/>
    <d v="2023-12-01T00:00:00"/>
    <d v="2026-12-01T00:00:00"/>
    <s v="ONG"/>
    <m/>
    <d v="2026-12-01T00:00:00"/>
    <m/>
    <m/>
    <n v="0"/>
    <m/>
    <m/>
    <n v="0"/>
    <m/>
    <m/>
    <n v="0"/>
    <m/>
    <m/>
    <n v="0"/>
    <m/>
    <m/>
    <n v="66000"/>
    <n v="0"/>
    <n v="66000"/>
    <n v="0"/>
    <n v="66000"/>
    <n v="66000"/>
    <n v="0"/>
    <n v="5940"/>
    <n v="0"/>
    <n v="5940"/>
    <n v="5940"/>
    <n v="0"/>
    <n v="0"/>
    <n v="25000"/>
    <n v="0"/>
    <n v="0"/>
    <m/>
    <m/>
    <m/>
    <m/>
    <s v="Project approved at the 93rd meeting in December 2023."/>
    <s v="Site visits to the potential centres for establishing a didactic module for training in maintaining and enhancing the energy efficiency of commercial refrigeration. Identification of end-user for Implementing one demonstration project for maintaining and enhancing_x000a_energy efficiency. First disbursement took place in April 2024."/>
    <s v="Yes"/>
    <m/>
    <x v="0"/>
    <n v="1"/>
    <n v="0"/>
    <s v=""/>
    <n v="36"/>
    <n v="0"/>
    <n v="36"/>
    <n v="0"/>
    <n v="2023"/>
  </r>
  <r>
    <m/>
    <m/>
    <s v="NIR/EEF/93/DEM/168"/>
    <s v="UNIDO"/>
    <m/>
    <x v="0"/>
    <s v="NIR"/>
    <x v="1"/>
    <s v="EEF"/>
    <s v="Pilot project to maintain and/or enhance the energy efficiency of replacement technologies and equipment in the context of HFC phase-down (non-investment activities)"/>
    <d v="2023-12-01T00:00:00"/>
    <d v="2026-12-01T00:00:00"/>
    <s v="ONG"/>
    <m/>
    <d v="2026-12-31T00:00:00"/>
    <m/>
    <m/>
    <n v="0"/>
    <m/>
    <m/>
    <n v="0"/>
    <m/>
    <m/>
    <n v="0"/>
    <m/>
    <m/>
    <n v="0"/>
    <m/>
    <m/>
    <n v="145000"/>
    <n v="0"/>
    <n v="145000"/>
    <n v="0"/>
    <n v="145000"/>
    <n v="145000"/>
    <n v="0"/>
    <n v="13050"/>
    <n v="0"/>
    <n v="13050"/>
    <n v="13050"/>
    <n v="0"/>
    <n v="0"/>
    <n v="20000"/>
    <n v="0"/>
    <n v="0"/>
    <m/>
    <m/>
    <m/>
    <m/>
    <s v="Project approved at the 93rd meeting in December 2023."/>
    <s v="National and international consultants were hired to identify issues which hinder the work of AC and refrigeration laboratories at SON. Working group meetings on MEPS are to be revitalized, and NOU should be a part of them. First disbursement took place in April 2024."/>
    <s v="Yes"/>
    <m/>
    <x v="0"/>
    <n v="1"/>
    <n v="0"/>
    <s v=""/>
    <n v="36"/>
    <n v="0"/>
    <n v="36"/>
    <n v="0"/>
    <n v="2023"/>
  </r>
  <r>
    <m/>
    <m/>
    <s v="TKM/EEF/93/DEM/24"/>
    <s v="UNIDO"/>
    <m/>
    <x v="4"/>
    <s v="TKM"/>
    <x v="1"/>
    <s v="EEF"/>
    <s v="Pilot project to maintain and/or enhance the energy efficiency of replacement technologies and equipment in the context of HFC phase-down (non-investment activities)"/>
    <d v="2023-12-01T00:00:00"/>
    <d v="2026-12-01T00:00:00"/>
    <s v="ONG"/>
    <m/>
    <d v="2026-12-31T00:00:00"/>
    <m/>
    <m/>
    <n v="0"/>
    <m/>
    <m/>
    <n v="0"/>
    <m/>
    <m/>
    <n v="0"/>
    <m/>
    <m/>
    <n v="0"/>
    <m/>
    <m/>
    <n v="142000"/>
    <n v="0"/>
    <n v="142000"/>
    <n v="0"/>
    <n v="142000"/>
    <n v="142000"/>
    <n v="0"/>
    <n v="12780"/>
    <n v="0"/>
    <n v="12780"/>
    <n v="12780"/>
    <n v="0"/>
    <n v="0"/>
    <n v="20000"/>
    <n v="0"/>
    <n v="0"/>
    <m/>
    <m/>
    <m/>
    <m/>
    <s v="Project approved at the 93rd meeting in December 2023."/>
    <s v="First disbursement took place in April 2024."/>
    <s v="Yes"/>
    <m/>
    <x v="0"/>
    <n v="1"/>
    <n v="0"/>
    <s v=""/>
    <n v="36"/>
    <n v="0"/>
    <n v="36"/>
    <n v="0"/>
    <n v="2023"/>
  </r>
  <r>
    <m/>
    <m/>
    <s v="BRA/FOA/58/DEM/292"/>
    <s v="UNDP"/>
    <m/>
    <x v="1"/>
    <s v="BRA"/>
    <x v="1"/>
    <s v="FOA"/>
    <s v="Pilot project to validate methylal as blowing agent in the manufacture of polyurethane foams (phase I)"/>
    <d v="2009-07-01T00:00:00"/>
    <d v="2010-07-01T00:00:00"/>
    <s v="FIN"/>
    <d v="2010-01-01T00:00:00"/>
    <m/>
    <d v="2012-12-01T00:00:00"/>
    <d v="2014-02-01T00:00:00"/>
    <n v="0"/>
    <m/>
    <m/>
    <m/>
    <m/>
    <m/>
    <n v="0"/>
    <m/>
    <m/>
    <m/>
    <m/>
    <m/>
    <n v="464200"/>
    <n v="-33805"/>
    <n v="430395"/>
    <n v="1"/>
    <n v="0"/>
    <n v="0"/>
    <n v="0"/>
    <n v="34815"/>
    <n v="-2535"/>
    <n v="32280"/>
    <n v="0.38000000000101863"/>
    <n v="430395"/>
    <n v="0"/>
    <n v="0"/>
    <n v="32279.62"/>
    <n v="0"/>
    <m/>
    <m/>
    <m/>
    <m/>
    <s v="Financially completed in 2014."/>
    <m/>
    <m/>
    <m/>
    <x v="1"/>
    <n v="0"/>
    <n v="1"/>
    <n v="6"/>
    <n v="12"/>
    <n v="0"/>
    <n v="0"/>
    <n v="0"/>
    <n v="2009"/>
  </r>
  <r>
    <m/>
    <m/>
    <s v="BRA/REF/34/TRA/228"/>
    <s v="Germany"/>
    <m/>
    <x v="1"/>
    <s v="BRA"/>
    <x v="2"/>
    <s v="REF"/>
    <s v="Pilot project: training programme for the refrigeration maintenance sector"/>
    <d v="2001-07-01T00:00:00"/>
    <d v="2004-08-01T00:00:00"/>
    <s v="FIN"/>
    <d v="2001-08-01T00:00:00"/>
    <m/>
    <d v="2004-08-01T00:00:00"/>
    <d v="2007-12-01T00:00:00"/>
    <n v="0"/>
    <m/>
    <m/>
    <n v="0"/>
    <m/>
    <m/>
    <m/>
    <m/>
    <m/>
    <m/>
    <m/>
    <m/>
    <n v="247400"/>
    <n v="0"/>
    <n v="247400"/>
    <n v="1"/>
    <n v="0"/>
    <n v="0"/>
    <n v="0"/>
    <n v="32162"/>
    <n v="0"/>
    <n v="32162"/>
    <n v="0"/>
    <n v="247400"/>
    <n v="0"/>
    <n v="0"/>
    <n v="32162"/>
    <n v="0"/>
    <m/>
    <m/>
    <m/>
    <m/>
    <s v="Project completed. Strategy derived from the demonstration project  has been subvmitted with the National Phase Out Plan or Brazil"/>
    <m/>
    <m/>
    <m/>
    <x v="1"/>
    <n v="0"/>
    <n v="1"/>
    <n v="1"/>
    <n v="37"/>
    <n v="0"/>
    <n v="0"/>
    <n v="0"/>
    <n v="2001"/>
  </r>
  <r>
    <m/>
    <m/>
    <s v="MEX/REF/13/TAS/26"/>
    <s v="USA"/>
    <m/>
    <x v="1"/>
    <s v="MEX"/>
    <x v="3"/>
    <s v="REF"/>
    <s v="Pilot sectoral study and action plan in commercial refrigeration"/>
    <d v="1994-07-01T00:00:00"/>
    <d v="1995-07-01T00:00:00"/>
    <s v="FIN"/>
    <m/>
    <m/>
    <d v="1995-07-01T00:00:00"/>
    <d v="1996-06-01T00:00:00"/>
    <n v="0"/>
    <m/>
    <m/>
    <n v="0"/>
    <m/>
    <m/>
    <m/>
    <m/>
    <m/>
    <m/>
    <m/>
    <m/>
    <n v="410000"/>
    <n v="-139742"/>
    <n v="270258"/>
    <n v="1"/>
    <n v="0"/>
    <n v="0"/>
    <n v="0"/>
    <n v="0"/>
    <n v="0"/>
    <n v="0"/>
    <n v="0"/>
    <n v="270258"/>
    <m/>
    <n v="0"/>
    <m/>
    <m/>
    <m/>
    <m/>
    <m/>
    <m/>
    <s v="Completed."/>
    <m/>
    <m/>
    <m/>
    <x v="1"/>
    <n v="0"/>
    <n v="1"/>
    <s v=""/>
    <n v="12"/>
    <n v="0"/>
    <n v="0"/>
    <n v="0"/>
    <n v="1994"/>
  </r>
  <r>
    <m/>
    <m/>
    <s v="IND/REF/38/INV/359"/>
    <s v="UNIDO"/>
    <m/>
    <x v="2"/>
    <s v="IND"/>
    <x v="0"/>
    <s v="REF"/>
    <s v="Plan for phase out of CFCs in the refrigeration manufacturing (transport refrigeration) sector (first tranche)"/>
    <d v="2002-11-01T00:00:00"/>
    <d v="2004-12-01T00:00:00"/>
    <s v="FIN"/>
    <d v="2003-02-01T00:00:00"/>
    <m/>
    <d v="2006-11-01T00:00:00"/>
    <d v="2007-12-01T00:00:00"/>
    <n v="40"/>
    <m/>
    <m/>
    <n v="0"/>
    <m/>
    <m/>
    <n v="59"/>
    <m/>
    <m/>
    <n v="0"/>
    <m/>
    <m/>
    <n v="500000"/>
    <n v="0"/>
    <n v="500000"/>
    <n v="1"/>
    <n v="0"/>
    <n v="0"/>
    <n v="0"/>
    <n v="65000"/>
    <n v="0"/>
    <n v="65000"/>
    <n v="0"/>
    <n v="500000"/>
    <n v="0"/>
    <m/>
    <n v="65000"/>
    <n v="0"/>
    <m/>
    <m/>
    <m/>
    <m/>
    <m/>
    <m/>
    <m/>
    <m/>
    <x v="1"/>
    <n v="0"/>
    <n v="1"/>
    <n v="3"/>
    <n v="25"/>
    <n v="0"/>
    <n v="0"/>
    <n v="40000"/>
    <n v="2002"/>
  </r>
  <r>
    <m/>
    <m/>
    <s v="IND/REF/38/INV/356"/>
    <s v="UNDP"/>
    <m/>
    <x v="2"/>
    <s v="IND"/>
    <x v="0"/>
    <s v="REF"/>
    <s v="Plan for phase out of CFCs in the refrigeration manufacturing sector (first tranche)"/>
    <d v="2002-11-01T00:00:00"/>
    <d v="2004-11-01T00:00:00"/>
    <s v="FIN"/>
    <d v="2003-11-01T00:00:00"/>
    <m/>
    <d v="2006-07-01T00:00:00"/>
    <d v="2013-02-01T00:00:00"/>
    <n v="0"/>
    <m/>
    <m/>
    <m/>
    <m/>
    <m/>
    <n v="0"/>
    <m/>
    <m/>
    <m/>
    <m/>
    <m/>
    <n v="2000000"/>
    <n v="0"/>
    <n v="2000000"/>
    <n v="1"/>
    <n v="0"/>
    <n v="0"/>
    <n v="0"/>
    <n v="172971"/>
    <n v="0"/>
    <n v="172971"/>
    <n v="0"/>
    <n v="2000000"/>
    <n v="0"/>
    <n v="0"/>
    <n v="172971"/>
    <n v="0"/>
    <m/>
    <m/>
    <m/>
    <m/>
    <s v="Financially completed in 2013."/>
    <m/>
    <m/>
    <m/>
    <x v="1"/>
    <n v="0"/>
    <n v="1"/>
    <n v="12"/>
    <n v="24"/>
    <n v="0"/>
    <n v="0"/>
    <n v="0"/>
    <n v="2002"/>
  </r>
  <r>
    <m/>
    <m/>
    <s v="IND/ARS/56/INV/424"/>
    <s v="Italy"/>
    <m/>
    <x v="2"/>
    <s v="IND"/>
    <x v="0"/>
    <s v="ARS"/>
    <s v="Plan for phase-out of CFCs in the manufacture of pharmaceutical MDIs"/>
    <d v="2008-11-01T00:00:00"/>
    <d v="2013-11-01T00:00:00"/>
    <s v="FIN"/>
    <d v="2011-03-01T00:00:00"/>
    <m/>
    <d v="2015-12-01T00:00:00"/>
    <d v="2016-07-01T00:00:00"/>
    <n v="139.69999999999999"/>
    <m/>
    <m/>
    <n v="0"/>
    <m/>
    <m/>
    <n v="139.69999999999999"/>
    <m/>
    <m/>
    <m/>
    <m/>
    <m/>
    <n v="2000000"/>
    <n v="-59486"/>
    <n v="1940514"/>
    <n v="1"/>
    <n v="0"/>
    <n v="0"/>
    <n v="0"/>
    <n v="230000"/>
    <n v="-6544"/>
    <n v="223456"/>
    <n v="0"/>
    <n v="1940514"/>
    <n v="0"/>
    <n v="0"/>
    <n v="223456"/>
    <n v="0"/>
    <m/>
    <m/>
    <m/>
    <m/>
    <s v="Activities completed in 2015 and unspent balance returned in 2016."/>
    <s v="Unspent balances have been returned to the MLF in July 2016 and this has also been reported to the 77th meeting.  "/>
    <m/>
    <m/>
    <x v="1"/>
    <n v="0"/>
    <n v="1"/>
    <n v="28"/>
    <n v="60"/>
    <n v="0"/>
    <n v="0"/>
    <n v="139700"/>
    <n v="2008"/>
  </r>
  <r>
    <m/>
    <m/>
    <s v="IND/ARS/56/INV/423"/>
    <s v="UNDP"/>
    <m/>
    <x v="2"/>
    <s v="IND"/>
    <x v="0"/>
    <s v="ARS"/>
    <s v="Plan for phase-out of CFCs in the manufacture of pharmaceutical MDIs"/>
    <d v="2008-11-01T00:00:00"/>
    <d v="2013-11-01T00:00:00"/>
    <s v="FIN"/>
    <d v="2009-05-01T00:00:00"/>
    <m/>
    <d v="2015-12-01T00:00:00"/>
    <d v="2016-12-01T00:00:00"/>
    <n v="564.6"/>
    <m/>
    <m/>
    <m/>
    <m/>
    <m/>
    <n v="564.6"/>
    <m/>
    <m/>
    <m/>
    <m/>
    <m/>
    <n v="8082267"/>
    <n v="-242277"/>
    <n v="7839990"/>
    <n v="1"/>
    <n v="0"/>
    <n v="0"/>
    <n v="0"/>
    <n v="606170"/>
    <n v="-18171"/>
    <n v="587999"/>
    <n v="-0.22569999995175749"/>
    <n v="7839990"/>
    <n v="0"/>
    <n v="0"/>
    <n v="587999.22569999995"/>
    <n v="0"/>
    <m/>
    <m/>
    <m/>
    <m/>
    <s v="Financially completed in 2016."/>
    <m/>
    <m/>
    <m/>
    <x v="1"/>
    <n v="0"/>
    <n v="1"/>
    <n v="6"/>
    <n v="60"/>
    <n v="0"/>
    <n v="0"/>
    <n v="564600"/>
    <n v="2008"/>
  </r>
  <r>
    <m/>
    <m/>
    <s v="PAK/ARS/56/INV/71"/>
    <s v="UNDP"/>
    <m/>
    <x v="2"/>
    <s v="PAK"/>
    <x v="0"/>
    <s v="ARS"/>
    <s v="Plan for phase-out of CFCs in the manufacture of pharmaceutical MDIs"/>
    <d v="2008-11-01T00:00:00"/>
    <d v="2011-11-01T00:00:00"/>
    <s v="FIN"/>
    <d v="2011-03-01T00:00:00"/>
    <m/>
    <d v="2017-06-01T00:00:00"/>
    <d v="2018-06-01T00:00:00"/>
    <n v="83.8"/>
    <m/>
    <m/>
    <m/>
    <m/>
    <m/>
    <n v="83.8"/>
    <m/>
    <m/>
    <m/>
    <m/>
    <m/>
    <n v="449996"/>
    <n v="-378047"/>
    <n v="71949"/>
    <n v="1"/>
    <n v="0"/>
    <n v="0"/>
    <n v="0"/>
    <n v="33750"/>
    <n v="-28354"/>
    <n v="5396"/>
    <n v="-0.22296642635956232"/>
    <n v="71949"/>
    <n v="0"/>
    <n v="0"/>
    <n v="5396.2229664263596"/>
    <n v="0"/>
    <m/>
    <m/>
    <m/>
    <m/>
    <s v="Financially completed in 2018."/>
    <m/>
    <m/>
    <m/>
    <x v="1"/>
    <n v="0"/>
    <n v="1"/>
    <n v="28"/>
    <n v="36"/>
    <n v="0"/>
    <n v="0"/>
    <n v="83800"/>
    <n v="2008"/>
  </r>
  <r>
    <m/>
    <m/>
    <s v="IND/REF/41/INV/364"/>
    <s v="UNDP"/>
    <m/>
    <x v="2"/>
    <s v="IND"/>
    <x v="0"/>
    <s v="REF"/>
    <s v="Plan for phase-out of CFCs in the refrigeration manufacturing sector (second tranche)"/>
    <d v="2003-12-01T00:00:00"/>
    <d v="2004-12-01T00:00:00"/>
    <s v="FIN"/>
    <d v="2006-03-01T00:00:00"/>
    <m/>
    <d v="2006-12-01T00:00:00"/>
    <d v="2013-02-01T00:00:00"/>
    <n v="0"/>
    <m/>
    <m/>
    <m/>
    <m/>
    <m/>
    <n v="0"/>
    <m/>
    <m/>
    <m/>
    <m/>
    <m/>
    <n v="476536"/>
    <n v="0"/>
    <n v="476536"/>
    <n v="1"/>
    <n v="0"/>
    <n v="0"/>
    <n v="0"/>
    <n v="43243"/>
    <n v="0"/>
    <n v="43243"/>
    <n v="0"/>
    <n v="476536"/>
    <n v="0"/>
    <n v="0"/>
    <n v="43243"/>
    <n v="0"/>
    <m/>
    <m/>
    <m/>
    <m/>
    <s v="Financially completed in 2013."/>
    <m/>
    <m/>
    <m/>
    <x v="1"/>
    <n v="0"/>
    <n v="1"/>
    <n v="27"/>
    <n v="12"/>
    <n v="0"/>
    <n v="0"/>
    <n v="0"/>
    <n v="2003"/>
  </r>
  <r>
    <m/>
    <m/>
    <s v="IND/REF/44/INV/383"/>
    <s v="UNDP"/>
    <m/>
    <x v="2"/>
    <s v="IND"/>
    <x v="0"/>
    <s v="REF"/>
    <s v="Plan for phase-out of CFCs in the refrigeration manufacturing sector (third tranche)"/>
    <d v="2004-12-01T00:00:00"/>
    <d v="2006-12-01T00:00:00"/>
    <s v="FIN"/>
    <d v="2006-01-01T00:00:00"/>
    <m/>
    <d v="2006-12-01T00:00:00"/>
    <d v="2012-11-01T00:00:00"/>
    <n v="141"/>
    <m/>
    <m/>
    <m/>
    <m/>
    <m/>
    <n v="141"/>
    <m/>
    <m/>
    <m/>
    <m/>
    <m/>
    <n v="250000"/>
    <n v="0"/>
    <n v="250000"/>
    <n v="1"/>
    <n v="0"/>
    <n v="0"/>
    <n v="0"/>
    <n v="21621"/>
    <n v="0"/>
    <n v="21621"/>
    <n v="0"/>
    <n v="250000"/>
    <n v="0"/>
    <n v="0"/>
    <n v="21621"/>
    <n v="0"/>
    <m/>
    <m/>
    <m/>
    <m/>
    <s v="Completed in 2006."/>
    <m/>
    <m/>
    <m/>
    <x v="1"/>
    <n v="0"/>
    <n v="1"/>
    <n v="13"/>
    <n v="24"/>
    <n v="0"/>
    <n v="0"/>
    <n v="141000"/>
    <n v="2004"/>
  </r>
  <r>
    <m/>
    <m/>
    <s v="IND/REF/41/INV/366"/>
    <s v="UNIDO"/>
    <m/>
    <x v="2"/>
    <s v="IND"/>
    <x v="0"/>
    <s v="REF"/>
    <s v="Plan for phase-out of CFCs in the refrigeration manufacturing sector (transport refrigeration) (second tranche)"/>
    <d v="2003-12-01T00:00:00"/>
    <d v="2005-12-01T00:00:00"/>
    <s v="FIN"/>
    <d v="2006-10-01T00:00:00"/>
    <m/>
    <d v="2007-03-01T00:00:00"/>
    <d v="2009-12-01T00:00:00"/>
    <n v="67"/>
    <m/>
    <m/>
    <n v="0"/>
    <m/>
    <m/>
    <n v="77"/>
    <m/>
    <m/>
    <n v="0"/>
    <m/>
    <m/>
    <n v="173200"/>
    <n v="-35.369999999999997"/>
    <n v="173164.63"/>
    <n v="1.0000021366950052"/>
    <n v="-0.36999999999534339"/>
    <n v="-0.36999999999534339"/>
    <n v="0"/>
    <n v="19052"/>
    <n v="-4"/>
    <n v="19048"/>
    <n v="0"/>
    <n v="173165"/>
    <n v="0"/>
    <m/>
    <n v="19048"/>
    <n v="0"/>
    <m/>
    <m/>
    <m/>
    <m/>
    <m/>
    <m/>
    <m/>
    <m/>
    <x v="1"/>
    <n v="0"/>
    <n v="1"/>
    <n v="34"/>
    <n v="24"/>
    <n v="0"/>
    <n v="0"/>
    <n v="67000"/>
    <n v="2003"/>
  </r>
  <r>
    <m/>
    <m/>
    <s v="ARG/SOL/41/INV/137"/>
    <s v="UNIDO"/>
    <m/>
    <x v="1"/>
    <s v="ARG"/>
    <x v="0"/>
    <s v="SOL"/>
    <s v="Plan for phase-out of ODS in the solvent sector"/>
    <d v="2003-12-01T00:00:00"/>
    <d v="2009-12-01T00:00:00"/>
    <s v="FIN"/>
    <d v="2004-04-01T00:00:00"/>
    <m/>
    <d v="2013-12-01T00:00:00"/>
    <d v="2015-03-01T00:00:00"/>
    <n v="42"/>
    <m/>
    <m/>
    <n v="0"/>
    <m/>
    <m/>
    <n v="54"/>
    <m/>
    <m/>
    <n v="0"/>
    <m/>
    <m/>
    <n v="635986"/>
    <n v="-6648.7000000000007"/>
    <n v="629337.30000000005"/>
    <n v="0.99999952330808928"/>
    <n v="0.30000000004656613"/>
    <n v="0.30000000004656613"/>
    <n v="0"/>
    <n v="47699"/>
    <n v="-499"/>
    <n v="47200"/>
    <n v="0"/>
    <n v="629337"/>
    <n v="0"/>
    <m/>
    <n v="47200"/>
    <n v="0"/>
    <m/>
    <m/>
    <m/>
    <m/>
    <m/>
    <m/>
    <m/>
    <m/>
    <x v="1"/>
    <n v="0"/>
    <n v="1"/>
    <n v="4"/>
    <n v="72"/>
    <n v="0"/>
    <n v="0"/>
    <n v="42000"/>
    <n v="2003"/>
  </r>
  <r>
    <m/>
    <m/>
    <s v="DRK/PHA/52/INV/48"/>
    <s v="UNIDO"/>
    <m/>
    <x v="2"/>
    <s v="DRK"/>
    <x v="0"/>
    <s v="PHA"/>
    <s v="Plan for terminal phase-out of CTC (fifth tranche)"/>
    <d v="2007-07-01T00:00:00"/>
    <d v="2008-07-01T00:00:00"/>
    <s v="FIN"/>
    <d v="2007-11-01T00:00:00"/>
    <m/>
    <d v="2008-12-01T00:00:00"/>
    <d v="2009-05-01T00:00:00"/>
    <n v="15"/>
    <m/>
    <m/>
    <n v="0"/>
    <m/>
    <m/>
    <n v="15"/>
    <m/>
    <m/>
    <n v="0"/>
    <m/>
    <m/>
    <n v="284840"/>
    <n v="-142"/>
    <n v="284698"/>
    <n v="1"/>
    <n v="0"/>
    <n v="0"/>
    <n v="0"/>
    <n v="21363"/>
    <n v="-11"/>
    <n v="21352"/>
    <n v="0"/>
    <n v="284698"/>
    <n v="0"/>
    <m/>
    <n v="21352"/>
    <n v="0"/>
    <m/>
    <m/>
    <m/>
    <m/>
    <m/>
    <m/>
    <m/>
    <m/>
    <x v="1"/>
    <n v="0"/>
    <n v="1"/>
    <n v="4"/>
    <n v="12"/>
    <n v="0"/>
    <n v="0"/>
    <n v="15000"/>
    <n v="2007"/>
  </r>
  <r>
    <m/>
    <m/>
    <s v="DRK/PHA/41/INV/30"/>
    <s v="UNIDO"/>
    <m/>
    <x v="2"/>
    <s v="DRK"/>
    <x v="0"/>
    <s v="PHA"/>
    <s v="Plan for terminal phase-out of CTC (first tranche)"/>
    <d v="2003-12-01T00:00:00"/>
    <d v="2004-12-01T00:00:00"/>
    <s v="FIN"/>
    <d v="2004-02-01T00:00:00"/>
    <m/>
    <d v="2009-12-01T00:00:00"/>
    <d v="2011-05-01T00:00:00"/>
    <n v="0"/>
    <m/>
    <m/>
    <n v="0"/>
    <m/>
    <m/>
    <n v="613.79999999999995"/>
    <m/>
    <m/>
    <n v="0"/>
    <m/>
    <m/>
    <n v="3500000"/>
    <n v="-2013.06"/>
    <n v="3497986.94"/>
    <n v="1.0000000171527228"/>
    <n v="-6.0000000055879354E-2"/>
    <n v="-6.0000000055879354E-2"/>
    <n v="0"/>
    <n v="262500"/>
    <n v="-151"/>
    <n v="262349"/>
    <n v="0"/>
    <n v="3497987"/>
    <n v="0"/>
    <m/>
    <n v="262349"/>
    <n v="0"/>
    <m/>
    <m/>
    <m/>
    <m/>
    <m/>
    <m/>
    <m/>
    <m/>
    <x v="1"/>
    <n v="0"/>
    <n v="1"/>
    <n v="2"/>
    <n v="12"/>
    <n v="0"/>
    <n v="0"/>
    <n v="0"/>
    <n v="2003"/>
  </r>
  <r>
    <m/>
    <m/>
    <s v="DRK/PHA/49/INV/45"/>
    <s v="UNIDO"/>
    <m/>
    <x v="2"/>
    <s v="DRK"/>
    <x v="0"/>
    <s v="PHA"/>
    <s v="Plan for terminal phase-out of CTC (fourth tranche)"/>
    <d v="2006-07-01T00:00:00"/>
    <d v="2007-12-01T00:00:00"/>
    <s v="FIN"/>
    <d v="2007-01-01T00:00:00"/>
    <m/>
    <d v="2008-12-01T00:00:00"/>
    <d v="2009-12-01T00:00:00"/>
    <n v="100"/>
    <m/>
    <m/>
    <n v="0"/>
    <m/>
    <m/>
    <n v="100"/>
    <m/>
    <m/>
    <n v="0"/>
    <m/>
    <m/>
    <n v="500000"/>
    <n v="0"/>
    <n v="500000"/>
    <n v="1"/>
    <n v="0"/>
    <n v="0"/>
    <n v="0"/>
    <n v="37500"/>
    <n v="0"/>
    <n v="37500"/>
    <n v="0"/>
    <n v="500000"/>
    <n v="0"/>
    <m/>
    <n v="37500"/>
    <n v="0"/>
    <m/>
    <m/>
    <m/>
    <m/>
    <m/>
    <m/>
    <m/>
    <m/>
    <x v="1"/>
    <n v="0"/>
    <n v="1"/>
    <n v="6"/>
    <n v="17"/>
    <n v="0"/>
    <n v="0"/>
    <n v="100000"/>
    <n v="2006"/>
  </r>
  <r>
    <m/>
    <m/>
    <s v="DRK/PHA/46/INV/36"/>
    <s v="UNIDO"/>
    <m/>
    <x v="2"/>
    <s v="DRK"/>
    <x v="0"/>
    <s v="PHA"/>
    <s v="Plan for terminal phase-out of CTC (second tranche)"/>
    <d v="2005-07-01T00:00:00"/>
    <d v="2006-07-01T00:00:00"/>
    <s v="FIN"/>
    <d v="2006-08-01T00:00:00"/>
    <m/>
    <d v="2008-07-01T00:00:00"/>
    <d v="2008-07-01T00:00:00"/>
    <n v="0"/>
    <m/>
    <m/>
    <n v="0"/>
    <m/>
    <m/>
    <n v="0"/>
    <m/>
    <m/>
    <n v="0"/>
    <m/>
    <m/>
    <n v="1000000"/>
    <n v="-157"/>
    <n v="999843"/>
    <n v="1"/>
    <n v="0"/>
    <n v="0"/>
    <n v="0"/>
    <n v="75000"/>
    <n v="-12"/>
    <n v="74988"/>
    <n v="0"/>
    <n v="999843"/>
    <n v="0"/>
    <m/>
    <n v="74988"/>
    <n v="0"/>
    <m/>
    <m/>
    <m/>
    <m/>
    <m/>
    <m/>
    <m/>
    <m/>
    <x v="1"/>
    <n v="0"/>
    <n v="1"/>
    <n v="13"/>
    <n v="12"/>
    <n v="0"/>
    <n v="0"/>
    <n v="0"/>
    <n v="2005"/>
  </r>
  <r>
    <m/>
    <m/>
    <s v="DRK/PHA/55/INV/52"/>
    <s v="UNIDO"/>
    <m/>
    <x v="2"/>
    <s v="DRK"/>
    <x v="0"/>
    <s v="PHA"/>
    <s v="Plan for terminal phase-out of CTC (sixth tranche)"/>
    <d v="2008-07-01T00:00:00"/>
    <d v="2009-07-01T00:00:00"/>
    <s v="FIN"/>
    <d v="2009-02-01T00:00:00"/>
    <m/>
    <d v="2010-12-01T00:00:00"/>
    <d v="2012-10-01T00:00:00"/>
    <n v="77.8"/>
    <m/>
    <m/>
    <n v="0"/>
    <m/>
    <m/>
    <n v="77.8"/>
    <m/>
    <m/>
    <n v="0"/>
    <m/>
    <m/>
    <n v="100000"/>
    <n v="-2024.45"/>
    <n v="97975.55"/>
    <n v="1.0000045929826369"/>
    <n v="-0.44999999999708962"/>
    <n v="-0.44999999999708962"/>
    <n v="0"/>
    <n v="7500"/>
    <n v="-152"/>
    <n v="7348"/>
    <n v="0"/>
    <n v="97976"/>
    <n v="0"/>
    <m/>
    <n v="7348"/>
    <n v="0"/>
    <m/>
    <m/>
    <m/>
    <m/>
    <m/>
    <m/>
    <m/>
    <m/>
    <x v="1"/>
    <n v="0"/>
    <n v="1"/>
    <n v="7"/>
    <n v="12"/>
    <n v="0"/>
    <n v="0"/>
    <n v="77800"/>
    <n v="2008"/>
  </r>
  <r>
    <m/>
    <m/>
    <s v="DRK/PHA/46/INV/35"/>
    <s v="UNIDO"/>
    <m/>
    <x v="2"/>
    <s v="DRK"/>
    <x v="0"/>
    <s v="PHA"/>
    <s v="Plan for terminal phase-out of CTC (third tranche)"/>
    <d v="2005-07-01T00:00:00"/>
    <d v="2006-07-01T00:00:00"/>
    <s v="FIN"/>
    <d v="2006-04-01T00:00:00"/>
    <m/>
    <d v="2008-07-01T00:00:00"/>
    <d v="2008-07-01T00:00:00"/>
    <n v="1441.4"/>
    <m/>
    <m/>
    <n v="0"/>
    <m/>
    <m/>
    <n v="597.70000000000005"/>
    <m/>
    <m/>
    <n v="0"/>
    <m/>
    <m/>
    <n v="300000"/>
    <n v="0"/>
    <n v="300000"/>
    <n v="1"/>
    <n v="0"/>
    <n v="0"/>
    <n v="0"/>
    <n v="22500"/>
    <n v="0"/>
    <n v="22500"/>
    <n v="0"/>
    <n v="300000"/>
    <n v="0"/>
    <m/>
    <n v="22500"/>
    <n v="0"/>
    <m/>
    <m/>
    <m/>
    <m/>
    <m/>
    <m/>
    <m/>
    <m/>
    <x v="1"/>
    <n v="0"/>
    <n v="1"/>
    <n v="9"/>
    <n v="12"/>
    <n v="0"/>
    <n v="0"/>
    <n v="1441400"/>
    <n v="2005"/>
  </r>
  <r>
    <m/>
    <m/>
    <s v="IDS/SOL/44/INV/162"/>
    <s v="UNIDO"/>
    <m/>
    <x v="2"/>
    <s v="IDS"/>
    <x v="0"/>
    <s v="SOL"/>
    <s v="Plan for terminal phase-out of ODS in the solvent sector"/>
    <d v="2004-12-01T00:00:00"/>
    <d v="2006-12-01T00:00:00"/>
    <s v="FIN"/>
    <d v="2005-02-01T00:00:00"/>
    <m/>
    <d v="2008-10-01T00:00:00"/>
    <d v="2009-09-01T00:00:00"/>
    <n v="100.1"/>
    <m/>
    <m/>
    <n v="0"/>
    <m/>
    <m/>
    <n v="100.1"/>
    <m/>
    <m/>
    <n v="0"/>
    <m/>
    <m/>
    <n v="1464733"/>
    <n v="-670.26"/>
    <n v="1464062.74"/>
    <n v="1.0000001775880178"/>
    <n v="-0.26000000000931323"/>
    <n v="-0.26000000000931323"/>
    <n v="0"/>
    <n v="108974"/>
    <n v="-50"/>
    <n v="108924"/>
    <n v="0"/>
    <n v="1464063"/>
    <n v="0"/>
    <m/>
    <n v="108924"/>
    <n v="0"/>
    <m/>
    <m/>
    <m/>
    <m/>
    <m/>
    <m/>
    <m/>
    <m/>
    <x v="1"/>
    <n v="0"/>
    <n v="1"/>
    <n v="2"/>
    <n v="24"/>
    <n v="0"/>
    <n v="0"/>
    <n v="100100"/>
    <n v="2004"/>
  </r>
  <r>
    <m/>
    <m/>
    <s v="LIB/HAL/47/TAS/26"/>
    <s v="UNIDO"/>
    <m/>
    <x v="0"/>
    <s v="LIB"/>
    <x v="3"/>
    <s v="HAL"/>
    <s v="Plan for the phase-out of import and net consumption of halons in the fire fighting sector"/>
    <d v="2005-11-01T00:00:00"/>
    <d v="2008-12-01T00:00:00"/>
    <s v="CLO"/>
    <d v="2006-09-01T00:00:00"/>
    <m/>
    <m/>
    <d v="2010-09-01T00:00:00"/>
    <n v="653.9"/>
    <m/>
    <m/>
    <n v="0"/>
    <m/>
    <m/>
    <n v="0"/>
    <m/>
    <m/>
    <n v="0"/>
    <m/>
    <m/>
    <n v="343500"/>
    <n v="-335124.82"/>
    <n v="8375.179999999993"/>
    <n v="0.99997850792460663"/>
    <n v="0.17999999999301508"/>
    <n v="0.17999999999301508"/>
    <n v="0"/>
    <n v="25763"/>
    <n v="-25135"/>
    <n v="628"/>
    <n v="0"/>
    <n v="8375"/>
    <n v="0"/>
    <m/>
    <n v="628"/>
    <n v="0"/>
    <m/>
    <m/>
    <m/>
    <m/>
    <e v="#N/A"/>
    <e v="#N/A"/>
    <m/>
    <m/>
    <x v="0"/>
    <n v="0"/>
    <n v="1"/>
    <n v="10"/>
    <n v="37"/>
    <n v="0"/>
    <n v="0"/>
    <n v="653900"/>
    <n v="2005"/>
  </r>
  <r>
    <m/>
    <m/>
    <s v="PAK/HAL/41/TAS/55"/>
    <s v="UNIDO"/>
    <m/>
    <x v="2"/>
    <s v="PAK"/>
    <x v="3"/>
    <s v="HAL"/>
    <s v="Plan for the phase-out of import and net consumption of halons in the fire fighting sector"/>
    <d v="2003-12-01T00:00:00"/>
    <d v="2006-12-01T00:00:00"/>
    <s v="FIN"/>
    <d v="2004-02-01T00:00:00"/>
    <m/>
    <d v="2006-12-01T00:00:00"/>
    <d v="2007-12-01T00:00:00"/>
    <n v="24.2"/>
    <m/>
    <m/>
    <n v="0"/>
    <m/>
    <m/>
    <n v="24.2"/>
    <m/>
    <m/>
    <n v="0"/>
    <m/>
    <m/>
    <n v="209400"/>
    <n v="-786"/>
    <n v="208614"/>
    <n v="1"/>
    <n v="0"/>
    <n v="0"/>
    <n v="0"/>
    <n v="18846"/>
    <n v="-71"/>
    <n v="18775"/>
    <n v="0"/>
    <n v="208614"/>
    <n v="0"/>
    <m/>
    <n v="18775"/>
    <n v="0"/>
    <m/>
    <m/>
    <m/>
    <m/>
    <m/>
    <m/>
    <m/>
    <m/>
    <x v="1"/>
    <n v="0"/>
    <n v="1"/>
    <n v="2"/>
    <n v="36"/>
    <n v="0"/>
    <n v="0"/>
    <n v="24200"/>
    <n v="2003"/>
  </r>
  <r>
    <m/>
    <m/>
    <s v="JOR/SEV/07/INS/11"/>
    <s v="IBRD"/>
    <m/>
    <x v="2"/>
    <s v="JOR"/>
    <x v="4"/>
    <s v="SEV"/>
    <s v="Policy and monitoring measures"/>
    <d v="1992-06-01T00:00:00"/>
    <d v="1995-12-01T00:00:00"/>
    <s v="FIN"/>
    <d v="1994-06-01T00:00:00"/>
    <m/>
    <d v="1997-06-01T00:00:00"/>
    <d v="1997-06-01T00:00:00"/>
    <n v="0"/>
    <m/>
    <m/>
    <n v="0"/>
    <m/>
    <m/>
    <n v="0"/>
    <m/>
    <m/>
    <n v="0"/>
    <m/>
    <m/>
    <n v="100000"/>
    <n v="70000"/>
    <n v="170000"/>
    <n v="1"/>
    <n v="0"/>
    <n v="0"/>
    <n v="0"/>
    <n v="0"/>
    <n v="0"/>
    <n v="0"/>
    <n v="0"/>
    <n v="170000"/>
    <n v="0"/>
    <n v="0"/>
    <n v="0"/>
    <n v="0"/>
    <n v="0"/>
    <m/>
    <m/>
    <m/>
    <s v="PIU fully operational. Total funding of $170,000 was disbursed."/>
    <m/>
    <m/>
    <m/>
    <x v="1"/>
    <n v="0"/>
    <n v="1"/>
    <n v="24"/>
    <n v="42"/>
    <n v="0"/>
    <n v="0"/>
    <n v="0"/>
    <n v="1992"/>
  </r>
  <r>
    <m/>
    <m/>
    <s v="CMR/SEV/37/TAS/17"/>
    <s v="UNEP"/>
    <m/>
    <x v="0"/>
    <s v="CMR"/>
    <x v="3"/>
    <s v="SEV"/>
    <s v="Policy and technical assistance"/>
    <d v="2002-07-01T00:00:00"/>
    <d v="2003-08-01T00:00:00"/>
    <s v="FIN"/>
    <d v="2003-05-01T00:00:00"/>
    <m/>
    <d v="2004-07-01T00:00:00"/>
    <d v="2007-07-01T00:00:00"/>
    <n v="0"/>
    <m/>
    <m/>
    <n v="0"/>
    <m/>
    <m/>
    <n v="0"/>
    <m/>
    <m/>
    <n v="0"/>
    <m/>
    <m/>
    <n v="10000"/>
    <n v="-1994"/>
    <n v="8006"/>
    <n v="1"/>
    <n v="0"/>
    <n v="0"/>
    <n v="0"/>
    <n v="0"/>
    <n v="0"/>
    <n v="0"/>
    <n v="0"/>
    <n v="8006"/>
    <n v="0"/>
    <n v="0"/>
    <n v="0"/>
    <n v="0"/>
    <m/>
    <n v="0"/>
    <m/>
    <m/>
    <m/>
    <m/>
    <m/>
    <m/>
    <x v="1"/>
    <n v="0"/>
    <n v="1"/>
    <n v="10"/>
    <n v="13"/>
    <n v="0"/>
    <n v="0"/>
    <n v="0"/>
    <n v="2002"/>
  </r>
  <r>
    <m/>
    <m/>
    <s v="DOM/SEV/37/TAS/31"/>
    <s v="UNEP"/>
    <m/>
    <x v="1"/>
    <s v="DOM"/>
    <x v="3"/>
    <s v="SEV"/>
    <s v="Policy and technical assistance"/>
    <d v="2002-07-01T00:00:00"/>
    <d v="2003-08-01T00:00:00"/>
    <s v="FIN"/>
    <d v="2003-07-01T00:00:00"/>
    <m/>
    <d v="2006-06-01T00:00:00"/>
    <d v="2007-03-01T00:00:00"/>
    <n v="0.8"/>
    <m/>
    <m/>
    <n v="0"/>
    <m/>
    <m/>
    <n v="0.8"/>
    <m/>
    <m/>
    <n v="0"/>
    <m/>
    <m/>
    <n v="10000"/>
    <n v="0"/>
    <n v="10000"/>
    <n v="1"/>
    <n v="0"/>
    <n v="0"/>
    <n v="0"/>
    <n v="0"/>
    <n v="0"/>
    <n v="0"/>
    <n v="0"/>
    <n v="10000"/>
    <n v="0"/>
    <n v="0"/>
    <n v="0"/>
    <n v="0"/>
    <m/>
    <n v="0"/>
    <m/>
    <m/>
    <m/>
    <m/>
    <m/>
    <m/>
    <x v="1"/>
    <n v="0"/>
    <n v="1"/>
    <n v="12"/>
    <n v="13"/>
    <n v="0"/>
    <n v="0"/>
    <n v="800"/>
    <n v="2002"/>
  </r>
  <r>
    <m/>
    <m/>
    <s v="KEN/SEV/37/TAS/29"/>
    <s v="UNEP"/>
    <m/>
    <x v="0"/>
    <s v="KEN"/>
    <x v="3"/>
    <s v="SEV"/>
    <s v="Policy and technical assistance"/>
    <d v="2002-07-01T00:00:00"/>
    <d v="2003-08-01T00:00:00"/>
    <s v="FIN"/>
    <d v="2003-07-01T00:00:00"/>
    <m/>
    <d v="2005-12-01T00:00:00"/>
    <d v="2007-03-01T00:00:00"/>
    <n v="0"/>
    <m/>
    <m/>
    <n v="0"/>
    <m/>
    <m/>
    <n v="0"/>
    <m/>
    <m/>
    <n v="0"/>
    <m/>
    <m/>
    <n v="10000"/>
    <n v="0"/>
    <n v="10000"/>
    <n v="1"/>
    <n v="0"/>
    <n v="0"/>
    <n v="0"/>
    <n v="0"/>
    <n v="0"/>
    <n v="0"/>
    <n v="0"/>
    <n v="10000"/>
    <n v="0"/>
    <n v="0"/>
    <n v="0"/>
    <n v="0"/>
    <m/>
    <n v="0"/>
    <m/>
    <m/>
    <m/>
    <m/>
    <m/>
    <m/>
    <x v="1"/>
    <n v="0"/>
    <n v="1"/>
    <n v="12"/>
    <n v="13"/>
    <n v="0"/>
    <n v="0"/>
    <n v="0"/>
    <n v="2002"/>
  </r>
  <r>
    <m/>
    <m/>
    <s v="NER/SEV/37/TAS/11"/>
    <s v="UNEP"/>
    <m/>
    <x v="0"/>
    <s v="NER"/>
    <x v="3"/>
    <s v="SEV"/>
    <s v="Policy and technical assistance"/>
    <d v="2002-07-01T00:00:00"/>
    <d v="2003-08-01T00:00:00"/>
    <s v="FIN"/>
    <d v="2003-01-01T00:00:00"/>
    <m/>
    <d v="2004-01-01T00:00:00"/>
    <d v="2007-01-01T00:00:00"/>
    <n v="0"/>
    <m/>
    <m/>
    <n v="0"/>
    <m/>
    <m/>
    <n v="0"/>
    <m/>
    <m/>
    <n v="0"/>
    <m/>
    <m/>
    <n v="10000"/>
    <n v="-1995"/>
    <n v="8005"/>
    <n v="1"/>
    <n v="0"/>
    <n v="0"/>
    <n v="0"/>
    <n v="0"/>
    <n v="0"/>
    <n v="0"/>
    <n v="0"/>
    <n v="8005"/>
    <n v="0"/>
    <n v="0"/>
    <n v="0"/>
    <n v="0"/>
    <m/>
    <n v="0"/>
    <m/>
    <m/>
    <m/>
    <m/>
    <m/>
    <m/>
    <x v="1"/>
    <n v="0"/>
    <n v="1"/>
    <n v="6"/>
    <n v="13"/>
    <n v="0"/>
    <n v="0"/>
    <n v="0"/>
    <n v="2002"/>
  </r>
  <r>
    <m/>
    <m/>
    <s v="OMA/SEV/37/TAS/07"/>
    <s v="UNEP"/>
    <m/>
    <x v="2"/>
    <s v="OMA"/>
    <x v="3"/>
    <s v="SEV"/>
    <s v="Policy and technical assistance"/>
    <d v="2002-07-01T00:00:00"/>
    <d v="2003-08-01T00:00:00"/>
    <s v="FIN"/>
    <d v="2003-12-01T00:00:00"/>
    <m/>
    <d v="2006-02-01T00:00:00"/>
    <d v="2008-12-01T00:00:00"/>
    <n v="0"/>
    <m/>
    <m/>
    <n v="0"/>
    <m/>
    <m/>
    <n v="0"/>
    <m/>
    <m/>
    <n v="0"/>
    <m/>
    <m/>
    <n v="10000"/>
    <n v="-52"/>
    <n v="9948"/>
    <n v="1"/>
    <n v="0"/>
    <n v="0"/>
    <n v="0"/>
    <n v="0"/>
    <n v="0"/>
    <n v="0"/>
    <n v="0"/>
    <n v="9948"/>
    <n v="0"/>
    <n v="0"/>
    <n v="0"/>
    <n v="0"/>
    <m/>
    <n v="0"/>
    <m/>
    <m/>
    <m/>
    <m/>
    <m/>
    <m/>
    <x v="1"/>
    <n v="0"/>
    <n v="1"/>
    <n v="17"/>
    <n v="13"/>
    <n v="0"/>
    <n v="0"/>
    <n v="0"/>
    <n v="2002"/>
  </r>
  <r>
    <m/>
    <m/>
    <s v="ARG/SEV/30/TAS/104"/>
    <s v="UNEP"/>
    <m/>
    <x v="1"/>
    <s v="ARG"/>
    <x v="3"/>
    <s v="SEV"/>
    <s v="Policy assistance for the design and implementation of an ODS import/export licensing system"/>
    <d v="2000-03-01T00:00:00"/>
    <d v="2001-11-01T00:00:00"/>
    <s v="FIN"/>
    <d v="2001-12-01T00:00:00"/>
    <m/>
    <d v="2007-12-01T00:00:00"/>
    <d v="2007-12-01T00:00:00"/>
    <n v="0"/>
    <m/>
    <m/>
    <n v="0"/>
    <m/>
    <m/>
    <n v="0"/>
    <m/>
    <m/>
    <n v="0"/>
    <m/>
    <m/>
    <n v="90000"/>
    <n v="0"/>
    <n v="90000"/>
    <n v="1"/>
    <n v="0"/>
    <n v="0"/>
    <n v="0"/>
    <n v="11700"/>
    <n v="0"/>
    <n v="11700"/>
    <n v="0"/>
    <n v="90000"/>
    <n v="0"/>
    <n v="0"/>
    <n v="11700"/>
    <n v="0"/>
    <m/>
    <n v="0"/>
    <m/>
    <m/>
    <m/>
    <m/>
    <m/>
    <m/>
    <x v="1"/>
    <n v="0"/>
    <n v="1"/>
    <n v="21"/>
    <n v="20"/>
    <n v="0"/>
    <n v="0"/>
    <n v="0"/>
    <n v="2000"/>
  </r>
  <r>
    <m/>
    <m/>
    <s v="LAC/FUM/47/TAS/37"/>
    <s v="Spain"/>
    <m/>
    <x v="1"/>
    <s v="LAC"/>
    <x v="3"/>
    <s v="FUM"/>
    <s v="Policy assistance to support the methyl bromide phase-out with special focus in Guatemala and Honduras"/>
    <d v="2005-11-01T00:00:00"/>
    <d v="2007-12-01T00:00:00"/>
    <s v="FIN"/>
    <d v="2006-02-01T00:00:00"/>
    <m/>
    <d v="2007-07-01T00:00:00"/>
    <d v="2008-06-01T00:00:00"/>
    <n v="0"/>
    <m/>
    <m/>
    <n v="0"/>
    <m/>
    <m/>
    <n v="0"/>
    <m/>
    <m/>
    <n v="0"/>
    <m/>
    <m/>
    <n v="80000"/>
    <n v="0"/>
    <n v="80000"/>
    <n v="1"/>
    <n v="0"/>
    <n v="0"/>
    <n v="0"/>
    <n v="10400"/>
    <n v="0"/>
    <n v="10400"/>
    <n v="0"/>
    <n v="80000"/>
    <n v="0"/>
    <n v="0"/>
    <n v="10400"/>
    <m/>
    <m/>
    <m/>
    <m/>
    <m/>
    <m/>
    <m/>
    <m/>
    <m/>
    <x v="1"/>
    <n v="0"/>
    <n v="1"/>
    <n v="3"/>
    <n v="25"/>
    <n v="0"/>
    <n v="0"/>
    <n v="0"/>
    <n v="2005"/>
  </r>
  <r>
    <m/>
    <m/>
    <s v="GLO/FUM/30/TAS/211"/>
    <s v="UNEP"/>
    <m/>
    <x v="3"/>
    <s v="GLO"/>
    <x v="3"/>
    <s v="FUM"/>
    <s v="Policy development assistance to prevent future methyl bromide growth in low methyl bromide-consuming countries"/>
    <d v="2000-03-01T00:00:00"/>
    <d v="2001-03-01T00:00:00"/>
    <s v="FIN"/>
    <d v="2000-05-01T00:00:00"/>
    <m/>
    <d v="2001-05-01T00:00:00"/>
    <d v="2002-12-01T00:00:00"/>
    <n v="0"/>
    <m/>
    <m/>
    <n v="0"/>
    <m/>
    <m/>
    <n v="0"/>
    <m/>
    <m/>
    <n v="0"/>
    <m/>
    <m/>
    <n v="200000"/>
    <n v="0"/>
    <n v="200000"/>
    <n v="1"/>
    <n v="0"/>
    <n v="0"/>
    <n v="0"/>
    <n v="26000"/>
    <n v="0"/>
    <n v="26000"/>
    <n v="0"/>
    <n v="200000"/>
    <n v="0"/>
    <n v="0"/>
    <n v="26000"/>
    <n v="0"/>
    <m/>
    <n v="0"/>
    <m/>
    <m/>
    <m/>
    <m/>
    <m/>
    <m/>
    <x v="1"/>
    <n v="0"/>
    <n v="1"/>
    <n v="2"/>
    <n v="12"/>
    <n v="0"/>
    <n v="0"/>
    <n v="0"/>
    <n v="2000"/>
  </r>
  <r>
    <m/>
    <m/>
    <s v="CPR/SEV/34/TRA/377"/>
    <s v="UNEP"/>
    <m/>
    <x v="2"/>
    <s v="CPR"/>
    <x v="2"/>
    <s v="SEV"/>
    <s v="Policy training for local authorities (first tranche for 2001)"/>
    <d v="2001-07-01T00:00:00"/>
    <d v="2002-07-01T00:00:00"/>
    <s v="FIN"/>
    <d v="2001-12-01T00:00:00"/>
    <m/>
    <d v="2003-12-01T00:00:00"/>
    <d v="2003-12-01T00:00:00"/>
    <n v="0"/>
    <m/>
    <m/>
    <n v="0"/>
    <m/>
    <m/>
    <n v="0"/>
    <m/>
    <m/>
    <n v="0"/>
    <m/>
    <m/>
    <n v="275000"/>
    <n v="0"/>
    <n v="275000"/>
    <n v="1"/>
    <n v="0"/>
    <n v="0"/>
    <n v="0"/>
    <n v="35750"/>
    <n v="0"/>
    <n v="35750"/>
    <n v="0"/>
    <n v="275000"/>
    <n v="0"/>
    <n v="0"/>
    <n v="35750"/>
    <n v="0"/>
    <m/>
    <n v="0"/>
    <m/>
    <m/>
    <m/>
    <m/>
    <m/>
    <m/>
    <x v="1"/>
    <n v="0"/>
    <n v="1"/>
    <n v="5"/>
    <n v="12"/>
    <n v="0"/>
    <n v="0"/>
    <n v="0"/>
    <n v="2001"/>
  </r>
  <r>
    <m/>
    <m/>
    <s v="CPR/SEV/37/TRA/392"/>
    <s v="UNEP"/>
    <m/>
    <x v="2"/>
    <s v="CPR"/>
    <x v="2"/>
    <s v="SEV"/>
    <s v="Policy training for local authorities (second tranche)"/>
    <d v="2002-07-01T00:00:00"/>
    <d v="2003-08-01T00:00:00"/>
    <s v="FIN"/>
    <d v="2003-06-01T00:00:00"/>
    <m/>
    <d v="2005-09-01T00:00:00"/>
    <d v="2005-07-01T00:00:00"/>
    <n v="16.5"/>
    <m/>
    <m/>
    <n v="0"/>
    <m/>
    <m/>
    <n v="0"/>
    <m/>
    <m/>
    <n v="0"/>
    <m/>
    <m/>
    <n v="200000"/>
    <n v="0"/>
    <n v="200000"/>
    <n v="1"/>
    <n v="0"/>
    <n v="0"/>
    <n v="0"/>
    <n v="26000"/>
    <n v="0"/>
    <n v="26000"/>
    <n v="0"/>
    <n v="200000"/>
    <n v="0"/>
    <n v="0"/>
    <n v="26000"/>
    <n v="0"/>
    <m/>
    <n v="0"/>
    <m/>
    <m/>
    <m/>
    <m/>
    <m/>
    <m/>
    <x v="1"/>
    <n v="0"/>
    <n v="1"/>
    <n v="11"/>
    <n v="13"/>
    <n v="0"/>
    <n v="0"/>
    <n v="16500"/>
    <n v="2002"/>
  </r>
  <r>
    <m/>
    <m/>
    <s v="CPR/SEV/43/TRA/413"/>
    <s v="UNEP"/>
    <m/>
    <x v="2"/>
    <s v="CPR"/>
    <x v="2"/>
    <s v="SEV"/>
    <s v="Policy training for local authorities (third tranche)"/>
    <d v="2004-07-01T00:00:00"/>
    <d v="2007-12-01T00:00:00"/>
    <s v="FIN"/>
    <d v="2004-10-01T00:00:00"/>
    <m/>
    <d v="2010-12-01T00:00:00"/>
    <d v="2011-12-01T00:00:00"/>
    <n v="27.7"/>
    <m/>
    <m/>
    <n v="0"/>
    <m/>
    <m/>
    <n v="27.7"/>
    <m/>
    <m/>
    <n v="0"/>
    <m/>
    <m/>
    <n v="335000"/>
    <n v="0"/>
    <n v="335000"/>
    <n v="1"/>
    <n v="0"/>
    <n v="0"/>
    <n v="0"/>
    <n v="43550"/>
    <n v="0"/>
    <n v="43550"/>
    <n v="0"/>
    <n v="335000"/>
    <n v="0"/>
    <n v="0"/>
    <n v="43550"/>
    <n v="0"/>
    <m/>
    <n v="0"/>
    <m/>
    <m/>
    <m/>
    <m/>
    <m/>
    <m/>
    <x v="1"/>
    <n v="0"/>
    <n v="1"/>
    <n v="3"/>
    <n v="41"/>
    <n v="0"/>
    <n v="0"/>
    <n v="27700"/>
    <n v="2004"/>
  </r>
  <r>
    <m/>
    <m/>
    <s v="CPR/SOL/06/TAS/08"/>
    <s v="UNDP"/>
    <m/>
    <x v="2"/>
    <s v="CPR"/>
    <x v="3"/>
    <s v="SOL"/>
    <s v="Pre-feasibility study to phase-out CFC-113 in electronic cleaning in four production lines"/>
    <d v="1992-02-01T00:00:00"/>
    <d v="1993-02-01T00:00:00"/>
    <s v="FIN"/>
    <d v="1992-10-01T00:00:00"/>
    <m/>
    <d v="1993-03-01T00:00:00"/>
    <d v="1997-12-01T00:00:00"/>
    <n v="0"/>
    <m/>
    <m/>
    <m/>
    <m/>
    <m/>
    <n v="0"/>
    <m/>
    <m/>
    <m/>
    <m/>
    <m/>
    <n v="40000"/>
    <n v="1829"/>
    <n v="41829"/>
    <n v="1"/>
    <n v="0"/>
    <n v="0"/>
    <n v="0"/>
    <n v="5200"/>
    <n v="238"/>
    <n v="5438"/>
    <n v="0.22999999999956344"/>
    <n v="41829"/>
    <n v="0"/>
    <n v="0"/>
    <n v="5437.77"/>
    <n v="0"/>
    <m/>
    <m/>
    <m/>
    <m/>
    <s v="Completed in 1993. Financially completed in 1997."/>
    <m/>
    <m/>
    <m/>
    <x v="1"/>
    <n v="0"/>
    <n v="1"/>
    <n v="8"/>
    <n v="12"/>
    <n v="0"/>
    <n v="0"/>
    <n v="0"/>
    <n v="1992"/>
  </r>
  <r>
    <m/>
    <m/>
    <s v="CPR/REF/08/PRP/24"/>
    <s v="IBRD"/>
    <m/>
    <x v="2"/>
    <s v="CPR"/>
    <x v="5"/>
    <s v="REF"/>
    <s v="Pre-investment activities for Nanjing compressor and four refrigeration projects"/>
    <d v="1992-10-01T00:00:00"/>
    <d v="1994-12-01T00:00:00"/>
    <s v="FIN"/>
    <d v="1993-09-01T00:00:00"/>
    <m/>
    <d v="1994-12-01T00:00:00"/>
    <d v="1994-12-01T00:00:00"/>
    <n v="0"/>
    <m/>
    <m/>
    <n v="0"/>
    <m/>
    <m/>
    <n v="0"/>
    <m/>
    <m/>
    <n v="0"/>
    <m/>
    <m/>
    <n v="300000"/>
    <n v="0"/>
    <n v="300000"/>
    <n v="1"/>
    <n v="0"/>
    <n v="0"/>
    <n v="0"/>
    <n v="0"/>
    <n v="0"/>
    <n v="0"/>
    <n v="0"/>
    <n v="300000"/>
    <n v="0"/>
    <n v="0"/>
    <n v="0"/>
    <n v="0"/>
    <n v="0"/>
    <m/>
    <m/>
    <m/>
    <s v="Project preparation activities are complete. In addition, a sector-wide phaseout strategy for the commercial refrigeration and air-conditioning sector was prepared (12,500 tons of CFCs)."/>
    <m/>
    <m/>
    <m/>
    <x v="1"/>
    <n v="0"/>
    <n v="1"/>
    <n v="11"/>
    <n v="26"/>
    <n v="0"/>
    <n v="0"/>
    <n v="0"/>
    <n v="1992"/>
  </r>
  <r>
    <m/>
    <m/>
    <s v="NIR/REF/61/PRP/127"/>
    <s v="Japan"/>
    <m/>
    <x v="0"/>
    <s v="NIR"/>
    <x v="5"/>
    <s v="REF"/>
    <s v="Preparation for a demonstration project to validate the trans-critical CO2 refrigeration technology for application to ice-block makers at Austin Laz"/>
    <d v="2010-07-01T00:00:00"/>
    <d v="2011-07-01T00:00:00"/>
    <s v="FIN"/>
    <d v="2010-11-01T00:00:00"/>
    <m/>
    <d v="2012-07-01T00:00:00"/>
    <d v="2013-12-01T00:00:00"/>
    <n v="0"/>
    <m/>
    <m/>
    <n v="0"/>
    <m/>
    <m/>
    <n v="0"/>
    <m/>
    <m/>
    <n v="0"/>
    <m/>
    <m/>
    <n v="30000"/>
    <n v="-2648"/>
    <n v="27352"/>
    <n v="1"/>
    <n v="0"/>
    <n v="0"/>
    <n v="0"/>
    <n v="3900"/>
    <n v="-344"/>
    <n v="3556"/>
    <n v="0"/>
    <n v="27352"/>
    <n v="0"/>
    <n v="0"/>
    <n v="3556"/>
    <n v="0"/>
    <m/>
    <m/>
    <m/>
    <m/>
    <s v="N/A"/>
    <s v="N/A"/>
    <m/>
    <m/>
    <x v="1"/>
    <n v="0"/>
    <n v="1"/>
    <n v="4"/>
    <n v="12"/>
    <n v="0"/>
    <n v="0"/>
    <n v="0"/>
    <n v="2010"/>
  </r>
  <r>
    <m/>
    <m/>
    <s v="THA/REF/61/PRP/157"/>
    <s v="IBRD"/>
    <m/>
    <x v="2"/>
    <s v="THA"/>
    <x v="5"/>
    <s v="REF"/>
    <s v="Preparation for a HCFC air-conditioning sector plan"/>
    <d v="2010-07-01T00:00:00"/>
    <d v="2011-07-01T00:00:00"/>
    <s v="FIN"/>
    <d v="2011-12-01T00:00:00"/>
    <m/>
    <d v="2012-12-01T00:00:00"/>
    <d v="2012-12-01T00:00:00"/>
    <n v="0"/>
    <m/>
    <m/>
    <n v="0"/>
    <m/>
    <m/>
    <n v="0"/>
    <m/>
    <m/>
    <n v="0"/>
    <m/>
    <m/>
    <n v="100000"/>
    <n v="0"/>
    <n v="100000"/>
    <n v="1"/>
    <n v="0"/>
    <n v="0"/>
    <n v="0"/>
    <n v="7500"/>
    <n v="0"/>
    <n v="7500"/>
    <n v="0"/>
    <n v="100000"/>
    <n v="0"/>
    <n v="0"/>
    <n v="7500"/>
    <n v="0"/>
    <n v="0"/>
    <m/>
    <m/>
    <m/>
    <s v="Sector plan approved at the 68th ExCom Meeting under overall HPMP."/>
    <m/>
    <m/>
    <m/>
    <x v="1"/>
    <n v="0"/>
    <n v="1"/>
    <n v="17"/>
    <n v="12"/>
    <n v="0"/>
    <n v="0"/>
    <n v="0"/>
    <n v="2010"/>
  </r>
  <r>
    <m/>
    <m/>
    <s v="THA/FOA/61/PRP/155"/>
    <s v="IBRD"/>
    <m/>
    <x v="2"/>
    <s v="THA"/>
    <x v="5"/>
    <s v="FOA"/>
    <s v="Preparation for a HCFC foam sector plan"/>
    <d v="2010-07-01T00:00:00"/>
    <d v="2011-07-01T00:00:00"/>
    <s v="FIN"/>
    <d v="2011-12-01T00:00:00"/>
    <m/>
    <d v="2012-12-01T00:00:00"/>
    <d v="2012-12-01T00:00:00"/>
    <n v="0"/>
    <m/>
    <m/>
    <n v="0"/>
    <m/>
    <m/>
    <n v="0"/>
    <m/>
    <m/>
    <n v="0"/>
    <m/>
    <m/>
    <n v="100000"/>
    <n v="0"/>
    <n v="100000"/>
    <n v="1"/>
    <n v="0"/>
    <n v="0"/>
    <n v="0"/>
    <n v="7500"/>
    <n v="0"/>
    <n v="7500"/>
    <n v="0"/>
    <n v="100000"/>
    <n v="0"/>
    <n v="0"/>
    <n v="7500"/>
    <n v="0"/>
    <n v="0"/>
    <m/>
    <m/>
    <m/>
    <s v="Sector plan approved at the 68th ExCom Meeting under overall HPMP."/>
    <m/>
    <m/>
    <m/>
    <x v="1"/>
    <n v="0"/>
    <n v="1"/>
    <n v="17"/>
    <n v="12"/>
    <n v="0"/>
    <n v="0"/>
    <n v="0"/>
    <n v="2010"/>
  </r>
  <r>
    <m/>
    <m/>
    <s v="ARG/PHA/90/PRP/196"/>
    <s v="UNIDO"/>
    <m/>
    <x v="1"/>
    <s v="ARG"/>
    <x v="5"/>
    <s v="PHA"/>
    <s v="Preparation for a HCFC phase-out management plan (stage III) (Overarching)"/>
    <d v="2022-06-01T00:00:00"/>
    <d v="2024-06-01T00:00:00"/>
    <s v="ONG"/>
    <d v="2023-05-01T00:00:00"/>
    <d v="2024-12-01T00:00:00"/>
    <m/>
    <m/>
    <n v="0"/>
    <m/>
    <m/>
    <n v="0"/>
    <m/>
    <m/>
    <n v="0"/>
    <m/>
    <m/>
    <n v="0"/>
    <m/>
    <m/>
    <n v="90000"/>
    <n v="0"/>
    <n v="90000"/>
    <n v="0.13104344444444443"/>
    <n v="78206.09"/>
    <n v="78206.09"/>
    <n v="0"/>
    <n v="6300"/>
    <n v="0"/>
    <n v="6300"/>
    <n v="5474.4263000000001"/>
    <n v="11793.91"/>
    <n v="6430.27"/>
    <n v="40000"/>
    <n v="825.57370000000003"/>
    <n v="450.11890000000005"/>
    <m/>
    <m/>
    <m/>
    <m/>
    <s v="NOU is planning to submit the HPMP3 in 2025"/>
    <s v="The priority is given to submission of individual companies."/>
    <s v="No"/>
    <m/>
    <x v="0"/>
    <n v="1"/>
    <n v="1"/>
    <n v="11"/>
    <n v="24"/>
    <n v="6"/>
    <n v="30"/>
    <n v="0"/>
    <n v="2022"/>
  </r>
  <r>
    <m/>
    <m/>
    <s v="THA/REF/61/PRP/156"/>
    <s v="IBRD"/>
    <m/>
    <x v="2"/>
    <s v="THA"/>
    <x v="5"/>
    <s v="REF"/>
    <s v="Preparation for a HCFC refrigeration sector plan"/>
    <d v="2010-07-01T00:00:00"/>
    <d v="2011-07-01T00:00:00"/>
    <s v="FIN"/>
    <d v="2011-12-01T00:00:00"/>
    <m/>
    <d v="2011-12-01T00:00:00"/>
    <d v="2011-12-01T00:00:00"/>
    <n v="0"/>
    <m/>
    <m/>
    <n v="0"/>
    <m/>
    <m/>
    <n v="0"/>
    <m/>
    <m/>
    <n v="0"/>
    <m/>
    <m/>
    <n v="100000"/>
    <n v="0"/>
    <n v="100000"/>
    <n v="1"/>
    <n v="0"/>
    <n v="0"/>
    <n v="0"/>
    <n v="7500"/>
    <n v="0"/>
    <n v="7500"/>
    <n v="0"/>
    <n v="100000"/>
    <n v="0"/>
    <n v="0"/>
    <n v="7500"/>
    <n v="0"/>
    <n v="0"/>
    <m/>
    <m/>
    <m/>
    <s v="HCFC survey completed, stakeholder consultations completed, technical inputs provided and initial HPMP completed. Refrigeration information woven into HPMP. Commerical refrigeration enterprises consuming HCFC-141b were included in the foam sector plan, instead of a separate sector plan. Given a strong interest of the major industry in Thailand to adopt HC technology for the refrigeration circuits, however, components are not widely available at present, the decision was to address the refrigeration circuits under Stage II HPMP."/>
    <m/>
    <m/>
    <m/>
    <x v="1"/>
    <n v="0"/>
    <n v="1"/>
    <n v="17"/>
    <n v="12"/>
    <n v="0"/>
    <n v="0"/>
    <n v="0"/>
    <n v="2010"/>
  </r>
  <r>
    <m/>
    <m/>
    <s v="ALG/DES/59/PRP/74"/>
    <s v="UNIDO"/>
    <m/>
    <x v="0"/>
    <s v="ALG"/>
    <x v="5"/>
    <s v="DES"/>
    <s v="Preparation for a pilot demonstration project on ODS waste management and disposal"/>
    <d v="2009-11-01T00:00:00"/>
    <d v="2011-05-01T00:00:00"/>
    <s v="FIN"/>
    <d v="2009-12-01T00:00:00"/>
    <m/>
    <d v="2014-12-01T00:00:00"/>
    <d v="2016-03-01T00:00:00"/>
    <n v="0"/>
    <m/>
    <m/>
    <n v="0"/>
    <m/>
    <m/>
    <n v="0"/>
    <m/>
    <m/>
    <n v="0"/>
    <m/>
    <m/>
    <n v="85000"/>
    <n v="-5538.39"/>
    <n v="79461.61"/>
    <n v="1.0000049080304312"/>
    <n v="-0.38999999999941792"/>
    <n v="-0.38999999999941792"/>
    <n v="0"/>
    <n v="6375"/>
    <n v="-415"/>
    <n v="5960"/>
    <n v="0"/>
    <n v="79462"/>
    <n v="0"/>
    <m/>
    <n v="5960"/>
    <n v="0"/>
    <m/>
    <m/>
    <m/>
    <m/>
    <m/>
    <m/>
    <m/>
    <m/>
    <x v="1"/>
    <n v="0"/>
    <n v="1"/>
    <n v="1"/>
    <n v="18"/>
    <n v="0"/>
    <n v="0"/>
    <n v="0"/>
    <n v="2009"/>
  </r>
  <r>
    <m/>
    <m/>
    <s v="CPR/DES/59/PRP/494"/>
    <s v="UNIDO"/>
    <m/>
    <x v="2"/>
    <s v="CPR"/>
    <x v="5"/>
    <s v="DES"/>
    <s v="Preparation for a pilot demonstration project on ODS waste management and disposal"/>
    <d v="2009-11-01T00:00:00"/>
    <d v="2011-05-01T00:00:00"/>
    <s v="FIN"/>
    <d v="2010-09-01T00:00:00"/>
    <m/>
    <d v="2012-12-01T00:00:00"/>
    <d v="2012-12-01T00:00:00"/>
    <n v="0"/>
    <m/>
    <m/>
    <n v="0"/>
    <m/>
    <m/>
    <n v="0"/>
    <m/>
    <m/>
    <n v="0"/>
    <m/>
    <m/>
    <n v="85000"/>
    <n v="-407.2"/>
    <n v="84592.8"/>
    <n v="1.0000023642674081"/>
    <n v="-0.19999999999708962"/>
    <n v="-0.19999999999708962"/>
    <n v="0"/>
    <n v="6375"/>
    <n v="-31"/>
    <n v="6344"/>
    <n v="0"/>
    <n v="84593"/>
    <n v="0"/>
    <m/>
    <n v="6344"/>
    <n v="0"/>
    <m/>
    <m/>
    <m/>
    <m/>
    <m/>
    <m/>
    <m/>
    <m/>
    <x v="1"/>
    <n v="0"/>
    <n v="1"/>
    <n v="10"/>
    <n v="18"/>
    <n v="0"/>
    <n v="0"/>
    <n v="0"/>
    <n v="2009"/>
  </r>
  <r>
    <m/>
    <m/>
    <s v="NIR/DES/60/PRP/126"/>
    <s v="UNIDO"/>
    <m/>
    <x v="0"/>
    <s v="NIR"/>
    <x v="5"/>
    <s v="DES"/>
    <s v="Preparation for a pilot demonstration project on ODS waste management and disposal"/>
    <d v="2010-04-01T00:00:00"/>
    <d v="2011-04-01T00:00:00"/>
    <s v="FIN"/>
    <d v="2010-08-01T00:00:00"/>
    <m/>
    <d v="2012-12-01T00:00:00"/>
    <d v="2012-12-01T00:00:00"/>
    <n v="0"/>
    <m/>
    <m/>
    <n v="0"/>
    <m/>
    <m/>
    <n v="0"/>
    <m/>
    <m/>
    <n v="0"/>
    <m/>
    <m/>
    <n v="60000"/>
    <n v="-479.67"/>
    <n v="59520.33"/>
    <n v="0.99999445567590095"/>
    <n v="0.33000000000174623"/>
    <n v="0.33000000000174623"/>
    <n v="0"/>
    <n v="4500"/>
    <n v="-36"/>
    <n v="4464"/>
    <n v="0"/>
    <n v="59520"/>
    <n v="0"/>
    <m/>
    <n v="4464"/>
    <n v="0"/>
    <m/>
    <m/>
    <m/>
    <m/>
    <m/>
    <m/>
    <m/>
    <m/>
    <x v="1"/>
    <n v="0"/>
    <n v="1"/>
    <n v="4"/>
    <n v="12"/>
    <n v="0"/>
    <n v="0"/>
    <n v="0"/>
    <n v="2010"/>
  </r>
  <r>
    <m/>
    <m/>
    <s v="KEN/EEF/93/PRP/68"/>
    <s v="Germany"/>
    <m/>
    <x v="0"/>
    <s v="KEN"/>
    <x v="5"/>
    <s v="EEF"/>
    <s v="Preparation for a pilot project on energy efficiency (decision 91/65)"/>
    <d v="2023-12-01T00:00:00"/>
    <d v="2024-12-01T00:00:00"/>
    <s v="ONG"/>
    <m/>
    <d v="2025-07-01T00:00:00"/>
    <m/>
    <m/>
    <n v="0"/>
    <m/>
    <m/>
    <n v="0"/>
    <m/>
    <m/>
    <m/>
    <m/>
    <m/>
    <m/>
    <m/>
    <m/>
    <n v="30000"/>
    <n v="0"/>
    <n v="30000"/>
    <n v="0"/>
    <n v="30000"/>
    <n v="30000"/>
    <n v="0"/>
    <n v="3900"/>
    <n v="0"/>
    <n v="3900"/>
    <n v="3900"/>
    <n v="0"/>
    <m/>
    <n v="30000"/>
    <n v="0"/>
    <n v="0"/>
    <m/>
    <m/>
    <m/>
    <m/>
    <s v="Identification of a consultant for the feasibility study is ongoing."/>
    <m/>
    <s v="Yes"/>
    <m/>
    <x v="0"/>
    <n v="1"/>
    <n v="0"/>
    <s v=""/>
    <n v="12"/>
    <n v="7"/>
    <n v="19"/>
    <n v="0"/>
    <n v="2023"/>
  </r>
  <r>
    <m/>
    <m/>
    <s v="MAL/EEF/93/PRP/198"/>
    <s v="IBRD"/>
    <m/>
    <x v="2"/>
    <s v="MAL"/>
    <x v="5"/>
    <s v="EEF"/>
    <s v="Preparation for a pilot project on energy efficiency in stand-alone commercial refrigeration sector (decision 91/65)"/>
    <d v="2023-12-01T00:00:00"/>
    <d v="2025-06-01T00:00:00"/>
    <s v="ONG"/>
    <m/>
    <d v="2025-06-01T00:00:00"/>
    <m/>
    <m/>
    <n v="0"/>
    <m/>
    <m/>
    <n v="0"/>
    <m/>
    <m/>
    <m/>
    <m/>
    <m/>
    <m/>
    <m/>
    <m/>
    <n v="30000"/>
    <n v="0"/>
    <n v="30000"/>
    <n v="0"/>
    <n v="30000"/>
    <n v="30000"/>
    <n v="0"/>
    <n v="2100"/>
    <n v="0"/>
    <n v="2100"/>
    <n v="2100"/>
    <n v="0"/>
    <n v="30000"/>
    <n v="20000"/>
    <n v="0"/>
    <n v="2100"/>
    <m/>
    <m/>
    <m/>
    <m/>
    <s v="Newly approved in mid-Dec. 2023"/>
    <s v="Terms of reference prepared, consultant appointed, and initial meetings held with two target beneficiaries and Energy Commission in Mar. 2024.  Data collection has commenced and second preparation visit at each enterprise manufacturing facilities planned for Jul. 2024.  "/>
    <s v="During preparation, gender mainstreaming and gender issues were discussed.  The enterprises offer equal access to positions throughout the company and agreed to continued reporting on female/male ratio during implementation.  One enterprise already has women on the factory floor and a female engineer in the R&amp;D department.   Another enterprise has exclusive women management with the exclusion of 2 members. "/>
    <m/>
    <x v="0"/>
    <n v="1"/>
    <n v="0"/>
    <s v=""/>
    <n v="18"/>
    <n v="0"/>
    <n v="18"/>
    <n v="0"/>
    <n v="2023"/>
  </r>
  <r>
    <m/>
    <m/>
    <s v="VIE/EEF/93/PRP/89"/>
    <s v="IBRD"/>
    <m/>
    <x v="2"/>
    <s v="VIE"/>
    <x v="5"/>
    <s v="EEF"/>
    <s v="Preparation for a pilot project on energy efficiency in the air-conditioning sector (decision 91/65)"/>
    <d v="2023-12-01T00:00:00"/>
    <d v="2025-06-01T00:00:00"/>
    <s v="ONG"/>
    <m/>
    <d v="2025-06-01T00:00:00"/>
    <m/>
    <m/>
    <n v="0"/>
    <m/>
    <m/>
    <n v="0"/>
    <m/>
    <m/>
    <m/>
    <m/>
    <m/>
    <m/>
    <m/>
    <m/>
    <n v="30000"/>
    <n v="0"/>
    <n v="30000"/>
    <n v="0"/>
    <n v="30000"/>
    <n v="30000"/>
    <n v="0"/>
    <n v="2100"/>
    <n v="0"/>
    <n v="2100"/>
    <n v="2100"/>
    <n v="0"/>
    <n v="0"/>
    <n v="0"/>
    <n v="0"/>
    <n v="2100"/>
    <m/>
    <m/>
    <m/>
    <m/>
    <s v="Newly approved in December 2023."/>
    <s v="Site visit undertaken at AC enterprise in Mar. 24.  After consultation on the likelihood of the project leading to successful impacts in the short-term, it was agreed that the time for this work is not opportune. Balance of funds to be returned."/>
    <s v="Not applicable."/>
    <m/>
    <x v="0"/>
    <n v="1"/>
    <n v="0"/>
    <s v=""/>
    <n v="18"/>
    <n v="0"/>
    <n v="18"/>
    <n v="0"/>
    <n v="2023"/>
  </r>
  <r>
    <m/>
    <m/>
    <s v="IND/KIP/92/PRP/503"/>
    <s v="Germany"/>
    <m/>
    <x v="2"/>
    <s v="IND"/>
    <x v="5"/>
    <s v="KIP"/>
    <s v="Preparation for a pilot project to maintain and/or enhance energy efficiency"/>
    <d v="2023-06-01T00:00:00"/>
    <d v="2024-06-01T00:00:00"/>
    <s v="COM"/>
    <d v="2023-07-01T00:00:00"/>
    <m/>
    <d v="2023-12-01T00:00:00"/>
    <m/>
    <n v="0"/>
    <m/>
    <m/>
    <n v="0"/>
    <m/>
    <m/>
    <m/>
    <m/>
    <m/>
    <m/>
    <m/>
    <m/>
    <n v="30000"/>
    <n v="0"/>
    <n v="30000"/>
    <n v="1"/>
    <n v="0"/>
    <n v="0"/>
    <n v="0"/>
    <n v="3900"/>
    <n v="0"/>
    <n v="3900"/>
    <n v="0"/>
    <n v="30000"/>
    <n v="0"/>
    <n v="0"/>
    <n v="3900"/>
    <n v="0"/>
    <m/>
    <m/>
    <m/>
    <m/>
    <s v="With approval at  ExCom92 a scoping mission was organized in July 2023. On this basis, a project proposal was elaborated, submitted to MLFS and approved at ExCom93."/>
    <s v="Financially being completed"/>
    <s v="yes. Reflected in the proposal"/>
    <m/>
    <x v="1"/>
    <n v="0"/>
    <n v="1"/>
    <n v="1"/>
    <n v="12"/>
    <n v="0"/>
    <n v="0"/>
    <n v="0"/>
    <n v="2023"/>
  </r>
  <r>
    <m/>
    <m/>
    <s v="ARM/PHA/53/PRP/02"/>
    <s v="UNDP"/>
    <m/>
    <x v="4"/>
    <s v="ARM"/>
    <x v="5"/>
    <s v="PHA"/>
    <s v="Preparation for a terminal phase-out management plan"/>
    <d v="2007-11-01T00:00:00"/>
    <d v="2008-11-01T00:00:00"/>
    <s v="CLO"/>
    <m/>
    <m/>
    <m/>
    <d v="2009-12-01T00:00:00"/>
    <n v="0"/>
    <m/>
    <m/>
    <m/>
    <m/>
    <m/>
    <n v="0"/>
    <m/>
    <m/>
    <m/>
    <m/>
    <m/>
    <n v="12000"/>
    <n v="-12000"/>
    <n v="0"/>
    <n v="0"/>
    <n v="0"/>
    <n v="0"/>
    <n v="0"/>
    <n v="900"/>
    <n v="-900"/>
    <n v="0"/>
    <n v="0"/>
    <n v="0"/>
    <n v="0"/>
    <n v="0"/>
    <n v="0"/>
    <n v="0"/>
    <m/>
    <m/>
    <m/>
    <m/>
    <s v="Canceled in 2008. Financially Completed in 2009."/>
    <m/>
    <m/>
    <m/>
    <x v="0"/>
    <n v="0"/>
    <n v="0"/>
    <s v=""/>
    <n v="12"/>
    <n v="0"/>
    <n v="0"/>
    <n v="0"/>
    <n v="2007"/>
  </r>
  <r>
    <m/>
    <m/>
    <s v="ARM/PHA/53/PRP/01"/>
    <s v="UNEP"/>
    <m/>
    <x v="4"/>
    <s v="ARM"/>
    <x v="5"/>
    <s v="PHA"/>
    <s v="Preparation for a terminal phase-out management plan"/>
    <d v="2007-11-01T00:00:00"/>
    <d v="2008-11-01T00:00:00"/>
    <s v="CLO"/>
    <m/>
    <m/>
    <m/>
    <d v="2008-11-01T00:00:00"/>
    <n v="0"/>
    <m/>
    <m/>
    <n v="0"/>
    <m/>
    <m/>
    <n v="0"/>
    <m/>
    <m/>
    <n v="0"/>
    <m/>
    <m/>
    <n v="18000"/>
    <n v="-18000"/>
    <n v="0"/>
    <n v="0"/>
    <n v="0"/>
    <n v="0"/>
    <n v="0"/>
    <n v="2340"/>
    <n v="-2340"/>
    <n v="0"/>
    <n v="0"/>
    <n v="0"/>
    <n v="0"/>
    <n v="0"/>
    <n v="0"/>
    <n v="0"/>
    <m/>
    <n v="0"/>
    <m/>
    <m/>
    <m/>
    <m/>
    <m/>
    <m/>
    <x v="0"/>
    <n v="0"/>
    <n v="0"/>
    <s v=""/>
    <n v="12"/>
    <n v="0"/>
    <n v="0"/>
    <n v="0"/>
    <n v="2007"/>
  </r>
  <r>
    <m/>
    <m/>
    <s v="SWA/PHA/53/PRP/09"/>
    <s v="UNDP"/>
    <m/>
    <x v="0"/>
    <s v="SWA"/>
    <x v="5"/>
    <s v="PHA"/>
    <s v="Preparation for a terminal phase-out management plan"/>
    <d v="2007-11-01T00:00:00"/>
    <d v="2008-11-01T00:00:00"/>
    <s v="FIN"/>
    <d v="2008-07-01T00:00:00"/>
    <m/>
    <d v="2008-12-01T00:00:00"/>
    <d v="2011-11-01T00:00:00"/>
    <n v="0"/>
    <m/>
    <m/>
    <m/>
    <m/>
    <m/>
    <n v="0"/>
    <m/>
    <m/>
    <m/>
    <m/>
    <m/>
    <n v="15000"/>
    <n v="-5091"/>
    <n v="9909"/>
    <n v="1"/>
    <n v="0"/>
    <n v="0"/>
    <n v="0"/>
    <n v="1125"/>
    <n v="-382"/>
    <n v="743"/>
    <n v="-0.17495000136204908"/>
    <n v="9909"/>
    <n v="0"/>
    <n v="0"/>
    <n v="743.17495000136205"/>
    <n v="0"/>
    <m/>
    <m/>
    <m/>
    <m/>
    <s v="Completed in 2008."/>
    <m/>
    <m/>
    <m/>
    <x v="1"/>
    <n v="0"/>
    <n v="1"/>
    <n v="8"/>
    <n v="12"/>
    <n v="0"/>
    <n v="0"/>
    <n v="0"/>
    <n v="2007"/>
  </r>
  <r>
    <m/>
    <m/>
    <s v="SWA/PHA/53/PRP/10"/>
    <s v="UNEP"/>
    <m/>
    <x v="0"/>
    <s v="SWA"/>
    <x v="5"/>
    <s v="PHA"/>
    <s v="Preparation for a terminal phase-out management plan"/>
    <d v="2007-11-01T00:00:00"/>
    <d v="2008-11-01T00:00:00"/>
    <s v="FIN"/>
    <d v="2008-04-01T00:00:00"/>
    <m/>
    <d v="2008-11-01T00:00:00"/>
    <d v="2009-11-01T00:00:00"/>
    <n v="0"/>
    <m/>
    <m/>
    <n v="0"/>
    <m/>
    <m/>
    <n v="0"/>
    <m/>
    <m/>
    <n v="0"/>
    <m/>
    <m/>
    <n v="15000"/>
    <n v="0"/>
    <n v="15000"/>
    <n v="1"/>
    <n v="0"/>
    <n v="0"/>
    <n v="0"/>
    <n v="1950"/>
    <n v="0"/>
    <n v="1950"/>
    <n v="0"/>
    <n v="15000"/>
    <n v="0"/>
    <n v="0"/>
    <n v="1950"/>
    <n v="0"/>
    <m/>
    <n v="0"/>
    <m/>
    <m/>
    <m/>
    <m/>
    <m/>
    <m/>
    <x v="1"/>
    <n v="0"/>
    <n v="1"/>
    <n v="5"/>
    <n v="12"/>
    <n v="0"/>
    <n v="0"/>
    <n v="0"/>
    <n v="2007"/>
  </r>
  <r>
    <m/>
    <m/>
    <s v="SUD/REF/86/PRP/47"/>
    <s v="UNIDO"/>
    <m/>
    <x v="0"/>
    <s v="SUD"/>
    <x v="5"/>
    <s v="REF"/>
    <s v="Preparation for conversion of R-410a to R-290 in the manufacture of air-conditioning units at J.M. Group/Mina factory"/>
    <d v="2020-12-01T00:00:00"/>
    <d v="2022-12-01T00:00:00"/>
    <s v="FIN"/>
    <d v="2021-09-01T00:00:00"/>
    <m/>
    <d v="2022-04-01T00:00:00"/>
    <d v="2022-09-01T00:00:00"/>
    <n v="0"/>
    <m/>
    <m/>
    <n v="0"/>
    <m/>
    <m/>
    <n v="0"/>
    <m/>
    <m/>
    <n v="0"/>
    <m/>
    <m/>
    <n v="30000"/>
    <n v="0"/>
    <n v="30000"/>
    <n v="1"/>
    <n v="0"/>
    <n v="0"/>
    <n v="0"/>
    <n v="2100"/>
    <n v="0"/>
    <n v="2100"/>
    <n v="0"/>
    <n v="30000"/>
    <n v="0"/>
    <m/>
    <n v="2100"/>
    <n v="0"/>
    <m/>
    <m/>
    <m/>
    <m/>
    <m/>
    <m/>
    <m/>
    <m/>
    <x v="1"/>
    <n v="0"/>
    <n v="1"/>
    <n v="9"/>
    <n v="24"/>
    <n v="0"/>
    <n v="0"/>
    <n v="0"/>
    <n v="2020"/>
  </r>
  <r>
    <m/>
    <m/>
    <s v="DRK/SOL/33/PRP/14"/>
    <s v="UNIDO"/>
    <m/>
    <x v="2"/>
    <s v="DRK"/>
    <x v="5"/>
    <s v="SOL"/>
    <s v="Preparation for four  projects in the solvent (CTC) sector"/>
    <d v="2001-03-01T00:00:00"/>
    <d v="2002-10-01T00:00:00"/>
    <s v="FIN"/>
    <d v="2001-07-01T00:00:00"/>
    <m/>
    <d v="2002-12-01T00:00:00"/>
    <d v="2003-05-01T00:00:00"/>
    <n v="0"/>
    <m/>
    <m/>
    <n v="0"/>
    <m/>
    <m/>
    <n v="0"/>
    <m/>
    <m/>
    <n v="0"/>
    <m/>
    <m/>
    <n v="70000"/>
    <n v="-17"/>
    <n v="69983"/>
    <n v="1"/>
    <n v="0"/>
    <n v="0"/>
    <n v="0"/>
    <n v="9100"/>
    <n v="-16.64"/>
    <n v="9083.36"/>
    <n v="0.36000000000058208"/>
    <n v="69983"/>
    <n v="0"/>
    <m/>
    <n v="9083"/>
    <n v="0"/>
    <m/>
    <m/>
    <m/>
    <m/>
    <m/>
    <m/>
    <m/>
    <m/>
    <x v="1"/>
    <n v="0"/>
    <n v="1"/>
    <n v="4"/>
    <n v="19"/>
    <n v="0"/>
    <n v="0"/>
    <n v="0"/>
    <n v="2001"/>
  </r>
  <r>
    <m/>
    <m/>
    <s v="MEX/MUS/58/PRP/146"/>
    <s v="UNIDO"/>
    <m/>
    <x v="1"/>
    <s v="MEX"/>
    <x v="5"/>
    <s v="MUS"/>
    <s v="Preparation for HCFC phase-out investment activities (aerosol and solvent sectors)"/>
    <d v="2009-07-01T00:00:00"/>
    <d v="2010-07-01T00:00:00"/>
    <s v="FIN"/>
    <d v="2009-11-01T00:00:00"/>
    <m/>
    <d v="2013-12-01T00:00:00"/>
    <d v="2013-12-01T00:00:00"/>
    <n v="0"/>
    <m/>
    <m/>
    <n v="0"/>
    <m/>
    <m/>
    <n v="0"/>
    <m/>
    <m/>
    <n v="0"/>
    <m/>
    <m/>
    <n v="100000"/>
    <n v="-537.57000000000005"/>
    <n v="99462.43"/>
    <n v="0.99999567675955636"/>
    <n v="0.42999999999301508"/>
    <n v="0.42999999999301508"/>
    <n v="0"/>
    <n v="7500"/>
    <n v="-40"/>
    <n v="7460"/>
    <n v="0"/>
    <n v="99462"/>
    <n v="0"/>
    <m/>
    <n v="7460"/>
    <n v="0"/>
    <m/>
    <m/>
    <m/>
    <m/>
    <m/>
    <m/>
    <m/>
    <m/>
    <x v="1"/>
    <n v="0"/>
    <n v="1"/>
    <n v="4"/>
    <n v="12"/>
    <n v="0"/>
    <n v="0"/>
    <n v="0"/>
    <n v="2009"/>
  </r>
  <r>
    <m/>
    <m/>
    <s v="MEX/ARS/72/PRP/169"/>
    <s v="UNIDO"/>
    <m/>
    <x v="1"/>
    <s v="MEX"/>
    <x v="5"/>
    <s v="ARS"/>
    <s v="Preparation for HCFC phase-out investment activities (aerosol sector)"/>
    <d v="2014-05-01T00:00:00"/>
    <d v="2015-05-01T00:00:00"/>
    <s v="FIN"/>
    <d v="2014-06-01T00:00:00"/>
    <m/>
    <d v="2014-12-01T00:00:00"/>
    <d v="2015-09-01T00:00:00"/>
    <n v="0"/>
    <m/>
    <m/>
    <n v="0"/>
    <m/>
    <m/>
    <n v="0"/>
    <m/>
    <m/>
    <n v="0"/>
    <m/>
    <m/>
    <n v="40000"/>
    <n v="-532.93000000000006"/>
    <n v="39467.07"/>
    <n v="0.99999822636947711"/>
    <n v="6.9999999999708962E-2"/>
    <n v="6.9999999999708962E-2"/>
    <n v="0"/>
    <n v="2800"/>
    <n v="-37"/>
    <n v="2763"/>
    <n v="0"/>
    <n v="39467"/>
    <n v="0"/>
    <m/>
    <n v="2763"/>
    <n v="0"/>
    <m/>
    <m/>
    <m/>
    <m/>
    <m/>
    <m/>
    <m/>
    <m/>
    <x v="1"/>
    <n v="0"/>
    <n v="1"/>
    <n v="1"/>
    <n v="12"/>
    <n v="0"/>
    <n v="0"/>
    <n v="0"/>
    <n v="2014"/>
  </r>
  <r>
    <m/>
    <m/>
    <s v="BAH/REF/60/PRP/23"/>
    <s v="UNIDO"/>
    <m/>
    <x v="2"/>
    <s v="BAH"/>
    <x v="5"/>
    <s v="REF"/>
    <s v="Preparation for HCFC phase-out investment activities (air conditioning sector)"/>
    <d v="2010-04-01T00:00:00"/>
    <d v="2011-04-01T00:00:00"/>
    <s v="FIN"/>
    <d v="2010-08-01T00:00:00"/>
    <m/>
    <d v="2012-12-01T00:00:00"/>
    <d v="2012-12-01T00:00:00"/>
    <n v="0"/>
    <m/>
    <m/>
    <n v="0"/>
    <m/>
    <m/>
    <n v="0"/>
    <m/>
    <m/>
    <n v="0"/>
    <m/>
    <m/>
    <n v="30000"/>
    <n v="-253.64"/>
    <n v="29746.36"/>
    <n v="0.99998789767890928"/>
    <n v="0.36000000000058208"/>
    <n v="0.36000000000058208"/>
    <n v="0"/>
    <n v="2250"/>
    <n v="-19"/>
    <n v="2231"/>
    <n v="0"/>
    <n v="29746"/>
    <n v="0"/>
    <m/>
    <n v="2231"/>
    <n v="0"/>
    <m/>
    <m/>
    <m/>
    <m/>
    <m/>
    <m/>
    <m/>
    <m/>
    <x v="1"/>
    <n v="0"/>
    <n v="1"/>
    <n v="4"/>
    <n v="12"/>
    <n v="0"/>
    <n v="0"/>
    <n v="0"/>
    <n v="2010"/>
  </r>
  <r>
    <m/>
    <m/>
    <s v="ARG/REF/57/PRP/161"/>
    <s v="UNIDO"/>
    <m/>
    <x v="1"/>
    <s v="ARG"/>
    <x v="5"/>
    <s v="REF"/>
    <s v="Preparation for HCFC phase-out investment activities (air-conditioning manufacturing sector)"/>
    <d v="2009-04-01T00:00:00"/>
    <d v="2010-03-01T00:00:00"/>
    <s v="FIN"/>
    <d v="2009-08-01T00:00:00"/>
    <m/>
    <d v="2010-07-01T00:00:00"/>
    <d v="2012-05-01T00:00:00"/>
    <n v="0"/>
    <m/>
    <m/>
    <n v="0"/>
    <m/>
    <m/>
    <n v="0"/>
    <m/>
    <m/>
    <n v="0"/>
    <m/>
    <m/>
    <n v="80000"/>
    <n v="-5.43"/>
    <n v="79994.570000000007"/>
    <n v="1.0000053753648528"/>
    <n v="-0.42999999999301508"/>
    <n v="-0.42999999999301508"/>
    <n v="0"/>
    <n v="6000"/>
    <n v="0"/>
    <n v="6000"/>
    <n v="0"/>
    <n v="79995"/>
    <n v="0"/>
    <m/>
    <n v="6000"/>
    <n v="0"/>
    <m/>
    <m/>
    <m/>
    <m/>
    <m/>
    <m/>
    <m/>
    <m/>
    <x v="1"/>
    <n v="0"/>
    <n v="1"/>
    <n v="4"/>
    <n v="11"/>
    <n v="0"/>
    <n v="0"/>
    <n v="0"/>
    <n v="2009"/>
  </r>
  <r>
    <m/>
    <m/>
    <s v="BRA/REF/57/PRP/290"/>
    <s v="UNDP"/>
    <m/>
    <x v="1"/>
    <s v="BRA"/>
    <x v="5"/>
    <s v="REF"/>
    <s v="Preparation for HCFC phase-out investment activities (air-conditioning manufacturing)"/>
    <d v="2009-04-01T00:00:00"/>
    <d v="2010-03-01T00:00:00"/>
    <s v="FIN"/>
    <m/>
    <m/>
    <d v="2011-07-01T00:00:00"/>
    <d v="2013-01-01T00:00:00"/>
    <n v="0"/>
    <m/>
    <m/>
    <m/>
    <m/>
    <m/>
    <n v="0"/>
    <m/>
    <m/>
    <m/>
    <m/>
    <m/>
    <n v="80000"/>
    <n v="-80000"/>
    <n v="0"/>
    <n v="0"/>
    <n v="0"/>
    <n v="0"/>
    <n v="0"/>
    <n v="6000"/>
    <n v="-6000"/>
    <n v="0"/>
    <n v="0"/>
    <n v="0"/>
    <n v="0"/>
    <n v="0"/>
    <n v="0"/>
    <n v="0"/>
    <m/>
    <m/>
    <m/>
    <m/>
    <s v="Financially completed in 2013."/>
    <m/>
    <m/>
    <m/>
    <x v="1"/>
    <n v="0"/>
    <n v="0"/>
    <s v=""/>
    <n v="11"/>
    <n v="0"/>
    <n v="0"/>
    <n v="0"/>
    <n v="2009"/>
  </r>
  <r>
    <m/>
    <m/>
    <s v="IDS/REF/57/PRP/188"/>
    <s v="UNDP"/>
    <m/>
    <x v="2"/>
    <s v="IDS"/>
    <x v="5"/>
    <s v="REF"/>
    <s v="Preparation for HCFC phase-out investment activities (air-to-air air-conditioning sector)"/>
    <d v="2009-04-01T00:00:00"/>
    <d v="2010-03-01T00:00:00"/>
    <s v="FIN"/>
    <d v="2009-05-01T00:00:00"/>
    <m/>
    <d v="2012-06-01T00:00:00"/>
    <d v="2013-02-01T00:00:00"/>
    <n v="0"/>
    <m/>
    <m/>
    <m/>
    <m/>
    <m/>
    <n v="0"/>
    <m/>
    <m/>
    <m/>
    <m/>
    <m/>
    <n v="20000"/>
    <n v="-3483"/>
    <n v="16517"/>
    <n v="1"/>
    <n v="0"/>
    <n v="0"/>
    <n v="0"/>
    <n v="1500"/>
    <n v="-261"/>
    <n v="1239"/>
    <n v="0.22499999999990905"/>
    <n v="16517"/>
    <n v="0"/>
    <n v="0"/>
    <n v="1238.7750000000001"/>
    <n v="0"/>
    <m/>
    <m/>
    <m/>
    <m/>
    <s v="Financially completed in 2013."/>
    <m/>
    <m/>
    <m/>
    <x v="1"/>
    <n v="0"/>
    <n v="1"/>
    <n v="1"/>
    <n v="11"/>
    <n v="0"/>
    <n v="0"/>
    <n v="0"/>
    <n v="2009"/>
  </r>
  <r>
    <m/>
    <m/>
    <s v="LEB/REF/57/PRP/70"/>
    <s v="UNDP"/>
    <m/>
    <x v="2"/>
    <s v="LEB"/>
    <x v="5"/>
    <s v="REF"/>
    <s v="Preparation for HCFC phase-out investment activities (air-to-air air-conditioning sector)"/>
    <d v="2009-04-01T00:00:00"/>
    <d v="2010-03-01T00:00:00"/>
    <s v="FIN"/>
    <d v="2010-03-01T00:00:00"/>
    <m/>
    <d v="2011-12-01T00:00:00"/>
    <d v="2013-11-01T00:00:00"/>
    <n v="0"/>
    <m/>
    <m/>
    <m/>
    <m/>
    <m/>
    <n v="0"/>
    <m/>
    <m/>
    <m/>
    <m/>
    <m/>
    <n v="15000"/>
    <n v="0"/>
    <n v="15000"/>
    <n v="1"/>
    <n v="0"/>
    <n v="0"/>
    <n v="0"/>
    <n v="1125"/>
    <n v="0"/>
    <n v="1125"/>
    <n v="0"/>
    <n v="15000"/>
    <n v="0"/>
    <n v="0"/>
    <n v="1125"/>
    <n v="0"/>
    <m/>
    <m/>
    <m/>
    <m/>
    <s v="Financially completed in 2013."/>
    <m/>
    <m/>
    <m/>
    <x v="1"/>
    <n v="0"/>
    <n v="1"/>
    <n v="11"/>
    <n v="11"/>
    <n v="0"/>
    <n v="0"/>
    <n v="0"/>
    <n v="2009"/>
  </r>
  <r>
    <m/>
    <m/>
    <s v="MAL/REF/57/PRP/163"/>
    <s v="UNDP"/>
    <m/>
    <x v="2"/>
    <s v="MAL"/>
    <x v="5"/>
    <s v="REF"/>
    <s v="Preparation for HCFC phase-out investment activities (air-to-air air-conditioning sector)"/>
    <d v="2009-04-01T00:00:00"/>
    <d v="2010-03-01T00:00:00"/>
    <s v="FIN"/>
    <d v="2011-08-01T00:00:00"/>
    <m/>
    <d v="2012-07-01T00:00:00"/>
    <d v="2013-12-01T00:00:00"/>
    <n v="0"/>
    <m/>
    <m/>
    <m/>
    <m/>
    <m/>
    <n v="0"/>
    <m/>
    <m/>
    <m/>
    <m/>
    <m/>
    <n v="30000"/>
    <n v="0"/>
    <n v="30000"/>
    <n v="1"/>
    <n v="0"/>
    <n v="0"/>
    <n v="0"/>
    <n v="2250"/>
    <n v="0"/>
    <n v="2250"/>
    <n v="0"/>
    <n v="30000"/>
    <n v="0"/>
    <n v="0"/>
    <n v="2250"/>
    <n v="0"/>
    <m/>
    <m/>
    <m/>
    <m/>
    <s v="Financially completed in 2013."/>
    <m/>
    <m/>
    <m/>
    <x v="1"/>
    <n v="0"/>
    <n v="1"/>
    <n v="28"/>
    <n v="11"/>
    <n v="0"/>
    <n v="0"/>
    <n v="0"/>
    <n v="2009"/>
  </r>
  <r>
    <m/>
    <m/>
    <s v="EGY/FOA/61/PRP/102"/>
    <s v="UNIDO"/>
    <m/>
    <x v="0"/>
    <s v="EGY"/>
    <x v="5"/>
    <s v="FOA"/>
    <s v="Preparation for HCFC phase-out investment activities (appliance foam sector)"/>
    <d v="2010-07-01T00:00:00"/>
    <d v="2011-07-01T00:00:00"/>
    <s v="FIN"/>
    <d v="2010-10-01T00:00:00"/>
    <m/>
    <d v="2010-12-01T00:00:00"/>
    <d v="2012-12-01T00:00:00"/>
    <n v="0"/>
    <m/>
    <m/>
    <n v="0"/>
    <m/>
    <m/>
    <n v="0"/>
    <m/>
    <m/>
    <n v="0"/>
    <m/>
    <m/>
    <n v="100000"/>
    <n v="-373.91"/>
    <n v="99626.09"/>
    <n v="0.99999909662218001"/>
    <n v="8.999999999650754E-2"/>
    <n v="8.999999999650754E-2"/>
    <n v="0"/>
    <n v="7500"/>
    <n v="-28"/>
    <n v="7472"/>
    <n v="0"/>
    <n v="99626"/>
    <n v="0"/>
    <m/>
    <n v="7472"/>
    <n v="0"/>
    <m/>
    <m/>
    <m/>
    <m/>
    <m/>
    <m/>
    <m/>
    <m/>
    <x v="1"/>
    <n v="0"/>
    <n v="1"/>
    <n v="3"/>
    <n v="12"/>
    <n v="0"/>
    <n v="0"/>
    <n v="0"/>
    <n v="2010"/>
  </r>
  <r>
    <m/>
    <m/>
    <s v="PHI/REF/59/PRP/88"/>
    <s v="IBRD"/>
    <m/>
    <x v="2"/>
    <s v="PHI"/>
    <x v="5"/>
    <s v="REF"/>
    <s v="Preparation for HCFC phase-out investment activities (domestic air-conditioning sector)"/>
    <d v="2009-11-01T00:00:00"/>
    <d v="2010-12-01T00:00:00"/>
    <s v="CLO"/>
    <m/>
    <m/>
    <m/>
    <d v="2012-07-01T00:00:00"/>
    <n v="0"/>
    <m/>
    <m/>
    <n v="0"/>
    <m/>
    <m/>
    <n v="0"/>
    <m/>
    <m/>
    <n v="0"/>
    <m/>
    <m/>
    <n v="65000"/>
    <n v="-65000"/>
    <n v="0"/>
    <n v="0"/>
    <n v="0"/>
    <n v="0"/>
    <n v="0"/>
    <n v="4875"/>
    <n v="-4875"/>
    <n v="0"/>
    <n v="0"/>
    <n v="0"/>
    <n v="0"/>
    <n v="0"/>
    <n v="0"/>
    <n v="0"/>
    <n v="0"/>
    <m/>
    <m/>
    <m/>
    <s v="Preparation funding returned at the 67th ExCom meeting."/>
    <m/>
    <m/>
    <m/>
    <x v="0"/>
    <n v="0"/>
    <n v="0"/>
    <s v=""/>
    <n v="13"/>
    <n v="0"/>
    <n v="0"/>
    <n v="0"/>
    <n v="2009"/>
  </r>
  <r>
    <m/>
    <m/>
    <s v="IRA/SOL/57/PRP/194"/>
    <s v="UNDP"/>
    <m/>
    <x v="2"/>
    <s v="IRA"/>
    <x v="5"/>
    <s v="SOL"/>
    <s v="Preparation for HCFC phase-out investment activities (fire-fighting and solvent sectors)"/>
    <d v="2009-04-01T00:00:00"/>
    <d v="2010-03-01T00:00:00"/>
    <s v="FIN"/>
    <d v="2009-10-01T00:00:00"/>
    <m/>
    <d v="2011-12-01T00:00:00"/>
    <d v="2013-01-01T00:00:00"/>
    <n v="0"/>
    <m/>
    <m/>
    <m/>
    <m/>
    <m/>
    <n v="0"/>
    <m/>
    <m/>
    <m/>
    <m/>
    <m/>
    <n v="10000"/>
    <n v="0"/>
    <n v="10000"/>
    <n v="1"/>
    <n v="0"/>
    <n v="0"/>
    <n v="0"/>
    <n v="750"/>
    <n v="0"/>
    <n v="750"/>
    <n v="0"/>
    <n v="10000"/>
    <n v="0"/>
    <n v="0"/>
    <n v="750"/>
    <n v="0"/>
    <m/>
    <m/>
    <m/>
    <m/>
    <s v="Financially completed in 2013."/>
    <m/>
    <m/>
    <m/>
    <x v="1"/>
    <n v="0"/>
    <n v="1"/>
    <n v="6"/>
    <n v="11"/>
    <n v="0"/>
    <n v="0"/>
    <n v="0"/>
    <n v="2009"/>
  </r>
  <r>
    <m/>
    <m/>
    <s v="SRL/MUS/57/PRP/35"/>
    <s v="UNDP"/>
    <m/>
    <x v="2"/>
    <s v="SRL"/>
    <x v="5"/>
    <s v="MUS"/>
    <s v="Preparation for HCFC phase-out investment activities (foam and solvent sectors)"/>
    <d v="2009-04-01T00:00:00"/>
    <d v="2010-03-01T00:00:00"/>
    <s v="FIN"/>
    <m/>
    <m/>
    <d v="2012-06-01T00:00:00"/>
    <d v="2013-06-01T00:00:00"/>
    <n v="0"/>
    <m/>
    <m/>
    <m/>
    <m/>
    <m/>
    <n v="0"/>
    <m/>
    <m/>
    <m/>
    <m/>
    <m/>
    <n v="40000"/>
    <n v="-40000"/>
    <n v="0"/>
    <n v="0"/>
    <n v="0"/>
    <n v="0"/>
    <n v="0"/>
    <n v="3000"/>
    <n v="-3000"/>
    <n v="0"/>
    <n v="0"/>
    <n v="0"/>
    <n v="0"/>
    <n v="0"/>
    <n v="0"/>
    <n v="0"/>
    <m/>
    <m/>
    <m/>
    <m/>
    <s v="Financially completed in 2013."/>
    <m/>
    <m/>
    <m/>
    <x v="1"/>
    <n v="0"/>
    <n v="0"/>
    <s v=""/>
    <n v="11"/>
    <n v="0"/>
    <n v="0"/>
    <n v="0"/>
    <n v="2009"/>
  </r>
  <r>
    <m/>
    <m/>
    <s v="ECU/FOA/60/PRP/46"/>
    <s v="UNIDO"/>
    <m/>
    <x v="1"/>
    <s v="ECU"/>
    <x v="5"/>
    <s v="FOA"/>
    <s v="Preparation for HCFC phase-out investment activities (foam manufacturing sector)"/>
    <d v="2010-04-01T00:00:00"/>
    <d v="2011-04-01T00:00:00"/>
    <s v="FIN"/>
    <d v="2010-06-01T00:00:00"/>
    <m/>
    <d v="2012-03-01T00:00:00"/>
    <d v="2012-05-01T00:00:00"/>
    <n v="0"/>
    <m/>
    <m/>
    <n v="0"/>
    <m/>
    <m/>
    <n v="0"/>
    <m/>
    <m/>
    <n v="0"/>
    <m/>
    <m/>
    <n v="60000"/>
    <n v="0"/>
    <n v="60000"/>
    <n v="1"/>
    <n v="0"/>
    <n v="0"/>
    <n v="0"/>
    <n v="4500"/>
    <n v="0"/>
    <n v="4500"/>
    <n v="0"/>
    <n v="60000"/>
    <n v="0"/>
    <m/>
    <n v="4500"/>
    <n v="0"/>
    <m/>
    <m/>
    <m/>
    <m/>
    <m/>
    <m/>
    <m/>
    <m/>
    <x v="1"/>
    <n v="0"/>
    <n v="1"/>
    <n v="2"/>
    <n v="12"/>
    <n v="0"/>
    <n v="0"/>
    <n v="0"/>
    <n v="2010"/>
  </r>
  <r>
    <m/>
    <m/>
    <s v="MEX/FOA/58/PRP/144"/>
    <s v="UNDP"/>
    <m/>
    <x v="1"/>
    <s v="MEX"/>
    <x v="5"/>
    <s v="FOA"/>
    <s v="Preparation for HCFC phase-out investment activities (foam sector plan)"/>
    <d v="2009-07-01T00:00:00"/>
    <d v="2010-07-01T00:00:00"/>
    <s v="FIN"/>
    <d v="2009-12-01T00:00:00"/>
    <m/>
    <d v="2012-04-01T00:00:00"/>
    <d v="2013-06-01T00:00:00"/>
    <n v="0"/>
    <m/>
    <m/>
    <m/>
    <m/>
    <m/>
    <n v="0"/>
    <m/>
    <m/>
    <m/>
    <m/>
    <m/>
    <n v="150000"/>
    <n v="0"/>
    <n v="150000"/>
    <n v="1"/>
    <n v="0"/>
    <n v="0"/>
    <n v="0"/>
    <n v="11250"/>
    <n v="0"/>
    <n v="11250"/>
    <n v="0"/>
    <n v="150000"/>
    <n v="0"/>
    <n v="0"/>
    <n v="11250"/>
    <n v="0"/>
    <m/>
    <m/>
    <m/>
    <m/>
    <s v="Financially completed in 2013."/>
    <m/>
    <m/>
    <m/>
    <x v="1"/>
    <n v="0"/>
    <n v="1"/>
    <n v="5"/>
    <n v="12"/>
    <n v="0"/>
    <n v="0"/>
    <n v="0"/>
    <n v="2009"/>
  </r>
  <r>
    <m/>
    <m/>
    <s v="BGD/FOA/57/PRP/33"/>
    <s v="UNDP"/>
    <m/>
    <x v="2"/>
    <s v="BGD"/>
    <x v="5"/>
    <s v="FOA"/>
    <s v="Preparation for HCFC phase-out investment activities (foam sector)"/>
    <d v="2009-04-01T00:00:00"/>
    <d v="2010-03-01T00:00:00"/>
    <s v="FIN"/>
    <m/>
    <m/>
    <d v="2012-12-01T00:00:00"/>
    <d v="2013-12-01T00:00:00"/>
    <n v="0"/>
    <m/>
    <m/>
    <m/>
    <m/>
    <m/>
    <n v="0"/>
    <m/>
    <m/>
    <m/>
    <m/>
    <m/>
    <n v="50000"/>
    <n v="-50000"/>
    <n v="0"/>
    <n v="0"/>
    <n v="0"/>
    <n v="0"/>
    <n v="0"/>
    <n v="3750"/>
    <n v="-3750"/>
    <n v="0"/>
    <n v="0"/>
    <n v="0"/>
    <n v="0"/>
    <n v="0"/>
    <n v="0"/>
    <n v="0"/>
    <m/>
    <m/>
    <m/>
    <m/>
    <s v="Financially completed in 2013."/>
    <m/>
    <m/>
    <m/>
    <x v="1"/>
    <n v="0"/>
    <n v="0"/>
    <s v=""/>
    <n v="11"/>
    <n v="0"/>
    <n v="0"/>
    <n v="0"/>
    <n v="2009"/>
  </r>
  <r>
    <m/>
    <m/>
    <s v="BOL/FOA/57/PRP/34"/>
    <s v="UNDP"/>
    <m/>
    <x v="1"/>
    <s v="BOL"/>
    <x v="5"/>
    <s v="FOA"/>
    <s v="Preparation for HCFC phase-out investment activities (foam sector)"/>
    <d v="2009-04-01T00:00:00"/>
    <d v="2010-03-01T00:00:00"/>
    <s v="FIN"/>
    <d v="2010-03-01T00:00:00"/>
    <m/>
    <d v="2014-12-01T00:00:00"/>
    <d v="2014-12-01T00:00:00"/>
    <n v="0"/>
    <m/>
    <m/>
    <m/>
    <m/>
    <m/>
    <n v="0"/>
    <m/>
    <m/>
    <m/>
    <m/>
    <m/>
    <n v="50000"/>
    <n v="-34137"/>
    <n v="15863"/>
    <n v="1"/>
    <n v="0"/>
    <n v="0"/>
    <n v="0"/>
    <n v="3750"/>
    <n v="-2560"/>
    <n v="1190"/>
    <n v="0"/>
    <n v="15863"/>
    <n v="0"/>
    <n v="0"/>
    <n v="1190"/>
    <n v="0"/>
    <m/>
    <m/>
    <m/>
    <m/>
    <s v="Financially Completed in 2015."/>
    <m/>
    <m/>
    <m/>
    <x v="1"/>
    <n v="0"/>
    <n v="1"/>
    <n v="11"/>
    <n v="11"/>
    <n v="0"/>
    <n v="0"/>
    <n v="0"/>
    <n v="2009"/>
  </r>
  <r>
    <m/>
    <m/>
    <s v="BRA/FOA/57/PRP/287"/>
    <s v="UNDP"/>
    <m/>
    <x v="1"/>
    <s v="BRA"/>
    <x v="5"/>
    <s v="FOA"/>
    <s v="Preparation for HCFC phase-out investment activities (foam sector)"/>
    <d v="2009-04-01T00:00:00"/>
    <d v="2010-03-01T00:00:00"/>
    <s v="FIN"/>
    <d v="2009-12-01T00:00:00"/>
    <m/>
    <d v="2011-07-01T00:00:00"/>
    <d v="2012-06-01T00:00:00"/>
    <n v="0"/>
    <m/>
    <m/>
    <m/>
    <m/>
    <m/>
    <n v="0"/>
    <m/>
    <m/>
    <m/>
    <m/>
    <m/>
    <n v="150000"/>
    <n v="0"/>
    <n v="150000"/>
    <n v="1"/>
    <n v="0"/>
    <n v="0"/>
    <n v="0"/>
    <n v="11250"/>
    <n v="0"/>
    <n v="11250"/>
    <n v="0"/>
    <n v="150000"/>
    <n v="0"/>
    <n v="0"/>
    <n v="11250"/>
    <n v="0"/>
    <m/>
    <m/>
    <m/>
    <m/>
    <s v="Financially completed in 2012."/>
    <m/>
    <m/>
    <m/>
    <x v="1"/>
    <n v="0"/>
    <n v="1"/>
    <n v="8"/>
    <n v="11"/>
    <n v="0"/>
    <n v="0"/>
    <n v="0"/>
    <n v="2009"/>
  </r>
  <r>
    <m/>
    <m/>
    <s v="CHI/FOA/57/PRP/167"/>
    <s v="UNDP"/>
    <m/>
    <x v="1"/>
    <s v="CHI"/>
    <x v="5"/>
    <s v="FOA"/>
    <s v="Preparation for HCFC phase-out investment activities (foam sector)"/>
    <d v="2009-04-01T00:00:00"/>
    <d v="2010-03-01T00:00:00"/>
    <s v="FIN"/>
    <d v="2010-01-01T00:00:00"/>
    <m/>
    <d v="2010-12-01T00:00:00"/>
    <d v="2012-12-01T00:00:00"/>
    <n v="0"/>
    <m/>
    <m/>
    <m/>
    <m/>
    <m/>
    <n v="0"/>
    <m/>
    <m/>
    <m/>
    <m/>
    <m/>
    <n v="50000"/>
    <n v="-15796"/>
    <n v="34204"/>
    <n v="1"/>
    <n v="0"/>
    <n v="0"/>
    <n v="0"/>
    <n v="3750"/>
    <n v="-1185"/>
    <n v="2565"/>
    <n v="-0.29994999957989421"/>
    <n v="34204"/>
    <n v="0"/>
    <n v="0"/>
    <n v="2565.2999499995799"/>
    <n v="0"/>
    <m/>
    <m/>
    <m/>
    <m/>
    <s v="Financially completed in 2012."/>
    <m/>
    <m/>
    <m/>
    <x v="1"/>
    <n v="0"/>
    <n v="1"/>
    <n v="9"/>
    <n v="11"/>
    <n v="0"/>
    <n v="0"/>
    <n v="0"/>
    <n v="2009"/>
  </r>
  <r>
    <m/>
    <m/>
    <s v="COL/FOA/57/PRP/72"/>
    <s v="UNDP"/>
    <m/>
    <x v="1"/>
    <s v="COL"/>
    <x v="5"/>
    <s v="FOA"/>
    <s v="Preparation for HCFC phase-out investment activities (foam sector)"/>
    <d v="2009-04-01T00:00:00"/>
    <d v="2010-03-01T00:00:00"/>
    <s v="FIN"/>
    <d v="2009-06-01T00:00:00"/>
    <m/>
    <d v="2010-12-01T00:00:00"/>
    <d v="2012-05-01T00:00:00"/>
    <n v="0"/>
    <m/>
    <m/>
    <m/>
    <m/>
    <m/>
    <n v="0"/>
    <m/>
    <m/>
    <m/>
    <m/>
    <m/>
    <n v="150000"/>
    <n v="-23033"/>
    <n v="126967"/>
    <n v="1"/>
    <n v="0"/>
    <n v="0"/>
    <n v="0"/>
    <n v="11250"/>
    <n v="-1727"/>
    <n v="9523"/>
    <n v="0.4750000000003638"/>
    <n v="126967"/>
    <n v="0"/>
    <n v="0"/>
    <n v="9522.5249999999996"/>
    <n v="0"/>
    <m/>
    <m/>
    <m/>
    <m/>
    <s v="Financially completed in 2012."/>
    <m/>
    <m/>
    <m/>
    <x v="1"/>
    <n v="0"/>
    <n v="1"/>
    <n v="2"/>
    <n v="11"/>
    <n v="0"/>
    <n v="0"/>
    <n v="0"/>
    <n v="2009"/>
  </r>
  <r>
    <m/>
    <m/>
    <s v="CUB/FOA/57/PRP/41"/>
    <s v="UNDP"/>
    <m/>
    <x v="1"/>
    <s v="CUB"/>
    <x v="5"/>
    <s v="FOA"/>
    <s v="Preparation for HCFC phase-out investment activities (foam sector)"/>
    <d v="2009-04-01T00:00:00"/>
    <d v="2010-03-01T00:00:00"/>
    <s v="FIN"/>
    <d v="2010-04-01T00:00:00"/>
    <m/>
    <d v="2013-05-01T00:00:00"/>
    <d v="2014-02-01T00:00:00"/>
    <n v="0"/>
    <m/>
    <m/>
    <m/>
    <m/>
    <m/>
    <n v="0"/>
    <m/>
    <m/>
    <m/>
    <m/>
    <m/>
    <n v="50000"/>
    <n v="-487"/>
    <n v="49513"/>
    <n v="1"/>
    <n v="0"/>
    <n v="0"/>
    <n v="0"/>
    <n v="3750"/>
    <n v="-37"/>
    <n v="3713"/>
    <n v="-0.46999999999979991"/>
    <n v="49513"/>
    <n v="0"/>
    <n v="0"/>
    <n v="3713.47"/>
    <n v="0"/>
    <m/>
    <m/>
    <m/>
    <m/>
    <s v="Financially Completed in 2014."/>
    <m/>
    <m/>
    <m/>
    <x v="1"/>
    <n v="0"/>
    <n v="1"/>
    <n v="12"/>
    <n v="11"/>
    <n v="0"/>
    <n v="0"/>
    <n v="0"/>
    <n v="2009"/>
  </r>
  <r>
    <m/>
    <m/>
    <s v="DOM/FOA/57/PRP/44"/>
    <s v="UNDP"/>
    <m/>
    <x v="1"/>
    <s v="DOM"/>
    <x v="5"/>
    <s v="FOA"/>
    <s v="Preparation for HCFC phase-out investment activities (foam sector)"/>
    <d v="2009-04-01T00:00:00"/>
    <d v="2010-03-01T00:00:00"/>
    <s v="FIN"/>
    <d v="2009-05-01T00:00:00"/>
    <m/>
    <d v="2012-06-01T00:00:00"/>
    <d v="2014-03-01T00:00:00"/>
    <n v="0"/>
    <m/>
    <m/>
    <m/>
    <m/>
    <m/>
    <n v="0"/>
    <m/>
    <m/>
    <m/>
    <m/>
    <m/>
    <n v="60000"/>
    <n v="-210"/>
    <n v="59790"/>
    <n v="1"/>
    <n v="0"/>
    <n v="0"/>
    <n v="0"/>
    <n v="4500"/>
    <n v="-16"/>
    <n v="4484"/>
    <n v="-0.25"/>
    <n v="59790"/>
    <n v="0"/>
    <n v="0"/>
    <n v="4484.25"/>
    <n v="0"/>
    <m/>
    <m/>
    <m/>
    <m/>
    <s v="Financially completed in 2014."/>
    <m/>
    <m/>
    <m/>
    <x v="1"/>
    <n v="0"/>
    <n v="1"/>
    <n v="1"/>
    <n v="11"/>
    <n v="0"/>
    <n v="0"/>
    <n v="0"/>
    <n v="2009"/>
  </r>
  <r>
    <m/>
    <m/>
    <s v="ELS/FOA/57/PRP/25"/>
    <s v="UNDP"/>
    <m/>
    <x v="1"/>
    <s v="ELS"/>
    <x v="5"/>
    <s v="FOA"/>
    <s v="Preparation for HCFC phase-out investment activities (foam sector)"/>
    <d v="2009-04-01T00:00:00"/>
    <d v="2010-03-01T00:00:00"/>
    <s v="FIN"/>
    <d v="2010-04-01T00:00:00"/>
    <m/>
    <d v="2012-05-01T00:00:00"/>
    <d v="2013-06-01T00:00:00"/>
    <n v="0"/>
    <m/>
    <m/>
    <m/>
    <m/>
    <m/>
    <n v="0"/>
    <m/>
    <m/>
    <m/>
    <m/>
    <m/>
    <n v="30000"/>
    <n v="0"/>
    <n v="30000"/>
    <n v="1"/>
    <n v="0"/>
    <n v="0"/>
    <n v="0"/>
    <n v="2250"/>
    <n v="0"/>
    <n v="2250"/>
    <n v="0"/>
    <n v="30000"/>
    <n v="0"/>
    <n v="0"/>
    <n v="2250"/>
    <n v="0"/>
    <m/>
    <m/>
    <m/>
    <m/>
    <s v="Financially completed in 2013."/>
    <m/>
    <m/>
    <m/>
    <x v="1"/>
    <n v="0"/>
    <n v="1"/>
    <n v="12"/>
    <n v="11"/>
    <n v="0"/>
    <n v="0"/>
    <n v="0"/>
    <n v="2009"/>
  </r>
  <r>
    <m/>
    <m/>
    <s v="GUA/FOA/60/PRP/40"/>
    <s v="UNIDO"/>
    <m/>
    <x v="1"/>
    <s v="GUA"/>
    <x v="5"/>
    <s v="FOA"/>
    <s v="Preparation for HCFC phase-out investment activities (foam sector)"/>
    <d v="2010-04-01T00:00:00"/>
    <d v="2011-04-01T00:00:00"/>
    <s v="FIN"/>
    <d v="2010-10-01T00:00:00"/>
    <m/>
    <d v="2012-03-01T00:00:00"/>
    <d v="2013-04-01T00:00:00"/>
    <n v="0"/>
    <m/>
    <m/>
    <n v="0"/>
    <m/>
    <m/>
    <n v="0"/>
    <m/>
    <m/>
    <n v="0"/>
    <m/>
    <m/>
    <n v="60000"/>
    <n v="-364"/>
    <n v="59636"/>
    <n v="1"/>
    <n v="0"/>
    <n v="0"/>
    <n v="0"/>
    <n v="4500"/>
    <n v="-27"/>
    <n v="4473"/>
    <n v="0"/>
    <n v="59636"/>
    <n v="0"/>
    <m/>
    <n v="4473"/>
    <n v="0"/>
    <m/>
    <m/>
    <m/>
    <m/>
    <m/>
    <m/>
    <m/>
    <m/>
    <x v="1"/>
    <n v="0"/>
    <n v="1"/>
    <n v="6"/>
    <n v="12"/>
    <n v="0"/>
    <n v="0"/>
    <n v="0"/>
    <n v="2010"/>
  </r>
  <r>
    <m/>
    <m/>
    <s v="JAM/FOA/61/PRP/26"/>
    <s v="UNDP"/>
    <m/>
    <x v="1"/>
    <s v="JAM"/>
    <x v="5"/>
    <s v="FOA"/>
    <s v="Preparation for HCFC phase-out investment activities (foam sector)"/>
    <d v="2010-07-01T00:00:00"/>
    <d v="2011-07-01T00:00:00"/>
    <s v="FIN"/>
    <d v="2011-04-01T00:00:00"/>
    <m/>
    <d v="2012-05-01T00:00:00"/>
    <d v="2013-06-01T00:00:00"/>
    <n v="0"/>
    <m/>
    <m/>
    <m/>
    <m/>
    <m/>
    <n v="0"/>
    <m/>
    <m/>
    <m/>
    <m/>
    <m/>
    <n v="30000"/>
    <n v="-987"/>
    <n v="29013"/>
    <n v="1"/>
    <n v="0"/>
    <n v="0"/>
    <n v="0"/>
    <n v="2250"/>
    <n v="-74"/>
    <n v="2176"/>
    <n v="2.5000000000090949E-2"/>
    <n v="29013"/>
    <n v="0"/>
    <n v="0"/>
    <n v="2175.9749999999999"/>
    <n v="0"/>
    <m/>
    <m/>
    <m/>
    <m/>
    <s v="Financially completed in 2013."/>
    <m/>
    <m/>
    <m/>
    <x v="1"/>
    <n v="0"/>
    <n v="1"/>
    <n v="9"/>
    <n v="12"/>
    <n v="0"/>
    <n v="0"/>
    <n v="0"/>
    <n v="2010"/>
  </r>
  <r>
    <m/>
    <m/>
    <s v="KYR/FOA/58/PRP/22"/>
    <s v="UNDP"/>
    <m/>
    <x v="2"/>
    <s v="KYR"/>
    <x v="5"/>
    <s v="FOA"/>
    <s v="Preparation for HCFC phase-out investment activities (foam sector)"/>
    <d v="2009-07-01T00:00:00"/>
    <d v="2010-07-01T00:00:00"/>
    <s v="CLO"/>
    <d v="2010-01-01T00:00:00"/>
    <m/>
    <m/>
    <d v="2010-12-01T00:00:00"/>
    <n v="0"/>
    <m/>
    <m/>
    <m/>
    <m/>
    <m/>
    <n v="0"/>
    <m/>
    <m/>
    <m/>
    <m/>
    <m/>
    <n v="30000"/>
    <n v="-24996"/>
    <n v="5004"/>
    <n v="1"/>
    <n v="0"/>
    <n v="0"/>
    <n v="0"/>
    <n v="2250"/>
    <n v="-1875"/>
    <n v="375"/>
    <n v="-0.30000000000001137"/>
    <n v="5004"/>
    <n v="0"/>
    <n v="0"/>
    <n v="375.3"/>
    <n v="0"/>
    <m/>
    <m/>
    <m/>
    <m/>
    <s v="After technical visit in early 2010, and discussions with foam company Winterlux, the company decided to switch to non-HCFC technology itself. The further work on the formulation of investment project proposal was discontinued. MLF Secretariat was informe"/>
    <m/>
    <m/>
    <m/>
    <x v="0"/>
    <n v="0"/>
    <n v="1"/>
    <n v="6"/>
    <n v="12"/>
    <n v="0"/>
    <n v="0"/>
    <n v="0"/>
    <n v="2009"/>
  </r>
  <r>
    <m/>
    <m/>
    <s v="LEB/FOA/57/PRP/71"/>
    <s v="UNDP"/>
    <m/>
    <x v="2"/>
    <s v="LEB"/>
    <x v="5"/>
    <s v="FOA"/>
    <s v="Preparation for HCFC phase-out investment activities (foam sector)"/>
    <d v="2009-04-01T00:00:00"/>
    <d v="2010-03-01T00:00:00"/>
    <s v="FIN"/>
    <d v="2010-03-01T00:00:00"/>
    <m/>
    <d v="2012-09-01T00:00:00"/>
    <d v="2013-11-01T00:00:00"/>
    <n v="0"/>
    <m/>
    <m/>
    <m/>
    <m/>
    <m/>
    <n v="0"/>
    <m/>
    <m/>
    <m/>
    <m/>
    <m/>
    <n v="25000"/>
    <n v="-643"/>
    <n v="24357"/>
    <n v="1"/>
    <n v="0"/>
    <n v="0"/>
    <n v="0"/>
    <n v="1875"/>
    <n v="-48"/>
    <n v="1827"/>
    <n v="0.22499999999990905"/>
    <n v="24357"/>
    <n v="0"/>
    <n v="0"/>
    <n v="1826.7750000000001"/>
    <n v="0"/>
    <m/>
    <m/>
    <m/>
    <m/>
    <s v="Financially completed in 2013."/>
    <m/>
    <m/>
    <m/>
    <x v="1"/>
    <n v="0"/>
    <n v="1"/>
    <n v="11"/>
    <n v="11"/>
    <n v="0"/>
    <n v="0"/>
    <n v="0"/>
    <n v="2009"/>
  </r>
  <r>
    <m/>
    <m/>
    <s v="MAL/FOA/57/PRP/164"/>
    <s v="UNDP"/>
    <m/>
    <x v="2"/>
    <s v="MAL"/>
    <x v="5"/>
    <s v="FOA"/>
    <s v="Preparation for HCFC phase-out investment activities (foam sector)"/>
    <d v="2009-04-01T00:00:00"/>
    <d v="2010-03-01T00:00:00"/>
    <s v="FIN"/>
    <d v="2011-08-01T00:00:00"/>
    <m/>
    <d v="2012-07-01T00:00:00"/>
    <d v="2013-12-01T00:00:00"/>
    <n v="0"/>
    <m/>
    <m/>
    <m/>
    <m/>
    <m/>
    <n v="0"/>
    <m/>
    <m/>
    <m/>
    <m/>
    <m/>
    <n v="100000"/>
    <n v="-66756"/>
    <n v="33244"/>
    <n v="1"/>
    <n v="0"/>
    <n v="0"/>
    <n v="0"/>
    <n v="7500"/>
    <n v="-5007"/>
    <n v="2493"/>
    <n v="-0.3000000000001819"/>
    <n v="33244"/>
    <n v="0"/>
    <n v="0"/>
    <n v="2493.3000000000002"/>
    <n v="0"/>
    <m/>
    <m/>
    <m/>
    <m/>
    <s v="Financially completed in 2013."/>
    <m/>
    <m/>
    <m/>
    <x v="1"/>
    <n v="0"/>
    <n v="1"/>
    <n v="28"/>
    <n v="11"/>
    <n v="0"/>
    <n v="0"/>
    <n v="0"/>
    <n v="2009"/>
  </r>
  <r>
    <m/>
    <m/>
    <s v="MOR/FOA/60/PRP/64"/>
    <s v="UNIDO"/>
    <m/>
    <x v="0"/>
    <s v="MOR"/>
    <x v="5"/>
    <s v="FOA"/>
    <s v="Preparation for HCFC phase-out investment activities (foam sector)"/>
    <d v="2010-04-01T00:00:00"/>
    <d v="2011-04-01T00:00:00"/>
    <s v="FIN"/>
    <d v="2010-07-01T00:00:00"/>
    <m/>
    <d v="2010-12-01T00:00:00"/>
    <d v="2011-04-01T00:00:00"/>
    <n v="0"/>
    <m/>
    <m/>
    <n v="0"/>
    <m/>
    <m/>
    <n v="0"/>
    <m/>
    <m/>
    <n v="0"/>
    <m/>
    <m/>
    <n v="60000"/>
    <n v="-65.36"/>
    <n v="59934.64"/>
    <n v="1.0000060065431278"/>
    <n v="-0.36000000000058208"/>
    <n v="-0.36000000000058208"/>
    <n v="0"/>
    <n v="4500"/>
    <n v="-5"/>
    <n v="4495"/>
    <n v="0"/>
    <n v="59935"/>
    <n v="0"/>
    <m/>
    <n v="4495"/>
    <n v="0"/>
    <m/>
    <m/>
    <m/>
    <m/>
    <m/>
    <m/>
    <m/>
    <m/>
    <x v="1"/>
    <n v="0"/>
    <n v="1"/>
    <n v="3"/>
    <n v="12"/>
    <n v="0"/>
    <n v="0"/>
    <n v="0"/>
    <n v="2010"/>
  </r>
  <r>
    <m/>
    <m/>
    <s v="NIR/FOA/57/PRP/123"/>
    <s v="UNDP"/>
    <m/>
    <x v="0"/>
    <s v="NIR"/>
    <x v="5"/>
    <s v="FOA"/>
    <s v="Preparation for HCFC phase-out investment activities (foam sector)"/>
    <d v="2009-04-01T00:00:00"/>
    <d v="2010-03-01T00:00:00"/>
    <s v="FIN"/>
    <d v="2010-01-01T00:00:00"/>
    <m/>
    <d v="2010-12-01T00:00:00"/>
    <d v="2012-10-01T00:00:00"/>
    <n v="0"/>
    <m/>
    <m/>
    <m/>
    <m/>
    <m/>
    <n v="0"/>
    <m/>
    <m/>
    <m/>
    <m/>
    <m/>
    <n v="50000"/>
    <n v="-19883"/>
    <n v="30117"/>
    <n v="1"/>
    <n v="0"/>
    <n v="0"/>
    <n v="0"/>
    <n v="3750"/>
    <n v="-1491"/>
    <n v="2259"/>
    <n v="0.43429999999989377"/>
    <n v="30117"/>
    <n v="0"/>
    <n v="0"/>
    <n v="2258.5657000000001"/>
    <n v="0"/>
    <m/>
    <m/>
    <m/>
    <m/>
    <s v="Completed. Foam sector plan submitted as part of the HPMP approved at 62nd ExCom meeting. Final invoices expected in 2011."/>
    <m/>
    <m/>
    <m/>
    <x v="1"/>
    <n v="0"/>
    <n v="1"/>
    <n v="9"/>
    <n v="11"/>
    <n v="0"/>
    <n v="0"/>
    <n v="0"/>
    <n v="2009"/>
  </r>
  <r>
    <m/>
    <m/>
    <s v="PAN/FOA/57/PRP/30"/>
    <s v="UNDP"/>
    <m/>
    <x v="1"/>
    <s v="PAN"/>
    <x v="5"/>
    <s v="FOA"/>
    <s v="Preparation for HCFC phase-out investment activities (foam sector)"/>
    <d v="2009-04-01T00:00:00"/>
    <d v="2010-03-01T00:00:00"/>
    <s v="FIN"/>
    <d v="2011-04-01T00:00:00"/>
    <m/>
    <d v="2013-12-01T00:00:00"/>
    <d v="2014-02-01T00:00:00"/>
    <n v="0"/>
    <m/>
    <m/>
    <m/>
    <m/>
    <m/>
    <n v="0"/>
    <m/>
    <m/>
    <m/>
    <m/>
    <m/>
    <n v="50000"/>
    <n v="-48000"/>
    <n v="2000"/>
    <n v="1"/>
    <n v="0"/>
    <n v="0"/>
    <n v="0"/>
    <n v="3750"/>
    <n v="-3600"/>
    <n v="150"/>
    <n v="0"/>
    <n v="2000"/>
    <n v="0"/>
    <n v="0"/>
    <n v="150"/>
    <n v="0"/>
    <m/>
    <m/>
    <m/>
    <m/>
    <s v="Financially completed in 2014."/>
    <m/>
    <m/>
    <m/>
    <x v="1"/>
    <n v="0"/>
    <n v="1"/>
    <n v="24"/>
    <n v="11"/>
    <n v="0"/>
    <n v="0"/>
    <n v="0"/>
    <n v="2009"/>
  </r>
  <r>
    <m/>
    <m/>
    <s v="PAR/FOA/57/PRP/21"/>
    <s v="UNDP"/>
    <m/>
    <x v="1"/>
    <s v="PAR"/>
    <x v="5"/>
    <s v="FOA"/>
    <s v="Preparation for HCFC phase-out investment activities (foam sector)"/>
    <d v="2009-04-01T00:00:00"/>
    <d v="2010-03-01T00:00:00"/>
    <s v="FIN"/>
    <d v="2009-07-01T00:00:00"/>
    <m/>
    <d v="2016-12-01T00:00:00"/>
    <d v="2017-12-01T00:00:00"/>
    <n v="0"/>
    <m/>
    <m/>
    <m/>
    <m/>
    <m/>
    <n v="0"/>
    <m/>
    <m/>
    <m/>
    <m/>
    <m/>
    <n v="60000"/>
    <n v="-6657"/>
    <n v="53343"/>
    <n v="1"/>
    <n v="0"/>
    <n v="0"/>
    <n v="0"/>
    <n v="4500"/>
    <n v="-499"/>
    <n v="4001"/>
    <n v="0.27500000000009095"/>
    <n v="53343"/>
    <n v="0"/>
    <n v="0"/>
    <n v="4000.7249999999999"/>
    <n v="0"/>
    <m/>
    <m/>
    <m/>
    <m/>
    <s v="Financially completed in 2017."/>
    <m/>
    <m/>
    <m/>
    <x v="1"/>
    <n v="0"/>
    <n v="1"/>
    <n v="3"/>
    <n v="11"/>
    <n v="0"/>
    <n v="0"/>
    <n v="0"/>
    <n v="2009"/>
  </r>
  <r>
    <m/>
    <m/>
    <s v="PER/FOA/57/PRP/43"/>
    <s v="UNDP"/>
    <m/>
    <x v="1"/>
    <s v="PER"/>
    <x v="5"/>
    <s v="FOA"/>
    <s v="Preparation for HCFC phase-out investment activities (foam sector)"/>
    <d v="2009-04-01T00:00:00"/>
    <d v="2010-03-01T00:00:00"/>
    <s v="FIN"/>
    <d v="2010-04-01T00:00:00"/>
    <m/>
    <d v="2013-08-01T00:00:00"/>
    <d v="2014-02-01T00:00:00"/>
    <n v="0"/>
    <m/>
    <m/>
    <m/>
    <m/>
    <m/>
    <n v="0"/>
    <m/>
    <m/>
    <m/>
    <m/>
    <m/>
    <n v="80000"/>
    <n v="-26166"/>
    <n v="53834"/>
    <n v="1"/>
    <n v="0"/>
    <n v="0"/>
    <n v="0"/>
    <n v="6000"/>
    <n v="-1962"/>
    <n v="4038"/>
    <n v="0.4499999999998181"/>
    <n v="53834"/>
    <n v="0"/>
    <n v="0"/>
    <n v="4037.55"/>
    <n v="0"/>
    <m/>
    <m/>
    <m/>
    <m/>
    <s v="Financially completed in 2014."/>
    <m/>
    <m/>
    <m/>
    <x v="1"/>
    <n v="0"/>
    <n v="1"/>
    <n v="12"/>
    <n v="11"/>
    <n v="0"/>
    <n v="0"/>
    <n v="0"/>
    <n v="2009"/>
  </r>
  <r>
    <m/>
    <m/>
    <s v="PHI/FOA/59/PRP/86"/>
    <s v="UNIDO"/>
    <m/>
    <x v="2"/>
    <s v="PHI"/>
    <x v="5"/>
    <s v="FOA"/>
    <s v="Preparation for HCFC phase-out investment activities (foam sector)"/>
    <d v="2009-11-01T00:00:00"/>
    <d v="2010-11-01T00:00:00"/>
    <s v="FIN"/>
    <d v="2009-12-01T00:00:00"/>
    <m/>
    <d v="2010-12-01T00:00:00"/>
    <d v="2012-04-01T00:00:00"/>
    <n v="0"/>
    <m/>
    <m/>
    <n v="0"/>
    <m/>
    <m/>
    <n v="0"/>
    <m/>
    <m/>
    <n v="0"/>
    <m/>
    <m/>
    <n v="70000"/>
    <n v="-5750.91"/>
    <n v="64249.09"/>
    <n v="0.99999859920194989"/>
    <n v="8.999999999650754E-2"/>
    <n v="8.999999999650754E-2"/>
    <n v="0"/>
    <n v="5250"/>
    <n v="-431"/>
    <n v="4819"/>
    <n v="0"/>
    <n v="64249"/>
    <n v="0"/>
    <m/>
    <n v="4819"/>
    <n v="0"/>
    <m/>
    <m/>
    <m/>
    <m/>
    <m/>
    <m/>
    <m/>
    <m/>
    <x v="1"/>
    <n v="0"/>
    <n v="1"/>
    <n v="1"/>
    <n v="12"/>
    <n v="0"/>
    <n v="0"/>
    <n v="0"/>
    <n v="2009"/>
  </r>
  <r>
    <m/>
    <m/>
    <s v="QAT/FOA/60/PRP/16"/>
    <s v="UNIDO"/>
    <m/>
    <x v="2"/>
    <s v="QAT"/>
    <x v="5"/>
    <s v="FOA"/>
    <s v="Preparation for HCFC phase-out investment activities (foam sector)"/>
    <d v="2010-04-01T00:00:00"/>
    <d v="2011-04-01T00:00:00"/>
    <s v="FIN"/>
    <d v="2010-12-01T00:00:00"/>
    <m/>
    <d v="2011-12-01T00:00:00"/>
    <d v="2013-12-01T00:00:00"/>
    <n v="0"/>
    <m/>
    <m/>
    <n v="0"/>
    <m/>
    <m/>
    <n v="0"/>
    <m/>
    <m/>
    <n v="0"/>
    <m/>
    <m/>
    <n v="80000"/>
    <n v="-891.49"/>
    <n v="79108.509999999995"/>
    <n v="1.0000061940238794"/>
    <n v="-0.49000000000523869"/>
    <n v="-0.49000000000523869"/>
    <n v="0"/>
    <n v="6000"/>
    <n v="-67"/>
    <n v="5933"/>
    <n v="0"/>
    <n v="79109"/>
    <n v="0"/>
    <m/>
    <n v="5933"/>
    <n v="0"/>
    <m/>
    <m/>
    <m/>
    <m/>
    <m/>
    <m/>
    <m/>
    <m/>
    <x v="1"/>
    <n v="0"/>
    <n v="1"/>
    <n v="8"/>
    <n v="12"/>
    <n v="0"/>
    <n v="0"/>
    <n v="0"/>
    <n v="2010"/>
  </r>
  <r>
    <m/>
    <m/>
    <s v="SAU/FOA/60/PRP/07"/>
    <s v="UNIDO"/>
    <m/>
    <x v="2"/>
    <s v="SAU"/>
    <x v="5"/>
    <s v="FOA"/>
    <s v="Preparation for HCFC phase-out investment activities (foam sector)"/>
    <d v="2010-04-01T00:00:00"/>
    <d v="2011-04-01T00:00:00"/>
    <s v="FIN"/>
    <d v="2010-06-01T00:00:00"/>
    <m/>
    <d v="2010-12-01T00:00:00"/>
    <d v="2013-12-01T00:00:00"/>
    <n v="0"/>
    <m/>
    <m/>
    <n v="0"/>
    <m/>
    <m/>
    <n v="0"/>
    <m/>
    <m/>
    <n v="0"/>
    <m/>
    <m/>
    <n v="80000"/>
    <n v="-680.66"/>
    <n v="79319.34"/>
    <n v="0.99999571352963856"/>
    <n v="0.33999999999650754"/>
    <n v="0.33999999999650754"/>
    <n v="0"/>
    <n v="6000"/>
    <n v="-51"/>
    <n v="5949"/>
    <n v="0"/>
    <n v="79319"/>
    <n v="0"/>
    <m/>
    <n v="5949"/>
    <n v="0"/>
    <m/>
    <m/>
    <m/>
    <m/>
    <m/>
    <m/>
    <m/>
    <m/>
    <x v="1"/>
    <n v="0"/>
    <n v="1"/>
    <n v="2"/>
    <n v="12"/>
    <n v="0"/>
    <n v="0"/>
    <n v="0"/>
    <n v="2010"/>
  </r>
  <r>
    <m/>
    <m/>
    <s v="SYR/FOA/61/PRP/102"/>
    <s v="UNIDO"/>
    <m/>
    <x v="2"/>
    <s v="SYR"/>
    <x v="5"/>
    <s v="FOA"/>
    <s v="Preparation for HCFC phase-out investment activities (foam sector)"/>
    <d v="2010-07-01T00:00:00"/>
    <d v="2011-07-01T00:00:00"/>
    <s v="FIN"/>
    <d v="2010-12-01T00:00:00"/>
    <m/>
    <d v="2021-06-01T00:00:00"/>
    <d v="2022-08-01T00:00:00"/>
    <n v="0"/>
    <m/>
    <m/>
    <n v="0"/>
    <m/>
    <m/>
    <n v="0"/>
    <m/>
    <m/>
    <n v="0"/>
    <m/>
    <m/>
    <n v="40000"/>
    <n v="-335.23"/>
    <n v="39664.769999999997"/>
    <n v="1.0000057985965884"/>
    <n v="-0.23000000000320142"/>
    <n v="-0.23000000000320142"/>
    <n v="0"/>
    <n v="3000"/>
    <n v="-25.17"/>
    <n v="2974.83"/>
    <n v="-0.17000000000007276"/>
    <n v="39665"/>
    <n v="0"/>
    <m/>
    <n v="2975"/>
    <n v="0"/>
    <m/>
    <m/>
    <m/>
    <m/>
    <m/>
    <m/>
    <m/>
    <m/>
    <x v="1"/>
    <n v="0"/>
    <n v="1"/>
    <n v="5"/>
    <n v="12"/>
    <n v="0"/>
    <n v="0"/>
    <n v="0"/>
    <n v="2010"/>
  </r>
  <r>
    <m/>
    <m/>
    <s v="URT/FOA/57/PRP/25"/>
    <s v="UNDP"/>
    <m/>
    <x v="0"/>
    <s v="URT"/>
    <x v="5"/>
    <s v="FOA"/>
    <s v="Preparation for HCFC phase-out investment activities (foam sector)"/>
    <d v="2009-04-01T00:00:00"/>
    <d v="2010-03-01T00:00:00"/>
    <s v="CLO"/>
    <m/>
    <m/>
    <m/>
    <d v="2010-12-01T00:00:00"/>
    <n v="0"/>
    <m/>
    <m/>
    <m/>
    <m/>
    <m/>
    <n v="0"/>
    <m/>
    <m/>
    <m/>
    <m/>
    <m/>
    <n v="50000"/>
    <n v="-50000"/>
    <n v="0"/>
    <n v="0"/>
    <n v="0"/>
    <n v="0"/>
    <n v="0"/>
    <n v="3750"/>
    <n v="-3750"/>
    <n v="0"/>
    <n v="0"/>
    <n v="0"/>
    <n v="0"/>
    <n v="0"/>
    <n v="0"/>
    <n v="0"/>
    <m/>
    <m/>
    <m/>
    <m/>
    <s v="No specific HCFC-141b consuming foam companies were identified by NOU during 2010 and, thus, no technical visits were to be fielded by UNDP, and the funds are to be returned to the MLF Secretariat in 2011 as PRP is cancelled."/>
    <m/>
    <m/>
    <m/>
    <x v="0"/>
    <n v="0"/>
    <n v="0"/>
    <s v=""/>
    <n v="11"/>
    <n v="0"/>
    <n v="0"/>
    <n v="0"/>
    <n v="2009"/>
  </r>
  <r>
    <m/>
    <m/>
    <s v="URU/FOA/57/PRP/52"/>
    <s v="UNDP"/>
    <m/>
    <x v="1"/>
    <s v="URU"/>
    <x v="5"/>
    <s v="FOA"/>
    <s v="Preparation for HCFC phase-out investment activities (foam sector)"/>
    <d v="2009-04-01T00:00:00"/>
    <d v="2010-03-01T00:00:00"/>
    <s v="FIN"/>
    <d v="2009-12-01T00:00:00"/>
    <m/>
    <d v="2013-01-01T00:00:00"/>
    <d v="2013-12-01T00:00:00"/>
    <n v="0"/>
    <m/>
    <m/>
    <m/>
    <m/>
    <m/>
    <n v="0"/>
    <m/>
    <m/>
    <m/>
    <m/>
    <m/>
    <n v="60000"/>
    <n v="0"/>
    <n v="60000"/>
    <n v="1"/>
    <n v="0"/>
    <n v="0"/>
    <n v="0"/>
    <n v="4500"/>
    <n v="0"/>
    <n v="4500"/>
    <n v="0"/>
    <n v="60000"/>
    <n v="0"/>
    <n v="0"/>
    <n v="4500"/>
    <n v="0"/>
    <m/>
    <m/>
    <m/>
    <m/>
    <s v="Financially completed in 2013."/>
    <m/>
    <m/>
    <m/>
    <x v="1"/>
    <n v="0"/>
    <n v="1"/>
    <n v="8"/>
    <n v="11"/>
    <n v="0"/>
    <n v="0"/>
    <n v="0"/>
    <n v="2009"/>
  </r>
  <r>
    <m/>
    <m/>
    <s v="VEN/FOA/60/PRP/115"/>
    <s v="UNIDO"/>
    <m/>
    <x v="1"/>
    <s v="VEN"/>
    <x v="5"/>
    <s v="FOA"/>
    <s v="Preparation for HCFC phase-out investment activities (foam sector)"/>
    <d v="2010-04-01T00:00:00"/>
    <d v="2011-04-01T00:00:00"/>
    <s v="FIN"/>
    <d v="2010-08-01T00:00:00"/>
    <m/>
    <d v="2011-12-01T00:00:00"/>
    <d v="2013-10-01T00:00:00"/>
    <n v="0"/>
    <m/>
    <m/>
    <n v="0"/>
    <m/>
    <m/>
    <n v="0"/>
    <m/>
    <m/>
    <n v="0"/>
    <m/>
    <m/>
    <n v="100000"/>
    <n v="-56.16"/>
    <n v="99943.84"/>
    <n v="1.0000016008990649"/>
    <n v="-0.16000000000349246"/>
    <n v="-0.16000000000349246"/>
    <n v="0"/>
    <n v="7500"/>
    <n v="-4"/>
    <n v="7496"/>
    <n v="0"/>
    <n v="99944"/>
    <n v="0"/>
    <m/>
    <n v="7496"/>
    <n v="0"/>
    <m/>
    <m/>
    <m/>
    <m/>
    <m/>
    <m/>
    <m/>
    <m/>
    <x v="1"/>
    <n v="0"/>
    <n v="1"/>
    <n v="4"/>
    <n v="12"/>
    <n v="0"/>
    <n v="0"/>
    <n v="0"/>
    <n v="2010"/>
  </r>
  <r>
    <m/>
    <m/>
    <s v="ZIM/FOA/63/PRP/43"/>
    <s v="Germany"/>
    <m/>
    <x v="0"/>
    <s v="ZIM"/>
    <x v="5"/>
    <s v="FOA"/>
    <s v="Preparation for HCFC phase-out investment activities (foam sector)"/>
    <d v="2011-04-01T00:00:00"/>
    <d v="2012-03-01T00:00:00"/>
    <s v="FIN"/>
    <d v="2011-05-01T00:00:00"/>
    <m/>
    <d v="2011-12-01T00:00:00"/>
    <d v="2012-12-01T00:00:00"/>
    <n v="0"/>
    <m/>
    <m/>
    <n v="0"/>
    <m/>
    <m/>
    <m/>
    <m/>
    <m/>
    <m/>
    <m/>
    <m/>
    <n v="30000"/>
    <n v="0"/>
    <n v="30000"/>
    <n v="1"/>
    <n v="0"/>
    <n v="0"/>
    <n v="0"/>
    <n v="3900"/>
    <n v="0"/>
    <n v="3900"/>
    <n v="0"/>
    <n v="30000"/>
    <n v="0"/>
    <n v="0"/>
    <n v="3900"/>
    <n v="0"/>
    <m/>
    <m/>
    <m/>
    <m/>
    <s v="Zimbabwe identified foam manufacturers who were using pre-blended polyols and a conversion project for the manufacturers was developed and included into the HPMP, which was approved by the Excom at the 65th Excom.  "/>
    <m/>
    <m/>
    <m/>
    <x v="1"/>
    <n v="0"/>
    <n v="1"/>
    <n v="1"/>
    <n v="11"/>
    <n v="0"/>
    <n v="0"/>
    <n v="0"/>
    <n v="2011"/>
  </r>
  <r>
    <m/>
    <m/>
    <s v="CUB/REF/58/PRP/42"/>
    <s v="UNDP"/>
    <m/>
    <x v="1"/>
    <s v="CUB"/>
    <x v="5"/>
    <s v="REF"/>
    <s v="Preparation for HCFC phase-out investment activities (manufacturing sector)"/>
    <d v="2009-07-01T00:00:00"/>
    <d v="2010-07-01T00:00:00"/>
    <s v="CLO"/>
    <m/>
    <m/>
    <m/>
    <d v="2018-12-01T00:00:00"/>
    <n v="0"/>
    <m/>
    <m/>
    <m/>
    <m/>
    <m/>
    <n v="0"/>
    <m/>
    <m/>
    <m/>
    <m/>
    <m/>
    <n v="50000"/>
    <n v="-50000"/>
    <n v="0"/>
    <n v="0"/>
    <n v="0"/>
    <n v="0"/>
    <n v="0"/>
    <n v="3750"/>
    <n v="-3750"/>
    <n v="0"/>
    <n v="0"/>
    <n v="0"/>
    <n v="0"/>
    <n v="0"/>
    <n v="0"/>
    <n v="0"/>
    <m/>
    <m/>
    <m/>
    <m/>
    <s v="Canceled in 2019."/>
    <m/>
    <m/>
    <m/>
    <x v="0"/>
    <n v="0"/>
    <n v="0"/>
    <s v=""/>
    <n v="12"/>
    <n v="0"/>
    <n v="0"/>
    <n v="0"/>
    <n v="2009"/>
  </r>
  <r>
    <m/>
    <m/>
    <s v="KUW/FOA/63/PRP/17"/>
    <s v="UNIDO"/>
    <m/>
    <x v="2"/>
    <s v="KUW"/>
    <x v="5"/>
    <s v="FOA"/>
    <s v="Preparation for HCFC phase-out investment activities (polyurethane foam component)"/>
    <d v="2011-04-01T00:00:00"/>
    <d v="2012-03-01T00:00:00"/>
    <s v="FIN"/>
    <d v="2011-07-01T00:00:00"/>
    <m/>
    <d v="2012-12-01T00:00:00"/>
    <d v="2013-12-01T00:00:00"/>
    <n v="0"/>
    <m/>
    <m/>
    <n v="0"/>
    <m/>
    <m/>
    <n v="0"/>
    <m/>
    <m/>
    <n v="0"/>
    <m/>
    <m/>
    <n v="60000"/>
    <n v="-699.95"/>
    <n v="59300.05"/>
    <n v="0.99999915683039053"/>
    <n v="5.0000000002910383E-2"/>
    <n v="5.0000000002910383E-2"/>
    <n v="0"/>
    <n v="4500"/>
    <n v="-52"/>
    <n v="4448"/>
    <n v="0"/>
    <n v="59300"/>
    <n v="0"/>
    <m/>
    <n v="4448"/>
    <n v="0"/>
    <m/>
    <m/>
    <m/>
    <m/>
    <m/>
    <m/>
    <m/>
    <m/>
    <x v="1"/>
    <n v="0"/>
    <n v="1"/>
    <n v="3"/>
    <n v="11"/>
    <n v="0"/>
    <n v="0"/>
    <n v="0"/>
    <n v="2011"/>
  </r>
  <r>
    <m/>
    <m/>
    <s v="LIB/FOA/63/PRP/33"/>
    <s v="UNIDO"/>
    <m/>
    <x v="0"/>
    <s v="LIB"/>
    <x v="5"/>
    <s v="FOA"/>
    <s v="Preparation for HCFC phase-out investment activities (polyurethane foam component)"/>
    <d v="2011-04-01T00:00:00"/>
    <d v="2012-03-01T00:00:00"/>
    <s v="FIN"/>
    <d v="2013-02-01T00:00:00"/>
    <m/>
    <d v="2016-07-01T00:00:00"/>
    <d v="2017-03-01T00:00:00"/>
    <n v="0"/>
    <m/>
    <m/>
    <n v="0"/>
    <m/>
    <m/>
    <n v="0"/>
    <m/>
    <m/>
    <n v="0"/>
    <m/>
    <m/>
    <n v="60000"/>
    <n v="-23"/>
    <n v="59977"/>
    <n v="1"/>
    <n v="0"/>
    <n v="0"/>
    <n v="0"/>
    <n v="4500"/>
    <n v="-2"/>
    <n v="4498"/>
    <n v="0"/>
    <n v="59977"/>
    <n v="0"/>
    <m/>
    <n v="4498"/>
    <n v="0"/>
    <m/>
    <m/>
    <m/>
    <m/>
    <m/>
    <m/>
    <m/>
    <m/>
    <x v="1"/>
    <n v="0"/>
    <n v="1"/>
    <n v="22"/>
    <n v="11"/>
    <n v="0"/>
    <n v="0"/>
    <n v="0"/>
    <n v="2011"/>
  </r>
  <r>
    <m/>
    <m/>
    <s v="ALG/FOA/59/PRP/73"/>
    <s v="UNIDO"/>
    <m/>
    <x v="0"/>
    <s v="ALG"/>
    <x v="5"/>
    <s v="FOA"/>
    <s v="Preparation for HCFC phase-out investment activities (polyurethane foam sector)"/>
    <d v="2009-11-01T00:00:00"/>
    <d v="2010-11-01T00:00:00"/>
    <s v="FIN"/>
    <d v="2010-04-01T00:00:00"/>
    <m/>
    <d v="2010-12-01T00:00:00"/>
    <d v="2011-12-01T00:00:00"/>
    <n v="0"/>
    <m/>
    <m/>
    <n v="0"/>
    <m/>
    <m/>
    <n v="0"/>
    <m/>
    <m/>
    <n v="0"/>
    <m/>
    <m/>
    <n v="40000"/>
    <n v="-1724.18"/>
    <n v="38275.82"/>
    <n v="1.0000047027078716"/>
    <n v="-0.18000000000029104"/>
    <n v="-0.18000000000029104"/>
    <n v="0"/>
    <n v="3000"/>
    <n v="-129"/>
    <n v="2871"/>
    <n v="0"/>
    <n v="38276"/>
    <n v="0"/>
    <m/>
    <n v="2871"/>
    <n v="0"/>
    <m/>
    <m/>
    <m/>
    <m/>
    <m/>
    <m/>
    <m/>
    <m/>
    <x v="1"/>
    <n v="0"/>
    <n v="1"/>
    <n v="5"/>
    <n v="12"/>
    <n v="0"/>
    <n v="0"/>
    <n v="0"/>
    <n v="2009"/>
  </r>
  <r>
    <m/>
    <m/>
    <s v="PAK/FOA/59/PRP/75"/>
    <s v="UNIDO"/>
    <m/>
    <x v="2"/>
    <s v="PAK"/>
    <x v="5"/>
    <s v="FOA"/>
    <s v="Preparation for HCFC phase-out investment activities (polyurethane foam sector)"/>
    <d v="2009-11-01T00:00:00"/>
    <d v="2010-11-01T00:00:00"/>
    <s v="FIN"/>
    <d v="2010-09-01T00:00:00"/>
    <m/>
    <d v="2010-12-01T00:00:00"/>
    <d v="2012-12-01T00:00:00"/>
    <n v="0"/>
    <m/>
    <m/>
    <n v="0"/>
    <m/>
    <m/>
    <n v="0"/>
    <m/>
    <m/>
    <n v="0"/>
    <m/>
    <m/>
    <n v="80000"/>
    <n v="-105.83"/>
    <n v="79894.17"/>
    <n v="0.999997872185167"/>
    <n v="0.16999999999825377"/>
    <n v="0.16999999999825377"/>
    <n v="0"/>
    <n v="6000"/>
    <n v="-8"/>
    <n v="5992"/>
    <n v="0"/>
    <n v="79894"/>
    <n v="0"/>
    <m/>
    <n v="5992"/>
    <n v="0"/>
    <m/>
    <m/>
    <m/>
    <m/>
    <m/>
    <m/>
    <m/>
    <m/>
    <x v="1"/>
    <n v="0"/>
    <n v="1"/>
    <n v="10"/>
    <n v="12"/>
    <n v="0"/>
    <n v="0"/>
    <n v="0"/>
    <n v="2009"/>
  </r>
  <r>
    <m/>
    <m/>
    <s v="SOA/FOA/59/PRP/02"/>
    <s v="UNIDO"/>
    <m/>
    <x v="0"/>
    <s v="SOA"/>
    <x v="5"/>
    <s v="FOA"/>
    <s v="Preparation for HCFC phase-out investment activities (polyurethane foam sector)"/>
    <d v="2009-11-01T00:00:00"/>
    <d v="2010-11-01T00:00:00"/>
    <s v="FIN"/>
    <d v="2010-02-01T00:00:00"/>
    <m/>
    <d v="2012-12-01T00:00:00"/>
    <d v="2014-07-01T00:00:00"/>
    <n v="0"/>
    <m/>
    <m/>
    <n v="0"/>
    <m/>
    <m/>
    <n v="0"/>
    <m/>
    <m/>
    <n v="0"/>
    <m/>
    <m/>
    <n v="150000"/>
    <n v="-2118.7800000000002"/>
    <n v="147881.22"/>
    <n v="0.99999851231954939"/>
    <n v="0.22000000000116415"/>
    <n v="0.22000000000116415"/>
    <n v="0"/>
    <n v="11250"/>
    <n v="-159.01000000000002"/>
    <n v="11090.99"/>
    <n v="-1.0000000000218279E-2"/>
    <n v="147881"/>
    <n v="0"/>
    <m/>
    <n v="11091"/>
    <n v="0"/>
    <m/>
    <m/>
    <m/>
    <m/>
    <m/>
    <m/>
    <m/>
    <m/>
    <x v="1"/>
    <n v="0"/>
    <n v="1"/>
    <n v="3"/>
    <n v="12"/>
    <n v="0"/>
    <n v="0"/>
    <n v="0"/>
    <n v="2009"/>
  </r>
  <r>
    <m/>
    <m/>
    <s v="SUD/FOA/59/PRP/24"/>
    <s v="UNIDO"/>
    <m/>
    <x v="0"/>
    <s v="SUD"/>
    <x v="5"/>
    <s v="FOA"/>
    <s v="Preparation for HCFC phase-out investment activities (polyurethane foam sector)"/>
    <d v="2009-11-01T00:00:00"/>
    <d v="2010-11-01T00:00:00"/>
    <s v="FIN"/>
    <d v="2010-12-01T00:00:00"/>
    <m/>
    <d v="2010-12-01T00:00:00"/>
    <d v="2012-12-01T00:00:00"/>
    <n v="0"/>
    <m/>
    <m/>
    <n v="0"/>
    <m/>
    <m/>
    <n v="0"/>
    <m/>
    <m/>
    <n v="0"/>
    <m/>
    <m/>
    <n v="40000"/>
    <n v="-606.54999999999995"/>
    <n v="39393.449999999997"/>
    <n v="0.99998857678116548"/>
    <n v="0.44999999999708962"/>
    <n v="0.44999999999708962"/>
    <n v="0"/>
    <n v="3000"/>
    <n v="-45"/>
    <n v="2955"/>
    <n v="0"/>
    <n v="39393"/>
    <n v="0"/>
    <m/>
    <n v="2955"/>
    <n v="0"/>
    <m/>
    <m/>
    <m/>
    <m/>
    <m/>
    <m/>
    <m/>
    <m/>
    <x v="1"/>
    <n v="0"/>
    <n v="1"/>
    <n v="13"/>
    <n v="12"/>
    <n v="0"/>
    <n v="0"/>
    <n v="0"/>
    <n v="2009"/>
  </r>
  <r>
    <m/>
    <m/>
    <s v="TUN/FOA/58/PRP/50"/>
    <s v="UNIDO"/>
    <m/>
    <x v="0"/>
    <s v="TUN"/>
    <x v="5"/>
    <s v="FOA"/>
    <s v="Preparation for HCFC phase-out investment activities (polyurethane foam sector)"/>
    <d v="2009-07-01T00:00:00"/>
    <d v="2010-07-01T00:00:00"/>
    <s v="FIN"/>
    <d v="2010-10-01T00:00:00"/>
    <m/>
    <d v="2014-05-01T00:00:00"/>
    <d v="2015-09-01T00:00:00"/>
    <n v="0"/>
    <m/>
    <m/>
    <n v="0"/>
    <m/>
    <m/>
    <n v="0"/>
    <m/>
    <m/>
    <n v="0"/>
    <m/>
    <m/>
    <n v="65000"/>
    <n v="-2263.9499999999998"/>
    <n v="62736.05"/>
    <n v="0.9999992030100715"/>
    <n v="5.0000000002910383E-2"/>
    <n v="5.0000000002910383E-2"/>
    <n v="0"/>
    <n v="4875"/>
    <n v="-170"/>
    <n v="4705"/>
    <n v="0"/>
    <n v="62736"/>
    <n v="0"/>
    <m/>
    <n v="4705"/>
    <n v="0"/>
    <m/>
    <m/>
    <m/>
    <m/>
    <m/>
    <m/>
    <m/>
    <m/>
    <x v="1"/>
    <n v="0"/>
    <n v="1"/>
    <n v="15"/>
    <n v="12"/>
    <n v="0"/>
    <n v="0"/>
    <n v="0"/>
    <n v="2009"/>
  </r>
  <r>
    <m/>
    <m/>
    <s v="TUR/FOA/58/PRP/94"/>
    <s v="UNIDO"/>
    <m/>
    <x v="4"/>
    <s v="TUR"/>
    <x v="5"/>
    <s v="FOA"/>
    <s v="Preparation for HCFC phase-out investment activities (polyurethane foam sector)"/>
    <d v="2009-07-01T00:00:00"/>
    <d v="2010-07-01T00:00:00"/>
    <s v="FIN"/>
    <d v="2010-04-01T00:00:00"/>
    <m/>
    <d v="2011-12-01T00:00:00"/>
    <d v="2011-12-01T00:00:00"/>
    <n v="0"/>
    <m/>
    <m/>
    <n v="0"/>
    <m/>
    <m/>
    <n v="0"/>
    <m/>
    <m/>
    <n v="0"/>
    <m/>
    <m/>
    <n v="150000"/>
    <n v="-23469.93"/>
    <n v="126530.07"/>
    <n v="0.99999944677182262"/>
    <n v="7.0000000006984919E-2"/>
    <n v="7.0000000006984919E-2"/>
    <n v="0"/>
    <n v="11250"/>
    <n v="-1760"/>
    <n v="9490"/>
    <n v="0"/>
    <n v="126530"/>
    <n v="0"/>
    <m/>
    <n v="9490"/>
    <n v="0"/>
    <m/>
    <m/>
    <m/>
    <m/>
    <m/>
    <m/>
    <m/>
    <m/>
    <x v="1"/>
    <n v="0"/>
    <n v="1"/>
    <n v="9"/>
    <n v="12"/>
    <n v="0"/>
    <n v="0"/>
    <n v="0"/>
    <n v="2009"/>
  </r>
  <r>
    <m/>
    <m/>
    <s v="YUG/REF/61/PRP/37"/>
    <s v="UNIDO"/>
    <m/>
    <x v="4"/>
    <s v="YUG"/>
    <x v="5"/>
    <s v="REF"/>
    <s v="Preparation for HCFC phase-out investment activities (refrigeration air-conditioning manufacturing sector)"/>
    <d v="2010-07-01T00:00:00"/>
    <d v="2011-07-01T00:00:00"/>
    <s v="FIN"/>
    <d v="2010-11-01T00:00:00"/>
    <m/>
    <d v="2011-07-01T00:00:00"/>
    <d v="2011-12-01T00:00:00"/>
    <n v="0"/>
    <m/>
    <m/>
    <n v="0"/>
    <m/>
    <m/>
    <n v="0"/>
    <m/>
    <m/>
    <n v="0"/>
    <m/>
    <m/>
    <n v="60000"/>
    <n v="-388.17"/>
    <n v="59611.83"/>
    <n v="1.0000028517829431"/>
    <n v="-0.16999999999825377"/>
    <n v="-0.16999999999825377"/>
    <n v="0"/>
    <n v="4500"/>
    <n v="-29"/>
    <n v="4471"/>
    <n v="0"/>
    <n v="59612"/>
    <n v="0"/>
    <m/>
    <n v="4471"/>
    <n v="0"/>
    <m/>
    <m/>
    <m/>
    <m/>
    <m/>
    <m/>
    <m/>
    <m/>
    <x v="1"/>
    <n v="0"/>
    <n v="1"/>
    <n v="4"/>
    <n v="12"/>
    <n v="0"/>
    <n v="0"/>
    <n v="0"/>
    <n v="2010"/>
  </r>
  <r>
    <m/>
    <m/>
    <s v="JOR/REF/63/PRP/89"/>
    <s v="IBRD"/>
    <m/>
    <x v="2"/>
    <s v="JOR"/>
    <x v="5"/>
    <s v="REF"/>
    <s v="Preparation for HCFC phase-out investment activities (refrigeration air-conditioning sector)"/>
    <d v="2011-04-01T00:00:00"/>
    <d v="2012-03-01T00:00:00"/>
    <s v="FIN"/>
    <d v="2011-11-01T00:00:00"/>
    <m/>
    <d v="2011-08-01T00:00:00"/>
    <d v="2011-11-01T00:00:00"/>
    <n v="0"/>
    <m/>
    <m/>
    <n v="0"/>
    <m/>
    <m/>
    <n v="0"/>
    <m/>
    <m/>
    <n v="0"/>
    <m/>
    <m/>
    <n v="30000"/>
    <n v="0"/>
    <n v="30000"/>
    <n v="1"/>
    <n v="0"/>
    <n v="0"/>
    <n v="0"/>
    <n v="2250"/>
    <n v="0"/>
    <n v="2250"/>
    <n v="0"/>
    <n v="30000"/>
    <n v="0"/>
    <n v="0"/>
    <n v="2250"/>
    <n v="0"/>
    <n v="0"/>
    <m/>
    <m/>
    <m/>
    <s v="HCFC air-conditioning sector plan prepared and submitted to the 64th and 65th ExCom Meetings. Sector plan approved in Nov 11."/>
    <m/>
    <m/>
    <m/>
    <x v="1"/>
    <n v="0"/>
    <n v="1"/>
    <n v="7"/>
    <n v="11"/>
    <n v="0"/>
    <n v="0"/>
    <n v="0"/>
    <n v="2011"/>
  </r>
  <r>
    <m/>
    <m/>
    <s v="VEN/REF/60/PRP/116"/>
    <s v="UNIDO"/>
    <m/>
    <x v="1"/>
    <s v="VEN"/>
    <x v="5"/>
    <s v="REF"/>
    <s v="Preparation for HCFC phase-out investment activities (refrigeration and air conditioning manufacturing sector)"/>
    <d v="2010-04-01T00:00:00"/>
    <d v="2011-04-01T00:00:00"/>
    <s v="FIN"/>
    <d v="2010-06-01T00:00:00"/>
    <m/>
    <d v="2011-12-01T00:00:00"/>
    <d v="2013-10-01T00:00:00"/>
    <n v="0"/>
    <m/>
    <m/>
    <n v="0"/>
    <m/>
    <m/>
    <n v="0"/>
    <m/>
    <m/>
    <n v="0"/>
    <m/>
    <m/>
    <n v="100000"/>
    <n v="-783.18"/>
    <n v="99216.82"/>
    <n v="1.0000018142085183"/>
    <n v="-0.17999999999301508"/>
    <n v="-0.17999999999301508"/>
    <n v="0"/>
    <n v="7500"/>
    <n v="-59"/>
    <n v="7441"/>
    <n v="0"/>
    <n v="99217"/>
    <n v="0"/>
    <m/>
    <n v="7441"/>
    <n v="0"/>
    <m/>
    <m/>
    <m/>
    <m/>
    <m/>
    <m/>
    <m/>
    <m/>
    <x v="1"/>
    <n v="0"/>
    <n v="1"/>
    <n v="2"/>
    <n v="12"/>
    <n v="0"/>
    <n v="0"/>
    <n v="0"/>
    <n v="2010"/>
  </r>
  <r>
    <m/>
    <m/>
    <s v="MOR/REF/60/PRP/65"/>
    <s v="UNIDO"/>
    <m/>
    <x v="0"/>
    <s v="MOR"/>
    <x v="5"/>
    <s v="REF"/>
    <s v="Preparation for HCFC phase-out investment activities (refrigeration and air conditioning sector)"/>
    <d v="2010-04-01T00:00:00"/>
    <d v="2011-04-01T00:00:00"/>
    <s v="FIN"/>
    <d v="2010-09-01T00:00:00"/>
    <m/>
    <d v="2011-12-01T00:00:00"/>
    <d v="2013-12-01T00:00:00"/>
    <n v="0"/>
    <m/>
    <m/>
    <n v="0"/>
    <m/>
    <m/>
    <n v="0"/>
    <m/>
    <m/>
    <n v="0"/>
    <m/>
    <m/>
    <n v="40000"/>
    <n v="-253.61"/>
    <n v="39746.39"/>
    <n v="0.99999018778812365"/>
    <n v="0.38999999999941792"/>
    <n v="0.38999999999941792"/>
    <n v="0"/>
    <n v="3000"/>
    <n v="-19"/>
    <n v="2981"/>
    <n v="0"/>
    <n v="39746"/>
    <n v="0"/>
    <m/>
    <n v="2981"/>
    <n v="0"/>
    <m/>
    <m/>
    <m/>
    <m/>
    <m/>
    <m/>
    <m/>
    <m/>
    <x v="1"/>
    <n v="0"/>
    <n v="1"/>
    <n v="5"/>
    <n v="12"/>
    <n v="0"/>
    <n v="0"/>
    <n v="0"/>
    <n v="2010"/>
  </r>
  <r>
    <m/>
    <m/>
    <s v="SUD/REF/59/PRP/25"/>
    <s v="UNIDO"/>
    <m/>
    <x v="0"/>
    <s v="SUD"/>
    <x v="5"/>
    <s v="REF"/>
    <s v="Preparation for HCFC phase-out investment activities (refrigeration and air-conditioning manufacturing sector)"/>
    <d v="2009-11-01T00:00:00"/>
    <d v="2010-11-01T00:00:00"/>
    <s v="FIN"/>
    <d v="2010-11-01T00:00:00"/>
    <m/>
    <d v="2012-12-01T00:00:00"/>
    <d v="2014-04-01T00:00:00"/>
    <n v="0"/>
    <m/>
    <m/>
    <n v="0"/>
    <m/>
    <m/>
    <n v="0"/>
    <m/>
    <m/>
    <n v="0"/>
    <m/>
    <m/>
    <n v="60000"/>
    <n v="-289.64"/>
    <n v="59710.36"/>
    <n v="0.9999939708955029"/>
    <n v="0.36000000000058208"/>
    <n v="0.36000000000058208"/>
    <n v="0"/>
    <n v="4500"/>
    <n v="-22"/>
    <n v="4478"/>
    <n v="0"/>
    <n v="59710"/>
    <n v="0"/>
    <m/>
    <n v="4478"/>
    <n v="0"/>
    <m/>
    <m/>
    <m/>
    <m/>
    <m/>
    <m/>
    <m/>
    <m/>
    <x v="1"/>
    <n v="0"/>
    <n v="1"/>
    <n v="12"/>
    <n v="12"/>
    <n v="0"/>
    <n v="0"/>
    <n v="0"/>
    <n v="2009"/>
  </r>
  <r>
    <m/>
    <m/>
    <s v="PAK/REF/59/PRP/74"/>
    <s v="UNIDO"/>
    <m/>
    <x v="2"/>
    <s v="PAK"/>
    <x v="5"/>
    <s v="REF"/>
    <s v="Preparation for HCFC phase-out investment activities (refrigeration and air-conditioning manufacturing sectors)"/>
    <d v="2009-11-01T00:00:00"/>
    <d v="2010-11-01T00:00:00"/>
    <s v="FIN"/>
    <d v="2010-04-01T00:00:00"/>
    <m/>
    <d v="2011-07-01T00:00:00"/>
    <d v="2014-05-01T00:00:00"/>
    <n v="0"/>
    <m/>
    <m/>
    <n v="0"/>
    <m/>
    <m/>
    <n v="0"/>
    <m/>
    <m/>
    <n v="0"/>
    <m/>
    <m/>
    <n v="120000"/>
    <n v="-5073.88"/>
    <n v="114926.12"/>
    <n v="0.99999895585094145"/>
    <n v="0.11999999999534339"/>
    <n v="0.11999999999534339"/>
    <n v="0"/>
    <n v="9000"/>
    <n v="-381"/>
    <n v="8619"/>
    <n v="0"/>
    <n v="114926"/>
    <n v="0"/>
    <m/>
    <n v="8619"/>
    <n v="0"/>
    <m/>
    <m/>
    <m/>
    <m/>
    <m/>
    <m/>
    <m/>
    <m/>
    <x v="1"/>
    <n v="0"/>
    <n v="1"/>
    <n v="5"/>
    <n v="12"/>
    <n v="0"/>
    <n v="0"/>
    <n v="0"/>
    <n v="2009"/>
  </r>
  <r>
    <m/>
    <m/>
    <s v="SRL/REF/61/PRP/39"/>
    <s v="UNDP"/>
    <m/>
    <x v="2"/>
    <s v="SRL"/>
    <x v="5"/>
    <s v="REF"/>
    <s v="Preparation for HCFC phase-out investment activities (refrigeration and air-conditioning sector)"/>
    <d v="2010-07-01T00:00:00"/>
    <d v="2011-07-01T00:00:00"/>
    <s v="FIN"/>
    <m/>
    <m/>
    <d v="2012-05-01T00:00:00"/>
    <d v="2013-12-01T00:00:00"/>
    <n v="0"/>
    <m/>
    <m/>
    <m/>
    <m/>
    <m/>
    <n v="0"/>
    <m/>
    <m/>
    <m/>
    <m/>
    <m/>
    <n v="60000"/>
    <n v="-60000"/>
    <n v="0"/>
    <n v="0"/>
    <n v="0"/>
    <n v="0"/>
    <n v="0"/>
    <n v="4500"/>
    <n v="-4500"/>
    <n v="0"/>
    <n v="0"/>
    <n v="0"/>
    <n v="0"/>
    <n v="0"/>
    <n v="0"/>
    <n v="0"/>
    <m/>
    <m/>
    <m/>
    <m/>
    <s v="Financially completed in 2013."/>
    <m/>
    <m/>
    <m/>
    <x v="1"/>
    <n v="0"/>
    <n v="0"/>
    <s v=""/>
    <n v="12"/>
    <n v="0"/>
    <n v="0"/>
    <n v="0"/>
    <n v="2010"/>
  </r>
  <r>
    <m/>
    <m/>
    <s v="PHI/REF/59/PRP/87"/>
    <s v="UNDP"/>
    <m/>
    <x v="2"/>
    <s v="PHI"/>
    <x v="5"/>
    <s v="REF"/>
    <s v="Preparation for HCFC phase-out investment activities (refrigeration and air-conditioning sectors except residential air conditioning)"/>
    <d v="2009-11-01T00:00:00"/>
    <d v="2010-11-01T00:00:00"/>
    <s v="FIN"/>
    <d v="2011-03-01T00:00:00"/>
    <m/>
    <d v="2012-06-01T00:00:00"/>
    <d v="2014-02-01T00:00:00"/>
    <n v="0"/>
    <m/>
    <m/>
    <m/>
    <m/>
    <m/>
    <n v="0"/>
    <m/>
    <m/>
    <m/>
    <m/>
    <m/>
    <n v="65000"/>
    <n v="-50058"/>
    <n v="14942"/>
    <n v="1"/>
    <n v="0"/>
    <n v="0"/>
    <n v="0"/>
    <n v="4875"/>
    <n v="-3754"/>
    <n v="1121"/>
    <n v="0"/>
    <n v="14942"/>
    <n v="0"/>
    <n v="0"/>
    <n v="1121"/>
    <n v="0"/>
    <m/>
    <m/>
    <m/>
    <m/>
    <s v="Financially completed in 2014."/>
    <m/>
    <m/>
    <m/>
    <x v="1"/>
    <n v="0"/>
    <n v="1"/>
    <n v="16"/>
    <n v="12"/>
    <n v="0"/>
    <n v="0"/>
    <n v="0"/>
    <n v="2009"/>
  </r>
  <r>
    <m/>
    <m/>
    <s v="ALG/REF/59/PRP/72"/>
    <s v="UNIDO"/>
    <m/>
    <x v="0"/>
    <s v="ALG"/>
    <x v="5"/>
    <s v="REF"/>
    <s v="Preparation for HCFC phase-out investment activities (refrigeration and air-to-air air-conditioning sector)"/>
    <d v="2009-11-01T00:00:00"/>
    <d v="2010-11-01T00:00:00"/>
    <s v="FIN"/>
    <d v="2009-12-01T00:00:00"/>
    <m/>
    <d v="2012-12-01T00:00:00"/>
    <d v="2012-12-01T00:00:00"/>
    <n v="0"/>
    <m/>
    <m/>
    <n v="0"/>
    <m/>
    <m/>
    <n v="0"/>
    <m/>
    <m/>
    <n v="0"/>
    <m/>
    <m/>
    <n v="60000"/>
    <n v="-380.66"/>
    <n v="59619.34"/>
    <n v="0.99999429715256838"/>
    <n v="0.33999999999650754"/>
    <n v="0.33999999999650754"/>
    <n v="0"/>
    <n v="4500"/>
    <n v="-29"/>
    <n v="4471"/>
    <n v="0"/>
    <n v="59619"/>
    <n v="0"/>
    <m/>
    <n v="4471"/>
    <n v="0"/>
    <m/>
    <m/>
    <m/>
    <m/>
    <m/>
    <m/>
    <m/>
    <m/>
    <x v="1"/>
    <n v="0"/>
    <n v="1"/>
    <n v="1"/>
    <n v="12"/>
    <n v="0"/>
    <n v="0"/>
    <n v="0"/>
    <n v="2009"/>
  </r>
  <r>
    <m/>
    <m/>
    <s v="IDS/REF/57/PRP/185"/>
    <s v="UNDP"/>
    <m/>
    <x v="2"/>
    <s v="IDS"/>
    <x v="5"/>
    <s v="REF"/>
    <s v="Preparation for HCFC phase-out investment activities (refrigeration manufacturing sector except air-to-air air-conditioning)"/>
    <d v="2009-04-01T00:00:00"/>
    <d v="2010-03-01T00:00:00"/>
    <s v="FIN"/>
    <d v="2009-05-01T00:00:00"/>
    <m/>
    <d v="2010-12-01T00:00:00"/>
    <d v="2012-06-01T00:00:00"/>
    <n v="0"/>
    <m/>
    <m/>
    <m/>
    <m/>
    <m/>
    <n v="0"/>
    <m/>
    <m/>
    <m/>
    <m/>
    <m/>
    <n v="70000"/>
    <n v="0"/>
    <n v="70000"/>
    <n v="1"/>
    <n v="0"/>
    <n v="0"/>
    <n v="0"/>
    <n v="5250"/>
    <n v="0"/>
    <n v="5250"/>
    <n v="0"/>
    <n v="70000"/>
    <n v="0"/>
    <n v="0"/>
    <n v="5250"/>
    <n v="0"/>
    <m/>
    <m/>
    <m/>
    <m/>
    <s v="Financially completed in 2012."/>
    <m/>
    <m/>
    <m/>
    <x v="1"/>
    <n v="0"/>
    <n v="1"/>
    <n v="1"/>
    <n v="11"/>
    <n v="0"/>
    <n v="0"/>
    <n v="0"/>
    <n v="2009"/>
  </r>
  <r>
    <m/>
    <m/>
    <s v="IRA/REF/57/PRP/193"/>
    <s v="UNDP"/>
    <m/>
    <x v="2"/>
    <s v="IRA"/>
    <x v="5"/>
    <s v="REF"/>
    <s v="Preparation for HCFC phase-out investment activities (refrigeration manufacturing sector except air-to-air air-conditioning)"/>
    <d v="2009-04-01T00:00:00"/>
    <d v="2010-03-01T00:00:00"/>
    <s v="FIN"/>
    <d v="2009-05-01T00:00:00"/>
    <m/>
    <d v="2011-12-01T00:00:00"/>
    <d v="2013-01-01T00:00:00"/>
    <n v="0"/>
    <m/>
    <m/>
    <m/>
    <m/>
    <m/>
    <n v="0"/>
    <m/>
    <m/>
    <m/>
    <m/>
    <m/>
    <n v="45000"/>
    <n v="0"/>
    <n v="45000"/>
    <n v="1"/>
    <n v="0"/>
    <n v="0"/>
    <n v="0"/>
    <n v="3375"/>
    <n v="0"/>
    <n v="3375"/>
    <n v="0"/>
    <n v="45000"/>
    <n v="0"/>
    <n v="0"/>
    <n v="3375"/>
    <n v="0"/>
    <m/>
    <m/>
    <m/>
    <m/>
    <s v="Financially completed in 2013."/>
    <m/>
    <m/>
    <m/>
    <x v="1"/>
    <n v="0"/>
    <n v="1"/>
    <n v="1"/>
    <n v="11"/>
    <n v="0"/>
    <n v="0"/>
    <n v="0"/>
    <n v="2009"/>
  </r>
  <r>
    <m/>
    <m/>
    <s v="LEB/REF/57/PRP/69"/>
    <s v="UNDP"/>
    <m/>
    <x v="2"/>
    <s v="LEB"/>
    <x v="5"/>
    <s v="REF"/>
    <s v="Preparation for HCFC phase-out investment activities (refrigeration manufacturing sector except air-to-air air-conditioning)"/>
    <d v="2009-04-01T00:00:00"/>
    <d v="2010-03-01T00:00:00"/>
    <s v="FIN"/>
    <d v="2010-03-01T00:00:00"/>
    <m/>
    <d v="2011-12-01T00:00:00"/>
    <d v="2013-11-01T00:00:00"/>
    <n v="0"/>
    <m/>
    <m/>
    <m/>
    <m/>
    <m/>
    <n v="0"/>
    <m/>
    <m/>
    <m/>
    <m/>
    <m/>
    <n v="60000"/>
    <n v="0"/>
    <n v="60000"/>
    <n v="1"/>
    <n v="0"/>
    <n v="0"/>
    <n v="0"/>
    <n v="4500"/>
    <n v="0"/>
    <n v="4500"/>
    <n v="0"/>
    <n v="60000"/>
    <n v="0"/>
    <n v="0"/>
    <n v="4500"/>
    <n v="0"/>
    <m/>
    <m/>
    <m/>
    <m/>
    <s v="Financially completed in 2013."/>
    <m/>
    <m/>
    <m/>
    <x v="1"/>
    <n v="0"/>
    <n v="1"/>
    <n v="11"/>
    <n v="11"/>
    <n v="0"/>
    <n v="0"/>
    <n v="0"/>
    <n v="2009"/>
  </r>
  <r>
    <m/>
    <m/>
    <s v="MAL/REF/57/PRP/162"/>
    <s v="UNDP"/>
    <m/>
    <x v="2"/>
    <s v="MAL"/>
    <x v="5"/>
    <s v="REF"/>
    <s v="Preparation for HCFC phase-out investment activities (refrigeration manufacturing sector except air-to-air air-conditioning)"/>
    <d v="2009-04-01T00:00:00"/>
    <d v="2010-03-01T00:00:00"/>
    <s v="FIN"/>
    <d v="2010-06-01T00:00:00"/>
    <m/>
    <d v="2012-07-01T00:00:00"/>
    <d v="2013-12-01T00:00:00"/>
    <n v="0"/>
    <m/>
    <m/>
    <m/>
    <m/>
    <m/>
    <n v="0"/>
    <m/>
    <m/>
    <m/>
    <m/>
    <m/>
    <n v="120000"/>
    <n v="0"/>
    <n v="120000"/>
    <n v="1"/>
    <n v="0"/>
    <n v="0"/>
    <n v="0"/>
    <n v="9000"/>
    <n v="0"/>
    <n v="9000"/>
    <n v="0"/>
    <n v="120000"/>
    <n v="0"/>
    <n v="0"/>
    <n v="9000"/>
    <n v="0"/>
    <m/>
    <m/>
    <m/>
    <m/>
    <s v="Financially completed in 2013."/>
    <m/>
    <m/>
    <m/>
    <x v="1"/>
    <n v="0"/>
    <n v="1"/>
    <n v="14"/>
    <n v="11"/>
    <n v="0"/>
    <n v="0"/>
    <n v="0"/>
    <n v="2009"/>
  </r>
  <r>
    <m/>
    <m/>
    <s v="BRA/REF/57/PRP/289"/>
    <s v="UNDP"/>
    <m/>
    <x v="1"/>
    <s v="BRA"/>
    <x v="5"/>
    <s v="REF"/>
    <s v="Preparation for HCFC phase-out investment activities (refrigeration manufacturing sector)"/>
    <d v="2009-04-01T00:00:00"/>
    <d v="2010-03-01T00:00:00"/>
    <s v="FIN"/>
    <m/>
    <m/>
    <d v="2011-07-01T00:00:00"/>
    <d v="2013-01-01T00:00:00"/>
    <n v="0"/>
    <m/>
    <m/>
    <m/>
    <m/>
    <m/>
    <n v="0"/>
    <m/>
    <m/>
    <m/>
    <m/>
    <m/>
    <n v="80000"/>
    <n v="-80000"/>
    <n v="0"/>
    <n v="0"/>
    <n v="0"/>
    <n v="0"/>
    <n v="0"/>
    <n v="6000"/>
    <n v="-6000"/>
    <n v="0"/>
    <n v="0"/>
    <n v="0"/>
    <n v="0"/>
    <n v="0"/>
    <n v="0"/>
    <n v="0"/>
    <m/>
    <m/>
    <m/>
    <m/>
    <s v="Financially completed in 2013."/>
    <m/>
    <m/>
    <m/>
    <x v="1"/>
    <n v="0"/>
    <n v="0"/>
    <s v=""/>
    <n v="11"/>
    <n v="0"/>
    <n v="0"/>
    <n v="0"/>
    <n v="2009"/>
  </r>
  <r>
    <m/>
    <m/>
    <s v="COS/REF/57/PRP/41"/>
    <s v="UNDP"/>
    <m/>
    <x v="1"/>
    <s v="COS"/>
    <x v="5"/>
    <s v="REF"/>
    <s v="Preparation for HCFC phase-out investment activities (refrigeration manufacturing sector)"/>
    <d v="2009-04-01T00:00:00"/>
    <d v="2010-03-01T00:00:00"/>
    <s v="FIN"/>
    <d v="2011-04-01T00:00:00"/>
    <m/>
    <d v="2019-12-01T00:00:00"/>
    <d v="2020-12-01T00:00:00"/>
    <n v="0"/>
    <m/>
    <m/>
    <m/>
    <m/>
    <m/>
    <n v="0"/>
    <m/>
    <m/>
    <m/>
    <m/>
    <m/>
    <n v="60000"/>
    <n v="-4883"/>
    <n v="55117"/>
    <n v="1"/>
    <n v="0"/>
    <n v="0"/>
    <n v="0"/>
    <n v="4500"/>
    <n v="-366"/>
    <n v="4134"/>
    <n v="0.22625001020969648"/>
    <n v="55117"/>
    <n v="0"/>
    <n v="0"/>
    <n v="4133.7737499897903"/>
    <n v="0"/>
    <m/>
    <m/>
    <m/>
    <m/>
    <s v="Financially completed in 2020."/>
    <m/>
    <m/>
    <m/>
    <x v="1"/>
    <n v="0"/>
    <n v="1"/>
    <n v="24"/>
    <n v="11"/>
    <n v="0"/>
    <n v="0"/>
    <n v="0"/>
    <n v="2009"/>
  </r>
  <r>
    <m/>
    <m/>
    <s v="MEX/REF/58/PRP/145"/>
    <s v="UNIDO"/>
    <m/>
    <x v="1"/>
    <s v="MEX"/>
    <x v="5"/>
    <s v="REF"/>
    <s v="Preparation for HCFC phase-out investment activities (refrigeration manufacturing sector)"/>
    <d v="2009-07-01T00:00:00"/>
    <d v="2010-07-01T00:00:00"/>
    <s v="FIN"/>
    <d v="2010-06-01T00:00:00"/>
    <m/>
    <d v="2013-12-01T00:00:00"/>
    <d v="2014-04-01T00:00:00"/>
    <n v="0"/>
    <m/>
    <m/>
    <n v="0"/>
    <m/>
    <m/>
    <n v="0"/>
    <m/>
    <m/>
    <n v="0"/>
    <m/>
    <m/>
    <n v="150000"/>
    <n v="-490.35"/>
    <n v="149509.65"/>
    <n v="1.0000023409860166"/>
    <n v="-0.35000000000582077"/>
    <n v="-0.35000000000582077"/>
    <n v="0"/>
    <n v="11250"/>
    <n v="-37"/>
    <n v="11213"/>
    <n v="0"/>
    <n v="149510"/>
    <n v="0"/>
    <m/>
    <n v="11213"/>
    <n v="0"/>
    <m/>
    <m/>
    <m/>
    <m/>
    <m/>
    <m/>
    <m/>
    <m/>
    <x v="1"/>
    <n v="0"/>
    <n v="1"/>
    <n v="11"/>
    <n v="12"/>
    <n v="0"/>
    <n v="0"/>
    <n v="0"/>
    <n v="2009"/>
  </r>
  <r>
    <m/>
    <m/>
    <s v="NIR/REF/58/PRP/124"/>
    <s v="UNIDO"/>
    <m/>
    <x v="0"/>
    <s v="NIR"/>
    <x v="5"/>
    <s v="REF"/>
    <s v="Preparation for HCFC phase-out investment activities (refrigeration manufacturing sector)"/>
    <d v="2009-07-01T00:00:00"/>
    <d v="2010-07-01T00:00:00"/>
    <s v="FIN"/>
    <d v="2009-12-01T00:00:00"/>
    <m/>
    <d v="2010-12-01T00:00:00"/>
    <d v="2012-10-01T00:00:00"/>
    <n v="0"/>
    <m/>
    <m/>
    <n v="0"/>
    <m/>
    <m/>
    <n v="0"/>
    <m/>
    <m/>
    <n v="0"/>
    <m/>
    <m/>
    <n v="50000"/>
    <n v="-2341.56"/>
    <n v="47658.44"/>
    <n v="0.9999907676373796"/>
    <n v="0.44000000000232831"/>
    <n v="0.44000000000232831"/>
    <n v="0"/>
    <n v="3750"/>
    <n v="-176"/>
    <n v="3574"/>
    <n v="0"/>
    <n v="47658"/>
    <n v="0"/>
    <m/>
    <n v="3574"/>
    <n v="0"/>
    <m/>
    <m/>
    <m/>
    <m/>
    <m/>
    <m/>
    <m/>
    <m/>
    <x v="1"/>
    <n v="0"/>
    <n v="1"/>
    <n v="5"/>
    <n v="12"/>
    <n v="0"/>
    <n v="0"/>
    <n v="0"/>
    <n v="2009"/>
  </r>
  <r>
    <m/>
    <m/>
    <s v="SYR/REF/58/PRP/100"/>
    <s v="UNIDO"/>
    <m/>
    <x v="2"/>
    <s v="SYR"/>
    <x v="5"/>
    <s v="REF"/>
    <s v="Preparation for HCFC phase-out investment activities (refrigeration manufacturing sector)"/>
    <d v="2009-07-01T00:00:00"/>
    <d v="2010-07-01T00:00:00"/>
    <s v="FIN"/>
    <d v="2009-11-01T00:00:00"/>
    <m/>
    <d v="2010-12-01T00:00:00"/>
    <d v="2011-12-01T00:00:00"/>
    <n v="0"/>
    <m/>
    <m/>
    <n v="0"/>
    <m/>
    <m/>
    <n v="0"/>
    <m/>
    <m/>
    <n v="0"/>
    <m/>
    <m/>
    <n v="60000"/>
    <n v="-1229.29"/>
    <n v="58770.71"/>
    <n v="1.0000049344307735"/>
    <n v="-0.29000000000087311"/>
    <n v="-0.29000000000087311"/>
    <n v="0"/>
    <n v="4500"/>
    <n v="-92"/>
    <n v="4408"/>
    <n v="0"/>
    <n v="58771"/>
    <n v="0"/>
    <m/>
    <n v="4408"/>
    <n v="0"/>
    <m/>
    <m/>
    <m/>
    <m/>
    <m/>
    <m/>
    <m/>
    <m/>
    <x v="1"/>
    <n v="0"/>
    <n v="1"/>
    <n v="4"/>
    <n v="12"/>
    <n v="0"/>
    <n v="0"/>
    <n v="0"/>
    <n v="2009"/>
  </r>
  <r>
    <m/>
    <m/>
    <s v="TUR/REF/58/PRP/95"/>
    <s v="UNIDO"/>
    <m/>
    <x v="4"/>
    <s v="TUR"/>
    <x v="5"/>
    <s v="REF"/>
    <s v="Preparation for HCFC phase-out investment activities (refrigeration manufacturing sector)"/>
    <d v="2009-07-01T00:00:00"/>
    <d v="2010-07-01T00:00:00"/>
    <s v="FIN"/>
    <d v="2010-09-01T00:00:00"/>
    <m/>
    <d v="2012-12-01T00:00:00"/>
    <d v="2014-04-01T00:00:00"/>
    <n v="0"/>
    <m/>
    <m/>
    <n v="0"/>
    <m/>
    <m/>
    <n v="0"/>
    <m/>
    <m/>
    <n v="0"/>
    <m/>
    <m/>
    <n v="150000"/>
    <n v="-1380.25"/>
    <n v="148619.75"/>
    <n v="1.0000016821452062"/>
    <n v="-0.25"/>
    <n v="-0.25"/>
    <n v="0"/>
    <n v="11250"/>
    <n v="-104"/>
    <n v="11146"/>
    <n v="0"/>
    <n v="148620"/>
    <n v="0"/>
    <m/>
    <n v="11146"/>
    <n v="0"/>
    <m/>
    <m/>
    <m/>
    <m/>
    <m/>
    <m/>
    <m/>
    <m/>
    <x v="1"/>
    <n v="0"/>
    <n v="1"/>
    <n v="14"/>
    <n v="12"/>
    <n v="0"/>
    <n v="0"/>
    <n v="0"/>
    <n v="2009"/>
  </r>
  <r>
    <m/>
    <m/>
    <s v="URU/REF/60/PRP/55"/>
    <s v="UNIDO"/>
    <m/>
    <x v="1"/>
    <s v="URU"/>
    <x v="5"/>
    <s v="REF"/>
    <s v="Preparation for HCFC phase-out investment activities (refrigeration manufacturing sector)"/>
    <d v="2010-04-01T00:00:00"/>
    <d v="2011-04-01T00:00:00"/>
    <s v="FIN"/>
    <d v="2010-07-01T00:00:00"/>
    <m/>
    <d v="2015-09-01T00:00:00"/>
    <d v="2015-09-01T00:00:00"/>
    <n v="0"/>
    <m/>
    <m/>
    <n v="0"/>
    <m/>
    <m/>
    <n v="0"/>
    <m/>
    <m/>
    <n v="0"/>
    <m/>
    <m/>
    <n v="50000"/>
    <n v="-421.96"/>
    <n v="49578.04"/>
    <n v="0.99999919319117903"/>
    <n v="4.0000000000873115E-2"/>
    <n v="4.0000000000873115E-2"/>
    <n v="0"/>
    <n v="3750"/>
    <n v="-32"/>
    <n v="3718"/>
    <n v="0"/>
    <n v="49578"/>
    <n v="0"/>
    <m/>
    <n v="3718"/>
    <n v="0"/>
    <m/>
    <m/>
    <m/>
    <m/>
    <m/>
    <m/>
    <m/>
    <m/>
    <x v="1"/>
    <n v="0"/>
    <n v="1"/>
    <n v="3"/>
    <n v="12"/>
    <n v="0"/>
    <n v="0"/>
    <n v="0"/>
    <n v="2010"/>
  </r>
  <r>
    <m/>
    <m/>
    <s v="CHI/REF/57/PRP/170"/>
    <s v="UNDP"/>
    <m/>
    <x v="1"/>
    <s v="CHI"/>
    <x v="5"/>
    <s v="REF"/>
    <s v="Preparation for HCFC phase-out investment activities (refrigeration manufacturing)"/>
    <d v="2009-04-01T00:00:00"/>
    <d v="2010-03-01T00:00:00"/>
    <s v="FIN"/>
    <d v="2010-01-01T00:00:00"/>
    <m/>
    <d v="2010-12-01T00:00:00"/>
    <d v="2012-12-01T00:00:00"/>
    <n v="0"/>
    <m/>
    <m/>
    <m/>
    <m/>
    <m/>
    <n v="0"/>
    <m/>
    <m/>
    <m/>
    <m/>
    <m/>
    <n v="50000"/>
    <n v="-38366"/>
    <n v="11634"/>
    <n v="1"/>
    <n v="0"/>
    <n v="0"/>
    <n v="0"/>
    <n v="3750"/>
    <n v="-2877"/>
    <n v="873"/>
    <n v="0.44995000098901983"/>
    <n v="11634"/>
    <n v="0"/>
    <n v="0"/>
    <n v="872.55004999901098"/>
    <n v="0"/>
    <m/>
    <m/>
    <m/>
    <m/>
    <s v="Financially completed in 2012."/>
    <m/>
    <m/>
    <m/>
    <x v="1"/>
    <n v="0"/>
    <n v="1"/>
    <n v="9"/>
    <n v="11"/>
    <n v="0"/>
    <n v="0"/>
    <n v="0"/>
    <n v="2009"/>
  </r>
  <r>
    <m/>
    <m/>
    <s v="SWA/REF/57/PRP/14"/>
    <s v="UNDP"/>
    <m/>
    <x v="0"/>
    <s v="SWA"/>
    <x v="5"/>
    <s v="REF"/>
    <s v="Preparation for HCFC phase-out investment activities (refrigeration manufacturing)"/>
    <d v="2009-04-01T00:00:00"/>
    <d v="2010-03-01T00:00:00"/>
    <s v="FIN"/>
    <d v="2009-05-01T00:00:00"/>
    <m/>
    <d v="2010-12-01T00:00:00"/>
    <d v="2012-06-01T00:00:00"/>
    <n v="0"/>
    <m/>
    <m/>
    <m/>
    <m/>
    <m/>
    <n v="0"/>
    <m/>
    <m/>
    <m/>
    <m/>
    <m/>
    <n v="30000"/>
    <n v="-13037"/>
    <n v="16963"/>
    <n v="1"/>
    <n v="0"/>
    <n v="0"/>
    <n v="0"/>
    <n v="2250"/>
    <n v="-978"/>
    <n v="1272"/>
    <n v="-0.22499999999990905"/>
    <n v="16963"/>
    <n v="0"/>
    <n v="0"/>
    <n v="1272.2249999999999"/>
    <n v="0"/>
    <m/>
    <m/>
    <m/>
    <m/>
    <s v="Financially completed in 2012."/>
    <m/>
    <m/>
    <m/>
    <x v="1"/>
    <n v="0"/>
    <n v="1"/>
    <n v="1"/>
    <n v="11"/>
    <n v="0"/>
    <n v="0"/>
    <n v="0"/>
    <n v="2009"/>
  </r>
  <r>
    <m/>
    <m/>
    <s v="ARM/REF/57/PRP/04"/>
    <s v="UNDP"/>
    <m/>
    <x v="4"/>
    <s v="ARM"/>
    <x v="5"/>
    <s v="REF"/>
    <s v="Preparation for HCFC phase-out investment activities (refrigeration sector)"/>
    <d v="2009-04-01T00:00:00"/>
    <d v="2010-03-01T00:00:00"/>
    <s v="FIN"/>
    <d v="2009-05-01T00:00:00"/>
    <m/>
    <d v="2010-12-01T00:00:00"/>
    <d v="2012-04-01T00:00:00"/>
    <n v="0"/>
    <m/>
    <m/>
    <m/>
    <m/>
    <m/>
    <n v="0"/>
    <m/>
    <m/>
    <m/>
    <m/>
    <m/>
    <n v="30000"/>
    <n v="-3539"/>
    <n v="26461"/>
    <n v="1"/>
    <n v="0"/>
    <n v="0"/>
    <n v="0"/>
    <n v="2250"/>
    <n v="-265"/>
    <n v="1985"/>
    <n v="0.4249500008099858"/>
    <n v="26461"/>
    <n v="0"/>
    <n v="0"/>
    <n v="1984.57504999919"/>
    <n v="0"/>
    <m/>
    <m/>
    <m/>
    <m/>
    <s v="Financially completed in 2012."/>
    <m/>
    <m/>
    <m/>
    <x v="1"/>
    <n v="0"/>
    <n v="1"/>
    <n v="1"/>
    <n v="11"/>
    <n v="0"/>
    <n v="0"/>
    <n v="0"/>
    <n v="2009"/>
  </r>
  <r>
    <m/>
    <m/>
    <s v="BGD/REF/57/PRP/34"/>
    <s v="UNDP"/>
    <m/>
    <x v="2"/>
    <s v="BGD"/>
    <x v="5"/>
    <s v="REF"/>
    <s v="Preparation for HCFC phase-out investment activities (refrigeration sector)"/>
    <d v="2009-04-01T00:00:00"/>
    <d v="2010-03-01T00:00:00"/>
    <s v="FIN"/>
    <d v="2011-12-01T00:00:00"/>
    <m/>
    <d v="2012-09-01T00:00:00"/>
    <d v="2013-12-01T00:00:00"/>
    <n v="0"/>
    <m/>
    <m/>
    <m/>
    <m/>
    <m/>
    <n v="0"/>
    <m/>
    <m/>
    <m/>
    <m/>
    <m/>
    <n v="50000"/>
    <n v="0"/>
    <n v="50000"/>
    <n v="1"/>
    <n v="0"/>
    <n v="0"/>
    <n v="0"/>
    <n v="3750"/>
    <n v="0"/>
    <n v="3750"/>
    <n v="0"/>
    <n v="50000"/>
    <n v="0"/>
    <n v="0"/>
    <n v="3750"/>
    <n v="0"/>
    <m/>
    <m/>
    <m/>
    <m/>
    <s v="Financially completed in 2013."/>
    <m/>
    <m/>
    <m/>
    <x v="1"/>
    <n v="0"/>
    <n v="1"/>
    <n v="32"/>
    <n v="11"/>
    <n v="0"/>
    <n v="0"/>
    <n v="0"/>
    <n v="2009"/>
  </r>
  <r>
    <m/>
    <m/>
    <s v="GEO/REF/57/PRP/27"/>
    <s v="UNDP"/>
    <m/>
    <x v="4"/>
    <s v="GEO"/>
    <x v="5"/>
    <s v="REF"/>
    <s v="Preparation for HCFC phase-out investment activities (refrigeration sector)"/>
    <d v="2009-04-01T00:00:00"/>
    <d v="2010-03-01T00:00:00"/>
    <s v="FIN"/>
    <d v="2010-03-01T00:00:00"/>
    <m/>
    <d v="2010-12-01T00:00:00"/>
    <d v="2011-08-01T00:00:00"/>
    <n v="0"/>
    <m/>
    <m/>
    <m/>
    <m/>
    <m/>
    <n v="0"/>
    <m/>
    <m/>
    <m/>
    <m/>
    <m/>
    <n v="30000"/>
    <n v="-1"/>
    <n v="29999"/>
    <n v="1"/>
    <n v="0"/>
    <n v="0"/>
    <n v="0"/>
    <n v="2250"/>
    <n v="0"/>
    <n v="2250"/>
    <n v="7.4999999999818101E-2"/>
    <n v="29999"/>
    <n v="0"/>
    <n v="0"/>
    <n v="2249.9250000000002"/>
    <n v="0"/>
    <m/>
    <m/>
    <m/>
    <m/>
    <s v="Completed in 2010. Financially completed in 2011."/>
    <m/>
    <m/>
    <m/>
    <x v="1"/>
    <n v="0"/>
    <n v="1"/>
    <n v="11"/>
    <n v="11"/>
    <n v="0"/>
    <n v="0"/>
    <n v="0"/>
    <n v="2009"/>
  </r>
  <r>
    <m/>
    <m/>
    <s v="KYR/REF/57/PRP/21"/>
    <s v="UNDP"/>
    <m/>
    <x v="2"/>
    <s v="KYR"/>
    <x v="5"/>
    <s v="REF"/>
    <s v="Preparation for HCFC phase-out investment activities (refrigeration sector)"/>
    <d v="2009-04-01T00:00:00"/>
    <d v="2010-03-01T00:00:00"/>
    <s v="CLO"/>
    <d v="2010-01-01T00:00:00"/>
    <m/>
    <m/>
    <d v="2010-12-01T00:00:00"/>
    <n v="0"/>
    <m/>
    <m/>
    <m/>
    <m/>
    <m/>
    <n v="0"/>
    <m/>
    <m/>
    <m/>
    <m/>
    <m/>
    <n v="30000"/>
    <n v="-23994"/>
    <n v="6006"/>
    <n v="1"/>
    <n v="0"/>
    <n v="0"/>
    <n v="0"/>
    <n v="2250"/>
    <n v="-1800"/>
    <n v="450"/>
    <n v="-0.44999999999998863"/>
    <n v="6006"/>
    <n v="0"/>
    <n v="0"/>
    <n v="450.45"/>
    <n v="0"/>
    <m/>
    <m/>
    <m/>
    <m/>
    <s v="After technical visit in early 2010, it was recommended to prepare a stand-alone component on technical assistance to HCFC equipment assemblers as a part of HPMP servicing sector. The further work on the formulation of investment project proposal was disc"/>
    <m/>
    <m/>
    <m/>
    <x v="0"/>
    <n v="0"/>
    <n v="1"/>
    <n v="9"/>
    <n v="11"/>
    <n v="0"/>
    <n v="0"/>
    <n v="0"/>
    <n v="2009"/>
  </r>
  <r>
    <m/>
    <m/>
    <s v="SAU/REF/60/PRP/08"/>
    <s v="UNIDO"/>
    <m/>
    <x v="2"/>
    <s v="SAU"/>
    <x v="5"/>
    <s v="REF"/>
    <s v="Preparation for HCFC phase-out investment activities (refrigeration sector)"/>
    <d v="2010-04-01T00:00:00"/>
    <d v="2011-04-01T00:00:00"/>
    <s v="FIN"/>
    <d v="2010-07-01T00:00:00"/>
    <m/>
    <d v="2012-12-01T00:00:00"/>
    <d v="2013-12-01T00:00:00"/>
    <n v="0"/>
    <m/>
    <m/>
    <n v="0"/>
    <m/>
    <m/>
    <n v="0"/>
    <m/>
    <m/>
    <n v="0"/>
    <m/>
    <m/>
    <n v="80000"/>
    <n v="-1007.57"/>
    <n v="78992.429999999993"/>
    <n v="0.99999455644040836"/>
    <n v="0.42999999999301508"/>
    <n v="0.42999999999301508"/>
    <n v="0"/>
    <n v="6000"/>
    <n v="-76"/>
    <n v="5924"/>
    <n v="0"/>
    <n v="78992"/>
    <n v="0"/>
    <m/>
    <n v="5924"/>
    <n v="0"/>
    <m/>
    <m/>
    <m/>
    <m/>
    <m/>
    <m/>
    <m/>
    <m/>
    <x v="1"/>
    <n v="0"/>
    <n v="1"/>
    <n v="3"/>
    <n v="12"/>
    <n v="0"/>
    <n v="0"/>
    <n v="0"/>
    <n v="2010"/>
  </r>
  <r>
    <m/>
    <m/>
    <s v="IRA/FOA/57/PRP/195"/>
    <s v="UNDP"/>
    <m/>
    <x v="2"/>
    <s v="IRA"/>
    <x v="5"/>
    <s v="FOA"/>
    <s v="Preparation for HCFC phase-out investment activities (rigid foam)"/>
    <d v="2009-04-01T00:00:00"/>
    <d v="2010-03-01T00:00:00"/>
    <s v="FIN"/>
    <d v="2009-10-01T00:00:00"/>
    <m/>
    <d v="2012-08-01T00:00:00"/>
    <d v="2014-02-01T00:00:00"/>
    <n v="0"/>
    <m/>
    <m/>
    <m/>
    <m/>
    <m/>
    <n v="0"/>
    <m/>
    <m/>
    <m/>
    <m/>
    <m/>
    <n v="30000"/>
    <n v="-79"/>
    <n v="29921"/>
    <n v="1"/>
    <n v="0"/>
    <n v="0"/>
    <n v="0"/>
    <n v="2250"/>
    <n v="-6"/>
    <n v="2244"/>
    <n v="-7.4999999999818101E-2"/>
    <n v="29921"/>
    <n v="0"/>
    <n v="0"/>
    <n v="2244.0749999999998"/>
    <n v="0"/>
    <m/>
    <m/>
    <m/>
    <m/>
    <s v="Financially completed in 2014."/>
    <m/>
    <m/>
    <m/>
    <x v="1"/>
    <n v="0"/>
    <n v="1"/>
    <n v="6"/>
    <n v="11"/>
    <n v="0"/>
    <n v="0"/>
    <n v="0"/>
    <n v="2009"/>
  </r>
  <r>
    <m/>
    <m/>
    <s v="BHE/FOA/63/PRP/24"/>
    <s v="UNIDO"/>
    <m/>
    <x v="4"/>
    <s v="BHE"/>
    <x v="5"/>
    <s v="FOA"/>
    <s v="Preparation for HCFC phase-out investment activities (rigid polyurethane foam applications)"/>
    <d v="2011-04-01T00:00:00"/>
    <d v="2012-03-01T00:00:00"/>
    <s v="FIN"/>
    <d v="2011-07-01T00:00:00"/>
    <m/>
    <d v="2012-12-01T00:00:00"/>
    <d v="2014-04-01T00:00:00"/>
    <n v="0"/>
    <m/>
    <m/>
    <n v="0"/>
    <m/>
    <m/>
    <n v="0"/>
    <m/>
    <m/>
    <n v="0"/>
    <m/>
    <m/>
    <n v="30000"/>
    <n v="-355.11"/>
    <n v="29644.89"/>
    <n v="1.0000037105889077"/>
    <n v="-0.11000000000058208"/>
    <n v="-0.11000000000058208"/>
    <n v="0"/>
    <n v="2250"/>
    <n v="-27"/>
    <n v="2223"/>
    <n v="0"/>
    <n v="29645"/>
    <n v="0"/>
    <m/>
    <n v="2223"/>
    <n v="0"/>
    <m/>
    <m/>
    <m/>
    <m/>
    <m/>
    <m/>
    <m/>
    <m/>
    <x v="1"/>
    <n v="0"/>
    <n v="1"/>
    <n v="3"/>
    <n v="11"/>
    <n v="0"/>
    <n v="0"/>
    <n v="0"/>
    <n v="2011"/>
  </r>
  <r>
    <m/>
    <m/>
    <s v="YEM/FOA/63/PRP/38"/>
    <s v="UNIDO"/>
    <m/>
    <x v="2"/>
    <s v="YEM"/>
    <x v="5"/>
    <s v="FOA"/>
    <s v="Preparation for HCFC phase-out investment activities (rigid polyurethane foam component)"/>
    <d v="2011-04-01T00:00:00"/>
    <d v="2012-03-01T00:00:00"/>
    <s v="FIN"/>
    <d v="2013-01-01T00:00:00"/>
    <m/>
    <d v="2012-12-01T00:00:00"/>
    <d v="2014-04-01T00:00:00"/>
    <n v="0"/>
    <m/>
    <m/>
    <n v="0"/>
    <m/>
    <m/>
    <n v="0"/>
    <m/>
    <m/>
    <n v="0"/>
    <m/>
    <m/>
    <n v="60000"/>
    <n v="-48664.67"/>
    <n v="11335.330000000002"/>
    <n v="0.99997088748188168"/>
    <n v="0.33000000000174623"/>
    <n v="0.33000000000174623"/>
    <n v="0"/>
    <n v="4500"/>
    <n v="-3650"/>
    <n v="850"/>
    <n v="0"/>
    <n v="11335"/>
    <n v="0"/>
    <m/>
    <n v="850"/>
    <n v="0"/>
    <m/>
    <m/>
    <m/>
    <m/>
    <m/>
    <m/>
    <m/>
    <m/>
    <x v="1"/>
    <n v="0"/>
    <n v="1"/>
    <n v="21"/>
    <n v="11"/>
    <n v="0"/>
    <n v="0"/>
    <n v="0"/>
    <n v="2011"/>
  </r>
  <r>
    <m/>
    <m/>
    <s v="IRA/REF/58/PRP/196"/>
    <s v="UNIDO"/>
    <m/>
    <x v="2"/>
    <s v="IRA"/>
    <x v="5"/>
    <s v="REF"/>
    <s v="Preparation for HCFC phase-out investment activities (room air-conditioning and compressors)"/>
    <d v="2009-07-01T00:00:00"/>
    <d v="2010-07-01T00:00:00"/>
    <s v="FIN"/>
    <d v="2009-10-01T00:00:00"/>
    <m/>
    <d v="2011-04-01T00:00:00"/>
    <d v="2012-12-01T00:00:00"/>
    <n v="0"/>
    <m/>
    <m/>
    <n v="0"/>
    <m/>
    <m/>
    <n v="0"/>
    <m/>
    <m/>
    <n v="0"/>
    <m/>
    <m/>
    <n v="45000"/>
    <n v="-61.18"/>
    <n v="44938.82"/>
    <n v="1.0000040054456258"/>
    <n v="-0.18000000000029104"/>
    <n v="-0.18000000000029104"/>
    <n v="0"/>
    <n v="3375"/>
    <n v="-5"/>
    <n v="3370"/>
    <n v="0"/>
    <n v="44939"/>
    <n v="0"/>
    <m/>
    <n v="3370"/>
    <n v="0"/>
    <m/>
    <m/>
    <m/>
    <m/>
    <m/>
    <m/>
    <m/>
    <m/>
    <x v="1"/>
    <n v="0"/>
    <n v="1"/>
    <n v="3"/>
    <n v="12"/>
    <n v="0"/>
    <n v="0"/>
    <n v="0"/>
    <n v="2009"/>
  </r>
  <r>
    <m/>
    <m/>
    <s v="BRA/SOL/57/PRP/291"/>
    <s v="UNDP"/>
    <m/>
    <x v="1"/>
    <s v="BRA"/>
    <x v="5"/>
    <s v="SOL"/>
    <s v="Preparation for HCFC phase-out investment activities (solvent sector)"/>
    <d v="2009-04-01T00:00:00"/>
    <d v="2010-03-01T00:00:00"/>
    <s v="FIN"/>
    <m/>
    <m/>
    <d v="2011-07-01T00:00:00"/>
    <d v="2012-12-01T00:00:00"/>
    <n v="0"/>
    <m/>
    <m/>
    <m/>
    <m/>
    <m/>
    <n v="0"/>
    <m/>
    <m/>
    <m/>
    <m/>
    <m/>
    <n v="48000"/>
    <n v="-48000"/>
    <n v="0"/>
    <n v="0"/>
    <n v="0"/>
    <n v="0"/>
    <n v="0"/>
    <n v="3600"/>
    <n v="-3600"/>
    <n v="0"/>
    <n v="0"/>
    <n v="0"/>
    <n v="0"/>
    <n v="0"/>
    <n v="0"/>
    <n v="0"/>
    <m/>
    <m/>
    <m/>
    <m/>
    <s v="Financially completed in 2012."/>
    <m/>
    <m/>
    <m/>
    <x v="1"/>
    <n v="0"/>
    <n v="0"/>
    <s v=""/>
    <n v="11"/>
    <n v="0"/>
    <n v="0"/>
    <n v="0"/>
    <n v="2009"/>
  </r>
  <r>
    <m/>
    <m/>
    <s v="IDS/SOL/61/PRP/190"/>
    <s v="UNIDO"/>
    <m/>
    <x v="2"/>
    <s v="IDS"/>
    <x v="5"/>
    <s v="SOL"/>
    <s v="Preparation for HCFC phase-out investment activities (solvent sector)"/>
    <d v="2010-07-01T00:00:00"/>
    <d v="2011-07-01T00:00:00"/>
    <s v="FIN"/>
    <d v="2010-10-01T00:00:00"/>
    <m/>
    <d v="2010-12-01T00:00:00"/>
    <d v="2012-05-01T00:00:00"/>
    <n v="0"/>
    <m/>
    <m/>
    <n v="0"/>
    <m/>
    <m/>
    <n v="0"/>
    <m/>
    <m/>
    <n v="0"/>
    <m/>
    <m/>
    <n v="10000"/>
    <n v="-352.9"/>
    <n v="9647.1"/>
    <n v="0.99998963419058573"/>
    <n v="0.1000000000003638"/>
    <n v="0.1000000000003638"/>
    <n v="0"/>
    <n v="750"/>
    <n v="-26"/>
    <n v="724"/>
    <n v="0"/>
    <n v="9647"/>
    <n v="0"/>
    <m/>
    <n v="724"/>
    <n v="0"/>
    <m/>
    <m/>
    <m/>
    <m/>
    <m/>
    <m/>
    <m/>
    <m/>
    <x v="1"/>
    <n v="0"/>
    <n v="1"/>
    <n v="3"/>
    <n v="12"/>
    <n v="0"/>
    <n v="0"/>
    <n v="0"/>
    <n v="2010"/>
  </r>
  <r>
    <m/>
    <m/>
    <s v="IND/REF/72/PRP/459"/>
    <s v="UNDP"/>
    <m/>
    <x v="2"/>
    <s v="IND"/>
    <x v="5"/>
    <s v="REF"/>
    <s v="Preparation for HCFC phase-out investment activities (stage II) (air-conditioning sector)"/>
    <d v="2014-05-01T00:00:00"/>
    <d v="2016-05-01T00:00:00"/>
    <s v="FIN"/>
    <d v="2015-03-01T00:00:00"/>
    <m/>
    <d v="2018-06-01T00:00:00"/>
    <d v="2019-06-01T00:00:00"/>
    <n v="0"/>
    <m/>
    <m/>
    <m/>
    <m/>
    <m/>
    <n v="0"/>
    <m/>
    <m/>
    <m/>
    <m/>
    <m/>
    <n v="120000"/>
    <n v="-3709"/>
    <n v="116291"/>
    <n v="1"/>
    <n v="0"/>
    <n v="0"/>
    <n v="0"/>
    <n v="8400"/>
    <n v="-260"/>
    <n v="8140"/>
    <n v="-0.36999999999989086"/>
    <n v="116291"/>
    <n v="0"/>
    <n v="0"/>
    <n v="8140.37"/>
    <n v="0"/>
    <m/>
    <m/>
    <m/>
    <m/>
    <s v="Financially completed in 2019."/>
    <m/>
    <m/>
    <m/>
    <x v="1"/>
    <n v="0"/>
    <n v="1"/>
    <n v="10"/>
    <n v="24"/>
    <n v="0"/>
    <n v="0"/>
    <n v="0"/>
    <n v="2014"/>
  </r>
  <r>
    <m/>
    <m/>
    <s v="IRQ/REF/73/PRP/20"/>
    <s v="UNIDO"/>
    <m/>
    <x v="2"/>
    <s v="IRQ"/>
    <x v="5"/>
    <s v="REF"/>
    <s v="Preparation for HCFC phase-out investment activities (stage II) (air-conditioning sector)"/>
    <d v="2014-11-01T00:00:00"/>
    <d v="2016-11-01T00:00:00"/>
    <s v="FIN"/>
    <d v="2020-01-01T00:00:00"/>
    <m/>
    <d v="2021-12-01T00:00:00"/>
    <d v="2022-09-01T00:00:00"/>
    <n v="0"/>
    <m/>
    <m/>
    <n v="0"/>
    <m/>
    <m/>
    <n v="0"/>
    <m/>
    <m/>
    <n v="0"/>
    <m/>
    <m/>
    <n v="30000"/>
    <n v="-27851.9"/>
    <n v="2148.0999999999985"/>
    <n v="0.99995344723243862"/>
    <n v="9.9999999998544808E-2"/>
    <n v="9.9999999998544808E-2"/>
    <n v="0"/>
    <n v="2100"/>
    <n v="-1949.64"/>
    <n v="150.3599999999999"/>
    <n v="0.35999999999989996"/>
    <n v="2148"/>
    <n v="0"/>
    <m/>
    <n v="150"/>
    <n v="0"/>
    <m/>
    <m/>
    <m/>
    <m/>
    <m/>
    <m/>
    <m/>
    <m/>
    <x v="1"/>
    <n v="0"/>
    <n v="1"/>
    <n v="62"/>
    <n v="24"/>
    <n v="0"/>
    <n v="0"/>
    <n v="0"/>
    <n v="2014"/>
  </r>
  <r>
    <m/>
    <m/>
    <s v="MAL/REF/72/PRP/178"/>
    <s v="UNDP"/>
    <m/>
    <x v="2"/>
    <s v="MAL"/>
    <x v="5"/>
    <s v="REF"/>
    <s v="Preparation for HCFC phase-out investment activities (stage II) (air-conditioning sector)"/>
    <d v="2014-05-01T00:00:00"/>
    <d v="2016-05-01T00:00:00"/>
    <s v="FIN"/>
    <d v="2015-07-01T00:00:00"/>
    <m/>
    <d v="2017-12-01T00:00:00"/>
    <d v="2018-12-01T00:00:00"/>
    <n v="0"/>
    <m/>
    <m/>
    <m/>
    <m/>
    <m/>
    <n v="0"/>
    <m/>
    <m/>
    <m/>
    <m/>
    <m/>
    <n v="50000"/>
    <n v="0"/>
    <n v="50000"/>
    <n v="1"/>
    <n v="0"/>
    <n v="0"/>
    <n v="0"/>
    <n v="3500"/>
    <n v="0"/>
    <n v="3500"/>
    <n v="0"/>
    <n v="50000"/>
    <n v="0"/>
    <n v="0"/>
    <n v="3500"/>
    <n v="0"/>
    <m/>
    <m/>
    <m/>
    <m/>
    <s v="Financially completed in 2018."/>
    <m/>
    <m/>
    <m/>
    <x v="1"/>
    <n v="0"/>
    <n v="1"/>
    <n v="14"/>
    <n v="24"/>
    <n v="0"/>
    <n v="0"/>
    <n v="0"/>
    <n v="2014"/>
  </r>
  <r>
    <m/>
    <m/>
    <s v="PHI/FOA/73/PRP/97"/>
    <s v="IBRD"/>
    <m/>
    <x v="2"/>
    <s v="PHI"/>
    <x v="5"/>
    <s v="FOA"/>
    <s v="Preparation for HCFC phase-out investment activities (stage II) (air-conditioning sector)"/>
    <d v="2014-11-01T00:00:00"/>
    <d v="2015-12-01T00:00:00"/>
    <s v="FIN"/>
    <d v="2015-12-01T00:00:00"/>
    <m/>
    <d v="2017-11-01T00:00:00"/>
    <d v="2017-12-01T00:00:00"/>
    <n v="0"/>
    <m/>
    <m/>
    <n v="0"/>
    <m/>
    <m/>
    <n v="0"/>
    <m/>
    <m/>
    <n v="0"/>
    <m/>
    <m/>
    <n v="150000"/>
    <n v="0"/>
    <n v="150000"/>
    <n v="1"/>
    <n v="0"/>
    <n v="0"/>
    <n v="0"/>
    <n v="10500"/>
    <n v="0"/>
    <n v="10500"/>
    <n v="0"/>
    <n v="150000"/>
    <n v="0"/>
    <n v="0"/>
    <n v="10500"/>
    <n v="0"/>
    <n v="0"/>
    <m/>
    <m/>
    <m/>
    <s v="Stage II HPMP, including the AC sector plan, finalized and submitted to the ExCom on 27 Mar. 17 for consideration at the 79th ExCom .  Proposal was withdrawn due to data discrepancies and submitted to the 80th Meeting.  Stage II approved in Nov. 17."/>
    <s v="Preparation of Stage II HPMP and AC Sector Plan completed.  "/>
    <m/>
    <m/>
    <x v="1"/>
    <n v="0"/>
    <n v="1"/>
    <n v="13"/>
    <n v="13"/>
    <n v="0"/>
    <n v="0"/>
    <n v="0"/>
    <n v="2014"/>
  </r>
  <r>
    <m/>
    <m/>
    <s v="VIE/REF/72/PRP/63"/>
    <s v="IBRD"/>
    <m/>
    <x v="2"/>
    <s v="VIE"/>
    <x v="5"/>
    <s v="REF"/>
    <s v="Preparation for HCFC phase-out investment activities (stage II) (air-conditioning sector)"/>
    <d v="2014-05-01T00:00:00"/>
    <d v="2016-05-01T00:00:00"/>
    <s v="FIN"/>
    <d v="2015-12-01T00:00:00"/>
    <m/>
    <d v="2016-05-01T00:00:00"/>
    <d v="2016-12-01T00:00:00"/>
    <n v="0"/>
    <m/>
    <m/>
    <n v="0"/>
    <m/>
    <m/>
    <n v="0"/>
    <m/>
    <m/>
    <n v="0"/>
    <m/>
    <m/>
    <n v="60000"/>
    <n v="0"/>
    <n v="60000"/>
    <n v="1"/>
    <n v="0"/>
    <n v="0"/>
    <n v="0"/>
    <n v="4200"/>
    <n v="0"/>
    <n v="4200"/>
    <n v="0"/>
    <n v="60000"/>
    <n v="0"/>
    <n v="0"/>
    <n v="4200"/>
    <n v="0"/>
    <n v="0"/>
    <m/>
    <m/>
    <m/>
    <s v="AC sector plan prepared, included in the Stage II HPMP and submitted end Jan 16. Project approved in May 2016."/>
    <s v="Stage II AC sector plan completed and approved."/>
    <m/>
    <m/>
    <x v="1"/>
    <n v="0"/>
    <n v="1"/>
    <n v="19"/>
    <n v="24"/>
    <n v="0"/>
    <n v="0"/>
    <n v="0"/>
    <n v="2014"/>
  </r>
  <r>
    <m/>
    <m/>
    <s v="COL/REF/72/PRP/84"/>
    <s v="UNDP"/>
    <m/>
    <x v="1"/>
    <s v="COL"/>
    <x v="5"/>
    <s v="REF"/>
    <s v="Preparation for HCFC phase-out investment activities (stage II) (commercial and industrial air-conditioning manufacturing sector)"/>
    <d v="2014-05-01T00:00:00"/>
    <d v="2016-05-01T00:00:00"/>
    <s v="FIN"/>
    <d v="2014-11-01T00:00:00"/>
    <m/>
    <d v="2015-10-01T00:00:00"/>
    <d v="2017-10-01T00:00:00"/>
    <n v="0"/>
    <m/>
    <m/>
    <m/>
    <m/>
    <m/>
    <n v="0"/>
    <m/>
    <m/>
    <m/>
    <m/>
    <m/>
    <n v="25000"/>
    <n v="-854"/>
    <n v="24146"/>
    <n v="1"/>
    <n v="0"/>
    <n v="0"/>
    <n v="0"/>
    <n v="1750"/>
    <n v="-60"/>
    <n v="1690"/>
    <n v="0"/>
    <n v="24146"/>
    <n v="0"/>
    <n v="0"/>
    <n v="1690"/>
    <n v="0"/>
    <m/>
    <m/>
    <m/>
    <m/>
    <s v="Financially completed in 2017."/>
    <m/>
    <m/>
    <m/>
    <x v="1"/>
    <n v="0"/>
    <n v="1"/>
    <n v="6"/>
    <n v="24"/>
    <n v="0"/>
    <n v="0"/>
    <n v="0"/>
    <n v="2014"/>
  </r>
  <r>
    <m/>
    <m/>
    <s v="COL/REF/72/PRP/88"/>
    <s v="UNDP"/>
    <m/>
    <x v="1"/>
    <s v="COL"/>
    <x v="5"/>
    <s v="REF"/>
    <s v="Preparation for HCFC phase-out investment activities (stage II) (commercial refrigeration manufacturing sector)"/>
    <d v="2014-05-01T00:00:00"/>
    <d v="2016-05-01T00:00:00"/>
    <s v="FIN"/>
    <d v="2014-12-01T00:00:00"/>
    <m/>
    <d v="2015-10-01T00:00:00"/>
    <d v="2017-10-01T00:00:00"/>
    <n v="0"/>
    <m/>
    <m/>
    <m/>
    <m/>
    <m/>
    <n v="0"/>
    <m/>
    <m/>
    <m/>
    <m/>
    <m/>
    <n v="25000"/>
    <n v="-460"/>
    <n v="24540"/>
    <n v="1"/>
    <n v="0"/>
    <n v="0"/>
    <n v="0"/>
    <n v="1750"/>
    <n v="-32"/>
    <n v="1718"/>
    <n v="0"/>
    <n v="24540"/>
    <n v="0"/>
    <n v="0"/>
    <n v="1718"/>
    <n v="0"/>
    <m/>
    <m/>
    <m/>
    <m/>
    <s v="Financially completed in 2017."/>
    <m/>
    <m/>
    <m/>
    <x v="1"/>
    <n v="0"/>
    <n v="1"/>
    <n v="7"/>
    <n v="24"/>
    <n v="0"/>
    <n v="0"/>
    <n v="0"/>
    <n v="2014"/>
  </r>
  <r>
    <m/>
    <m/>
    <s v="THA/REF/77/PRP/174"/>
    <s v="IBRD"/>
    <m/>
    <x v="2"/>
    <s v="THA"/>
    <x v="5"/>
    <s v="REF"/>
    <s v="Preparation for HCFC phase-out investment activities (stage II) (commercial refrigeration sector)"/>
    <d v="2016-12-01T00:00:00"/>
    <d v="2018-06-01T00:00:00"/>
    <s v="FIN"/>
    <d v="2017-01-01T00:00:00"/>
    <m/>
    <d v="2018-12-01T00:00:00"/>
    <d v="2018-12-01T00:00:00"/>
    <n v="0"/>
    <m/>
    <m/>
    <n v="0"/>
    <m/>
    <m/>
    <n v="0"/>
    <m/>
    <m/>
    <n v="0"/>
    <m/>
    <m/>
    <n v="90000"/>
    <n v="0"/>
    <n v="90000"/>
    <n v="1"/>
    <n v="0"/>
    <n v="0"/>
    <n v="0"/>
    <n v="6300"/>
    <n v="0"/>
    <n v="6300"/>
    <n v="0"/>
    <n v="90000"/>
    <n v="0"/>
    <n v="0"/>
    <n v="6300"/>
    <n v="0"/>
    <n v="0"/>
    <m/>
    <m/>
    <m/>
    <s v="Data collection completed before mid-2018,  data subsequently compiled and analyzed.  Finalization of the Stage II HPMP strategy and com ref plan completed in Aug 18 and submitted to the 82nd Meeting.  Stage II HPMP approved by the ExCom in Dec 18.  "/>
    <s v="Preparation and appraisal of the overall new project and Grant Agreemnt (GA) betweem Thailand and World Bank initiated and underway. Draft project appraisal document completed. Environmental safeguards workshop held in Jun 19 and appraisal expected in Oct 19. GA approval expected by Q4 19."/>
    <m/>
    <m/>
    <x v="1"/>
    <n v="0"/>
    <n v="1"/>
    <n v="1"/>
    <n v="18"/>
    <n v="0"/>
    <n v="0"/>
    <n v="0"/>
    <n v="2016"/>
  </r>
  <r>
    <m/>
    <m/>
    <s v="CPR/FOA/73/PRP/553"/>
    <s v="Germany"/>
    <m/>
    <x v="2"/>
    <s v="CPR"/>
    <x v="5"/>
    <s v="FOA"/>
    <s v="Preparation for HCFC phase-out investment activities (stage II) (extruded polystyrene foam sector)"/>
    <d v="2014-11-01T00:00:00"/>
    <d v="2015-12-01T00:00:00"/>
    <s v="FIN"/>
    <d v="2016-02-01T00:00:00"/>
    <m/>
    <d v="2016-12-01T00:00:00"/>
    <d v="2017-09-01T00:00:00"/>
    <n v="0"/>
    <m/>
    <m/>
    <n v="0"/>
    <m/>
    <m/>
    <m/>
    <m/>
    <m/>
    <m/>
    <m/>
    <m/>
    <n v="44987"/>
    <n v="25013"/>
    <n v="70000"/>
    <n v="1"/>
    <n v="0"/>
    <n v="0"/>
    <n v="0"/>
    <n v="5848"/>
    <n v="3252"/>
    <n v="9100"/>
    <n v="0"/>
    <n v="70000"/>
    <n v="0"/>
    <n v="0"/>
    <n v="9100"/>
    <n v="0"/>
    <m/>
    <m/>
    <m/>
    <m/>
    <s v="Stage II XPS approved at 77th Excom"/>
    <m/>
    <m/>
    <m/>
    <x v="1"/>
    <n v="0"/>
    <n v="1"/>
    <n v="15"/>
    <n v="13"/>
    <n v="0"/>
    <n v="0"/>
    <n v="0"/>
    <n v="2014"/>
  </r>
  <r>
    <m/>
    <m/>
    <s v="CPR/FOA/73/PRP/546"/>
    <s v="UNIDO"/>
    <m/>
    <x v="2"/>
    <s v="CPR"/>
    <x v="5"/>
    <s v="FOA"/>
    <s v="Preparation for HCFC phase-out investment activities (stage II) (extruded polystyrene foam sector)"/>
    <d v="2014-11-01T00:00:00"/>
    <d v="2016-06-01T00:00:00"/>
    <s v="FIN"/>
    <d v="2015-12-01T00:00:00"/>
    <m/>
    <d v="2017-06-01T00:00:00"/>
    <d v="2018-05-01T00:00:00"/>
    <n v="0"/>
    <m/>
    <m/>
    <n v="0"/>
    <m/>
    <m/>
    <n v="0"/>
    <m/>
    <m/>
    <n v="0"/>
    <m/>
    <m/>
    <n v="260000"/>
    <n v="-548"/>
    <n v="259452"/>
    <n v="1"/>
    <n v="0"/>
    <n v="0"/>
    <n v="0"/>
    <n v="18200"/>
    <n v="-38"/>
    <n v="18162"/>
    <n v="0"/>
    <n v="259452"/>
    <n v="0"/>
    <m/>
    <n v="18162"/>
    <n v="0"/>
    <m/>
    <m/>
    <m/>
    <m/>
    <m/>
    <m/>
    <m/>
    <m/>
    <x v="1"/>
    <n v="0"/>
    <n v="1"/>
    <n v="13"/>
    <n v="19"/>
    <n v="0"/>
    <n v="0"/>
    <n v="0"/>
    <n v="2014"/>
  </r>
  <r>
    <m/>
    <m/>
    <s v="EGY/FOA/74/PRP/124"/>
    <s v="UNDP"/>
    <m/>
    <x v="0"/>
    <s v="EGY"/>
    <x v="5"/>
    <s v="FOA"/>
    <s v="Preparation for HCFC phase-out investment activities (stage II) (extruded polystyrene foam sector)"/>
    <d v="2015-05-01T00:00:00"/>
    <d v="2017-05-01T00:00:00"/>
    <s v="FIN"/>
    <d v="2016-01-01T00:00:00"/>
    <m/>
    <d v="2017-12-01T00:00:00"/>
    <d v="2018-12-01T00:00:00"/>
    <n v="0"/>
    <m/>
    <m/>
    <m/>
    <m/>
    <m/>
    <n v="0"/>
    <m/>
    <m/>
    <m/>
    <m/>
    <m/>
    <n v="20000"/>
    <n v="0"/>
    <n v="20000"/>
    <n v="1"/>
    <n v="0"/>
    <n v="0"/>
    <n v="0"/>
    <n v="1400"/>
    <n v="0"/>
    <n v="1400"/>
    <n v="0"/>
    <n v="20000"/>
    <n v="0"/>
    <n v="0"/>
    <n v="1400"/>
    <n v="0"/>
    <m/>
    <m/>
    <m/>
    <m/>
    <s v="Financially completed in 2018."/>
    <m/>
    <m/>
    <m/>
    <x v="1"/>
    <n v="0"/>
    <n v="1"/>
    <n v="8"/>
    <n v="24"/>
    <n v="0"/>
    <n v="0"/>
    <n v="0"/>
    <n v="2015"/>
  </r>
  <r>
    <m/>
    <m/>
    <s v="IND/FOA/72/PRP/455"/>
    <s v="UNDP"/>
    <m/>
    <x v="2"/>
    <s v="IND"/>
    <x v="5"/>
    <s v="FOA"/>
    <s v="Preparation for HCFC phase-out investment activities (stage II) (extruded polystyrene foam sector)"/>
    <d v="2014-05-01T00:00:00"/>
    <d v="2016-05-01T00:00:00"/>
    <s v="FIN"/>
    <d v="2015-06-01T00:00:00"/>
    <m/>
    <d v="2018-06-01T00:00:00"/>
    <d v="2019-06-01T00:00:00"/>
    <n v="0"/>
    <m/>
    <m/>
    <m/>
    <m/>
    <m/>
    <n v="0"/>
    <m/>
    <m/>
    <m/>
    <m/>
    <m/>
    <n v="40000"/>
    <n v="-430"/>
    <n v="39570"/>
    <n v="1"/>
    <n v="0"/>
    <n v="0"/>
    <n v="0"/>
    <n v="2800"/>
    <n v="-30"/>
    <n v="2770"/>
    <n v="9.9999999999909051E-2"/>
    <n v="39570"/>
    <n v="0"/>
    <n v="0"/>
    <n v="2769.9"/>
    <n v="0"/>
    <m/>
    <m/>
    <m/>
    <m/>
    <s v="Financially completed in 2019."/>
    <m/>
    <m/>
    <m/>
    <x v="1"/>
    <n v="0"/>
    <n v="1"/>
    <n v="13"/>
    <n v="24"/>
    <n v="0"/>
    <n v="0"/>
    <n v="0"/>
    <n v="2014"/>
  </r>
  <r>
    <m/>
    <m/>
    <s v="IDS/PHA/72/PRP/205"/>
    <s v="UNDP"/>
    <m/>
    <x v="2"/>
    <s v="IDS"/>
    <x v="5"/>
    <s v="PHA"/>
    <s v="Preparation for HCFC phase-out investment activities (stage II) (fire-fighting manufacturing sector)"/>
    <d v="2014-05-01T00:00:00"/>
    <d v="2016-05-01T00:00:00"/>
    <s v="FIN"/>
    <d v="2016-01-01T00:00:00"/>
    <m/>
    <d v="2017-12-01T00:00:00"/>
    <d v="2018-12-01T00:00:00"/>
    <n v="0"/>
    <m/>
    <m/>
    <m/>
    <m/>
    <m/>
    <n v="0"/>
    <m/>
    <m/>
    <m/>
    <m/>
    <m/>
    <n v="50000"/>
    <n v="-47830"/>
    <n v="2170"/>
    <n v="1"/>
    <n v="0"/>
    <n v="0"/>
    <n v="0"/>
    <n v="3500"/>
    <n v="-3348"/>
    <n v="152"/>
    <n v="9.9999999999994316E-2"/>
    <n v="2170"/>
    <n v="0"/>
    <n v="0"/>
    <n v="151.9"/>
    <n v="0"/>
    <m/>
    <m/>
    <m/>
    <m/>
    <s v="Financially completed in 2018."/>
    <m/>
    <m/>
    <m/>
    <x v="1"/>
    <n v="0"/>
    <n v="1"/>
    <n v="20"/>
    <n v="24"/>
    <n v="0"/>
    <n v="0"/>
    <n v="0"/>
    <n v="2014"/>
  </r>
  <r>
    <m/>
    <m/>
    <s v="ARG/FOA/76/PRP/176"/>
    <s v="IBRD"/>
    <m/>
    <x v="1"/>
    <s v="ARG"/>
    <x v="5"/>
    <s v="FOA"/>
    <s v="Preparation for HCFC phase-out investment activities (stage II) (foam sector)"/>
    <d v="2016-05-01T00:00:00"/>
    <d v="2017-05-01T00:00:00"/>
    <s v="FIN"/>
    <d v="2016-08-01T00:00:00"/>
    <m/>
    <d v="2017-07-01T00:00:00"/>
    <d v="2017-12-01T00:00:00"/>
    <n v="0"/>
    <m/>
    <m/>
    <n v="0"/>
    <m/>
    <m/>
    <n v="0"/>
    <m/>
    <m/>
    <n v="0"/>
    <m/>
    <m/>
    <n v="137500"/>
    <n v="0"/>
    <n v="137500"/>
    <n v="1"/>
    <n v="0"/>
    <n v="0"/>
    <n v="0"/>
    <n v="9625"/>
    <n v="0"/>
    <n v="9625"/>
    <n v="0"/>
    <n v="137500"/>
    <n v="0"/>
    <n v="0"/>
    <n v="9625"/>
    <n v="0"/>
    <n v="0"/>
    <m/>
    <m/>
    <m/>
    <s v="Fine-tuning and completing information in the Stage II foam sector plan continued Jan-Feb 17, and a coordination meeting with OPROZ/NOU and UNIDO, lead IA, was organized initially in Feb and again in Mar to complete the draft Argentine  Stage II HPMP. Stage II HPMP submitted to and approved at the 79th ExCom. Bank preparation activities (including amending the WB-Argentina Grant Agreement) continued until Nov 17 when UEPRO requested change of the IA to UNIDO.  "/>
    <s v="Project preparation completed."/>
    <m/>
    <m/>
    <x v="1"/>
    <n v="0"/>
    <n v="1"/>
    <n v="3"/>
    <n v="12"/>
    <n v="0"/>
    <n v="0"/>
    <n v="0"/>
    <n v="2016"/>
  </r>
  <r>
    <m/>
    <m/>
    <s v="BAH/FOA/84/PRP/35"/>
    <s v="UNIDO"/>
    <m/>
    <x v="2"/>
    <s v="BAH"/>
    <x v="5"/>
    <s v="FOA"/>
    <s v="Preparation for HCFC phase-out investment activities (stage II) (foam sector)"/>
    <d v="2019-12-01T00:00:00"/>
    <d v="2021-12-01T00:00:00"/>
    <s v="FIN"/>
    <d v="2020-12-01T00:00:00"/>
    <m/>
    <d v="2022-06-01T00:00:00"/>
    <d v="2023-06-19T00:00:00"/>
    <n v="0"/>
    <m/>
    <m/>
    <n v="0"/>
    <m/>
    <m/>
    <n v="0"/>
    <m/>
    <m/>
    <n v="0"/>
    <m/>
    <m/>
    <n v="80000"/>
    <n v="-687.45"/>
    <n v="79312.55"/>
    <n v="1"/>
    <n v="0"/>
    <n v="0"/>
    <n v="0"/>
    <n v="5600"/>
    <n v="-48.04"/>
    <n v="5551.96"/>
    <n v="8.1499999999323336E-2"/>
    <n v="79312.55"/>
    <n v="0"/>
    <m/>
    <n v="5551.8785000000007"/>
    <n v="0"/>
    <m/>
    <m/>
    <m/>
    <m/>
    <e v="#N/A"/>
    <e v="#N/A"/>
    <s v="n.a."/>
    <m/>
    <x v="1"/>
    <n v="0"/>
    <n v="1"/>
    <n v="12"/>
    <n v="24"/>
    <n v="0"/>
    <n v="0"/>
    <n v="0"/>
    <n v="2019"/>
  </r>
  <r>
    <m/>
    <m/>
    <s v="BRA/FOA/72/PRP/301"/>
    <s v="UNDP"/>
    <m/>
    <x v="1"/>
    <s v="BRA"/>
    <x v="5"/>
    <s v="FOA"/>
    <s v="Preparation for HCFC phase-out investment activities (stage II) (foam sector)"/>
    <d v="2014-05-01T00:00:00"/>
    <d v="2016-05-01T00:00:00"/>
    <s v="FIN"/>
    <d v="2014-11-01T00:00:00"/>
    <m/>
    <d v="2016-11-01T00:00:00"/>
    <d v="2018-11-01T00:00:00"/>
    <n v="0"/>
    <m/>
    <m/>
    <m/>
    <m/>
    <m/>
    <n v="0"/>
    <m/>
    <m/>
    <m/>
    <m/>
    <m/>
    <n v="150000"/>
    <n v="-25298"/>
    <n v="124702"/>
    <n v="1"/>
    <n v="0"/>
    <n v="0"/>
    <n v="0"/>
    <n v="10500"/>
    <n v="-1771"/>
    <n v="8729"/>
    <n v="-0.13999999999941792"/>
    <n v="124702"/>
    <n v="0"/>
    <n v="0"/>
    <n v="8729.14"/>
    <n v="0"/>
    <m/>
    <m/>
    <m/>
    <m/>
    <s v="Financially completed in 2018."/>
    <m/>
    <m/>
    <m/>
    <x v="1"/>
    <n v="0"/>
    <n v="1"/>
    <n v="6"/>
    <n v="24"/>
    <n v="0"/>
    <n v="0"/>
    <n v="0"/>
    <n v="2014"/>
  </r>
  <r>
    <m/>
    <m/>
    <s v="CHI/FOA/73/PRP/183"/>
    <s v="UNDP"/>
    <m/>
    <x v="1"/>
    <s v="CHI"/>
    <x v="5"/>
    <s v="FOA"/>
    <s v="Preparation for HCFC phase-out investment activities (stage II) (foam sector)"/>
    <d v="2014-11-01T00:00:00"/>
    <d v="2016-11-01T00:00:00"/>
    <s v="FIN"/>
    <d v="2015-05-01T00:00:00"/>
    <m/>
    <d v="2016-11-01T00:00:00"/>
    <d v="2018-12-01T00:00:00"/>
    <n v="0"/>
    <m/>
    <m/>
    <m/>
    <m/>
    <m/>
    <n v="0"/>
    <m/>
    <m/>
    <m/>
    <m/>
    <m/>
    <n v="100000"/>
    <n v="-91"/>
    <n v="99909"/>
    <n v="1"/>
    <n v="0"/>
    <n v="0"/>
    <n v="0"/>
    <n v="7000"/>
    <n v="-6"/>
    <n v="6994"/>
    <n v="0.36999999999989086"/>
    <n v="99909"/>
    <n v="0"/>
    <n v="0"/>
    <n v="6993.63"/>
    <n v="0"/>
    <m/>
    <m/>
    <m/>
    <m/>
    <s v="Financially completed in 2018."/>
    <m/>
    <m/>
    <m/>
    <x v="1"/>
    <n v="0"/>
    <n v="1"/>
    <n v="6"/>
    <n v="24"/>
    <n v="0"/>
    <n v="0"/>
    <n v="0"/>
    <n v="2014"/>
  </r>
  <r>
    <m/>
    <m/>
    <s v="COL/FOA/72/PRP/87"/>
    <s v="UNDP"/>
    <m/>
    <x v="1"/>
    <s v="COL"/>
    <x v="5"/>
    <s v="FOA"/>
    <s v="Preparation for HCFC phase-out investment activities (stage II) (foam sector)"/>
    <d v="2014-05-01T00:00:00"/>
    <d v="2016-05-01T00:00:00"/>
    <s v="FIN"/>
    <d v="2014-10-01T00:00:00"/>
    <m/>
    <d v="2015-11-01T00:00:00"/>
    <d v="2016-11-01T00:00:00"/>
    <n v="0"/>
    <m/>
    <m/>
    <m/>
    <m/>
    <m/>
    <n v="0"/>
    <m/>
    <m/>
    <m/>
    <m/>
    <m/>
    <n v="150000"/>
    <n v="0"/>
    <n v="150000"/>
    <n v="1"/>
    <n v="0"/>
    <n v="0"/>
    <n v="0"/>
    <n v="10500"/>
    <n v="0"/>
    <n v="10500"/>
    <n v="0"/>
    <n v="150000"/>
    <n v="0"/>
    <n v="0"/>
    <n v="10500"/>
    <n v="0"/>
    <m/>
    <m/>
    <m/>
    <m/>
    <s v="Financially completed in 2016."/>
    <m/>
    <m/>
    <m/>
    <x v="1"/>
    <n v="0"/>
    <n v="1"/>
    <n v="5"/>
    <n v="24"/>
    <n v="0"/>
    <n v="0"/>
    <n v="0"/>
    <n v="2014"/>
  </r>
  <r>
    <m/>
    <m/>
    <s v="EGY/FOA/74/PRP/125"/>
    <s v="UNDP"/>
    <m/>
    <x v="0"/>
    <s v="EGY"/>
    <x v="5"/>
    <s v="FOA"/>
    <s v="Preparation for HCFC phase-out investment activities (stage II) (foam sector)"/>
    <d v="2015-05-01T00:00:00"/>
    <d v="2017-05-01T00:00:00"/>
    <s v="FIN"/>
    <d v="2017-04-01T00:00:00"/>
    <m/>
    <d v="2017-10-01T00:00:00"/>
    <d v="2019-02-01T00:00:00"/>
    <n v="0"/>
    <m/>
    <m/>
    <m/>
    <m/>
    <m/>
    <n v="0"/>
    <m/>
    <m/>
    <m/>
    <m/>
    <m/>
    <n v="20000"/>
    <n v="0"/>
    <n v="20000"/>
    <n v="1"/>
    <n v="0"/>
    <n v="0"/>
    <n v="0"/>
    <n v="1400"/>
    <n v="0"/>
    <n v="1400"/>
    <n v="0"/>
    <n v="20000"/>
    <n v="0"/>
    <n v="0"/>
    <n v="1400"/>
    <n v="0"/>
    <m/>
    <m/>
    <m/>
    <m/>
    <s v="Remarks1 - upto 31 Dec 2017 (Short narrative description of progress made (actual/planned)): HPMP-II for Egypt was approved at the 78th ExCom. While XPS programme is featured in the tranche approval, this is not correct as the aim was to continue with PU foam investments in the first tranche of HPMP-II. MLF Secretariat was informed about it by the lead agency UNIDO. UNDP started HPMP-II implementation work with focus on PU foam sector's support to complete this sector from HPMP-I programme. Prodoc signed (actual/planned, yes/no and date): 1/1. Yes. Agreement signed earlier. Missions undertaken (actual/planned): 2 of 2 . TOR for consultants/subcontracts completed (actual/planned): TORs for national and international experts finalized and adverstised; required positions were filled in. Contract/PO/MOA agreements signed: Contracts signed earlier. First disbursement date (actual/planned): Apr 2017. Any delays/problems (yes/no): No. If Yes, reasons for delay &amp; action plan to resolve: N/A "/>
    <m/>
    <m/>
    <m/>
    <x v="1"/>
    <n v="0"/>
    <n v="1"/>
    <n v="23"/>
    <n v="24"/>
    <n v="0"/>
    <n v="0"/>
    <n v="0"/>
    <n v="2015"/>
  </r>
  <r>
    <m/>
    <m/>
    <s v="EGY/FOA/73/PRP/120"/>
    <s v="UNIDO"/>
    <m/>
    <x v="0"/>
    <s v="EGY"/>
    <x v="5"/>
    <s v="FOA"/>
    <s v="Preparation for HCFC phase-out investment activities (stage II) (foam sector)"/>
    <d v="2014-11-01T00:00:00"/>
    <d v="2015-11-01T00:00:00"/>
    <s v="FIN"/>
    <d v="2016-08-01T00:00:00"/>
    <m/>
    <d v="2017-07-01T00:00:00"/>
    <d v="2018-04-01T00:00:00"/>
    <n v="0"/>
    <m/>
    <m/>
    <n v="0"/>
    <m/>
    <m/>
    <n v="0"/>
    <m/>
    <m/>
    <n v="0"/>
    <m/>
    <m/>
    <n v="60000"/>
    <n v="-20141"/>
    <n v="39859"/>
    <n v="1"/>
    <n v="0"/>
    <n v="0"/>
    <n v="0"/>
    <n v="4200"/>
    <n v="-1410"/>
    <n v="2790"/>
    <n v="0"/>
    <n v="39859"/>
    <n v="0"/>
    <m/>
    <n v="2790"/>
    <n v="0"/>
    <m/>
    <m/>
    <m/>
    <m/>
    <m/>
    <m/>
    <m/>
    <m/>
    <x v="1"/>
    <n v="0"/>
    <n v="1"/>
    <n v="21"/>
    <n v="12"/>
    <n v="0"/>
    <n v="0"/>
    <n v="0"/>
    <n v="2014"/>
  </r>
  <r>
    <m/>
    <m/>
    <s v="IDS/FOA/72/PRP/203"/>
    <s v="IBRD"/>
    <m/>
    <x v="2"/>
    <s v="IDS"/>
    <x v="5"/>
    <s v="FOA"/>
    <s v="Preparation for HCFC phase-out investment activities (stage II) (foam sector)"/>
    <d v="2014-05-01T00:00:00"/>
    <d v="2016-05-01T00:00:00"/>
    <s v="FIN"/>
    <d v="2014-12-01T00:00:00"/>
    <m/>
    <d v="2016-05-01T00:00:00"/>
    <d v="2016-05-01T00:00:00"/>
    <n v="0"/>
    <m/>
    <m/>
    <n v="0"/>
    <m/>
    <m/>
    <n v="0"/>
    <m/>
    <m/>
    <n v="0"/>
    <m/>
    <m/>
    <n v="150000"/>
    <n v="0"/>
    <n v="150000"/>
    <n v="1"/>
    <n v="0"/>
    <n v="0"/>
    <n v="0"/>
    <n v="10500"/>
    <n v="0"/>
    <n v="10500"/>
    <n v="0"/>
    <n v="150000"/>
    <n v="0"/>
    <n v="0"/>
    <n v="10500"/>
    <n v="0"/>
    <n v="0"/>
    <m/>
    <m/>
    <m/>
    <s v="Project completion done by end Jan 16 and submitted to the ExCom. Stage II foam sector plan approved in May 16."/>
    <s v="Not applicable."/>
    <m/>
    <m/>
    <x v="1"/>
    <n v="0"/>
    <n v="1"/>
    <n v="7"/>
    <n v="24"/>
    <n v="0"/>
    <n v="0"/>
    <n v="0"/>
    <n v="2014"/>
  </r>
  <r>
    <m/>
    <m/>
    <s v="IRA/FOA/72/PRP/218"/>
    <s v="Germany"/>
    <m/>
    <x v="2"/>
    <s v="IRA"/>
    <x v="5"/>
    <s v="FOA"/>
    <s v="Preparation for HCFC phase-out investment activities (stage II) (foam sector)"/>
    <d v="2014-05-01T00:00:00"/>
    <d v="2016-05-01T00:00:00"/>
    <s v="FIN"/>
    <d v="2015-03-01T00:00:00"/>
    <m/>
    <d v="2016-11-01T00:00:00"/>
    <d v="2017-03-01T00:00:00"/>
    <n v="0"/>
    <m/>
    <m/>
    <n v="0"/>
    <m/>
    <m/>
    <m/>
    <m/>
    <m/>
    <m/>
    <m/>
    <m/>
    <n v="75000"/>
    <n v="0"/>
    <n v="75000"/>
    <n v="1"/>
    <n v="0"/>
    <n v="0"/>
    <n v="0"/>
    <n v="9750"/>
    <n v="0"/>
    <n v="9750"/>
    <n v="0"/>
    <n v="75000"/>
    <n v="0"/>
    <n v="0"/>
    <n v="9750"/>
    <n v="0"/>
    <m/>
    <m/>
    <m/>
    <m/>
    <s v="Revision of submitted documents, update of survey and sector data"/>
    <m/>
    <m/>
    <m/>
    <x v="1"/>
    <n v="0"/>
    <n v="1"/>
    <n v="10"/>
    <n v="24"/>
    <n v="0"/>
    <n v="0"/>
    <n v="0"/>
    <n v="2014"/>
  </r>
  <r>
    <m/>
    <m/>
    <s v="JOR/FOA/75/PRP/96"/>
    <s v="IBRD"/>
    <m/>
    <x v="2"/>
    <s v="JOR"/>
    <x v="5"/>
    <s v="FOA"/>
    <s v="Preparation for HCFC phase-out investment activities (stage II) (foam sector)"/>
    <d v="2015-11-01T00:00:00"/>
    <d v="2017-12-01T00:00:00"/>
    <s v="FIN"/>
    <d v="2016-12-01T00:00:00"/>
    <m/>
    <d v="2016-12-01T00:00:00"/>
    <d v="2016-12-01T00:00:00"/>
    <n v="0"/>
    <m/>
    <m/>
    <n v="0"/>
    <m/>
    <m/>
    <n v="0"/>
    <m/>
    <m/>
    <n v="0"/>
    <m/>
    <m/>
    <n v="45000"/>
    <n v="0"/>
    <n v="45000"/>
    <n v="1"/>
    <n v="0"/>
    <n v="0"/>
    <n v="0"/>
    <n v="3150"/>
    <n v="0"/>
    <n v="3150"/>
    <n v="0"/>
    <n v="45000"/>
    <n v="0"/>
    <n v="0"/>
    <n v="3150"/>
    <n v="0"/>
    <n v="0"/>
    <m/>
    <m/>
    <m/>
    <s v="Consultant TOR prepared in early 2016. WB mission conducted in Feb 16 where site visits to larger foam companies conducted (except spray foam). Consultant selected and began data collection and site visits in Apr 15. Data collection workshops held in May 16, followed by another WB preparation mission. Foam sector plan prepared and submitted within the Stage II HPMP and approved in Dec. 16."/>
    <s v="Preparation funding fully disbursed."/>
    <m/>
    <m/>
    <x v="1"/>
    <n v="0"/>
    <n v="1"/>
    <n v="13"/>
    <n v="25"/>
    <n v="0"/>
    <n v="0"/>
    <n v="0"/>
    <n v="2015"/>
  </r>
  <r>
    <m/>
    <m/>
    <s v="LEB/FOA/72/PRP/81"/>
    <s v="UNDP"/>
    <m/>
    <x v="2"/>
    <s v="LEB"/>
    <x v="5"/>
    <s v="FOA"/>
    <s v="Preparation for HCFC phase-out investment activities (stage II) (foam sector)"/>
    <d v="2014-05-01T00:00:00"/>
    <d v="2016-05-01T00:00:00"/>
    <s v="FIN"/>
    <d v="2015-05-01T00:00:00"/>
    <m/>
    <d v="2015-06-01T00:00:00"/>
    <d v="2016-06-01T00:00:00"/>
    <n v="0"/>
    <m/>
    <m/>
    <m/>
    <m/>
    <m/>
    <n v="0"/>
    <m/>
    <m/>
    <m/>
    <m/>
    <m/>
    <n v="20000"/>
    <n v="0"/>
    <n v="20000"/>
    <n v="1"/>
    <n v="0"/>
    <n v="0"/>
    <n v="0"/>
    <n v="1400"/>
    <n v="0"/>
    <n v="1400"/>
    <n v="0"/>
    <n v="20000"/>
    <n v="0"/>
    <n v="0"/>
    <n v="1400"/>
    <n v="0"/>
    <m/>
    <m/>
    <m/>
    <m/>
    <s v="Financially completed in 2016."/>
    <m/>
    <m/>
    <m/>
    <x v="1"/>
    <n v="0"/>
    <n v="1"/>
    <n v="12"/>
    <n v="24"/>
    <n v="0"/>
    <n v="0"/>
    <n v="0"/>
    <n v="2014"/>
  </r>
  <r>
    <m/>
    <m/>
    <s v="LIB/FOA/82/PRP/41"/>
    <s v="UNIDO"/>
    <m/>
    <x v="0"/>
    <s v="LIB"/>
    <x v="5"/>
    <s v="FOA"/>
    <s v="Preparation for HCFC phase-out investment activities (stage II) (foam sector)"/>
    <d v="2018-12-01T00:00:00"/>
    <d v="2019-12-01T00:00:00"/>
    <s v="COM"/>
    <d v="2019-08-01T00:00:00"/>
    <m/>
    <d v="2023-12-31T00:00:00"/>
    <m/>
    <n v="0"/>
    <m/>
    <m/>
    <n v="0"/>
    <m/>
    <m/>
    <n v="0"/>
    <m/>
    <m/>
    <n v="0"/>
    <m/>
    <m/>
    <n v="80000"/>
    <n v="0"/>
    <n v="80000"/>
    <n v="0.96651049999999994"/>
    <n v="2679.1600000000035"/>
    <n v="2679.1600000000035"/>
    <n v="0"/>
    <n v="5600"/>
    <n v="0"/>
    <n v="5600"/>
    <n v="191.08237596882191"/>
    <n v="77320.84"/>
    <n v="2225.4899999999998"/>
    <n v="2000"/>
    <n v="5408.9176240311781"/>
    <n v="155.7843"/>
    <m/>
    <m/>
    <m/>
    <m/>
    <s v="Milestones achieved:_x000a_Milestone 1: Data collected - Yes_x000a_Milestone 2: Overarching strategy and tranche implementation plan for the investment component submitted – No_x000a__x000a_The project document was not submitted as the outcome of the survey is that companies are either not operating anymore or have changed their manufacturing sector. _x000a_"/>
    <s v="Grant has been financially closed. Remaining fund balance will be returned to the 95th meeting."/>
    <s v="n.a."/>
    <m/>
    <x v="1"/>
    <n v="0"/>
    <n v="1"/>
    <n v="8"/>
    <n v="12"/>
    <n v="0"/>
    <n v="0"/>
    <n v="0"/>
    <n v="2018"/>
  </r>
  <r>
    <m/>
    <m/>
    <s v="MAL/FOA/72/PRP/175"/>
    <s v="UNDP"/>
    <m/>
    <x v="2"/>
    <s v="MAL"/>
    <x v="5"/>
    <s v="FOA"/>
    <s v="Preparation for HCFC phase-out investment activities (stage II) (foam sector)"/>
    <d v="2014-05-01T00:00:00"/>
    <d v="2016-05-01T00:00:00"/>
    <s v="FIN"/>
    <d v="2015-07-01T00:00:00"/>
    <m/>
    <d v="2017-12-01T00:00:00"/>
    <d v="2018-12-01T00:00:00"/>
    <n v="0"/>
    <m/>
    <m/>
    <m/>
    <m/>
    <m/>
    <n v="0"/>
    <m/>
    <m/>
    <m/>
    <m/>
    <m/>
    <n v="150000"/>
    <n v="0"/>
    <n v="150000"/>
    <n v="1"/>
    <n v="0"/>
    <n v="0"/>
    <n v="0"/>
    <n v="10500"/>
    <n v="0"/>
    <n v="10500"/>
    <n v="0"/>
    <n v="150000"/>
    <n v="0"/>
    <n v="0"/>
    <n v="10500"/>
    <n v="0"/>
    <m/>
    <m/>
    <m/>
    <m/>
    <s v="Financially completed in 2018."/>
    <m/>
    <m/>
    <m/>
    <x v="1"/>
    <n v="0"/>
    <n v="1"/>
    <n v="14"/>
    <n v="24"/>
    <n v="0"/>
    <n v="0"/>
    <n v="0"/>
    <n v="2014"/>
  </r>
  <r>
    <m/>
    <m/>
    <s v="MOR/FOA/73/PRP/71"/>
    <s v="UNIDO"/>
    <m/>
    <x v="0"/>
    <s v="MOR"/>
    <x v="5"/>
    <s v="FOA"/>
    <s v="Preparation for HCFC phase-out investment activities (stage II) (foam sector)"/>
    <d v="2014-11-01T00:00:00"/>
    <d v="2016-12-01T00:00:00"/>
    <s v="FIN"/>
    <d v="2015-08-01T00:00:00"/>
    <m/>
    <d v="2022-12-01T00:00:00"/>
    <d v="2023-10-09T00:00:00"/>
    <n v="0"/>
    <m/>
    <m/>
    <n v="0"/>
    <m/>
    <m/>
    <n v="0"/>
    <m/>
    <m/>
    <n v="0"/>
    <m/>
    <m/>
    <n v="100000"/>
    <n v="-11672.36"/>
    <n v="88327.64"/>
    <n v="1"/>
    <n v="0"/>
    <n v="0"/>
    <n v="0"/>
    <n v="7000"/>
    <n v="-817.06"/>
    <n v="6182.9400000000005"/>
    <n v="5.1999999996041879E-3"/>
    <n v="88327.64"/>
    <n v="0"/>
    <m/>
    <n v="6182.9348000000009"/>
    <n v="0"/>
    <m/>
    <m/>
    <m/>
    <m/>
    <e v="#N/A"/>
    <e v="#N/A"/>
    <s v="n.a."/>
    <m/>
    <x v="1"/>
    <n v="0"/>
    <n v="1"/>
    <n v="9"/>
    <n v="25"/>
    <n v="0"/>
    <n v="0"/>
    <n v="0"/>
    <n v="2014"/>
  </r>
  <r>
    <m/>
    <m/>
    <s v="NIR/FOA/72/PRP/139"/>
    <s v="UNDP"/>
    <m/>
    <x v="0"/>
    <s v="NIR"/>
    <x v="5"/>
    <s v="FOA"/>
    <s v="Preparation for HCFC phase-out investment activities (stage II) (foam sector)"/>
    <d v="2014-05-01T00:00:00"/>
    <d v="2016-05-01T00:00:00"/>
    <s v="FIN"/>
    <d v="2017-03-01T00:00:00"/>
    <m/>
    <d v="2018-05-01T00:00:00"/>
    <d v="2019-05-01T00:00:00"/>
    <n v="0"/>
    <m/>
    <m/>
    <m/>
    <m/>
    <m/>
    <n v="0"/>
    <m/>
    <m/>
    <m/>
    <m/>
    <m/>
    <n v="80000"/>
    <n v="0"/>
    <n v="80000"/>
    <n v="1"/>
    <n v="0"/>
    <n v="0"/>
    <n v="0"/>
    <n v="5600"/>
    <n v="0"/>
    <n v="5600"/>
    <n v="0"/>
    <n v="80000"/>
    <n v="0"/>
    <n v="0"/>
    <n v="5600"/>
    <n v="0"/>
    <m/>
    <m/>
    <m/>
    <m/>
    <s v="Financially completed in 2019."/>
    <m/>
    <m/>
    <m/>
    <x v="1"/>
    <n v="0"/>
    <n v="1"/>
    <n v="34"/>
    <n v="24"/>
    <n v="0"/>
    <n v="0"/>
    <n v="0"/>
    <n v="2014"/>
  </r>
  <r>
    <m/>
    <m/>
    <s v="PAK/FOA/72/PRP/87"/>
    <s v="UNIDO"/>
    <m/>
    <x v="2"/>
    <s v="PAK"/>
    <x v="5"/>
    <s v="FOA"/>
    <s v="Preparation for HCFC phase-out investment activities (stage II) (foam sector)"/>
    <d v="2014-05-01T00:00:00"/>
    <d v="2015-05-01T00:00:00"/>
    <s v="FIN"/>
    <d v="2015-09-01T00:00:00"/>
    <m/>
    <d v="2016-12-01T00:00:00"/>
    <d v="2018-06-01T00:00:00"/>
    <n v="0"/>
    <m/>
    <m/>
    <n v="0"/>
    <m/>
    <m/>
    <n v="0"/>
    <m/>
    <m/>
    <n v="0"/>
    <m/>
    <m/>
    <n v="50000"/>
    <n v="-1044"/>
    <n v="48956"/>
    <n v="1"/>
    <n v="0"/>
    <n v="0"/>
    <n v="0"/>
    <n v="3500"/>
    <n v="-73"/>
    <n v="3427"/>
    <n v="0"/>
    <n v="48956"/>
    <n v="0"/>
    <m/>
    <n v="3427"/>
    <n v="0"/>
    <m/>
    <m/>
    <m/>
    <m/>
    <m/>
    <m/>
    <m/>
    <m/>
    <x v="1"/>
    <n v="0"/>
    <n v="1"/>
    <n v="16"/>
    <n v="12"/>
    <n v="0"/>
    <n v="0"/>
    <n v="0"/>
    <n v="2014"/>
  </r>
  <r>
    <m/>
    <m/>
    <s v="PAN/FOA/72/PRP/37"/>
    <s v="UNDP"/>
    <m/>
    <x v="1"/>
    <s v="PAN"/>
    <x v="5"/>
    <s v="FOA"/>
    <s v="Preparation for HCFC phase-out investment activities (stage II) (foam sector)"/>
    <d v="2014-05-01T00:00:00"/>
    <d v="2016-05-01T00:00:00"/>
    <s v="FIN"/>
    <d v="2015-01-01T00:00:00"/>
    <m/>
    <d v="2016-12-01T00:00:00"/>
    <d v="2017-12-01T00:00:00"/>
    <n v="0"/>
    <m/>
    <m/>
    <m/>
    <m/>
    <m/>
    <n v="0"/>
    <m/>
    <m/>
    <m/>
    <m/>
    <m/>
    <n v="80000"/>
    <n v="-1410"/>
    <n v="78590"/>
    <n v="1"/>
    <n v="0"/>
    <n v="0"/>
    <n v="0"/>
    <n v="5600"/>
    <n v="-99"/>
    <n v="5501"/>
    <n v="-0.3000000000001819"/>
    <n v="78590"/>
    <n v="0"/>
    <n v="0"/>
    <n v="5501.3"/>
    <n v="0"/>
    <m/>
    <m/>
    <m/>
    <m/>
    <s v="Financially completed in 2017."/>
    <m/>
    <m/>
    <m/>
    <x v="1"/>
    <n v="0"/>
    <n v="1"/>
    <n v="8"/>
    <n v="24"/>
    <n v="0"/>
    <n v="0"/>
    <n v="0"/>
    <n v="2014"/>
  </r>
  <r>
    <m/>
    <m/>
    <s v="SUD/FOA/72/PRP/34"/>
    <s v="UNIDO"/>
    <m/>
    <x v="0"/>
    <s v="SUD"/>
    <x v="5"/>
    <s v="FOA"/>
    <s v="Preparation for HCFC phase-out investment activities (stage II) (foam sector)"/>
    <d v="2014-05-01T00:00:00"/>
    <d v="2015-05-01T00:00:00"/>
    <s v="FIN"/>
    <d v="2015-04-01T00:00:00"/>
    <m/>
    <d v="2016-07-01T00:00:00"/>
    <d v="2017-05-01T00:00:00"/>
    <n v="0"/>
    <m/>
    <m/>
    <n v="0"/>
    <m/>
    <m/>
    <n v="0"/>
    <m/>
    <m/>
    <n v="0"/>
    <m/>
    <m/>
    <n v="40000"/>
    <n v="-448"/>
    <n v="39552"/>
    <n v="1"/>
    <n v="0"/>
    <n v="0"/>
    <n v="0"/>
    <n v="2800"/>
    <n v="-31"/>
    <n v="2769"/>
    <n v="0"/>
    <n v="39552"/>
    <n v="0"/>
    <m/>
    <n v="2769"/>
    <n v="0"/>
    <m/>
    <m/>
    <m/>
    <m/>
    <m/>
    <m/>
    <m/>
    <m/>
    <x v="1"/>
    <n v="0"/>
    <n v="1"/>
    <n v="11"/>
    <n v="12"/>
    <n v="0"/>
    <n v="0"/>
    <n v="0"/>
    <n v="2014"/>
  </r>
  <r>
    <m/>
    <m/>
    <s v="THA/FOA/77/PRP/173"/>
    <s v="IBRD"/>
    <m/>
    <x v="2"/>
    <s v="THA"/>
    <x v="5"/>
    <s v="FOA"/>
    <s v="Preparation for HCFC phase-out investment activities (stage II) (foam sector)"/>
    <d v="2016-12-01T00:00:00"/>
    <d v="2018-06-01T00:00:00"/>
    <s v="FIN"/>
    <d v="2017-01-01T00:00:00"/>
    <m/>
    <d v="2018-12-01T00:00:00"/>
    <d v="2018-12-01T00:00:00"/>
    <n v="0"/>
    <m/>
    <m/>
    <n v="0"/>
    <m/>
    <m/>
    <n v="0"/>
    <m/>
    <m/>
    <n v="0"/>
    <m/>
    <m/>
    <n v="120000"/>
    <n v="0"/>
    <n v="120000"/>
    <n v="1"/>
    <n v="0"/>
    <n v="0"/>
    <n v="0"/>
    <n v="8400"/>
    <n v="0"/>
    <n v="8400"/>
    <n v="0"/>
    <n v="120000"/>
    <n v="0"/>
    <n v="0"/>
    <n v="8400"/>
    <n v="0"/>
    <n v="0"/>
    <m/>
    <m/>
    <m/>
    <s v="Data collection completed before mid-2018,  data subsequently compiled and analyzed.  Finalization of the Stage II HPMP strategy and spray foam sector plan completed in Aug 18 and submitted to the 82nd Meeting.  Stage II HPMP approved by the ExCom in Dec 18.  "/>
    <s v="Preparation and appraisal of the overall new project and Grant Agreemnt (GA) betweem Thailand and World Bank initiated and underway. Draft project appraisal document completed. Environmental safeguards workshop held in Jun 19 and appraisal expected in Oct 19. GA approval expected by Q4 19."/>
    <m/>
    <m/>
    <x v="1"/>
    <n v="0"/>
    <n v="1"/>
    <n v="1"/>
    <n v="18"/>
    <n v="0"/>
    <n v="0"/>
    <n v="0"/>
    <n v="2016"/>
  </r>
  <r>
    <m/>
    <m/>
    <s v="URU/FOA/72/PRP/62"/>
    <s v="UNDP"/>
    <m/>
    <x v="1"/>
    <s v="URU"/>
    <x v="5"/>
    <s v="FOA"/>
    <s v="Preparation for HCFC phase-out investment activities (stage II) (foam sector)"/>
    <d v="2014-05-01T00:00:00"/>
    <d v="2016-05-01T00:00:00"/>
    <s v="FIN"/>
    <d v="2015-01-01T00:00:00"/>
    <m/>
    <d v="2017-01-01T00:00:00"/>
    <d v="2019-02-01T00:00:00"/>
    <n v="0"/>
    <m/>
    <m/>
    <m/>
    <m/>
    <m/>
    <n v="0"/>
    <m/>
    <m/>
    <m/>
    <m/>
    <m/>
    <n v="68000"/>
    <n v="0"/>
    <n v="68000"/>
    <n v="1"/>
    <n v="0"/>
    <n v="0"/>
    <n v="0"/>
    <n v="4760"/>
    <n v="0"/>
    <n v="4760"/>
    <n v="0"/>
    <n v="68000"/>
    <n v="0"/>
    <n v="0"/>
    <n v="4760"/>
    <n v="0"/>
    <m/>
    <m/>
    <m/>
    <m/>
    <s v="Remarks1 - upto 31 Dec 2017 (Short narrative description of progress made (actual/planned)): HPMP 2nd phase ProDoc prepared and discussed with stakeholders. Prodoc signed (actual/planned, yes/no and date): Agreement has been signed earlier. Missions undertaken (actual/planned): 1 of 1. TOR for consultants/subcontracts completed (actual/planned): TOR completed earlier. Contract/PO/MOA agreements signed: 0 of 0. First disbursement date (actual/planned): Jan 2015. Any delays/problems (yes/no): No. If Yes, reasons for delay &amp; action plan to resolve:  N/A"/>
    <m/>
    <m/>
    <m/>
    <x v="1"/>
    <n v="0"/>
    <n v="1"/>
    <n v="8"/>
    <n v="24"/>
    <n v="0"/>
    <n v="0"/>
    <n v="0"/>
    <n v="2014"/>
  </r>
  <r>
    <m/>
    <m/>
    <s v="VEN/FOA/72/PRP/126"/>
    <s v="UNDP"/>
    <m/>
    <x v="1"/>
    <s v="VEN"/>
    <x v="5"/>
    <s v="FOA"/>
    <s v="Preparation for HCFC phase-out investment activities (stage II) (foam sector)"/>
    <d v="2014-05-01T00:00:00"/>
    <d v="2016-05-01T00:00:00"/>
    <s v="FIN"/>
    <d v="2014-12-01T00:00:00"/>
    <m/>
    <d v="2016-12-01T00:00:00"/>
    <d v="2018-12-01T00:00:00"/>
    <n v="0"/>
    <m/>
    <m/>
    <m/>
    <m/>
    <m/>
    <n v="0"/>
    <m/>
    <m/>
    <m/>
    <m/>
    <m/>
    <n v="150000"/>
    <n v="-13991"/>
    <n v="136009"/>
    <n v="1"/>
    <n v="0"/>
    <n v="0"/>
    <n v="0"/>
    <n v="10500"/>
    <n v="-979"/>
    <n v="9521"/>
    <n v="0.37000000000080036"/>
    <n v="136009"/>
    <n v="0"/>
    <n v="0"/>
    <n v="9520.6299999999992"/>
    <n v="0"/>
    <m/>
    <m/>
    <m/>
    <m/>
    <s v="Financially completed in 2018."/>
    <m/>
    <m/>
    <m/>
    <x v="1"/>
    <n v="0"/>
    <n v="1"/>
    <n v="7"/>
    <n v="24"/>
    <n v="0"/>
    <n v="0"/>
    <n v="0"/>
    <n v="2014"/>
  </r>
  <r>
    <m/>
    <m/>
    <s v="VIE/FOA/72/PRP/66"/>
    <s v="IBRD"/>
    <m/>
    <x v="2"/>
    <s v="VIE"/>
    <x v="5"/>
    <s v="FOA"/>
    <s v="Preparation for HCFC phase-out investment activities (stage II) (foam sector)"/>
    <d v="2014-05-01T00:00:00"/>
    <d v="2016-05-01T00:00:00"/>
    <s v="FIN"/>
    <d v="2015-12-01T00:00:00"/>
    <m/>
    <d v="2016-05-01T00:00:00"/>
    <d v="2016-12-01T00:00:00"/>
    <n v="0"/>
    <m/>
    <m/>
    <n v="0"/>
    <m/>
    <m/>
    <n v="0"/>
    <m/>
    <m/>
    <n v="0"/>
    <m/>
    <m/>
    <n v="80000"/>
    <n v="0"/>
    <n v="80000"/>
    <n v="1"/>
    <n v="0"/>
    <n v="0"/>
    <n v="0"/>
    <n v="5600"/>
    <n v="0"/>
    <n v="5600"/>
    <n v="0"/>
    <n v="80000"/>
    <n v="0"/>
    <n v="0"/>
    <n v="5600"/>
    <n v="0"/>
    <n v="0"/>
    <m/>
    <m/>
    <m/>
    <s v="PU foam sector plan including XPS, systems house and multiple subsectors using imported HCFC-based preblended polyol prepared, included in the Stage II HPMP and submitted end Jan 16. Project approved in May 2016."/>
    <s v="Stage II foam sector plan completed and approved."/>
    <m/>
    <m/>
    <x v="1"/>
    <n v="0"/>
    <n v="1"/>
    <n v="19"/>
    <n v="24"/>
    <n v="0"/>
    <n v="0"/>
    <n v="0"/>
    <n v="2014"/>
  </r>
  <r>
    <m/>
    <m/>
    <s v="YEM/FOA/73/PRP/46"/>
    <s v="UNIDO"/>
    <m/>
    <x v="2"/>
    <s v="YEM"/>
    <x v="5"/>
    <s v="FOA"/>
    <s v="Preparation for HCFC phase-out investment activities (stage II) (foam sector)"/>
    <d v="2014-11-01T00:00:00"/>
    <d v="2016-11-01T00:00:00"/>
    <s v="CLO"/>
    <m/>
    <m/>
    <m/>
    <d v="2019-03-01T00:00:00"/>
    <n v="0"/>
    <m/>
    <m/>
    <n v="0"/>
    <m/>
    <m/>
    <n v="0"/>
    <m/>
    <m/>
    <n v="0"/>
    <m/>
    <m/>
    <n v="80000"/>
    <n v="-80000"/>
    <n v="0"/>
    <n v="0"/>
    <n v="0"/>
    <n v="0"/>
    <n v="0"/>
    <n v="5600"/>
    <n v="-5600"/>
    <n v="0"/>
    <n v="0"/>
    <n v="0"/>
    <n v="0"/>
    <m/>
    <n v="0"/>
    <n v="0"/>
    <m/>
    <m/>
    <m/>
    <m/>
    <e v="#N/A"/>
    <e v="#N/A"/>
    <m/>
    <m/>
    <x v="0"/>
    <n v="0"/>
    <n v="0"/>
    <s v=""/>
    <n v="24"/>
    <n v="0"/>
    <n v="0"/>
    <n v="0"/>
    <n v="2014"/>
  </r>
  <r>
    <m/>
    <m/>
    <s v="CPR/REF/73/PRP/543"/>
    <s v="UNDP"/>
    <m/>
    <x v="2"/>
    <s v="CPR"/>
    <x v="5"/>
    <s v="REF"/>
    <s v="Preparation for HCFC phase-out investment activities (stage II) (industrial and commercial refrigeration sector)"/>
    <d v="2014-11-01T00:00:00"/>
    <d v="2016-11-01T00:00:00"/>
    <s v="FIN"/>
    <d v="2015-04-01T00:00:00"/>
    <m/>
    <d v="2017-05-01T00:00:00"/>
    <d v="2018-05-01T00:00:00"/>
    <n v="0"/>
    <m/>
    <m/>
    <m/>
    <m/>
    <m/>
    <n v="0"/>
    <m/>
    <m/>
    <m/>
    <m/>
    <m/>
    <n v="330000"/>
    <n v="0"/>
    <n v="330000"/>
    <n v="1"/>
    <n v="0"/>
    <n v="0"/>
    <n v="0"/>
    <n v="23100"/>
    <n v="0"/>
    <n v="23100"/>
    <n v="0"/>
    <n v="330000"/>
    <n v="0"/>
    <n v="0"/>
    <n v="23100"/>
    <n v="0"/>
    <n v="330000"/>
    <m/>
    <m/>
    <m/>
    <s v="Financially completed in 2018."/>
    <m/>
    <m/>
    <m/>
    <x v="1"/>
    <n v="0"/>
    <n v="1"/>
    <n v="5"/>
    <n v="24"/>
    <n v="0"/>
    <n v="0"/>
    <n v="0"/>
    <n v="2014"/>
  </r>
  <r>
    <m/>
    <m/>
    <s v="CPR/FOA/73/PRP/558"/>
    <s v="IBRD"/>
    <m/>
    <x v="2"/>
    <s v="CPR"/>
    <x v="5"/>
    <s v="FOA"/>
    <s v="Preparation for HCFC phase-out investment activities (stage II) (polyurethane foam sector)"/>
    <d v="2014-11-01T00:00:00"/>
    <d v="2015-12-01T00:00:00"/>
    <s v="FIN"/>
    <d v="2015-12-01T00:00:00"/>
    <m/>
    <d v="2017-12-01T00:00:00"/>
    <d v="2018-09-01T00:00:00"/>
    <n v="0"/>
    <m/>
    <m/>
    <n v="0"/>
    <m/>
    <m/>
    <n v="0"/>
    <m/>
    <m/>
    <n v="0"/>
    <m/>
    <m/>
    <n v="400000"/>
    <n v="-9824"/>
    <n v="390176"/>
    <n v="1"/>
    <n v="0"/>
    <n v="0"/>
    <n v="0"/>
    <n v="28000"/>
    <n v="-688"/>
    <n v="27312"/>
    <n v="0"/>
    <n v="390176"/>
    <n v="0"/>
    <n v="0"/>
    <n v="27312"/>
    <n v="0"/>
    <n v="0"/>
    <m/>
    <m/>
    <m/>
    <s v="Project preparation for ExCom approval completed."/>
    <s v="Project preparation for ExCom approval completed."/>
    <m/>
    <m/>
    <x v="1"/>
    <n v="0"/>
    <n v="1"/>
    <n v="13"/>
    <n v="13"/>
    <n v="0"/>
    <n v="0"/>
    <n v="0"/>
    <n v="2014"/>
  </r>
  <r>
    <m/>
    <m/>
    <s v="IND/FOA/72/PRP/458"/>
    <s v="UNDP"/>
    <m/>
    <x v="2"/>
    <s v="IND"/>
    <x v="5"/>
    <s v="FOA"/>
    <s v="Preparation for HCFC phase-out investment activities (stage II) (polyurethane foam sector)"/>
    <d v="2014-05-01T00:00:00"/>
    <d v="2016-05-01T00:00:00"/>
    <s v="FIN"/>
    <d v="2015-06-01T00:00:00"/>
    <m/>
    <d v="2017-12-01T00:00:00"/>
    <d v="2018-12-01T00:00:00"/>
    <n v="0"/>
    <m/>
    <m/>
    <m/>
    <m/>
    <m/>
    <n v="0"/>
    <m/>
    <m/>
    <m/>
    <m/>
    <m/>
    <n v="120000"/>
    <n v="-1196"/>
    <n v="118804"/>
    <n v="1"/>
    <n v="0"/>
    <n v="0"/>
    <n v="0"/>
    <n v="8400"/>
    <n v="-84"/>
    <n v="8316"/>
    <n v="-0.28000000000065484"/>
    <n v="118804"/>
    <n v="0"/>
    <n v="0"/>
    <n v="8316.2800000000007"/>
    <n v="0"/>
    <m/>
    <m/>
    <m/>
    <m/>
    <s v="Financially completed in 2018."/>
    <m/>
    <m/>
    <m/>
    <x v="1"/>
    <n v="0"/>
    <n v="1"/>
    <n v="13"/>
    <n v="24"/>
    <n v="0"/>
    <n v="0"/>
    <n v="0"/>
    <n v="2014"/>
  </r>
  <r>
    <m/>
    <m/>
    <s v="TUN/FOA/77/PRP/72"/>
    <s v="UNIDO"/>
    <m/>
    <x v="0"/>
    <s v="TUN"/>
    <x v="5"/>
    <s v="FOA"/>
    <s v="Preparation for HCFC phase-out investment activities (stage II) (polyurethane foam sector)"/>
    <d v="2016-12-01T00:00:00"/>
    <d v="2018-06-01T00:00:00"/>
    <s v="FIN"/>
    <d v="2019-05-01T00:00:00"/>
    <m/>
    <d v="2019-12-01T00:00:00"/>
    <d v="2021-02-01T00:00:00"/>
    <n v="0"/>
    <m/>
    <m/>
    <n v="0"/>
    <m/>
    <m/>
    <n v="0"/>
    <m/>
    <m/>
    <n v="0"/>
    <m/>
    <m/>
    <n v="60000"/>
    <n v="-33747.360000000001"/>
    <n v="26252.639999999999"/>
    <n v="1.0000137129065878"/>
    <n v="-0.36000000000058208"/>
    <n v="-0.36000000000058208"/>
    <n v="0"/>
    <n v="4200"/>
    <n v="-2362.3200000000002"/>
    <n v="1837.6799999999998"/>
    <n v="-0.32000000000016371"/>
    <n v="26253"/>
    <n v="0"/>
    <m/>
    <n v="1838"/>
    <n v="0"/>
    <m/>
    <m/>
    <m/>
    <m/>
    <m/>
    <m/>
    <m/>
    <m/>
    <x v="1"/>
    <n v="0"/>
    <n v="1"/>
    <n v="29"/>
    <n v="18"/>
    <n v="0"/>
    <n v="0"/>
    <n v="0"/>
    <n v="2016"/>
  </r>
  <r>
    <m/>
    <m/>
    <s v="BRA/REF/72/PRP/304"/>
    <s v="UNIDO"/>
    <m/>
    <x v="1"/>
    <s v="BRA"/>
    <x v="5"/>
    <s v="REF"/>
    <s v="Preparation for HCFC phase-out investment activities (stage II) (refrigeration and air-conditioning manufacturing sector)"/>
    <d v="2014-05-01T00:00:00"/>
    <d v="2015-12-01T00:00:00"/>
    <s v="FIN"/>
    <d v="2014-06-01T00:00:00"/>
    <m/>
    <d v="2015-12-01T00:00:00"/>
    <d v="2017-07-01T00:00:00"/>
    <n v="0"/>
    <m/>
    <m/>
    <n v="0"/>
    <m/>
    <m/>
    <n v="0"/>
    <m/>
    <m/>
    <n v="0"/>
    <m/>
    <m/>
    <n v="150000"/>
    <n v="-3828.07"/>
    <n v="146171.93"/>
    <n v="1.0000004788881149"/>
    <n v="-7.0000000006984919E-2"/>
    <n v="-7.0000000006984919E-2"/>
    <n v="0"/>
    <n v="10500"/>
    <n v="-268"/>
    <n v="10232"/>
    <n v="0"/>
    <n v="146172"/>
    <n v="0"/>
    <m/>
    <n v="10232"/>
    <n v="0"/>
    <m/>
    <m/>
    <m/>
    <m/>
    <m/>
    <m/>
    <m/>
    <m/>
    <x v="1"/>
    <n v="0"/>
    <n v="1"/>
    <n v="1"/>
    <n v="19"/>
    <n v="0"/>
    <n v="0"/>
    <n v="0"/>
    <n v="2014"/>
  </r>
  <r>
    <m/>
    <m/>
    <s v="NIR/REF/72/PRP/137"/>
    <s v="UNIDO"/>
    <m/>
    <x v="0"/>
    <s v="NIR"/>
    <x v="5"/>
    <s v="REF"/>
    <s v="Preparation for HCFC phase-out investment activities (stage II) (refrigeration and air-conditioning manufacturing sector)"/>
    <d v="2014-05-01T00:00:00"/>
    <d v="2015-05-01T00:00:00"/>
    <s v="FIN"/>
    <d v="2014-08-01T00:00:00"/>
    <m/>
    <d v="2018-06-01T00:00:00"/>
    <d v="2018-12-01T00:00:00"/>
    <n v="0"/>
    <m/>
    <m/>
    <n v="0"/>
    <m/>
    <m/>
    <n v="0"/>
    <m/>
    <m/>
    <n v="0"/>
    <m/>
    <m/>
    <n v="150000"/>
    <n v="-1640"/>
    <n v="148360"/>
    <n v="1"/>
    <n v="0"/>
    <n v="0"/>
    <n v="0"/>
    <n v="10500"/>
    <n v="-115"/>
    <n v="10385"/>
    <n v="0"/>
    <n v="148360"/>
    <n v="0"/>
    <m/>
    <n v="10385"/>
    <n v="0"/>
    <m/>
    <m/>
    <m/>
    <m/>
    <m/>
    <m/>
    <m/>
    <m/>
    <x v="1"/>
    <n v="0"/>
    <n v="1"/>
    <n v="3"/>
    <n v="12"/>
    <n v="0"/>
    <n v="0"/>
    <n v="0"/>
    <n v="2014"/>
  </r>
  <r>
    <m/>
    <m/>
    <s v="BGD/REF/75/PRP/43"/>
    <s v="UNDP"/>
    <m/>
    <x v="2"/>
    <s v="BGD"/>
    <x v="5"/>
    <s v="REF"/>
    <s v="Preparation for HCFC phase-out investment activities (stage II) (refrigeration and air-conditioning sector)"/>
    <d v="2015-11-01T00:00:00"/>
    <d v="2017-06-01T00:00:00"/>
    <s v="FIN"/>
    <d v="2016-12-01T00:00:00"/>
    <m/>
    <d v="2018-06-01T00:00:00"/>
    <d v="2019-06-01T00:00:00"/>
    <n v="0"/>
    <m/>
    <m/>
    <m/>
    <m/>
    <m/>
    <n v="0"/>
    <m/>
    <m/>
    <m/>
    <m/>
    <m/>
    <n v="80000"/>
    <n v="-198"/>
    <n v="79802"/>
    <n v="1"/>
    <n v="0"/>
    <n v="0"/>
    <n v="0"/>
    <n v="5600"/>
    <n v="-14"/>
    <n v="5586"/>
    <n v="-0.14000000000032742"/>
    <n v="79802"/>
    <n v="0"/>
    <n v="0"/>
    <n v="5586.14"/>
    <n v="0"/>
    <m/>
    <m/>
    <m/>
    <m/>
    <s v="Financially completed in 2019."/>
    <m/>
    <m/>
    <m/>
    <x v="1"/>
    <n v="0"/>
    <n v="1"/>
    <n v="13"/>
    <n v="19"/>
    <n v="0"/>
    <n v="0"/>
    <n v="0"/>
    <n v="2015"/>
  </r>
  <r>
    <m/>
    <m/>
    <s v="IRA/REF/72/PRP/217"/>
    <s v="UNDP"/>
    <m/>
    <x v="2"/>
    <s v="IRA"/>
    <x v="5"/>
    <s v="REF"/>
    <s v="Preparation for HCFC phase-out investment activities (stage II) (refrigeration and air-conditioning sector)"/>
    <d v="2014-05-01T00:00:00"/>
    <d v="2016-05-01T00:00:00"/>
    <s v="FIN"/>
    <d v="2017-01-01T00:00:00"/>
    <m/>
    <d v="2018-06-01T00:00:00"/>
    <d v="2019-06-01T00:00:00"/>
    <n v="0"/>
    <m/>
    <m/>
    <m/>
    <m/>
    <m/>
    <n v="0"/>
    <m/>
    <m/>
    <m/>
    <m/>
    <m/>
    <n v="30000"/>
    <n v="-3142"/>
    <n v="26858"/>
    <n v="1"/>
    <n v="0"/>
    <n v="0"/>
    <n v="0"/>
    <n v="2100"/>
    <n v="-220"/>
    <n v="1880"/>
    <n v="-5.999999999994543E-2"/>
    <n v="26858"/>
    <n v="0"/>
    <n v="0"/>
    <n v="1880.06"/>
    <n v="0"/>
    <m/>
    <m/>
    <m/>
    <m/>
    <s v="Financially completed in 2019."/>
    <m/>
    <m/>
    <m/>
    <x v="1"/>
    <n v="0"/>
    <n v="1"/>
    <n v="32"/>
    <n v="24"/>
    <n v="0"/>
    <n v="0"/>
    <n v="0"/>
    <n v="2014"/>
  </r>
  <r>
    <m/>
    <m/>
    <s v="IRA/REF/72/PRP/210"/>
    <s v="UNIDO"/>
    <m/>
    <x v="2"/>
    <s v="IRA"/>
    <x v="5"/>
    <s v="REF"/>
    <s v="Preparation for HCFC phase-out investment activities (stage II) (refrigeration and air-conditioning sector)"/>
    <d v="2014-05-01T00:00:00"/>
    <d v="2016-05-01T00:00:00"/>
    <s v="FIN"/>
    <d v="2015-02-01T00:00:00"/>
    <m/>
    <d v="2016-12-01T00:00:00"/>
    <d v="2017-05-01T00:00:00"/>
    <n v="0"/>
    <m/>
    <m/>
    <n v="0"/>
    <m/>
    <m/>
    <n v="0"/>
    <m/>
    <m/>
    <n v="0"/>
    <m/>
    <m/>
    <n v="20000"/>
    <n v="0"/>
    <n v="20000"/>
    <n v="1"/>
    <n v="0"/>
    <n v="0"/>
    <n v="0"/>
    <n v="1400"/>
    <n v="0"/>
    <n v="1400"/>
    <n v="0"/>
    <n v="20000"/>
    <n v="0"/>
    <m/>
    <n v="1400"/>
    <n v="0"/>
    <m/>
    <m/>
    <m/>
    <m/>
    <m/>
    <m/>
    <m/>
    <m/>
    <x v="1"/>
    <n v="0"/>
    <n v="1"/>
    <n v="9"/>
    <n v="24"/>
    <n v="0"/>
    <n v="0"/>
    <n v="0"/>
    <n v="2014"/>
  </r>
  <r>
    <m/>
    <m/>
    <s v="KUW/REF/84/PRP/38"/>
    <s v="UNIDO"/>
    <m/>
    <x v="2"/>
    <s v="KUW"/>
    <x v="5"/>
    <s v="REF"/>
    <s v="Preparation for HCFC phase-out investment activities (stage II) (refrigeration and air-conditioning sector)"/>
    <d v="2019-12-01T00:00:00"/>
    <d v="2021-12-01T00:00:00"/>
    <s v="FIN"/>
    <d v="2021-07-01T00:00:00"/>
    <m/>
    <d v="2022-04-01T00:00:00"/>
    <d v="2022-04-01T00:00:00"/>
    <n v="0"/>
    <m/>
    <m/>
    <n v="0"/>
    <m/>
    <m/>
    <n v="0"/>
    <m/>
    <m/>
    <n v="0"/>
    <m/>
    <m/>
    <n v="80000"/>
    <n v="-78238.66"/>
    <n v="1761.3399999999965"/>
    <n v="0.99980696515153433"/>
    <n v="0.33999999999650754"/>
    <n v="0.33999999999650754"/>
    <n v="0"/>
    <n v="5600"/>
    <n v="-5476.72"/>
    <n v="123.27999999999975"/>
    <n v="0.27999999999974534"/>
    <n v="1761"/>
    <n v="0"/>
    <m/>
    <n v="123"/>
    <n v="0"/>
    <m/>
    <m/>
    <m/>
    <m/>
    <m/>
    <m/>
    <m/>
    <m/>
    <x v="1"/>
    <n v="0"/>
    <n v="1"/>
    <n v="19"/>
    <n v="24"/>
    <n v="0"/>
    <n v="0"/>
    <n v="0"/>
    <n v="2019"/>
  </r>
  <r>
    <m/>
    <m/>
    <s v="PAK/REF/72/PRP/86"/>
    <s v="UNIDO"/>
    <m/>
    <x v="2"/>
    <s v="PAK"/>
    <x v="5"/>
    <s v="REF"/>
    <s v="Preparation for HCFC phase-out investment activities (stage II) (refrigeration and air-conditioning sector)"/>
    <d v="2014-05-01T00:00:00"/>
    <d v="2015-05-01T00:00:00"/>
    <s v="FIN"/>
    <d v="2015-09-01T00:00:00"/>
    <m/>
    <d v="2016-12-01T00:00:00"/>
    <d v="2018-06-01T00:00:00"/>
    <n v="0"/>
    <m/>
    <m/>
    <n v="0"/>
    <m/>
    <m/>
    <n v="0"/>
    <m/>
    <m/>
    <n v="0"/>
    <m/>
    <m/>
    <n v="60000"/>
    <n v="-868"/>
    <n v="59132"/>
    <n v="1"/>
    <n v="0"/>
    <n v="0"/>
    <n v="0"/>
    <n v="4200"/>
    <n v="-61"/>
    <n v="4139"/>
    <n v="0"/>
    <n v="59132"/>
    <n v="0"/>
    <m/>
    <n v="4139"/>
    <n v="0"/>
    <m/>
    <m/>
    <m/>
    <m/>
    <m/>
    <m/>
    <m/>
    <m/>
    <x v="1"/>
    <n v="0"/>
    <n v="1"/>
    <n v="16"/>
    <n v="12"/>
    <n v="0"/>
    <n v="0"/>
    <n v="0"/>
    <n v="2014"/>
  </r>
  <r>
    <m/>
    <m/>
    <s v="SUD/REF/72/PRP/33"/>
    <s v="UNIDO"/>
    <m/>
    <x v="0"/>
    <s v="SUD"/>
    <x v="5"/>
    <s v="REF"/>
    <s v="Preparation for HCFC phase-out investment activities (stage II) (refrigeration and air-conditioning sector)"/>
    <d v="2014-05-01T00:00:00"/>
    <d v="2015-05-01T00:00:00"/>
    <s v="FIN"/>
    <d v="2015-04-01T00:00:00"/>
    <m/>
    <d v="2015-12-01T00:00:00"/>
    <d v="2017-05-01T00:00:00"/>
    <n v="0"/>
    <m/>
    <m/>
    <n v="0"/>
    <m/>
    <m/>
    <n v="0"/>
    <m/>
    <m/>
    <n v="0"/>
    <m/>
    <m/>
    <n v="35000"/>
    <n v="-327"/>
    <n v="34673"/>
    <n v="1"/>
    <n v="0"/>
    <n v="0"/>
    <n v="0"/>
    <n v="2450"/>
    <n v="-23"/>
    <n v="2427"/>
    <n v="0"/>
    <n v="34673"/>
    <n v="0"/>
    <m/>
    <n v="2427"/>
    <n v="0"/>
    <m/>
    <m/>
    <m/>
    <m/>
    <m/>
    <m/>
    <m/>
    <m/>
    <x v="1"/>
    <n v="0"/>
    <n v="1"/>
    <n v="11"/>
    <n v="12"/>
    <n v="0"/>
    <n v="0"/>
    <n v="0"/>
    <n v="2014"/>
  </r>
  <r>
    <m/>
    <m/>
    <s v="LEB/REF/72/PRP/79"/>
    <s v="UNDP"/>
    <m/>
    <x v="2"/>
    <s v="LEB"/>
    <x v="5"/>
    <s v="REF"/>
    <s v="Preparation for HCFC phase-out investment activities (stage II) (refrigeration and air-conditioning sectors)"/>
    <d v="2014-05-01T00:00:00"/>
    <d v="2016-05-01T00:00:00"/>
    <s v="FIN"/>
    <d v="2015-08-01T00:00:00"/>
    <m/>
    <d v="2017-12-01T00:00:00"/>
    <d v="2018-12-01T00:00:00"/>
    <n v="0"/>
    <m/>
    <m/>
    <m/>
    <m/>
    <m/>
    <n v="0"/>
    <m/>
    <m/>
    <m/>
    <m/>
    <m/>
    <n v="60000"/>
    <n v="-35"/>
    <n v="59965"/>
    <n v="1"/>
    <n v="0"/>
    <n v="0"/>
    <n v="0"/>
    <n v="4200"/>
    <n v="-2"/>
    <n v="4198"/>
    <n v="0.4499999999998181"/>
    <n v="59965"/>
    <n v="0"/>
    <n v="0"/>
    <n v="4197.55"/>
    <n v="0"/>
    <m/>
    <m/>
    <m/>
    <m/>
    <s v="Financially completed in 2018."/>
    <m/>
    <m/>
    <m/>
    <x v="1"/>
    <n v="0"/>
    <n v="1"/>
    <n v="15"/>
    <n v="24"/>
    <n v="0"/>
    <n v="0"/>
    <n v="0"/>
    <n v="2014"/>
  </r>
  <r>
    <m/>
    <m/>
    <s v="VEN/REF/72/PRP/125"/>
    <s v="UNIDO"/>
    <m/>
    <x v="1"/>
    <s v="VEN"/>
    <x v="5"/>
    <s v="REF"/>
    <s v="Preparation for HCFC phase-out investment activities (stage II) (refrigeration manufacturing sector)"/>
    <d v="2014-05-01T00:00:00"/>
    <d v="2015-05-01T00:00:00"/>
    <s v="FIN"/>
    <d v="2014-12-01T00:00:00"/>
    <m/>
    <d v="2016-12-01T00:00:00"/>
    <d v="2017-07-01T00:00:00"/>
    <n v="0"/>
    <m/>
    <m/>
    <n v="0"/>
    <m/>
    <m/>
    <n v="0"/>
    <m/>
    <m/>
    <n v="0"/>
    <m/>
    <m/>
    <n v="50000"/>
    <n v="-1462.09"/>
    <n v="48537.91"/>
    <n v="1.0000018542207523"/>
    <n v="-8.999999999650754E-2"/>
    <n v="-8.999999999650754E-2"/>
    <n v="0"/>
    <n v="3500"/>
    <n v="-102"/>
    <n v="3398"/>
    <n v="0"/>
    <n v="48538"/>
    <n v="0"/>
    <m/>
    <n v="3398"/>
    <n v="0"/>
    <m/>
    <m/>
    <m/>
    <m/>
    <m/>
    <m/>
    <m/>
    <m/>
    <x v="1"/>
    <n v="0"/>
    <n v="1"/>
    <n v="7"/>
    <n v="12"/>
    <n v="0"/>
    <n v="0"/>
    <n v="0"/>
    <n v="2014"/>
  </r>
  <r>
    <m/>
    <m/>
    <s v="EGY/REF/73/PRP/119"/>
    <s v="UNIDO"/>
    <m/>
    <x v="0"/>
    <s v="EGY"/>
    <x v="5"/>
    <s v="REF"/>
    <s v="Preparation for HCFC phase-out investment activities (stage II) (refrigeration sector)"/>
    <d v="2014-11-01T00:00:00"/>
    <d v="2015-11-01T00:00:00"/>
    <s v="FIN"/>
    <d v="2016-05-01T00:00:00"/>
    <m/>
    <d v="2017-12-01T00:00:00"/>
    <d v="2018-10-01T00:00:00"/>
    <n v="0"/>
    <m/>
    <m/>
    <n v="0"/>
    <m/>
    <m/>
    <n v="0"/>
    <m/>
    <m/>
    <n v="0"/>
    <m/>
    <m/>
    <n v="150000"/>
    <n v="-4439"/>
    <n v="145561"/>
    <n v="1"/>
    <n v="0"/>
    <n v="0"/>
    <n v="0"/>
    <n v="10500"/>
    <n v="-311"/>
    <n v="10189"/>
    <n v="0"/>
    <n v="145561"/>
    <n v="0"/>
    <m/>
    <n v="10189"/>
    <n v="0"/>
    <m/>
    <m/>
    <m/>
    <m/>
    <m/>
    <m/>
    <m/>
    <m/>
    <x v="1"/>
    <n v="0"/>
    <n v="1"/>
    <n v="18"/>
    <n v="12"/>
    <n v="0"/>
    <n v="0"/>
    <n v="0"/>
    <n v="2014"/>
  </r>
  <r>
    <m/>
    <m/>
    <s v="IND/REF/72/PRP/453"/>
    <s v="UNDP"/>
    <m/>
    <x v="2"/>
    <s v="IND"/>
    <x v="5"/>
    <s v="REF"/>
    <s v="Preparation for HCFC phase-out investment activities (stage II) (refrigeration sector)"/>
    <d v="2014-05-01T00:00:00"/>
    <d v="2016-05-01T00:00:00"/>
    <s v="FIN"/>
    <d v="2015-03-01T00:00:00"/>
    <m/>
    <d v="2018-06-01T00:00:00"/>
    <d v="2019-06-01T00:00:00"/>
    <n v="0"/>
    <m/>
    <m/>
    <m/>
    <m/>
    <m/>
    <n v="0"/>
    <m/>
    <m/>
    <m/>
    <m/>
    <m/>
    <n v="120000"/>
    <n v="-997"/>
    <n v="119003"/>
    <n v="1"/>
    <n v="0"/>
    <n v="0"/>
    <n v="0"/>
    <n v="8400"/>
    <n v="-70"/>
    <n v="8330"/>
    <n v="-0.20999999999912689"/>
    <n v="119003"/>
    <n v="0"/>
    <n v="0"/>
    <n v="8330.2099999999991"/>
    <n v="0"/>
    <m/>
    <m/>
    <m/>
    <m/>
    <s v="Financially completed in 2019."/>
    <m/>
    <m/>
    <m/>
    <x v="1"/>
    <n v="0"/>
    <n v="1"/>
    <n v="10"/>
    <n v="24"/>
    <n v="0"/>
    <n v="0"/>
    <n v="0"/>
    <n v="2014"/>
  </r>
  <r>
    <m/>
    <m/>
    <s v="MAL/REF/72/PRP/177"/>
    <s v="UNDP"/>
    <m/>
    <x v="2"/>
    <s v="MAL"/>
    <x v="5"/>
    <s v="REF"/>
    <s v="Preparation for HCFC phase-out investment activities (stage II) (refrigeration sector)"/>
    <d v="2014-05-01T00:00:00"/>
    <d v="2016-05-01T00:00:00"/>
    <s v="FIN"/>
    <d v="2015-07-01T00:00:00"/>
    <m/>
    <d v="2017-12-01T00:00:00"/>
    <d v="2018-12-01T00:00:00"/>
    <n v="0"/>
    <m/>
    <m/>
    <m/>
    <m/>
    <m/>
    <n v="0"/>
    <m/>
    <m/>
    <m/>
    <m/>
    <m/>
    <n v="50000"/>
    <n v="-1"/>
    <n v="49999"/>
    <n v="1"/>
    <n v="0"/>
    <n v="0"/>
    <n v="0"/>
    <n v="3500"/>
    <n v="0"/>
    <n v="3500"/>
    <n v="7.0000000000163709E-2"/>
    <n v="49999"/>
    <n v="0"/>
    <n v="0"/>
    <n v="3499.93"/>
    <n v="0"/>
    <m/>
    <m/>
    <m/>
    <m/>
    <s v="Financially completed in 2018."/>
    <m/>
    <m/>
    <m/>
    <x v="1"/>
    <n v="0"/>
    <n v="1"/>
    <n v="14"/>
    <n v="24"/>
    <n v="0"/>
    <n v="0"/>
    <n v="0"/>
    <n v="2014"/>
  </r>
  <r>
    <m/>
    <m/>
    <s v="VIE/REF/72/PRP/64"/>
    <s v="IBRD"/>
    <m/>
    <x v="2"/>
    <s v="VIE"/>
    <x v="5"/>
    <s v="REF"/>
    <s v="Preparation for HCFC phase-out investment activities (stage II) (refrigeration sector)"/>
    <d v="2014-05-01T00:00:00"/>
    <d v="2016-05-01T00:00:00"/>
    <s v="FIN"/>
    <d v="2015-12-01T00:00:00"/>
    <m/>
    <d v="2016-05-01T00:00:00"/>
    <d v="2016-12-01T00:00:00"/>
    <n v="0"/>
    <m/>
    <m/>
    <n v="0"/>
    <m/>
    <m/>
    <n v="0"/>
    <m/>
    <m/>
    <n v="0"/>
    <m/>
    <m/>
    <n v="60000"/>
    <n v="0"/>
    <n v="60000"/>
    <n v="1"/>
    <n v="0"/>
    <n v="0"/>
    <n v="0"/>
    <n v="4200"/>
    <n v="0"/>
    <n v="4200"/>
    <n v="0"/>
    <n v="60000"/>
    <n v="0"/>
    <n v="0"/>
    <n v="4200"/>
    <n v="0"/>
    <n v="0"/>
    <m/>
    <m/>
    <m/>
    <s v="Refrigeration sector plan prepared, included in the Stage II HPMP and submitted end Jan 16. Only part of the refrigeration sector plan was approved in May 2016."/>
    <s v="Stage II partial refrigeration sector plan completed and approved."/>
    <m/>
    <m/>
    <x v="1"/>
    <n v="0"/>
    <n v="1"/>
    <n v="19"/>
    <n v="24"/>
    <n v="0"/>
    <n v="0"/>
    <n v="0"/>
    <n v="2014"/>
  </r>
  <r>
    <m/>
    <m/>
    <s v="IRA/FOA/74/PRP/222"/>
    <s v="UNIDO"/>
    <m/>
    <x v="2"/>
    <s v="IRA"/>
    <x v="5"/>
    <s v="FOA"/>
    <s v="Preparation for HCFC phase-out investment activities (stage II) (rigid polyurethane foam sector)"/>
    <d v="2015-05-01T00:00:00"/>
    <d v="2016-05-01T00:00:00"/>
    <s v="FIN"/>
    <d v="2015-07-01T00:00:00"/>
    <m/>
    <d v="2017-06-01T00:00:00"/>
    <d v="2018-05-01T00:00:00"/>
    <n v="0"/>
    <m/>
    <m/>
    <n v="0"/>
    <m/>
    <m/>
    <n v="0"/>
    <m/>
    <m/>
    <n v="0"/>
    <m/>
    <m/>
    <n v="75000"/>
    <n v="-2646"/>
    <n v="72354"/>
    <n v="1"/>
    <n v="0"/>
    <n v="0"/>
    <n v="0"/>
    <n v="5250"/>
    <n v="-185"/>
    <n v="5065"/>
    <n v="0"/>
    <n v="72354"/>
    <n v="0"/>
    <m/>
    <n v="5065"/>
    <n v="0"/>
    <m/>
    <m/>
    <m/>
    <m/>
    <m/>
    <m/>
    <m/>
    <m/>
    <x v="1"/>
    <n v="0"/>
    <n v="1"/>
    <n v="2"/>
    <n v="12"/>
    <n v="0"/>
    <n v="0"/>
    <n v="0"/>
    <n v="2015"/>
  </r>
  <r>
    <m/>
    <m/>
    <s v="JOR/FOA/75/PRP/94"/>
    <s v="UNIDO"/>
    <m/>
    <x v="2"/>
    <s v="JOR"/>
    <x v="5"/>
    <s v="FOA"/>
    <s v="Preparation for HCFC phase-out investment activities (stage II) (rigid polyurethane foam sector)"/>
    <d v="2015-11-01T00:00:00"/>
    <d v="2017-12-01T00:00:00"/>
    <s v="FIN"/>
    <d v="2016-03-01T00:00:00"/>
    <m/>
    <d v="2017-06-01T00:00:00"/>
    <d v="2018-06-01T00:00:00"/>
    <n v="0"/>
    <m/>
    <m/>
    <n v="0"/>
    <m/>
    <m/>
    <n v="0"/>
    <m/>
    <m/>
    <n v="0"/>
    <m/>
    <m/>
    <n v="55000"/>
    <n v="-339"/>
    <n v="54661"/>
    <n v="1"/>
    <n v="0"/>
    <n v="0"/>
    <n v="0"/>
    <n v="3850"/>
    <n v="-24"/>
    <n v="3826"/>
    <n v="0"/>
    <n v="54661"/>
    <n v="0"/>
    <m/>
    <n v="3826"/>
    <n v="0"/>
    <m/>
    <m/>
    <m/>
    <m/>
    <m/>
    <m/>
    <m/>
    <m/>
    <x v="1"/>
    <n v="0"/>
    <n v="1"/>
    <n v="4"/>
    <n v="25"/>
    <n v="0"/>
    <n v="0"/>
    <n v="0"/>
    <n v="2015"/>
  </r>
  <r>
    <m/>
    <m/>
    <s v="CPR/REF/73/PRP/554"/>
    <s v="UNIDO"/>
    <m/>
    <x v="2"/>
    <s v="CPR"/>
    <x v="5"/>
    <s v="REF"/>
    <s v="Preparation for HCFC phase-out investment activities (stage II) (room and air-conditioner and domestic heat pump sectors)"/>
    <d v="2014-11-01T00:00:00"/>
    <d v="2016-06-01T00:00:00"/>
    <s v="FIN"/>
    <d v="2015-12-01T00:00:00"/>
    <m/>
    <d v="2017-04-01T00:00:00"/>
    <d v="2018-04-01T00:00:00"/>
    <n v="0"/>
    <m/>
    <m/>
    <n v="0"/>
    <m/>
    <m/>
    <n v="0"/>
    <m/>
    <m/>
    <n v="0"/>
    <m/>
    <m/>
    <n v="300000"/>
    <n v="-47"/>
    <n v="299953"/>
    <n v="1"/>
    <n v="0"/>
    <n v="0"/>
    <n v="0"/>
    <n v="21000"/>
    <n v="-3"/>
    <n v="20997"/>
    <n v="0"/>
    <n v="299953"/>
    <n v="0"/>
    <m/>
    <n v="20997"/>
    <n v="0"/>
    <m/>
    <m/>
    <m/>
    <m/>
    <m/>
    <m/>
    <m/>
    <m/>
    <x v="1"/>
    <n v="0"/>
    <n v="1"/>
    <n v="13"/>
    <n v="19"/>
    <n v="0"/>
    <n v="0"/>
    <n v="0"/>
    <n v="2014"/>
  </r>
  <r>
    <m/>
    <m/>
    <s v="THA/SOL/77/PRP/170"/>
    <s v="IBRD"/>
    <m/>
    <x v="2"/>
    <s v="THA"/>
    <x v="5"/>
    <s v="SOL"/>
    <s v="Preparation for HCFC phase-out investment activities (stage II) (solvent sector)"/>
    <d v="2016-12-01T00:00:00"/>
    <d v="2018-06-01T00:00:00"/>
    <s v="FIN"/>
    <d v="2017-01-01T00:00:00"/>
    <m/>
    <d v="2018-12-01T00:00:00"/>
    <d v="2018-12-01T00:00:00"/>
    <n v="0"/>
    <m/>
    <m/>
    <n v="0"/>
    <m/>
    <m/>
    <n v="0"/>
    <m/>
    <m/>
    <n v="0"/>
    <m/>
    <m/>
    <n v="90000"/>
    <n v="0"/>
    <n v="90000"/>
    <n v="1"/>
    <n v="0"/>
    <n v="0"/>
    <n v="0"/>
    <n v="6300"/>
    <n v="0"/>
    <n v="6300"/>
    <n v="0"/>
    <n v="90000"/>
    <n v="0"/>
    <n v="0"/>
    <n v="6300"/>
    <n v="0"/>
    <n v="0"/>
    <m/>
    <m/>
    <m/>
    <s v="Data collection completed before mid-2018,  data subsequently compiled and analyzed.  Finalization of the Stage II HPMP strategy and solvent sector plan completed in Aug 18 and submitted to the 82nd Meeting. Stage II HPMP approved by the ExCom in Dec 18.  "/>
    <s v="Preparation and appraisal of the overall new project and Grant Agreemnt (GA) betweem Thailand and World Bank initiated and underway. Draft project appraisal document completed. Environmental safeguards workshop held in Jun 19 and appraisal expected in Oct 19. GA approval expected by Q4 19."/>
    <m/>
    <m/>
    <x v="1"/>
    <n v="0"/>
    <n v="1"/>
    <n v="1"/>
    <n v="18"/>
    <n v="0"/>
    <n v="0"/>
    <n v="0"/>
    <n v="2016"/>
  </r>
  <r>
    <m/>
    <m/>
    <s v="CPR/SOL/73/PRP/544"/>
    <s v="UNDP"/>
    <m/>
    <x v="2"/>
    <s v="CPR"/>
    <x v="5"/>
    <s v="SOL"/>
    <s v="Preparation for HCFC phase-out investment activities (stage II) (solvents sector)"/>
    <d v="2014-11-01T00:00:00"/>
    <d v="2016-11-01T00:00:00"/>
    <s v="FIN"/>
    <d v="2015-04-01T00:00:00"/>
    <m/>
    <d v="2017-05-01T00:00:00"/>
    <d v="2018-05-01T00:00:00"/>
    <n v="0"/>
    <m/>
    <m/>
    <m/>
    <m/>
    <m/>
    <n v="0"/>
    <m/>
    <m/>
    <m/>
    <m/>
    <m/>
    <n v="150000"/>
    <n v="-2"/>
    <n v="149998"/>
    <n v="1"/>
    <n v="0"/>
    <n v="0"/>
    <n v="0"/>
    <n v="10500"/>
    <n v="0"/>
    <n v="10500"/>
    <n v="-1.7500262500107056E-2"/>
    <n v="149998"/>
    <n v="0"/>
    <n v="0"/>
    <n v="10500.0175002625"/>
    <n v="0"/>
    <n v="149998"/>
    <m/>
    <m/>
    <m/>
    <s v="Financially completed in 2018."/>
    <m/>
    <m/>
    <m/>
    <x v="1"/>
    <n v="0"/>
    <n v="1"/>
    <n v="5"/>
    <n v="24"/>
    <n v="0"/>
    <n v="0"/>
    <n v="0"/>
    <n v="2014"/>
  </r>
  <r>
    <m/>
    <m/>
    <s v="MON/FOA/60/PRP/16"/>
    <s v="Japan"/>
    <m/>
    <x v="2"/>
    <s v="MON"/>
    <x v="5"/>
    <s v="FOA"/>
    <s v="Preparation for HCFC phase-out investment activities (XPS foam manufacturing sector)"/>
    <d v="2010-04-01T00:00:00"/>
    <d v="2011-04-01T00:00:00"/>
    <s v="FIN"/>
    <d v="2010-11-01T00:00:00"/>
    <m/>
    <d v="2011-04-01T00:00:00"/>
    <d v="2011-04-01T00:00:00"/>
    <n v="0"/>
    <m/>
    <m/>
    <n v="0"/>
    <m/>
    <m/>
    <m/>
    <m/>
    <m/>
    <m/>
    <m/>
    <m/>
    <n v="60000"/>
    <n v="0"/>
    <n v="60000"/>
    <n v="1"/>
    <n v="0"/>
    <n v="0"/>
    <n v="0"/>
    <n v="7800"/>
    <n v="0"/>
    <n v="7800"/>
    <n v="0"/>
    <n v="60000"/>
    <n v="0"/>
    <n v="0"/>
    <n v="7800"/>
    <n v="0"/>
    <m/>
    <m/>
    <m/>
    <m/>
    <m/>
    <m/>
    <m/>
    <m/>
    <x v="1"/>
    <n v="0"/>
    <n v="1"/>
    <n v="7"/>
    <n v="12"/>
    <n v="0"/>
    <n v="0"/>
    <n v="0"/>
    <n v="2010"/>
  </r>
  <r>
    <m/>
    <m/>
    <s v="DRK/REF/64/PRP/53"/>
    <s v="UNIDO"/>
    <m/>
    <x v="2"/>
    <s v="DRK"/>
    <x v="5"/>
    <s v="REF"/>
    <s v="Preparation for HCFC phase-out investment activities in the commercial refrigeration sector"/>
    <d v="2011-07-01T00:00:00"/>
    <d v="2012-07-01T00:00:00"/>
    <s v="FIN"/>
    <d v="2011-11-01T00:00:00"/>
    <m/>
    <d v="2015-12-01T00:00:00"/>
    <d v="2017-05-01T00:00:00"/>
    <n v="0"/>
    <m/>
    <m/>
    <n v="0"/>
    <m/>
    <m/>
    <n v="0"/>
    <m/>
    <m/>
    <n v="0"/>
    <m/>
    <m/>
    <n v="30000"/>
    <n v="-99"/>
    <n v="29901"/>
    <n v="1"/>
    <n v="0"/>
    <n v="0"/>
    <n v="0"/>
    <n v="2250"/>
    <n v="-7"/>
    <n v="2243"/>
    <n v="0"/>
    <n v="29901"/>
    <n v="0"/>
    <m/>
    <n v="2243"/>
    <n v="0"/>
    <m/>
    <m/>
    <m/>
    <m/>
    <m/>
    <m/>
    <m/>
    <m/>
    <x v="1"/>
    <n v="0"/>
    <n v="1"/>
    <n v="4"/>
    <n v="12"/>
    <n v="0"/>
    <n v="0"/>
    <n v="0"/>
    <n v="2011"/>
  </r>
  <r>
    <m/>
    <m/>
    <s v="ARG/FOA/64/PRP/166"/>
    <s v="IBRD"/>
    <m/>
    <x v="1"/>
    <s v="ARG"/>
    <x v="5"/>
    <s v="FOA"/>
    <s v="Preparation for HCFC phase-out investment activities in the foam sector"/>
    <d v="2011-07-01T00:00:00"/>
    <d v="2012-07-01T00:00:00"/>
    <s v="FIN"/>
    <d v="2011-12-01T00:00:00"/>
    <m/>
    <d v="2012-04-01T00:00:00"/>
    <d v="2012-04-01T00:00:00"/>
    <n v="0"/>
    <m/>
    <m/>
    <n v="0"/>
    <m/>
    <m/>
    <n v="0"/>
    <m/>
    <m/>
    <n v="0"/>
    <m/>
    <m/>
    <n v="30000"/>
    <n v="0"/>
    <n v="30000"/>
    <n v="1"/>
    <n v="0"/>
    <n v="0"/>
    <n v="0"/>
    <n v="2250"/>
    <n v="0"/>
    <n v="2250"/>
    <n v="0"/>
    <n v="30000"/>
    <n v="0"/>
    <n v="0"/>
    <n v="2250"/>
    <n v="0"/>
    <n v="0"/>
    <m/>
    <m/>
    <m/>
    <s v="Project approved along with the Argentina HPMP (UNIDO) at the 66th ExCom in April."/>
    <m/>
    <m/>
    <m/>
    <x v="1"/>
    <n v="0"/>
    <n v="1"/>
    <n v="5"/>
    <n v="12"/>
    <n v="0"/>
    <n v="0"/>
    <n v="0"/>
    <n v="2011"/>
  </r>
  <r>
    <m/>
    <m/>
    <s v="ARG/FOA/65/PRP/167"/>
    <s v="IBRD"/>
    <m/>
    <x v="1"/>
    <s v="ARG"/>
    <x v="5"/>
    <s v="FOA"/>
    <s v="Preparation for HCFC phase-out investment activities in the foam sector (additional funding)"/>
    <d v="2011-11-01T00:00:00"/>
    <d v="2012-06-01T00:00:00"/>
    <s v="CLO"/>
    <d v="2012-03-01T00:00:00"/>
    <m/>
    <m/>
    <d v="2013-03-01T00:00:00"/>
    <n v="0"/>
    <m/>
    <m/>
    <n v="0"/>
    <m/>
    <m/>
    <n v="0"/>
    <m/>
    <m/>
    <n v="0"/>
    <m/>
    <m/>
    <n v="120000"/>
    <n v="-108561"/>
    <n v="11439"/>
    <n v="1"/>
    <n v="0"/>
    <n v="0"/>
    <n v="0"/>
    <n v="9000"/>
    <n v="-8142"/>
    <n v="858"/>
    <n v="0"/>
    <n v="11439"/>
    <n v="0"/>
    <n v="0"/>
    <n v="858"/>
    <n v="0"/>
    <n v="0"/>
    <m/>
    <m/>
    <m/>
    <s v="Remainder of the preparatory funds returned to the 71st ExCom per Dec. 70/7."/>
    <m/>
    <m/>
    <m/>
    <x v="0"/>
    <n v="0"/>
    <n v="1"/>
    <n v="4"/>
    <n v="7"/>
    <n v="0"/>
    <n v="0"/>
    <n v="0"/>
    <n v="2011"/>
  </r>
  <r>
    <m/>
    <m/>
    <s v="DRK/FOA/64/PRP/54"/>
    <s v="UNIDO"/>
    <m/>
    <x v="2"/>
    <s v="DRK"/>
    <x v="5"/>
    <s v="FOA"/>
    <s v="Preparation for HCFC phase-out investment activities in the polyurethane foam sector"/>
    <d v="2011-07-01T00:00:00"/>
    <d v="2012-07-01T00:00:00"/>
    <s v="FIN"/>
    <d v="2011-12-01T00:00:00"/>
    <m/>
    <d v="2015-12-01T00:00:00"/>
    <d v="2017-09-01T00:00:00"/>
    <n v="0"/>
    <m/>
    <m/>
    <n v="0"/>
    <m/>
    <m/>
    <n v="0"/>
    <m/>
    <m/>
    <n v="0"/>
    <m/>
    <m/>
    <n v="50000"/>
    <n v="-3884.77"/>
    <n v="46115.23"/>
    <n v="0.99999501249370315"/>
    <n v="0.23000000000320142"/>
    <n v="0.23000000000320142"/>
    <n v="0"/>
    <n v="3750"/>
    <n v="-291"/>
    <n v="3459"/>
    <n v="0"/>
    <n v="46115"/>
    <n v="0"/>
    <m/>
    <n v="3459"/>
    <n v="0"/>
    <m/>
    <m/>
    <m/>
    <m/>
    <m/>
    <m/>
    <m/>
    <m/>
    <x v="1"/>
    <n v="0"/>
    <n v="1"/>
    <n v="5"/>
    <n v="12"/>
    <n v="0"/>
    <n v="0"/>
    <n v="0"/>
    <n v="2011"/>
  </r>
  <r>
    <m/>
    <m/>
    <s v="MEX/FOA/90/PRP/198"/>
    <s v="UNDP"/>
    <m/>
    <x v="1"/>
    <s v="MEX"/>
    <x v="5"/>
    <s v="FOA"/>
    <s v="Preparation for HFC investment projects in the foam sector"/>
    <d v="2022-06-01T00:00:00"/>
    <d v="2024-06-01T00:00:00"/>
    <s v="ONG"/>
    <d v="2023-02-01T00:00:00"/>
    <d v="2024-06-01T00:00:00"/>
    <m/>
    <m/>
    <n v="0"/>
    <m/>
    <m/>
    <n v="0"/>
    <m/>
    <m/>
    <n v="0"/>
    <m/>
    <m/>
    <n v="0"/>
    <m/>
    <m/>
    <n v="80000"/>
    <n v="0"/>
    <n v="80000"/>
    <n v="0.13086725000000002"/>
    <n v="69530.62"/>
    <n v="69530.62"/>
    <n v="0"/>
    <n v="5600"/>
    <n v="0"/>
    <n v="5600"/>
    <n v="4867.1433999999999"/>
    <n v="10469.380000000001"/>
    <n v="67.649999999999594"/>
    <n v="69530.62"/>
    <n v="732.85659999999996"/>
    <n v="4.7354999999999698"/>
    <m/>
    <m/>
    <m/>
    <m/>
    <s v="Approved at ExCom in Dec 2023. Collection of enterprise data still ongoing."/>
    <s v="Enterprise data being finalized."/>
    <s v="Yes"/>
    <m/>
    <x v="0"/>
    <n v="1"/>
    <n v="1"/>
    <n v="8"/>
    <n v="24"/>
    <n v="0"/>
    <n v="24"/>
    <n v="0"/>
    <n v="2022"/>
  </r>
  <r>
    <m/>
    <m/>
    <s v="YEM/FUM/34/PRP/09"/>
    <s v="Germany"/>
    <m/>
    <x v="2"/>
    <s v="YEM"/>
    <x v="5"/>
    <s v="FUM"/>
    <s v="Preparation for phase-out investment project for methyl bromide sector"/>
    <d v="2001-07-01T00:00:00"/>
    <d v="2002-01-01T00:00:00"/>
    <s v="FIN"/>
    <d v="2002-05-01T00:00:00"/>
    <m/>
    <d v="2003-12-01T00:00:00"/>
    <d v="2004-04-01T00:00:00"/>
    <n v="0"/>
    <m/>
    <m/>
    <n v="0"/>
    <m/>
    <m/>
    <m/>
    <m/>
    <m/>
    <m/>
    <m/>
    <m/>
    <n v="44000"/>
    <n v="0"/>
    <n v="44000"/>
    <n v="1"/>
    <n v="0"/>
    <n v="0"/>
    <n v="0"/>
    <n v="5720"/>
    <n v="0"/>
    <n v="5720"/>
    <n v="0"/>
    <n v="44000"/>
    <n v="0"/>
    <n v="0"/>
    <n v="5720"/>
    <n v="0"/>
    <m/>
    <m/>
    <m/>
    <m/>
    <s v="Project to reduce MB consumtion by 9.1 ODP tonnes approved at 41st ExCom."/>
    <m/>
    <m/>
    <m/>
    <x v="1"/>
    <n v="0"/>
    <n v="1"/>
    <n v="10"/>
    <n v="6"/>
    <n v="0"/>
    <n v="0"/>
    <n v="0"/>
    <n v="2001"/>
  </r>
  <r>
    <m/>
    <m/>
    <s v="BRA/DES/57/PRP/288"/>
    <s v="UNDP"/>
    <m/>
    <x v="1"/>
    <s v="BRA"/>
    <x v="5"/>
    <s v="DES"/>
    <s v="Preparation for pilot demonstration project on ODS waste management and disposal"/>
    <d v="2009-04-01T00:00:00"/>
    <d v="2010-03-01T00:00:00"/>
    <s v="FIN"/>
    <d v="2010-02-01T00:00:00"/>
    <m/>
    <d v="2014-10-01T00:00:00"/>
    <d v="2015-01-01T00:00:00"/>
    <n v="0"/>
    <m/>
    <m/>
    <m/>
    <m/>
    <m/>
    <n v="0"/>
    <m/>
    <m/>
    <m/>
    <m/>
    <m/>
    <n v="40000"/>
    <n v="-6730"/>
    <n v="33270"/>
    <n v="1"/>
    <n v="0"/>
    <n v="0"/>
    <n v="0"/>
    <n v="3000"/>
    <n v="-505"/>
    <n v="2495"/>
    <n v="-0.25"/>
    <n v="33270"/>
    <n v="0"/>
    <n v="0"/>
    <n v="2495.25"/>
    <n v="0"/>
    <m/>
    <m/>
    <m/>
    <m/>
    <s v="Financially Completed in 2015."/>
    <m/>
    <m/>
    <m/>
    <x v="1"/>
    <n v="0"/>
    <n v="1"/>
    <n v="10"/>
    <n v="11"/>
    <n v="0"/>
    <n v="0"/>
    <n v="0"/>
    <n v="2009"/>
  </r>
  <r>
    <m/>
    <m/>
    <s v="COL/DES/59/PRP/74"/>
    <s v="UNDP"/>
    <m/>
    <x v="1"/>
    <s v="COL"/>
    <x v="5"/>
    <s v="DES"/>
    <s v="Preparation for pilot demonstration project on ODS waste management and disposal"/>
    <d v="2009-11-01T00:00:00"/>
    <d v="2010-11-01T00:00:00"/>
    <s v="FIN"/>
    <d v="2011-04-01T00:00:00"/>
    <m/>
    <d v="2011-12-01T00:00:00"/>
    <d v="2012-08-01T00:00:00"/>
    <n v="0"/>
    <m/>
    <m/>
    <m/>
    <m/>
    <m/>
    <n v="0"/>
    <m/>
    <m/>
    <m/>
    <m/>
    <m/>
    <n v="40000"/>
    <n v="-8674"/>
    <n v="31326"/>
    <n v="1"/>
    <n v="0"/>
    <n v="0"/>
    <n v="0"/>
    <n v="3000"/>
    <n v="-651"/>
    <n v="2349"/>
    <n v="-0.4499999999998181"/>
    <n v="31326"/>
    <n v="0"/>
    <n v="0"/>
    <n v="2349.4499999999998"/>
    <n v="0"/>
    <m/>
    <m/>
    <m/>
    <m/>
    <s v="Financially completed in 2012."/>
    <m/>
    <m/>
    <m/>
    <x v="1"/>
    <n v="0"/>
    <n v="1"/>
    <n v="17"/>
    <n v="12"/>
    <n v="0"/>
    <n v="0"/>
    <n v="0"/>
    <n v="2009"/>
  </r>
  <r>
    <m/>
    <m/>
    <s v="CUB/DES/59/PRP/45"/>
    <s v="UNDP"/>
    <m/>
    <x v="1"/>
    <s v="CUB"/>
    <x v="5"/>
    <s v="DES"/>
    <s v="Preparation for pilot demonstration project on ODS waste management and disposal"/>
    <d v="2009-11-01T00:00:00"/>
    <d v="2010-11-01T00:00:00"/>
    <s v="FIN"/>
    <d v="2010-03-01T00:00:00"/>
    <m/>
    <d v="2010-11-01T00:00:00"/>
    <d v="2012-04-01T00:00:00"/>
    <n v="0"/>
    <m/>
    <m/>
    <m/>
    <m/>
    <m/>
    <n v="0"/>
    <m/>
    <m/>
    <m/>
    <m/>
    <m/>
    <n v="40000"/>
    <n v="-1261"/>
    <n v="38739"/>
    <n v="1"/>
    <n v="0"/>
    <n v="0"/>
    <n v="0"/>
    <n v="3000"/>
    <n v="-95"/>
    <n v="2905"/>
    <n v="-0.42505000011988159"/>
    <n v="38739"/>
    <n v="0"/>
    <n v="0"/>
    <n v="2905.4250500001199"/>
    <n v="0"/>
    <m/>
    <m/>
    <m/>
    <m/>
    <s v="Financially completed in 2012."/>
    <m/>
    <m/>
    <m/>
    <x v="1"/>
    <n v="0"/>
    <n v="1"/>
    <n v="4"/>
    <n v="12"/>
    <n v="0"/>
    <n v="0"/>
    <n v="0"/>
    <n v="2009"/>
  </r>
  <r>
    <m/>
    <m/>
    <s v="GHA/DES/57/PRP/29"/>
    <s v="UNDP"/>
    <m/>
    <x v="0"/>
    <s v="GHA"/>
    <x v="5"/>
    <s v="DES"/>
    <s v="Preparation for pilot demonstration project on ODS waste management and disposal"/>
    <d v="2009-04-01T00:00:00"/>
    <d v="2010-03-01T00:00:00"/>
    <s v="FIN"/>
    <d v="2009-05-01T00:00:00"/>
    <m/>
    <d v="2011-04-01T00:00:00"/>
    <d v="2012-05-01T00:00:00"/>
    <n v="0"/>
    <m/>
    <m/>
    <m/>
    <m/>
    <m/>
    <n v="0"/>
    <m/>
    <m/>
    <m/>
    <m/>
    <m/>
    <n v="30000"/>
    <n v="-4400"/>
    <n v="25600"/>
    <n v="1"/>
    <n v="0"/>
    <n v="0"/>
    <n v="0"/>
    <n v="2250"/>
    <n v="-330"/>
    <n v="1920"/>
    <n v="0"/>
    <n v="25600"/>
    <n v="0"/>
    <n v="0"/>
    <n v="1920"/>
    <n v="0"/>
    <m/>
    <m/>
    <m/>
    <m/>
    <s v="Financially completed in 2012."/>
    <m/>
    <m/>
    <m/>
    <x v="1"/>
    <n v="0"/>
    <n v="1"/>
    <n v="1"/>
    <n v="11"/>
    <n v="0"/>
    <n v="0"/>
    <n v="0"/>
    <n v="2009"/>
  </r>
  <r>
    <m/>
    <m/>
    <s v="IDS/DES/57/PRP/187"/>
    <s v="IBRD"/>
    <m/>
    <x v="2"/>
    <s v="IDS"/>
    <x v="5"/>
    <s v="DES"/>
    <s v="Preparation for pilot demonstration project on ODS waste management and disposal"/>
    <d v="2009-04-01T00:00:00"/>
    <d v="2010-12-01T00:00:00"/>
    <s v="FIN"/>
    <d v="2013-12-01T00:00:00"/>
    <m/>
    <d v="2014-06-01T00:00:00"/>
    <d v="2014-06-01T00:00:00"/>
    <n v="0"/>
    <m/>
    <m/>
    <n v="0"/>
    <m/>
    <m/>
    <n v="0"/>
    <m/>
    <m/>
    <n v="0"/>
    <m/>
    <m/>
    <n v="50000"/>
    <n v="0"/>
    <n v="50000"/>
    <n v="1"/>
    <n v="0"/>
    <n v="0"/>
    <n v="0"/>
    <n v="3750"/>
    <n v="0"/>
    <n v="3750"/>
    <n v="0"/>
    <n v="50000"/>
    <n v="0"/>
    <n v="0"/>
    <n v="3750"/>
    <n v="0"/>
    <n v="0"/>
    <m/>
    <m/>
    <m/>
    <s v="A study on 'The Establishment of a Public-Private Financing System for Disposal of ODS for Indonesia' was completed and accepted by the client in Jun 2014. The report was submitted to the 71st ExCom as an information document."/>
    <m/>
    <m/>
    <m/>
    <x v="1"/>
    <n v="0"/>
    <n v="1"/>
    <n v="56"/>
    <n v="20"/>
    <n v="0"/>
    <n v="0"/>
    <n v="0"/>
    <n v="2009"/>
  </r>
  <r>
    <m/>
    <m/>
    <s v="LEB/DES/61/PRP/72"/>
    <s v="UNIDO"/>
    <m/>
    <x v="2"/>
    <s v="LEB"/>
    <x v="5"/>
    <s v="DES"/>
    <s v="Preparation for pilot demonstration project on ODS waste management and disposal"/>
    <d v="2010-07-01T00:00:00"/>
    <d v="2011-07-01T00:00:00"/>
    <s v="FIN"/>
    <d v="2010-12-01T00:00:00"/>
    <m/>
    <d v="2014-11-01T00:00:00"/>
    <d v="2016-03-01T00:00:00"/>
    <n v="0"/>
    <m/>
    <m/>
    <n v="0"/>
    <m/>
    <m/>
    <n v="0"/>
    <m/>
    <m/>
    <n v="0"/>
    <m/>
    <m/>
    <n v="85000"/>
    <n v="-397.34"/>
    <n v="84602.66"/>
    <n v="1.0000040187861705"/>
    <n v="-0.33999999999650754"/>
    <n v="-0.33999999999650754"/>
    <n v="0"/>
    <n v="6375"/>
    <n v="-30"/>
    <n v="6345"/>
    <n v="0"/>
    <n v="84603"/>
    <n v="0"/>
    <m/>
    <n v="6345"/>
    <n v="0"/>
    <m/>
    <m/>
    <m/>
    <m/>
    <m/>
    <m/>
    <m/>
    <m/>
    <x v="1"/>
    <n v="0"/>
    <n v="1"/>
    <n v="5"/>
    <n v="12"/>
    <n v="0"/>
    <n v="0"/>
    <n v="0"/>
    <n v="2010"/>
  </r>
  <r>
    <m/>
    <m/>
    <s v="MEX/DES/57/PRP/142"/>
    <s v="UNIDO"/>
    <m/>
    <x v="1"/>
    <s v="MEX"/>
    <x v="5"/>
    <s v="DES"/>
    <s v="Preparation for pilot demonstration project on ODS waste management and disposal"/>
    <d v="2009-04-01T00:00:00"/>
    <d v="2010-12-01T00:00:00"/>
    <s v="FIN"/>
    <d v="2009-10-01T00:00:00"/>
    <m/>
    <d v="2011-12-01T00:00:00"/>
    <d v="2012-04-01T00:00:00"/>
    <n v="0"/>
    <m/>
    <m/>
    <n v="0"/>
    <m/>
    <m/>
    <n v="0"/>
    <m/>
    <m/>
    <n v="0"/>
    <m/>
    <m/>
    <n v="50000"/>
    <n v="-872.48"/>
    <n v="49127.519999999997"/>
    <n v="1.0000097704911626"/>
    <n v="-0.48000000000320142"/>
    <n v="-0.48000000000320142"/>
    <n v="0"/>
    <n v="3750"/>
    <n v="-65"/>
    <n v="3685"/>
    <n v="0"/>
    <n v="49128"/>
    <n v="0"/>
    <m/>
    <n v="3685"/>
    <n v="0"/>
    <m/>
    <m/>
    <m/>
    <m/>
    <m/>
    <m/>
    <m/>
    <m/>
    <x v="1"/>
    <n v="0"/>
    <n v="1"/>
    <n v="6"/>
    <n v="20"/>
    <n v="0"/>
    <n v="0"/>
    <n v="0"/>
    <n v="2009"/>
  </r>
  <r>
    <m/>
    <m/>
    <s v="PHI/DES/57/PRP/85"/>
    <s v="IBRD"/>
    <m/>
    <x v="2"/>
    <s v="PHI"/>
    <x v="5"/>
    <s v="DES"/>
    <s v="Preparation for pilot demonstration project on ODS waste management and disposal"/>
    <d v="2009-04-01T00:00:00"/>
    <d v="2010-12-01T00:00:00"/>
    <s v="FIN"/>
    <d v="2013-12-01T00:00:00"/>
    <m/>
    <d v="2014-06-01T00:00:00"/>
    <d v="2014-06-01T00:00:00"/>
    <n v="0"/>
    <m/>
    <m/>
    <n v="0"/>
    <m/>
    <m/>
    <n v="0"/>
    <m/>
    <m/>
    <n v="0"/>
    <m/>
    <m/>
    <n v="50000"/>
    <n v="0"/>
    <n v="50000"/>
    <n v="1"/>
    <n v="0"/>
    <n v="0"/>
    <n v="0"/>
    <n v="3750"/>
    <n v="0"/>
    <n v="3750"/>
    <n v="0"/>
    <n v="50000"/>
    <n v="0"/>
    <n v="0"/>
    <n v="3750"/>
    <n v="0"/>
    <n v="0"/>
    <m/>
    <m/>
    <m/>
    <s v="A study on 'The Establishment of a Public-Private Financing System for Disposal of ODS for the Philippines' was completed and accepted by the client in June 2014. The report was submitted to the 71st ExCom as an information document."/>
    <m/>
    <m/>
    <m/>
    <x v="1"/>
    <n v="0"/>
    <n v="1"/>
    <n v="56"/>
    <n v="20"/>
    <n v="0"/>
    <n v="0"/>
    <n v="0"/>
    <n v="2009"/>
  </r>
  <r>
    <m/>
    <m/>
    <s v="TUR/DES/57/PRP/92"/>
    <s v="UNIDO"/>
    <m/>
    <x v="4"/>
    <s v="TUR"/>
    <x v="5"/>
    <s v="DES"/>
    <s v="Preparation for pilot demonstration project on ODS waste management and disposal"/>
    <d v="2009-04-01T00:00:00"/>
    <d v="2010-03-01T00:00:00"/>
    <s v="FIN"/>
    <d v="2009-11-01T00:00:00"/>
    <m/>
    <d v="2012-05-01T00:00:00"/>
    <d v="2013-04-01T00:00:00"/>
    <n v="0"/>
    <m/>
    <m/>
    <n v="0"/>
    <m/>
    <m/>
    <n v="0"/>
    <m/>
    <m/>
    <n v="0"/>
    <m/>
    <m/>
    <n v="60000"/>
    <n v="-1752"/>
    <n v="58248"/>
    <n v="1"/>
    <n v="0"/>
    <n v="0"/>
    <n v="0"/>
    <n v="4500"/>
    <n v="-131"/>
    <n v="4369"/>
    <n v="0"/>
    <n v="58248"/>
    <n v="0"/>
    <m/>
    <n v="4369"/>
    <n v="0"/>
    <m/>
    <m/>
    <m/>
    <m/>
    <m/>
    <m/>
    <m/>
    <m/>
    <x v="1"/>
    <n v="0"/>
    <n v="1"/>
    <n v="7"/>
    <n v="11"/>
    <n v="0"/>
    <n v="0"/>
    <n v="0"/>
    <n v="2009"/>
  </r>
  <r>
    <m/>
    <m/>
    <s v="MEX/REF/90/PRP/199"/>
    <s v="UNDP"/>
    <m/>
    <x v="1"/>
    <s v="MEX"/>
    <x v="5"/>
    <s v="REF"/>
    <s v="Preparation for replacement of HFC-134a with HC-290 refrigerant in the manufacturing of commercial refrigerators at Friocima"/>
    <d v="2022-06-01T00:00:00"/>
    <d v="2024-06-01T00:00:00"/>
    <s v="ONG"/>
    <d v="2023-02-01T00:00:00"/>
    <d v="2024-06-01T00:00:00"/>
    <m/>
    <m/>
    <n v="0"/>
    <m/>
    <m/>
    <n v="0"/>
    <m/>
    <m/>
    <n v="0"/>
    <m/>
    <m/>
    <n v="0"/>
    <m/>
    <m/>
    <n v="30000"/>
    <n v="0"/>
    <n v="30000"/>
    <n v="2.4254333333333336E-2"/>
    <n v="29272.37"/>
    <n v="29272.37"/>
    <n v="0"/>
    <n v="2100"/>
    <n v="0"/>
    <n v="2100"/>
    <n v="2049.0659000000001"/>
    <n v="727.63000000000011"/>
    <n v="0"/>
    <n v="29272.37"/>
    <n v="50.934100000000001"/>
    <n v="0"/>
    <m/>
    <m/>
    <m/>
    <m/>
    <s v="Project submitted and approved. Pending payments to consultants"/>
    <s v="Payments to consultants being processed."/>
    <s v="Yes"/>
    <m/>
    <x v="0"/>
    <n v="1"/>
    <n v="1"/>
    <n v="8"/>
    <n v="24"/>
    <n v="0"/>
    <n v="24"/>
    <n v="0"/>
    <n v="2022"/>
  </r>
  <r>
    <m/>
    <m/>
    <s v="CPR/FOA/60/PRP/496"/>
    <s v="UNIDO"/>
    <m/>
    <x v="2"/>
    <s v="CPR"/>
    <x v="5"/>
    <s v="FOA"/>
    <s v="Preparation for technology demonstration project for hydrocarbon blowing agent in the extruded polystyrene (XPS) foam sector"/>
    <d v="2010-04-01T00:00:00"/>
    <d v="2011-04-01T00:00:00"/>
    <s v="FIN"/>
    <d v="2010-08-01T00:00:00"/>
    <m/>
    <d v="2011-08-01T00:00:00"/>
    <d v="2011-12-01T00:00:00"/>
    <n v="0"/>
    <m/>
    <m/>
    <n v="0"/>
    <m/>
    <m/>
    <n v="0"/>
    <m/>
    <m/>
    <n v="0"/>
    <m/>
    <m/>
    <n v="30000"/>
    <n v="0"/>
    <n v="30000"/>
    <n v="1"/>
    <n v="0"/>
    <n v="0"/>
    <n v="0"/>
    <n v="2250"/>
    <n v="0"/>
    <n v="2250"/>
    <n v="0"/>
    <n v="30000"/>
    <n v="0"/>
    <m/>
    <n v="2250"/>
    <n v="0"/>
    <m/>
    <m/>
    <m/>
    <m/>
    <m/>
    <m/>
    <m/>
    <m/>
    <x v="1"/>
    <n v="0"/>
    <n v="1"/>
    <n v="4"/>
    <n v="12"/>
    <n v="0"/>
    <n v="0"/>
    <n v="0"/>
    <n v="2010"/>
  </r>
  <r>
    <m/>
    <m/>
    <s v="MEX/DES/58/PRP/143"/>
    <s v="IBRD"/>
    <m/>
    <x v="1"/>
    <s v="MEX"/>
    <x v="5"/>
    <s v="DES"/>
    <s v="Preparation for the second component of the pilot demonstration project on ODS waste management and disposal"/>
    <d v="2009-07-01T00:00:00"/>
    <d v="2010-12-01T00:00:00"/>
    <s v="FIN"/>
    <d v="2010-12-01T00:00:00"/>
    <m/>
    <d v="2012-03-01T00:00:00"/>
    <d v="2012-04-01T00:00:00"/>
    <n v="0"/>
    <m/>
    <m/>
    <n v="0"/>
    <m/>
    <m/>
    <n v="0"/>
    <m/>
    <m/>
    <n v="0"/>
    <m/>
    <m/>
    <n v="50000"/>
    <n v="0"/>
    <n v="50000"/>
    <n v="1"/>
    <n v="0"/>
    <n v="0"/>
    <n v="0"/>
    <n v="3750"/>
    <n v="0"/>
    <n v="3750"/>
    <n v="0"/>
    <n v="50000"/>
    <n v="0"/>
    <n v="0"/>
    <n v="3750"/>
    <n v="0"/>
    <n v="0"/>
    <m/>
    <m/>
    <m/>
    <s v="Report completed and submitted as an information document to the 66th ExCom."/>
    <m/>
    <m/>
    <m/>
    <x v="1"/>
    <n v="0"/>
    <n v="1"/>
    <n v="17"/>
    <n v="17"/>
    <n v="0"/>
    <n v="0"/>
    <n v="0"/>
    <n v="2009"/>
  </r>
  <r>
    <m/>
    <m/>
    <s v="EGY/FOA/57/PRP/99"/>
    <s v="UNDP"/>
    <m/>
    <x v="0"/>
    <s v="EGY"/>
    <x v="5"/>
    <s v="FOA"/>
    <s v="Preparation for validation of low-cost hydrocarbon in foams"/>
    <d v="2009-04-01T00:00:00"/>
    <d v="2010-03-01T00:00:00"/>
    <s v="FIN"/>
    <d v="2009-05-01T00:00:00"/>
    <m/>
    <d v="2009-12-01T00:00:00"/>
    <d v="2012-04-01T00:00:00"/>
    <n v="0"/>
    <m/>
    <m/>
    <m/>
    <m/>
    <m/>
    <n v="0"/>
    <m/>
    <m/>
    <m/>
    <m/>
    <m/>
    <n v="30000"/>
    <n v="-7208"/>
    <n v="22792"/>
    <n v="1"/>
    <n v="0"/>
    <n v="0"/>
    <n v="0"/>
    <n v="2250"/>
    <n v="-541"/>
    <n v="1709"/>
    <n v="-0.40000000000009095"/>
    <n v="22792"/>
    <n v="0"/>
    <n v="0"/>
    <n v="1709.4"/>
    <n v="0"/>
    <m/>
    <m/>
    <m/>
    <m/>
    <s v="Financially completed in 2012."/>
    <m/>
    <m/>
    <m/>
    <x v="1"/>
    <n v="0"/>
    <n v="1"/>
    <n v="1"/>
    <n v="11"/>
    <n v="0"/>
    <n v="0"/>
    <n v="0"/>
    <n v="2009"/>
  </r>
  <r>
    <m/>
    <m/>
    <s v="BRA/FOA/30/PRP/160"/>
    <s v="UNDP"/>
    <m/>
    <x v="1"/>
    <s v="BRA"/>
    <x v="5"/>
    <s v="FOA"/>
    <s v="Preparation of 10 projects in the integral skin foam subsector"/>
    <d v="2000-03-01T00:00:00"/>
    <d v="2001-04-01T00:00:00"/>
    <s v="FIN"/>
    <d v="2000-04-01T00:00:00"/>
    <m/>
    <d v="2001-12-01T00:00:00"/>
    <d v="2004-02-01T00:00:00"/>
    <n v="0"/>
    <m/>
    <m/>
    <m/>
    <m/>
    <m/>
    <n v="0"/>
    <m/>
    <m/>
    <m/>
    <m/>
    <m/>
    <n v="70000"/>
    <n v="0"/>
    <n v="70000"/>
    <n v="1"/>
    <n v="0"/>
    <n v="0"/>
    <n v="0"/>
    <n v="9100"/>
    <n v="0"/>
    <n v="9100"/>
    <n v="0"/>
    <n v="70000"/>
    <n v="0"/>
    <n v="0"/>
    <n v="9100"/>
    <n v="0"/>
    <m/>
    <m/>
    <m/>
    <m/>
    <s v="Completed in 2001. Financially completed in 2004."/>
    <m/>
    <m/>
    <m/>
    <x v="1"/>
    <n v="0"/>
    <n v="1"/>
    <n v="1"/>
    <n v="13"/>
    <n v="0"/>
    <n v="0"/>
    <n v="0"/>
    <n v="2000"/>
  </r>
  <r>
    <m/>
    <m/>
    <s v="IRA/REF/34/PRP/102"/>
    <s v="UNIDO"/>
    <m/>
    <x v="2"/>
    <s v="IRA"/>
    <x v="5"/>
    <s v="REF"/>
    <s v="Preparation of 12 investment projects in the commercial refrigeration sector"/>
    <d v="2001-07-01T00:00:00"/>
    <d v="2002-08-01T00:00:00"/>
    <s v="FIN"/>
    <d v="2001-10-01T00:00:00"/>
    <m/>
    <d v="2002-12-01T00:00:00"/>
    <d v="2003-02-01T00:00:00"/>
    <n v="0"/>
    <m/>
    <m/>
    <n v="0"/>
    <m/>
    <m/>
    <n v="0"/>
    <m/>
    <m/>
    <n v="0"/>
    <m/>
    <m/>
    <n v="15000"/>
    <n v="-403"/>
    <n v="14597"/>
    <n v="1"/>
    <n v="0"/>
    <n v="0"/>
    <n v="0"/>
    <n v="1950"/>
    <n v="-55.38"/>
    <n v="1894.62"/>
    <n v="-0.38000000000010914"/>
    <n v="14597"/>
    <n v="0"/>
    <m/>
    <n v="1895"/>
    <n v="0"/>
    <m/>
    <m/>
    <m/>
    <m/>
    <m/>
    <m/>
    <m/>
    <m/>
    <x v="1"/>
    <n v="0"/>
    <n v="1"/>
    <n v="3"/>
    <n v="13"/>
    <n v="0"/>
    <n v="0"/>
    <n v="0"/>
    <n v="2001"/>
  </r>
  <r>
    <m/>
    <m/>
    <s v="CPR/FOA/27/PRP/272"/>
    <s v="UNDP"/>
    <m/>
    <x v="2"/>
    <s v="CPR"/>
    <x v="5"/>
    <s v="FOA"/>
    <s v="Preparation of 16 projects in general foam subsector"/>
    <d v="1999-03-01T00:00:00"/>
    <d v="2000-04-01T00:00:00"/>
    <s v="FIN"/>
    <d v="1999-04-01T00:00:00"/>
    <m/>
    <d v="1999-12-01T00:00:00"/>
    <d v="2000-12-01T00:00:00"/>
    <n v="0"/>
    <m/>
    <m/>
    <m/>
    <m/>
    <m/>
    <n v="0"/>
    <m/>
    <m/>
    <m/>
    <m/>
    <m/>
    <n v="100000"/>
    <n v="0"/>
    <n v="100000"/>
    <n v="1"/>
    <n v="0"/>
    <n v="0"/>
    <n v="0"/>
    <n v="13000"/>
    <n v="0"/>
    <n v="13000"/>
    <n v="0"/>
    <n v="100000"/>
    <n v="0"/>
    <n v="0"/>
    <n v="13000"/>
    <n v="0"/>
    <m/>
    <m/>
    <m/>
    <m/>
    <s v="Completed in 1999. Financially completed in 2000."/>
    <m/>
    <m/>
    <m/>
    <x v="1"/>
    <n v="0"/>
    <n v="1"/>
    <n v="1"/>
    <n v="13"/>
    <n v="0"/>
    <n v="0"/>
    <n v="0"/>
    <n v="1999"/>
  </r>
  <r>
    <m/>
    <m/>
    <s v="MEX/REF/33/PRP/100"/>
    <s v="UNIDO"/>
    <m/>
    <x v="1"/>
    <s v="MEX"/>
    <x v="5"/>
    <s v="REF"/>
    <s v="Preparation of 2 projects in the commercial refrigeration sector"/>
    <d v="2001-03-01T00:00:00"/>
    <d v="2002-04-01T00:00:00"/>
    <s v="FIN"/>
    <d v="2001-06-01T00:00:00"/>
    <m/>
    <d v="2004-04-01T00:00:00"/>
    <d v="2004-12-01T00:00:00"/>
    <n v="0"/>
    <m/>
    <m/>
    <n v="0"/>
    <m/>
    <m/>
    <n v="0"/>
    <m/>
    <m/>
    <n v="0"/>
    <m/>
    <m/>
    <n v="50000"/>
    <n v="0"/>
    <n v="50000"/>
    <n v="1"/>
    <n v="0"/>
    <n v="0"/>
    <n v="0"/>
    <n v="6500"/>
    <n v="-3"/>
    <n v="6497"/>
    <n v="0"/>
    <n v="50000"/>
    <n v="0"/>
    <m/>
    <n v="6497"/>
    <n v="0"/>
    <m/>
    <m/>
    <m/>
    <m/>
    <m/>
    <m/>
    <m/>
    <m/>
    <x v="1"/>
    <n v="0"/>
    <n v="1"/>
    <n v="3"/>
    <n v="13"/>
    <n v="0"/>
    <n v="0"/>
    <n v="0"/>
    <n v="2001"/>
  </r>
  <r>
    <m/>
    <m/>
    <s v="YUG/REF/33/PRP/10"/>
    <s v="UNIDO"/>
    <m/>
    <x v="4"/>
    <s v="YUG"/>
    <x v="5"/>
    <s v="REF"/>
    <s v="Preparation of 2 projects in the commercial refrigeration sector"/>
    <d v="2001-03-01T00:00:00"/>
    <d v="2002-04-01T00:00:00"/>
    <s v="FIN"/>
    <d v="2001-06-01T00:00:00"/>
    <m/>
    <d v="2001-11-01T00:00:00"/>
    <d v="2002-12-01T00:00:00"/>
    <n v="0"/>
    <m/>
    <m/>
    <n v="0"/>
    <m/>
    <m/>
    <n v="0"/>
    <m/>
    <m/>
    <n v="0"/>
    <m/>
    <m/>
    <n v="10000"/>
    <n v="-2325"/>
    <n v="7675"/>
    <n v="1"/>
    <n v="0"/>
    <n v="0"/>
    <n v="0"/>
    <n v="1300"/>
    <n v="-303.81"/>
    <n v="996.19"/>
    <n v="0.19000000000005457"/>
    <n v="7675"/>
    <n v="0"/>
    <m/>
    <n v="996"/>
    <n v="0"/>
    <m/>
    <m/>
    <m/>
    <m/>
    <m/>
    <m/>
    <m/>
    <m/>
    <x v="1"/>
    <n v="0"/>
    <n v="1"/>
    <n v="3"/>
    <n v="13"/>
    <n v="0"/>
    <n v="0"/>
    <n v="0"/>
    <n v="2001"/>
  </r>
  <r>
    <m/>
    <m/>
    <s v="YEM/REF/33/PRP/07"/>
    <s v="UNIDO"/>
    <m/>
    <x v="2"/>
    <s v="YEM"/>
    <x v="5"/>
    <s v="REF"/>
    <s v="Preparation of 2 projects in the commercial refrigeration sector"/>
    <d v="2001-03-01T00:00:00"/>
    <d v="2002-04-01T00:00:00"/>
    <s v="FIN"/>
    <d v="2001-08-01T00:00:00"/>
    <m/>
    <d v="2002-07-01T00:00:00"/>
    <d v="2003-10-01T00:00:00"/>
    <n v="0"/>
    <m/>
    <m/>
    <n v="0"/>
    <m/>
    <m/>
    <n v="0"/>
    <m/>
    <m/>
    <n v="0"/>
    <m/>
    <m/>
    <n v="20000"/>
    <n v="-3268"/>
    <n v="16732"/>
    <n v="1"/>
    <n v="0"/>
    <n v="0"/>
    <n v="0"/>
    <n v="2600"/>
    <n v="-428.35"/>
    <n v="2171.65"/>
    <n v="-0.34999999999990905"/>
    <n v="16732"/>
    <n v="0"/>
    <m/>
    <n v="2172"/>
    <n v="0"/>
    <m/>
    <m/>
    <m/>
    <m/>
    <m/>
    <m/>
    <m/>
    <m/>
    <x v="1"/>
    <n v="0"/>
    <n v="1"/>
    <n v="5"/>
    <n v="13"/>
    <n v="0"/>
    <n v="0"/>
    <n v="0"/>
    <n v="2001"/>
  </r>
  <r>
    <m/>
    <m/>
    <s v="IND/REF/30/PRP/254"/>
    <s v="UNDP"/>
    <m/>
    <x v="2"/>
    <s v="IND"/>
    <x v="5"/>
    <s v="REF"/>
    <s v="Preparation of 2 projects in the commercial refrigeration subsector"/>
    <d v="2000-03-01T00:00:00"/>
    <d v="2001-04-01T00:00:00"/>
    <s v="CLO"/>
    <m/>
    <m/>
    <m/>
    <d v="2003-01-01T00:00:00"/>
    <n v="0"/>
    <m/>
    <m/>
    <m/>
    <m/>
    <m/>
    <n v="0"/>
    <m/>
    <m/>
    <m/>
    <m/>
    <m/>
    <n v="10000"/>
    <n v="-10000"/>
    <n v="0"/>
    <n v="0"/>
    <n v="0"/>
    <n v="0"/>
    <n v="0"/>
    <n v="1300"/>
    <n v="-1300"/>
    <n v="0"/>
    <n v="0"/>
    <n v="0"/>
    <n v="0"/>
    <n v="0"/>
    <n v="0"/>
    <n v="0"/>
    <m/>
    <m/>
    <m/>
    <m/>
    <s v="Canceled in 2000. Financially Completed in 2003."/>
    <m/>
    <m/>
    <m/>
    <x v="0"/>
    <n v="0"/>
    <n v="0"/>
    <s v=""/>
    <n v="13"/>
    <n v="0"/>
    <n v="0"/>
    <n v="0"/>
    <n v="2000"/>
  </r>
  <r>
    <m/>
    <m/>
    <s v="MAL/REF/30/PRP/134"/>
    <s v="UNDP"/>
    <m/>
    <x v="2"/>
    <s v="MAL"/>
    <x v="5"/>
    <s v="REF"/>
    <s v="Preparation of 2 projects in the commercial refrigeration subsector"/>
    <d v="2000-03-01T00:00:00"/>
    <d v="2001-04-01T00:00:00"/>
    <s v="FIN"/>
    <d v="2000-06-01T00:00:00"/>
    <m/>
    <d v="2001-04-01T00:00:00"/>
    <d v="2003-01-01T00:00:00"/>
    <n v="0"/>
    <m/>
    <m/>
    <m/>
    <m/>
    <m/>
    <n v="0"/>
    <m/>
    <m/>
    <m/>
    <m/>
    <m/>
    <n v="20000"/>
    <n v="-4121"/>
    <n v="15879"/>
    <n v="1"/>
    <n v="0"/>
    <n v="0"/>
    <n v="0"/>
    <n v="2600"/>
    <n v="-536"/>
    <n v="2064"/>
    <n v="6.1376508439934696E-2"/>
    <n v="15879"/>
    <n v="0"/>
    <n v="0"/>
    <n v="2063.9386234915601"/>
    <n v="0"/>
    <m/>
    <m/>
    <m/>
    <m/>
    <s v="Completed in 2001. Financially completed in 2003."/>
    <m/>
    <m/>
    <m/>
    <x v="1"/>
    <n v="0"/>
    <n v="1"/>
    <n v="3"/>
    <n v="13"/>
    <n v="0"/>
    <n v="0"/>
    <n v="0"/>
    <n v="2000"/>
  </r>
  <r>
    <m/>
    <m/>
    <s v="BRA/FOA/30/PRP/161"/>
    <s v="UNDP"/>
    <m/>
    <x v="1"/>
    <s v="BRA"/>
    <x v="5"/>
    <s v="FOA"/>
    <s v="Preparation of 2 projects in the rigid foam subsector"/>
    <d v="2000-03-01T00:00:00"/>
    <d v="2001-04-01T00:00:00"/>
    <s v="FIN"/>
    <d v="2000-04-01T00:00:00"/>
    <m/>
    <d v="2001-12-01T00:00:00"/>
    <d v="2004-02-01T00:00:00"/>
    <n v="0"/>
    <m/>
    <m/>
    <m/>
    <m/>
    <m/>
    <n v="0"/>
    <m/>
    <m/>
    <m/>
    <m/>
    <m/>
    <n v="30000"/>
    <n v="0"/>
    <n v="30000"/>
    <n v="1"/>
    <n v="0"/>
    <n v="0"/>
    <n v="0"/>
    <n v="3900"/>
    <n v="0"/>
    <n v="3900"/>
    <n v="0"/>
    <n v="30000"/>
    <n v="0"/>
    <n v="0"/>
    <n v="3900"/>
    <n v="0"/>
    <m/>
    <m/>
    <m/>
    <m/>
    <s v="Completed in 2001. Financially completed in 2004."/>
    <m/>
    <m/>
    <m/>
    <x v="1"/>
    <n v="0"/>
    <n v="1"/>
    <n v="1"/>
    <n v="13"/>
    <n v="0"/>
    <n v="0"/>
    <n v="0"/>
    <n v="2000"/>
  </r>
  <r>
    <m/>
    <m/>
    <s v="IND/FOA/30/PRP/252"/>
    <s v="UNDP"/>
    <m/>
    <x v="2"/>
    <s v="IND"/>
    <x v="5"/>
    <s v="FOA"/>
    <s v="Preparation of 2 projects in the rigid foam subsector"/>
    <d v="2000-03-01T00:00:00"/>
    <d v="2001-04-01T00:00:00"/>
    <s v="CLO"/>
    <m/>
    <m/>
    <m/>
    <d v="2003-01-01T00:00:00"/>
    <n v="0"/>
    <m/>
    <m/>
    <m/>
    <m/>
    <m/>
    <n v="0"/>
    <m/>
    <m/>
    <m/>
    <m/>
    <m/>
    <n v="30000"/>
    <n v="-30000"/>
    <n v="0"/>
    <n v="0"/>
    <n v="0"/>
    <n v="0"/>
    <n v="0"/>
    <n v="3900"/>
    <n v="-3900"/>
    <n v="0"/>
    <n v="0"/>
    <n v="0"/>
    <n v="0"/>
    <n v="0"/>
    <n v="0"/>
    <n v="0"/>
    <m/>
    <m/>
    <m/>
    <m/>
    <s v="Canceled in 2000. Financially Completed in 2003."/>
    <m/>
    <m/>
    <m/>
    <x v="0"/>
    <n v="0"/>
    <n v="0"/>
    <s v=""/>
    <n v="13"/>
    <n v="0"/>
    <n v="0"/>
    <n v="0"/>
    <n v="2000"/>
  </r>
  <r>
    <m/>
    <m/>
    <s v="NIR/FOA/30/PRP/64"/>
    <s v="UNDP"/>
    <m/>
    <x v="0"/>
    <s v="NIR"/>
    <x v="5"/>
    <s v="FOA"/>
    <s v="Preparation of 2 projects in the rigid foam subsector"/>
    <d v="2000-03-01T00:00:00"/>
    <d v="2001-04-01T00:00:00"/>
    <s v="CLO"/>
    <m/>
    <m/>
    <m/>
    <d v="2001-12-01T00:00:00"/>
    <n v="0"/>
    <m/>
    <m/>
    <m/>
    <m/>
    <m/>
    <n v="0"/>
    <m/>
    <m/>
    <m/>
    <m/>
    <m/>
    <n v="30000"/>
    <n v="-30000"/>
    <n v="0"/>
    <n v="0"/>
    <n v="0"/>
    <n v="0"/>
    <n v="0"/>
    <n v="3900"/>
    <n v="-3900"/>
    <n v="0"/>
    <n v="0"/>
    <n v="0"/>
    <n v="0"/>
    <n v="0"/>
    <n v="0"/>
    <n v="0"/>
    <m/>
    <m/>
    <m/>
    <m/>
    <s v="Canceled in 2000. Financially Completed in 2001."/>
    <m/>
    <m/>
    <m/>
    <x v="0"/>
    <n v="0"/>
    <n v="0"/>
    <s v=""/>
    <n v="13"/>
    <n v="0"/>
    <n v="0"/>
    <n v="0"/>
    <n v="2000"/>
  </r>
  <r>
    <m/>
    <m/>
    <s v="BRA/FOA/30/PRP/163"/>
    <s v="UNDP"/>
    <m/>
    <x v="1"/>
    <s v="BRA"/>
    <x v="5"/>
    <s v="FOA"/>
    <s v="Preparation of 2 projects in the rigid foam subsector (SMEs)"/>
    <d v="2000-03-01T00:00:00"/>
    <d v="2001-04-01T00:00:00"/>
    <s v="FIN"/>
    <d v="2000-04-01T00:00:00"/>
    <m/>
    <d v="2001-12-01T00:00:00"/>
    <d v="2004-02-01T00:00:00"/>
    <n v="0"/>
    <m/>
    <m/>
    <m/>
    <m/>
    <m/>
    <n v="0"/>
    <m/>
    <m/>
    <m/>
    <m/>
    <m/>
    <n v="30000"/>
    <n v="0"/>
    <n v="30000"/>
    <n v="1"/>
    <n v="0"/>
    <n v="0"/>
    <n v="0"/>
    <n v="3900"/>
    <n v="0"/>
    <n v="3900"/>
    <n v="0"/>
    <n v="30000"/>
    <n v="0"/>
    <n v="0"/>
    <n v="3900"/>
    <n v="0"/>
    <m/>
    <m/>
    <m/>
    <m/>
    <s v="Completed in 2001. Financially completed in 2004."/>
    <m/>
    <m/>
    <m/>
    <x v="1"/>
    <n v="0"/>
    <n v="1"/>
    <n v="1"/>
    <n v="13"/>
    <n v="0"/>
    <n v="0"/>
    <n v="0"/>
    <n v="2000"/>
  </r>
  <r>
    <m/>
    <m/>
    <s v="LEB/REF/36/PRP/47"/>
    <s v="UNIDO"/>
    <m/>
    <x v="2"/>
    <s v="LEB"/>
    <x v="5"/>
    <s v="REF"/>
    <s v="Preparation of 2 umbrella investment projects in the commercial refrigeration sector"/>
    <d v="2002-03-01T00:00:00"/>
    <d v="2003-04-01T00:00:00"/>
    <s v="CLO"/>
    <m/>
    <m/>
    <m/>
    <d v="2003-05-01T00:00:00"/>
    <n v="0"/>
    <m/>
    <m/>
    <n v="0"/>
    <m/>
    <m/>
    <n v="0"/>
    <m/>
    <m/>
    <n v="0"/>
    <m/>
    <m/>
    <n v="15000"/>
    <n v="-15000"/>
    <n v="0"/>
    <n v="0"/>
    <n v="0"/>
    <n v="0"/>
    <n v="0"/>
    <n v="1950"/>
    <n v="-1950"/>
    <n v="0"/>
    <n v="0"/>
    <n v="0"/>
    <n v="0"/>
    <m/>
    <n v="0"/>
    <n v="0"/>
    <m/>
    <m/>
    <m/>
    <m/>
    <e v="#N/A"/>
    <e v="#N/A"/>
    <m/>
    <m/>
    <x v="0"/>
    <n v="0"/>
    <n v="0"/>
    <s v=""/>
    <n v="13"/>
    <n v="0"/>
    <n v="0"/>
    <n v="0"/>
    <n v="2002"/>
  </r>
  <r>
    <m/>
    <m/>
    <s v="LEB/REF/33/PRP/40"/>
    <s v="UNIDO"/>
    <m/>
    <x v="2"/>
    <s v="LEB"/>
    <x v="5"/>
    <s v="REF"/>
    <s v="Preparation of 2 umbrella projects in the commercial refrigeration sector"/>
    <d v="2001-03-01T00:00:00"/>
    <d v="2002-04-01T00:00:00"/>
    <s v="FIN"/>
    <d v="2002-01-01T00:00:00"/>
    <m/>
    <d v="2002-07-01T00:00:00"/>
    <d v="2003-06-01T00:00:00"/>
    <n v="0"/>
    <m/>
    <m/>
    <n v="0"/>
    <m/>
    <m/>
    <n v="0"/>
    <m/>
    <m/>
    <n v="0"/>
    <m/>
    <m/>
    <n v="15000"/>
    <n v="-228.5"/>
    <n v="14771.5"/>
    <n v="1.0000338489659142"/>
    <n v="-0.5"/>
    <n v="-0.5"/>
    <n v="0"/>
    <n v="1950"/>
    <n v="-32.76"/>
    <n v="1917.24"/>
    <n v="0.24000000000000909"/>
    <n v="14772"/>
    <n v="0"/>
    <m/>
    <n v="1917"/>
    <n v="0"/>
    <m/>
    <m/>
    <m/>
    <m/>
    <m/>
    <m/>
    <m/>
    <m/>
    <x v="1"/>
    <n v="0"/>
    <n v="1"/>
    <n v="10"/>
    <n v="13"/>
    <n v="0"/>
    <n v="0"/>
    <n v="0"/>
    <n v="2001"/>
  </r>
  <r>
    <m/>
    <m/>
    <s v="MAL/FOA/31/PRP/139"/>
    <s v="UNIDO"/>
    <m/>
    <x v="2"/>
    <s v="MAL"/>
    <x v="5"/>
    <s v="FOA"/>
    <s v="Preparation of 3 investment projects in the rigid foam sector"/>
    <d v="2000-07-01T00:00:00"/>
    <d v="2001-07-01T00:00:00"/>
    <s v="FIN"/>
    <d v="2000-10-01T00:00:00"/>
    <m/>
    <d v="2002-01-01T00:00:00"/>
    <d v="2003-05-01T00:00:00"/>
    <n v="0"/>
    <m/>
    <m/>
    <n v="0"/>
    <m/>
    <m/>
    <n v="0"/>
    <m/>
    <m/>
    <n v="0"/>
    <m/>
    <m/>
    <n v="20000"/>
    <n v="-740"/>
    <n v="19260"/>
    <n v="1"/>
    <n v="0"/>
    <n v="0"/>
    <n v="0"/>
    <n v="2600"/>
    <n v="-100.23"/>
    <n v="2499.77"/>
    <n v="-0.23000000000001819"/>
    <n v="19260"/>
    <n v="0"/>
    <m/>
    <n v="2500"/>
    <n v="0"/>
    <m/>
    <m/>
    <m/>
    <m/>
    <m/>
    <m/>
    <m/>
    <m/>
    <x v="1"/>
    <n v="0"/>
    <n v="1"/>
    <n v="3"/>
    <n v="12"/>
    <n v="0"/>
    <n v="0"/>
    <n v="0"/>
    <n v="2000"/>
  </r>
  <r>
    <m/>
    <m/>
    <s v="BRA/REF/30/PRP/162"/>
    <s v="UNDP"/>
    <m/>
    <x v="1"/>
    <s v="BRA"/>
    <x v="5"/>
    <s v="REF"/>
    <s v="Preparation of 3 projects in the commercial refrigeration subsector"/>
    <d v="2000-03-01T00:00:00"/>
    <d v="2001-04-01T00:00:00"/>
    <s v="FIN"/>
    <d v="2001-01-01T00:00:00"/>
    <m/>
    <d v="2001-12-01T00:00:00"/>
    <d v="2004-02-01T00:00:00"/>
    <n v="0"/>
    <m/>
    <m/>
    <m/>
    <m/>
    <m/>
    <n v="0"/>
    <m/>
    <m/>
    <m/>
    <m/>
    <m/>
    <n v="30000"/>
    <n v="0"/>
    <n v="30000"/>
    <n v="1"/>
    <n v="0"/>
    <n v="0"/>
    <n v="0"/>
    <n v="3900"/>
    <n v="0"/>
    <n v="3900"/>
    <n v="0"/>
    <n v="30000"/>
    <n v="0"/>
    <n v="0"/>
    <n v="3900"/>
    <n v="0"/>
    <m/>
    <m/>
    <m/>
    <m/>
    <s v="Completed in 2001. Financially completed in 2004."/>
    <m/>
    <m/>
    <m/>
    <x v="1"/>
    <n v="0"/>
    <n v="1"/>
    <n v="10"/>
    <n v="13"/>
    <n v="0"/>
    <n v="0"/>
    <n v="0"/>
    <n v="2000"/>
  </r>
  <r>
    <m/>
    <m/>
    <s v="IRA/REF/30/PRP/63"/>
    <s v="UNDP"/>
    <m/>
    <x v="2"/>
    <s v="IRA"/>
    <x v="5"/>
    <s v="REF"/>
    <s v="Preparation of 3 projects in the domestic refrigeration subsector"/>
    <d v="2000-03-01T00:00:00"/>
    <d v="2001-04-01T00:00:00"/>
    <s v="FIN"/>
    <d v="2000-04-01T00:00:00"/>
    <m/>
    <d v="2001-07-01T00:00:00"/>
    <d v="2003-01-01T00:00:00"/>
    <n v="0"/>
    <m/>
    <m/>
    <m/>
    <m/>
    <m/>
    <n v="0"/>
    <m/>
    <m/>
    <m/>
    <m/>
    <m/>
    <n v="20000"/>
    <n v="-4385"/>
    <n v="15615"/>
    <n v="1"/>
    <n v="0"/>
    <n v="0"/>
    <n v="0"/>
    <n v="2600"/>
    <n v="-570"/>
    <n v="2030"/>
    <n v="4.9999999999954525E-2"/>
    <n v="15615"/>
    <n v="0"/>
    <n v="0"/>
    <n v="2029.95"/>
    <n v="0"/>
    <m/>
    <m/>
    <m/>
    <m/>
    <s v="Completed in 2001. Financially completed in 2003."/>
    <m/>
    <m/>
    <m/>
    <x v="1"/>
    <n v="0"/>
    <n v="1"/>
    <n v="1"/>
    <n v="13"/>
    <n v="0"/>
    <n v="0"/>
    <n v="0"/>
    <n v="2000"/>
  </r>
  <r>
    <m/>
    <m/>
    <s v="IRA/REF/36/PRP/146"/>
    <s v="UNIDO"/>
    <m/>
    <x v="2"/>
    <s v="IRA"/>
    <x v="5"/>
    <s v="REF"/>
    <s v="Preparation of 3 umbrella investment projects in the commercial and domestic refrigeration sector"/>
    <d v="2002-03-01T00:00:00"/>
    <d v="2003-04-01T00:00:00"/>
    <s v="FIN"/>
    <d v="2002-05-01T00:00:00"/>
    <m/>
    <d v="2003-10-01T00:00:00"/>
    <d v="2004-09-01T00:00:00"/>
    <n v="0"/>
    <m/>
    <m/>
    <n v="0"/>
    <m/>
    <m/>
    <n v="0"/>
    <m/>
    <m/>
    <n v="0"/>
    <m/>
    <m/>
    <n v="30000"/>
    <n v="-2109"/>
    <n v="27891"/>
    <n v="1"/>
    <n v="0"/>
    <n v="0"/>
    <n v="0"/>
    <n v="3900"/>
    <n v="-279.89"/>
    <n v="3620.11"/>
    <n v="0.11000000000012733"/>
    <n v="27891"/>
    <n v="0"/>
    <m/>
    <n v="3620"/>
    <n v="0"/>
    <m/>
    <m/>
    <m/>
    <m/>
    <m/>
    <m/>
    <m/>
    <m/>
    <x v="1"/>
    <n v="0"/>
    <n v="1"/>
    <n v="2"/>
    <n v="13"/>
    <n v="0"/>
    <n v="0"/>
    <n v="0"/>
    <n v="2002"/>
  </r>
  <r>
    <m/>
    <m/>
    <s v="IRA/REF/30/PRP/62"/>
    <s v="UNDP"/>
    <m/>
    <x v="2"/>
    <s v="IRA"/>
    <x v="5"/>
    <s v="REF"/>
    <s v="Preparation of 4 projects in the commercial refrigeration subsector"/>
    <d v="2000-03-01T00:00:00"/>
    <d v="2001-04-01T00:00:00"/>
    <s v="FIN"/>
    <d v="2000-04-01T00:00:00"/>
    <m/>
    <d v="2000-12-01T00:00:00"/>
    <d v="2006-12-01T00:00:00"/>
    <n v="0"/>
    <m/>
    <m/>
    <m/>
    <m/>
    <m/>
    <n v="0"/>
    <m/>
    <m/>
    <m/>
    <m/>
    <m/>
    <n v="30000"/>
    <n v="-6577"/>
    <n v="23423"/>
    <n v="1"/>
    <n v="0"/>
    <n v="0"/>
    <n v="0"/>
    <n v="3900"/>
    <n v="-855"/>
    <n v="3045"/>
    <n v="1.0000000000218279E-2"/>
    <n v="23423"/>
    <n v="0"/>
    <n v="0"/>
    <n v="3044.99"/>
    <n v="0"/>
    <m/>
    <m/>
    <m/>
    <m/>
    <s v="Completed in 2000. Financially completed in 2006."/>
    <m/>
    <m/>
    <m/>
    <x v="1"/>
    <n v="0"/>
    <n v="1"/>
    <n v="1"/>
    <n v="13"/>
    <n v="0"/>
    <n v="0"/>
    <n v="0"/>
    <n v="2000"/>
  </r>
  <r>
    <m/>
    <m/>
    <s v="SYR/REF/30/PRP/58"/>
    <s v="UNDP"/>
    <m/>
    <x v="2"/>
    <s v="SYR"/>
    <x v="5"/>
    <s v="REF"/>
    <s v="Preparation of 4 projects in the commercial refrigeration subsector"/>
    <d v="2000-03-01T00:00:00"/>
    <d v="2001-04-01T00:00:00"/>
    <s v="FIN"/>
    <d v="2000-04-01T00:00:00"/>
    <m/>
    <d v="2001-12-01T00:00:00"/>
    <d v="2003-01-01T00:00:00"/>
    <n v="0"/>
    <m/>
    <m/>
    <m/>
    <m/>
    <m/>
    <n v="0"/>
    <m/>
    <m/>
    <m/>
    <m/>
    <m/>
    <n v="20000"/>
    <n v="-4385"/>
    <n v="15615"/>
    <n v="1"/>
    <n v="0"/>
    <n v="0"/>
    <n v="0"/>
    <n v="2600"/>
    <n v="-570"/>
    <n v="2030"/>
    <n v="4.9999999999954525E-2"/>
    <n v="15615"/>
    <n v="0"/>
    <n v="0"/>
    <n v="2029.95"/>
    <n v="0"/>
    <m/>
    <m/>
    <m/>
    <m/>
    <s v="Completed in 2001. Financially completed in 2003."/>
    <m/>
    <m/>
    <m/>
    <x v="1"/>
    <n v="0"/>
    <n v="1"/>
    <n v="1"/>
    <n v="13"/>
    <n v="0"/>
    <n v="0"/>
    <n v="0"/>
    <n v="2000"/>
  </r>
  <r>
    <m/>
    <m/>
    <s v="CPR/FOA/30/PRP/345"/>
    <s v="UNDP"/>
    <m/>
    <x v="2"/>
    <s v="CPR"/>
    <x v="5"/>
    <s v="FOA"/>
    <s v="Preparation of 4 projects in the foam subsector"/>
    <d v="2000-03-01T00:00:00"/>
    <d v="2001-04-01T00:00:00"/>
    <s v="CLO"/>
    <m/>
    <m/>
    <m/>
    <d v="2003-01-01T00:00:00"/>
    <n v="0"/>
    <m/>
    <m/>
    <m/>
    <m/>
    <m/>
    <n v="0"/>
    <m/>
    <m/>
    <m/>
    <m/>
    <m/>
    <n v="40000"/>
    <n v="-40000"/>
    <n v="0"/>
    <n v="0"/>
    <n v="0"/>
    <n v="0"/>
    <n v="0"/>
    <n v="5200"/>
    <n v="-5200"/>
    <n v="0"/>
    <n v="0"/>
    <n v="0"/>
    <n v="0"/>
    <n v="0"/>
    <n v="0"/>
    <n v="0"/>
    <m/>
    <m/>
    <m/>
    <m/>
    <s v="Canceled in 2000. Financially Completed in 2003."/>
    <m/>
    <m/>
    <m/>
    <x v="0"/>
    <n v="0"/>
    <n v="0"/>
    <s v=""/>
    <n v="13"/>
    <n v="0"/>
    <n v="0"/>
    <n v="0"/>
    <n v="2000"/>
  </r>
  <r>
    <m/>
    <m/>
    <s v="ARG/FOA/30/PRP/102"/>
    <s v="UNDP"/>
    <m/>
    <x v="1"/>
    <s v="ARG"/>
    <x v="5"/>
    <s v="FOA"/>
    <s v="Preparation of 4 projects in the rigid foam subsector"/>
    <d v="2000-03-01T00:00:00"/>
    <d v="2001-04-01T00:00:00"/>
    <s v="FIN"/>
    <d v="2000-04-01T00:00:00"/>
    <m/>
    <d v="2001-12-01T00:00:00"/>
    <d v="2004-02-01T00:00:00"/>
    <n v="0"/>
    <m/>
    <m/>
    <m/>
    <m/>
    <m/>
    <n v="0"/>
    <m/>
    <m/>
    <m/>
    <m/>
    <m/>
    <n v="25000"/>
    <n v="0"/>
    <n v="25000"/>
    <n v="1"/>
    <n v="0"/>
    <n v="0"/>
    <n v="0"/>
    <n v="3250"/>
    <n v="0"/>
    <n v="3250"/>
    <n v="0"/>
    <n v="25000"/>
    <n v="0"/>
    <n v="0"/>
    <n v="3250"/>
    <n v="0"/>
    <m/>
    <m/>
    <m/>
    <m/>
    <s v="Completed in 2001. Financially completed in 2004."/>
    <m/>
    <m/>
    <m/>
    <x v="1"/>
    <n v="0"/>
    <n v="1"/>
    <n v="1"/>
    <n v="13"/>
    <n v="0"/>
    <n v="0"/>
    <n v="0"/>
    <n v="2000"/>
  </r>
  <r>
    <m/>
    <m/>
    <s v="MAL/FOA/30/PRP/133"/>
    <s v="UNDP"/>
    <m/>
    <x v="2"/>
    <s v="MAL"/>
    <x v="5"/>
    <s v="FOA"/>
    <s v="Preparation of 4 projects in the rigid foam subsector"/>
    <d v="2000-03-01T00:00:00"/>
    <d v="2001-04-01T00:00:00"/>
    <s v="FIN"/>
    <d v="2000-04-01T00:00:00"/>
    <m/>
    <d v="2001-04-01T00:00:00"/>
    <d v="2003-01-01T00:00:00"/>
    <n v="0"/>
    <m/>
    <m/>
    <m/>
    <m/>
    <m/>
    <n v="0"/>
    <m/>
    <m/>
    <m/>
    <m/>
    <m/>
    <n v="30000"/>
    <n v="-9678"/>
    <n v="20322"/>
    <n v="1"/>
    <n v="0"/>
    <n v="0"/>
    <n v="0"/>
    <n v="3900"/>
    <n v="-1258"/>
    <n v="2642"/>
    <n v="-0.10516259325004285"/>
    <n v="20322"/>
    <n v="0"/>
    <n v="0"/>
    <n v="2642.10516259325"/>
    <n v="0"/>
    <m/>
    <m/>
    <m/>
    <m/>
    <s v="Completed in 2001. Financially completed in 2003."/>
    <m/>
    <m/>
    <m/>
    <x v="1"/>
    <n v="0"/>
    <n v="1"/>
    <n v="1"/>
    <n v="13"/>
    <n v="0"/>
    <n v="0"/>
    <n v="0"/>
    <n v="2000"/>
  </r>
  <r>
    <m/>
    <m/>
    <s v="BRA/FOA/30/PRP/164"/>
    <s v="UNDP"/>
    <m/>
    <x v="1"/>
    <s v="BRA"/>
    <x v="5"/>
    <s v="FOA"/>
    <s v="Preparation of 5 projects in the foam sector"/>
    <d v="2000-03-01T00:00:00"/>
    <d v="2001-04-01T00:00:00"/>
    <s v="CLO"/>
    <m/>
    <m/>
    <m/>
    <d v="2004-02-01T00:00:00"/>
    <n v="0"/>
    <m/>
    <m/>
    <m/>
    <m/>
    <m/>
    <n v="0"/>
    <m/>
    <m/>
    <m/>
    <m/>
    <m/>
    <n v="30000"/>
    <n v="-30000"/>
    <n v="0"/>
    <n v="0"/>
    <n v="0"/>
    <n v="0"/>
    <n v="0"/>
    <n v="3900"/>
    <n v="-3900"/>
    <n v="0"/>
    <n v="0"/>
    <n v="0"/>
    <n v="0"/>
    <n v="0"/>
    <n v="0"/>
    <n v="0"/>
    <m/>
    <m/>
    <m/>
    <m/>
    <s v="Canceled in 2000. Financially Completed in 2004."/>
    <m/>
    <m/>
    <m/>
    <x v="0"/>
    <n v="0"/>
    <n v="0"/>
    <s v=""/>
    <n v="13"/>
    <n v="0"/>
    <n v="0"/>
    <n v="0"/>
    <n v="2000"/>
  </r>
  <r>
    <m/>
    <m/>
    <s v="GLO/REF/30/PRP/205"/>
    <s v="UNDP"/>
    <m/>
    <x v="3"/>
    <s v="GLO"/>
    <x v="5"/>
    <s v="REF"/>
    <s v="Preparation of 6 projects in the end-user commercial refrigeration subsector"/>
    <d v="2000-03-01T00:00:00"/>
    <d v="2001-04-01T00:00:00"/>
    <s v="FIN"/>
    <d v="2000-04-01T00:00:00"/>
    <m/>
    <d v="2001-12-01T00:00:00"/>
    <d v="2003-09-01T00:00:00"/>
    <n v="0"/>
    <m/>
    <m/>
    <m/>
    <m/>
    <m/>
    <n v="0"/>
    <m/>
    <m/>
    <m/>
    <m/>
    <m/>
    <n v="60000"/>
    <n v="0"/>
    <n v="60000"/>
    <n v="1"/>
    <n v="0"/>
    <n v="0"/>
    <n v="0"/>
    <n v="7800"/>
    <n v="0"/>
    <n v="7800"/>
    <n v="0"/>
    <n v="60000"/>
    <n v="0"/>
    <n v="0"/>
    <n v="7800"/>
    <n v="0"/>
    <m/>
    <m/>
    <m/>
    <m/>
    <s v="Completed in 2001. Financially completed in 2003."/>
    <m/>
    <m/>
    <m/>
    <x v="1"/>
    <n v="0"/>
    <n v="1"/>
    <n v="1"/>
    <n v="13"/>
    <n v="0"/>
    <n v="0"/>
    <n v="0"/>
    <n v="2000"/>
  </r>
  <r>
    <m/>
    <m/>
    <s v="IND/FOA/30/PRP/250"/>
    <s v="UNDP"/>
    <m/>
    <x v="2"/>
    <s v="IND"/>
    <x v="5"/>
    <s v="FOA"/>
    <s v="Preparation of 6 projects in the integral skin foam subsector"/>
    <d v="2000-03-01T00:00:00"/>
    <d v="2001-04-01T00:00:00"/>
    <s v="FIN"/>
    <d v="2000-04-01T00:00:00"/>
    <m/>
    <d v="2001-04-01T00:00:00"/>
    <d v="2003-01-01T00:00:00"/>
    <n v="0"/>
    <m/>
    <m/>
    <m/>
    <m/>
    <m/>
    <n v="0"/>
    <m/>
    <m/>
    <m/>
    <m/>
    <m/>
    <n v="30000"/>
    <n v="-6577"/>
    <n v="23423"/>
    <n v="1"/>
    <n v="0"/>
    <n v="0"/>
    <n v="0"/>
    <n v="3900"/>
    <n v="-855"/>
    <n v="3045"/>
    <n v="0.15999999999985448"/>
    <n v="23423"/>
    <n v="0"/>
    <n v="0"/>
    <n v="3044.84"/>
    <n v="0"/>
    <m/>
    <m/>
    <m/>
    <m/>
    <s v="Completed in 2001. Financially completed in 2003."/>
    <m/>
    <m/>
    <m/>
    <x v="1"/>
    <n v="0"/>
    <n v="1"/>
    <n v="1"/>
    <n v="13"/>
    <n v="0"/>
    <n v="0"/>
    <n v="0"/>
    <n v="2000"/>
  </r>
  <r>
    <m/>
    <m/>
    <s v="GLO/REF/30/PRP/204"/>
    <s v="UNDP"/>
    <m/>
    <x v="3"/>
    <s v="GLO"/>
    <x v="5"/>
    <s v="REF"/>
    <s v="Preparation of 6 projects in the recovery/recycling refrigeration subsector"/>
    <d v="2000-03-01T00:00:00"/>
    <d v="2001-04-01T00:00:00"/>
    <s v="FIN"/>
    <d v="2000-04-01T00:00:00"/>
    <m/>
    <d v="2001-12-01T00:00:00"/>
    <d v="2003-09-01T00:00:00"/>
    <n v="0"/>
    <m/>
    <m/>
    <m/>
    <m/>
    <m/>
    <n v="0"/>
    <m/>
    <m/>
    <m/>
    <m/>
    <m/>
    <n v="60000"/>
    <n v="0"/>
    <n v="60000"/>
    <n v="1"/>
    <n v="0"/>
    <n v="0"/>
    <n v="0"/>
    <n v="7800"/>
    <n v="0"/>
    <n v="7800"/>
    <n v="0"/>
    <n v="60000"/>
    <n v="0"/>
    <n v="0"/>
    <n v="7800"/>
    <n v="0"/>
    <m/>
    <m/>
    <m/>
    <m/>
    <s v="Completed in 2001. Financially completed in 2003."/>
    <m/>
    <m/>
    <m/>
    <x v="1"/>
    <n v="0"/>
    <n v="1"/>
    <n v="1"/>
    <n v="13"/>
    <n v="0"/>
    <n v="0"/>
    <n v="0"/>
    <n v="2000"/>
  </r>
  <r>
    <m/>
    <m/>
    <s v="CPR/FOA/30/PRP/343"/>
    <s v="UNDP"/>
    <m/>
    <x v="2"/>
    <s v="CPR"/>
    <x v="5"/>
    <s v="FOA"/>
    <s v="Preparation of 7 projects in the rigid foam subsector"/>
    <d v="2000-03-01T00:00:00"/>
    <d v="2001-04-01T00:00:00"/>
    <s v="CLO"/>
    <m/>
    <m/>
    <m/>
    <d v="2003-01-01T00:00:00"/>
    <n v="0"/>
    <m/>
    <m/>
    <m/>
    <m/>
    <m/>
    <n v="0"/>
    <m/>
    <m/>
    <m/>
    <m/>
    <m/>
    <n v="35000"/>
    <n v="-35000"/>
    <n v="0"/>
    <n v="0"/>
    <n v="0"/>
    <n v="0"/>
    <n v="0"/>
    <n v="4550"/>
    <n v="-4550"/>
    <n v="0"/>
    <n v="0"/>
    <n v="0"/>
    <n v="0"/>
    <n v="0"/>
    <n v="0"/>
    <n v="0"/>
    <m/>
    <m/>
    <m/>
    <m/>
    <s v="Canceled in 2000. Financially Completed in 2003."/>
    <m/>
    <m/>
    <m/>
    <x v="0"/>
    <n v="0"/>
    <n v="0"/>
    <s v=""/>
    <n v="13"/>
    <n v="0"/>
    <n v="0"/>
    <n v="0"/>
    <n v="2000"/>
  </r>
  <r>
    <m/>
    <m/>
    <s v="ALG/ARS/36/PRP/52"/>
    <s v="UNIDO"/>
    <m/>
    <x v="0"/>
    <s v="ALG"/>
    <x v="5"/>
    <s v="ARS"/>
    <s v="Preparation of 8 investment projects in the aerosol sector"/>
    <d v="2002-03-01T00:00:00"/>
    <d v="2003-04-01T00:00:00"/>
    <s v="CLO"/>
    <m/>
    <m/>
    <m/>
    <d v="2003-05-01T00:00:00"/>
    <n v="0"/>
    <m/>
    <m/>
    <n v="0"/>
    <m/>
    <m/>
    <n v="0"/>
    <m/>
    <m/>
    <n v="0"/>
    <m/>
    <m/>
    <n v="25000"/>
    <n v="-25000"/>
    <n v="0"/>
    <n v="0"/>
    <n v="0"/>
    <n v="0"/>
    <n v="0"/>
    <n v="3250"/>
    <n v="-3250"/>
    <n v="0"/>
    <n v="0"/>
    <n v="0"/>
    <n v="0"/>
    <m/>
    <n v="0"/>
    <n v="0"/>
    <m/>
    <m/>
    <m/>
    <m/>
    <e v="#N/A"/>
    <e v="#N/A"/>
    <m/>
    <m/>
    <x v="0"/>
    <n v="0"/>
    <n v="0"/>
    <s v=""/>
    <n v="13"/>
    <n v="0"/>
    <n v="0"/>
    <n v="0"/>
    <n v="2002"/>
  </r>
  <r>
    <m/>
    <m/>
    <s v="NIR/FOA/30/PRP/63"/>
    <s v="UNDP"/>
    <m/>
    <x v="0"/>
    <s v="NIR"/>
    <x v="5"/>
    <s v="FOA"/>
    <s v="Preparation of 8 projects in the general foam subsector"/>
    <d v="2000-03-01T00:00:00"/>
    <d v="2001-04-01T00:00:00"/>
    <s v="FIN"/>
    <d v="2000-04-01T00:00:00"/>
    <m/>
    <d v="2000-12-01T00:00:00"/>
    <d v="2006-12-01T00:00:00"/>
    <n v="0"/>
    <m/>
    <m/>
    <m/>
    <m/>
    <m/>
    <n v="0"/>
    <m/>
    <m/>
    <m/>
    <m/>
    <m/>
    <n v="30000"/>
    <n v="0"/>
    <n v="30000"/>
    <n v="1"/>
    <n v="0"/>
    <n v="0"/>
    <n v="0"/>
    <n v="3900"/>
    <n v="0"/>
    <n v="3900"/>
    <n v="0"/>
    <n v="30000"/>
    <n v="0"/>
    <n v="0"/>
    <n v="3900"/>
    <n v="0"/>
    <m/>
    <m/>
    <m/>
    <m/>
    <s v="Completed in 2000. Financially completed in 2006."/>
    <m/>
    <m/>
    <m/>
    <x v="1"/>
    <n v="0"/>
    <n v="1"/>
    <n v="1"/>
    <n v="13"/>
    <n v="0"/>
    <n v="0"/>
    <n v="0"/>
    <n v="2000"/>
  </r>
  <r>
    <m/>
    <m/>
    <s v="CPR/FOA/30/PRP/348"/>
    <s v="UNDP"/>
    <m/>
    <x v="2"/>
    <s v="CPR"/>
    <x v="5"/>
    <s v="FOA"/>
    <s v="Preparation of 8 projects in the rigid foam subsector"/>
    <d v="2000-03-01T00:00:00"/>
    <d v="2001-04-01T00:00:00"/>
    <s v="CLO"/>
    <m/>
    <m/>
    <m/>
    <d v="2003-01-01T00:00:00"/>
    <n v="0"/>
    <m/>
    <m/>
    <m/>
    <m/>
    <m/>
    <n v="0"/>
    <m/>
    <m/>
    <m/>
    <m/>
    <m/>
    <n v="60000"/>
    <n v="-60000"/>
    <n v="0"/>
    <n v="0"/>
    <n v="0"/>
    <n v="0"/>
    <n v="0"/>
    <n v="7800"/>
    <n v="-7800"/>
    <n v="0"/>
    <n v="0"/>
    <n v="0"/>
    <n v="0"/>
    <n v="0"/>
    <n v="0"/>
    <n v="0"/>
    <m/>
    <m/>
    <m/>
    <m/>
    <s v="Canceled in 2000. Financially Completed in 2003."/>
    <m/>
    <m/>
    <m/>
    <x v="0"/>
    <n v="0"/>
    <n v="0"/>
    <s v=""/>
    <n v="13"/>
    <n v="0"/>
    <n v="0"/>
    <n v="0"/>
    <n v="2000"/>
  </r>
  <r>
    <m/>
    <m/>
    <s v="GLO/SEV/33/TAS/229"/>
    <s v="UNEP"/>
    <m/>
    <x v="3"/>
    <s v="GLO"/>
    <x v="3"/>
    <s v="SEV"/>
    <s v="Preparation of a booklet on data reporting for methyl bromide"/>
    <d v="2001-03-01T00:00:00"/>
    <d v="2001-12-01T00:00:00"/>
    <s v="FIN"/>
    <d v="2001-06-01T00:00:00"/>
    <m/>
    <d v="2001-11-01T00:00:00"/>
    <d v="2003-06-01T00:00:00"/>
    <n v="0"/>
    <m/>
    <m/>
    <n v="0"/>
    <m/>
    <m/>
    <n v="0"/>
    <m/>
    <m/>
    <n v="0"/>
    <m/>
    <m/>
    <n v="42500"/>
    <n v="-2002"/>
    <n v="40498"/>
    <n v="1"/>
    <n v="0"/>
    <n v="0"/>
    <n v="0"/>
    <n v="5525"/>
    <n v="-260.26"/>
    <n v="5264.74"/>
    <n v="0"/>
    <n v="40498"/>
    <n v="0"/>
    <n v="0"/>
    <n v="5264.74"/>
    <n v="0"/>
    <m/>
    <n v="0"/>
    <m/>
    <m/>
    <m/>
    <m/>
    <m/>
    <m/>
    <x v="1"/>
    <n v="0"/>
    <n v="1"/>
    <n v="3"/>
    <n v="9"/>
    <n v="0"/>
    <n v="0"/>
    <n v="0"/>
    <n v="2001"/>
  </r>
  <r>
    <m/>
    <m/>
    <s v="CUB/PHA/37/PRP/21"/>
    <s v="Germany"/>
    <m/>
    <x v="1"/>
    <s v="CUB"/>
    <x v="5"/>
    <s v="PHA"/>
    <s v="Preparation of a CFC phase out management plan"/>
    <d v="2002-07-01T00:00:00"/>
    <d v="2003-08-01T00:00:00"/>
    <s v="FIN"/>
    <d v="2002-12-01T00:00:00"/>
    <m/>
    <d v="2004-07-01T00:00:00"/>
    <d v="2004-07-01T00:00:00"/>
    <n v="0"/>
    <m/>
    <m/>
    <n v="0"/>
    <m/>
    <m/>
    <m/>
    <m/>
    <m/>
    <m/>
    <m/>
    <m/>
    <n v="70000"/>
    <n v="0"/>
    <n v="70000"/>
    <n v="1"/>
    <n v="0"/>
    <n v="0"/>
    <n v="0"/>
    <n v="9100"/>
    <n v="0"/>
    <n v="9100"/>
    <n v="0"/>
    <n v="70000"/>
    <n v="0"/>
    <n v="0"/>
    <n v="9100"/>
    <n v="0"/>
    <m/>
    <m/>
    <m/>
    <m/>
    <s v="Project preparation lead to project approval at 43rd Excom"/>
    <m/>
    <m/>
    <m/>
    <x v="1"/>
    <n v="0"/>
    <n v="1"/>
    <n v="5"/>
    <n v="13"/>
    <n v="0"/>
    <n v="0"/>
    <n v="0"/>
    <n v="2002"/>
  </r>
  <r>
    <m/>
    <m/>
    <s v="NIR/REF/11/TAS/07"/>
    <s v="UNIDO"/>
    <m/>
    <x v="0"/>
    <s v="NIR"/>
    <x v="3"/>
    <s v="REF"/>
    <s v="Preparation of a CFC phase-out strategy for refrigeration and air conditioning industries and services"/>
    <d v="1993-11-01T00:00:00"/>
    <d v="1994-11-01T00:00:00"/>
    <s v="FIN"/>
    <d v="1994-11-01T00:00:00"/>
    <m/>
    <d v="1999-12-01T00:00:00"/>
    <d v="2000-08-01T00:00:00"/>
    <n v="0"/>
    <m/>
    <m/>
    <n v="0"/>
    <m/>
    <m/>
    <n v="0"/>
    <m/>
    <m/>
    <n v="0"/>
    <m/>
    <m/>
    <n v="100000"/>
    <n v="0"/>
    <n v="100000"/>
    <n v="1"/>
    <n v="0"/>
    <n v="0"/>
    <n v="0"/>
    <n v="13000"/>
    <n v="0"/>
    <n v="13000"/>
    <n v="0"/>
    <n v="100000"/>
    <n v="0"/>
    <m/>
    <n v="13000"/>
    <n v="0"/>
    <m/>
    <m/>
    <m/>
    <m/>
    <m/>
    <m/>
    <m/>
    <m/>
    <x v="1"/>
    <n v="0"/>
    <n v="1"/>
    <n v="12"/>
    <n v="12"/>
    <n v="0"/>
    <n v="0"/>
    <n v="0"/>
    <n v="1993"/>
  </r>
  <r>
    <m/>
    <m/>
    <s v="BRA/PHA/36/PRP/251"/>
    <s v="UNDP"/>
    <m/>
    <x v="1"/>
    <s v="BRA"/>
    <x v="5"/>
    <s v="PHA"/>
    <s v="Preparation of a CFC terminal phase-out programme"/>
    <d v="2002-03-01T00:00:00"/>
    <d v="2003-04-01T00:00:00"/>
    <s v="FIN"/>
    <d v="2002-04-01T00:00:00"/>
    <m/>
    <d v="2002-12-01T00:00:00"/>
    <d v="2005-12-01T00:00:00"/>
    <n v="0"/>
    <m/>
    <m/>
    <m/>
    <m/>
    <m/>
    <n v="0"/>
    <m/>
    <m/>
    <m/>
    <m/>
    <m/>
    <n v="200000"/>
    <n v="0"/>
    <n v="200000"/>
    <n v="1"/>
    <n v="0"/>
    <n v="0"/>
    <n v="0"/>
    <n v="26000"/>
    <n v="0"/>
    <n v="26000"/>
    <n v="0"/>
    <n v="200000"/>
    <n v="0"/>
    <n v="0"/>
    <n v="26000"/>
    <n v="0"/>
    <m/>
    <m/>
    <m/>
    <m/>
    <s v="Completed in 2002. Financially completed in 2005."/>
    <m/>
    <m/>
    <m/>
    <x v="1"/>
    <n v="0"/>
    <n v="1"/>
    <n v="1"/>
    <n v="13"/>
    <n v="0"/>
    <n v="0"/>
    <n v="0"/>
    <n v="2002"/>
  </r>
  <r>
    <m/>
    <m/>
    <s v="LEB/PHA/36/PRP/48"/>
    <s v="UNDP"/>
    <m/>
    <x v="2"/>
    <s v="LEB"/>
    <x v="5"/>
    <s v="PHA"/>
    <s v="Preparation of a CFC terminal programme"/>
    <d v="2002-03-01T00:00:00"/>
    <d v="2003-04-01T00:00:00"/>
    <s v="FIN"/>
    <d v="2002-04-01T00:00:00"/>
    <m/>
    <d v="2004-12-01T00:00:00"/>
    <d v="2007-03-01T00:00:00"/>
    <n v="0"/>
    <m/>
    <m/>
    <m/>
    <m/>
    <m/>
    <n v="0"/>
    <m/>
    <m/>
    <m/>
    <m/>
    <m/>
    <n v="15000"/>
    <n v="-3601"/>
    <n v="11399"/>
    <n v="1"/>
    <n v="0"/>
    <n v="0"/>
    <n v="0"/>
    <n v="1950"/>
    <n v="-468"/>
    <n v="1482"/>
    <n v="0.13000000000010914"/>
    <n v="11399"/>
    <n v="0"/>
    <n v="0"/>
    <n v="1481.87"/>
    <n v="0"/>
    <m/>
    <m/>
    <m/>
    <m/>
    <s v="Completed in 2004. Financially completed in 2007."/>
    <m/>
    <m/>
    <m/>
    <x v="1"/>
    <n v="0"/>
    <n v="1"/>
    <n v="1"/>
    <n v="13"/>
    <n v="0"/>
    <n v="0"/>
    <n v="0"/>
    <n v="2002"/>
  </r>
  <r>
    <m/>
    <m/>
    <s v="ROM/PRO/45/PRP/28"/>
    <s v="UNIDO"/>
    <m/>
    <x v="4"/>
    <s v="ROM"/>
    <x v="5"/>
    <s v="PRO"/>
    <s v="Preparation of a closure project in the production of CFC, CTC and methyl bromide"/>
    <d v="2005-04-01T00:00:00"/>
    <d v="2006-04-01T00:00:00"/>
    <s v="FIN"/>
    <d v="2005-09-01T00:00:00"/>
    <m/>
    <d v="2005-12-01T00:00:00"/>
    <d v="2006-12-01T00:00:00"/>
    <n v="0"/>
    <m/>
    <m/>
    <n v="0"/>
    <m/>
    <m/>
    <n v="0"/>
    <m/>
    <m/>
    <n v="0"/>
    <m/>
    <m/>
    <n v="25000"/>
    <n v="-3848"/>
    <n v="21152"/>
    <n v="1"/>
    <n v="0"/>
    <n v="0"/>
    <n v="0"/>
    <n v="1875"/>
    <n v="-289"/>
    <n v="1586"/>
    <n v="0"/>
    <n v="21152"/>
    <n v="0"/>
    <m/>
    <n v="1586"/>
    <n v="0"/>
    <m/>
    <m/>
    <m/>
    <m/>
    <m/>
    <m/>
    <m/>
    <m/>
    <x v="1"/>
    <n v="0"/>
    <n v="1"/>
    <n v="5"/>
    <n v="12"/>
    <n v="0"/>
    <n v="0"/>
    <n v="0"/>
    <n v="2005"/>
  </r>
  <r>
    <m/>
    <m/>
    <s v="SAU/SEV/49/CPG/01"/>
    <s v="UNIDO"/>
    <m/>
    <x v="2"/>
    <s v="SAU"/>
    <x v="6"/>
    <s v="SEV"/>
    <s v="Preparation of a country programme/national phase-out plan"/>
    <d v="2006-07-01T00:00:00"/>
    <d v="2008-01-01T00:00:00"/>
    <s v="FIN"/>
    <d v="2006-09-01T00:00:00"/>
    <m/>
    <d v="2007-12-01T00:00:00"/>
    <d v="2008-12-01T00:00:00"/>
    <n v="0"/>
    <m/>
    <m/>
    <n v="0"/>
    <m/>
    <m/>
    <n v="0"/>
    <m/>
    <m/>
    <n v="0"/>
    <m/>
    <m/>
    <n v="65000"/>
    <n v="-3270"/>
    <n v="61730"/>
    <n v="1"/>
    <n v="0"/>
    <n v="0"/>
    <n v="0"/>
    <n v="4875"/>
    <n v="-245"/>
    <n v="4630"/>
    <n v="0"/>
    <n v="61730"/>
    <n v="0"/>
    <m/>
    <n v="4630"/>
    <n v="0"/>
    <m/>
    <m/>
    <m/>
    <m/>
    <m/>
    <m/>
    <m/>
    <m/>
    <x v="1"/>
    <n v="0"/>
    <n v="1"/>
    <n v="2"/>
    <n v="18"/>
    <n v="0"/>
    <n v="0"/>
    <n v="0"/>
    <n v="2006"/>
  </r>
  <r>
    <m/>
    <m/>
    <s v="GUI/REF/39/PRP/09"/>
    <s v="UNEP"/>
    <m/>
    <x v="0"/>
    <s v="GUI"/>
    <x v="5"/>
    <s v="REF"/>
    <s v="Preparation of a country programme/RMP"/>
    <d v="2003-04-01T00:00:00"/>
    <d v="2004-04-01T00:00:00"/>
    <s v="FIN"/>
    <d v="2004-01-01T00:00:00"/>
    <m/>
    <d v="2004-11-01T00:00:00"/>
    <d v="2004-12-01T00:00:00"/>
    <n v="0"/>
    <m/>
    <m/>
    <n v="0"/>
    <m/>
    <m/>
    <n v="0"/>
    <m/>
    <m/>
    <n v="0"/>
    <m/>
    <m/>
    <n v="10000"/>
    <n v="0"/>
    <n v="10000"/>
    <n v="1"/>
    <n v="0"/>
    <n v="0"/>
    <n v="0"/>
    <n v="1300"/>
    <n v="0"/>
    <n v="1300"/>
    <n v="0"/>
    <n v="10000"/>
    <n v="0"/>
    <n v="0"/>
    <n v="1300"/>
    <n v="0"/>
    <m/>
    <n v="0"/>
    <m/>
    <m/>
    <m/>
    <m/>
    <m/>
    <m/>
    <x v="1"/>
    <n v="0"/>
    <n v="1"/>
    <n v="9"/>
    <n v="12"/>
    <n v="0"/>
    <n v="0"/>
    <n v="0"/>
    <n v="2003"/>
  </r>
  <r>
    <m/>
    <m/>
    <s v="TUR/FUM/24/PRP/36"/>
    <s v="UNIDO"/>
    <m/>
    <x v="4"/>
    <s v="TUR"/>
    <x v="5"/>
    <s v="FUM"/>
    <s v="Preparation of a demonstration project (flowers, tobacco)"/>
    <d v="1998-03-01T00:00:00"/>
    <d v="1999-04-01T00:00:00"/>
    <s v="FIN"/>
    <d v="1998-04-01T00:00:00"/>
    <m/>
    <d v="1998-05-01T00:00:00"/>
    <d v="2001-07-01T00:00:00"/>
    <n v="0"/>
    <m/>
    <m/>
    <n v="0"/>
    <m/>
    <m/>
    <n v="0"/>
    <m/>
    <m/>
    <n v="0"/>
    <m/>
    <m/>
    <n v="25000"/>
    <n v="-1950"/>
    <n v="23050"/>
    <n v="1"/>
    <n v="0"/>
    <n v="0"/>
    <n v="0"/>
    <n v="3250"/>
    <n v="-258"/>
    <n v="2992"/>
    <n v="0"/>
    <n v="23050"/>
    <n v="0"/>
    <m/>
    <n v="2992"/>
    <n v="0"/>
    <m/>
    <m/>
    <m/>
    <m/>
    <m/>
    <m/>
    <m/>
    <m/>
    <x v="1"/>
    <n v="0"/>
    <n v="1"/>
    <n v="1"/>
    <n v="13"/>
    <n v="0"/>
    <n v="0"/>
    <n v="0"/>
    <n v="1998"/>
  </r>
  <r>
    <m/>
    <m/>
    <s v="BOT/FUM/24/PRP/04"/>
    <s v="UNIDO"/>
    <m/>
    <x v="0"/>
    <s v="BOT"/>
    <x v="5"/>
    <s v="FUM"/>
    <s v="Preparation of a demonstration project (grain fumigation)"/>
    <d v="1998-03-01T00:00:00"/>
    <d v="1999-04-01T00:00:00"/>
    <s v="FIN"/>
    <d v="1998-04-01T00:00:00"/>
    <m/>
    <d v="1998-05-01T00:00:00"/>
    <d v="2001-07-01T00:00:00"/>
    <n v="0"/>
    <m/>
    <m/>
    <n v="0"/>
    <m/>
    <m/>
    <n v="0"/>
    <m/>
    <m/>
    <n v="0"/>
    <m/>
    <m/>
    <n v="25000"/>
    <n v="-1950"/>
    <n v="23050"/>
    <n v="1"/>
    <n v="0"/>
    <n v="0"/>
    <n v="0"/>
    <n v="3250"/>
    <n v="-258.31"/>
    <n v="2991.69"/>
    <n v="-0.30999999999994543"/>
    <n v="23050"/>
    <n v="0"/>
    <m/>
    <n v="2992"/>
    <n v="0"/>
    <m/>
    <m/>
    <m/>
    <m/>
    <m/>
    <m/>
    <m/>
    <m/>
    <x v="1"/>
    <n v="0"/>
    <n v="1"/>
    <n v="1"/>
    <n v="13"/>
    <n v="0"/>
    <n v="0"/>
    <n v="0"/>
    <n v="1998"/>
  </r>
  <r>
    <m/>
    <m/>
    <s v="DOM/FUM/25/PRP/18"/>
    <s v="UNIDO"/>
    <m/>
    <x v="1"/>
    <s v="DOM"/>
    <x v="5"/>
    <s v="FUM"/>
    <s v="Preparation of a demonstration project (tobacco, cucurbits, flowers, tomatoes)"/>
    <d v="1998-07-01T00:00:00"/>
    <d v="1999-08-01T00:00:00"/>
    <s v="FIN"/>
    <d v="1998-08-01T00:00:00"/>
    <m/>
    <d v="1998-09-01T00:00:00"/>
    <d v="2001-07-01T00:00:00"/>
    <n v="0"/>
    <m/>
    <m/>
    <n v="0"/>
    <m/>
    <m/>
    <n v="0"/>
    <m/>
    <m/>
    <n v="0"/>
    <m/>
    <m/>
    <n v="30000"/>
    <n v="-2341"/>
    <n v="27659"/>
    <n v="1"/>
    <n v="0"/>
    <n v="0"/>
    <n v="0"/>
    <n v="3900"/>
    <n v="-310"/>
    <n v="3590"/>
    <n v="0"/>
    <n v="27659"/>
    <n v="0"/>
    <m/>
    <n v="3590"/>
    <n v="0"/>
    <m/>
    <m/>
    <m/>
    <m/>
    <m/>
    <m/>
    <m/>
    <m/>
    <x v="1"/>
    <n v="0"/>
    <n v="1"/>
    <n v="1"/>
    <n v="13"/>
    <n v="0"/>
    <n v="0"/>
    <n v="0"/>
    <n v="1998"/>
  </r>
  <r>
    <m/>
    <m/>
    <s v="ZAM/FUM/27/PRP/09"/>
    <s v="UNIDO"/>
    <m/>
    <x v="0"/>
    <s v="ZAM"/>
    <x v="5"/>
    <s v="FUM"/>
    <s v="Preparation of a demonstration project (tobacco, flowers)"/>
    <d v="1999-03-01T00:00:00"/>
    <d v="1999-12-01T00:00:00"/>
    <s v="CLO"/>
    <m/>
    <m/>
    <m/>
    <d v="2001-03-01T00:00:00"/>
    <n v="0"/>
    <m/>
    <m/>
    <n v="0"/>
    <m/>
    <m/>
    <n v="0"/>
    <m/>
    <m/>
    <n v="0"/>
    <m/>
    <m/>
    <n v="30000"/>
    <n v="-30000"/>
    <n v="0"/>
    <n v="0"/>
    <n v="0"/>
    <n v="0"/>
    <n v="0"/>
    <n v="3900"/>
    <n v="-3900"/>
    <n v="0"/>
    <n v="0"/>
    <n v="0"/>
    <n v="0"/>
    <m/>
    <n v="0"/>
    <n v="0"/>
    <m/>
    <m/>
    <m/>
    <m/>
    <e v="#N/A"/>
    <e v="#N/A"/>
    <m/>
    <m/>
    <x v="0"/>
    <n v="0"/>
    <n v="0"/>
    <s v=""/>
    <n v="9"/>
    <n v="0"/>
    <n v="0"/>
    <n v="0"/>
    <n v="1999"/>
  </r>
  <r>
    <m/>
    <m/>
    <s v="SEN/FUM/25/PRP/11"/>
    <s v="UNIDO"/>
    <m/>
    <x v="0"/>
    <s v="SEN"/>
    <x v="5"/>
    <s v="FUM"/>
    <s v="Preparation of a demonstration project (tobacco, peanuts)"/>
    <d v="1998-07-01T00:00:00"/>
    <d v="1999-08-01T00:00:00"/>
    <s v="FIN"/>
    <d v="1998-08-01T00:00:00"/>
    <m/>
    <d v="1999-01-01T00:00:00"/>
    <d v="2001-07-01T00:00:00"/>
    <n v="0"/>
    <m/>
    <m/>
    <n v="0"/>
    <m/>
    <m/>
    <n v="0"/>
    <m/>
    <m/>
    <n v="0"/>
    <m/>
    <m/>
    <n v="30000"/>
    <n v="-2341"/>
    <n v="27659"/>
    <n v="1"/>
    <n v="0"/>
    <n v="0"/>
    <n v="0"/>
    <n v="3900"/>
    <n v="-310.05"/>
    <n v="3589.95"/>
    <n v="-5.0000000000181899E-2"/>
    <n v="27659"/>
    <n v="0"/>
    <m/>
    <n v="3590"/>
    <n v="0"/>
    <m/>
    <m/>
    <m/>
    <m/>
    <m/>
    <m/>
    <m/>
    <m/>
    <x v="1"/>
    <n v="0"/>
    <n v="1"/>
    <n v="1"/>
    <n v="13"/>
    <n v="0"/>
    <n v="0"/>
    <n v="0"/>
    <n v="1998"/>
  </r>
  <r>
    <m/>
    <m/>
    <s v="CRO/FUM/24/PRP/07"/>
    <s v="UNIDO"/>
    <m/>
    <x v="4"/>
    <s v="CRO"/>
    <x v="5"/>
    <s v="FUM"/>
    <s v="Preparation of a demonstration project (tobacco, tomatoes)"/>
    <d v="1998-03-01T00:00:00"/>
    <d v="1999-04-01T00:00:00"/>
    <s v="FIN"/>
    <d v="1998-05-01T00:00:00"/>
    <m/>
    <d v="1998-05-01T00:00:00"/>
    <d v="2001-07-01T00:00:00"/>
    <n v="0"/>
    <m/>
    <m/>
    <n v="0"/>
    <m/>
    <m/>
    <n v="0"/>
    <m/>
    <m/>
    <n v="0"/>
    <m/>
    <m/>
    <n v="20000"/>
    <n v="-1561"/>
    <n v="18439"/>
    <n v="1"/>
    <n v="0"/>
    <n v="0"/>
    <n v="0"/>
    <n v="2600"/>
    <n v="-206.7"/>
    <n v="2393.3000000000002"/>
    <n v="0.3000000000001819"/>
    <n v="18439"/>
    <n v="0"/>
    <m/>
    <n v="2393"/>
    <n v="0"/>
    <m/>
    <m/>
    <m/>
    <m/>
    <m/>
    <m/>
    <m/>
    <m/>
    <x v="1"/>
    <n v="0"/>
    <n v="1"/>
    <n v="2"/>
    <n v="13"/>
    <n v="0"/>
    <n v="0"/>
    <n v="0"/>
    <n v="1998"/>
  </r>
  <r>
    <m/>
    <m/>
    <s v="PAK/FUM/24/PRP/24"/>
    <s v="UNIDO"/>
    <m/>
    <x v="2"/>
    <s v="PAK"/>
    <x v="5"/>
    <s v="FUM"/>
    <s v="Preparation of a demonstration project (tobacco, tomatoes, cucurbits)"/>
    <d v="1998-03-01T00:00:00"/>
    <d v="1999-04-01T00:00:00"/>
    <s v="FIN"/>
    <d v="1998-12-01T00:00:00"/>
    <m/>
    <d v="2000-01-01T00:00:00"/>
    <d v="2000-07-01T00:00:00"/>
    <n v="0"/>
    <m/>
    <m/>
    <n v="0"/>
    <m/>
    <m/>
    <n v="0"/>
    <m/>
    <m/>
    <n v="0"/>
    <m/>
    <m/>
    <n v="30000"/>
    <n v="-21118"/>
    <n v="8882"/>
    <n v="1"/>
    <n v="0"/>
    <n v="0"/>
    <n v="0"/>
    <n v="3900"/>
    <n v="-2747"/>
    <n v="1153"/>
    <n v="0"/>
    <n v="8882"/>
    <n v="0"/>
    <m/>
    <n v="1153"/>
    <n v="0"/>
    <m/>
    <m/>
    <m/>
    <m/>
    <m/>
    <m/>
    <m/>
    <m/>
    <x v="1"/>
    <n v="0"/>
    <n v="1"/>
    <n v="9"/>
    <n v="13"/>
    <n v="0"/>
    <n v="0"/>
    <n v="0"/>
    <n v="1998"/>
  </r>
  <r>
    <m/>
    <m/>
    <s v="URU/FUM/24/PRP/26"/>
    <s v="UNIDO"/>
    <m/>
    <x v="1"/>
    <s v="URU"/>
    <x v="5"/>
    <s v="FUM"/>
    <s v="Preparation of a demonstration project (tomatoes, cucumber, strawberries, flower)"/>
    <d v="1998-03-01T00:00:00"/>
    <d v="1999-04-01T00:00:00"/>
    <s v="FIN"/>
    <d v="1998-05-01T00:00:00"/>
    <m/>
    <d v="1998-05-01T00:00:00"/>
    <d v="2001-07-01T00:00:00"/>
    <n v="0"/>
    <m/>
    <m/>
    <n v="0"/>
    <m/>
    <m/>
    <n v="0"/>
    <m/>
    <m/>
    <n v="0"/>
    <m/>
    <m/>
    <n v="25000"/>
    <n v="-1950"/>
    <n v="23050"/>
    <n v="1"/>
    <n v="0"/>
    <n v="0"/>
    <n v="0"/>
    <n v="3250"/>
    <n v="-258"/>
    <n v="2992"/>
    <n v="0"/>
    <n v="23050"/>
    <n v="0"/>
    <m/>
    <n v="2992"/>
    <n v="0"/>
    <m/>
    <m/>
    <m/>
    <m/>
    <m/>
    <m/>
    <m/>
    <m/>
    <x v="1"/>
    <n v="0"/>
    <n v="1"/>
    <n v="2"/>
    <n v="13"/>
    <n v="0"/>
    <n v="0"/>
    <n v="0"/>
    <n v="1998"/>
  </r>
  <r>
    <m/>
    <m/>
    <s v="LAC/FUM/27/PRP/31"/>
    <s v="UNIDO"/>
    <m/>
    <x v="1"/>
    <s v="LAC"/>
    <x v="5"/>
    <s v="FUM"/>
    <s v="Preparation of a demonstration project for broccoli, cucurbits, tobacco, seed beds, grain fumigation in El Salvador, Honduras and Nicaragua"/>
    <d v="1999-03-01T00:00:00"/>
    <d v="1999-12-01T00:00:00"/>
    <s v="CLO"/>
    <d v="1999-06-01T00:00:00"/>
    <m/>
    <m/>
    <d v="2001-12-01T00:00:00"/>
    <n v="0"/>
    <m/>
    <m/>
    <n v="0"/>
    <m/>
    <m/>
    <n v="0"/>
    <m/>
    <m/>
    <n v="0"/>
    <m/>
    <m/>
    <n v="40000"/>
    <n v="-29186"/>
    <n v="10814"/>
    <n v="1"/>
    <n v="0"/>
    <n v="0"/>
    <n v="0"/>
    <n v="5200"/>
    <n v="-3796"/>
    <n v="1404"/>
    <n v="0"/>
    <n v="10814"/>
    <n v="0"/>
    <m/>
    <n v="1404"/>
    <n v="0"/>
    <m/>
    <m/>
    <m/>
    <m/>
    <e v="#N/A"/>
    <e v="#N/A"/>
    <m/>
    <m/>
    <x v="0"/>
    <n v="0"/>
    <n v="1"/>
    <n v="3"/>
    <n v="9"/>
    <n v="0"/>
    <n v="0"/>
    <n v="0"/>
    <n v="1999"/>
  </r>
  <r>
    <m/>
    <m/>
    <s v="CPR/SOL/60/PRP/497"/>
    <s v="UNDP"/>
    <m/>
    <x v="2"/>
    <s v="CPR"/>
    <x v="5"/>
    <s v="SOL"/>
    <s v="Preparation of a demonstration project for conversion from HCFC-141b to a combination of isopropyl alcohol and hydrocarbon-based compounds in solvent cleaning applications at Zhejiang KDL Medical Equipment Group Ltd."/>
    <d v="2010-04-01T00:00:00"/>
    <d v="2011-04-01T00:00:00"/>
    <s v="FIN"/>
    <d v="2010-08-01T00:00:00"/>
    <m/>
    <d v="2012-12-01T00:00:00"/>
    <d v="2013-04-01T00:00:00"/>
    <n v="0"/>
    <m/>
    <m/>
    <m/>
    <m/>
    <m/>
    <n v="0"/>
    <m/>
    <m/>
    <m/>
    <m/>
    <m/>
    <n v="30000"/>
    <n v="-4915"/>
    <n v="25085"/>
    <n v="1"/>
    <n v="0"/>
    <n v="0"/>
    <n v="0"/>
    <n v="2250"/>
    <n v="-369"/>
    <n v="1881"/>
    <n v="-0.375"/>
    <n v="25085"/>
    <n v="0"/>
    <n v="0"/>
    <n v="1881.375"/>
    <n v="0"/>
    <m/>
    <m/>
    <m/>
    <m/>
    <s v="Financially completed in 2013."/>
    <m/>
    <m/>
    <m/>
    <x v="1"/>
    <n v="0"/>
    <n v="1"/>
    <n v="4"/>
    <n v="12"/>
    <n v="0"/>
    <n v="0"/>
    <n v="0"/>
    <n v="2010"/>
  </r>
  <r>
    <m/>
    <m/>
    <s v="CPR/FOA/60/PRP/500"/>
    <s v="UNDP"/>
    <m/>
    <x v="2"/>
    <s v="CPR"/>
    <x v="5"/>
    <s v="FOA"/>
    <s v="Preparation of a demonstration project for conversion from HCFC-142b and HCFC-22 technology to methyl formate and co-blowing technology in the manufacture of XPS foam at Feininger (Nanjing) Energy Saving Technology Co. Ltd."/>
    <d v="2010-04-01T00:00:00"/>
    <d v="2011-04-01T00:00:00"/>
    <s v="FIN"/>
    <d v="2010-04-01T00:00:00"/>
    <m/>
    <d v="2012-08-01T00:00:00"/>
    <d v="2013-04-01T00:00:00"/>
    <n v="0"/>
    <m/>
    <m/>
    <m/>
    <m/>
    <m/>
    <n v="0"/>
    <m/>
    <m/>
    <m/>
    <m/>
    <m/>
    <n v="30000"/>
    <n v="-749"/>
    <n v="29251"/>
    <n v="1"/>
    <n v="0"/>
    <n v="0"/>
    <n v="0"/>
    <n v="2250"/>
    <n v="-56"/>
    <n v="2194"/>
    <n v="0.1750000000001819"/>
    <n v="29251"/>
    <n v="0"/>
    <n v="0"/>
    <n v="2193.8249999999998"/>
    <n v="0"/>
    <m/>
    <m/>
    <m/>
    <m/>
    <s v="Financially completed in 2013."/>
    <m/>
    <m/>
    <m/>
    <x v="1"/>
    <n v="0"/>
    <n v="1"/>
    <n v="0"/>
    <n v="12"/>
    <n v="0"/>
    <n v="0"/>
    <n v="0"/>
    <n v="2010"/>
  </r>
  <r>
    <m/>
    <m/>
    <s v="IND/FOA/74/PRP/460"/>
    <s v="UNDP"/>
    <m/>
    <x v="2"/>
    <s v="IND"/>
    <x v="5"/>
    <s v="FOA"/>
    <s v="Preparation of a demonstration project for development and evaluation of spray foam polyol systems for buildings using HFOs as blowing agent"/>
    <d v="2015-05-01T00:00:00"/>
    <d v="2016-05-01T00:00:00"/>
    <s v="FIN"/>
    <d v="2015-09-01T00:00:00"/>
    <m/>
    <d v="2018-06-01T00:00:00"/>
    <d v="2019-11-01T00:00:00"/>
    <n v="0"/>
    <m/>
    <m/>
    <m/>
    <m/>
    <m/>
    <n v="0"/>
    <m/>
    <m/>
    <m/>
    <m/>
    <m/>
    <n v="30000"/>
    <n v="-15452"/>
    <n v="14548"/>
    <n v="1"/>
    <n v="0"/>
    <n v="0"/>
    <n v="0"/>
    <n v="2100"/>
    <n v="-1082"/>
    <n v="1018"/>
    <n v="-0.36000000000001364"/>
    <n v="14548"/>
    <n v="0"/>
    <n v="0"/>
    <n v="1018.36"/>
    <n v="0"/>
    <m/>
    <m/>
    <m/>
    <m/>
    <s v="Remarks1 - up to 31 Dec 2018 (Short narrative description of progress made (actual/planned)): Completed. HPMP Stage II approved. Demo project not approved.Prodoc signed (actual/planned, yes/no and date): Completed. Missions undertaken (actual/planned): N/A. TOR for consultants/subcontracts completed (actual/planned): N/A. Contract/PO/MOA agreements signed: N/A. First disbursement date (actual/planned): N/A."/>
    <m/>
    <m/>
    <m/>
    <x v="1"/>
    <n v="0"/>
    <n v="1"/>
    <n v="4"/>
    <n v="12"/>
    <n v="0"/>
    <n v="0"/>
    <n v="0"/>
    <n v="2015"/>
  </r>
  <r>
    <m/>
    <m/>
    <s v="THA/FOA/74/PRP/166"/>
    <s v="IBRD"/>
    <m/>
    <x v="2"/>
    <s v="THA"/>
    <x v="5"/>
    <s v="FOA"/>
    <s v="Preparation of a demonstration project for low-global warming potential alternatives for foam system house"/>
    <d v="2015-05-01T00:00:00"/>
    <d v="2016-05-01T00:00:00"/>
    <s v="FIN"/>
    <d v="2016-06-01T00:00:00"/>
    <m/>
    <d v="2016-05-01T00:00:00"/>
    <d v="2016-06-01T00:00:00"/>
    <n v="0"/>
    <m/>
    <m/>
    <n v="0"/>
    <m/>
    <m/>
    <n v="0"/>
    <m/>
    <m/>
    <n v="0"/>
    <m/>
    <m/>
    <n v="30000"/>
    <n v="0"/>
    <n v="30000"/>
    <n v="1"/>
    <n v="0"/>
    <n v="0"/>
    <n v="0"/>
    <n v="2100"/>
    <n v="0"/>
    <n v="2100"/>
    <n v="0"/>
    <n v="30000"/>
    <n v="0"/>
    <n v="0"/>
    <n v="2100"/>
    <n v="0"/>
    <n v="0"/>
    <m/>
    <m/>
    <m/>
    <s v="Project approved at the 76th ExCom."/>
    <s v="Not applicable."/>
    <m/>
    <m/>
    <x v="1"/>
    <n v="0"/>
    <n v="1"/>
    <n v="13"/>
    <n v="12"/>
    <n v="0"/>
    <n v="0"/>
    <n v="0"/>
    <n v="2015"/>
  </r>
  <r>
    <m/>
    <m/>
    <s v="MDV/REF/74/PRP/27"/>
    <s v="UNDP"/>
    <m/>
    <x v="2"/>
    <s v="MDV"/>
    <x v="5"/>
    <s v="REF"/>
    <s v="Preparation of a demonstration project for low-global warming potential alternatives for HCFC phase-out in refrigeration applications in fishing industry"/>
    <d v="2015-05-01T00:00:00"/>
    <d v="2016-05-01T00:00:00"/>
    <s v="FIN"/>
    <d v="2016-01-01T00:00:00"/>
    <m/>
    <d v="2017-12-01T00:00:00"/>
    <d v="2018-12-01T00:00:00"/>
    <n v="0"/>
    <m/>
    <m/>
    <m/>
    <m/>
    <m/>
    <n v="0"/>
    <m/>
    <m/>
    <m/>
    <m/>
    <m/>
    <n v="15000"/>
    <n v="0"/>
    <n v="15000"/>
    <n v="1"/>
    <n v="0"/>
    <n v="0"/>
    <n v="0"/>
    <n v="1050"/>
    <n v="0"/>
    <n v="1050"/>
    <n v="0"/>
    <n v="15000"/>
    <n v="0"/>
    <n v="0"/>
    <n v="1050"/>
    <n v="0"/>
    <m/>
    <m/>
    <m/>
    <m/>
    <s v="Financially completed in 2018."/>
    <m/>
    <m/>
    <m/>
    <x v="1"/>
    <n v="0"/>
    <n v="1"/>
    <n v="8"/>
    <n v="12"/>
    <n v="0"/>
    <n v="0"/>
    <n v="0"/>
    <n v="2015"/>
  </r>
  <r>
    <m/>
    <m/>
    <s v="KUW/REF/74/PRP/26"/>
    <s v="UNDP"/>
    <m/>
    <x v="2"/>
    <s v="KUW"/>
    <x v="5"/>
    <s v="REF"/>
    <s v="Preparation of a demonstration project for low-global warming potential alternatives in high ambient temperature conditions in air-conditioning applications"/>
    <d v="2015-05-01T00:00:00"/>
    <d v="2016-05-01T00:00:00"/>
    <s v="FIN"/>
    <m/>
    <m/>
    <d v="2017-12-01T00:00:00"/>
    <d v="2019-01-01T00:00:00"/>
    <n v="0"/>
    <m/>
    <m/>
    <m/>
    <m/>
    <m/>
    <n v="0"/>
    <m/>
    <m/>
    <m/>
    <m/>
    <m/>
    <n v="20000"/>
    <n v="-20000"/>
    <n v="0"/>
    <n v="0"/>
    <n v="0"/>
    <n v="0"/>
    <n v="0"/>
    <n v="1400"/>
    <n v="-1400"/>
    <n v="0"/>
    <n v="0"/>
    <n v="0"/>
    <n v="0"/>
    <n v="0"/>
    <n v="0"/>
    <n v="0"/>
    <m/>
    <m/>
    <m/>
    <m/>
    <s v="Remarks1 - upto 31 Dec 2017 (Short narrative description of progress made (actual/planned)): Initial bidding was not sucessful as new equipment at originally sought capacity was not in supply. After complementary market research with available suppliers, the specifications were adjusted and new bidding was announced. Equipment is expected to arrive in April 2018 and associated expenditures to be reflected in 2018. Prodoc signed (actual/planned, yes/no and date): 1/1. Yes. Agreement signed earlier. Missions undertaken (actual/planned): 0 of 0. TOR for consultants/subcontracts completed (actual/planned): TORs prepared earlier and then had to be adjusted to reflect technology market realities. Contract/PO/MOA agreements signed: Contracts will be in place in April 2018. First disbursement date (actual/planned): Planned in Apr 2018. Any delays/problems (yes/no): Yes. If Yes, reasons for delay &amp; action plan to resolve: Technology availability at higher cooling capacity was not available. Market contacts with suppliers, and adjustments in specifications were made to ensure better alignment to technology availability."/>
    <m/>
    <m/>
    <m/>
    <x v="1"/>
    <n v="0"/>
    <n v="0"/>
    <s v=""/>
    <n v="12"/>
    <n v="0"/>
    <n v="0"/>
    <n v="0"/>
    <n v="2015"/>
  </r>
  <r>
    <m/>
    <m/>
    <s v="SAU/REF/74/PRP/23"/>
    <s v="UNIDO"/>
    <m/>
    <x v="2"/>
    <s v="SAU"/>
    <x v="5"/>
    <s v="REF"/>
    <s v="Preparation of a demonstration project for promoting HFO-based low-global warming potential refrigerants for air-conditioning sector in high ambient temperatures"/>
    <d v="2015-05-01T00:00:00"/>
    <d v="2016-05-01T00:00:00"/>
    <s v="FIN"/>
    <d v="2015-11-01T00:00:00"/>
    <m/>
    <d v="2016-06-01T00:00:00"/>
    <d v="2017-08-01T00:00:00"/>
    <n v="0"/>
    <m/>
    <m/>
    <n v="0"/>
    <m/>
    <m/>
    <n v="0"/>
    <m/>
    <m/>
    <n v="0"/>
    <m/>
    <m/>
    <n v="30000"/>
    <n v="0"/>
    <n v="30000"/>
    <n v="1"/>
    <n v="0"/>
    <n v="0"/>
    <n v="0"/>
    <n v="2100"/>
    <n v="0"/>
    <n v="2100"/>
    <n v="0"/>
    <n v="30000"/>
    <n v="0"/>
    <m/>
    <n v="2100"/>
    <n v="0"/>
    <m/>
    <m/>
    <m/>
    <m/>
    <m/>
    <m/>
    <m/>
    <m/>
    <x v="1"/>
    <n v="0"/>
    <n v="1"/>
    <n v="6"/>
    <n v="12"/>
    <n v="0"/>
    <n v="0"/>
    <n v="0"/>
    <n v="2015"/>
  </r>
  <r>
    <m/>
    <m/>
    <s v="JOR/REF/56/PRP/83"/>
    <s v="UNIDO"/>
    <m/>
    <x v="2"/>
    <s v="JOR"/>
    <x v="5"/>
    <s v="REF"/>
    <s v="Preparation of a demonstration project for the conversion of HCFC to non-HCFC technology in the manufacturing of mini-split units at Petra Engineering"/>
    <d v="2008-11-01T00:00:00"/>
    <d v="2009-11-01T00:00:00"/>
    <s v="FIN"/>
    <d v="2009-04-01T00:00:00"/>
    <m/>
    <d v="2010-12-01T00:00:00"/>
    <d v="2011-07-01T00:00:00"/>
    <n v="0"/>
    <m/>
    <m/>
    <n v="0"/>
    <m/>
    <m/>
    <n v="0"/>
    <m/>
    <m/>
    <n v="0"/>
    <m/>
    <m/>
    <n v="40000"/>
    <n v="-327.17"/>
    <n v="39672.83"/>
    <n v="1.0000042850484827"/>
    <n v="-0.16999999999825377"/>
    <n v="-0.16999999999825377"/>
    <n v="0"/>
    <n v="3000"/>
    <n v="-25"/>
    <n v="2975"/>
    <n v="0"/>
    <n v="39673"/>
    <n v="0"/>
    <m/>
    <n v="2975"/>
    <n v="0"/>
    <m/>
    <m/>
    <m/>
    <m/>
    <m/>
    <m/>
    <m/>
    <m/>
    <x v="1"/>
    <n v="0"/>
    <n v="1"/>
    <n v="5"/>
    <n v="12"/>
    <n v="0"/>
    <n v="0"/>
    <n v="0"/>
    <n v="2008"/>
  </r>
  <r>
    <m/>
    <m/>
    <s v="SAU/FOA/74/PRP/22"/>
    <s v="UNIDO"/>
    <m/>
    <x v="2"/>
    <s v="SAU"/>
    <x v="5"/>
    <s v="FOA"/>
    <s v="Preparation of a demonstration project for the phase-out of HCFCs by using HFO as foam blowing agent in the spray foam applicants in high ambient temperatures"/>
    <d v="2015-05-01T00:00:00"/>
    <d v="2016-05-01T00:00:00"/>
    <s v="FIN"/>
    <d v="2016-01-01T00:00:00"/>
    <m/>
    <d v="2016-12-01T00:00:00"/>
    <d v="2017-06-01T00:00:00"/>
    <n v="0"/>
    <m/>
    <m/>
    <n v="0"/>
    <m/>
    <m/>
    <n v="0"/>
    <m/>
    <m/>
    <n v="0"/>
    <m/>
    <m/>
    <n v="30000"/>
    <n v="-1060.33"/>
    <n v="28939.67"/>
    <n v="1.0000114030325848"/>
    <n v="-0.33000000000174623"/>
    <n v="-0.33000000000174623"/>
    <n v="0"/>
    <n v="2100"/>
    <n v="-74"/>
    <n v="2026"/>
    <n v="0"/>
    <n v="28940"/>
    <n v="0"/>
    <m/>
    <n v="2026"/>
    <n v="0"/>
    <m/>
    <m/>
    <m/>
    <m/>
    <m/>
    <m/>
    <m/>
    <m/>
    <x v="1"/>
    <n v="0"/>
    <n v="1"/>
    <n v="8"/>
    <n v="12"/>
    <n v="0"/>
    <n v="0"/>
    <n v="0"/>
    <n v="2015"/>
  </r>
  <r>
    <m/>
    <m/>
    <s v="COS/REF/74/PRP/51"/>
    <s v="UNDP"/>
    <m/>
    <x v="1"/>
    <s v="COS"/>
    <x v="5"/>
    <s v="REF"/>
    <s v="Preparation of a demonstration project for the transition of HCFC-22-based refrigerant unit to NH3 system in cold chambers"/>
    <d v="2015-05-01T00:00:00"/>
    <d v="2016-03-01T00:00:00"/>
    <s v="FIN"/>
    <d v="2015-11-01T00:00:00"/>
    <m/>
    <d v="2016-12-01T00:00:00"/>
    <d v="2017-12-01T00:00:00"/>
    <n v="0"/>
    <m/>
    <m/>
    <m/>
    <m/>
    <m/>
    <n v="0"/>
    <m/>
    <m/>
    <m/>
    <m/>
    <m/>
    <n v="40000"/>
    <n v="-103"/>
    <n v="39897"/>
    <n v="1"/>
    <n v="0"/>
    <n v="0"/>
    <n v="0"/>
    <n v="2800"/>
    <n v="-7"/>
    <n v="2793"/>
    <n v="0.13689939536016027"/>
    <n v="39897"/>
    <n v="0"/>
    <n v="0"/>
    <n v="2792.8631006046398"/>
    <n v="0"/>
    <m/>
    <m/>
    <m/>
    <m/>
    <s v="Financially completed in 2017."/>
    <m/>
    <m/>
    <m/>
    <x v="1"/>
    <n v="0"/>
    <n v="1"/>
    <n v="6"/>
    <n v="10"/>
    <n v="0"/>
    <n v="0"/>
    <n v="0"/>
    <n v="2015"/>
  </r>
  <r>
    <m/>
    <m/>
    <s v="MOR/FOA/74/PRP/72"/>
    <s v="UNIDO"/>
    <m/>
    <x v="0"/>
    <s v="MOR"/>
    <x v="5"/>
    <s v="FOA"/>
    <s v="Preparation of a demonstration project for the use of compact high pressure foaming equipment for the safe introduction of pentane technology to small- and medium-sized enterprises"/>
    <d v="2015-05-01T00:00:00"/>
    <d v="2016-12-01T00:00:00"/>
    <s v="FIN"/>
    <d v="2015-08-01T00:00:00"/>
    <m/>
    <d v="2015-12-01T00:00:00"/>
    <d v="2017-05-01T00:00:00"/>
    <n v="0"/>
    <m/>
    <m/>
    <n v="0"/>
    <m/>
    <m/>
    <n v="0"/>
    <m/>
    <m/>
    <n v="0"/>
    <m/>
    <m/>
    <n v="40000"/>
    <n v="-183"/>
    <n v="39817"/>
    <n v="1"/>
    <n v="0"/>
    <n v="0"/>
    <n v="0"/>
    <n v="2800"/>
    <n v="-13"/>
    <n v="2787"/>
    <n v="0"/>
    <n v="39817"/>
    <n v="0"/>
    <m/>
    <n v="2787"/>
    <n v="0"/>
    <m/>
    <m/>
    <m/>
    <m/>
    <m/>
    <m/>
    <m/>
    <m/>
    <x v="1"/>
    <n v="0"/>
    <n v="1"/>
    <n v="3"/>
    <n v="19"/>
    <n v="0"/>
    <n v="0"/>
    <n v="0"/>
    <n v="2015"/>
  </r>
  <r>
    <m/>
    <m/>
    <s v="MDN/FUM/25/PRP/08"/>
    <s v="UNIDO"/>
    <m/>
    <x v="4"/>
    <s v="MDN"/>
    <x v="5"/>
    <s v="FUM"/>
    <s v="Preparation of a demonstration project in methyl bromide (tobacco, pepper, tomatoes)"/>
    <d v="1998-07-01T00:00:00"/>
    <d v="1999-08-01T00:00:00"/>
    <s v="FIN"/>
    <d v="1998-08-01T00:00:00"/>
    <m/>
    <d v="1998-09-01T00:00:00"/>
    <d v="2001-07-01T00:00:00"/>
    <n v="0"/>
    <m/>
    <m/>
    <n v="0"/>
    <m/>
    <m/>
    <n v="0"/>
    <m/>
    <m/>
    <n v="0"/>
    <m/>
    <m/>
    <n v="20000"/>
    <n v="-1561"/>
    <n v="18439"/>
    <n v="1"/>
    <n v="0"/>
    <n v="0"/>
    <n v="0"/>
    <n v="2600"/>
    <n v="-207"/>
    <n v="2393"/>
    <n v="0"/>
    <n v="18439"/>
    <n v="0"/>
    <m/>
    <n v="2393"/>
    <n v="0"/>
    <m/>
    <m/>
    <m/>
    <m/>
    <m/>
    <m/>
    <m/>
    <m/>
    <x v="1"/>
    <n v="0"/>
    <n v="1"/>
    <n v="1"/>
    <n v="13"/>
    <n v="0"/>
    <n v="0"/>
    <n v="0"/>
    <n v="1998"/>
  </r>
  <r>
    <m/>
    <m/>
    <s v="IND/KIP/93/PRP/509"/>
    <s v="UNDP"/>
    <m/>
    <x v="2"/>
    <s v="IND"/>
    <x v="5"/>
    <s v="KIP"/>
    <s v="Preparation of a demonstration project in the manufacture of compressors for mobile air-conditioning manufacturing sector"/>
    <d v="2023-12-01T00:00:00"/>
    <d v="2025-12-01T00:00:00"/>
    <s v="ONG"/>
    <m/>
    <d v="2025-12-01T00:00:00"/>
    <m/>
    <m/>
    <n v="0"/>
    <m/>
    <m/>
    <n v="0"/>
    <m/>
    <m/>
    <m/>
    <m/>
    <m/>
    <n v="0"/>
    <m/>
    <m/>
    <n v="30000"/>
    <n v="0"/>
    <n v="30000"/>
    <n v="0"/>
    <n v="30000"/>
    <n v="30000"/>
    <n v="0"/>
    <n v="2100"/>
    <n v="0"/>
    <n v="2100"/>
    <n v="2100"/>
    <m/>
    <m/>
    <n v="30000"/>
    <m/>
    <m/>
    <m/>
    <m/>
    <m/>
    <m/>
    <s v="Newly Approved"/>
    <s v="Project is under preparation, initial technical data collected"/>
    <s v="Yes"/>
    <m/>
    <x v="0"/>
    <n v="1"/>
    <n v="0"/>
    <s v=""/>
    <n v="24"/>
    <n v="0"/>
    <n v="24"/>
    <n v="0"/>
    <n v="2023"/>
  </r>
  <r>
    <m/>
    <m/>
    <s v="IRA/FUM/23/PRP/33"/>
    <s v="UNIDO"/>
    <m/>
    <x v="2"/>
    <s v="IRA"/>
    <x v="5"/>
    <s v="FUM"/>
    <s v="Preparation of a demonstration project in the methyl bromide sector"/>
    <d v="1997-11-01T00:00:00"/>
    <d v="1998-03-01T00:00:00"/>
    <s v="FIN"/>
    <d v="1998-06-01T00:00:00"/>
    <m/>
    <d v="1999-01-01T00:00:00"/>
    <d v="2001-07-01T00:00:00"/>
    <n v="0"/>
    <m/>
    <m/>
    <n v="0"/>
    <m/>
    <m/>
    <n v="0"/>
    <m/>
    <m/>
    <n v="0"/>
    <m/>
    <m/>
    <n v="10000"/>
    <n v="13050"/>
    <n v="23050"/>
    <n v="1"/>
    <n v="0"/>
    <n v="0"/>
    <n v="0"/>
    <n v="1300"/>
    <n v="1691.69"/>
    <n v="2991.69"/>
    <n v="-0.30999999999994543"/>
    <n v="23050"/>
    <n v="0"/>
    <m/>
    <n v="2992"/>
    <n v="0"/>
    <m/>
    <m/>
    <m/>
    <m/>
    <m/>
    <m/>
    <m/>
    <m/>
    <x v="1"/>
    <n v="0"/>
    <n v="1"/>
    <n v="7"/>
    <n v="4"/>
    <n v="0"/>
    <n v="0"/>
    <n v="0"/>
    <n v="1997"/>
  </r>
  <r>
    <m/>
    <m/>
    <s v="JOR/FUM/23/PRP/36"/>
    <s v="UNIDO"/>
    <m/>
    <x v="2"/>
    <s v="JOR"/>
    <x v="5"/>
    <s v="FUM"/>
    <s v="Preparation of a demonstration project in the methyl bromide sector"/>
    <d v="1997-11-01T00:00:00"/>
    <d v="1998-03-01T00:00:00"/>
    <s v="FIN"/>
    <d v="1998-01-01T00:00:00"/>
    <m/>
    <d v="1998-03-01T00:00:00"/>
    <d v="2001-07-01T00:00:00"/>
    <n v="0"/>
    <m/>
    <m/>
    <n v="0"/>
    <m/>
    <m/>
    <n v="0"/>
    <m/>
    <m/>
    <n v="0"/>
    <m/>
    <m/>
    <n v="10000"/>
    <n v="13050"/>
    <n v="23050"/>
    <n v="1"/>
    <n v="0"/>
    <n v="0"/>
    <n v="0"/>
    <n v="1300"/>
    <n v="1692"/>
    <n v="2992"/>
    <n v="0"/>
    <n v="23050"/>
    <n v="0"/>
    <m/>
    <n v="2992"/>
    <n v="0"/>
    <m/>
    <m/>
    <m/>
    <m/>
    <m/>
    <m/>
    <m/>
    <m/>
    <x v="1"/>
    <n v="0"/>
    <n v="1"/>
    <n v="2"/>
    <n v="4"/>
    <n v="0"/>
    <n v="0"/>
    <n v="0"/>
    <n v="1997"/>
  </r>
  <r>
    <m/>
    <m/>
    <s v="KEN/FUM/23/PRP/15"/>
    <s v="UNIDO"/>
    <m/>
    <x v="0"/>
    <s v="KEN"/>
    <x v="5"/>
    <s v="FUM"/>
    <s v="Preparation of a demonstration project in the methyl bromide sector"/>
    <d v="1997-11-01T00:00:00"/>
    <d v="1998-03-01T00:00:00"/>
    <s v="FIN"/>
    <d v="1997-12-01T00:00:00"/>
    <m/>
    <d v="1999-01-01T00:00:00"/>
    <d v="2001-07-01T00:00:00"/>
    <n v="0"/>
    <m/>
    <m/>
    <n v="0"/>
    <m/>
    <m/>
    <n v="0"/>
    <m/>
    <m/>
    <n v="0"/>
    <m/>
    <m/>
    <n v="10000"/>
    <n v="13050"/>
    <n v="23050"/>
    <n v="1"/>
    <n v="0"/>
    <n v="0"/>
    <n v="0"/>
    <n v="1300"/>
    <n v="1691.69"/>
    <n v="2991.69"/>
    <n v="-0.30999999999994543"/>
    <n v="23050"/>
    <n v="0"/>
    <m/>
    <n v="2992"/>
    <n v="0"/>
    <m/>
    <m/>
    <m/>
    <m/>
    <m/>
    <m/>
    <m/>
    <m/>
    <x v="1"/>
    <n v="0"/>
    <n v="1"/>
    <n v="1"/>
    <n v="4"/>
    <n v="0"/>
    <n v="0"/>
    <n v="0"/>
    <n v="1997"/>
  </r>
  <r>
    <m/>
    <m/>
    <s v="DRK/FUM/23/PRP/04"/>
    <s v="UNIDO"/>
    <m/>
    <x v="2"/>
    <s v="DRK"/>
    <x v="5"/>
    <s v="FUM"/>
    <s v="Preparation of a demonstration project in the methyl bromide sector"/>
    <d v="1997-11-01T00:00:00"/>
    <d v="1998-03-01T00:00:00"/>
    <s v="FIN"/>
    <d v="1998-01-01T00:00:00"/>
    <m/>
    <d v="1998-01-01T00:00:00"/>
    <d v="2001-07-01T00:00:00"/>
    <n v="0"/>
    <m/>
    <m/>
    <n v="0"/>
    <m/>
    <m/>
    <n v="0"/>
    <m/>
    <m/>
    <n v="0"/>
    <m/>
    <m/>
    <n v="15000"/>
    <n v="8050"/>
    <n v="23050"/>
    <n v="1"/>
    <n v="0"/>
    <n v="0"/>
    <n v="0"/>
    <n v="1950"/>
    <n v="1042"/>
    <n v="2992"/>
    <n v="0"/>
    <n v="23050"/>
    <n v="0"/>
    <m/>
    <n v="2992"/>
    <n v="0"/>
    <m/>
    <m/>
    <m/>
    <m/>
    <m/>
    <m/>
    <m/>
    <m/>
    <x v="1"/>
    <n v="0"/>
    <n v="1"/>
    <n v="2"/>
    <n v="4"/>
    <n v="0"/>
    <n v="0"/>
    <n v="0"/>
    <n v="1997"/>
  </r>
  <r>
    <m/>
    <m/>
    <s v="ROM/FUM/23/PRP/12"/>
    <s v="UNIDO"/>
    <m/>
    <x v="4"/>
    <s v="ROM"/>
    <x v="5"/>
    <s v="FUM"/>
    <s v="Preparation of a demonstration project in the methyl bromide sector"/>
    <d v="1997-11-01T00:00:00"/>
    <d v="1998-03-01T00:00:00"/>
    <s v="FIN"/>
    <d v="1998-06-01T00:00:00"/>
    <m/>
    <d v="1999-03-01T00:00:00"/>
    <d v="2001-07-01T00:00:00"/>
    <n v="0"/>
    <m/>
    <m/>
    <n v="0"/>
    <m/>
    <m/>
    <n v="0"/>
    <m/>
    <m/>
    <n v="0"/>
    <m/>
    <m/>
    <n v="10000"/>
    <n v="-780"/>
    <n v="9220"/>
    <n v="1"/>
    <n v="0"/>
    <n v="0"/>
    <n v="0"/>
    <n v="1300"/>
    <n v="-103.35"/>
    <n v="1196.6500000000001"/>
    <n v="-0.34999999999990905"/>
    <n v="9220"/>
    <n v="0"/>
    <m/>
    <n v="1197"/>
    <n v="0"/>
    <m/>
    <m/>
    <m/>
    <m/>
    <m/>
    <m/>
    <m/>
    <m/>
    <x v="1"/>
    <n v="0"/>
    <n v="1"/>
    <n v="7"/>
    <n v="4"/>
    <n v="0"/>
    <n v="0"/>
    <n v="0"/>
    <n v="1997"/>
  </r>
  <r>
    <m/>
    <m/>
    <s v="SYR/FUM/23/PRP/27"/>
    <s v="UNIDO"/>
    <m/>
    <x v="2"/>
    <s v="SYR"/>
    <x v="5"/>
    <s v="FUM"/>
    <s v="Preparation of a demonstration project in the methyl bromide sector"/>
    <d v="1997-11-01T00:00:00"/>
    <d v="1998-03-01T00:00:00"/>
    <s v="FIN"/>
    <d v="1998-01-01T00:00:00"/>
    <m/>
    <d v="1999-01-01T00:00:00"/>
    <d v="2001-07-01T00:00:00"/>
    <n v="0"/>
    <m/>
    <m/>
    <n v="0"/>
    <m/>
    <m/>
    <n v="0"/>
    <m/>
    <m/>
    <n v="0"/>
    <m/>
    <m/>
    <n v="10000"/>
    <n v="13050"/>
    <n v="23050"/>
    <n v="1"/>
    <n v="0"/>
    <n v="0"/>
    <n v="0"/>
    <n v="1300"/>
    <n v="1691.69"/>
    <n v="2991.69"/>
    <n v="-0.30999999999994543"/>
    <n v="23050"/>
    <n v="0"/>
    <m/>
    <n v="2992"/>
    <n v="0"/>
    <m/>
    <m/>
    <m/>
    <m/>
    <m/>
    <m/>
    <m/>
    <m/>
    <x v="1"/>
    <n v="0"/>
    <n v="1"/>
    <n v="2"/>
    <n v="4"/>
    <n v="0"/>
    <n v="0"/>
    <n v="0"/>
    <n v="1997"/>
  </r>
  <r>
    <m/>
    <m/>
    <s v="IDS/FUM/23/PRP/69"/>
    <s v="UNIDO"/>
    <m/>
    <x v="2"/>
    <s v="IDS"/>
    <x v="5"/>
    <s v="FUM"/>
    <s v="Preparation of a demonstration project in the methyl bromide sector (tobacco, tomatoes, pepper)"/>
    <d v="1997-11-01T00:00:00"/>
    <d v="1999-07-01T00:00:00"/>
    <s v="FIN"/>
    <d v="1998-01-01T00:00:00"/>
    <m/>
    <d v="1998-09-01T00:00:00"/>
    <d v="2001-07-01T00:00:00"/>
    <n v="0"/>
    <m/>
    <m/>
    <n v="0"/>
    <m/>
    <m/>
    <n v="0"/>
    <m/>
    <m/>
    <n v="0"/>
    <m/>
    <m/>
    <n v="10000"/>
    <n v="17659"/>
    <n v="27659"/>
    <n v="1"/>
    <n v="0"/>
    <n v="0"/>
    <n v="0"/>
    <n v="1300"/>
    <n v="2290"/>
    <n v="3590"/>
    <n v="0"/>
    <n v="27659"/>
    <n v="0"/>
    <m/>
    <n v="3590"/>
    <n v="0"/>
    <m/>
    <m/>
    <m/>
    <m/>
    <m/>
    <m/>
    <m/>
    <m/>
    <x v="1"/>
    <n v="0"/>
    <n v="1"/>
    <n v="2"/>
    <n v="20"/>
    <n v="0"/>
    <n v="0"/>
    <n v="0"/>
    <n v="1997"/>
  </r>
  <r>
    <m/>
    <m/>
    <s v="GLO/REF/74/PRP/327"/>
    <s v="UNIDO"/>
    <m/>
    <x v="3"/>
    <s v="GLO"/>
    <x v="5"/>
    <s v="REF"/>
    <s v="Preparation of a demonstration project in the refrigeration assembly sector (Argentina and Tunisia)"/>
    <d v="2015-05-01T00:00:00"/>
    <d v="2016-05-01T00:00:00"/>
    <s v="FIN"/>
    <d v="2015-12-01T00:00:00"/>
    <m/>
    <d v="2016-12-01T00:00:00"/>
    <d v="2017-08-01T00:00:00"/>
    <n v="0"/>
    <m/>
    <m/>
    <n v="0"/>
    <m/>
    <m/>
    <n v="0"/>
    <m/>
    <m/>
    <n v="0"/>
    <m/>
    <m/>
    <n v="60000"/>
    <n v="-1308.75"/>
    <n v="58691.25"/>
    <n v="0.99999574042127237"/>
    <n v="0.25"/>
    <n v="0.25"/>
    <n v="0"/>
    <n v="4200"/>
    <n v="-92"/>
    <n v="4108"/>
    <n v="0"/>
    <n v="58691"/>
    <n v="0"/>
    <m/>
    <n v="4108"/>
    <n v="0"/>
    <m/>
    <m/>
    <m/>
    <m/>
    <m/>
    <m/>
    <m/>
    <m/>
    <x v="1"/>
    <n v="0"/>
    <n v="1"/>
    <n v="7"/>
    <n v="12"/>
    <n v="0"/>
    <n v="0"/>
    <n v="0"/>
    <n v="2015"/>
  </r>
  <r>
    <m/>
    <m/>
    <s v="CPR/REF/74/PRP/562"/>
    <s v="UNDP"/>
    <m/>
    <x v="2"/>
    <s v="CPR"/>
    <x v="5"/>
    <s v="REF"/>
    <s v="Preparation of a demonstration project of ammonia semi-hermetic frequency convertible screw refrigeration system in the industrial and commercial refrigeration industry"/>
    <d v="2015-05-01T00:00:00"/>
    <d v="2016-05-01T00:00:00"/>
    <s v="FIN"/>
    <d v="2015-08-01T00:00:00"/>
    <m/>
    <d v="2017-05-01T00:00:00"/>
    <d v="2018-05-01T00:00:00"/>
    <n v="0"/>
    <m/>
    <m/>
    <m/>
    <m/>
    <m/>
    <n v="0"/>
    <m/>
    <m/>
    <m/>
    <m/>
    <m/>
    <n v="24000"/>
    <n v="-2030"/>
    <n v="21970"/>
    <n v="1"/>
    <n v="0"/>
    <n v="0"/>
    <n v="0"/>
    <n v="1680"/>
    <n v="-142"/>
    <n v="1538"/>
    <n v="9.9999999999909051E-2"/>
    <n v="21970"/>
    <n v="0"/>
    <n v="0"/>
    <n v="1537.9"/>
    <n v="0"/>
    <n v="21970"/>
    <m/>
    <m/>
    <m/>
    <s v="Financially completed in 2018."/>
    <m/>
    <m/>
    <m/>
    <x v="1"/>
    <n v="0"/>
    <n v="1"/>
    <n v="3"/>
    <n v="12"/>
    <n v="0"/>
    <n v="0"/>
    <n v="0"/>
    <n v="2015"/>
  </r>
  <r>
    <m/>
    <m/>
    <s v="GLO/REF/74/PRP/328"/>
    <s v="UNIDO"/>
    <m/>
    <x v="3"/>
    <s v="GLO"/>
    <x v="5"/>
    <s v="REF"/>
    <s v="Preparation of a demonstration project on refrigerant containment and introduction of low-global warming potential refrigerants at the country level"/>
    <d v="2015-05-01T00:00:00"/>
    <d v="2016-05-01T00:00:00"/>
    <s v="FIN"/>
    <d v="2015-07-01T00:00:00"/>
    <m/>
    <d v="2016-12-01T00:00:00"/>
    <d v="2017-12-01T00:00:00"/>
    <n v="0"/>
    <m/>
    <m/>
    <n v="0"/>
    <m/>
    <m/>
    <n v="0"/>
    <m/>
    <m/>
    <n v="0"/>
    <m/>
    <m/>
    <n v="150000"/>
    <n v="-4171"/>
    <n v="145829"/>
    <n v="1"/>
    <n v="0"/>
    <n v="0"/>
    <n v="0"/>
    <n v="10500"/>
    <n v="-292"/>
    <n v="10208"/>
    <n v="0"/>
    <n v="145829"/>
    <n v="0"/>
    <m/>
    <n v="10208"/>
    <n v="0"/>
    <m/>
    <m/>
    <m/>
    <m/>
    <m/>
    <m/>
    <m/>
    <m/>
    <x v="1"/>
    <n v="0"/>
    <n v="1"/>
    <n v="2"/>
    <n v="12"/>
    <n v="0"/>
    <n v="0"/>
    <n v="0"/>
    <n v="2015"/>
  </r>
  <r>
    <m/>
    <m/>
    <s v="SOA/FOA/74/PRP/08"/>
    <s v="UNIDO"/>
    <m/>
    <x v="0"/>
    <s v="SOA"/>
    <x v="5"/>
    <s v="FOA"/>
    <s v="Preparation of a demonstration project on the technical and economic advantages of vacuum-assisted injection in discontinuous panel at a manufacturing plant converted from HCFC 141b to pentane"/>
    <d v="2015-05-01T00:00:00"/>
    <d v="2016-05-01T00:00:00"/>
    <s v="FIN"/>
    <d v="2015-08-01T00:00:00"/>
    <m/>
    <d v="2016-12-01T00:00:00"/>
    <d v="2017-05-01T00:00:00"/>
    <n v="0"/>
    <m/>
    <m/>
    <n v="0"/>
    <m/>
    <m/>
    <n v="0"/>
    <m/>
    <m/>
    <n v="0"/>
    <m/>
    <m/>
    <n v="40000"/>
    <n v="-991"/>
    <n v="39009"/>
    <n v="1"/>
    <n v="0"/>
    <n v="0"/>
    <n v="0"/>
    <n v="2800"/>
    <n v="-69"/>
    <n v="2731"/>
    <n v="0"/>
    <n v="39009"/>
    <n v="0"/>
    <m/>
    <n v="2731"/>
    <n v="0"/>
    <m/>
    <m/>
    <m/>
    <m/>
    <m/>
    <m/>
    <m/>
    <m/>
    <x v="1"/>
    <n v="0"/>
    <n v="1"/>
    <n v="3"/>
    <n v="12"/>
    <n v="0"/>
    <n v="0"/>
    <n v="0"/>
    <n v="2015"/>
  </r>
  <r>
    <m/>
    <m/>
    <s v="PHI/REF/29/PRP/59"/>
    <s v="Sweden"/>
    <m/>
    <x v="2"/>
    <s v="PHI"/>
    <x v="5"/>
    <s v="REF"/>
    <s v="Preparation of a government strategy to reduce and eliminate the use of CFC refrigerants for servicing and installations on-site"/>
    <d v="1999-11-01T00:00:00"/>
    <d v="2001-12-01T00:00:00"/>
    <s v="FIN"/>
    <d v="2000-11-01T00:00:00"/>
    <m/>
    <d v="2002-08-01T00:00:00"/>
    <d v="2002-11-01T00:00:00"/>
    <n v="0"/>
    <m/>
    <m/>
    <n v="0"/>
    <m/>
    <m/>
    <m/>
    <m/>
    <m/>
    <m/>
    <m/>
    <m/>
    <n v="141400"/>
    <n v="0"/>
    <n v="141400"/>
    <n v="1"/>
    <n v="0"/>
    <n v="0"/>
    <n v="0"/>
    <n v="0"/>
    <n v="0"/>
    <n v="0"/>
    <n v="0"/>
    <n v="141400"/>
    <m/>
    <m/>
    <n v="0"/>
    <n v="0"/>
    <m/>
    <m/>
    <m/>
    <m/>
    <s v="Detailed discussions with the Philippine authority in charge, Department of Environment and Natural Resources (DENR), on the implementation took place May 2000. International and local consultants were contracted and in November 2000, the first meeting with the involved authorities and the private sector was conducted. The political situation in the Philippines during 2001 caused the project a delay.  A RMP outline was adopted in October 2001. During 2002 the project was merged into a NCPP together with the WB. The NCPP was submitted jointly and approved in December 2002 with  Sweden as co-implementing agency for TA activities related to the servicing sector."/>
    <m/>
    <m/>
    <m/>
    <x v="1"/>
    <n v="0"/>
    <n v="1"/>
    <n v="12"/>
    <n v="25"/>
    <n v="0"/>
    <n v="0"/>
    <n v="0"/>
    <n v="1999"/>
  </r>
  <r>
    <m/>
    <m/>
    <s v="KUW/HAL/45/PRP/07"/>
    <s v="UNIDO"/>
    <m/>
    <x v="2"/>
    <s v="KUW"/>
    <x v="5"/>
    <s v="HAL"/>
    <s v="Preparation of a halon phase-out plan"/>
    <d v="2005-04-01T00:00:00"/>
    <d v="2006-04-01T00:00:00"/>
    <s v="CLO"/>
    <d v="2007-01-01T00:00:00"/>
    <m/>
    <m/>
    <d v="2010-09-01T00:00:00"/>
    <n v="0"/>
    <m/>
    <m/>
    <n v="0"/>
    <m/>
    <m/>
    <n v="0"/>
    <m/>
    <m/>
    <n v="0"/>
    <m/>
    <m/>
    <n v="25000"/>
    <n v="-3210.43"/>
    <n v="21789.57"/>
    <n v="1.0000197342122861"/>
    <n v="-0.43000000000029104"/>
    <n v="-0.43000000000029104"/>
    <n v="0"/>
    <n v="1875"/>
    <n v="-241"/>
    <n v="1634"/>
    <n v="0"/>
    <n v="21790"/>
    <n v="0"/>
    <m/>
    <n v="1634"/>
    <n v="0"/>
    <m/>
    <m/>
    <m/>
    <m/>
    <e v="#N/A"/>
    <e v="#N/A"/>
    <m/>
    <m/>
    <x v="0"/>
    <n v="0"/>
    <n v="1"/>
    <n v="21"/>
    <n v="12"/>
    <n v="0"/>
    <n v="0"/>
    <n v="0"/>
    <n v="2005"/>
  </r>
  <r>
    <m/>
    <m/>
    <s v="LIB/HAL/45/PRP/23"/>
    <s v="UNIDO"/>
    <m/>
    <x v="0"/>
    <s v="LIB"/>
    <x v="5"/>
    <s v="HAL"/>
    <s v="Preparation of a halon phase-out plan"/>
    <d v="2005-04-01T00:00:00"/>
    <d v="2006-04-01T00:00:00"/>
    <s v="FIN"/>
    <d v="2005-08-01T00:00:00"/>
    <m/>
    <d v="2006-12-01T00:00:00"/>
    <d v="2007-09-01T00:00:00"/>
    <n v="0"/>
    <m/>
    <m/>
    <n v="0"/>
    <m/>
    <m/>
    <n v="0"/>
    <m/>
    <m/>
    <n v="0"/>
    <m/>
    <m/>
    <n v="25000"/>
    <n v="-264"/>
    <n v="24736"/>
    <n v="1"/>
    <n v="0"/>
    <n v="0"/>
    <n v="0"/>
    <n v="1875"/>
    <n v="-20"/>
    <n v="1855"/>
    <n v="0"/>
    <n v="24736"/>
    <n v="0"/>
    <m/>
    <n v="1855"/>
    <n v="0"/>
    <m/>
    <m/>
    <m/>
    <m/>
    <m/>
    <m/>
    <m/>
    <m/>
    <x v="1"/>
    <n v="0"/>
    <n v="1"/>
    <n v="4"/>
    <n v="12"/>
    <n v="0"/>
    <n v="0"/>
    <n v="0"/>
    <n v="2005"/>
  </r>
  <r>
    <m/>
    <m/>
    <s v="VIE/FOA/60/PRP/54"/>
    <s v="IBRD"/>
    <m/>
    <x v="2"/>
    <s v="VIE"/>
    <x v="5"/>
    <s v="FOA"/>
    <s v="Preparation of a HCFC foam sector plan"/>
    <d v="2010-04-01T00:00:00"/>
    <d v="2011-04-01T00:00:00"/>
    <s v="FIN"/>
    <d v="2010-12-01T00:00:00"/>
    <m/>
    <d v="2011-04-01T00:00:00"/>
    <d v="2011-06-01T00:00:00"/>
    <n v="0"/>
    <m/>
    <m/>
    <n v="0"/>
    <m/>
    <m/>
    <n v="0"/>
    <m/>
    <m/>
    <n v="0"/>
    <m/>
    <m/>
    <n v="100000"/>
    <n v="0"/>
    <n v="100000"/>
    <n v="1"/>
    <n v="0"/>
    <n v="0"/>
    <n v="0"/>
    <n v="7500"/>
    <n v="0"/>
    <n v="7500"/>
    <n v="0"/>
    <n v="100000"/>
    <n v="0"/>
    <n v="0"/>
    <n v="7500"/>
    <n v="0"/>
    <n v="0"/>
    <m/>
    <m/>
    <m/>
    <s v="Fully completed and disbursed. Foam sector plan and HPMP approved at the 63rd ExCom."/>
    <m/>
    <m/>
    <m/>
    <x v="1"/>
    <n v="0"/>
    <n v="1"/>
    <n v="8"/>
    <n v="12"/>
    <n v="0"/>
    <n v="0"/>
    <n v="0"/>
    <n v="2010"/>
  </r>
  <r>
    <m/>
    <m/>
    <s v="CPR/FOA/57/PRP/485"/>
    <s v="IBRD"/>
    <m/>
    <x v="2"/>
    <s v="CPR"/>
    <x v="5"/>
    <s v="FOA"/>
    <s v="Preparation of a HCFC phase-out demonstration project (foam insulation for water heaters)"/>
    <d v="2009-04-01T00:00:00"/>
    <d v="2009-12-01T00:00:00"/>
    <s v="FIN"/>
    <d v="2009-12-01T00:00:00"/>
    <m/>
    <d v="2009-11-01T00:00:00"/>
    <d v="2009-12-01T00:00:00"/>
    <n v="0"/>
    <m/>
    <m/>
    <n v="0"/>
    <m/>
    <m/>
    <n v="0"/>
    <m/>
    <m/>
    <n v="0"/>
    <m/>
    <m/>
    <n v="30000"/>
    <n v="0"/>
    <n v="30000"/>
    <n v="1"/>
    <n v="0"/>
    <n v="0"/>
    <n v="0"/>
    <n v="2250"/>
    <n v="0"/>
    <n v="2250"/>
    <n v="0"/>
    <n v="30000"/>
    <n v="0"/>
    <n v="0"/>
    <n v="2250"/>
    <n v="0"/>
    <n v="0"/>
    <m/>
    <m/>
    <m/>
    <s v="Demo project approved in Nov 09."/>
    <m/>
    <m/>
    <m/>
    <x v="1"/>
    <n v="0"/>
    <n v="1"/>
    <n v="8"/>
    <n v="8"/>
    <n v="0"/>
    <n v="0"/>
    <n v="0"/>
    <n v="2009"/>
  </r>
  <r>
    <m/>
    <m/>
    <s v="CPR/FOA/57/PRP/486"/>
    <s v="IBRD"/>
    <m/>
    <x v="2"/>
    <s v="CPR"/>
    <x v="5"/>
    <s v="FOA"/>
    <s v="Preparation of a HCFC phase-out demonstration project (foam system house)"/>
    <d v="2009-04-01T00:00:00"/>
    <d v="2009-03-01T00:00:00"/>
    <s v="FIN"/>
    <d v="2009-12-01T00:00:00"/>
    <m/>
    <d v="2009-11-01T00:00:00"/>
    <d v="2009-12-01T00:00:00"/>
    <n v="0"/>
    <m/>
    <m/>
    <n v="0"/>
    <m/>
    <m/>
    <n v="0"/>
    <m/>
    <m/>
    <n v="0"/>
    <m/>
    <m/>
    <n v="80000"/>
    <n v="0"/>
    <n v="80000"/>
    <n v="1"/>
    <n v="0"/>
    <n v="0"/>
    <n v="0"/>
    <n v="6000"/>
    <n v="0"/>
    <n v="6000"/>
    <n v="0"/>
    <n v="80000"/>
    <n v="0"/>
    <n v="0"/>
    <n v="6000"/>
    <n v="0"/>
    <n v="0"/>
    <m/>
    <m/>
    <m/>
    <s v="Demo. project approved in Nov 09."/>
    <m/>
    <m/>
    <m/>
    <x v="1"/>
    <n v="0"/>
    <n v="1"/>
    <n v="8"/>
    <n v="0"/>
    <n v="0"/>
    <n v="0"/>
    <n v="0"/>
    <n v="2009"/>
  </r>
  <r>
    <m/>
    <m/>
    <s v="CPR/FOA/57/PRP/484"/>
    <s v="IBRD"/>
    <m/>
    <x v="2"/>
    <s v="CPR"/>
    <x v="5"/>
    <s v="FOA"/>
    <s v="Preparation of a HCFC phase-out demonstration project (spray foam sector)"/>
    <d v="2009-04-01T00:00:00"/>
    <d v="2009-12-01T00:00:00"/>
    <s v="FIN"/>
    <d v="2009-12-01T00:00:00"/>
    <m/>
    <d v="2009-11-01T00:00:00"/>
    <d v="2009-12-01T00:00:00"/>
    <n v="0"/>
    <m/>
    <m/>
    <n v="0"/>
    <m/>
    <m/>
    <n v="0"/>
    <m/>
    <m/>
    <n v="0"/>
    <m/>
    <m/>
    <n v="30000"/>
    <n v="0"/>
    <n v="30000"/>
    <n v="1"/>
    <n v="0"/>
    <n v="0"/>
    <n v="0"/>
    <n v="2250"/>
    <n v="0"/>
    <n v="2250"/>
    <n v="0"/>
    <n v="30000"/>
    <n v="0"/>
    <n v="0"/>
    <n v="2250"/>
    <n v="0"/>
    <n v="0"/>
    <m/>
    <m/>
    <m/>
    <s v="Demo project approved in Nov 09."/>
    <m/>
    <m/>
    <m/>
    <x v="1"/>
    <n v="0"/>
    <n v="1"/>
    <n v="8"/>
    <n v="8"/>
    <n v="0"/>
    <n v="0"/>
    <n v="0"/>
    <n v="2009"/>
  </r>
  <r>
    <m/>
    <m/>
    <s v="AFG/PHA/60/PRP/11"/>
    <s v="Germany"/>
    <m/>
    <x v="2"/>
    <s v="AFG"/>
    <x v="5"/>
    <s v="PHA"/>
    <s v="Preparation of a HCFC phase-out management plan"/>
    <d v="2010-04-01T00:00:00"/>
    <d v="2011-04-01T00:00:00"/>
    <s v="FIN"/>
    <d v="2010-04-01T00:00:00"/>
    <m/>
    <d v="2011-03-01T00:00:00"/>
    <d v="2013-03-01T00:00:00"/>
    <n v="0"/>
    <m/>
    <m/>
    <n v="0"/>
    <m/>
    <m/>
    <m/>
    <m/>
    <m/>
    <m/>
    <m/>
    <m/>
    <n v="30000"/>
    <n v="0"/>
    <n v="30000"/>
    <n v="1"/>
    <n v="0"/>
    <n v="0"/>
    <n v="0"/>
    <n v="3900"/>
    <n v="0"/>
    <n v="3900"/>
    <n v="0"/>
    <n v="30000"/>
    <n v="0"/>
    <n v="0"/>
    <n v="3900"/>
    <n v="0"/>
    <m/>
    <m/>
    <m/>
    <m/>
    <s v="HPMP approved at 63rd meeting"/>
    <m/>
    <m/>
    <m/>
    <x v="1"/>
    <n v="0"/>
    <n v="1"/>
    <n v="0"/>
    <n v="12"/>
    <n v="0"/>
    <n v="0"/>
    <n v="0"/>
    <n v="2010"/>
  </r>
  <r>
    <m/>
    <m/>
    <s v="AFG/PHA/55/PRP/09"/>
    <s v="UNEP"/>
    <m/>
    <x v="2"/>
    <s v="AFG"/>
    <x v="5"/>
    <s v="PHA"/>
    <s v="Preparation of a HCFC phase-out management plan"/>
    <d v="2008-07-01T00:00:00"/>
    <d v="2009-07-01T00:00:00"/>
    <s v="FIN"/>
    <d v="2008-09-01T00:00:00"/>
    <m/>
    <d v="2010-12-01T00:00:00"/>
    <d v="2011-12-01T00:00:00"/>
    <n v="0"/>
    <m/>
    <m/>
    <n v="0"/>
    <m/>
    <m/>
    <n v="0"/>
    <m/>
    <m/>
    <n v="0"/>
    <m/>
    <m/>
    <n v="85000"/>
    <n v="0"/>
    <n v="85000"/>
    <n v="1"/>
    <n v="0"/>
    <n v="0"/>
    <n v="0"/>
    <n v="11050"/>
    <n v="0"/>
    <n v="11050"/>
    <n v="0"/>
    <n v="85000"/>
    <n v="0"/>
    <n v="0"/>
    <n v="11050"/>
    <n v="0"/>
    <m/>
    <n v="0"/>
    <m/>
    <m/>
    <m/>
    <m/>
    <m/>
    <m/>
    <x v="1"/>
    <n v="0"/>
    <n v="1"/>
    <n v="2"/>
    <n v="12"/>
    <n v="0"/>
    <n v="0"/>
    <n v="0"/>
    <n v="2008"/>
  </r>
  <r>
    <m/>
    <m/>
    <s v="ALB/PHA/55/PRP/17"/>
    <s v="UNIDO"/>
    <m/>
    <x v="4"/>
    <s v="ALB"/>
    <x v="5"/>
    <s v="PHA"/>
    <s v="Preparation of a HCFC phase-out management plan"/>
    <d v="2008-07-01T00:00:00"/>
    <d v="2009-07-01T00:00:00"/>
    <s v="FIN"/>
    <d v="2008-12-01T00:00:00"/>
    <m/>
    <d v="2011-06-01T00:00:00"/>
    <d v="2011-12-01T00:00:00"/>
    <n v="0"/>
    <m/>
    <m/>
    <n v="0"/>
    <m/>
    <m/>
    <n v="0"/>
    <m/>
    <m/>
    <n v="0"/>
    <m/>
    <m/>
    <n v="30000"/>
    <n v="-73.849999999999994"/>
    <n v="29926.15"/>
    <n v="0.9999949876612928"/>
    <n v="0.15000000000145519"/>
    <n v="0.15000000000145519"/>
    <n v="0"/>
    <n v="2250"/>
    <n v="-6"/>
    <n v="2244"/>
    <n v="0"/>
    <n v="29926"/>
    <n v="0"/>
    <m/>
    <n v="2244"/>
    <n v="0"/>
    <m/>
    <m/>
    <m/>
    <m/>
    <m/>
    <m/>
    <m/>
    <m/>
    <x v="1"/>
    <n v="0"/>
    <n v="1"/>
    <n v="5"/>
    <n v="12"/>
    <n v="0"/>
    <n v="0"/>
    <n v="0"/>
    <n v="2008"/>
  </r>
  <r>
    <m/>
    <m/>
    <s v="ALG/PHA/55/PRP/68"/>
    <s v="UNIDO"/>
    <m/>
    <x v="0"/>
    <s v="ALG"/>
    <x v="5"/>
    <s v="PHA"/>
    <s v="Preparation of a HCFC phase-out management plan"/>
    <d v="2008-07-01T00:00:00"/>
    <d v="2009-07-01T00:00:00"/>
    <s v="FIN"/>
    <d v="2008-09-01T00:00:00"/>
    <m/>
    <d v="2010-12-01T00:00:00"/>
    <d v="2012-05-01T00:00:00"/>
    <n v="0"/>
    <m/>
    <m/>
    <n v="0"/>
    <m/>
    <m/>
    <n v="0"/>
    <m/>
    <m/>
    <n v="0"/>
    <m/>
    <m/>
    <n v="85000"/>
    <n v="-255.21"/>
    <n v="84744.79"/>
    <n v="1.0000024780284429"/>
    <n v="-0.21000000000640284"/>
    <n v="-0.21000000000640284"/>
    <n v="0"/>
    <n v="6375"/>
    <n v="-19"/>
    <n v="6356"/>
    <n v="0"/>
    <n v="84745"/>
    <n v="0"/>
    <m/>
    <n v="6356"/>
    <n v="0"/>
    <m/>
    <m/>
    <m/>
    <m/>
    <m/>
    <m/>
    <m/>
    <m/>
    <x v="1"/>
    <n v="0"/>
    <n v="1"/>
    <n v="2"/>
    <n v="12"/>
    <n v="0"/>
    <n v="0"/>
    <n v="0"/>
    <n v="2008"/>
  </r>
  <r>
    <m/>
    <m/>
    <s v="ANG/PHA/55/PRP/08"/>
    <s v="UNDP"/>
    <m/>
    <x v="0"/>
    <s v="ANG"/>
    <x v="5"/>
    <s v="PHA"/>
    <s v="Preparation of a HCFC phase-out management plan"/>
    <d v="2008-07-01T00:00:00"/>
    <d v="2009-07-01T00:00:00"/>
    <s v="FIN"/>
    <d v="2009-06-01T00:00:00"/>
    <m/>
    <d v="2011-11-01T00:00:00"/>
    <d v="2013-12-01T00:00:00"/>
    <n v="0"/>
    <m/>
    <m/>
    <m/>
    <m/>
    <m/>
    <n v="0"/>
    <m/>
    <m/>
    <m/>
    <m/>
    <m/>
    <n v="85000"/>
    <n v="-155"/>
    <n v="84845"/>
    <n v="1"/>
    <n v="0"/>
    <n v="0"/>
    <n v="0"/>
    <n v="6375"/>
    <n v="-12"/>
    <n v="6363"/>
    <n v="-0.375"/>
    <n v="84845"/>
    <n v="0"/>
    <n v="0"/>
    <n v="6363.375"/>
    <n v="0"/>
    <m/>
    <m/>
    <m/>
    <m/>
    <s v="Financially completed in 2013."/>
    <m/>
    <m/>
    <m/>
    <x v="1"/>
    <n v="0"/>
    <n v="1"/>
    <n v="11"/>
    <n v="12"/>
    <n v="0"/>
    <n v="0"/>
    <n v="0"/>
    <n v="2008"/>
  </r>
  <r>
    <m/>
    <m/>
    <s v="ANT/PHA/55/PRP/12"/>
    <s v="UNEP"/>
    <m/>
    <x v="1"/>
    <s v="ANT"/>
    <x v="5"/>
    <s v="PHA"/>
    <s v="Preparation of a HCFC phase-out management plan"/>
    <d v="2008-07-01T00:00:00"/>
    <d v="2009-07-01T00:00:00"/>
    <s v="FIN"/>
    <d v="2010-08-01T00:00:00"/>
    <m/>
    <d v="2013-03-01T00:00:00"/>
    <d v="2014-12-01T00:00:00"/>
    <n v="0"/>
    <m/>
    <m/>
    <n v="0"/>
    <m/>
    <m/>
    <n v="0"/>
    <m/>
    <m/>
    <n v="0"/>
    <m/>
    <m/>
    <n v="85000"/>
    <n v="-8216"/>
    <n v="76784"/>
    <n v="1"/>
    <n v="0"/>
    <n v="0"/>
    <n v="0"/>
    <n v="11050"/>
    <n v="-1068.08"/>
    <n v="9981.92"/>
    <n v="0"/>
    <n v="76784"/>
    <n v="0"/>
    <n v="0"/>
    <n v="9981.92"/>
    <n v="0"/>
    <m/>
    <n v="0"/>
    <m/>
    <m/>
    <m/>
    <m/>
    <m/>
    <m/>
    <x v="1"/>
    <n v="0"/>
    <n v="1"/>
    <n v="25"/>
    <n v="12"/>
    <n v="0"/>
    <n v="0"/>
    <n v="0"/>
    <n v="2008"/>
  </r>
  <r>
    <m/>
    <m/>
    <s v="ARG/PHA/55/PRP/157"/>
    <s v="UNDP"/>
    <m/>
    <x v="1"/>
    <s v="ARG"/>
    <x v="5"/>
    <s v="PHA"/>
    <s v="Preparation of a HCFC phase-out management plan"/>
    <d v="2008-07-01T00:00:00"/>
    <d v="2009-07-01T00:00:00"/>
    <s v="TRF"/>
    <d v="2008-12-01T00:00:00"/>
    <m/>
    <m/>
    <d v="2011-11-01T00:00:00"/>
    <n v="0"/>
    <m/>
    <m/>
    <m/>
    <m/>
    <m/>
    <n v="0"/>
    <m/>
    <m/>
    <m/>
    <m/>
    <m/>
    <n v="95750"/>
    <n v="-43657"/>
    <n v="52093"/>
    <n v="1"/>
    <n v="0"/>
    <n v="0"/>
    <n v="0"/>
    <n v="7181"/>
    <n v="-3274"/>
    <n v="3907"/>
    <n v="-0.25"/>
    <n v="52093"/>
    <n v="0"/>
    <n v="0"/>
    <n v="3907.25"/>
    <n v="0"/>
    <m/>
    <m/>
    <m/>
    <m/>
    <s v="Project PRP transferred to UNIDO and remaining funds returned to MLF."/>
    <m/>
    <m/>
    <m/>
    <x v="0"/>
    <n v="0"/>
    <n v="1"/>
    <n v="5"/>
    <n v="12"/>
    <n v="0"/>
    <n v="0"/>
    <n v="0"/>
    <n v="2008"/>
  </r>
  <r>
    <m/>
    <m/>
    <s v="ARG/PHA/55/PRP/158"/>
    <s v="UNIDO"/>
    <m/>
    <x v="1"/>
    <s v="ARG"/>
    <x v="5"/>
    <s v="PHA"/>
    <s v="Preparation of a HCFC phase-out management plan"/>
    <d v="2008-07-01T00:00:00"/>
    <d v="2009-07-01T00:00:00"/>
    <s v="FIN"/>
    <d v="2008-12-01T00:00:00"/>
    <m/>
    <d v="2011-06-01T00:00:00"/>
    <d v="2011-12-01T00:00:00"/>
    <n v="0"/>
    <m/>
    <m/>
    <n v="0"/>
    <m/>
    <m/>
    <n v="0"/>
    <m/>
    <m/>
    <n v="0"/>
    <m/>
    <m/>
    <n v="78000"/>
    <n v="0"/>
    <n v="78000"/>
    <n v="1"/>
    <n v="0"/>
    <n v="0"/>
    <n v="0"/>
    <n v="5850"/>
    <n v="0"/>
    <n v="5850"/>
    <n v="0"/>
    <n v="78000"/>
    <n v="0"/>
    <m/>
    <n v="5850"/>
    <n v="0"/>
    <m/>
    <m/>
    <m/>
    <m/>
    <m/>
    <m/>
    <m/>
    <m/>
    <x v="1"/>
    <n v="0"/>
    <n v="1"/>
    <n v="5"/>
    <n v="12"/>
    <n v="0"/>
    <n v="0"/>
    <n v="0"/>
    <n v="2008"/>
  </r>
  <r>
    <m/>
    <m/>
    <s v="ARG/PHA/64/PRP/165"/>
    <s v="UNIDO"/>
    <m/>
    <x v="1"/>
    <s v="ARG"/>
    <x v="5"/>
    <s v="PHA"/>
    <s v="Preparation of a HCFC phase-out management plan"/>
    <d v="2011-07-01T00:00:00"/>
    <d v="2012-07-01T00:00:00"/>
    <s v="FIN"/>
    <d v="2012-02-01T00:00:00"/>
    <m/>
    <d v="2012-04-01T00:00:00"/>
    <d v="2013-04-01T00:00:00"/>
    <n v="0"/>
    <m/>
    <m/>
    <n v="0"/>
    <m/>
    <m/>
    <n v="0"/>
    <m/>
    <m/>
    <n v="0"/>
    <m/>
    <m/>
    <n v="43657"/>
    <n v="-759"/>
    <n v="42898"/>
    <n v="1"/>
    <n v="0"/>
    <n v="0"/>
    <n v="0"/>
    <n v="3274"/>
    <n v="-57"/>
    <n v="3217"/>
    <n v="0"/>
    <n v="42898"/>
    <n v="0"/>
    <m/>
    <n v="3217"/>
    <n v="0"/>
    <m/>
    <m/>
    <m/>
    <m/>
    <m/>
    <m/>
    <m/>
    <m/>
    <x v="1"/>
    <n v="0"/>
    <n v="1"/>
    <n v="7"/>
    <n v="12"/>
    <n v="0"/>
    <n v="0"/>
    <n v="0"/>
    <n v="2011"/>
  </r>
  <r>
    <m/>
    <m/>
    <s v="ARM/PHA/55/PRP/03"/>
    <s v="UNDP"/>
    <m/>
    <x v="4"/>
    <s v="ARM"/>
    <x v="5"/>
    <s v="PHA"/>
    <s v="Preparation of a HCFC phase-out management plan"/>
    <d v="2008-07-01T00:00:00"/>
    <d v="2009-07-01T00:00:00"/>
    <s v="FIN"/>
    <d v="2009-06-01T00:00:00"/>
    <m/>
    <d v="2010-12-01T00:00:00"/>
    <d v="2011-09-01T00:00:00"/>
    <n v="0"/>
    <m/>
    <m/>
    <m/>
    <m/>
    <m/>
    <n v="0"/>
    <m/>
    <m/>
    <m/>
    <m/>
    <m/>
    <n v="85000"/>
    <n v="-1549"/>
    <n v="83451"/>
    <n v="1"/>
    <n v="0"/>
    <n v="0"/>
    <n v="0"/>
    <n v="6375"/>
    <n v="-116"/>
    <n v="6259"/>
    <n v="0.17495000019971485"/>
    <n v="83451"/>
    <n v="0"/>
    <n v="0"/>
    <n v="6258.8250499998003"/>
    <n v="0"/>
    <m/>
    <m/>
    <m/>
    <m/>
    <s v="Completed in 2010. Financially completed in 2011."/>
    <m/>
    <m/>
    <m/>
    <x v="1"/>
    <n v="0"/>
    <n v="1"/>
    <n v="11"/>
    <n v="12"/>
    <n v="0"/>
    <n v="0"/>
    <n v="0"/>
    <n v="2008"/>
  </r>
  <r>
    <m/>
    <m/>
    <s v="BHA/PHA/55/PRP/15"/>
    <s v="UNEP"/>
    <m/>
    <x v="1"/>
    <s v="BHA"/>
    <x v="5"/>
    <s v="PHA"/>
    <s v="Preparation of a HCFC phase-out management plan"/>
    <d v="2008-07-01T00:00:00"/>
    <d v="2009-07-01T00:00:00"/>
    <s v="FIN"/>
    <d v="2010-11-01T00:00:00"/>
    <m/>
    <d v="2013-12-01T00:00:00"/>
    <d v="2014-12-01T00:00:00"/>
    <n v="0"/>
    <m/>
    <m/>
    <n v="0"/>
    <m/>
    <m/>
    <n v="0"/>
    <m/>
    <m/>
    <n v="0"/>
    <m/>
    <m/>
    <n v="85000"/>
    <n v="-5892"/>
    <n v="79108"/>
    <n v="1"/>
    <n v="0"/>
    <n v="0"/>
    <n v="0"/>
    <n v="11050"/>
    <n v="-765.96"/>
    <n v="10284.040000000001"/>
    <n v="0"/>
    <n v="79108"/>
    <n v="0"/>
    <n v="0"/>
    <n v="10284.040000000001"/>
    <n v="0"/>
    <m/>
    <n v="0"/>
    <m/>
    <m/>
    <m/>
    <m/>
    <m/>
    <m/>
    <x v="1"/>
    <n v="0"/>
    <n v="1"/>
    <n v="28"/>
    <n v="12"/>
    <n v="0"/>
    <n v="0"/>
    <n v="0"/>
    <n v="2008"/>
  </r>
  <r>
    <m/>
    <m/>
    <s v="BAH/PHA/55/PRP/19"/>
    <s v="UNEP"/>
    <m/>
    <x v="2"/>
    <s v="BAH"/>
    <x v="5"/>
    <s v="PHA"/>
    <s v="Preparation of a HCFC phase-out management plan"/>
    <d v="2008-07-01T00:00:00"/>
    <d v="2009-07-01T00:00:00"/>
    <s v="FIN"/>
    <d v="2009-06-01T00:00:00"/>
    <m/>
    <d v="2013-08-01T00:00:00"/>
    <d v="2014-05-01T00:00:00"/>
    <n v="0"/>
    <m/>
    <m/>
    <n v="0"/>
    <m/>
    <m/>
    <n v="0"/>
    <m/>
    <m/>
    <n v="0"/>
    <m/>
    <m/>
    <n v="105000"/>
    <n v="-25917"/>
    <n v="79083"/>
    <n v="1"/>
    <n v="0"/>
    <n v="0"/>
    <n v="0"/>
    <n v="13650"/>
    <n v="-3369.21"/>
    <n v="10280.790000000001"/>
    <n v="0"/>
    <n v="79083"/>
    <n v="0"/>
    <n v="0"/>
    <n v="10280.790000000001"/>
    <n v="0"/>
    <m/>
    <n v="0"/>
    <m/>
    <m/>
    <m/>
    <m/>
    <m/>
    <m/>
    <x v="1"/>
    <n v="0"/>
    <n v="1"/>
    <n v="11"/>
    <n v="12"/>
    <n v="0"/>
    <n v="0"/>
    <n v="0"/>
    <n v="2008"/>
  </r>
  <r>
    <m/>
    <m/>
    <s v="BAH/PHA/55/PRP/20"/>
    <s v="UNIDO"/>
    <m/>
    <x v="2"/>
    <s v="BAH"/>
    <x v="5"/>
    <s v="PHA"/>
    <s v="Preparation of a HCFC phase-out management plan"/>
    <d v="2008-07-01T00:00:00"/>
    <d v="2009-07-01T00:00:00"/>
    <s v="FIN"/>
    <d v="2009-04-01T00:00:00"/>
    <m/>
    <d v="2012-12-01T00:00:00"/>
    <d v="2012-12-01T00:00:00"/>
    <n v="0"/>
    <m/>
    <m/>
    <n v="0"/>
    <m/>
    <m/>
    <n v="0"/>
    <m/>
    <m/>
    <n v="0"/>
    <m/>
    <m/>
    <n v="45000"/>
    <n v="-291.08"/>
    <n v="44708.92"/>
    <n v="1.0000017893521025"/>
    <n v="-8.000000000174623E-2"/>
    <n v="-8.000000000174623E-2"/>
    <n v="0"/>
    <n v="3375"/>
    <n v="-22"/>
    <n v="3353"/>
    <n v="0"/>
    <n v="44709"/>
    <n v="0"/>
    <m/>
    <n v="3353"/>
    <n v="0"/>
    <m/>
    <m/>
    <m/>
    <m/>
    <m/>
    <m/>
    <m/>
    <m/>
    <x v="1"/>
    <n v="0"/>
    <n v="1"/>
    <n v="9"/>
    <n v="12"/>
    <n v="0"/>
    <n v="0"/>
    <n v="0"/>
    <n v="2008"/>
  </r>
  <r>
    <m/>
    <m/>
    <s v="BGD/PHA/56/PRP/29"/>
    <s v="UNDP"/>
    <m/>
    <x v="2"/>
    <s v="BGD"/>
    <x v="5"/>
    <s v="PHA"/>
    <s v="Preparation of a HCFC phase-out management plan"/>
    <d v="2008-11-01T00:00:00"/>
    <d v="2009-11-01T00:00:00"/>
    <s v="FIN"/>
    <d v="2011-04-01T00:00:00"/>
    <m/>
    <d v="2012-12-01T00:00:00"/>
    <d v="2013-12-01T00:00:00"/>
    <n v="0"/>
    <m/>
    <m/>
    <m/>
    <m/>
    <m/>
    <n v="0"/>
    <m/>
    <m/>
    <m/>
    <m/>
    <m/>
    <n v="125000"/>
    <n v="-102702"/>
    <n v="22298"/>
    <n v="1"/>
    <n v="0"/>
    <n v="0"/>
    <n v="0"/>
    <n v="9375"/>
    <n v="-7703"/>
    <n v="1672"/>
    <n v="-0.34999999999990905"/>
    <n v="22298"/>
    <n v="0"/>
    <n v="0"/>
    <n v="1672.35"/>
    <n v="0"/>
    <m/>
    <m/>
    <m/>
    <m/>
    <s v="Financially completed in 2013."/>
    <m/>
    <m/>
    <m/>
    <x v="1"/>
    <n v="0"/>
    <n v="1"/>
    <n v="29"/>
    <n v="12"/>
    <n v="0"/>
    <n v="0"/>
    <n v="0"/>
    <n v="2008"/>
  </r>
  <r>
    <m/>
    <m/>
    <s v="BGD/PHA/56/PRP/30"/>
    <s v="UNEP"/>
    <m/>
    <x v="2"/>
    <s v="BGD"/>
    <x v="5"/>
    <s v="PHA"/>
    <s v="Preparation of a HCFC phase-out management plan"/>
    <d v="2008-11-01T00:00:00"/>
    <d v="2009-11-01T00:00:00"/>
    <s v="FIN"/>
    <d v="2010-12-01T00:00:00"/>
    <m/>
    <d v="2011-12-01T00:00:00"/>
    <d v="2012-12-01T00:00:00"/>
    <n v="0"/>
    <m/>
    <m/>
    <n v="0"/>
    <m/>
    <m/>
    <n v="0"/>
    <m/>
    <m/>
    <n v="0"/>
    <m/>
    <m/>
    <n v="25000"/>
    <n v="0"/>
    <n v="25000"/>
    <n v="1"/>
    <n v="0"/>
    <n v="0"/>
    <n v="0"/>
    <n v="3250"/>
    <n v="0"/>
    <n v="3250"/>
    <n v="0"/>
    <n v="25000"/>
    <n v="0"/>
    <n v="0"/>
    <n v="3250"/>
    <n v="0"/>
    <m/>
    <n v="0"/>
    <m/>
    <m/>
    <m/>
    <m/>
    <m/>
    <m/>
    <x v="1"/>
    <n v="0"/>
    <n v="1"/>
    <n v="25"/>
    <n v="12"/>
    <n v="0"/>
    <n v="0"/>
    <n v="0"/>
    <n v="2008"/>
  </r>
  <r>
    <m/>
    <m/>
    <s v="BAR/PHA/55/PRP/18"/>
    <s v="UNEP"/>
    <m/>
    <x v="1"/>
    <s v="BAR"/>
    <x v="5"/>
    <s v="PHA"/>
    <s v="Preparation of a HCFC phase-out management plan"/>
    <d v="2008-07-01T00:00:00"/>
    <d v="2009-07-01T00:00:00"/>
    <s v="FIN"/>
    <d v="2009-01-01T00:00:00"/>
    <m/>
    <d v="2013-12-01T00:00:00"/>
    <d v="2014-12-01T00:00:00"/>
    <n v="0"/>
    <m/>
    <m/>
    <n v="0"/>
    <m/>
    <m/>
    <n v="0"/>
    <m/>
    <m/>
    <n v="0"/>
    <m/>
    <m/>
    <n v="85000"/>
    <n v="-33141"/>
    <n v="51859"/>
    <n v="1"/>
    <n v="0"/>
    <n v="0"/>
    <n v="0"/>
    <n v="11050"/>
    <n v="-4308.33"/>
    <n v="6741.67"/>
    <n v="0"/>
    <n v="51859"/>
    <n v="0"/>
    <n v="0"/>
    <n v="6741.67"/>
    <n v="0"/>
    <m/>
    <n v="0"/>
    <m/>
    <m/>
    <m/>
    <m/>
    <m/>
    <m/>
    <x v="1"/>
    <n v="0"/>
    <n v="1"/>
    <n v="6"/>
    <n v="12"/>
    <n v="0"/>
    <n v="0"/>
    <n v="0"/>
    <n v="2008"/>
  </r>
  <r>
    <m/>
    <m/>
    <s v="BZE/PHA/55/PRP/21"/>
    <s v="UNEP"/>
    <m/>
    <x v="1"/>
    <s v="BZE"/>
    <x v="5"/>
    <s v="PHA"/>
    <s v="Preparation of a HCFC phase-out management plan"/>
    <d v="2008-07-01T00:00:00"/>
    <d v="2009-07-01T00:00:00"/>
    <s v="FIN"/>
    <d v="2008-10-01T00:00:00"/>
    <m/>
    <d v="2011-12-01T00:00:00"/>
    <d v="2013-12-01T00:00:00"/>
    <n v="0"/>
    <m/>
    <m/>
    <n v="0"/>
    <m/>
    <m/>
    <n v="0"/>
    <m/>
    <m/>
    <n v="0"/>
    <m/>
    <m/>
    <n v="85000"/>
    <n v="-4226"/>
    <n v="80774"/>
    <n v="1"/>
    <n v="0"/>
    <n v="0"/>
    <n v="0"/>
    <n v="11050"/>
    <n v="-549.38"/>
    <n v="10500.62"/>
    <n v="0"/>
    <n v="80774"/>
    <n v="0"/>
    <n v="0"/>
    <n v="10500.62"/>
    <n v="0"/>
    <m/>
    <n v="0"/>
    <m/>
    <m/>
    <m/>
    <m/>
    <m/>
    <m/>
    <x v="1"/>
    <n v="0"/>
    <n v="1"/>
    <n v="3"/>
    <n v="12"/>
    <n v="0"/>
    <n v="0"/>
    <n v="0"/>
    <n v="2008"/>
  </r>
  <r>
    <m/>
    <m/>
    <s v="BEN/PHA/57/PRP/21"/>
    <s v="UNEP"/>
    <m/>
    <x v="0"/>
    <s v="BEN"/>
    <x v="5"/>
    <s v="PHA"/>
    <s v="Preparation of a HCFC phase-out management plan"/>
    <d v="2009-04-01T00:00:00"/>
    <d v="2010-03-01T00:00:00"/>
    <s v="FIN"/>
    <d v="2009-08-01T00:00:00"/>
    <m/>
    <d v="2011-12-01T00:00:00"/>
    <d v="2012-12-01T00:00:00"/>
    <n v="0"/>
    <m/>
    <m/>
    <n v="0"/>
    <m/>
    <m/>
    <n v="0"/>
    <m/>
    <m/>
    <n v="0"/>
    <m/>
    <m/>
    <n v="85000"/>
    <n v="0"/>
    <n v="85000"/>
    <n v="1"/>
    <n v="0"/>
    <n v="0"/>
    <n v="0"/>
    <n v="11050"/>
    <n v="0"/>
    <n v="11050"/>
    <n v="0"/>
    <n v="85000"/>
    <n v="0"/>
    <n v="0"/>
    <n v="11050"/>
    <n v="0"/>
    <m/>
    <n v="0"/>
    <m/>
    <m/>
    <m/>
    <m/>
    <m/>
    <m/>
    <x v="1"/>
    <n v="0"/>
    <n v="1"/>
    <n v="4"/>
    <n v="11"/>
    <n v="0"/>
    <n v="0"/>
    <n v="0"/>
    <n v="2009"/>
  </r>
  <r>
    <m/>
    <m/>
    <s v="BHU/PHA/55/PRP/13"/>
    <s v="UNEP"/>
    <m/>
    <x v="2"/>
    <s v="BHU"/>
    <x v="5"/>
    <s v="PHA"/>
    <s v="Preparation of a HCFC phase-out management plan"/>
    <d v="2008-07-01T00:00:00"/>
    <d v="2009-07-01T00:00:00"/>
    <s v="FIN"/>
    <d v="2009-05-01T00:00:00"/>
    <m/>
    <d v="2010-12-01T00:00:00"/>
    <d v="2011-04-01T00:00:00"/>
    <n v="0"/>
    <m/>
    <m/>
    <n v="0"/>
    <m/>
    <m/>
    <n v="0"/>
    <m/>
    <m/>
    <n v="0"/>
    <m/>
    <m/>
    <n v="30000"/>
    <n v="-4803"/>
    <n v="25197"/>
    <n v="1"/>
    <n v="0"/>
    <n v="0"/>
    <n v="0"/>
    <n v="3900"/>
    <n v="-624.39"/>
    <n v="3275.61"/>
    <n v="0"/>
    <n v="25197"/>
    <n v="0"/>
    <n v="0"/>
    <n v="3275.61"/>
    <n v="0"/>
    <m/>
    <n v="0"/>
    <m/>
    <m/>
    <m/>
    <m/>
    <m/>
    <m/>
    <x v="1"/>
    <n v="0"/>
    <n v="1"/>
    <n v="10"/>
    <n v="12"/>
    <n v="0"/>
    <n v="0"/>
    <n v="0"/>
    <n v="2008"/>
  </r>
  <r>
    <m/>
    <m/>
    <s v="BHE/PHA/55/PRP/23"/>
    <s v="UNIDO"/>
    <m/>
    <x v="4"/>
    <s v="BHE"/>
    <x v="5"/>
    <s v="PHA"/>
    <s v="Preparation of a HCFC phase-out management plan"/>
    <d v="2008-07-01T00:00:00"/>
    <d v="2009-07-01T00:00:00"/>
    <s v="FIN"/>
    <d v="2009-12-01T00:00:00"/>
    <m/>
    <d v="2012-04-01T00:00:00"/>
    <d v="2013-10-01T00:00:00"/>
    <n v="0"/>
    <m/>
    <m/>
    <n v="0"/>
    <m/>
    <m/>
    <n v="0"/>
    <m/>
    <m/>
    <n v="0"/>
    <m/>
    <m/>
    <n v="150000"/>
    <n v="-1727.99"/>
    <n v="148272.01"/>
    <n v="0.99999993255638731"/>
    <n v="1.0000000009313226E-2"/>
    <n v="1.0000000009313226E-2"/>
    <n v="0"/>
    <n v="11250"/>
    <n v="-130"/>
    <n v="11120"/>
    <n v="0"/>
    <n v="148272"/>
    <n v="0"/>
    <m/>
    <n v="11120"/>
    <n v="0"/>
    <m/>
    <m/>
    <m/>
    <m/>
    <m/>
    <m/>
    <m/>
    <m/>
    <x v="1"/>
    <n v="0"/>
    <n v="1"/>
    <n v="17"/>
    <n v="12"/>
    <n v="0"/>
    <n v="0"/>
    <n v="0"/>
    <n v="2008"/>
  </r>
  <r>
    <m/>
    <m/>
    <s v="BOT/PHA/60/PRP/14"/>
    <s v="Germany"/>
    <m/>
    <x v="0"/>
    <s v="BOT"/>
    <x v="5"/>
    <s v="PHA"/>
    <s v="Preparation of a HCFC phase-out management plan"/>
    <d v="2010-04-01T00:00:00"/>
    <d v="2011-04-01T00:00:00"/>
    <s v="FIN"/>
    <d v="2010-11-01T00:00:00"/>
    <m/>
    <d v="2014-03-01T00:00:00"/>
    <d v="2014-08-01T00:00:00"/>
    <n v="0"/>
    <m/>
    <m/>
    <n v="0"/>
    <m/>
    <m/>
    <m/>
    <m/>
    <m/>
    <m/>
    <m/>
    <m/>
    <n v="150000"/>
    <n v="-1794"/>
    <n v="148206"/>
    <n v="1"/>
    <n v="0"/>
    <n v="0"/>
    <n v="0"/>
    <n v="19500"/>
    <n v="-195"/>
    <n v="19305"/>
    <n v="0"/>
    <n v="148206"/>
    <m/>
    <n v="0"/>
    <n v="19305"/>
    <n v="0"/>
    <m/>
    <m/>
    <m/>
    <m/>
    <s v="The regulations were not approved in 2014 delaying any progress. "/>
    <s v="Regulations were approved in Feb 2015. The remaining funds will be offset against other project activities.  Project transferred to UNEP. HPMP will be submitted to the 75th excom. "/>
    <m/>
    <m/>
    <x v="1"/>
    <n v="0"/>
    <n v="1"/>
    <n v="7"/>
    <n v="12"/>
    <n v="0"/>
    <n v="0"/>
    <n v="0"/>
    <n v="2010"/>
  </r>
  <r>
    <m/>
    <m/>
    <s v="BRA/PHA/55/PRP/283"/>
    <s v="UNDP"/>
    <m/>
    <x v="1"/>
    <s v="BRA"/>
    <x v="5"/>
    <s v="PHA"/>
    <s v="Preparation of a HCFC phase-out management plan"/>
    <d v="2008-07-01T00:00:00"/>
    <d v="2009-07-01T00:00:00"/>
    <s v="FIN"/>
    <d v="2009-06-01T00:00:00"/>
    <m/>
    <d v="2011-07-01T00:00:00"/>
    <d v="2012-06-01T00:00:00"/>
    <n v="0"/>
    <m/>
    <m/>
    <m/>
    <m/>
    <m/>
    <n v="0"/>
    <m/>
    <m/>
    <m/>
    <m/>
    <m/>
    <n v="143750"/>
    <n v="0"/>
    <n v="143750"/>
    <n v="1"/>
    <n v="0"/>
    <n v="0"/>
    <n v="0"/>
    <n v="10781"/>
    <n v="0"/>
    <n v="10781"/>
    <n v="-0.25"/>
    <n v="143750"/>
    <n v="0"/>
    <n v="0"/>
    <n v="10781.25"/>
    <n v="0"/>
    <m/>
    <m/>
    <m/>
    <m/>
    <s v="Financially completed in 2012."/>
    <m/>
    <m/>
    <m/>
    <x v="1"/>
    <n v="0"/>
    <n v="1"/>
    <n v="11"/>
    <n v="12"/>
    <n v="0"/>
    <n v="0"/>
    <n v="0"/>
    <n v="2008"/>
  </r>
  <r>
    <m/>
    <m/>
    <s v="BRU/PHA/55/PRP/11"/>
    <s v="UNEP"/>
    <m/>
    <x v="2"/>
    <s v="BRU"/>
    <x v="5"/>
    <s v="PHA"/>
    <s v="Preparation of a HCFC phase-out management plan"/>
    <d v="2008-07-01T00:00:00"/>
    <d v="2009-07-01T00:00:00"/>
    <s v="FIN"/>
    <d v="2009-10-01T00:00:00"/>
    <m/>
    <d v="2011-06-01T00:00:00"/>
    <d v="2011-12-01T00:00:00"/>
    <n v="0"/>
    <m/>
    <m/>
    <n v="0"/>
    <m/>
    <m/>
    <n v="0"/>
    <m/>
    <m/>
    <n v="0"/>
    <m/>
    <m/>
    <n v="85000"/>
    <n v="0"/>
    <n v="85000"/>
    <n v="1"/>
    <n v="0"/>
    <n v="0"/>
    <n v="0"/>
    <n v="11050"/>
    <n v="0"/>
    <n v="11050"/>
    <n v="0"/>
    <n v="85000"/>
    <n v="0"/>
    <n v="0"/>
    <n v="11050"/>
    <n v="0"/>
    <m/>
    <n v="0"/>
    <m/>
    <m/>
    <m/>
    <m/>
    <m/>
    <m/>
    <x v="1"/>
    <n v="0"/>
    <n v="1"/>
    <n v="15"/>
    <n v="12"/>
    <n v="0"/>
    <n v="0"/>
    <n v="0"/>
    <n v="2008"/>
  </r>
  <r>
    <m/>
    <m/>
    <s v="BKF/PHA/55/PRP/25"/>
    <s v="UNEP"/>
    <m/>
    <x v="0"/>
    <s v="BKF"/>
    <x v="5"/>
    <s v="PHA"/>
    <s v="Preparation of a HCFC phase-out management plan"/>
    <d v="2008-07-01T00:00:00"/>
    <d v="2009-07-01T00:00:00"/>
    <s v="FIN"/>
    <d v="2009-02-01T00:00:00"/>
    <m/>
    <d v="2010-12-01T00:00:00"/>
    <d v="2011-12-01T00:00:00"/>
    <n v="0"/>
    <m/>
    <m/>
    <n v="0"/>
    <m/>
    <m/>
    <n v="0"/>
    <m/>
    <m/>
    <n v="0"/>
    <m/>
    <m/>
    <n v="30000"/>
    <n v="0"/>
    <n v="30000"/>
    <n v="1"/>
    <n v="0"/>
    <n v="0"/>
    <n v="0"/>
    <n v="3900"/>
    <n v="0"/>
    <n v="3900"/>
    <n v="0"/>
    <n v="30000"/>
    <n v="0"/>
    <n v="0"/>
    <n v="3900"/>
    <n v="0"/>
    <m/>
    <n v="0"/>
    <m/>
    <m/>
    <m/>
    <m/>
    <m/>
    <m/>
    <x v="1"/>
    <n v="0"/>
    <n v="1"/>
    <n v="7"/>
    <n v="12"/>
    <n v="0"/>
    <n v="0"/>
    <n v="0"/>
    <n v="2008"/>
  </r>
  <r>
    <m/>
    <m/>
    <s v="BDI/PHA/55/PRP/23"/>
    <s v="UNEP"/>
    <m/>
    <x v="0"/>
    <s v="BDI"/>
    <x v="5"/>
    <s v="PHA"/>
    <s v="Preparation of a HCFC phase-out management plan"/>
    <d v="2008-07-01T00:00:00"/>
    <d v="2009-07-01T00:00:00"/>
    <s v="FIN"/>
    <d v="2009-06-01T00:00:00"/>
    <m/>
    <d v="2011-12-01T00:00:00"/>
    <d v="2013-12-01T00:00:00"/>
    <n v="0"/>
    <m/>
    <m/>
    <n v="0"/>
    <m/>
    <m/>
    <n v="0"/>
    <m/>
    <m/>
    <n v="0"/>
    <m/>
    <m/>
    <n v="85000"/>
    <n v="0"/>
    <n v="85000"/>
    <n v="1"/>
    <n v="0"/>
    <n v="0"/>
    <n v="0"/>
    <n v="11050"/>
    <n v="0"/>
    <n v="11050"/>
    <n v="0"/>
    <n v="85000"/>
    <n v="0"/>
    <n v="0"/>
    <n v="11050"/>
    <n v="0"/>
    <m/>
    <n v="0"/>
    <m/>
    <m/>
    <m/>
    <m/>
    <m/>
    <m/>
    <x v="1"/>
    <n v="0"/>
    <n v="1"/>
    <n v="11"/>
    <n v="12"/>
    <n v="0"/>
    <n v="0"/>
    <n v="0"/>
    <n v="2008"/>
  </r>
  <r>
    <m/>
    <m/>
    <s v="KAM/PHA/55/PRP/17"/>
    <s v="UNDP"/>
    <m/>
    <x v="2"/>
    <s v="KAM"/>
    <x v="5"/>
    <s v="PHA"/>
    <s v="Preparation of a HCFC phase-out management plan"/>
    <d v="2008-07-01T00:00:00"/>
    <d v="2009-07-01T00:00:00"/>
    <s v="FIN"/>
    <d v="2010-03-01T00:00:00"/>
    <m/>
    <d v="2010-12-01T00:00:00"/>
    <d v="2012-06-01T00:00:00"/>
    <n v="0"/>
    <m/>
    <m/>
    <m/>
    <m/>
    <m/>
    <n v="0"/>
    <m/>
    <m/>
    <m/>
    <m/>
    <m/>
    <n v="25000"/>
    <n v="0"/>
    <n v="25000"/>
    <n v="1"/>
    <n v="0"/>
    <n v="0"/>
    <n v="0"/>
    <n v="1875"/>
    <n v="0"/>
    <n v="1875"/>
    <n v="0"/>
    <n v="25000"/>
    <n v="0"/>
    <n v="0"/>
    <n v="1875"/>
    <n v="0"/>
    <m/>
    <m/>
    <m/>
    <m/>
    <s v="Financially completed in 2012."/>
    <m/>
    <m/>
    <m/>
    <x v="1"/>
    <n v="0"/>
    <n v="1"/>
    <n v="20"/>
    <n v="12"/>
    <n v="0"/>
    <n v="0"/>
    <n v="0"/>
    <n v="2008"/>
  </r>
  <r>
    <m/>
    <m/>
    <s v="KAM/PHA/55/PRP/18"/>
    <s v="UNEP"/>
    <m/>
    <x v="2"/>
    <s v="KAM"/>
    <x v="5"/>
    <s v="PHA"/>
    <s v="Preparation of a HCFC phase-out management plan"/>
    <d v="2008-07-01T00:00:00"/>
    <d v="2009-07-01T00:00:00"/>
    <s v="FIN"/>
    <d v="2008-09-01T00:00:00"/>
    <m/>
    <d v="2010-07-01T00:00:00"/>
    <d v="2011-07-01T00:00:00"/>
    <n v="0"/>
    <m/>
    <m/>
    <n v="0"/>
    <m/>
    <m/>
    <n v="0"/>
    <m/>
    <m/>
    <n v="0"/>
    <m/>
    <m/>
    <n v="125000"/>
    <n v="-3750"/>
    <n v="121250"/>
    <n v="1"/>
    <n v="0"/>
    <n v="0"/>
    <n v="0"/>
    <n v="16250"/>
    <n v="-487.5"/>
    <n v="15762.5"/>
    <n v="0"/>
    <n v="121250"/>
    <n v="0"/>
    <n v="0"/>
    <n v="15762.5"/>
    <n v="0"/>
    <m/>
    <n v="0"/>
    <m/>
    <m/>
    <m/>
    <m/>
    <m/>
    <m/>
    <x v="1"/>
    <n v="0"/>
    <n v="1"/>
    <n v="2"/>
    <n v="12"/>
    <n v="0"/>
    <n v="0"/>
    <n v="0"/>
    <n v="2008"/>
  </r>
  <r>
    <m/>
    <m/>
    <s v="CMR/PHA/55/PRP/30"/>
    <s v="UNIDO"/>
    <m/>
    <x v="0"/>
    <s v="CMR"/>
    <x v="5"/>
    <s v="PHA"/>
    <s v="Preparation of a HCFC phase-out management plan"/>
    <d v="2008-07-01T00:00:00"/>
    <d v="2009-07-01T00:00:00"/>
    <s v="FIN"/>
    <d v="2008-12-01T00:00:00"/>
    <m/>
    <d v="2011-12-01T00:00:00"/>
    <d v="2012-12-01T00:00:00"/>
    <n v="0"/>
    <m/>
    <m/>
    <n v="0"/>
    <m/>
    <m/>
    <n v="0"/>
    <m/>
    <m/>
    <n v="0"/>
    <m/>
    <m/>
    <n v="85000"/>
    <n v="-3079.09"/>
    <n v="81920.91"/>
    <n v="1.0000010986206085"/>
    <n v="-8.999999999650754E-2"/>
    <n v="-8.999999999650754E-2"/>
    <n v="0"/>
    <n v="6375"/>
    <n v="-231"/>
    <n v="6144"/>
    <n v="0"/>
    <n v="81921"/>
    <n v="0"/>
    <m/>
    <n v="6144"/>
    <n v="0"/>
    <m/>
    <m/>
    <m/>
    <m/>
    <m/>
    <m/>
    <m/>
    <m/>
    <x v="1"/>
    <n v="0"/>
    <n v="1"/>
    <n v="5"/>
    <n v="12"/>
    <n v="0"/>
    <n v="0"/>
    <n v="0"/>
    <n v="2008"/>
  </r>
  <r>
    <m/>
    <m/>
    <s v="CBI/PHA/56/PRP/13"/>
    <s v="UNEP"/>
    <m/>
    <x v="0"/>
    <s v="CBI"/>
    <x v="5"/>
    <s v="PHA"/>
    <s v="Preparation of a HCFC phase-out management plan"/>
    <d v="2008-11-01T00:00:00"/>
    <d v="2009-11-01T00:00:00"/>
    <s v="FIN"/>
    <d v="2009-08-01T00:00:00"/>
    <m/>
    <d v="2011-12-01T00:00:00"/>
    <d v="2011-12-01T00:00:00"/>
    <n v="0"/>
    <m/>
    <m/>
    <n v="0"/>
    <m/>
    <m/>
    <n v="0"/>
    <m/>
    <m/>
    <n v="0"/>
    <m/>
    <m/>
    <n v="85000"/>
    <n v="-19552"/>
    <n v="65448"/>
    <n v="1"/>
    <n v="0"/>
    <n v="0"/>
    <n v="0"/>
    <n v="11050"/>
    <n v="-2541.7600000000002"/>
    <n v="8508.24"/>
    <n v="0"/>
    <n v="65448"/>
    <n v="0"/>
    <n v="0"/>
    <n v="8508.24"/>
    <n v="0"/>
    <m/>
    <n v="0"/>
    <m/>
    <m/>
    <m/>
    <m/>
    <m/>
    <m/>
    <x v="1"/>
    <n v="0"/>
    <n v="1"/>
    <n v="9"/>
    <n v="12"/>
    <n v="0"/>
    <n v="0"/>
    <n v="0"/>
    <n v="2008"/>
  </r>
  <r>
    <m/>
    <m/>
    <s v="CAF/PHA/55/PRP/16"/>
    <s v="UNEP"/>
    <m/>
    <x v="0"/>
    <s v="CAF"/>
    <x v="5"/>
    <s v="PHA"/>
    <s v="Preparation of a HCFC phase-out management plan"/>
    <d v="2008-07-01T00:00:00"/>
    <d v="2009-07-01T00:00:00"/>
    <s v="FIN"/>
    <d v="2009-03-01T00:00:00"/>
    <m/>
    <d v="2011-12-01T00:00:00"/>
    <d v="2012-12-01T00:00:00"/>
    <n v="0"/>
    <m/>
    <m/>
    <n v="0"/>
    <m/>
    <m/>
    <n v="0"/>
    <m/>
    <m/>
    <n v="0"/>
    <m/>
    <m/>
    <n v="85000"/>
    <n v="0"/>
    <n v="85000"/>
    <n v="1"/>
    <n v="0"/>
    <n v="0"/>
    <n v="0"/>
    <n v="11050"/>
    <n v="0"/>
    <n v="11050"/>
    <n v="0"/>
    <n v="85000"/>
    <n v="0"/>
    <n v="0"/>
    <n v="11050"/>
    <n v="0"/>
    <m/>
    <n v="0"/>
    <m/>
    <m/>
    <m/>
    <m/>
    <m/>
    <m/>
    <x v="1"/>
    <n v="0"/>
    <n v="1"/>
    <n v="8"/>
    <n v="12"/>
    <n v="0"/>
    <n v="0"/>
    <n v="0"/>
    <n v="2008"/>
  </r>
  <r>
    <m/>
    <m/>
    <s v="CHD/PHA/55/PRP/17"/>
    <s v="UNEP"/>
    <m/>
    <x v="0"/>
    <s v="CHD"/>
    <x v="5"/>
    <s v="PHA"/>
    <s v="Preparation of a HCFC phase-out management plan"/>
    <d v="2008-07-01T00:00:00"/>
    <d v="2009-07-01T00:00:00"/>
    <s v="FIN"/>
    <d v="2009-10-01T00:00:00"/>
    <m/>
    <d v="2012-12-01T00:00:00"/>
    <d v="2013-12-01T00:00:00"/>
    <n v="0"/>
    <m/>
    <m/>
    <n v="0"/>
    <m/>
    <m/>
    <n v="0"/>
    <m/>
    <m/>
    <n v="0"/>
    <m/>
    <m/>
    <n v="85000"/>
    <n v="0"/>
    <n v="85000"/>
    <n v="1"/>
    <n v="0"/>
    <n v="0"/>
    <n v="0"/>
    <n v="11050"/>
    <n v="0"/>
    <n v="11050"/>
    <n v="0"/>
    <n v="85000"/>
    <n v="0"/>
    <n v="0"/>
    <n v="11050"/>
    <n v="0"/>
    <m/>
    <n v="0"/>
    <m/>
    <m/>
    <m/>
    <m/>
    <m/>
    <m/>
    <x v="1"/>
    <n v="0"/>
    <n v="1"/>
    <n v="15"/>
    <n v="12"/>
    <n v="0"/>
    <n v="0"/>
    <n v="0"/>
    <n v="2008"/>
  </r>
  <r>
    <m/>
    <m/>
    <s v="CHI/PHA/55/PRP/165"/>
    <s v="UNDP"/>
    <m/>
    <x v="1"/>
    <s v="CHI"/>
    <x v="5"/>
    <s v="PHA"/>
    <s v="Preparation of a HCFC phase-out management plan"/>
    <d v="2008-07-01T00:00:00"/>
    <d v="2009-07-01T00:00:00"/>
    <s v="FIN"/>
    <d v="2009-04-01T00:00:00"/>
    <m/>
    <d v="2010-12-01T00:00:00"/>
    <d v="2014-05-01T00:00:00"/>
    <n v="0"/>
    <m/>
    <m/>
    <m/>
    <m/>
    <m/>
    <n v="0"/>
    <m/>
    <m/>
    <m/>
    <m/>
    <m/>
    <n v="150000"/>
    <n v="-9"/>
    <n v="149991"/>
    <n v="1"/>
    <n v="0"/>
    <n v="0"/>
    <n v="0"/>
    <n v="11250"/>
    <n v="-1"/>
    <n v="11249"/>
    <n v="-0.3250000000007276"/>
    <n v="149991"/>
    <n v="0"/>
    <n v="0"/>
    <n v="11249.325000000001"/>
    <n v="0"/>
    <m/>
    <m/>
    <m/>
    <m/>
    <s v="Financially completed in 2014."/>
    <m/>
    <m/>
    <m/>
    <x v="1"/>
    <n v="0"/>
    <n v="1"/>
    <n v="9"/>
    <n v="12"/>
    <n v="0"/>
    <n v="0"/>
    <n v="0"/>
    <n v="2008"/>
  </r>
  <r>
    <m/>
    <m/>
    <s v="COL/PHA/55/PRP/69"/>
    <s v="UNDP"/>
    <m/>
    <x v="1"/>
    <s v="COL"/>
    <x v="5"/>
    <s v="PHA"/>
    <s v="Preparation of a HCFC phase-out management plan"/>
    <d v="2008-07-01T00:00:00"/>
    <d v="2009-07-01T00:00:00"/>
    <s v="FIN"/>
    <d v="2009-01-01T00:00:00"/>
    <m/>
    <d v="2010-12-01T00:00:00"/>
    <d v="2012-04-01T00:00:00"/>
    <n v="0"/>
    <m/>
    <m/>
    <m/>
    <m/>
    <m/>
    <n v="0"/>
    <m/>
    <m/>
    <m/>
    <m/>
    <m/>
    <n v="173750"/>
    <n v="-6850"/>
    <n v="166900"/>
    <n v="1"/>
    <n v="0"/>
    <n v="0"/>
    <n v="0"/>
    <n v="13031"/>
    <n v="-514"/>
    <n v="12517"/>
    <n v="-0.25985007189956377"/>
    <n v="166900"/>
    <n v="0"/>
    <n v="0"/>
    <n v="12517.2598500719"/>
    <n v="0"/>
    <m/>
    <m/>
    <m/>
    <m/>
    <s v="Financially completed in 2012."/>
    <m/>
    <m/>
    <m/>
    <x v="1"/>
    <n v="0"/>
    <n v="1"/>
    <n v="6"/>
    <n v="12"/>
    <n v="0"/>
    <n v="0"/>
    <n v="0"/>
    <n v="2008"/>
  </r>
  <r>
    <m/>
    <m/>
    <s v="COI/PHA/55/PRP/15"/>
    <s v="UNEP"/>
    <m/>
    <x v="0"/>
    <s v="COI"/>
    <x v="5"/>
    <s v="PHA"/>
    <s v="Preparation of a HCFC phase-out management plan"/>
    <d v="2008-07-01T00:00:00"/>
    <d v="2009-07-01T00:00:00"/>
    <s v="FIN"/>
    <d v="2009-04-01T00:00:00"/>
    <m/>
    <d v="2011-11-01T00:00:00"/>
    <d v="2012-11-01T00:00:00"/>
    <n v="0"/>
    <m/>
    <m/>
    <n v="0"/>
    <m/>
    <m/>
    <n v="0"/>
    <m/>
    <m/>
    <n v="0"/>
    <m/>
    <m/>
    <n v="85000"/>
    <n v="0"/>
    <n v="85000"/>
    <n v="1"/>
    <n v="0"/>
    <n v="0"/>
    <n v="0"/>
    <n v="11050"/>
    <n v="0"/>
    <n v="11050"/>
    <n v="0"/>
    <n v="85000"/>
    <n v="0"/>
    <n v="0"/>
    <n v="11050"/>
    <n v="0"/>
    <m/>
    <n v="0"/>
    <m/>
    <m/>
    <m/>
    <m/>
    <m/>
    <m/>
    <x v="1"/>
    <n v="0"/>
    <n v="1"/>
    <n v="9"/>
    <n v="12"/>
    <n v="0"/>
    <n v="0"/>
    <n v="0"/>
    <n v="2008"/>
  </r>
  <r>
    <m/>
    <m/>
    <s v="PRC/PHA/55/PRP/18"/>
    <s v="UNEP"/>
    <m/>
    <x v="0"/>
    <s v="PRC"/>
    <x v="5"/>
    <s v="PHA"/>
    <s v="Preparation of a HCFC phase-out management plan"/>
    <d v="2008-07-01T00:00:00"/>
    <d v="2009-07-01T00:00:00"/>
    <s v="FIN"/>
    <d v="2009-08-01T00:00:00"/>
    <m/>
    <d v="2011-12-01T00:00:00"/>
    <d v="2012-12-01T00:00:00"/>
    <n v="0"/>
    <m/>
    <m/>
    <n v="0"/>
    <m/>
    <m/>
    <n v="0"/>
    <m/>
    <m/>
    <n v="0"/>
    <m/>
    <m/>
    <n v="85000"/>
    <n v="0"/>
    <n v="85000"/>
    <n v="1"/>
    <n v="0"/>
    <n v="0"/>
    <n v="0"/>
    <n v="11050"/>
    <n v="0"/>
    <n v="11050"/>
    <n v="0"/>
    <n v="85000"/>
    <n v="0"/>
    <n v="0"/>
    <n v="11050"/>
    <n v="0"/>
    <m/>
    <n v="0"/>
    <m/>
    <m/>
    <m/>
    <m/>
    <m/>
    <m/>
    <x v="1"/>
    <n v="0"/>
    <n v="1"/>
    <n v="13"/>
    <n v="12"/>
    <n v="0"/>
    <n v="0"/>
    <n v="0"/>
    <n v="2008"/>
  </r>
  <r>
    <m/>
    <m/>
    <s v="DRC/PHA/55/PRP/27"/>
    <s v="UNEP"/>
    <m/>
    <x v="0"/>
    <s v="DRC"/>
    <x v="5"/>
    <s v="PHA"/>
    <s v="Preparation of a HCFC phase-out management plan"/>
    <d v="2008-07-01T00:00:00"/>
    <d v="2009-07-01T00:00:00"/>
    <s v="FIN"/>
    <d v="2009-08-01T00:00:00"/>
    <m/>
    <d v="2011-03-01T00:00:00"/>
    <d v="2011-12-01T00:00:00"/>
    <n v="0"/>
    <m/>
    <m/>
    <n v="0"/>
    <m/>
    <m/>
    <n v="0"/>
    <m/>
    <m/>
    <n v="0"/>
    <m/>
    <m/>
    <n v="85000"/>
    <n v="0"/>
    <n v="85000"/>
    <n v="1"/>
    <n v="0"/>
    <n v="0"/>
    <n v="0"/>
    <n v="11050"/>
    <n v="0"/>
    <n v="11050"/>
    <n v="0"/>
    <n v="85000"/>
    <n v="0"/>
    <n v="0"/>
    <n v="11050"/>
    <n v="0"/>
    <m/>
    <n v="0"/>
    <m/>
    <m/>
    <m/>
    <m/>
    <m/>
    <m/>
    <x v="1"/>
    <n v="0"/>
    <n v="1"/>
    <n v="13"/>
    <n v="12"/>
    <n v="0"/>
    <n v="0"/>
    <n v="0"/>
    <n v="2008"/>
  </r>
  <r>
    <m/>
    <m/>
    <s v="COS/PHA/55/PRP/39"/>
    <s v="UNDP"/>
    <m/>
    <x v="1"/>
    <s v="COS"/>
    <x v="5"/>
    <s v="PHA"/>
    <s v="Preparation of a HCFC phase-out management plan"/>
    <d v="2008-07-01T00:00:00"/>
    <d v="2009-07-01T00:00:00"/>
    <s v="FIN"/>
    <d v="2009-06-01T00:00:00"/>
    <m/>
    <d v="2011-10-01T00:00:00"/>
    <d v="2014-04-01T00:00:00"/>
    <n v="0"/>
    <m/>
    <m/>
    <m/>
    <m/>
    <m/>
    <n v="0"/>
    <m/>
    <m/>
    <m/>
    <m/>
    <m/>
    <n v="150000"/>
    <n v="-1958"/>
    <n v="148042"/>
    <n v="1"/>
    <n v="0"/>
    <n v="0"/>
    <n v="0"/>
    <n v="11250"/>
    <n v="-147"/>
    <n v="11103"/>
    <n v="-0.1499999999996362"/>
    <n v="148042"/>
    <n v="0"/>
    <n v="0"/>
    <n v="11103.15"/>
    <n v="0"/>
    <m/>
    <m/>
    <m/>
    <m/>
    <s v="Financially completed in 2014."/>
    <m/>
    <m/>
    <m/>
    <x v="1"/>
    <n v="0"/>
    <n v="1"/>
    <n v="11"/>
    <n v="12"/>
    <n v="0"/>
    <n v="0"/>
    <n v="0"/>
    <n v="2008"/>
  </r>
  <r>
    <m/>
    <m/>
    <s v="IVC/PHA/57/PRP/30"/>
    <s v="UNEP"/>
    <m/>
    <x v="0"/>
    <s v="IVC"/>
    <x v="5"/>
    <s v="PHA"/>
    <s v="Preparation of a HCFC phase-out management plan"/>
    <d v="2009-04-01T00:00:00"/>
    <d v="2010-03-01T00:00:00"/>
    <s v="FIN"/>
    <d v="2009-08-01T00:00:00"/>
    <m/>
    <d v="2012-02-01T00:00:00"/>
    <d v="2013-02-01T00:00:00"/>
    <n v="0"/>
    <m/>
    <m/>
    <n v="0"/>
    <m/>
    <m/>
    <n v="0"/>
    <m/>
    <m/>
    <n v="0"/>
    <m/>
    <m/>
    <n v="85000"/>
    <n v="-18026"/>
    <n v="66974"/>
    <n v="1"/>
    <n v="0"/>
    <n v="0"/>
    <n v="0"/>
    <n v="11050"/>
    <n v="-2343.38"/>
    <n v="8706.619999999999"/>
    <n v="0"/>
    <n v="66974"/>
    <n v="0"/>
    <n v="0"/>
    <n v="8706.619999999999"/>
    <n v="0"/>
    <m/>
    <n v="0"/>
    <m/>
    <m/>
    <m/>
    <m/>
    <m/>
    <m/>
    <x v="1"/>
    <n v="0"/>
    <n v="1"/>
    <n v="4"/>
    <n v="11"/>
    <n v="0"/>
    <n v="0"/>
    <n v="0"/>
    <n v="2009"/>
  </r>
  <r>
    <m/>
    <m/>
    <s v="CRO/PHA/55/PRP/31"/>
    <s v="UNIDO"/>
    <m/>
    <x v="4"/>
    <s v="CRO"/>
    <x v="5"/>
    <s v="PHA"/>
    <s v="Preparation of a HCFC phase-out management plan"/>
    <d v="2008-07-01T00:00:00"/>
    <d v="2009-07-01T00:00:00"/>
    <s v="FIN"/>
    <d v="2008-11-01T00:00:00"/>
    <m/>
    <d v="2011-06-01T00:00:00"/>
    <d v="2011-12-01T00:00:00"/>
    <n v="0"/>
    <m/>
    <m/>
    <n v="0"/>
    <m/>
    <m/>
    <n v="0"/>
    <m/>
    <m/>
    <n v="0"/>
    <m/>
    <m/>
    <n v="150000"/>
    <n v="-456.37"/>
    <n v="149543.63"/>
    <n v="1.0000024741943203"/>
    <n v="-0.36999999999534339"/>
    <n v="-0.36999999999534339"/>
    <n v="0"/>
    <n v="11250"/>
    <n v="-34"/>
    <n v="11216"/>
    <n v="0"/>
    <n v="149544"/>
    <n v="0"/>
    <m/>
    <n v="11216"/>
    <n v="0"/>
    <m/>
    <m/>
    <m/>
    <m/>
    <m/>
    <m/>
    <m/>
    <m/>
    <x v="1"/>
    <n v="0"/>
    <n v="1"/>
    <n v="4"/>
    <n v="12"/>
    <n v="0"/>
    <n v="0"/>
    <n v="0"/>
    <n v="2008"/>
  </r>
  <r>
    <m/>
    <m/>
    <s v="CUB/PHA/56/PRP/40"/>
    <s v="UNDP"/>
    <m/>
    <x v="1"/>
    <s v="CUB"/>
    <x v="5"/>
    <s v="PHA"/>
    <s v="Preparation of a HCFC phase-out management plan"/>
    <d v="2008-11-01T00:00:00"/>
    <d v="2009-11-01T00:00:00"/>
    <s v="FIN"/>
    <d v="2011-04-01T00:00:00"/>
    <m/>
    <d v="2012-12-01T00:00:00"/>
    <d v="2014-04-01T00:00:00"/>
    <n v="0"/>
    <m/>
    <m/>
    <m/>
    <m/>
    <m/>
    <n v="0"/>
    <m/>
    <m/>
    <m/>
    <m/>
    <m/>
    <n v="150000"/>
    <n v="-1"/>
    <n v="149999"/>
    <n v="1"/>
    <n v="0"/>
    <n v="0"/>
    <n v="0"/>
    <n v="11250"/>
    <n v="0"/>
    <n v="11250"/>
    <n v="7.999999999992724E-2"/>
    <n v="149999"/>
    <n v="0"/>
    <n v="0"/>
    <n v="11249.92"/>
    <n v="0"/>
    <m/>
    <m/>
    <m/>
    <m/>
    <s v="Financially completed in 2014."/>
    <m/>
    <m/>
    <m/>
    <x v="1"/>
    <n v="0"/>
    <n v="1"/>
    <n v="29"/>
    <n v="12"/>
    <n v="0"/>
    <n v="0"/>
    <n v="0"/>
    <n v="2008"/>
  </r>
  <r>
    <m/>
    <m/>
    <s v="DJI/PHA/55/PRP/14"/>
    <s v="UNEP"/>
    <m/>
    <x v="0"/>
    <s v="DJI"/>
    <x v="5"/>
    <s v="PHA"/>
    <s v="Preparation of a HCFC phase-out management plan"/>
    <d v="2008-07-01T00:00:00"/>
    <d v="2009-07-01T00:00:00"/>
    <s v="FIN"/>
    <d v="2009-12-01T00:00:00"/>
    <m/>
    <d v="2013-05-01T00:00:00"/>
    <d v="2014-05-01T00:00:00"/>
    <n v="0"/>
    <m/>
    <m/>
    <n v="0"/>
    <m/>
    <m/>
    <n v="0"/>
    <m/>
    <m/>
    <n v="0"/>
    <m/>
    <m/>
    <n v="30000"/>
    <n v="-10747"/>
    <n v="19253"/>
    <n v="1"/>
    <n v="0"/>
    <n v="0"/>
    <n v="0"/>
    <n v="3900"/>
    <n v="-1397.11"/>
    <n v="2502.8900000000003"/>
    <n v="0"/>
    <n v="19253"/>
    <n v="0"/>
    <n v="0"/>
    <n v="2502.89"/>
    <n v="0"/>
    <m/>
    <n v="0"/>
    <m/>
    <m/>
    <m/>
    <m/>
    <m/>
    <m/>
    <x v="1"/>
    <n v="0"/>
    <n v="1"/>
    <n v="17"/>
    <n v="12"/>
    <n v="0"/>
    <n v="0"/>
    <n v="0"/>
    <n v="2008"/>
  </r>
  <r>
    <m/>
    <m/>
    <s v="DMI/PHA/57/PRP/16"/>
    <s v="UNEP"/>
    <m/>
    <x v="1"/>
    <s v="DMI"/>
    <x v="5"/>
    <s v="PHA"/>
    <s v="Preparation of a HCFC phase-out management plan"/>
    <d v="2009-04-01T00:00:00"/>
    <d v="2010-03-01T00:00:00"/>
    <s v="FIN"/>
    <d v="2010-01-01T00:00:00"/>
    <m/>
    <d v="2011-12-01T00:00:00"/>
    <d v="2011-12-01T00:00:00"/>
    <n v="0"/>
    <m/>
    <m/>
    <n v="0"/>
    <m/>
    <m/>
    <n v="0"/>
    <m/>
    <m/>
    <n v="0"/>
    <m/>
    <m/>
    <n v="85000"/>
    <n v="-17869"/>
    <n v="67131"/>
    <n v="1"/>
    <n v="0"/>
    <n v="0"/>
    <n v="0"/>
    <n v="11050"/>
    <n v="-2322.9699999999998"/>
    <n v="8727.0300000000007"/>
    <n v="0"/>
    <n v="67131"/>
    <n v="0"/>
    <n v="0"/>
    <n v="8727.0300000000007"/>
    <n v="0"/>
    <m/>
    <n v="0"/>
    <m/>
    <m/>
    <m/>
    <m/>
    <m/>
    <m/>
    <x v="1"/>
    <n v="0"/>
    <n v="1"/>
    <n v="9"/>
    <n v="11"/>
    <n v="0"/>
    <n v="0"/>
    <n v="0"/>
    <n v="2009"/>
  </r>
  <r>
    <m/>
    <m/>
    <s v="DOM/PHA/55/PRP/42"/>
    <s v="UNDP"/>
    <m/>
    <x v="1"/>
    <s v="DOM"/>
    <x v="5"/>
    <s v="PHA"/>
    <s v="Preparation of a HCFC phase-out management plan"/>
    <d v="2008-07-01T00:00:00"/>
    <d v="2009-07-01T00:00:00"/>
    <s v="FIN"/>
    <d v="2010-04-01T00:00:00"/>
    <m/>
    <d v="2012-05-01T00:00:00"/>
    <d v="2014-03-01T00:00:00"/>
    <n v="0"/>
    <m/>
    <m/>
    <m/>
    <m/>
    <m/>
    <n v="0"/>
    <m/>
    <m/>
    <m/>
    <m/>
    <m/>
    <n v="150000"/>
    <n v="-1665"/>
    <n v="148335"/>
    <n v="1"/>
    <n v="0"/>
    <n v="0"/>
    <n v="0"/>
    <n v="11250"/>
    <n v="-125"/>
    <n v="11125"/>
    <n v="-0.125"/>
    <n v="148335"/>
    <n v="0"/>
    <n v="0"/>
    <n v="11125.125"/>
    <n v="0"/>
    <m/>
    <m/>
    <m/>
    <m/>
    <s v="Financially completed in 2014."/>
    <m/>
    <m/>
    <m/>
    <x v="1"/>
    <n v="0"/>
    <n v="1"/>
    <n v="21"/>
    <n v="12"/>
    <n v="0"/>
    <n v="0"/>
    <n v="0"/>
    <n v="2008"/>
  </r>
  <r>
    <m/>
    <m/>
    <s v="ECU/PHA/55/PRP/40"/>
    <s v="IBRD"/>
    <m/>
    <x v="1"/>
    <s v="ECU"/>
    <x v="5"/>
    <s v="PHA"/>
    <s v="Preparation of a HCFC phase-out management plan"/>
    <d v="2008-07-01T00:00:00"/>
    <d v="2009-12-01T00:00:00"/>
    <s v="TRF"/>
    <m/>
    <m/>
    <m/>
    <d v="2009-11-01T00:00:00"/>
    <n v="0"/>
    <m/>
    <m/>
    <n v="0"/>
    <m/>
    <m/>
    <n v="0"/>
    <m/>
    <m/>
    <n v="0"/>
    <m/>
    <m/>
    <n v="150000"/>
    <n v="-150000"/>
    <n v="0"/>
    <n v="0"/>
    <n v="0"/>
    <n v="0"/>
    <n v="0"/>
    <n v="11250"/>
    <n v="-11250"/>
    <n v="0"/>
    <n v="0"/>
    <n v="0"/>
    <n v="0"/>
    <n v="0"/>
    <n v="0"/>
    <n v="0"/>
    <n v="0"/>
    <m/>
    <m/>
    <m/>
    <s v="Preparation activity transferred to UNEP and UNIDO at the 59th ExCom Meeting."/>
    <m/>
    <m/>
    <m/>
    <x v="0"/>
    <n v="0"/>
    <n v="0"/>
    <s v=""/>
    <n v="17"/>
    <n v="0"/>
    <n v="0"/>
    <n v="0"/>
    <n v="2008"/>
  </r>
  <r>
    <m/>
    <m/>
    <s v="ECU/PHA/59/PRP/44"/>
    <s v="UNEP"/>
    <m/>
    <x v="1"/>
    <s v="ECU"/>
    <x v="5"/>
    <s v="PHA"/>
    <s v="Preparation of a HCFC phase-out management plan"/>
    <d v="2009-11-01T00:00:00"/>
    <d v="2010-12-01T00:00:00"/>
    <s v="FIN"/>
    <d v="2010-12-01T00:00:00"/>
    <m/>
    <d v="2012-12-01T00:00:00"/>
    <d v="2013-12-01T00:00:00"/>
    <n v="0"/>
    <m/>
    <m/>
    <n v="0"/>
    <m/>
    <m/>
    <n v="0"/>
    <m/>
    <m/>
    <n v="0"/>
    <m/>
    <m/>
    <n v="75000"/>
    <n v="-173"/>
    <n v="74827"/>
    <n v="1"/>
    <n v="0"/>
    <n v="0"/>
    <n v="0"/>
    <n v="9750"/>
    <n v="-22.49"/>
    <n v="9727.51"/>
    <n v="0"/>
    <n v="74827"/>
    <n v="0"/>
    <n v="0"/>
    <n v="9727.51"/>
    <n v="0"/>
    <m/>
    <n v="0"/>
    <m/>
    <m/>
    <m/>
    <m/>
    <m/>
    <m/>
    <x v="1"/>
    <n v="0"/>
    <n v="1"/>
    <n v="13"/>
    <n v="13"/>
    <n v="0"/>
    <n v="0"/>
    <n v="0"/>
    <n v="2009"/>
  </r>
  <r>
    <m/>
    <m/>
    <s v="ECU/PHA/59/PRP/45"/>
    <s v="UNIDO"/>
    <m/>
    <x v="1"/>
    <s v="ECU"/>
    <x v="5"/>
    <s v="PHA"/>
    <s v="Preparation of a HCFC phase-out management plan"/>
    <d v="2009-11-01T00:00:00"/>
    <d v="2010-11-01T00:00:00"/>
    <s v="FIN"/>
    <d v="2010-03-01T00:00:00"/>
    <m/>
    <d v="2012-03-01T00:00:00"/>
    <d v="2013-01-01T00:00:00"/>
    <n v="0"/>
    <m/>
    <m/>
    <n v="0"/>
    <m/>
    <m/>
    <n v="0"/>
    <m/>
    <m/>
    <n v="0"/>
    <m/>
    <m/>
    <n v="75000"/>
    <n v="0"/>
    <n v="75000"/>
    <n v="1"/>
    <n v="0"/>
    <n v="0"/>
    <n v="0"/>
    <n v="5625"/>
    <n v="0"/>
    <n v="5625"/>
    <n v="0"/>
    <n v="75000"/>
    <n v="0"/>
    <m/>
    <n v="5625"/>
    <n v="0"/>
    <m/>
    <m/>
    <m/>
    <m/>
    <m/>
    <m/>
    <m/>
    <m/>
    <x v="1"/>
    <n v="0"/>
    <n v="1"/>
    <n v="4"/>
    <n v="12"/>
    <n v="0"/>
    <n v="0"/>
    <n v="0"/>
    <n v="2009"/>
  </r>
  <r>
    <m/>
    <m/>
    <s v="EGY/PHA/55/PRP/96"/>
    <s v="UNIDO"/>
    <m/>
    <x v="0"/>
    <s v="EGY"/>
    <x v="5"/>
    <s v="PHA"/>
    <s v="Preparation of a HCFC phase-out management plan"/>
    <d v="2008-07-01T00:00:00"/>
    <d v="2009-07-01T00:00:00"/>
    <s v="FIN"/>
    <d v="2008-12-01T00:00:00"/>
    <m/>
    <d v="2011-08-01T00:00:00"/>
    <d v="2012-12-01T00:00:00"/>
    <n v="0"/>
    <m/>
    <m/>
    <n v="0"/>
    <m/>
    <m/>
    <n v="0"/>
    <m/>
    <m/>
    <n v="0"/>
    <m/>
    <m/>
    <n v="195000"/>
    <n v="-833.82"/>
    <n v="194166.18"/>
    <n v="0.99999907295904988"/>
    <n v="0.17999999999301508"/>
    <n v="0.17999999999301508"/>
    <n v="0"/>
    <n v="14625"/>
    <n v="-63"/>
    <n v="14562"/>
    <n v="0"/>
    <n v="194166"/>
    <n v="0"/>
    <m/>
    <n v="14562"/>
    <n v="0"/>
    <m/>
    <m/>
    <m/>
    <m/>
    <m/>
    <m/>
    <m/>
    <m/>
    <x v="1"/>
    <n v="0"/>
    <n v="1"/>
    <n v="5"/>
    <n v="12"/>
    <n v="0"/>
    <n v="0"/>
    <n v="0"/>
    <n v="2008"/>
  </r>
  <r>
    <m/>
    <m/>
    <s v="ELS/PHA/55/PRP/23"/>
    <s v="UNDP"/>
    <m/>
    <x v="1"/>
    <s v="ELS"/>
    <x v="5"/>
    <s v="PHA"/>
    <s v="Preparation of a HCFC phase-out management plan"/>
    <d v="2008-07-01T00:00:00"/>
    <d v="2009-07-01T00:00:00"/>
    <s v="FIN"/>
    <d v="2009-06-01T00:00:00"/>
    <m/>
    <d v="2012-06-01T00:00:00"/>
    <d v="2014-07-01T00:00:00"/>
    <n v="0"/>
    <m/>
    <m/>
    <m/>
    <m/>
    <m/>
    <n v="0"/>
    <m/>
    <m/>
    <m/>
    <m/>
    <m/>
    <n v="150000"/>
    <n v="-135"/>
    <n v="149865"/>
    <n v="1"/>
    <n v="0"/>
    <n v="0"/>
    <n v="0"/>
    <n v="11250"/>
    <n v="-10"/>
    <n v="11240"/>
    <n v="0.12999999999919964"/>
    <n v="149865"/>
    <n v="0"/>
    <n v="0"/>
    <n v="11239.87"/>
    <n v="0"/>
    <m/>
    <m/>
    <m/>
    <m/>
    <s v="Financially completed in 2014."/>
    <m/>
    <m/>
    <m/>
    <x v="1"/>
    <n v="0"/>
    <n v="1"/>
    <n v="11"/>
    <n v="12"/>
    <n v="0"/>
    <n v="0"/>
    <n v="0"/>
    <n v="2008"/>
  </r>
  <r>
    <m/>
    <m/>
    <s v="EQG/PHA/56/PRP/03"/>
    <s v="UNEP"/>
    <m/>
    <x v="0"/>
    <s v="EQG"/>
    <x v="5"/>
    <s v="PHA"/>
    <s v="Preparation of a HCFC phase-out management plan"/>
    <d v="2008-11-01T00:00:00"/>
    <d v="2009-11-01T00:00:00"/>
    <s v="FIN"/>
    <d v="2009-06-01T00:00:00"/>
    <m/>
    <d v="2011-12-01T00:00:00"/>
    <d v="2012-12-01T00:00:00"/>
    <n v="0"/>
    <m/>
    <m/>
    <n v="0"/>
    <m/>
    <m/>
    <n v="0"/>
    <m/>
    <m/>
    <n v="0"/>
    <m/>
    <m/>
    <n v="85000"/>
    <n v="-10528"/>
    <n v="74472"/>
    <n v="1"/>
    <n v="0"/>
    <n v="0"/>
    <n v="0"/>
    <n v="11050"/>
    <n v="-1368.64"/>
    <n v="9681.36"/>
    <n v="0"/>
    <n v="74472"/>
    <n v="0"/>
    <n v="0"/>
    <n v="9681.36"/>
    <n v="0"/>
    <m/>
    <n v="0"/>
    <m/>
    <m/>
    <m/>
    <m/>
    <m/>
    <m/>
    <x v="1"/>
    <n v="0"/>
    <n v="1"/>
    <n v="7"/>
    <n v="12"/>
    <n v="0"/>
    <n v="0"/>
    <n v="0"/>
    <n v="2008"/>
  </r>
  <r>
    <m/>
    <m/>
    <s v="ERI/PHA/55/PRP/07"/>
    <s v="UNEP"/>
    <m/>
    <x v="0"/>
    <s v="ERI"/>
    <x v="5"/>
    <s v="PHA"/>
    <s v="Preparation of a HCFC phase-out management plan"/>
    <d v="2008-07-01T00:00:00"/>
    <d v="2009-07-01T00:00:00"/>
    <s v="FIN"/>
    <d v="2009-02-01T00:00:00"/>
    <m/>
    <d v="2013-07-01T00:00:00"/>
    <d v="2014-07-01T00:00:00"/>
    <n v="0"/>
    <m/>
    <m/>
    <n v="0"/>
    <m/>
    <m/>
    <n v="0"/>
    <m/>
    <m/>
    <n v="0"/>
    <m/>
    <m/>
    <n v="85000"/>
    <n v="-30000"/>
    <n v="55000"/>
    <n v="1"/>
    <n v="0"/>
    <n v="0"/>
    <n v="0"/>
    <n v="11050"/>
    <n v="-3900"/>
    <n v="7150"/>
    <n v="0"/>
    <n v="55000"/>
    <n v="0"/>
    <n v="0"/>
    <n v="7150"/>
    <n v="0"/>
    <m/>
    <n v="0"/>
    <m/>
    <m/>
    <m/>
    <m/>
    <m/>
    <m/>
    <x v="1"/>
    <n v="0"/>
    <n v="1"/>
    <n v="7"/>
    <n v="12"/>
    <n v="0"/>
    <n v="0"/>
    <n v="0"/>
    <n v="2008"/>
  </r>
  <r>
    <m/>
    <m/>
    <s v="SWA/PHA/56/PRP/13"/>
    <s v="UNEP"/>
    <m/>
    <x v="0"/>
    <s v="SWA"/>
    <x v="5"/>
    <s v="PHA"/>
    <s v="Preparation of a HCFC phase-out management plan"/>
    <d v="2008-11-01T00:00:00"/>
    <d v="2009-11-01T00:00:00"/>
    <s v="FIN"/>
    <d v="2009-11-01T00:00:00"/>
    <m/>
    <d v="2011-07-01T00:00:00"/>
    <d v="2012-07-01T00:00:00"/>
    <n v="0"/>
    <m/>
    <m/>
    <n v="0"/>
    <m/>
    <m/>
    <n v="0"/>
    <m/>
    <m/>
    <n v="0"/>
    <m/>
    <m/>
    <n v="85000"/>
    <n v="-5001"/>
    <n v="79999"/>
    <n v="1"/>
    <n v="0"/>
    <n v="0"/>
    <n v="0"/>
    <n v="11050"/>
    <n v="-650.13"/>
    <n v="10399.870000000001"/>
    <n v="0"/>
    <n v="79999"/>
    <n v="0"/>
    <n v="0"/>
    <n v="10399.870000000001"/>
    <n v="0"/>
    <m/>
    <n v="0"/>
    <m/>
    <m/>
    <m/>
    <m/>
    <m/>
    <m/>
    <x v="1"/>
    <n v="0"/>
    <n v="1"/>
    <n v="12"/>
    <n v="12"/>
    <n v="0"/>
    <n v="0"/>
    <n v="0"/>
    <n v="2008"/>
  </r>
  <r>
    <m/>
    <m/>
    <s v="ETH/PHA/56/PRP/19"/>
    <s v="UNEP"/>
    <m/>
    <x v="0"/>
    <s v="ETH"/>
    <x v="5"/>
    <s v="PHA"/>
    <s v="Preparation of a HCFC phase-out management plan"/>
    <d v="2008-11-01T00:00:00"/>
    <d v="2009-11-01T00:00:00"/>
    <s v="FIN"/>
    <d v="2009-07-01T00:00:00"/>
    <m/>
    <d v="2013-07-01T00:00:00"/>
    <d v="2014-07-01T00:00:00"/>
    <n v="0"/>
    <m/>
    <m/>
    <n v="0"/>
    <m/>
    <m/>
    <n v="0"/>
    <m/>
    <m/>
    <n v="0"/>
    <m/>
    <m/>
    <n v="85000"/>
    <n v="-38581"/>
    <n v="46419"/>
    <n v="1"/>
    <n v="0"/>
    <n v="0"/>
    <n v="0"/>
    <n v="11050"/>
    <n v="-5016.5300000000007"/>
    <n v="6033.4699999999993"/>
    <n v="0"/>
    <n v="46419"/>
    <n v="0"/>
    <n v="0"/>
    <n v="6033.47"/>
    <n v="0"/>
    <m/>
    <n v="0"/>
    <m/>
    <m/>
    <m/>
    <m/>
    <m/>
    <m/>
    <x v="1"/>
    <n v="0"/>
    <n v="1"/>
    <n v="8"/>
    <n v="12"/>
    <n v="0"/>
    <n v="0"/>
    <n v="0"/>
    <n v="2008"/>
  </r>
  <r>
    <m/>
    <m/>
    <s v="FIJ/PHA/55/PRP/19"/>
    <s v="UNDP"/>
    <m/>
    <x v="2"/>
    <s v="FIJ"/>
    <x v="5"/>
    <s v="PHA"/>
    <s v="Preparation of a HCFC phase-out management plan"/>
    <d v="2008-07-01T00:00:00"/>
    <d v="2009-07-01T00:00:00"/>
    <s v="FIN"/>
    <d v="2009-06-01T00:00:00"/>
    <m/>
    <d v="2011-12-01T00:00:00"/>
    <d v="2013-04-01T00:00:00"/>
    <n v="0"/>
    <m/>
    <m/>
    <m/>
    <m/>
    <m/>
    <n v="0"/>
    <m/>
    <m/>
    <m/>
    <m/>
    <m/>
    <n v="85000"/>
    <n v="-1244"/>
    <n v="83756"/>
    <n v="1"/>
    <n v="0"/>
    <n v="0"/>
    <n v="0"/>
    <n v="6375"/>
    <n v="-93"/>
    <n v="6282"/>
    <n v="0.30004999991979275"/>
    <n v="83756"/>
    <n v="0"/>
    <n v="0"/>
    <n v="6281.6999500000802"/>
    <n v="0"/>
    <m/>
    <m/>
    <m/>
    <m/>
    <s v="Financially completed in 2013."/>
    <m/>
    <m/>
    <m/>
    <x v="1"/>
    <n v="0"/>
    <n v="1"/>
    <n v="11"/>
    <n v="12"/>
    <n v="0"/>
    <n v="0"/>
    <n v="0"/>
    <n v="2008"/>
  </r>
  <r>
    <m/>
    <m/>
    <s v="GAB/PHA/55/PRP/22"/>
    <s v="UNEP"/>
    <m/>
    <x v="0"/>
    <s v="GAB"/>
    <x v="5"/>
    <s v="PHA"/>
    <s v="Preparation of a HCFC phase-out management plan"/>
    <d v="2008-07-01T00:00:00"/>
    <d v="2009-07-01T00:00:00"/>
    <s v="FIN"/>
    <d v="2009-05-01T00:00:00"/>
    <m/>
    <d v="2011-01-01T00:00:00"/>
    <d v="2012-01-01T00:00:00"/>
    <n v="0"/>
    <m/>
    <m/>
    <n v="0"/>
    <m/>
    <m/>
    <n v="0"/>
    <m/>
    <m/>
    <n v="0"/>
    <m/>
    <m/>
    <n v="85000"/>
    <n v="-4947"/>
    <n v="80053"/>
    <n v="1"/>
    <n v="0"/>
    <n v="0"/>
    <n v="0"/>
    <n v="11050"/>
    <n v="-643.11"/>
    <n v="10406.89"/>
    <n v="0"/>
    <n v="80053"/>
    <n v="0"/>
    <n v="0"/>
    <n v="10406.890000000001"/>
    <n v="0"/>
    <m/>
    <n v="0"/>
    <m/>
    <m/>
    <m/>
    <m/>
    <m/>
    <m/>
    <x v="1"/>
    <n v="0"/>
    <n v="1"/>
    <n v="10"/>
    <n v="12"/>
    <n v="0"/>
    <n v="0"/>
    <n v="0"/>
    <n v="2008"/>
  </r>
  <r>
    <m/>
    <m/>
    <s v="GAM/PHA/55/PRP/20"/>
    <s v="UNDP"/>
    <m/>
    <x v="0"/>
    <s v="GAM"/>
    <x v="5"/>
    <s v="PHA"/>
    <s v="Preparation of a HCFC phase-out management plan"/>
    <d v="2008-07-01T00:00:00"/>
    <d v="2009-07-01T00:00:00"/>
    <s v="FIN"/>
    <d v="2009-06-01T00:00:00"/>
    <m/>
    <d v="2010-12-01T00:00:00"/>
    <d v="2013-11-01T00:00:00"/>
    <n v="0"/>
    <m/>
    <m/>
    <m/>
    <m/>
    <m/>
    <n v="0"/>
    <m/>
    <m/>
    <m/>
    <m/>
    <m/>
    <n v="85000"/>
    <n v="-8939"/>
    <n v="76061"/>
    <n v="1"/>
    <n v="0"/>
    <n v="0"/>
    <n v="0"/>
    <n v="6375"/>
    <n v="-670"/>
    <n v="5705"/>
    <n v="0.4250000000001819"/>
    <n v="76061"/>
    <n v="0"/>
    <n v="0"/>
    <n v="5704.5749999999998"/>
    <n v="0"/>
    <m/>
    <m/>
    <m/>
    <m/>
    <s v="Financially completed in 2013."/>
    <m/>
    <m/>
    <m/>
    <x v="1"/>
    <n v="0"/>
    <n v="1"/>
    <n v="11"/>
    <n v="12"/>
    <n v="0"/>
    <n v="0"/>
    <n v="0"/>
    <n v="2008"/>
  </r>
  <r>
    <m/>
    <m/>
    <s v="GEO/PHA/55/PRP/26"/>
    <s v="UNDP"/>
    <m/>
    <x v="4"/>
    <s v="GEO"/>
    <x v="5"/>
    <s v="PHA"/>
    <s v="Preparation of a HCFC phase-out management plan"/>
    <d v="2008-07-01T00:00:00"/>
    <d v="2009-07-01T00:00:00"/>
    <s v="FIN"/>
    <d v="2009-06-01T00:00:00"/>
    <m/>
    <d v="2010-12-01T00:00:00"/>
    <d v="2013-04-01T00:00:00"/>
    <n v="0"/>
    <m/>
    <m/>
    <m/>
    <m/>
    <m/>
    <n v="0"/>
    <m/>
    <m/>
    <m/>
    <m/>
    <m/>
    <n v="85000"/>
    <n v="-1038"/>
    <n v="83962"/>
    <n v="1"/>
    <n v="0"/>
    <n v="0"/>
    <n v="0"/>
    <n v="6375"/>
    <n v="-78"/>
    <n v="6297"/>
    <n v="-0.1499999999996362"/>
    <n v="83962"/>
    <n v="0"/>
    <n v="0"/>
    <n v="6297.15"/>
    <n v="0"/>
    <m/>
    <m/>
    <m/>
    <m/>
    <s v="Financially completed in 2013."/>
    <m/>
    <m/>
    <m/>
    <x v="1"/>
    <n v="0"/>
    <n v="1"/>
    <n v="11"/>
    <n v="12"/>
    <n v="0"/>
    <n v="0"/>
    <n v="0"/>
    <n v="2008"/>
  </r>
  <r>
    <m/>
    <m/>
    <s v="GHA/PHA/55/PRP/27"/>
    <s v="UNDP"/>
    <m/>
    <x v="0"/>
    <s v="GHA"/>
    <x v="5"/>
    <s v="PHA"/>
    <s v="Preparation of a HCFC phase-out management plan"/>
    <d v="2008-07-01T00:00:00"/>
    <d v="2009-07-01T00:00:00"/>
    <s v="FIN"/>
    <d v="2009-06-01T00:00:00"/>
    <m/>
    <d v="2010-07-01T00:00:00"/>
    <d v="2011-02-01T00:00:00"/>
    <n v="0"/>
    <m/>
    <m/>
    <m/>
    <m/>
    <m/>
    <n v="0"/>
    <m/>
    <m/>
    <m/>
    <m/>
    <m/>
    <n v="85000"/>
    <n v="-2468"/>
    <n v="82532"/>
    <n v="1"/>
    <n v="0"/>
    <n v="0"/>
    <n v="0"/>
    <n v="6375"/>
    <n v="-185"/>
    <n v="6190"/>
    <n v="9.9949999829732405E-2"/>
    <n v="82532"/>
    <n v="0"/>
    <n v="0"/>
    <n v="6189.9000500001703"/>
    <n v="0"/>
    <m/>
    <m/>
    <m/>
    <m/>
    <s v="Completed. HPMP submitted and approved at 61st meeting."/>
    <m/>
    <m/>
    <m/>
    <x v="1"/>
    <n v="0"/>
    <n v="1"/>
    <n v="11"/>
    <n v="12"/>
    <n v="0"/>
    <n v="0"/>
    <n v="0"/>
    <n v="2008"/>
  </r>
  <r>
    <m/>
    <m/>
    <s v="GRN/PHA/55/PRP/13"/>
    <s v="UNEP"/>
    <m/>
    <x v="1"/>
    <s v="GRN"/>
    <x v="5"/>
    <s v="PHA"/>
    <s v="Preparation of a HCFC phase-out management plan"/>
    <d v="2008-07-01T00:00:00"/>
    <d v="2009-07-01T00:00:00"/>
    <s v="FIN"/>
    <d v="2010-04-01T00:00:00"/>
    <m/>
    <d v="2013-06-01T00:00:00"/>
    <d v="2013-06-01T00:00:00"/>
    <n v="0"/>
    <m/>
    <m/>
    <n v="0"/>
    <m/>
    <m/>
    <n v="0"/>
    <m/>
    <m/>
    <n v="0"/>
    <m/>
    <m/>
    <n v="85000"/>
    <n v="-2650"/>
    <n v="82350"/>
    <n v="1"/>
    <n v="0"/>
    <n v="0"/>
    <n v="0"/>
    <n v="11050"/>
    <n v="-344.5"/>
    <n v="10705.5"/>
    <n v="0"/>
    <n v="82350"/>
    <n v="0"/>
    <n v="0"/>
    <n v="10705.5"/>
    <n v="0"/>
    <m/>
    <n v="0"/>
    <m/>
    <m/>
    <m/>
    <m/>
    <m/>
    <m/>
    <x v="1"/>
    <n v="0"/>
    <n v="1"/>
    <n v="21"/>
    <n v="12"/>
    <n v="0"/>
    <n v="0"/>
    <n v="0"/>
    <n v="2008"/>
  </r>
  <r>
    <m/>
    <m/>
    <s v="GUA/PHA/57/PRP/37"/>
    <s v="UNEP"/>
    <m/>
    <x v="1"/>
    <s v="GUA"/>
    <x v="5"/>
    <s v="PHA"/>
    <s v="Preparation of a HCFC phase-out management plan"/>
    <d v="2009-04-01T00:00:00"/>
    <d v="2010-03-01T00:00:00"/>
    <s v="FIN"/>
    <d v="2009-11-01T00:00:00"/>
    <m/>
    <d v="2013-12-01T00:00:00"/>
    <d v="2013-12-01T00:00:00"/>
    <n v="0"/>
    <m/>
    <m/>
    <n v="0"/>
    <m/>
    <m/>
    <n v="0"/>
    <m/>
    <m/>
    <n v="0"/>
    <m/>
    <m/>
    <n v="75000"/>
    <n v="-49373"/>
    <n v="25627"/>
    <n v="1"/>
    <n v="0"/>
    <n v="0"/>
    <n v="0"/>
    <n v="9750"/>
    <n v="-6418.49"/>
    <n v="3331.51"/>
    <n v="0"/>
    <n v="25627"/>
    <n v="0"/>
    <n v="0"/>
    <n v="3331.51"/>
    <n v="0"/>
    <m/>
    <n v="0"/>
    <m/>
    <m/>
    <m/>
    <m/>
    <m/>
    <m/>
    <x v="1"/>
    <n v="0"/>
    <n v="1"/>
    <n v="7"/>
    <n v="11"/>
    <n v="0"/>
    <n v="0"/>
    <n v="0"/>
    <n v="2009"/>
  </r>
  <r>
    <m/>
    <m/>
    <s v="GUA/PHA/57/PRP/36"/>
    <s v="UNIDO"/>
    <m/>
    <x v="1"/>
    <s v="GUA"/>
    <x v="5"/>
    <s v="PHA"/>
    <s v="Preparation of a HCFC phase-out management plan"/>
    <d v="2009-04-01T00:00:00"/>
    <d v="2010-03-01T00:00:00"/>
    <s v="FIN"/>
    <d v="2009-07-01T00:00:00"/>
    <m/>
    <d v="2012-03-01T00:00:00"/>
    <d v="2013-04-01T00:00:00"/>
    <n v="0"/>
    <m/>
    <m/>
    <n v="0"/>
    <m/>
    <m/>
    <n v="0"/>
    <m/>
    <m/>
    <n v="0"/>
    <m/>
    <m/>
    <n v="75000"/>
    <n v="-1370"/>
    <n v="73630"/>
    <n v="1"/>
    <n v="0"/>
    <n v="0"/>
    <n v="0"/>
    <n v="5625"/>
    <n v="-103"/>
    <n v="5522"/>
    <n v="0"/>
    <n v="73630"/>
    <n v="0"/>
    <m/>
    <n v="5522"/>
    <n v="0"/>
    <m/>
    <m/>
    <m/>
    <m/>
    <m/>
    <m/>
    <m/>
    <m/>
    <x v="1"/>
    <n v="0"/>
    <n v="1"/>
    <n v="3"/>
    <n v="11"/>
    <n v="0"/>
    <n v="0"/>
    <n v="0"/>
    <n v="2009"/>
  </r>
  <r>
    <m/>
    <m/>
    <s v="GUI/PHA/56/PRP/21"/>
    <s v="UNEP"/>
    <m/>
    <x v="0"/>
    <s v="GUI"/>
    <x v="5"/>
    <s v="PHA"/>
    <s v="Preparation of a HCFC phase-out management plan"/>
    <d v="2008-11-01T00:00:00"/>
    <d v="2009-11-01T00:00:00"/>
    <s v="FIN"/>
    <d v="2009-07-01T00:00:00"/>
    <m/>
    <d v="2011-12-01T00:00:00"/>
    <d v="2012-12-01T00:00:00"/>
    <n v="0"/>
    <m/>
    <m/>
    <n v="0"/>
    <m/>
    <m/>
    <n v="0"/>
    <m/>
    <m/>
    <n v="0"/>
    <m/>
    <m/>
    <n v="85000"/>
    <n v="0"/>
    <n v="85000"/>
    <n v="1"/>
    <n v="0"/>
    <n v="0"/>
    <n v="0"/>
    <n v="11050"/>
    <n v="0"/>
    <n v="11050"/>
    <n v="0"/>
    <n v="85000"/>
    <n v="0"/>
    <n v="0"/>
    <n v="11050"/>
    <n v="0"/>
    <m/>
    <n v="0"/>
    <m/>
    <m/>
    <m/>
    <m/>
    <m/>
    <m/>
    <x v="1"/>
    <n v="0"/>
    <n v="1"/>
    <n v="8"/>
    <n v="12"/>
    <n v="0"/>
    <n v="0"/>
    <n v="0"/>
    <n v="2008"/>
  </r>
  <r>
    <m/>
    <m/>
    <s v="GBS/PHA/57/PRP/12"/>
    <s v="UNEP"/>
    <m/>
    <x v="0"/>
    <s v="GBS"/>
    <x v="5"/>
    <s v="PHA"/>
    <s v="Preparation of a HCFC phase-out management plan"/>
    <d v="2009-04-01T00:00:00"/>
    <d v="2010-03-01T00:00:00"/>
    <s v="FIN"/>
    <d v="2009-07-01T00:00:00"/>
    <m/>
    <d v="2013-12-01T00:00:00"/>
    <d v="2014-12-01T00:00:00"/>
    <n v="0"/>
    <m/>
    <m/>
    <n v="0"/>
    <m/>
    <m/>
    <n v="0"/>
    <m/>
    <m/>
    <n v="0"/>
    <m/>
    <m/>
    <n v="85000"/>
    <n v="-18021"/>
    <n v="66979"/>
    <n v="1"/>
    <n v="0"/>
    <n v="0"/>
    <n v="0"/>
    <n v="11050"/>
    <n v="-2342.73"/>
    <n v="8707.27"/>
    <n v="0"/>
    <n v="66979"/>
    <n v="0"/>
    <n v="0"/>
    <n v="8707.27"/>
    <n v="0"/>
    <m/>
    <n v="0"/>
    <m/>
    <m/>
    <m/>
    <m/>
    <m/>
    <m/>
    <x v="1"/>
    <n v="0"/>
    <n v="1"/>
    <n v="3"/>
    <n v="11"/>
    <n v="0"/>
    <n v="0"/>
    <n v="0"/>
    <n v="2009"/>
  </r>
  <r>
    <m/>
    <m/>
    <s v="GUY/PHA/55/PRP/16"/>
    <s v="UNEP"/>
    <m/>
    <x v="1"/>
    <s v="GUY"/>
    <x v="5"/>
    <s v="PHA"/>
    <s v="Preparation of a HCFC phase-out management plan"/>
    <d v="2008-07-01T00:00:00"/>
    <d v="2009-07-01T00:00:00"/>
    <s v="FIN"/>
    <d v="2009-12-01T00:00:00"/>
    <m/>
    <d v="2011-12-01T00:00:00"/>
    <d v="2011-12-01T00:00:00"/>
    <n v="0"/>
    <m/>
    <m/>
    <n v="0"/>
    <m/>
    <m/>
    <n v="0"/>
    <m/>
    <m/>
    <n v="0"/>
    <m/>
    <m/>
    <n v="85000"/>
    <n v="-17218"/>
    <n v="67782"/>
    <n v="1"/>
    <n v="0"/>
    <n v="0"/>
    <n v="0"/>
    <n v="11050"/>
    <n v="-2238.34"/>
    <n v="8811.66"/>
    <n v="0"/>
    <n v="67782"/>
    <n v="0"/>
    <n v="0"/>
    <n v="8811.66"/>
    <n v="0"/>
    <m/>
    <n v="0"/>
    <m/>
    <m/>
    <m/>
    <m/>
    <m/>
    <m/>
    <x v="1"/>
    <n v="0"/>
    <n v="1"/>
    <n v="17"/>
    <n v="12"/>
    <n v="0"/>
    <n v="0"/>
    <n v="0"/>
    <n v="2008"/>
  </r>
  <r>
    <m/>
    <m/>
    <s v="HAI/PHA/57/PRP/13"/>
    <s v="UNEP"/>
    <m/>
    <x v="1"/>
    <s v="HAI"/>
    <x v="5"/>
    <s v="PHA"/>
    <s v="Preparation of a HCFC phase-out management plan"/>
    <d v="2009-04-01T00:00:00"/>
    <d v="2010-03-01T00:00:00"/>
    <s v="FIN"/>
    <d v="2011-01-01T00:00:00"/>
    <m/>
    <d v="2013-12-01T00:00:00"/>
    <d v="2013-12-01T00:00:00"/>
    <n v="0"/>
    <m/>
    <m/>
    <n v="0"/>
    <m/>
    <m/>
    <n v="0"/>
    <m/>
    <m/>
    <n v="0"/>
    <m/>
    <m/>
    <n v="85000"/>
    <n v="-31082"/>
    <n v="53918"/>
    <n v="1"/>
    <n v="0"/>
    <n v="0"/>
    <n v="0"/>
    <n v="11050"/>
    <n v="-4040.61"/>
    <n v="7009.3899999999994"/>
    <n v="0"/>
    <n v="53918"/>
    <n v="0"/>
    <n v="0"/>
    <n v="7009.39"/>
    <n v="0"/>
    <m/>
    <n v="0"/>
    <m/>
    <m/>
    <m/>
    <m/>
    <m/>
    <m/>
    <x v="1"/>
    <n v="0"/>
    <n v="1"/>
    <n v="21"/>
    <n v="11"/>
    <n v="0"/>
    <n v="0"/>
    <n v="0"/>
    <n v="2009"/>
  </r>
  <r>
    <m/>
    <m/>
    <s v="HON/PHA/55/PRP/25"/>
    <s v="UNEP"/>
    <m/>
    <x v="1"/>
    <s v="HON"/>
    <x v="5"/>
    <s v="PHA"/>
    <s v="Preparation of a HCFC phase-out management plan"/>
    <d v="2008-07-01T00:00:00"/>
    <d v="2009-07-01T00:00:00"/>
    <s v="FIN"/>
    <d v="2009-02-01T00:00:00"/>
    <m/>
    <d v="2011-12-01T00:00:00"/>
    <d v="2011-12-01T00:00:00"/>
    <n v="0"/>
    <m/>
    <m/>
    <n v="0"/>
    <m/>
    <m/>
    <n v="0"/>
    <m/>
    <m/>
    <n v="0"/>
    <m/>
    <m/>
    <n v="35000"/>
    <n v="-17884"/>
    <n v="17116"/>
    <n v="1"/>
    <n v="0"/>
    <n v="0"/>
    <n v="0"/>
    <n v="4550"/>
    <n v="-2325.33"/>
    <n v="2224.67"/>
    <n v="0"/>
    <n v="17116"/>
    <n v="0"/>
    <n v="0"/>
    <n v="2224.67"/>
    <n v="0"/>
    <m/>
    <n v="0"/>
    <m/>
    <m/>
    <m/>
    <m/>
    <m/>
    <m/>
    <x v="1"/>
    <n v="0"/>
    <n v="1"/>
    <n v="7"/>
    <n v="12"/>
    <n v="0"/>
    <n v="0"/>
    <n v="0"/>
    <n v="2008"/>
  </r>
  <r>
    <m/>
    <m/>
    <s v="HON/PHA/55/PRP/28"/>
    <s v="UNIDO"/>
    <m/>
    <x v="1"/>
    <s v="HON"/>
    <x v="5"/>
    <s v="PHA"/>
    <s v="Preparation of a HCFC phase-out management plan"/>
    <d v="2008-07-01T00:00:00"/>
    <d v="2009-07-01T00:00:00"/>
    <s v="FIN"/>
    <d v="2008-12-01T00:00:00"/>
    <m/>
    <d v="2011-12-01T00:00:00"/>
    <d v="2011-12-01T00:00:00"/>
    <n v="0"/>
    <m/>
    <m/>
    <n v="0"/>
    <m/>
    <m/>
    <n v="0"/>
    <m/>
    <m/>
    <n v="0"/>
    <m/>
    <m/>
    <n v="115000"/>
    <n v="-82.36"/>
    <n v="114917.64"/>
    <n v="1.0000031326783252"/>
    <n v="-0.36000000000058208"/>
    <n v="-0.36000000000058208"/>
    <n v="0"/>
    <n v="8625"/>
    <n v="-6"/>
    <n v="8619"/>
    <n v="0"/>
    <n v="114918"/>
    <n v="0"/>
    <m/>
    <n v="8619"/>
    <n v="0"/>
    <m/>
    <m/>
    <m/>
    <m/>
    <m/>
    <m/>
    <m/>
    <m/>
    <x v="1"/>
    <n v="0"/>
    <n v="1"/>
    <n v="5"/>
    <n v="12"/>
    <n v="0"/>
    <n v="0"/>
    <n v="0"/>
    <n v="2008"/>
  </r>
  <r>
    <m/>
    <m/>
    <s v="IDS/PHA/55/PRP/183"/>
    <s v="UNDP"/>
    <m/>
    <x v="2"/>
    <s v="IDS"/>
    <x v="5"/>
    <s v="PHA"/>
    <s v="Preparation of a HCFC phase-out management plan"/>
    <d v="2008-07-01T00:00:00"/>
    <d v="2009-07-01T00:00:00"/>
    <s v="FIN"/>
    <d v="2009-06-01T00:00:00"/>
    <m/>
    <d v="2010-12-01T00:00:00"/>
    <d v="2011-09-01T00:00:00"/>
    <n v="0"/>
    <m/>
    <m/>
    <m/>
    <m/>
    <m/>
    <n v="0"/>
    <m/>
    <m/>
    <m/>
    <m/>
    <m/>
    <n v="173750"/>
    <n v="0"/>
    <n v="173750"/>
    <n v="1"/>
    <n v="0"/>
    <n v="0"/>
    <n v="0"/>
    <n v="13031"/>
    <n v="0"/>
    <n v="13031"/>
    <n v="-0.25"/>
    <n v="173750"/>
    <n v="0"/>
    <n v="0"/>
    <n v="13031.25"/>
    <n v="0"/>
    <m/>
    <m/>
    <m/>
    <m/>
    <s v="Completed in 2009. Financially completed in 2011."/>
    <m/>
    <m/>
    <m/>
    <x v="1"/>
    <n v="0"/>
    <n v="1"/>
    <n v="11"/>
    <n v="12"/>
    <n v="0"/>
    <n v="0"/>
    <n v="0"/>
    <n v="2008"/>
  </r>
  <r>
    <m/>
    <m/>
    <s v="IRQ/PHA/60/PRP/12"/>
    <s v="UNEP"/>
    <m/>
    <x v="2"/>
    <s v="IRQ"/>
    <x v="5"/>
    <s v="PHA"/>
    <s v="Preparation of a HCFC phase-out management plan"/>
    <d v="2010-04-01T00:00:00"/>
    <d v="2011-04-01T00:00:00"/>
    <s v="FIN"/>
    <d v="2011-01-01T00:00:00"/>
    <m/>
    <d v="2011-12-01T00:00:00"/>
    <d v="2014-05-01T00:00:00"/>
    <n v="0"/>
    <m/>
    <m/>
    <n v="0"/>
    <m/>
    <m/>
    <n v="0"/>
    <m/>
    <m/>
    <n v="0"/>
    <m/>
    <m/>
    <n v="100000"/>
    <n v="-25671"/>
    <n v="74329"/>
    <n v="1"/>
    <n v="0"/>
    <n v="0"/>
    <n v="0"/>
    <n v="13000"/>
    <n v="-3337.23"/>
    <n v="9662.77"/>
    <n v="0"/>
    <n v="74329"/>
    <n v="0"/>
    <n v="0"/>
    <n v="9662.77"/>
    <n v="0"/>
    <m/>
    <n v="0"/>
    <m/>
    <m/>
    <m/>
    <m/>
    <m/>
    <m/>
    <x v="1"/>
    <n v="0"/>
    <n v="1"/>
    <n v="9"/>
    <n v="12"/>
    <n v="0"/>
    <n v="0"/>
    <n v="0"/>
    <n v="2010"/>
  </r>
  <r>
    <m/>
    <m/>
    <s v="IRQ/PHA/55/PRP/04"/>
    <s v="UNIDO"/>
    <m/>
    <x v="2"/>
    <s v="IRQ"/>
    <x v="5"/>
    <s v="PHA"/>
    <s v="Preparation of a HCFC phase-out management plan"/>
    <d v="2008-07-01T00:00:00"/>
    <d v="2009-07-01T00:00:00"/>
    <s v="FIN"/>
    <d v="2008-12-01T00:00:00"/>
    <m/>
    <d v="2011-12-01T00:00:00"/>
    <d v="2012-12-01T00:00:00"/>
    <n v="0"/>
    <m/>
    <m/>
    <n v="0"/>
    <m/>
    <m/>
    <n v="0"/>
    <m/>
    <m/>
    <n v="0"/>
    <m/>
    <m/>
    <n v="30000"/>
    <n v="-2909.12"/>
    <n v="27090.880000000001"/>
    <n v="1.0000044295349579"/>
    <n v="-0.11999999999898137"/>
    <n v="-0.11999999999898137"/>
    <n v="0"/>
    <n v="2250"/>
    <n v="-218"/>
    <n v="2032"/>
    <n v="0"/>
    <n v="27091"/>
    <n v="0"/>
    <m/>
    <n v="2032"/>
    <n v="0"/>
    <m/>
    <m/>
    <m/>
    <m/>
    <m/>
    <m/>
    <m/>
    <m/>
    <x v="1"/>
    <n v="0"/>
    <n v="1"/>
    <n v="5"/>
    <n v="12"/>
    <n v="0"/>
    <n v="0"/>
    <n v="0"/>
    <n v="2008"/>
  </r>
  <r>
    <m/>
    <m/>
    <s v="JAM/PHA/55/PRP/24"/>
    <s v="UNDP"/>
    <m/>
    <x v="1"/>
    <s v="JAM"/>
    <x v="5"/>
    <s v="PHA"/>
    <s v="Preparation of a HCFC phase-out management plan"/>
    <d v="2008-07-01T00:00:00"/>
    <d v="2009-07-01T00:00:00"/>
    <s v="FIN"/>
    <d v="2009-06-01T00:00:00"/>
    <m/>
    <d v="2011-07-01T00:00:00"/>
    <d v="2012-08-01T00:00:00"/>
    <n v="0"/>
    <m/>
    <m/>
    <m/>
    <m/>
    <m/>
    <n v="0"/>
    <m/>
    <m/>
    <m/>
    <m/>
    <m/>
    <n v="85000"/>
    <n v="-28035"/>
    <n v="56965"/>
    <n v="1"/>
    <n v="0"/>
    <n v="0"/>
    <n v="0"/>
    <n v="6375"/>
    <n v="-2103"/>
    <n v="4272"/>
    <n v="-0.37495000003036694"/>
    <n v="56965"/>
    <n v="0"/>
    <n v="0"/>
    <n v="4272.3749500000304"/>
    <n v="0"/>
    <m/>
    <m/>
    <m/>
    <m/>
    <s v="Financially completed in 2012."/>
    <m/>
    <m/>
    <m/>
    <x v="1"/>
    <n v="0"/>
    <n v="1"/>
    <n v="11"/>
    <n v="12"/>
    <n v="0"/>
    <n v="0"/>
    <n v="0"/>
    <n v="2008"/>
  </r>
  <r>
    <m/>
    <m/>
    <s v="JOR/PHA/55/PRP/82"/>
    <s v="UNIDO"/>
    <m/>
    <x v="2"/>
    <s v="JOR"/>
    <x v="5"/>
    <s v="PHA"/>
    <s v="Preparation of a HCFC phase-out management plan"/>
    <d v="2008-07-01T00:00:00"/>
    <d v="2009-07-01T00:00:00"/>
    <s v="FIN"/>
    <d v="2008-09-01T00:00:00"/>
    <m/>
    <d v="2011-12-01T00:00:00"/>
    <d v="2012-05-01T00:00:00"/>
    <n v="0"/>
    <m/>
    <m/>
    <n v="0"/>
    <m/>
    <m/>
    <n v="0"/>
    <m/>
    <m/>
    <n v="0"/>
    <m/>
    <m/>
    <n v="150000"/>
    <n v="-974.92"/>
    <n v="149025.07999999999"/>
    <n v="0.99999946317760746"/>
    <n v="7.9999999987194315E-2"/>
    <n v="7.9999999987194315E-2"/>
    <n v="0"/>
    <n v="11250"/>
    <n v="-73"/>
    <n v="11177"/>
    <n v="0"/>
    <n v="149025"/>
    <n v="0"/>
    <m/>
    <n v="11177"/>
    <n v="0"/>
    <m/>
    <m/>
    <m/>
    <m/>
    <m/>
    <m/>
    <m/>
    <m/>
    <x v="1"/>
    <n v="0"/>
    <n v="1"/>
    <n v="2"/>
    <n v="12"/>
    <n v="0"/>
    <n v="0"/>
    <n v="0"/>
    <n v="2008"/>
  </r>
  <r>
    <m/>
    <m/>
    <s v="KEN/PHA/58/PRP/49"/>
    <s v="Germany"/>
    <m/>
    <x v="0"/>
    <s v="KEN"/>
    <x v="5"/>
    <s v="PHA"/>
    <s v="Preparation of a HCFC phase-out management plan"/>
    <d v="2009-07-01T00:00:00"/>
    <d v="2010-07-01T00:00:00"/>
    <s v="FIN"/>
    <d v="2009-10-01T00:00:00"/>
    <m/>
    <d v="2012-04-01T00:00:00"/>
    <d v="2013-12-01T00:00:00"/>
    <n v="0"/>
    <m/>
    <m/>
    <n v="0"/>
    <m/>
    <m/>
    <m/>
    <m/>
    <m/>
    <m/>
    <m/>
    <m/>
    <n v="85000"/>
    <n v="0"/>
    <n v="85000"/>
    <n v="1"/>
    <n v="0"/>
    <n v="0"/>
    <n v="0"/>
    <n v="11050"/>
    <n v="0"/>
    <n v="11050"/>
    <n v="0"/>
    <n v="85000"/>
    <n v="0"/>
    <n v="0"/>
    <n v="11050"/>
    <n v="0"/>
    <m/>
    <m/>
    <m/>
    <m/>
    <s v="The HPMP document was finalised and was approved at the 66th Excom as bilateral contribution of France."/>
    <s v="The HPMP is being successfully implemented. "/>
    <m/>
    <m/>
    <x v="1"/>
    <n v="0"/>
    <n v="1"/>
    <n v="3"/>
    <n v="12"/>
    <n v="0"/>
    <n v="0"/>
    <n v="0"/>
    <n v="2009"/>
  </r>
  <r>
    <m/>
    <m/>
    <s v="DRK/PHA/64/PRP/56"/>
    <s v="UNEP"/>
    <m/>
    <x v="2"/>
    <s v="DRK"/>
    <x v="5"/>
    <s v="PHA"/>
    <s v="Preparation of a HCFC phase-out management plan"/>
    <d v="2011-07-01T00:00:00"/>
    <d v="2012-07-01T00:00:00"/>
    <s v="FIN"/>
    <d v="2011-12-01T00:00:00"/>
    <m/>
    <d v="2013-12-01T00:00:00"/>
    <d v="2014-12-01T00:00:00"/>
    <n v="0"/>
    <m/>
    <m/>
    <n v="0"/>
    <m/>
    <m/>
    <n v="0"/>
    <m/>
    <m/>
    <n v="0"/>
    <m/>
    <m/>
    <n v="35000"/>
    <n v="-9000"/>
    <n v="26000"/>
    <n v="1"/>
    <n v="0"/>
    <n v="0"/>
    <n v="0"/>
    <n v="4550"/>
    <n v="-1170"/>
    <n v="3380"/>
    <n v="0"/>
    <n v="26000"/>
    <n v="0"/>
    <n v="0"/>
    <n v="3380"/>
    <n v="0"/>
    <m/>
    <n v="0"/>
    <m/>
    <m/>
    <m/>
    <m/>
    <m/>
    <m/>
    <x v="1"/>
    <n v="0"/>
    <n v="1"/>
    <n v="5"/>
    <n v="12"/>
    <n v="0"/>
    <n v="0"/>
    <n v="0"/>
    <n v="2011"/>
  </r>
  <r>
    <m/>
    <m/>
    <s v="DRK/PHA/55/PRP/51"/>
    <s v="UNIDO"/>
    <m/>
    <x v="2"/>
    <s v="DRK"/>
    <x v="5"/>
    <s v="PHA"/>
    <s v="Preparation of a HCFC phase-out management plan"/>
    <d v="2008-07-01T00:00:00"/>
    <d v="2009-07-01T00:00:00"/>
    <s v="FIN"/>
    <d v="2008-11-01T00:00:00"/>
    <m/>
    <d v="2011-12-01T00:00:00"/>
    <d v="2013-10-01T00:00:00"/>
    <n v="0"/>
    <m/>
    <m/>
    <n v="0"/>
    <m/>
    <m/>
    <n v="0"/>
    <m/>
    <m/>
    <n v="0"/>
    <m/>
    <m/>
    <n v="50000"/>
    <n v="-2025.97"/>
    <n v="47974.03"/>
    <n v="0.99999937466166589"/>
    <n v="2.9999999998835847E-2"/>
    <n v="2.9999999998835847E-2"/>
    <n v="0"/>
    <n v="3750"/>
    <n v="-152"/>
    <n v="3598"/>
    <n v="0"/>
    <n v="47974"/>
    <n v="0"/>
    <m/>
    <n v="3598"/>
    <n v="0"/>
    <m/>
    <m/>
    <m/>
    <m/>
    <m/>
    <m/>
    <m/>
    <m/>
    <x v="1"/>
    <n v="0"/>
    <n v="1"/>
    <n v="4"/>
    <n v="12"/>
    <n v="0"/>
    <n v="0"/>
    <n v="0"/>
    <n v="2008"/>
  </r>
  <r>
    <m/>
    <m/>
    <s v="KUW/PHA/55/PRP/14"/>
    <s v="UNEP"/>
    <m/>
    <x v="2"/>
    <s v="KUW"/>
    <x v="5"/>
    <s v="PHA"/>
    <s v="Preparation of a HCFC phase-out management plan"/>
    <d v="2008-07-01T00:00:00"/>
    <d v="2009-07-01T00:00:00"/>
    <s v="FIN"/>
    <d v="2009-10-01T00:00:00"/>
    <m/>
    <d v="2011-12-01T00:00:00"/>
    <d v="2014-05-01T00:00:00"/>
    <n v="0"/>
    <m/>
    <m/>
    <n v="0"/>
    <m/>
    <m/>
    <n v="0"/>
    <m/>
    <m/>
    <n v="0"/>
    <m/>
    <m/>
    <n v="125000"/>
    <n v="-16223"/>
    <n v="108777"/>
    <n v="1"/>
    <n v="0"/>
    <n v="0"/>
    <n v="0"/>
    <n v="16250"/>
    <n v="-2108.9899999999998"/>
    <n v="14141.01"/>
    <n v="0"/>
    <n v="108777"/>
    <n v="0"/>
    <n v="0"/>
    <n v="14141.01"/>
    <n v="0"/>
    <m/>
    <n v="0"/>
    <m/>
    <m/>
    <m/>
    <m/>
    <m/>
    <m/>
    <x v="1"/>
    <n v="0"/>
    <n v="1"/>
    <n v="15"/>
    <n v="12"/>
    <n v="0"/>
    <n v="0"/>
    <n v="0"/>
    <n v="2008"/>
  </r>
  <r>
    <m/>
    <m/>
    <s v="KUW/PHA/55/PRP/13"/>
    <s v="UNIDO"/>
    <m/>
    <x v="2"/>
    <s v="KUW"/>
    <x v="5"/>
    <s v="PHA"/>
    <s v="Preparation of a HCFC phase-out management plan"/>
    <d v="2008-07-01T00:00:00"/>
    <d v="2009-07-01T00:00:00"/>
    <s v="FIN"/>
    <d v="2009-04-01T00:00:00"/>
    <m/>
    <d v="2012-12-01T00:00:00"/>
    <d v="2012-12-01T00:00:00"/>
    <n v="0"/>
    <m/>
    <m/>
    <n v="0"/>
    <m/>
    <m/>
    <n v="0"/>
    <m/>
    <m/>
    <n v="0"/>
    <m/>
    <m/>
    <n v="70000"/>
    <n v="-757.47"/>
    <n v="69242.53"/>
    <n v="1.0000067877358034"/>
    <n v="-0.47000000000116415"/>
    <n v="-0.47000000000116415"/>
    <n v="0"/>
    <n v="5250"/>
    <n v="-57"/>
    <n v="5193"/>
    <n v="0"/>
    <n v="69243"/>
    <n v="0"/>
    <m/>
    <n v="5193"/>
    <n v="0"/>
    <m/>
    <m/>
    <m/>
    <m/>
    <m/>
    <m/>
    <m/>
    <m/>
    <x v="1"/>
    <n v="0"/>
    <n v="1"/>
    <n v="9"/>
    <n v="12"/>
    <n v="0"/>
    <n v="0"/>
    <n v="0"/>
    <n v="2008"/>
  </r>
  <r>
    <m/>
    <m/>
    <s v="KYR/PHA/55/PRP/20"/>
    <s v="UNDP"/>
    <m/>
    <x v="2"/>
    <s v="KYR"/>
    <x v="5"/>
    <s v="PHA"/>
    <s v="Preparation of a HCFC phase-out management plan"/>
    <d v="2008-07-01T00:00:00"/>
    <d v="2009-07-01T00:00:00"/>
    <s v="FIN"/>
    <d v="2009-06-01T00:00:00"/>
    <m/>
    <d v="2010-12-01T00:00:00"/>
    <d v="2011-09-01T00:00:00"/>
    <n v="0"/>
    <m/>
    <m/>
    <m/>
    <m/>
    <m/>
    <n v="0"/>
    <m/>
    <m/>
    <m/>
    <m/>
    <m/>
    <n v="85000"/>
    <n v="-739"/>
    <n v="84261"/>
    <n v="1"/>
    <n v="0"/>
    <n v="0"/>
    <n v="0"/>
    <n v="6375"/>
    <n v="-55"/>
    <n v="6320"/>
    <n v="0.4250000000001819"/>
    <n v="84261"/>
    <n v="0"/>
    <n v="0"/>
    <n v="6319.5749999999998"/>
    <n v="0"/>
    <m/>
    <m/>
    <m/>
    <m/>
    <s v="Completed in 2010. Financially completed in 2011."/>
    <m/>
    <m/>
    <m/>
    <x v="1"/>
    <n v="0"/>
    <n v="1"/>
    <n v="11"/>
    <n v="12"/>
    <n v="0"/>
    <n v="0"/>
    <n v="0"/>
    <n v="2008"/>
  </r>
  <r>
    <m/>
    <m/>
    <s v="LAO/PHA/55/PRP/19"/>
    <s v="UNEP"/>
    <m/>
    <x v="2"/>
    <s v="LAO"/>
    <x v="5"/>
    <s v="PHA"/>
    <s v="Preparation of a HCFC phase-out management plan"/>
    <d v="2008-07-01T00:00:00"/>
    <d v="2009-07-01T00:00:00"/>
    <s v="FIN"/>
    <d v="2009-11-01T00:00:00"/>
    <m/>
    <d v="2011-01-01T00:00:00"/>
    <d v="2012-01-01T00:00:00"/>
    <n v="0"/>
    <m/>
    <m/>
    <n v="0"/>
    <m/>
    <m/>
    <n v="0"/>
    <m/>
    <m/>
    <n v="0"/>
    <m/>
    <m/>
    <n v="150000"/>
    <n v="-29089"/>
    <n v="120911"/>
    <n v="1"/>
    <n v="0"/>
    <n v="0"/>
    <n v="0"/>
    <n v="19500"/>
    <n v="-3781.49"/>
    <n v="15718.51"/>
    <n v="0"/>
    <n v="120911"/>
    <n v="0"/>
    <n v="0"/>
    <n v="15718.510000000002"/>
    <n v="0"/>
    <m/>
    <n v="0"/>
    <m/>
    <m/>
    <m/>
    <m/>
    <m/>
    <m/>
    <x v="1"/>
    <n v="0"/>
    <n v="1"/>
    <n v="16"/>
    <n v="12"/>
    <n v="0"/>
    <n v="0"/>
    <n v="0"/>
    <n v="2008"/>
  </r>
  <r>
    <m/>
    <m/>
    <s v="LEB/PHA/55/PRP/67"/>
    <s v="UNDP"/>
    <m/>
    <x v="2"/>
    <s v="LEB"/>
    <x v="5"/>
    <s v="PHA"/>
    <s v="Preparation of a HCFC phase-out management plan"/>
    <d v="2008-07-01T00:00:00"/>
    <d v="2009-07-01T00:00:00"/>
    <s v="FIN"/>
    <d v="2010-03-01T00:00:00"/>
    <m/>
    <d v="2011-12-01T00:00:00"/>
    <d v="2013-11-01T00:00:00"/>
    <n v="0"/>
    <m/>
    <m/>
    <m/>
    <m/>
    <m/>
    <n v="0"/>
    <m/>
    <m/>
    <m/>
    <m/>
    <m/>
    <n v="137250"/>
    <n v="0"/>
    <n v="137250"/>
    <n v="1"/>
    <n v="0"/>
    <n v="0"/>
    <n v="0"/>
    <n v="10294"/>
    <n v="0"/>
    <n v="10294"/>
    <n v="0.25"/>
    <n v="137250"/>
    <n v="0"/>
    <n v="0"/>
    <n v="10293.75"/>
    <n v="0"/>
    <m/>
    <m/>
    <m/>
    <m/>
    <s v="Financially completed in 2013."/>
    <m/>
    <m/>
    <m/>
    <x v="1"/>
    <n v="0"/>
    <n v="1"/>
    <n v="20"/>
    <n v="12"/>
    <n v="0"/>
    <n v="0"/>
    <n v="0"/>
    <n v="2008"/>
  </r>
  <r>
    <m/>
    <m/>
    <s v="LES/PHA/57/PRP/12"/>
    <s v="Germany"/>
    <m/>
    <x v="0"/>
    <s v="LES"/>
    <x v="5"/>
    <s v="PHA"/>
    <s v="Preparation of a HCFC phase-out management plan"/>
    <d v="2009-04-01T00:00:00"/>
    <d v="2010-03-01T00:00:00"/>
    <s v="FIN"/>
    <d v="2009-10-01T00:00:00"/>
    <m/>
    <d v="2011-06-01T00:00:00"/>
    <d v="2012-12-01T00:00:00"/>
    <n v="0"/>
    <m/>
    <m/>
    <n v="0"/>
    <m/>
    <m/>
    <m/>
    <m/>
    <m/>
    <m/>
    <m/>
    <m/>
    <n v="85000"/>
    <n v="0"/>
    <n v="85000"/>
    <n v="1"/>
    <n v="0"/>
    <n v="0"/>
    <n v="0"/>
    <n v="11050"/>
    <n v="0"/>
    <n v="11050"/>
    <n v="0"/>
    <n v="85000"/>
    <n v="0"/>
    <n v="0"/>
    <n v="11050"/>
    <n v="0"/>
    <m/>
    <m/>
    <m/>
    <m/>
    <s v="The HPMP was prepared and submitted plus approved at the 64th Excom. The document was developed following the completion of a detailed survey and stakeholder workshop. "/>
    <m/>
    <m/>
    <m/>
    <x v="1"/>
    <n v="0"/>
    <n v="1"/>
    <n v="6"/>
    <n v="11"/>
    <n v="0"/>
    <n v="0"/>
    <n v="0"/>
    <n v="2009"/>
  </r>
  <r>
    <m/>
    <m/>
    <s v="LIR/PHA/57/PRP/14"/>
    <s v="Germany"/>
    <m/>
    <x v="0"/>
    <s v="LIR"/>
    <x v="5"/>
    <s v="PHA"/>
    <s v="Preparation of a HCFC phase-out management plan"/>
    <d v="2009-04-01T00:00:00"/>
    <d v="2010-03-01T00:00:00"/>
    <s v="FIN"/>
    <d v="2009-09-01T00:00:00"/>
    <m/>
    <d v="2010-12-01T00:00:00"/>
    <d v="2011-12-01T00:00:00"/>
    <n v="0"/>
    <m/>
    <m/>
    <n v="0"/>
    <m/>
    <m/>
    <m/>
    <m/>
    <m/>
    <m/>
    <m/>
    <m/>
    <n v="85000"/>
    <n v="0"/>
    <n v="85000"/>
    <n v="1"/>
    <n v="0"/>
    <n v="0"/>
    <n v="0"/>
    <n v="11050"/>
    <n v="0"/>
    <n v="11050"/>
    <n v="0"/>
    <n v="85000"/>
    <n v="0"/>
    <n v="0"/>
    <n v="11050"/>
    <n v="0"/>
    <m/>
    <m/>
    <m/>
    <m/>
    <s v="HPMP was submitted as planned in Dec 2010."/>
    <m/>
    <m/>
    <m/>
    <x v="1"/>
    <n v="0"/>
    <n v="1"/>
    <n v="5"/>
    <n v="11"/>
    <n v="0"/>
    <n v="0"/>
    <n v="0"/>
    <n v="2009"/>
  </r>
  <r>
    <m/>
    <m/>
    <s v="LIB/PHA/55/PRP/29"/>
    <s v="UNIDO"/>
    <m/>
    <x v="0"/>
    <s v="LIB"/>
    <x v="5"/>
    <s v="PHA"/>
    <s v="Preparation of a HCFC phase-out management plan"/>
    <d v="2008-07-01T00:00:00"/>
    <d v="2009-07-01T00:00:00"/>
    <s v="FIN"/>
    <d v="2008-09-01T00:00:00"/>
    <m/>
    <d v="2016-07-01T00:00:00"/>
    <d v="2017-03-01T00:00:00"/>
    <n v="0"/>
    <m/>
    <m/>
    <n v="0"/>
    <m/>
    <m/>
    <n v="0"/>
    <m/>
    <m/>
    <n v="0"/>
    <m/>
    <m/>
    <n v="85000"/>
    <n v="-637"/>
    <n v="84363"/>
    <n v="1"/>
    <n v="0"/>
    <n v="0"/>
    <n v="0"/>
    <n v="6375"/>
    <n v="-48"/>
    <n v="6327"/>
    <n v="0"/>
    <n v="84363"/>
    <n v="0"/>
    <m/>
    <n v="6327"/>
    <n v="0"/>
    <m/>
    <m/>
    <m/>
    <m/>
    <m/>
    <m/>
    <m/>
    <m/>
    <x v="1"/>
    <n v="0"/>
    <n v="1"/>
    <n v="2"/>
    <n v="12"/>
    <n v="0"/>
    <n v="0"/>
    <n v="0"/>
    <n v="2008"/>
  </r>
  <r>
    <m/>
    <m/>
    <s v="MAG/PHA/55/PRP/17"/>
    <s v="UNEP"/>
    <m/>
    <x v="0"/>
    <s v="MAG"/>
    <x v="5"/>
    <s v="PHA"/>
    <s v="Preparation of a HCFC phase-out management plan"/>
    <d v="2008-07-01T00:00:00"/>
    <d v="2009-07-01T00:00:00"/>
    <s v="FIN"/>
    <d v="2009-06-01T00:00:00"/>
    <m/>
    <d v="2011-01-01T00:00:00"/>
    <d v="2011-07-01T00:00:00"/>
    <n v="0"/>
    <m/>
    <m/>
    <n v="0"/>
    <m/>
    <m/>
    <n v="0"/>
    <m/>
    <m/>
    <n v="0"/>
    <m/>
    <m/>
    <n v="85000"/>
    <n v="0"/>
    <n v="85000"/>
    <n v="1"/>
    <n v="0"/>
    <n v="0"/>
    <n v="0"/>
    <n v="11050"/>
    <n v="0"/>
    <n v="11050"/>
    <n v="0"/>
    <n v="85000"/>
    <n v="0"/>
    <n v="0"/>
    <n v="11050"/>
    <n v="0"/>
    <m/>
    <n v="0"/>
    <m/>
    <m/>
    <m/>
    <m/>
    <m/>
    <m/>
    <x v="1"/>
    <n v="0"/>
    <n v="1"/>
    <n v="11"/>
    <n v="12"/>
    <n v="0"/>
    <n v="0"/>
    <n v="0"/>
    <n v="2008"/>
  </r>
  <r>
    <m/>
    <m/>
    <s v="MLW/PHA/55/PRP/27"/>
    <s v="UNEP"/>
    <m/>
    <x v="0"/>
    <s v="MLW"/>
    <x v="5"/>
    <s v="PHA"/>
    <s v="Preparation of a HCFC phase-out management plan"/>
    <d v="2008-07-01T00:00:00"/>
    <d v="2009-07-01T00:00:00"/>
    <s v="FIN"/>
    <d v="2009-02-01T00:00:00"/>
    <m/>
    <d v="2010-12-01T00:00:00"/>
    <d v="2011-03-01T00:00:00"/>
    <n v="0"/>
    <m/>
    <m/>
    <n v="0"/>
    <m/>
    <m/>
    <n v="0"/>
    <m/>
    <m/>
    <n v="0"/>
    <m/>
    <m/>
    <n v="85000"/>
    <n v="0"/>
    <n v="85000"/>
    <n v="1"/>
    <n v="0"/>
    <n v="0"/>
    <n v="0"/>
    <n v="11050"/>
    <n v="0"/>
    <n v="11050"/>
    <n v="0"/>
    <n v="85000"/>
    <n v="0"/>
    <n v="0"/>
    <n v="11050"/>
    <n v="0"/>
    <m/>
    <n v="0"/>
    <m/>
    <m/>
    <m/>
    <m/>
    <m/>
    <m/>
    <x v="1"/>
    <n v="0"/>
    <n v="1"/>
    <n v="7"/>
    <n v="12"/>
    <n v="0"/>
    <n v="0"/>
    <n v="0"/>
    <n v="2008"/>
  </r>
  <r>
    <m/>
    <m/>
    <s v="MAL/PHA/55/PRP/161"/>
    <s v="UNDP"/>
    <m/>
    <x v="2"/>
    <s v="MAL"/>
    <x v="5"/>
    <s v="PHA"/>
    <s v="Preparation of a HCFC phase-out management plan"/>
    <d v="2008-07-01T00:00:00"/>
    <d v="2009-07-01T00:00:00"/>
    <s v="FIN"/>
    <d v="2010-11-01T00:00:00"/>
    <m/>
    <d v="2011-12-01T00:00:00"/>
    <d v="2013-12-01T00:00:00"/>
    <n v="0"/>
    <m/>
    <m/>
    <m/>
    <m/>
    <m/>
    <n v="0"/>
    <m/>
    <m/>
    <m/>
    <m/>
    <m/>
    <n v="173750"/>
    <n v="0"/>
    <n v="173750"/>
    <n v="1"/>
    <n v="0"/>
    <n v="0"/>
    <n v="0"/>
    <n v="13031"/>
    <n v="0"/>
    <n v="13031"/>
    <n v="0"/>
    <n v="173750"/>
    <n v="0"/>
    <n v="0"/>
    <n v="13031"/>
    <n v="0"/>
    <m/>
    <m/>
    <m/>
    <m/>
    <s v="Financially completed in 2013."/>
    <m/>
    <m/>
    <m/>
    <x v="1"/>
    <n v="0"/>
    <n v="1"/>
    <n v="28"/>
    <n v="12"/>
    <n v="0"/>
    <n v="0"/>
    <n v="0"/>
    <n v="2008"/>
  </r>
  <r>
    <m/>
    <m/>
    <s v="MDV/PHA/55/PRP/16"/>
    <s v="UNEP"/>
    <m/>
    <x v="2"/>
    <s v="MDV"/>
    <x v="5"/>
    <s v="PHA"/>
    <s v="Preparation of a HCFC phase-out management plan"/>
    <d v="2008-07-01T00:00:00"/>
    <d v="2009-07-01T00:00:00"/>
    <s v="FIN"/>
    <d v="2008-11-01T00:00:00"/>
    <m/>
    <d v="2010-12-01T00:00:00"/>
    <d v="2012-12-01T00:00:00"/>
    <n v="0"/>
    <m/>
    <m/>
    <n v="0"/>
    <m/>
    <m/>
    <n v="0"/>
    <m/>
    <m/>
    <n v="0"/>
    <m/>
    <m/>
    <n v="85000"/>
    <n v="-12971"/>
    <n v="72029"/>
    <n v="1"/>
    <n v="0"/>
    <n v="0"/>
    <n v="0"/>
    <n v="11050"/>
    <n v="-1686.23"/>
    <n v="9363.77"/>
    <n v="0"/>
    <n v="72029"/>
    <n v="0"/>
    <n v="0"/>
    <n v="9363.77"/>
    <n v="0"/>
    <m/>
    <n v="0"/>
    <m/>
    <m/>
    <m/>
    <m/>
    <m/>
    <m/>
    <x v="1"/>
    <n v="0"/>
    <n v="1"/>
    <n v="4"/>
    <n v="12"/>
    <n v="0"/>
    <n v="0"/>
    <n v="0"/>
    <n v="2008"/>
  </r>
  <r>
    <m/>
    <m/>
    <s v="MLI/PHA/55/PRP/25"/>
    <s v="UNEP"/>
    <m/>
    <x v="0"/>
    <s v="MLI"/>
    <x v="5"/>
    <s v="PHA"/>
    <s v="Preparation of a HCFC phase-out management plan"/>
    <d v="2008-07-01T00:00:00"/>
    <d v="2009-07-01T00:00:00"/>
    <s v="FIN"/>
    <d v="2009-01-01T00:00:00"/>
    <m/>
    <d v="2013-06-01T00:00:00"/>
    <d v="2014-07-01T00:00:00"/>
    <n v="0"/>
    <m/>
    <m/>
    <n v="0"/>
    <m/>
    <m/>
    <n v="0"/>
    <m/>
    <m/>
    <n v="0"/>
    <m/>
    <m/>
    <n v="85000"/>
    <n v="-11106"/>
    <n v="73894"/>
    <n v="1"/>
    <n v="0"/>
    <n v="0"/>
    <n v="0"/>
    <n v="11050"/>
    <n v="-1443.78"/>
    <n v="9606.2199999999993"/>
    <n v="0"/>
    <n v="73894"/>
    <n v="0"/>
    <n v="0"/>
    <n v="9606.2200000000012"/>
    <n v="0"/>
    <m/>
    <n v="0"/>
    <m/>
    <m/>
    <m/>
    <m/>
    <m/>
    <m/>
    <x v="1"/>
    <n v="0"/>
    <n v="1"/>
    <n v="6"/>
    <n v="12"/>
    <n v="0"/>
    <n v="0"/>
    <n v="0"/>
    <n v="2008"/>
  </r>
  <r>
    <m/>
    <m/>
    <s v="MAU/PHA/55/PRP/20"/>
    <s v="UNEP"/>
    <m/>
    <x v="0"/>
    <s v="MAU"/>
    <x v="5"/>
    <s v="PHA"/>
    <s v="Preparation of a HCFC phase-out management plan"/>
    <d v="2008-07-01T00:00:00"/>
    <d v="2009-07-01T00:00:00"/>
    <s v="FIN"/>
    <d v="2009-12-01T00:00:00"/>
    <m/>
    <d v="2017-12-01T00:00:00"/>
    <d v="2018-12-01T00:00:00"/>
    <n v="0"/>
    <m/>
    <m/>
    <n v="0"/>
    <m/>
    <m/>
    <n v="0"/>
    <m/>
    <m/>
    <n v="0"/>
    <m/>
    <m/>
    <n v="85000"/>
    <n v="0"/>
    <n v="85000"/>
    <n v="1"/>
    <n v="0"/>
    <n v="0"/>
    <n v="0"/>
    <n v="11050"/>
    <n v="0"/>
    <n v="11050"/>
    <n v="0"/>
    <n v="85000"/>
    <n v="0"/>
    <n v="0"/>
    <n v="11050"/>
    <n v="0"/>
    <m/>
    <n v="0"/>
    <m/>
    <m/>
    <m/>
    <m/>
    <m/>
    <m/>
    <x v="1"/>
    <n v="0"/>
    <n v="1"/>
    <n v="17"/>
    <n v="12"/>
    <n v="0"/>
    <n v="0"/>
    <n v="0"/>
    <n v="2008"/>
  </r>
  <r>
    <m/>
    <m/>
    <s v="MAR/PHA/55/PRP/20"/>
    <s v="Germany"/>
    <m/>
    <x v="0"/>
    <s v="MAR"/>
    <x v="5"/>
    <s v="PHA"/>
    <s v="Preparation of a HCFC phase-out management plan"/>
    <d v="2008-07-01T00:00:00"/>
    <d v="2009-07-01T00:00:00"/>
    <s v="FIN"/>
    <d v="2008-11-01T00:00:00"/>
    <m/>
    <d v="2010-12-01T00:00:00"/>
    <d v="2012-12-01T00:00:00"/>
    <n v="0"/>
    <m/>
    <m/>
    <n v="0"/>
    <m/>
    <m/>
    <m/>
    <m/>
    <m/>
    <m/>
    <m/>
    <m/>
    <n v="75000"/>
    <n v="0"/>
    <n v="75000"/>
    <n v="1"/>
    <n v="0"/>
    <n v="0"/>
    <n v="0"/>
    <n v="9750"/>
    <n v="0"/>
    <n v="9750"/>
    <n v="0"/>
    <n v="75000"/>
    <n v="0"/>
    <n v="0"/>
    <n v="9750"/>
    <n v="0"/>
    <m/>
    <m/>
    <m/>
    <m/>
    <s v="HPMP submitted as planned in Dec 2010."/>
    <m/>
    <m/>
    <m/>
    <x v="1"/>
    <n v="0"/>
    <n v="1"/>
    <n v="4"/>
    <n v="12"/>
    <n v="0"/>
    <n v="0"/>
    <n v="0"/>
    <n v="2008"/>
  </r>
  <r>
    <m/>
    <m/>
    <s v="MEX/PHA/55/PRP/140"/>
    <s v="UNDP"/>
    <m/>
    <x v="1"/>
    <s v="MEX"/>
    <x v="5"/>
    <s v="PHA"/>
    <s v="Preparation of a HCFC phase-out management plan"/>
    <d v="2008-07-01T00:00:00"/>
    <d v="2009-07-01T00:00:00"/>
    <s v="FIN"/>
    <d v="2009-06-01T00:00:00"/>
    <m/>
    <d v="2009-11-01T00:00:00"/>
    <d v="2012-06-01T00:00:00"/>
    <n v="0"/>
    <m/>
    <m/>
    <m/>
    <m/>
    <m/>
    <n v="0"/>
    <m/>
    <m/>
    <m/>
    <m/>
    <m/>
    <n v="69500"/>
    <n v="-6719"/>
    <n v="62781"/>
    <n v="1"/>
    <n v="0"/>
    <n v="0"/>
    <n v="0"/>
    <n v="5213"/>
    <n v="-504"/>
    <n v="4709"/>
    <n v="0.42505000022993045"/>
    <n v="62781"/>
    <n v="0"/>
    <n v="0"/>
    <n v="4708.5749499997701"/>
    <n v="0"/>
    <m/>
    <m/>
    <m/>
    <m/>
    <s v="Financially completed in 2012."/>
    <m/>
    <m/>
    <m/>
    <x v="1"/>
    <n v="0"/>
    <n v="1"/>
    <n v="11"/>
    <n v="12"/>
    <n v="0"/>
    <n v="0"/>
    <n v="0"/>
    <n v="2008"/>
  </r>
  <r>
    <m/>
    <m/>
    <s v="MEX/PHA/55/PRP/139"/>
    <s v="UNIDO"/>
    <m/>
    <x v="1"/>
    <s v="MEX"/>
    <x v="5"/>
    <s v="PHA"/>
    <s v="Preparation of a HCFC phase-out management plan"/>
    <d v="2008-07-01T00:00:00"/>
    <d v="2009-07-01T00:00:00"/>
    <s v="FIN"/>
    <d v="2008-12-01T00:00:00"/>
    <m/>
    <d v="2011-12-01T00:00:00"/>
    <d v="2012-10-01T00:00:00"/>
    <n v="0"/>
    <m/>
    <m/>
    <n v="0"/>
    <m/>
    <m/>
    <n v="0"/>
    <m/>
    <m/>
    <n v="0"/>
    <m/>
    <m/>
    <n v="104250"/>
    <n v="-291"/>
    <n v="103959"/>
    <n v="1"/>
    <n v="0"/>
    <n v="0"/>
    <n v="0"/>
    <n v="7819"/>
    <n v="-22"/>
    <n v="7797"/>
    <n v="0"/>
    <n v="103959"/>
    <n v="0"/>
    <m/>
    <n v="7797"/>
    <n v="0"/>
    <m/>
    <m/>
    <m/>
    <m/>
    <m/>
    <m/>
    <m/>
    <m/>
    <x v="1"/>
    <n v="0"/>
    <n v="1"/>
    <n v="5"/>
    <n v="12"/>
    <n v="0"/>
    <n v="0"/>
    <n v="0"/>
    <n v="2008"/>
  </r>
  <r>
    <m/>
    <m/>
    <s v="MOL/PHA/55/PRP/21"/>
    <s v="UNDP"/>
    <m/>
    <x v="4"/>
    <s v="MOL"/>
    <x v="5"/>
    <s v="PHA"/>
    <s v="Preparation of a HCFC phase-out management plan"/>
    <d v="2008-07-01T00:00:00"/>
    <d v="2009-07-01T00:00:00"/>
    <s v="FIN"/>
    <d v="2009-06-01T00:00:00"/>
    <m/>
    <d v="2010-12-01T00:00:00"/>
    <d v="2012-07-01T00:00:00"/>
    <n v="0"/>
    <m/>
    <m/>
    <m/>
    <m/>
    <m/>
    <n v="0"/>
    <m/>
    <m/>
    <m/>
    <m/>
    <m/>
    <n v="85000"/>
    <n v="-3117"/>
    <n v="81883"/>
    <n v="1"/>
    <n v="0"/>
    <n v="0"/>
    <n v="0"/>
    <n v="6375"/>
    <n v="-234"/>
    <n v="6141"/>
    <n v="-0.22494999969967466"/>
    <n v="81883"/>
    <n v="0"/>
    <n v="0"/>
    <n v="6141.2249499996997"/>
    <n v="0"/>
    <m/>
    <m/>
    <m/>
    <m/>
    <s v="Financially completed in 2012."/>
    <m/>
    <m/>
    <m/>
    <x v="1"/>
    <n v="0"/>
    <n v="1"/>
    <n v="11"/>
    <n v="12"/>
    <n v="0"/>
    <n v="0"/>
    <n v="0"/>
    <n v="2008"/>
  </r>
  <r>
    <m/>
    <m/>
    <s v="MON/PHA/55/PRP/14"/>
    <s v="UNEP"/>
    <m/>
    <x v="2"/>
    <s v="MON"/>
    <x v="5"/>
    <s v="PHA"/>
    <s v="Preparation of a HCFC phase-out management plan"/>
    <d v="2008-07-01T00:00:00"/>
    <d v="2009-07-01T00:00:00"/>
    <s v="FIN"/>
    <d v="2008-11-01T00:00:00"/>
    <m/>
    <d v="2011-03-01T00:00:00"/>
    <d v="2011-08-01T00:00:00"/>
    <n v="0"/>
    <m/>
    <m/>
    <n v="0"/>
    <m/>
    <m/>
    <n v="0"/>
    <m/>
    <m/>
    <n v="0"/>
    <m/>
    <m/>
    <n v="85000"/>
    <n v="-13023"/>
    <n v="71977"/>
    <n v="1"/>
    <n v="0"/>
    <n v="0"/>
    <n v="0"/>
    <n v="11050"/>
    <n v="-1692.99"/>
    <n v="9357.01"/>
    <n v="0"/>
    <n v="71977"/>
    <n v="0"/>
    <n v="0"/>
    <n v="9357.01"/>
    <n v="0"/>
    <m/>
    <n v="0"/>
    <m/>
    <m/>
    <m/>
    <m/>
    <m/>
    <m/>
    <x v="1"/>
    <n v="0"/>
    <n v="1"/>
    <n v="4"/>
    <n v="12"/>
    <n v="0"/>
    <n v="0"/>
    <n v="0"/>
    <n v="2008"/>
  </r>
  <r>
    <m/>
    <m/>
    <s v="MOG/PHA/55/PRP/05"/>
    <s v="UNIDO"/>
    <m/>
    <x v="4"/>
    <s v="MOG"/>
    <x v="5"/>
    <s v="PHA"/>
    <s v="Preparation of a HCFC phase-out management plan"/>
    <d v="2008-07-01T00:00:00"/>
    <d v="2009-07-01T00:00:00"/>
    <s v="FIN"/>
    <d v="2009-04-01T00:00:00"/>
    <m/>
    <d v="2009-12-01T00:00:00"/>
    <d v="2012-02-01T00:00:00"/>
    <n v="0"/>
    <m/>
    <m/>
    <n v="0"/>
    <m/>
    <m/>
    <n v="0"/>
    <m/>
    <m/>
    <n v="0"/>
    <m/>
    <m/>
    <n v="85000"/>
    <n v="-767"/>
    <n v="84233"/>
    <n v="1"/>
    <n v="0"/>
    <n v="0"/>
    <n v="0"/>
    <n v="6375"/>
    <n v="-58"/>
    <n v="6317"/>
    <n v="0"/>
    <n v="84233"/>
    <n v="0"/>
    <m/>
    <n v="6317"/>
    <n v="0"/>
    <m/>
    <m/>
    <m/>
    <m/>
    <m/>
    <m/>
    <m/>
    <m/>
    <x v="1"/>
    <n v="0"/>
    <n v="1"/>
    <n v="9"/>
    <n v="12"/>
    <n v="0"/>
    <n v="0"/>
    <n v="0"/>
    <n v="2008"/>
  </r>
  <r>
    <m/>
    <m/>
    <s v="MOR/PHA/55/PRP/59"/>
    <s v="UNIDO"/>
    <m/>
    <x v="0"/>
    <s v="MOR"/>
    <x v="5"/>
    <s v="PHA"/>
    <s v="Preparation of a HCFC phase-out management plan"/>
    <d v="2008-07-01T00:00:00"/>
    <d v="2009-07-01T00:00:00"/>
    <s v="FIN"/>
    <d v="2008-09-01T00:00:00"/>
    <m/>
    <d v="2011-12-01T00:00:00"/>
    <d v="2013-12-01T00:00:00"/>
    <n v="0"/>
    <m/>
    <m/>
    <n v="0"/>
    <m/>
    <m/>
    <n v="0"/>
    <m/>
    <m/>
    <n v="0"/>
    <m/>
    <m/>
    <n v="150000"/>
    <n v="-676.96"/>
    <n v="149323.04"/>
    <n v="0.99999973212439286"/>
    <n v="4.0000000008149073E-2"/>
    <n v="4.0000000008149073E-2"/>
    <n v="0"/>
    <n v="11250"/>
    <n v="-51"/>
    <n v="11199"/>
    <n v="0"/>
    <n v="149323"/>
    <n v="0"/>
    <m/>
    <n v="11199"/>
    <n v="0"/>
    <m/>
    <m/>
    <m/>
    <m/>
    <m/>
    <m/>
    <m/>
    <m/>
    <x v="1"/>
    <n v="0"/>
    <n v="1"/>
    <n v="2"/>
    <n v="12"/>
    <n v="0"/>
    <n v="0"/>
    <n v="0"/>
    <n v="2008"/>
  </r>
  <r>
    <m/>
    <m/>
    <s v="MOZ/PHA/55/PRP/14"/>
    <s v="UNEP"/>
    <m/>
    <x v="0"/>
    <s v="MOZ"/>
    <x v="5"/>
    <s v="PHA"/>
    <s v="Preparation of a HCFC phase-out management plan"/>
    <d v="2008-07-01T00:00:00"/>
    <d v="2009-07-01T00:00:00"/>
    <s v="FIN"/>
    <d v="2009-03-01T00:00:00"/>
    <m/>
    <d v="2011-12-01T00:00:00"/>
    <d v="2011-12-01T00:00:00"/>
    <n v="0"/>
    <m/>
    <m/>
    <n v="0"/>
    <m/>
    <m/>
    <n v="0"/>
    <m/>
    <m/>
    <n v="0"/>
    <m/>
    <m/>
    <n v="30000"/>
    <n v="0"/>
    <n v="30000"/>
    <n v="1"/>
    <n v="0"/>
    <n v="0"/>
    <n v="0"/>
    <n v="3900"/>
    <n v="0"/>
    <n v="3900"/>
    <n v="0"/>
    <n v="30000"/>
    <n v="0"/>
    <n v="0"/>
    <n v="3900"/>
    <n v="0"/>
    <m/>
    <n v="0"/>
    <m/>
    <m/>
    <m/>
    <m/>
    <m/>
    <m/>
    <x v="1"/>
    <n v="0"/>
    <n v="1"/>
    <n v="8"/>
    <n v="12"/>
    <n v="0"/>
    <n v="0"/>
    <n v="0"/>
    <n v="2008"/>
  </r>
  <r>
    <m/>
    <m/>
    <s v="MYA/PHA/57/PRP/10"/>
    <s v="UNEP"/>
    <m/>
    <x v="2"/>
    <s v="MYA"/>
    <x v="5"/>
    <s v="PHA"/>
    <s v="Preparation of a HCFC phase-out management plan"/>
    <d v="2009-04-01T00:00:00"/>
    <d v="2010-03-01T00:00:00"/>
    <s v="FIN"/>
    <d v="2009-12-01T00:00:00"/>
    <m/>
    <d v="2011-12-01T00:00:00"/>
    <d v="2012-12-01T00:00:00"/>
    <n v="0"/>
    <m/>
    <m/>
    <n v="0"/>
    <m/>
    <m/>
    <n v="0"/>
    <m/>
    <m/>
    <n v="0"/>
    <m/>
    <m/>
    <n v="42500"/>
    <n v="-9747"/>
    <n v="32753"/>
    <n v="1"/>
    <n v="0"/>
    <n v="0"/>
    <n v="0"/>
    <n v="5525"/>
    <n v="-1266.93"/>
    <n v="4258.07"/>
    <n v="0"/>
    <n v="32753"/>
    <n v="0"/>
    <n v="0"/>
    <n v="4258.07"/>
    <n v="0"/>
    <m/>
    <n v="0"/>
    <m/>
    <m/>
    <m/>
    <m/>
    <m/>
    <m/>
    <x v="1"/>
    <n v="0"/>
    <n v="1"/>
    <n v="8"/>
    <n v="11"/>
    <n v="0"/>
    <n v="0"/>
    <n v="0"/>
    <n v="2009"/>
  </r>
  <r>
    <m/>
    <m/>
    <s v="MYA/PHA/57/PRP/09"/>
    <s v="UNIDO"/>
    <m/>
    <x v="2"/>
    <s v="MYA"/>
    <x v="5"/>
    <s v="PHA"/>
    <s v="Preparation of a HCFC phase-out management plan"/>
    <d v="2009-04-01T00:00:00"/>
    <d v="2010-03-01T00:00:00"/>
    <s v="FIN"/>
    <d v="2009-06-01T00:00:00"/>
    <m/>
    <d v="2012-12-01T00:00:00"/>
    <d v="2014-07-01T00:00:00"/>
    <n v="0"/>
    <m/>
    <m/>
    <n v="0"/>
    <m/>
    <m/>
    <n v="0"/>
    <m/>
    <m/>
    <n v="0"/>
    <m/>
    <m/>
    <n v="42500"/>
    <n v="-889.25"/>
    <n v="41610.75"/>
    <n v="1.0000060080628204"/>
    <n v="-0.25"/>
    <n v="-0.25"/>
    <n v="0"/>
    <n v="3188"/>
    <n v="-67"/>
    <n v="3121"/>
    <n v="0"/>
    <n v="41611"/>
    <n v="0"/>
    <m/>
    <n v="3121"/>
    <n v="0"/>
    <m/>
    <m/>
    <m/>
    <m/>
    <m/>
    <m/>
    <m/>
    <m/>
    <x v="1"/>
    <n v="0"/>
    <n v="1"/>
    <n v="2"/>
    <n v="11"/>
    <n v="0"/>
    <n v="0"/>
    <n v="0"/>
    <n v="2009"/>
  </r>
  <r>
    <m/>
    <m/>
    <s v="NAM/PHA/55/PRP/14"/>
    <s v="Germany"/>
    <m/>
    <x v="0"/>
    <s v="NAM"/>
    <x v="5"/>
    <s v="PHA"/>
    <s v="Preparation of a HCFC phase-out management plan"/>
    <d v="2008-07-01T00:00:00"/>
    <d v="2009-07-01T00:00:00"/>
    <s v="FIN"/>
    <d v="2008-11-01T00:00:00"/>
    <m/>
    <d v="2010-12-01T00:00:00"/>
    <d v="2012-12-01T00:00:00"/>
    <n v="0"/>
    <m/>
    <m/>
    <n v="0"/>
    <m/>
    <m/>
    <m/>
    <m/>
    <m/>
    <m/>
    <m/>
    <m/>
    <n v="30000"/>
    <n v="0"/>
    <n v="30000"/>
    <n v="1"/>
    <n v="0"/>
    <n v="0"/>
    <n v="0"/>
    <n v="3900"/>
    <n v="0"/>
    <n v="3900"/>
    <n v="0"/>
    <n v="30000"/>
    <n v="0"/>
    <n v="0"/>
    <n v="3900"/>
    <n v="0"/>
    <m/>
    <m/>
    <m/>
    <m/>
    <s v="HPMP submitted as planned in Dec 2010."/>
    <m/>
    <m/>
    <m/>
    <x v="1"/>
    <n v="0"/>
    <n v="1"/>
    <n v="4"/>
    <n v="12"/>
    <n v="0"/>
    <n v="0"/>
    <n v="0"/>
    <n v="2008"/>
  </r>
  <r>
    <m/>
    <m/>
    <s v="NEP/PHA/55/PRP/23"/>
    <s v="UNEP"/>
    <m/>
    <x v="2"/>
    <s v="NEP"/>
    <x v="5"/>
    <s v="PHA"/>
    <s v="Preparation of a HCFC phase-out management plan"/>
    <d v="2008-07-01T00:00:00"/>
    <d v="2009-07-01T00:00:00"/>
    <s v="FIN"/>
    <d v="2008-10-01T00:00:00"/>
    <m/>
    <d v="2011-01-01T00:00:00"/>
    <d v="2012-12-01T00:00:00"/>
    <n v="0"/>
    <m/>
    <m/>
    <n v="0"/>
    <m/>
    <m/>
    <n v="0"/>
    <m/>
    <m/>
    <n v="0"/>
    <m/>
    <m/>
    <n v="85000"/>
    <n v="-13954"/>
    <n v="71046"/>
    <n v="1"/>
    <n v="0"/>
    <n v="0"/>
    <n v="0"/>
    <n v="11050"/>
    <n v="-1814.02"/>
    <n v="9235.98"/>
    <n v="0"/>
    <n v="71046"/>
    <n v="0"/>
    <n v="0"/>
    <n v="9235.98"/>
    <n v="0"/>
    <m/>
    <n v="0"/>
    <m/>
    <m/>
    <m/>
    <m/>
    <m/>
    <m/>
    <x v="1"/>
    <n v="0"/>
    <n v="1"/>
    <n v="3"/>
    <n v="12"/>
    <n v="0"/>
    <n v="0"/>
    <n v="0"/>
    <n v="2008"/>
  </r>
  <r>
    <m/>
    <m/>
    <s v="NIC/PHA/55/PRP/21"/>
    <s v="UNIDO"/>
    <m/>
    <x v="1"/>
    <s v="NIC"/>
    <x v="5"/>
    <s v="PHA"/>
    <s v="Preparation of a HCFC phase-out management plan"/>
    <d v="2008-07-01T00:00:00"/>
    <d v="2009-07-01T00:00:00"/>
    <s v="FIN"/>
    <d v="2008-12-01T00:00:00"/>
    <m/>
    <d v="2011-12-01T00:00:00"/>
    <d v="2011-12-01T00:00:00"/>
    <n v="0"/>
    <m/>
    <m/>
    <n v="0"/>
    <m/>
    <m/>
    <n v="0"/>
    <m/>
    <m/>
    <n v="0"/>
    <m/>
    <m/>
    <n v="85000"/>
    <n v="-130.35"/>
    <n v="84869.65"/>
    <n v="1.0000041239712902"/>
    <n v="-0.35000000000582077"/>
    <n v="-0.35000000000582077"/>
    <n v="0"/>
    <n v="6375"/>
    <n v="-10"/>
    <n v="6365"/>
    <n v="0"/>
    <n v="84870"/>
    <n v="0"/>
    <m/>
    <n v="6365"/>
    <n v="0"/>
    <m/>
    <m/>
    <m/>
    <m/>
    <m/>
    <m/>
    <m/>
    <m/>
    <x v="1"/>
    <n v="0"/>
    <n v="1"/>
    <n v="5"/>
    <n v="12"/>
    <n v="0"/>
    <n v="0"/>
    <n v="0"/>
    <n v="2008"/>
  </r>
  <r>
    <m/>
    <m/>
    <s v="NER/PHA/55/PRP/22"/>
    <s v="UNIDO"/>
    <m/>
    <x v="0"/>
    <s v="NER"/>
    <x v="5"/>
    <s v="PHA"/>
    <s v="Preparation of a HCFC phase-out management plan"/>
    <d v="2008-07-01T00:00:00"/>
    <d v="2009-07-01T00:00:00"/>
    <s v="FIN"/>
    <d v="2008-10-01T00:00:00"/>
    <m/>
    <d v="2011-07-01T00:00:00"/>
    <d v="2013-12-01T00:00:00"/>
    <n v="0"/>
    <m/>
    <m/>
    <n v="0"/>
    <m/>
    <m/>
    <n v="0"/>
    <m/>
    <m/>
    <n v="0"/>
    <m/>
    <m/>
    <n v="85000"/>
    <n v="-7688.48"/>
    <n v="77311.520000000004"/>
    <n v="1.0000062086478185"/>
    <n v="-0.47999999999592546"/>
    <n v="-0.47999999999592546"/>
    <n v="0"/>
    <n v="6375"/>
    <n v="-577"/>
    <n v="5798"/>
    <n v="0"/>
    <n v="77312"/>
    <n v="0"/>
    <m/>
    <n v="5798"/>
    <n v="0"/>
    <m/>
    <m/>
    <m/>
    <m/>
    <m/>
    <m/>
    <m/>
    <m/>
    <x v="1"/>
    <n v="0"/>
    <n v="1"/>
    <n v="3"/>
    <n v="12"/>
    <n v="0"/>
    <n v="0"/>
    <n v="0"/>
    <n v="2008"/>
  </r>
  <r>
    <m/>
    <m/>
    <s v="NIR/PHA/55/PRP/119"/>
    <s v="UNDP"/>
    <m/>
    <x v="0"/>
    <s v="NIR"/>
    <x v="5"/>
    <s v="PHA"/>
    <s v="Preparation of a HCFC phase-out management plan"/>
    <d v="2008-07-01T00:00:00"/>
    <d v="2009-07-01T00:00:00"/>
    <s v="FIN"/>
    <d v="2009-06-01T00:00:00"/>
    <m/>
    <d v="2010-12-01T00:00:00"/>
    <d v="2012-04-01T00:00:00"/>
    <n v="0"/>
    <m/>
    <m/>
    <m/>
    <m/>
    <m/>
    <n v="0"/>
    <m/>
    <m/>
    <m/>
    <m/>
    <m/>
    <n v="85000"/>
    <n v="0"/>
    <n v="85000"/>
    <n v="1"/>
    <n v="0"/>
    <n v="0"/>
    <n v="0"/>
    <n v="6375"/>
    <n v="0"/>
    <n v="6375"/>
    <n v="0"/>
    <n v="85000"/>
    <n v="0"/>
    <n v="0"/>
    <n v="6375"/>
    <n v="0"/>
    <m/>
    <m/>
    <m/>
    <m/>
    <s v="Financially completed in 2012."/>
    <m/>
    <m/>
    <m/>
    <x v="1"/>
    <n v="0"/>
    <n v="1"/>
    <n v="11"/>
    <n v="12"/>
    <n v="0"/>
    <n v="0"/>
    <n v="0"/>
    <n v="2008"/>
  </r>
  <r>
    <m/>
    <m/>
    <s v="MDN/PHA/55/PRP/25"/>
    <s v="UNIDO"/>
    <m/>
    <x v="4"/>
    <s v="MDN"/>
    <x v="5"/>
    <s v="PHA"/>
    <s v="Preparation of a HCFC phase-out management plan"/>
    <d v="2008-07-01T00:00:00"/>
    <d v="2009-07-01T00:00:00"/>
    <s v="FIN"/>
    <d v="2008-09-01T00:00:00"/>
    <m/>
    <d v="2010-04-01T00:00:00"/>
    <d v="2010-12-01T00:00:00"/>
    <n v="0"/>
    <m/>
    <m/>
    <n v="0"/>
    <m/>
    <m/>
    <n v="0"/>
    <m/>
    <m/>
    <n v="0"/>
    <m/>
    <m/>
    <n v="85000"/>
    <n v="-634.37"/>
    <n v="84365.63"/>
    <n v="1.0000043856722221"/>
    <n v="-0.36999999999534339"/>
    <n v="-0.36999999999534339"/>
    <n v="0"/>
    <n v="6375"/>
    <n v="-48"/>
    <n v="6327"/>
    <n v="0"/>
    <n v="84366"/>
    <n v="0"/>
    <m/>
    <n v="6327"/>
    <n v="0"/>
    <m/>
    <m/>
    <m/>
    <m/>
    <m/>
    <m/>
    <m/>
    <m/>
    <x v="1"/>
    <n v="0"/>
    <n v="1"/>
    <n v="2"/>
    <n v="12"/>
    <n v="0"/>
    <n v="0"/>
    <n v="0"/>
    <n v="2008"/>
  </r>
  <r>
    <m/>
    <m/>
    <s v="OMA/PHA/55/PRP/17"/>
    <s v="UNEP"/>
    <m/>
    <x v="2"/>
    <s v="OMA"/>
    <x v="5"/>
    <s v="PHA"/>
    <s v="Preparation of a HCFC phase-out management plan"/>
    <d v="2008-07-01T00:00:00"/>
    <d v="2009-07-01T00:00:00"/>
    <s v="FIN"/>
    <d v="2010-06-01T00:00:00"/>
    <m/>
    <d v="2011-12-01T00:00:00"/>
    <d v="2014-05-01T00:00:00"/>
    <n v="0"/>
    <m/>
    <m/>
    <n v="0"/>
    <m/>
    <m/>
    <n v="0"/>
    <m/>
    <m/>
    <n v="0"/>
    <m/>
    <m/>
    <n v="50000"/>
    <n v="-11000"/>
    <n v="39000"/>
    <n v="1"/>
    <n v="0"/>
    <n v="0"/>
    <n v="0"/>
    <n v="6500"/>
    <n v="-1430"/>
    <n v="5070"/>
    <n v="0"/>
    <n v="39000"/>
    <n v="0"/>
    <n v="0"/>
    <n v="5070"/>
    <n v="0"/>
    <m/>
    <n v="0"/>
    <m/>
    <m/>
    <m/>
    <m/>
    <m/>
    <m/>
    <x v="1"/>
    <n v="0"/>
    <n v="1"/>
    <n v="23"/>
    <n v="12"/>
    <n v="0"/>
    <n v="0"/>
    <n v="0"/>
    <n v="2008"/>
  </r>
  <r>
    <m/>
    <m/>
    <s v="OMA/PHA/55/PRP/16"/>
    <s v="UNIDO"/>
    <m/>
    <x v="2"/>
    <s v="OMA"/>
    <x v="5"/>
    <s v="PHA"/>
    <s v="Preparation of a HCFC phase-out management plan"/>
    <d v="2008-07-01T00:00:00"/>
    <d v="2009-07-01T00:00:00"/>
    <s v="FIN"/>
    <d v="2009-02-01T00:00:00"/>
    <m/>
    <d v="2011-12-01T00:00:00"/>
    <d v="2012-12-01T00:00:00"/>
    <n v="0"/>
    <m/>
    <m/>
    <n v="0"/>
    <m/>
    <m/>
    <n v="0"/>
    <m/>
    <m/>
    <n v="0"/>
    <m/>
    <m/>
    <n v="100000"/>
    <n v="-291.58"/>
    <n v="99708.42"/>
    <n v="0.99999578771782771"/>
    <n v="0.41999999999825377"/>
    <n v="0.41999999999825377"/>
    <n v="0"/>
    <n v="7500"/>
    <n v="-22"/>
    <n v="7478"/>
    <n v="0"/>
    <n v="99708"/>
    <n v="0"/>
    <m/>
    <n v="7478"/>
    <n v="0"/>
    <m/>
    <m/>
    <m/>
    <m/>
    <m/>
    <m/>
    <m/>
    <m/>
    <x v="1"/>
    <n v="0"/>
    <n v="1"/>
    <n v="7"/>
    <n v="12"/>
    <n v="0"/>
    <n v="0"/>
    <n v="0"/>
    <n v="2008"/>
  </r>
  <r>
    <m/>
    <m/>
    <s v="PAK/PHA/55/PRP/69"/>
    <s v="UNEP"/>
    <m/>
    <x v="2"/>
    <s v="PAK"/>
    <x v="5"/>
    <s v="PHA"/>
    <s v="Preparation of a HCFC phase-out management plan"/>
    <d v="2008-07-01T00:00:00"/>
    <d v="2009-07-01T00:00:00"/>
    <s v="FIN"/>
    <d v="2008-11-01T00:00:00"/>
    <m/>
    <d v="2010-12-01T00:00:00"/>
    <d v="2011-12-01T00:00:00"/>
    <n v="0"/>
    <m/>
    <m/>
    <n v="0"/>
    <m/>
    <m/>
    <n v="0"/>
    <m/>
    <m/>
    <n v="0"/>
    <m/>
    <m/>
    <n v="60000"/>
    <n v="-2945"/>
    <n v="57055"/>
    <n v="1"/>
    <n v="0"/>
    <n v="0"/>
    <n v="0"/>
    <n v="7800"/>
    <n v="-382.47"/>
    <n v="7417.53"/>
    <n v="0"/>
    <n v="57055"/>
    <n v="0"/>
    <n v="0"/>
    <n v="7417.5299999999988"/>
    <n v="0"/>
    <m/>
    <n v="0"/>
    <m/>
    <m/>
    <m/>
    <m/>
    <m/>
    <m/>
    <x v="1"/>
    <n v="0"/>
    <n v="1"/>
    <n v="4"/>
    <n v="12"/>
    <n v="0"/>
    <n v="0"/>
    <n v="0"/>
    <n v="2008"/>
  </r>
  <r>
    <m/>
    <m/>
    <s v="PAK/PHA/55/PRP/70"/>
    <s v="UNIDO"/>
    <m/>
    <x v="2"/>
    <s v="PAK"/>
    <x v="5"/>
    <s v="PHA"/>
    <s v="Preparation of a HCFC phase-out management plan"/>
    <d v="2008-07-01T00:00:00"/>
    <d v="2009-07-01T00:00:00"/>
    <s v="FIN"/>
    <d v="2008-12-01T00:00:00"/>
    <m/>
    <d v="2010-12-01T00:00:00"/>
    <d v="2012-05-01T00:00:00"/>
    <n v="0"/>
    <m/>
    <m/>
    <n v="0"/>
    <m/>
    <m/>
    <n v="0"/>
    <m/>
    <m/>
    <n v="0"/>
    <m/>
    <m/>
    <n v="90000"/>
    <n v="-5023.82"/>
    <n v="84976.18"/>
    <n v="0.99999788175933546"/>
    <n v="0.17999999999301508"/>
    <n v="0.17999999999301508"/>
    <n v="0"/>
    <n v="6750"/>
    <n v="-377"/>
    <n v="6373"/>
    <n v="0"/>
    <n v="84976"/>
    <n v="0"/>
    <m/>
    <n v="6373"/>
    <n v="0"/>
    <m/>
    <m/>
    <m/>
    <m/>
    <m/>
    <m/>
    <m/>
    <m/>
    <x v="1"/>
    <n v="0"/>
    <n v="1"/>
    <n v="5"/>
    <n v="12"/>
    <n v="0"/>
    <n v="0"/>
    <n v="0"/>
    <n v="2008"/>
  </r>
  <r>
    <m/>
    <m/>
    <s v="PAN/PHA/55/PRP/28"/>
    <s v="UNDP"/>
    <m/>
    <x v="1"/>
    <s v="PAN"/>
    <x v="5"/>
    <s v="PHA"/>
    <s v="Preparation of a HCFC phase-out management plan"/>
    <d v="2008-07-01T00:00:00"/>
    <d v="2009-07-01T00:00:00"/>
    <s v="FIN"/>
    <d v="2009-06-01T00:00:00"/>
    <m/>
    <d v="2011-11-01T00:00:00"/>
    <d v="2013-11-01T00:00:00"/>
    <n v="0"/>
    <m/>
    <m/>
    <m/>
    <m/>
    <m/>
    <n v="0"/>
    <m/>
    <m/>
    <m/>
    <m/>
    <m/>
    <n v="150000"/>
    <n v="-6455"/>
    <n v="143545"/>
    <n v="1"/>
    <n v="0"/>
    <n v="0"/>
    <n v="0"/>
    <n v="11250"/>
    <n v="-484"/>
    <n v="10766"/>
    <n v="0.20100006350003241"/>
    <n v="143545"/>
    <n v="0"/>
    <n v="0"/>
    <n v="10765.7989999365"/>
    <n v="0"/>
    <m/>
    <m/>
    <m/>
    <m/>
    <s v="Financially completed in 2013."/>
    <m/>
    <m/>
    <m/>
    <x v="1"/>
    <n v="0"/>
    <n v="1"/>
    <n v="11"/>
    <n v="12"/>
    <n v="0"/>
    <n v="0"/>
    <n v="0"/>
    <n v="2008"/>
  </r>
  <r>
    <m/>
    <m/>
    <s v="PNG/PHA/57/PRP/10"/>
    <s v="Germany"/>
    <m/>
    <x v="2"/>
    <s v="PNG"/>
    <x v="5"/>
    <s v="PHA"/>
    <s v="Preparation of a HCFC phase-out management plan"/>
    <d v="2009-04-01T00:00:00"/>
    <d v="2010-03-01T00:00:00"/>
    <s v="FIN"/>
    <d v="2009-10-01T00:00:00"/>
    <m/>
    <d v="2010-12-01T00:00:00"/>
    <d v="2012-12-01T00:00:00"/>
    <n v="0"/>
    <m/>
    <m/>
    <n v="0"/>
    <m/>
    <m/>
    <m/>
    <m/>
    <m/>
    <m/>
    <m/>
    <m/>
    <n v="85000"/>
    <n v="0"/>
    <n v="85000"/>
    <n v="1"/>
    <n v="0"/>
    <n v="0"/>
    <n v="0"/>
    <n v="11050"/>
    <n v="0"/>
    <n v="11050"/>
    <n v="0"/>
    <n v="85000"/>
    <n v="0"/>
    <n v="0"/>
    <n v="11050"/>
    <n v="0"/>
    <m/>
    <m/>
    <m/>
    <m/>
    <s v="HPMP completed and approved"/>
    <m/>
    <m/>
    <m/>
    <x v="1"/>
    <n v="0"/>
    <n v="1"/>
    <n v="6"/>
    <n v="11"/>
    <n v="0"/>
    <n v="0"/>
    <n v="0"/>
    <n v="2009"/>
  </r>
  <r>
    <m/>
    <m/>
    <s v="PAR/PHA/55/PRP/20"/>
    <s v="UNEP"/>
    <m/>
    <x v="1"/>
    <s v="PAR"/>
    <x v="5"/>
    <s v="PHA"/>
    <s v="Preparation of a HCFC phase-out management plan"/>
    <d v="2008-07-01T00:00:00"/>
    <d v="2009-07-01T00:00:00"/>
    <s v="FIN"/>
    <d v="2009-05-01T00:00:00"/>
    <m/>
    <d v="2011-04-01T00:00:00"/>
    <d v="2011-04-01T00:00:00"/>
    <n v="0"/>
    <m/>
    <m/>
    <n v="0"/>
    <m/>
    <m/>
    <n v="0"/>
    <m/>
    <m/>
    <n v="0"/>
    <m/>
    <m/>
    <n v="85000"/>
    <n v="-6789"/>
    <n v="78211"/>
    <n v="1"/>
    <n v="0"/>
    <n v="0"/>
    <n v="0"/>
    <n v="11050"/>
    <n v="-882.57"/>
    <n v="10167.43"/>
    <n v="0"/>
    <n v="78211"/>
    <n v="0"/>
    <n v="0"/>
    <n v="10167.43"/>
    <n v="0"/>
    <m/>
    <n v="0"/>
    <m/>
    <m/>
    <m/>
    <m/>
    <m/>
    <m/>
    <x v="1"/>
    <n v="0"/>
    <n v="1"/>
    <n v="10"/>
    <n v="12"/>
    <n v="0"/>
    <n v="0"/>
    <n v="0"/>
    <n v="2008"/>
  </r>
  <r>
    <m/>
    <m/>
    <s v="PER/PHA/55/PRP/40"/>
    <s v="UNDP"/>
    <m/>
    <x v="1"/>
    <s v="PER"/>
    <x v="5"/>
    <s v="PHA"/>
    <s v="Preparation of a HCFC phase-out management plan"/>
    <d v="2008-07-01T00:00:00"/>
    <d v="2009-07-01T00:00:00"/>
    <s v="FIN"/>
    <d v="2009-05-01T00:00:00"/>
    <m/>
    <d v="2012-12-01T00:00:00"/>
    <d v="2014-03-01T00:00:00"/>
    <n v="0"/>
    <m/>
    <m/>
    <m/>
    <m/>
    <m/>
    <n v="0"/>
    <m/>
    <m/>
    <m/>
    <m/>
    <m/>
    <n v="150000"/>
    <n v="-28052"/>
    <n v="121948"/>
    <n v="1"/>
    <n v="0"/>
    <n v="0"/>
    <n v="0"/>
    <n v="11250"/>
    <n v="-2104"/>
    <n v="9146"/>
    <n v="0"/>
    <n v="121948"/>
    <n v="0"/>
    <n v="0"/>
    <n v="9146"/>
    <n v="0"/>
    <m/>
    <m/>
    <m/>
    <m/>
    <s v="Financially completed in 2014."/>
    <m/>
    <m/>
    <m/>
    <x v="1"/>
    <n v="0"/>
    <n v="1"/>
    <n v="10"/>
    <n v="12"/>
    <n v="0"/>
    <n v="0"/>
    <n v="0"/>
    <n v="2008"/>
  </r>
  <r>
    <m/>
    <m/>
    <s v="PHI/PHA/55/PRP/84"/>
    <s v="IBRD"/>
    <m/>
    <x v="2"/>
    <s v="PHI"/>
    <x v="5"/>
    <s v="PHA"/>
    <s v="Preparation of a HCFC phase-out management plan"/>
    <d v="2008-07-01T00:00:00"/>
    <d v="2009-12-01T00:00:00"/>
    <s v="FIN"/>
    <d v="2010-12-01T00:00:00"/>
    <m/>
    <d v="2012-12-01T00:00:00"/>
    <d v="2012-12-01T00:00:00"/>
    <n v="0"/>
    <m/>
    <m/>
    <n v="0"/>
    <m/>
    <m/>
    <n v="0"/>
    <m/>
    <m/>
    <n v="0"/>
    <m/>
    <m/>
    <n v="195000"/>
    <n v="0"/>
    <n v="195000"/>
    <n v="1"/>
    <n v="0"/>
    <n v="0"/>
    <n v="0"/>
    <n v="14625"/>
    <n v="0"/>
    <n v="14625"/>
    <n v="0"/>
    <n v="195000"/>
    <n v="0"/>
    <n v="0"/>
    <n v="14625"/>
    <n v="0"/>
    <n v="0"/>
    <m/>
    <m/>
    <m/>
    <s v="HPMP resubmitted and approved at the 68th ExCom with UNEP as the lead IA."/>
    <m/>
    <m/>
    <m/>
    <x v="1"/>
    <n v="0"/>
    <n v="1"/>
    <n v="29"/>
    <n v="17"/>
    <n v="0"/>
    <n v="0"/>
    <n v="0"/>
    <n v="2008"/>
  </r>
  <r>
    <m/>
    <m/>
    <s v="QAT/PHA/55/PRP/12"/>
    <s v="UNEP"/>
    <m/>
    <x v="2"/>
    <s v="QAT"/>
    <x v="5"/>
    <s v="PHA"/>
    <s v="Preparation of a HCFC phase-out management plan"/>
    <d v="2008-07-01T00:00:00"/>
    <d v="2009-07-01T00:00:00"/>
    <s v="FIN"/>
    <d v="2011-01-01T00:00:00"/>
    <m/>
    <d v="2011-08-01T00:00:00"/>
    <d v="2014-05-01T00:00:00"/>
    <n v="0"/>
    <m/>
    <m/>
    <n v="0"/>
    <m/>
    <m/>
    <n v="0"/>
    <m/>
    <m/>
    <n v="0"/>
    <m/>
    <m/>
    <n v="30000"/>
    <n v="-1000"/>
    <n v="29000"/>
    <n v="1"/>
    <n v="0"/>
    <n v="0"/>
    <n v="0"/>
    <n v="3900"/>
    <n v="-130"/>
    <n v="3770"/>
    <n v="0"/>
    <n v="29000"/>
    <n v="0"/>
    <n v="0"/>
    <n v="3770"/>
    <n v="0"/>
    <m/>
    <n v="0"/>
    <m/>
    <m/>
    <m/>
    <m/>
    <m/>
    <m/>
    <x v="1"/>
    <n v="0"/>
    <n v="1"/>
    <n v="30"/>
    <n v="12"/>
    <n v="0"/>
    <n v="0"/>
    <n v="0"/>
    <n v="2008"/>
  </r>
  <r>
    <m/>
    <m/>
    <s v="QAT/PHA/55/PRP/11"/>
    <s v="UNIDO"/>
    <m/>
    <x v="2"/>
    <s v="QAT"/>
    <x v="5"/>
    <s v="PHA"/>
    <s v="Preparation of a HCFC phase-out management plan"/>
    <d v="2008-07-01T00:00:00"/>
    <d v="2009-07-01T00:00:00"/>
    <s v="FIN"/>
    <d v="2009-05-01T00:00:00"/>
    <m/>
    <d v="2011-12-01T00:00:00"/>
    <d v="2012-12-01T00:00:00"/>
    <n v="0"/>
    <m/>
    <m/>
    <n v="0"/>
    <m/>
    <m/>
    <n v="0"/>
    <m/>
    <m/>
    <n v="0"/>
    <m/>
    <m/>
    <n v="55000"/>
    <n v="-1044.71"/>
    <n v="53955.29"/>
    <n v="0.99999462517947724"/>
    <n v="0.29000000000087311"/>
    <n v="0.29000000000087311"/>
    <n v="0"/>
    <n v="4125"/>
    <n v="-78"/>
    <n v="4047"/>
    <n v="0"/>
    <n v="53955"/>
    <n v="0"/>
    <m/>
    <n v="4047"/>
    <n v="0"/>
    <m/>
    <m/>
    <m/>
    <m/>
    <m/>
    <m/>
    <m/>
    <m/>
    <x v="1"/>
    <n v="0"/>
    <n v="1"/>
    <n v="10"/>
    <n v="12"/>
    <n v="0"/>
    <n v="0"/>
    <n v="0"/>
    <n v="2008"/>
  </r>
  <r>
    <m/>
    <m/>
    <s v="RWA/PHA/55/PRP/15"/>
    <s v="UNEP"/>
    <m/>
    <x v="0"/>
    <s v="RWA"/>
    <x v="5"/>
    <s v="PHA"/>
    <s v="Preparation of a HCFC phase-out management plan"/>
    <d v="2008-07-01T00:00:00"/>
    <d v="2009-07-01T00:00:00"/>
    <s v="FIN"/>
    <d v="2009-03-01T00:00:00"/>
    <m/>
    <d v="2011-07-01T00:00:00"/>
    <d v="2012-07-01T00:00:00"/>
    <n v="0"/>
    <m/>
    <m/>
    <n v="0"/>
    <m/>
    <m/>
    <n v="0"/>
    <m/>
    <m/>
    <n v="0"/>
    <m/>
    <m/>
    <n v="85000"/>
    <n v="-5000"/>
    <n v="80000"/>
    <n v="1"/>
    <n v="0"/>
    <n v="0"/>
    <n v="0"/>
    <n v="11050"/>
    <n v="-650"/>
    <n v="10400"/>
    <n v="0"/>
    <n v="80000"/>
    <n v="0"/>
    <n v="0"/>
    <n v="10400"/>
    <n v="0"/>
    <m/>
    <n v="0"/>
    <m/>
    <m/>
    <m/>
    <m/>
    <m/>
    <m/>
    <x v="1"/>
    <n v="0"/>
    <n v="1"/>
    <n v="8"/>
    <n v="12"/>
    <n v="0"/>
    <n v="0"/>
    <n v="0"/>
    <n v="2008"/>
  </r>
  <r>
    <m/>
    <m/>
    <s v="STK/PHA/56/PRP/14"/>
    <s v="UNEP"/>
    <m/>
    <x v="1"/>
    <s v="STK"/>
    <x v="5"/>
    <s v="PHA"/>
    <s v="Preparation of a HCFC phase-out management plan"/>
    <d v="2008-11-01T00:00:00"/>
    <d v="2009-11-01T00:00:00"/>
    <s v="FIN"/>
    <d v="2010-12-01T00:00:00"/>
    <m/>
    <d v="2013-12-01T00:00:00"/>
    <d v="2013-12-01T00:00:00"/>
    <n v="0"/>
    <m/>
    <m/>
    <n v="0"/>
    <m/>
    <m/>
    <n v="0"/>
    <m/>
    <m/>
    <n v="0"/>
    <m/>
    <m/>
    <n v="85000"/>
    <n v="-17932"/>
    <n v="67068"/>
    <n v="1"/>
    <n v="0"/>
    <n v="0"/>
    <n v="0"/>
    <n v="11050"/>
    <n v="-2331.16"/>
    <n v="8718.84"/>
    <n v="0"/>
    <n v="67068"/>
    <n v="0"/>
    <n v="0"/>
    <n v="8718.84"/>
    <n v="0"/>
    <m/>
    <n v="0"/>
    <m/>
    <m/>
    <m/>
    <m/>
    <m/>
    <m/>
    <x v="1"/>
    <n v="0"/>
    <n v="1"/>
    <n v="25"/>
    <n v="12"/>
    <n v="0"/>
    <n v="0"/>
    <n v="0"/>
    <n v="2008"/>
  </r>
  <r>
    <m/>
    <m/>
    <s v="STL/PHA/55/PRP/13"/>
    <s v="UNEP"/>
    <m/>
    <x v="1"/>
    <s v="STL"/>
    <x v="5"/>
    <s v="PHA"/>
    <s v="Preparation of a HCFC phase-out management plan"/>
    <d v="2008-07-01T00:00:00"/>
    <d v="2009-07-01T00:00:00"/>
    <s v="FIN"/>
    <d v="2010-02-01T00:00:00"/>
    <m/>
    <d v="2012-12-01T00:00:00"/>
    <d v="2012-12-01T00:00:00"/>
    <n v="0"/>
    <m/>
    <m/>
    <n v="0"/>
    <m/>
    <m/>
    <n v="0"/>
    <m/>
    <m/>
    <n v="0"/>
    <m/>
    <m/>
    <n v="85000"/>
    <n v="-2532"/>
    <n v="82468"/>
    <n v="1"/>
    <n v="0"/>
    <n v="0"/>
    <n v="0"/>
    <n v="11050"/>
    <n v="-329.16"/>
    <n v="10720.84"/>
    <n v="0"/>
    <n v="82468"/>
    <n v="0"/>
    <n v="0"/>
    <n v="10720.84"/>
    <n v="0"/>
    <m/>
    <n v="0"/>
    <m/>
    <m/>
    <m/>
    <m/>
    <m/>
    <m/>
    <x v="1"/>
    <n v="0"/>
    <n v="1"/>
    <n v="19"/>
    <n v="12"/>
    <n v="0"/>
    <n v="0"/>
    <n v="0"/>
    <n v="2008"/>
  </r>
  <r>
    <m/>
    <m/>
    <s v="STV/PHA/55/PRP/13"/>
    <s v="UNEP"/>
    <m/>
    <x v="1"/>
    <s v="STV"/>
    <x v="5"/>
    <s v="PHA"/>
    <s v="Preparation of a HCFC phase-out management plan"/>
    <d v="2008-07-01T00:00:00"/>
    <d v="2009-07-01T00:00:00"/>
    <s v="FIN"/>
    <d v="2009-12-01T00:00:00"/>
    <m/>
    <d v="2013-06-01T00:00:00"/>
    <d v="2013-06-01T00:00:00"/>
    <n v="0"/>
    <m/>
    <m/>
    <n v="0"/>
    <m/>
    <m/>
    <n v="0"/>
    <m/>
    <m/>
    <n v="0"/>
    <m/>
    <m/>
    <n v="85000"/>
    <n v="-3537"/>
    <n v="81463"/>
    <n v="1"/>
    <n v="0"/>
    <n v="0"/>
    <n v="0"/>
    <n v="11050"/>
    <n v="-459.81"/>
    <n v="10590.19"/>
    <n v="0"/>
    <n v="81463"/>
    <n v="0"/>
    <n v="0"/>
    <n v="10590.19"/>
    <n v="0"/>
    <m/>
    <n v="0"/>
    <m/>
    <m/>
    <m/>
    <m/>
    <m/>
    <m/>
    <x v="1"/>
    <n v="0"/>
    <n v="1"/>
    <n v="17"/>
    <n v="12"/>
    <n v="0"/>
    <n v="0"/>
    <n v="0"/>
    <n v="2008"/>
  </r>
  <r>
    <m/>
    <m/>
    <s v="STP/PHA/55/PRP/15"/>
    <s v="UNEP"/>
    <m/>
    <x v="0"/>
    <s v="STP"/>
    <x v="5"/>
    <s v="PHA"/>
    <s v="Preparation of a HCFC phase-out management plan"/>
    <d v="2008-07-01T00:00:00"/>
    <d v="2009-07-01T00:00:00"/>
    <s v="FIN"/>
    <d v="2009-09-01T00:00:00"/>
    <m/>
    <d v="2011-03-01T00:00:00"/>
    <d v="2012-03-01T00:00:00"/>
    <n v="0"/>
    <m/>
    <m/>
    <n v="0"/>
    <m/>
    <m/>
    <n v="0"/>
    <m/>
    <m/>
    <n v="0"/>
    <m/>
    <m/>
    <n v="85000"/>
    <n v="-15000"/>
    <n v="70000"/>
    <n v="1"/>
    <n v="0"/>
    <n v="0"/>
    <n v="0"/>
    <n v="11050"/>
    <n v="-1950"/>
    <n v="9100"/>
    <n v="0"/>
    <n v="70000"/>
    <n v="0"/>
    <n v="0"/>
    <n v="9100"/>
    <n v="0"/>
    <m/>
    <n v="0"/>
    <m/>
    <m/>
    <m/>
    <m/>
    <m/>
    <m/>
    <x v="1"/>
    <n v="0"/>
    <n v="1"/>
    <n v="14"/>
    <n v="12"/>
    <n v="0"/>
    <n v="0"/>
    <n v="0"/>
    <n v="2008"/>
  </r>
  <r>
    <m/>
    <m/>
    <s v="SAU/PHA/55/PRP/06"/>
    <s v="UNEP"/>
    <m/>
    <x v="2"/>
    <s v="SAU"/>
    <x v="5"/>
    <s v="PHA"/>
    <s v="Preparation of a HCFC phase-out management plan"/>
    <d v="2008-07-01T00:00:00"/>
    <d v="2009-07-01T00:00:00"/>
    <s v="FIN"/>
    <d v="2011-02-01T00:00:00"/>
    <m/>
    <d v="2013-12-01T00:00:00"/>
    <d v="2014-05-01T00:00:00"/>
    <n v="0"/>
    <m/>
    <m/>
    <n v="0"/>
    <m/>
    <m/>
    <n v="0"/>
    <m/>
    <m/>
    <n v="0"/>
    <m/>
    <m/>
    <n v="65000"/>
    <n v="-9234"/>
    <n v="55766"/>
    <n v="1"/>
    <n v="0"/>
    <n v="0"/>
    <n v="0"/>
    <n v="8450"/>
    <n v="-1200.42"/>
    <n v="7249.58"/>
    <n v="0"/>
    <n v="55766"/>
    <n v="0"/>
    <n v="0"/>
    <n v="7249.58"/>
    <n v="0"/>
    <m/>
    <n v="0"/>
    <m/>
    <m/>
    <m/>
    <m/>
    <m/>
    <m/>
    <x v="1"/>
    <n v="0"/>
    <n v="1"/>
    <n v="31"/>
    <n v="12"/>
    <n v="0"/>
    <n v="0"/>
    <n v="0"/>
    <n v="2008"/>
  </r>
  <r>
    <m/>
    <m/>
    <s v="SAU/PHA/55/PRP/05"/>
    <s v="UNIDO"/>
    <m/>
    <x v="2"/>
    <s v="SAU"/>
    <x v="5"/>
    <s v="PHA"/>
    <s v="Preparation of a HCFC phase-out management plan"/>
    <d v="2008-07-01T00:00:00"/>
    <d v="2009-07-01T00:00:00"/>
    <s v="FIN"/>
    <d v="2009-03-01T00:00:00"/>
    <m/>
    <d v="2012-12-01T00:00:00"/>
    <d v="2013-12-01T00:00:00"/>
    <n v="0"/>
    <m/>
    <m/>
    <n v="0"/>
    <m/>
    <m/>
    <n v="0"/>
    <m/>
    <m/>
    <n v="0"/>
    <m/>
    <m/>
    <n v="130000"/>
    <n v="-24.4"/>
    <n v="129975.6"/>
    <n v="1.0000030775007001"/>
    <n v="-0.39999999999417923"/>
    <n v="-0.39999999999417923"/>
    <n v="0"/>
    <n v="9750"/>
    <n v="-2"/>
    <n v="9748"/>
    <n v="0"/>
    <n v="129976"/>
    <n v="0"/>
    <m/>
    <n v="9748"/>
    <n v="0"/>
    <m/>
    <m/>
    <m/>
    <m/>
    <m/>
    <m/>
    <m/>
    <m/>
    <x v="1"/>
    <n v="0"/>
    <n v="1"/>
    <n v="8"/>
    <n v="12"/>
    <n v="0"/>
    <n v="0"/>
    <n v="0"/>
    <n v="2008"/>
  </r>
  <r>
    <m/>
    <m/>
    <s v="SEN/PHA/55/PRP/26"/>
    <s v="UNIDO"/>
    <m/>
    <x v="0"/>
    <s v="SEN"/>
    <x v="5"/>
    <s v="PHA"/>
    <s v="Preparation of a HCFC phase-out management plan"/>
    <d v="2008-07-01T00:00:00"/>
    <d v="2009-07-01T00:00:00"/>
    <s v="FIN"/>
    <d v="2008-12-01T00:00:00"/>
    <m/>
    <d v="2011-07-01T00:00:00"/>
    <d v="2012-05-01T00:00:00"/>
    <n v="0"/>
    <m/>
    <m/>
    <n v="0"/>
    <m/>
    <m/>
    <n v="0"/>
    <m/>
    <m/>
    <n v="0"/>
    <m/>
    <m/>
    <n v="85000"/>
    <n v="-1025.97"/>
    <n v="83974.03"/>
    <n v="0.99999964274669206"/>
    <n v="2.9999999998835847E-2"/>
    <n v="2.9999999998835847E-2"/>
    <n v="0"/>
    <n v="6375"/>
    <n v="-77"/>
    <n v="6298"/>
    <n v="0"/>
    <n v="83974"/>
    <n v="0"/>
    <m/>
    <n v="6298"/>
    <n v="0"/>
    <m/>
    <m/>
    <m/>
    <m/>
    <m/>
    <m/>
    <m/>
    <m/>
    <x v="1"/>
    <n v="0"/>
    <n v="1"/>
    <n v="5"/>
    <n v="12"/>
    <n v="0"/>
    <n v="0"/>
    <n v="0"/>
    <n v="2008"/>
  </r>
  <r>
    <m/>
    <m/>
    <s v="YUG/PHA/55/PRP/32"/>
    <s v="UNIDO"/>
    <m/>
    <x v="4"/>
    <s v="YUG"/>
    <x v="5"/>
    <s v="PHA"/>
    <s v="Preparation of a HCFC phase-out management plan"/>
    <d v="2008-07-01T00:00:00"/>
    <d v="2009-07-01T00:00:00"/>
    <s v="FIN"/>
    <d v="2008-12-01T00:00:00"/>
    <m/>
    <d v="2011-07-01T00:00:00"/>
    <d v="2012-12-01T00:00:00"/>
    <n v="0"/>
    <m/>
    <m/>
    <n v="0"/>
    <m/>
    <m/>
    <n v="0"/>
    <m/>
    <m/>
    <n v="0"/>
    <m/>
    <m/>
    <n v="150000"/>
    <n v="-955.13"/>
    <n v="149044.87"/>
    <n v="1.0000008722205602"/>
    <n v="-0.13000000000465661"/>
    <n v="-0.13000000000465661"/>
    <n v="0"/>
    <n v="11250"/>
    <n v="-72"/>
    <n v="11178"/>
    <n v="0"/>
    <n v="149045"/>
    <n v="0"/>
    <m/>
    <n v="11178"/>
    <n v="0"/>
    <m/>
    <m/>
    <m/>
    <m/>
    <m/>
    <m/>
    <m/>
    <m/>
    <x v="1"/>
    <n v="0"/>
    <n v="1"/>
    <n v="5"/>
    <n v="12"/>
    <n v="0"/>
    <n v="0"/>
    <n v="0"/>
    <n v="2008"/>
  </r>
  <r>
    <m/>
    <m/>
    <s v="SEY/PHA/58/PRP/15"/>
    <s v="Germany"/>
    <m/>
    <x v="0"/>
    <s v="SEY"/>
    <x v="5"/>
    <s v="PHA"/>
    <s v="Preparation of a HCFC phase-out management plan"/>
    <d v="2009-07-01T00:00:00"/>
    <d v="2010-07-01T00:00:00"/>
    <s v="FIN"/>
    <d v="2009-09-01T00:00:00"/>
    <m/>
    <d v="2010-12-01T00:00:00"/>
    <d v="2012-12-01T00:00:00"/>
    <n v="0"/>
    <m/>
    <m/>
    <n v="0"/>
    <m/>
    <m/>
    <n v="0"/>
    <m/>
    <m/>
    <m/>
    <m/>
    <m/>
    <n v="85000"/>
    <n v="0"/>
    <n v="85000"/>
    <n v="1"/>
    <n v="0"/>
    <n v="0"/>
    <n v="0"/>
    <n v="11050"/>
    <n v="0"/>
    <n v="11050"/>
    <n v="0"/>
    <n v="85000"/>
    <n v="0"/>
    <n v="0"/>
    <n v="11050"/>
    <n v="0"/>
    <m/>
    <m/>
    <m/>
    <m/>
    <s v="HPMP dafted and approved."/>
    <m/>
    <m/>
    <m/>
    <x v="1"/>
    <n v="0"/>
    <n v="1"/>
    <n v="2"/>
    <n v="12"/>
    <n v="0"/>
    <n v="0"/>
    <n v="0"/>
    <n v="2009"/>
  </r>
  <r>
    <m/>
    <m/>
    <s v="SIL/PHA/56/PRP/18"/>
    <s v="UNEP"/>
    <m/>
    <x v="0"/>
    <s v="SIL"/>
    <x v="5"/>
    <s v="PHA"/>
    <s v="Preparation of a HCFC phase-out management plan"/>
    <d v="2008-11-01T00:00:00"/>
    <d v="2009-11-01T00:00:00"/>
    <s v="FIN"/>
    <d v="2009-03-01T00:00:00"/>
    <m/>
    <d v="2011-12-01T00:00:00"/>
    <d v="2011-12-01T00:00:00"/>
    <n v="0"/>
    <m/>
    <m/>
    <n v="0"/>
    <m/>
    <m/>
    <n v="0"/>
    <m/>
    <m/>
    <n v="0"/>
    <m/>
    <m/>
    <n v="85000"/>
    <n v="0"/>
    <n v="85000"/>
    <n v="1"/>
    <n v="0"/>
    <n v="0"/>
    <n v="0"/>
    <n v="11050"/>
    <n v="0"/>
    <n v="11050"/>
    <n v="0"/>
    <n v="85000"/>
    <n v="0"/>
    <n v="0"/>
    <n v="11050"/>
    <n v="0"/>
    <m/>
    <n v="0"/>
    <m/>
    <m/>
    <m/>
    <m/>
    <m/>
    <m/>
    <x v="1"/>
    <n v="0"/>
    <n v="1"/>
    <n v="4"/>
    <n v="12"/>
    <n v="0"/>
    <n v="0"/>
    <n v="0"/>
    <n v="2008"/>
  </r>
  <r>
    <m/>
    <m/>
    <s v="SOM/PHA/60/PRP/07"/>
    <s v="UNIDO"/>
    <m/>
    <x v="0"/>
    <s v="SOM"/>
    <x v="5"/>
    <s v="PHA"/>
    <s v="Preparation of a HCFC phase-out management plan"/>
    <d v="2010-04-01T00:00:00"/>
    <d v="2011-04-01T00:00:00"/>
    <s v="FIN"/>
    <d v="2010-12-01T00:00:00"/>
    <m/>
    <d v="2012-12-01T00:00:00"/>
    <d v="2014-05-01T00:00:00"/>
    <n v="0"/>
    <m/>
    <m/>
    <n v="0"/>
    <m/>
    <m/>
    <n v="0"/>
    <m/>
    <m/>
    <n v="0"/>
    <m/>
    <m/>
    <n v="85000"/>
    <n v="-4040.38"/>
    <n v="80959.62"/>
    <n v="1.0000046936979201"/>
    <n v="-0.38000000000465661"/>
    <n v="-0.38000000000465661"/>
    <n v="0"/>
    <n v="6375"/>
    <n v="-303"/>
    <n v="6072"/>
    <n v="0"/>
    <n v="80960"/>
    <n v="0"/>
    <m/>
    <n v="6072"/>
    <n v="0"/>
    <m/>
    <m/>
    <m/>
    <m/>
    <m/>
    <m/>
    <m/>
    <m/>
    <x v="1"/>
    <n v="0"/>
    <n v="1"/>
    <n v="8"/>
    <n v="12"/>
    <n v="0"/>
    <n v="0"/>
    <n v="0"/>
    <n v="2010"/>
  </r>
  <r>
    <m/>
    <m/>
    <s v="SOA/PHA/55/PRP/01"/>
    <s v="UNIDO"/>
    <m/>
    <x v="0"/>
    <s v="SOA"/>
    <x v="5"/>
    <s v="PHA"/>
    <s v="Preparation of a HCFC phase-out management plan"/>
    <d v="2008-07-01T00:00:00"/>
    <d v="2009-07-01T00:00:00"/>
    <s v="FIN"/>
    <d v="2009-06-01T00:00:00"/>
    <m/>
    <d v="2012-12-01T00:00:00"/>
    <d v="2015-03-01T00:00:00"/>
    <n v="0"/>
    <m/>
    <m/>
    <n v="0"/>
    <m/>
    <m/>
    <n v="0"/>
    <m/>
    <m/>
    <n v="0"/>
    <m/>
    <m/>
    <n v="195000"/>
    <n v="-518.85"/>
    <n v="194481.15"/>
    <n v="0.99999922871702474"/>
    <n v="0.14999999999417923"/>
    <n v="0.14999999999417923"/>
    <n v="0"/>
    <n v="14625"/>
    <n v="-39"/>
    <n v="14586"/>
    <n v="0"/>
    <n v="194481"/>
    <n v="0"/>
    <m/>
    <n v="14586"/>
    <n v="0"/>
    <m/>
    <m/>
    <m/>
    <m/>
    <m/>
    <m/>
    <m/>
    <m/>
    <x v="1"/>
    <n v="0"/>
    <n v="1"/>
    <n v="11"/>
    <n v="12"/>
    <n v="0"/>
    <n v="0"/>
    <n v="0"/>
    <n v="2008"/>
  </r>
  <r>
    <m/>
    <m/>
    <s v="SRL/PHA/55/PRP/33"/>
    <s v="UNDP"/>
    <m/>
    <x v="2"/>
    <s v="SRL"/>
    <x v="5"/>
    <s v="PHA"/>
    <s v="Preparation of a HCFC phase-out management plan"/>
    <d v="2008-07-01T00:00:00"/>
    <d v="2009-07-01T00:00:00"/>
    <s v="FIN"/>
    <d v="2009-06-01T00:00:00"/>
    <m/>
    <d v="2011-12-01T00:00:00"/>
    <d v="2013-06-01T00:00:00"/>
    <n v="0"/>
    <m/>
    <m/>
    <m/>
    <m/>
    <m/>
    <n v="0"/>
    <m/>
    <m/>
    <m/>
    <m/>
    <m/>
    <n v="112250"/>
    <n v="-5029"/>
    <n v="107221"/>
    <n v="1"/>
    <n v="0"/>
    <n v="0"/>
    <n v="0"/>
    <n v="8419"/>
    <n v="-377"/>
    <n v="8042"/>
    <n v="0.43619937288985966"/>
    <n v="107221"/>
    <n v="0"/>
    <n v="0"/>
    <n v="8041.5638006271101"/>
    <n v="0"/>
    <m/>
    <m/>
    <m/>
    <m/>
    <s v="Financially completed in 2013."/>
    <m/>
    <m/>
    <m/>
    <x v="1"/>
    <n v="0"/>
    <n v="1"/>
    <n v="11"/>
    <n v="12"/>
    <n v="0"/>
    <n v="0"/>
    <n v="0"/>
    <n v="2008"/>
  </r>
  <r>
    <m/>
    <m/>
    <s v="SRL/PHA/55/PRP/34"/>
    <s v="UNEP"/>
    <m/>
    <x v="2"/>
    <s v="SRL"/>
    <x v="5"/>
    <s v="PHA"/>
    <s v="Preparation of a HCFC phase-out management plan"/>
    <d v="2008-07-01T00:00:00"/>
    <d v="2009-07-01T00:00:00"/>
    <s v="FIN"/>
    <d v="2009-10-01T00:00:00"/>
    <m/>
    <d v="2010-12-01T00:00:00"/>
    <d v="2011-12-01T00:00:00"/>
    <n v="0"/>
    <m/>
    <m/>
    <n v="0"/>
    <m/>
    <m/>
    <n v="0"/>
    <m/>
    <m/>
    <n v="0"/>
    <m/>
    <m/>
    <n v="25000"/>
    <n v="-5412"/>
    <n v="19588"/>
    <n v="1"/>
    <n v="0"/>
    <n v="0"/>
    <n v="0"/>
    <n v="3250"/>
    <n v="-703.56"/>
    <n v="2546.44"/>
    <n v="0"/>
    <n v="19588"/>
    <n v="0"/>
    <n v="0"/>
    <n v="2546.44"/>
    <n v="0"/>
    <m/>
    <n v="0"/>
    <m/>
    <m/>
    <m/>
    <m/>
    <m/>
    <m/>
    <x v="1"/>
    <n v="0"/>
    <n v="1"/>
    <n v="15"/>
    <n v="12"/>
    <n v="0"/>
    <n v="0"/>
    <n v="0"/>
    <n v="2008"/>
  </r>
  <r>
    <m/>
    <m/>
    <s v="SUD/PHA/55/PRP/21"/>
    <s v="UNIDO"/>
    <m/>
    <x v="0"/>
    <s v="SUD"/>
    <x v="5"/>
    <s v="PHA"/>
    <s v="Preparation of a HCFC phase-out management plan"/>
    <d v="2008-07-01T00:00:00"/>
    <d v="2009-07-01T00:00:00"/>
    <s v="FIN"/>
    <d v="2008-12-01T00:00:00"/>
    <m/>
    <d v="2010-12-01T00:00:00"/>
    <d v="2012-10-01T00:00:00"/>
    <n v="0"/>
    <m/>
    <m/>
    <n v="0"/>
    <m/>
    <m/>
    <n v="0"/>
    <m/>
    <m/>
    <n v="0"/>
    <m/>
    <m/>
    <n v="30000"/>
    <n v="-2949.79"/>
    <n v="27050.21"/>
    <n v="0.99999223665916093"/>
    <n v="0.20999999999912689"/>
    <n v="0.20999999999912689"/>
    <n v="0"/>
    <n v="2250"/>
    <n v="-221"/>
    <n v="2029"/>
    <n v="0"/>
    <n v="27050"/>
    <n v="0"/>
    <m/>
    <n v="2029"/>
    <n v="0"/>
    <m/>
    <m/>
    <m/>
    <m/>
    <m/>
    <m/>
    <m/>
    <m/>
    <x v="1"/>
    <n v="0"/>
    <n v="1"/>
    <n v="5"/>
    <n v="12"/>
    <n v="0"/>
    <n v="0"/>
    <n v="0"/>
    <n v="2008"/>
  </r>
  <r>
    <m/>
    <m/>
    <s v="SUR/PHA/55/PRP/14"/>
    <s v="UNEP"/>
    <m/>
    <x v="1"/>
    <s v="SUR"/>
    <x v="5"/>
    <s v="PHA"/>
    <s v="Preparation of a HCFC phase-out management plan"/>
    <d v="2008-07-01T00:00:00"/>
    <d v="2009-07-01T00:00:00"/>
    <s v="FIN"/>
    <d v="2009-11-01T00:00:00"/>
    <m/>
    <d v="2011-07-01T00:00:00"/>
    <d v="2011-07-01T00:00:00"/>
    <n v="0"/>
    <m/>
    <m/>
    <n v="0"/>
    <m/>
    <m/>
    <n v="0"/>
    <m/>
    <m/>
    <n v="0"/>
    <m/>
    <m/>
    <n v="85000"/>
    <n v="-2953"/>
    <n v="82047"/>
    <n v="1"/>
    <n v="0"/>
    <n v="0"/>
    <n v="0"/>
    <n v="11050"/>
    <n v="-384.37"/>
    <n v="10665.63"/>
    <n v="0"/>
    <n v="82047"/>
    <n v="0"/>
    <n v="0"/>
    <n v="10665.63"/>
    <n v="0"/>
    <m/>
    <n v="0"/>
    <m/>
    <m/>
    <m/>
    <m/>
    <m/>
    <m/>
    <x v="1"/>
    <n v="0"/>
    <n v="1"/>
    <n v="16"/>
    <n v="12"/>
    <n v="0"/>
    <n v="0"/>
    <n v="0"/>
    <n v="2008"/>
  </r>
  <r>
    <m/>
    <m/>
    <s v="SYR/PHA/55/PRP/97"/>
    <s v="UNIDO"/>
    <m/>
    <x v="2"/>
    <s v="SYR"/>
    <x v="5"/>
    <s v="PHA"/>
    <s v="Preparation of a HCFC phase-out management plan"/>
    <d v="2008-07-01T00:00:00"/>
    <d v="2009-07-01T00:00:00"/>
    <s v="FIN"/>
    <d v="2008-12-01T00:00:00"/>
    <m/>
    <d v="2021-06-01T00:00:00"/>
    <d v="2022-09-01T00:00:00"/>
    <n v="0"/>
    <m/>
    <m/>
    <n v="0"/>
    <m/>
    <m/>
    <n v="0"/>
    <m/>
    <m/>
    <n v="0"/>
    <m/>
    <m/>
    <n v="136250"/>
    <n v="-4057.13"/>
    <n v="132192.87"/>
    <n v="1.0000009834115864"/>
    <n v="-0.13000000000465661"/>
    <n v="-0.13000000000465661"/>
    <n v="0"/>
    <n v="10219"/>
    <n v="-304.5"/>
    <n v="9914.5"/>
    <n v="-0.5"/>
    <n v="132193"/>
    <n v="0"/>
    <m/>
    <n v="9915"/>
    <n v="0"/>
    <m/>
    <m/>
    <m/>
    <m/>
    <m/>
    <m/>
    <m/>
    <m/>
    <x v="1"/>
    <n v="0"/>
    <n v="1"/>
    <n v="5"/>
    <n v="12"/>
    <n v="0"/>
    <n v="0"/>
    <n v="0"/>
    <n v="2008"/>
  </r>
  <r>
    <m/>
    <m/>
    <s v="URT/PHA/57/PRP/26"/>
    <s v="UNEP"/>
    <m/>
    <x v="0"/>
    <s v="URT"/>
    <x v="5"/>
    <s v="PHA"/>
    <s v="Preparation of a HCFC phase-out management plan"/>
    <d v="2009-04-01T00:00:00"/>
    <d v="2010-03-01T00:00:00"/>
    <s v="FIN"/>
    <d v="2009-11-01T00:00:00"/>
    <m/>
    <d v="2013-07-01T00:00:00"/>
    <d v="2014-07-01T00:00:00"/>
    <n v="0"/>
    <m/>
    <m/>
    <n v="0"/>
    <m/>
    <m/>
    <n v="0"/>
    <m/>
    <m/>
    <n v="0"/>
    <m/>
    <m/>
    <n v="85000"/>
    <n v="0"/>
    <n v="85000"/>
    <n v="1"/>
    <n v="0"/>
    <n v="0"/>
    <n v="0"/>
    <n v="11050"/>
    <n v="0"/>
    <n v="11050"/>
    <n v="0"/>
    <n v="85000"/>
    <n v="0"/>
    <n v="0"/>
    <n v="11050"/>
    <n v="0"/>
    <m/>
    <n v="0"/>
    <m/>
    <m/>
    <m/>
    <m/>
    <m/>
    <m/>
    <x v="1"/>
    <n v="0"/>
    <n v="1"/>
    <n v="7"/>
    <n v="11"/>
    <n v="0"/>
    <n v="0"/>
    <n v="0"/>
    <n v="2009"/>
  </r>
  <r>
    <m/>
    <m/>
    <s v="THA/PHA/55/PRP/151"/>
    <s v="IBRD"/>
    <m/>
    <x v="2"/>
    <s v="THA"/>
    <x v="5"/>
    <s v="PHA"/>
    <s v="Preparation of a HCFC phase-out management plan"/>
    <d v="2008-07-01T00:00:00"/>
    <d v="2009-12-01T00:00:00"/>
    <s v="FIN"/>
    <d v="2010-12-01T00:00:00"/>
    <m/>
    <d v="2012-12-01T00:00:00"/>
    <d v="2012-12-01T00:00:00"/>
    <n v="0"/>
    <m/>
    <m/>
    <n v="0"/>
    <m/>
    <m/>
    <n v="0"/>
    <m/>
    <m/>
    <n v="0"/>
    <m/>
    <m/>
    <n v="195000"/>
    <n v="0"/>
    <n v="195000"/>
    <n v="1"/>
    <n v="0"/>
    <n v="0"/>
    <n v="0"/>
    <n v="14625"/>
    <n v="0"/>
    <n v="14625"/>
    <n v="0"/>
    <n v="195000"/>
    <n v="0"/>
    <n v="0"/>
    <n v="14625"/>
    <n v="0"/>
    <n v="0"/>
    <m/>
    <m/>
    <m/>
    <s v="HPMP approved at the 68th ExCom Meeting."/>
    <m/>
    <m/>
    <m/>
    <x v="1"/>
    <n v="0"/>
    <n v="1"/>
    <n v="29"/>
    <n v="17"/>
    <n v="0"/>
    <n v="0"/>
    <n v="0"/>
    <n v="2008"/>
  </r>
  <r>
    <m/>
    <m/>
    <s v="TOG/PHA/56/PRP/17"/>
    <s v="UNEP"/>
    <m/>
    <x v="0"/>
    <s v="TOG"/>
    <x v="5"/>
    <s v="PHA"/>
    <s v="Preparation of a HCFC phase-out management plan"/>
    <d v="2008-11-01T00:00:00"/>
    <d v="2009-11-01T00:00:00"/>
    <s v="FIN"/>
    <d v="2009-03-01T00:00:00"/>
    <m/>
    <d v="2011-12-01T00:00:00"/>
    <d v="2012-12-01T00:00:00"/>
    <n v="0"/>
    <m/>
    <m/>
    <n v="0"/>
    <m/>
    <m/>
    <n v="0"/>
    <m/>
    <m/>
    <n v="0"/>
    <m/>
    <m/>
    <n v="85000"/>
    <n v="-14308"/>
    <n v="70692"/>
    <n v="1"/>
    <n v="0"/>
    <n v="0"/>
    <n v="0"/>
    <n v="11050"/>
    <n v="-1860.04"/>
    <n v="9189.9599999999991"/>
    <n v="0"/>
    <n v="70692"/>
    <n v="0"/>
    <n v="0"/>
    <n v="9189.9599999999991"/>
    <n v="0"/>
    <m/>
    <n v="0"/>
    <m/>
    <m/>
    <m/>
    <m/>
    <m/>
    <m/>
    <x v="1"/>
    <n v="0"/>
    <n v="1"/>
    <n v="4"/>
    <n v="12"/>
    <n v="0"/>
    <n v="0"/>
    <n v="0"/>
    <n v="2008"/>
  </r>
  <r>
    <m/>
    <m/>
    <s v="TRI/PHA/55/PRP/23"/>
    <s v="UNDP"/>
    <m/>
    <x v="1"/>
    <s v="TRI"/>
    <x v="5"/>
    <s v="PHA"/>
    <s v="Preparation of a HCFC phase-out management plan"/>
    <d v="2008-07-01T00:00:00"/>
    <d v="2009-07-01T00:00:00"/>
    <s v="FIN"/>
    <d v="2009-06-01T00:00:00"/>
    <m/>
    <d v="2011-07-01T00:00:00"/>
    <d v="2013-12-01T00:00:00"/>
    <n v="0"/>
    <m/>
    <m/>
    <m/>
    <m/>
    <m/>
    <n v="0"/>
    <m/>
    <m/>
    <m/>
    <m/>
    <m/>
    <n v="85000"/>
    <n v="0"/>
    <n v="85000"/>
    <n v="1"/>
    <n v="0"/>
    <n v="0"/>
    <n v="0"/>
    <n v="6375"/>
    <n v="0"/>
    <n v="6375"/>
    <n v="0"/>
    <n v="85000"/>
    <n v="0"/>
    <n v="0"/>
    <n v="6375"/>
    <n v="0"/>
    <m/>
    <m/>
    <m/>
    <m/>
    <s v="Financially completed in 2013."/>
    <m/>
    <m/>
    <m/>
    <x v="1"/>
    <n v="0"/>
    <n v="1"/>
    <n v="11"/>
    <n v="12"/>
    <n v="0"/>
    <n v="0"/>
    <n v="0"/>
    <n v="2008"/>
  </r>
  <r>
    <m/>
    <m/>
    <s v="TUN/PHA/55/PRP/48"/>
    <s v="UNIDO"/>
    <m/>
    <x v="0"/>
    <s v="TUN"/>
    <x v="5"/>
    <s v="PHA"/>
    <s v="Preparation of a HCFC phase-out management plan"/>
    <d v="2008-07-01T00:00:00"/>
    <d v="2009-07-01T00:00:00"/>
    <s v="FIN"/>
    <d v="2008-10-01T00:00:00"/>
    <m/>
    <d v="2014-05-01T00:00:00"/>
    <d v="2015-09-01T00:00:00"/>
    <n v="0"/>
    <m/>
    <m/>
    <n v="0"/>
    <m/>
    <m/>
    <n v="0"/>
    <m/>
    <m/>
    <n v="0"/>
    <m/>
    <m/>
    <n v="150000"/>
    <n v="-3409.98"/>
    <n v="146590.01999999999"/>
    <n v="0.9999998635650641"/>
    <n v="1.9999999989522621E-2"/>
    <n v="1.9999999989522621E-2"/>
    <n v="0"/>
    <n v="11250"/>
    <n v="-256"/>
    <n v="10994"/>
    <n v="0"/>
    <n v="146590"/>
    <n v="0"/>
    <m/>
    <n v="10994"/>
    <n v="0"/>
    <m/>
    <m/>
    <m/>
    <m/>
    <m/>
    <m/>
    <m/>
    <m/>
    <x v="1"/>
    <n v="0"/>
    <n v="1"/>
    <n v="3"/>
    <n v="12"/>
    <n v="0"/>
    <n v="0"/>
    <n v="0"/>
    <n v="2008"/>
  </r>
  <r>
    <m/>
    <m/>
    <s v="TUR/PHA/55/PRP/91"/>
    <s v="UNIDO"/>
    <m/>
    <x v="4"/>
    <s v="TUR"/>
    <x v="5"/>
    <s v="PHA"/>
    <s v="Preparation of a HCFC phase-out management plan"/>
    <d v="2008-07-01T00:00:00"/>
    <d v="2009-07-01T00:00:00"/>
    <s v="FIN"/>
    <d v="2008-12-01T00:00:00"/>
    <m/>
    <d v="2012-12-01T00:00:00"/>
    <d v="2014-04-01T00:00:00"/>
    <n v="0"/>
    <m/>
    <m/>
    <n v="0"/>
    <m/>
    <m/>
    <n v="0"/>
    <m/>
    <m/>
    <n v="0"/>
    <m/>
    <m/>
    <n v="195000"/>
    <n v="-6429.57"/>
    <n v="188570.43"/>
    <n v="0.99999771968489448"/>
    <n v="0.42999999999301508"/>
    <n v="0.42999999999301508"/>
    <n v="0"/>
    <n v="14625"/>
    <n v="-482"/>
    <n v="14143"/>
    <n v="0"/>
    <n v="188570"/>
    <n v="0"/>
    <m/>
    <n v="14143"/>
    <n v="0"/>
    <m/>
    <m/>
    <m/>
    <m/>
    <m/>
    <m/>
    <m/>
    <m/>
    <x v="1"/>
    <n v="0"/>
    <n v="1"/>
    <n v="5"/>
    <n v="12"/>
    <n v="0"/>
    <n v="0"/>
    <n v="0"/>
    <n v="2008"/>
  </r>
  <r>
    <m/>
    <m/>
    <s v="TKM/PHA/55/PRP/05"/>
    <s v="UNIDO"/>
    <m/>
    <x v="4"/>
    <s v="TKM"/>
    <x v="5"/>
    <s v="PHA"/>
    <s v="Preparation of a HCFC phase-out management plan"/>
    <d v="2008-07-01T00:00:00"/>
    <d v="2009-07-01T00:00:00"/>
    <s v="FIN"/>
    <d v="2008-09-01T00:00:00"/>
    <m/>
    <d v="2010-12-01T00:00:00"/>
    <d v="2012-02-01T00:00:00"/>
    <n v="0"/>
    <m/>
    <m/>
    <n v="0"/>
    <m/>
    <m/>
    <n v="0"/>
    <m/>
    <m/>
    <n v="0"/>
    <m/>
    <m/>
    <n v="85000"/>
    <n v="-909.5"/>
    <n v="84090.5"/>
    <n v="1.0000059459748722"/>
    <n v="-0.5"/>
    <n v="-0.5"/>
    <n v="0"/>
    <n v="6375"/>
    <n v="-68"/>
    <n v="6307"/>
    <n v="0"/>
    <n v="84091"/>
    <n v="0"/>
    <m/>
    <n v="6307"/>
    <n v="0"/>
    <m/>
    <m/>
    <m/>
    <m/>
    <m/>
    <m/>
    <m/>
    <m/>
    <x v="1"/>
    <n v="0"/>
    <n v="1"/>
    <n v="2"/>
    <n v="12"/>
    <n v="0"/>
    <n v="0"/>
    <n v="0"/>
    <n v="2008"/>
  </r>
  <r>
    <m/>
    <m/>
    <s v="UGA/PHA/56/PRP/14"/>
    <s v="UNEP"/>
    <m/>
    <x v="0"/>
    <s v="UGA"/>
    <x v="5"/>
    <s v="PHA"/>
    <s v="Preparation of a HCFC phase-out management plan"/>
    <d v="2008-11-01T00:00:00"/>
    <d v="2009-11-01T00:00:00"/>
    <s v="FIN"/>
    <d v="2009-08-01T00:00:00"/>
    <m/>
    <d v="2013-07-01T00:00:00"/>
    <d v="2016-12-01T00:00:00"/>
    <n v="0"/>
    <m/>
    <m/>
    <n v="0"/>
    <m/>
    <m/>
    <n v="0"/>
    <m/>
    <m/>
    <n v="0"/>
    <m/>
    <m/>
    <n v="30000"/>
    <n v="-14816"/>
    <n v="15184"/>
    <n v="1"/>
    <n v="0"/>
    <n v="0"/>
    <n v="0"/>
    <n v="3900"/>
    <n v="-1926.24"/>
    <n v="1973.76"/>
    <n v="0"/>
    <n v="15184"/>
    <n v="0"/>
    <n v="0"/>
    <n v="1973.76"/>
    <n v="0"/>
    <m/>
    <n v="0"/>
    <m/>
    <m/>
    <m/>
    <m/>
    <m/>
    <m/>
    <x v="1"/>
    <n v="0"/>
    <n v="1"/>
    <n v="9"/>
    <n v="12"/>
    <n v="0"/>
    <n v="0"/>
    <n v="0"/>
    <n v="2008"/>
  </r>
  <r>
    <m/>
    <m/>
    <s v="URU/PHA/55/PRP/48"/>
    <s v="UNDP"/>
    <m/>
    <x v="1"/>
    <s v="URU"/>
    <x v="5"/>
    <s v="PHA"/>
    <s v="Preparation of a HCFC phase-out management plan"/>
    <d v="2008-07-01T00:00:00"/>
    <d v="2009-07-01T00:00:00"/>
    <s v="FIN"/>
    <d v="2009-04-01T00:00:00"/>
    <m/>
    <d v="2011-12-01T00:00:00"/>
    <d v="2013-07-01T00:00:00"/>
    <n v="0"/>
    <m/>
    <m/>
    <m/>
    <m/>
    <m/>
    <n v="0"/>
    <m/>
    <m/>
    <m/>
    <m/>
    <m/>
    <n v="150000"/>
    <n v="0"/>
    <n v="150000"/>
    <n v="1"/>
    <n v="0"/>
    <n v="0"/>
    <n v="0"/>
    <n v="11250"/>
    <n v="0"/>
    <n v="11250"/>
    <n v="0"/>
    <n v="150000"/>
    <n v="0"/>
    <n v="0"/>
    <n v="11250"/>
    <n v="0"/>
    <m/>
    <m/>
    <m/>
    <m/>
    <s v="Financially completed in 2013."/>
    <m/>
    <m/>
    <m/>
    <x v="1"/>
    <n v="0"/>
    <n v="1"/>
    <n v="9"/>
    <n v="12"/>
    <n v="0"/>
    <n v="0"/>
    <n v="0"/>
    <n v="2008"/>
  </r>
  <r>
    <m/>
    <m/>
    <s v="VEN/PHA/55/PRP/112"/>
    <s v="UNIDO"/>
    <m/>
    <x v="1"/>
    <s v="VEN"/>
    <x v="5"/>
    <s v="PHA"/>
    <s v="Preparation of a HCFC phase-out management plan"/>
    <d v="2008-07-01T00:00:00"/>
    <d v="2009-07-01T00:00:00"/>
    <s v="FIN"/>
    <d v="2008-10-01T00:00:00"/>
    <m/>
    <d v="2011-12-01T00:00:00"/>
    <d v="2012-12-01T00:00:00"/>
    <n v="0"/>
    <m/>
    <m/>
    <n v="0"/>
    <m/>
    <m/>
    <n v="0"/>
    <m/>
    <m/>
    <n v="0"/>
    <m/>
    <m/>
    <n v="173750"/>
    <n v="-718.47"/>
    <n v="173031.53"/>
    <n v="1.0000027162679541"/>
    <n v="-0.47000000000116415"/>
    <n v="-0.47000000000116415"/>
    <n v="0"/>
    <n v="13031"/>
    <n v="-54"/>
    <n v="12977"/>
    <n v="0"/>
    <n v="173032"/>
    <n v="0"/>
    <m/>
    <n v="12977"/>
    <n v="0"/>
    <m/>
    <m/>
    <m/>
    <m/>
    <m/>
    <m/>
    <m/>
    <m/>
    <x v="1"/>
    <n v="0"/>
    <n v="1"/>
    <n v="3"/>
    <n v="12"/>
    <n v="0"/>
    <n v="0"/>
    <n v="0"/>
    <n v="2008"/>
  </r>
  <r>
    <m/>
    <m/>
    <s v="VIE/PHA/55/PRP/50"/>
    <s v="IBRD"/>
    <m/>
    <x v="2"/>
    <s v="VIE"/>
    <x v="5"/>
    <s v="PHA"/>
    <s v="Preparation of a HCFC phase-out management plan"/>
    <d v="2008-07-01T00:00:00"/>
    <d v="2009-12-01T00:00:00"/>
    <s v="FIN"/>
    <d v="2010-12-01T00:00:00"/>
    <m/>
    <d v="2011-03-01T00:00:00"/>
    <d v="2011-06-01T00:00:00"/>
    <n v="0"/>
    <m/>
    <m/>
    <n v="0"/>
    <m/>
    <m/>
    <n v="0"/>
    <m/>
    <m/>
    <n v="0"/>
    <m/>
    <m/>
    <n v="195000"/>
    <n v="0"/>
    <n v="195000"/>
    <n v="1"/>
    <n v="0"/>
    <n v="0"/>
    <n v="0"/>
    <n v="14625"/>
    <n v="0"/>
    <n v="14625"/>
    <n v="0"/>
    <n v="195000"/>
    <n v="0"/>
    <n v="0"/>
    <n v="14625"/>
    <n v="0"/>
    <n v="0"/>
    <m/>
    <m/>
    <m/>
    <s v="Fully completed and disbursed. Project approved at the 63rd Meeting."/>
    <m/>
    <m/>
    <m/>
    <x v="1"/>
    <n v="0"/>
    <n v="1"/>
    <n v="29"/>
    <n v="17"/>
    <n v="0"/>
    <n v="0"/>
    <n v="0"/>
    <n v="2008"/>
  </r>
  <r>
    <m/>
    <m/>
    <s v="YEM/PHA/55/PRP/30"/>
    <s v="UNEP"/>
    <m/>
    <x v="2"/>
    <s v="YEM"/>
    <x v="5"/>
    <s v="PHA"/>
    <s v="Preparation of a HCFC phase-out management plan"/>
    <d v="2008-07-01T00:00:00"/>
    <d v="2009-07-01T00:00:00"/>
    <s v="FIN"/>
    <d v="2008-10-01T00:00:00"/>
    <m/>
    <d v="2013-12-01T00:00:00"/>
    <d v="2014-11-01T00:00:00"/>
    <n v="0"/>
    <m/>
    <m/>
    <n v="0"/>
    <m/>
    <m/>
    <n v="0"/>
    <m/>
    <m/>
    <n v="0"/>
    <m/>
    <m/>
    <n v="125000"/>
    <n v="-108600"/>
    <n v="16400"/>
    <n v="1"/>
    <n v="0"/>
    <n v="0"/>
    <n v="0"/>
    <n v="16250"/>
    <n v="-14118"/>
    <n v="2132"/>
    <n v="0"/>
    <n v="16400"/>
    <n v="0"/>
    <n v="0"/>
    <n v="2132"/>
    <n v="0"/>
    <m/>
    <n v="0"/>
    <m/>
    <m/>
    <m/>
    <m/>
    <m/>
    <m/>
    <x v="1"/>
    <n v="0"/>
    <n v="1"/>
    <n v="3"/>
    <n v="12"/>
    <n v="0"/>
    <n v="0"/>
    <n v="0"/>
    <n v="2008"/>
  </r>
  <r>
    <m/>
    <m/>
    <s v="YEM/PHA/55/PRP/29"/>
    <s v="UNIDO"/>
    <m/>
    <x v="2"/>
    <s v="YEM"/>
    <x v="5"/>
    <s v="PHA"/>
    <s v="Preparation of a HCFC phase-out management plan"/>
    <d v="2008-07-01T00:00:00"/>
    <d v="2009-07-01T00:00:00"/>
    <s v="FIN"/>
    <d v="2009-05-01T00:00:00"/>
    <m/>
    <d v="2012-12-01T00:00:00"/>
    <d v="2014-04-01T00:00:00"/>
    <n v="0"/>
    <m/>
    <m/>
    <n v="0"/>
    <m/>
    <m/>
    <n v="0"/>
    <m/>
    <m/>
    <n v="0"/>
    <m/>
    <m/>
    <n v="70000"/>
    <n v="-1155.98"/>
    <n v="68844.02"/>
    <n v="0.99999970948820238"/>
    <n v="2.0000000004074536E-2"/>
    <n v="2.0000000004074536E-2"/>
    <n v="0"/>
    <n v="5250"/>
    <n v="-87"/>
    <n v="5163"/>
    <n v="0"/>
    <n v="68844"/>
    <n v="0"/>
    <m/>
    <n v="5163"/>
    <n v="0"/>
    <m/>
    <m/>
    <m/>
    <m/>
    <m/>
    <m/>
    <m/>
    <m/>
    <x v="1"/>
    <n v="0"/>
    <n v="1"/>
    <n v="10"/>
    <n v="12"/>
    <n v="0"/>
    <n v="0"/>
    <n v="0"/>
    <n v="2008"/>
  </r>
  <r>
    <m/>
    <m/>
    <s v="ZAM/PHA/56/PRP/22"/>
    <s v="UNEP"/>
    <m/>
    <x v="0"/>
    <s v="ZAM"/>
    <x v="5"/>
    <s v="PHA"/>
    <s v="Preparation of a HCFC phase-out management plan"/>
    <d v="2008-11-01T00:00:00"/>
    <d v="2009-11-01T00:00:00"/>
    <s v="FIN"/>
    <d v="2009-02-01T00:00:00"/>
    <m/>
    <d v="2013-04-01T00:00:00"/>
    <d v="2014-04-01T00:00:00"/>
    <n v="0"/>
    <m/>
    <m/>
    <n v="0"/>
    <m/>
    <m/>
    <n v="0"/>
    <m/>
    <m/>
    <n v="0"/>
    <m/>
    <m/>
    <n v="85000"/>
    <n v="-5000"/>
    <n v="80000"/>
    <n v="1"/>
    <n v="0"/>
    <n v="0"/>
    <n v="0"/>
    <n v="11050"/>
    <n v="-650"/>
    <n v="10400"/>
    <n v="0"/>
    <n v="80000"/>
    <n v="0"/>
    <n v="0"/>
    <n v="10400"/>
    <n v="0"/>
    <m/>
    <n v="0"/>
    <m/>
    <m/>
    <m/>
    <m/>
    <m/>
    <m/>
    <x v="1"/>
    <n v="0"/>
    <n v="1"/>
    <n v="3"/>
    <n v="12"/>
    <n v="0"/>
    <n v="0"/>
    <n v="0"/>
    <n v="2008"/>
  </r>
  <r>
    <m/>
    <m/>
    <s v="ZIM/PHA/59/PRP/42"/>
    <s v="Germany"/>
    <m/>
    <x v="0"/>
    <s v="ZIM"/>
    <x v="5"/>
    <s v="PHA"/>
    <s v="Preparation of a HCFC phase-out management plan"/>
    <d v="2009-11-01T00:00:00"/>
    <d v="2010-11-01T00:00:00"/>
    <s v="FIN"/>
    <d v="2010-05-01T00:00:00"/>
    <m/>
    <d v="2011-12-01T00:00:00"/>
    <d v="2011-12-01T00:00:00"/>
    <n v="0"/>
    <m/>
    <m/>
    <n v="0"/>
    <m/>
    <m/>
    <m/>
    <m/>
    <m/>
    <m/>
    <m/>
    <m/>
    <n v="85000"/>
    <n v="0"/>
    <n v="85000"/>
    <n v="1"/>
    <n v="0"/>
    <n v="0"/>
    <n v="0"/>
    <n v="11050"/>
    <n v="0"/>
    <n v="11050"/>
    <n v="0"/>
    <n v="85000"/>
    <n v="0"/>
    <n v="0"/>
    <n v="11050"/>
    <n v="0"/>
    <m/>
    <m/>
    <m/>
    <m/>
    <s v="A comprehensive survey of the R&amp;AC use was conducted and information put together into the HPMP, which included both foam and R&amp;AC components. The project was approved at the 65th Excom. "/>
    <m/>
    <m/>
    <m/>
    <x v="1"/>
    <n v="0"/>
    <n v="1"/>
    <n v="6"/>
    <n v="12"/>
    <n v="0"/>
    <n v="0"/>
    <n v="0"/>
    <n v="2009"/>
  </r>
  <r>
    <m/>
    <m/>
    <s v="ALB/PHA/57/PRP/18"/>
    <s v="UNIDO"/>
    <m/>
    <x v="4"/>
    <s v="ALB"/>
    <x v="5"/>
    <s v="PHA"/>
    <s v="Preparation of a HCFC phase-out management plan (additional funding)"/>
    <d v="2009-04-01T00:00:00"/>
    <d v="2010-03-01T00:00:00"/>
    <s v="FIN"/>
    <d v="2009-12-01T00:00:00"/>
    <m/>
    <d v="2011-06-01T00:00:00"/>
    <d v="2012-10-01T00:00:00"/>
    <n v="0"/>
    <m/>
    <m/>
    <n v="0"/>
    <m/>
    <m/>
    <n v="0"/>
    <m/>
    <m/>
    <n v="0"/>
    <m/>
    <m/>
    <n v="55000"/>
    <n v="-897.28"/>
    <n v="54102.720000000001"/>
    <n v="1.0000051753405375"/>
    <n v="-0.27999999999883585"/>
    <n v="-0.27999999999883585"/>
    <n v="0"/>
    <n v="4125"/>
    <n v="-67"/>
    <n v="4058"/>
    <n v="0"/>
    <n v="54103"/>
    <n v="0"/>
    <m/>
    <n v="4058"/>
    <n v="0"/>
    <m/>
    <m/>
    <m/>
    <m/>
    <m/>
    <m/>
    <m/>
    <m/>
    <x v="1"/>
    <n v="0"/>
    <n v="1"/>
    <n v="8"/>
    <n v="11"/>
    <n v="0"/>
    <n v="0"/>
    <n v="0"/>
    <n v="2009"/>
  </r>
  <r>
    <m/>
    <m/>
    <s v="ALG/PHA/58/PRP/70"/>
    <s v="UNIDO"/>
    <m/>
    <x v="0"/>
    <s v="ALG"/>
    <x v="5"/>
    <s v="PHA"/>
    <s v="Preparation of a HCFC phase-out management plan (additional funding)"/>
    <d v="2009-07-01T00:00:00"/>
    <d v="2010-07-01T00:00:00"/>
    <s v="FIN"/>
    <d v="2009-11-01T00:00:00"/>
    <m/>
    <d v="2012-12-01T00:00:00"/>
    <d v="2012-12-01T00:00:00"/>
    <n v="0"/>
    <m/>
    <m/>
    <n v="0"/>
    <m/>
    <m/>
    <n v="0"/>
    <m/>
    <m/>
    <n v="0"/>
    <m/>
    <m/>
    <n v="65000"/>
    <n v="-21.74"/>
    <n v="64978.26"/>
    <n v="0.99999599866170619"/>
    <n v="0.26000000000203727"/>
    <n v="0.26000000000203727"/>
    <n v="0"/>
    <n v="4875"/>
    <n v="-2"/>
    <n v="4873"/>
    <n v="0"/>
    <n v="64978"/>
    <n v="0"/>
    <m/>
    <n v="4873"/>
    <n v="0"/>
    <m/>
    <m/>
    <m/>
    <m/>
    <m/>
    <m/>
    <m/>
    <m/>
    <x v="1"/>
    <n v="0"/>
    <n v="1"/>
    <n v="4"/>
    <n v="12"/>
    <n v="0"/>
    <n v="0"/>
    <n v="0"/>
    <n v="2009"/>
  </r>
  <r>
    <m/>
    <m/>
    <s v="CMR/PHA/58/PRP/32"/>
    <s v="UNIDO"/>
    <m/>
    <x v="0"/>
    <s v="CMR"/>
    <x v="5"/>
    <s v="PHA"/>
    <s v="Preparation of a HCFC phase-out management plan (additional funding)"/>
    <d v="2009-07-01T00:00:00"/>
    <d v="2010-07-01T00:00:00"/>
    <s v="FIN"/>
    <d v="2010-09-01T00:00:00"/>
    <m/>
    <d v="2011-12-01T00:00:00"/>
    <d v="2011-12-01T00:00:00"/>
    <n v="0"/>
    <m/>
    <m/>
    <n v="0"/>
    <m/>
    <m/>
    <n v="0"/>
    <m/>
    <m/>
    <n v="0"/>
    <m/>
    <m/>
    <n v="65000"/>
    <n v="-363.72"/>
    <n v="64636.28"/>
    <n v="0.99999566806753115"/>
    <n v="0.27999999999883585"/>
    <n v="0.27999999999883585"/>
    <n v="0"/>
    <n v="4875"/>
    <n v="-27"/>
    <n v="4848"/>
    <n v="0"/>
    <n v="64636"/>
    <n v="0"/>
    <m/>
    <n v="4848"/>
    <n v="0"/>
    <m/>
    <m/>
    <m/>
    <m/>
    <m/>
    <m/>
    <m/>
    <m/>
    <x v="1"/>
    <n v="0"/>
    <n v="1"/>
    <n v="14"/>
    <n v="12"/>
    <n v="0"/>
    <n v="0"/>
    <n v="0"/>
    <n v="2009"/>
  </r>
  <r>
    <m/>
    <m/>
    <s v="DJI/PHA/58/PRP/16"/>
    <s v="UNEP"/>
    <m/>
    <x v="0"/>
    <s v="DJI"/>
    <x v="5"/>
    <s v="PHA"/>
    <s v="Preparation of a HCFC phase-out management plan (additional funding)"/>
    <d v="2009-07-01T00:00:00"/>
    <d v="2010-07-01T00:00:00"/>
    <s v="FIN"/>
    <d v="2009-12-01T00:00:00"/>
    <m/>
    <d v="2013-12-01T00:00:00"/>
    <d v="2014-12-01T00:00:00"/>
    <n v="0"/>
    <m/>
    <m/>
    <n v="0"/>
    <m/>
    <m/>
    <n v="0"/>
    <m/>
    <m/>
    <m/>
    <m/>
    <m/>
    <n v="55000"/>
    <n v="-9987"/>
    <n v="45013"/>
    <n v="1"/>
    <n v="0"/>
    <n v="0"/>
    <n v="0"/>
    <n v="7150"/>
    <n v="-1298.31"/>
    <n v="5851.6900000000005"/>
    <n v="0"/>
    <n v="45013"/>
    <n v="0"/>
    <n v="0"/>
    <n v="5851.6900000000005"/>
    <n v="0"/>
    <m/>
    <n v="0"/>
    <m/>
    <m/>
    <m/>
    <m/>
    <m/>
    <m/>
    <x v="1"/>
    <n v="0"/>
    <n v="1"/>
    <n v="5"/>
    <n v="12"/>
    <n v="0"/>
    <n v="0"/>
    <n v="0"/>
    <n v="2009"/>
  </r>
  <r>
    <m/>
    <m/>
    <s v="IRQ/PHA/59/PRP/11"/>
    <s v="UNIDO"/>
    <m/>
    <x v="2"/>
    <s v="IRQ"/>
    <x v="5"/>
    <s v="PHA"/>
    <s v="Preparation of a HCFC phase-out management plan (additional funding)"/>
    <d v="2009-11-01T00:00:00"/>
    <d v="2010-11-01T00:00:00"/>
    <s v="FIN"/>
    <d v="2010-11-01T00:00:00"/>
    <m/>
    <d v="2011-12-01T00:00:00"/>
    <d v="2015-03-01T00:00:00"/>
    <n v="0"/>
    <m/>
    <m/>
    <n v="0"/>
    <m/>
    <m/>
    <n v="0"/>
    <m/>
    <m/>
    <n v="0"/>
    <m/>
    <m/>
    <n v="65000"/>
    <n v="-3287.61"/>
    <n v="61712.39"/>
    <n v="0.99999368036143144"/>
    <n v="0.38999999999941792"/>
    <n v="0.38999999999941792"/>
    <n v="0"/>
    <n v="4875"/>
    <n v="-247"/>
    <n v="4628"/>
    <n v="0"/>
    <n v="61712"/>
    <n v="0"/>
    <m/>
    <n v="4628"/>
    <n v="0"/>
    <m/>
    <m/>
    <m/>
    <m/>
    <m/>
    <m/>
    <m/>
    <m/>
    <x v="1"/>
    <n v="0"/>
    <n v="1"/>
    <n v="12"/>
    <n v="12"/>
    <n v="0"/>
    <n v="0"/>
    <n v="0"/>
    <n v="2009"/>
  </r>
  <r>
    <m/>
    <m/>
    <s v="DRK/PHA/64/PRP/55"/>
    <s v="UNIDO"/>
    <m/>
    <x v="2"/>
    <s v="DRK"/>
    <x v="5"/>
    <s v="PHA"/>
    <s v="Preparation of a HCFC phase-out management plan (additional funding)"/>
    <d v="2011-07-01T00:00:00"/>
    <d v="2012-07-01T00:00:00"/>
    <s v="FIN"/>
    <d v="2011-10-01T00:00:00"/>
    <m/>
    <d v="2015-12-01T00:00:00"/>
    <d v="2017-07-01T00:00:00"/>
    <n v="0"/>
    <m/>
    <m/>
    <n v="0"/>
    <m/>
    <m/>
    <n v="0"/>
    <m/>
    <m/>
    <n v="0"/>
    <m/>
    <m/>
    <n v="65000"/>
    <n v="-459.49"/>
    <n v="64540.51"/>
    <n v="1.0000075921308957"/>
    <n v="-0.48999999999796273"/>
    <n v="-0.48999999999796273"/>
    <n v="0"/>
    <n v="4875"/>
    <n v="-34"/>
    <n v="4841"/>
    <n v="0"/>
    <n v="64541"/>
    <n v="0"/>
    <m/>
    <n v="4841"/>
    <n v="0"/>
    <m/>
    <m/>
    <m/>
    <m/>
    <m/>
    <m/>
    <m/>
    <m/>
    <x v="1"/>
    <n v="0"/>
    <n v="1"/>
    <n v="3"/>
    <n v="12"/>
    <n v="0"/>
    <n v="0"/>
    <n v="0"/>
    <n v="2011"/>
  </r>
  <r>
    <m/>
    <m/>
    <s v="LIB/PHA/63/PRP/32"/>
    <s v="UNIDO"/>
    <m/>
    <x v="0"/>
    <s v="LIB"/>
    <x v="5"/>
    <s v="PHA"/>
    <s v="Preparation of a HCFC phase-out management plan (additional funding)"/>
    <d v="2011-04-01T00:00:00"/>
    <d v="2012-03-01T00:00:00"/>
    <s v="FIN"/>
    <d v="2012-08-01T00:00:00"/>
    <m/>
    <d v="2016-04-01T00:00:00"/>
    <d v="2016-04-01T00:00:00"/>
    <n v="0"/>
    <m/>
    <m/>
    <n v="0"/>
    <m/>
    <m/>
    <n v="0"/>
    <m/>
    <m/>
    <n v="0"/>
    <m/>
    <m/>
    <n v="65000"/>
    <n v="-13395"/>
    <n v="51605"/>
    <n v="1"/>
    <n v="0"/>
    <n v="0"/>
    <n v="0"/>
    <n v="4875"/>
    <n v="-1005"/>
    <n v="3870"/>
    <n v="0"/>
    <n v="51605"/>
    <n v="0"/>
    <m/>
    <n v="3870"/>
    <n v="0"/>
    <m/>
    <m/>
    <m/>
    <m/>
    <m/>
    <m/>
    <m/>
    <m/>
    <x v="1"/>
    <n v="0"/>
    <n v="1"/>
    <n v="16"/>
    <n v="11"/>
    <n v="0"/>
    <n v="0"/>
    <n v="0"/>
    <n v="2011"/>
  </r>
  <r>
    <m/>
    <m/>
    <s v="MOZ/PHA/58/PRP/17"/>
    <s v="UNEP"/>
    <m/>
    <x v="0"/>
    <s v="MOZ"/>
    <x v="5"/>
    <s v="PHA"/>
    <s v="Preparation of a HCFC phase-out management plan (additional funding)"/>
    <d v="2009-07-01T00:00:00"/>
    <d v="2010-07-01T00:00:00"/>
    <s v="FIN"/>
    <d v="2009-12-01T00:00:00"/>
    <m/>
    <d v="2012-12-01T00:00:00"/>
    <d v="2013-12-01T00:00:00"/>
    <n v="0"/>
    <m/>
    <m/>
    <n v="0"/>
    <m/>
    <m/>
    <n v="0"/>
    <m/>
    <m/>
    <n v="0"/>
    <m/>
    <m/>
    <n v="55000"/>
    <n v="-15987"/>
    <n v="39013"/>
    <n v="1"/>
    <n v="0"/>
    <n v="0"/>
    <n v="0"/>
    <n v="7150"/>
    <n v="-2078.31"/>
    <n v="5071.6900000000005"/>
    <n v="0"/>
    <n v="39013"/>
    <n v="0"/>
    <n v="0"/>
    <n v="5071.6900000000005"/>
    <n v="0"/>
    <m/>
    <n v="0"/>
    <m/>
    <m/>
    <m/>
    <m/>
    <m/>
    <m/>
    <x v="1"/>
    <n v="0"/>
    <n v="1"/>
    <n v="5"/>
    <n v="12"/>
    <n v="0"/>
    <n v="0"/>
    <n v="0"/>
    <n v="2009"/>
  </r>
  <r>
    <m/>
    <m/>
    <s v="NAM/PHA/57/PRP/15"/>
    <s v="Germany"/>
    <m/>
    <x v="0"/>
    <s v="NAM"/>
    <x v="5"/>
    <s v="PHA"/>
    <s v="Preparation of a HCFC phase-out management plan (additional funding)"/>
    <d v="2009-04-01T00:00:00"/>
    <d v="2010-03-01T00:00:00"/>
    <s v="FIN"/>
    <d v="2009-08-01T00:00:00"/>
    <m/>
    <d v="2010-12-01T00:00:00"/>
    <d v="2012-12-01T00:00:00"/>
    <n v="0"/>
    <m/>
    <m/>
    <n v="0"/>
    <m/>
    <m/>
    <m/>
    <m/>
    <m/>
    <m/>
    <m/>
    <m/>
    <n v="55000"/>
    <n v="0"/>
    <n v="55000"/>
    <n v="1"/>
    <n v="0"/>
    <n v="0"/>
    <n v="0"/>
    <n v="7150"/>
    <n v="0"/>
    <n v="7150"/>
    <n v="0"/>
    <n v="55000"/>
    <n v="0"/>
    <n v="0"/>
    <n v="7150"/>
    <n v="0"/>
    <m/>
    <m/>
    <m/>
    <m/>
    <s v="HPMP submitted as planned in Dec 2010."/>
    <m/>
    <m/>
    <m/>
    <x v="1"/>
    <n v="0"/>
    <n v="1"/>
    <n v="4"/>
    <n v="11"/>
    <n v="0"/>
    <n v="0"/>
    <n v="0"/>
    <n v="2009"/>
  </r>
  <r>
    <m/>
    <m/>
    <s v="NIR/PHA/56/PRP/121"/>
    <s v="UNDP"/>
    <m/>
    <x v="0"/>
    <s v="NIR"/>
    <x v="5"/>
    <s v="PHA"/>
    <s v="Preparation of a HCFC phase-out management plan (additional funding)"/>
    <d v="2008-11-01T00:00:00"/>
    <d v="2009-11-01T00:00:00"/>
    <s v="FIN"/>
    <d v="2010-01-01T00:00:00"/>
    <m/>
    <d v="2010-12-01T00:00:00"/>
    <d v="2012-04-01T00:00:00"/>
    <n v="0"/>
    <m/>
    <m/>
    <m/>
    <m/>
    <m/>
    <n v="0"/>
    <m/>
    <m/>
    <m/>
    <m/>
    <m/>
    <n v="45000"/>
    <n v="0"/>
    <n v="45000"/>
    <n v="1"/>
    <n v="0"/>
    <n v="0"/>
    <n v="0"/>
    <n v="3375"/>
    <n v="0"/>
    <n v="3375"/>
    <n v="0"/>
    <n v="45000"/>
    <n v="0"/>
    <n v="0"/>
    <n v="3375"/>
    <n v="0"/>
    <m/>
    <m/>
    <m/>
    <m/>
    <s v="Financially completed in 2012."/>
    <m/>
    <m/>
    <m/>
    <x v="1"/>
    <n v="0"/>
    <n v="1"/>
    <n v="14"/>
    <n v="12"/>
    <n v="0"/>
    <n v="0"/>
    <n v="0"/>
    <n v="2008"/>
  </r>
  <r>
    <m/>
    <m/>
    <s v="NIR/PHA/56/PRP/120"/>
    <s v="UNIDO"/>
    <m/>
    <x v="0"/>
    <s v="NIR"/>
    <x v="5"/>
    <s v="PHA"/>
    <s v="Preparation of a HCFC phase-out management plan (additional funding)"/>
    <d v="2008-11-01T00:00:00"/>
    <d v="2009-11-01T00:00:00"/>
    <s v="FIN"/>
    <d v="2009-05-01T00:00:00"/>
    <m/>
    <d v="2010-12-01T00:00:00"/>
    <d v="2010-12-01T00:00:00"/>
    <n v="0"/>
    <m/>
    <m/>
    <n v="0"/>
    <m/>
    <m/>
    <n v="0"/>
    <m/>
    <m/>
    <n v="0"/>
    <m/>
    <m/>
    <n v="20000"/>
    <n v="-3.91"/>
    <n v="19996.09"/>
    <n v="0.99999549912007801"/>
    <n v="9.0000000000145519E-2"/>
    <n v="9.0000000000145519E-2"/>
    <n v="0"/>
    <n v="1500"/>
    <n v="0"/>
    <n v="1500"/>
    <n v="0"/>
    <n v="19996"/>
    <n v="0"/>
    <m/>
    <n v="1500"/>
    <n v="0"/>
    <m/>
    <m/>
    <m/>
    <m/>
    <m/>
    <m/>
    <m/>
    <m/>
    <x v="1"/>
    <n v="0"/>
    <n v="1"/>
    <n v="6"/>
    <n v="12"/>
    <n v="0"/>
    <n v="0"/>
    <n v="0"/>
    <n v="2008"/>
  </r>
  <r>
    <m/>
    <m/>
    <s v="PAK/PHA/59/PRP/76"/>
    <s v="UNIDO"/>
    <m/>
    <x v="2"/>
    <s v="PAK"/>
    <x v="5"/>
    <s v="PHA"/>
    <s v="Preparation of a HCFC phase-out management plan (additional funding)"/>
    <d v="2009-11-01T00:00:00"/>
    <d v="2010-11-01T00:00:00"/>
    <s v="FIN"/>
    <d v="2010-02-01T00:00:00"/>
    <m/>
    <d v="2010-12-01T00:00:00"/>
    <d v="2012-06-01T00:00:00"/>
    <n v="0"/>
    <m/>
    <m/>
    <n v="0"/>
    <m/>
    <m/>
    <n v="0"/>
    <m/>
    <m/>
    <n v="0"/>
    <m/>
    <m/>
    <n v="45000"/>
    <n v="-830.89"/>
    <n v="44169.11"/>
    <n v="0.99999750957173461"/>
    <n v="0.11000000000058208"/>
    <n v="0.11000000000058208"/>
    <n v="0"/>
    <n v="3375"/>
    <n v="-62"/>
    <n v="3313"/>
    <n v="0"/>
    <n v="44169"/>
    <n v="0"/>
    <m/>
    <n v="3313"/>
    <n v="0"/>
    <m/>
    <m/>
    <m/>
    <m/>
    <m/>
    <m/>
    <m/>
    <m/>
    <x v="1"/>
    <n v="0"/>
    <n v="1"/>
    <n v="3"/>
    <n v="12"/>
    <n v="0"/>
    <n v="0"/>
    <n v="0"/>
    <n v="2009"/>
  </r>
  <r>
    <m/>
    <m/>
    <s v="PAR/PHA/57/PRP/22"/>
    <s v="UNDP"/>
    <m/>
    <x v="1"/>
    <s v="PAR"/>
    <x v="5"/>
    <s v="PHA"/>
    <s v="Preparation of a HCFC phase-out management plan (additional funding)"/>
    <d v="2009-04-01T00:00:00"/>
    <d v="2010-03-01T00:00:00"/>
    <s v="FIN"/>
    <d v="2010-01-01T00:00:00"/>
    <m/>
    <d v="2012-05-01T00:00:00"/>
    <d v="2014-03-01T00:00:00"/>
    <n v="0"/>
    <m/>
    <m/>
    <m/>
    <m/>
    <m/>
    <n v="0"/>
    <m/>
    <m/>
    <m/>
    <m/>
    <m/>
    <n v="65000"/>
    <n v="-14983"/>
    <n v="50017"/>
    <n v="1"/>
    <n v="0"/>
    <n v="0"/>
    <n v="0"/>
    <n v="4875"/>
    <n v="-1124"/>
    <n v="3751"/>
    <n v="-0.26999999999998181"/>
    <n v="50017"/>
    <n v="0"/>
    <n v="0"/>
    <n v="3751.27"/>
    <n v="0"/>
    <m/>
    <m/>
    <m/>
    <m/>
    <s v="Financially completed in 2014."/>
    <m/>
    <m/>
    <m/>
    <x v="1"/>
    <n v="0"/>
    <n v="1"/>
    <n v="9"/>
    <n v="11"/>
    <n v="0"/>
    <n v="0"/>
    <n v="0"/>
    <n v="2009"/>
  </r>
  <r>
    <m/>
    <m/>
    <s v="SUD/PHA/59/PRP/26"/>
    <s v="UNIDO"/>
    <m/>
    <x v="0"/>
    <s v="SUD"/>
    <x v="5"/>
    <s v="PHA"/>
    <s v="Preparation of a HCFC phase-out management plan (additional funding)"/>
    <d v="2009-11-01T00:00:00"/>
    <d v="2010-11-01T00:00:00"/>
    <s v="FIN"/>
    <d v="2009-12-01T00:00:00"/>
    <m/>
    <d v="2012-12-01T00:00:00"/>
    <d v="2014-04-01T00:00:00"/>
    <n v="0"/>
    <m/>
    <m/>
    <n v="0"/>
    <m/>
    <m/>
    <n v="0"/>
    <m/>
    <m/>
    <n v="0"/>
    <m/>
    <m/>
    <n v="120000"/>
    <n v="-402.1"/>
    <n v="119597.9"/>
    <n v="1.0000008361350827"/>
    <n v="-0.10000000000582077"/>
    <n v="-0.10000000000582077"/>
    <n v="0"/>
    <n v="9000"/>
    <n v="-30"/>
    <n v="8970"/>
    <n v="0"/>
    <n v="119598"/>
    <n v="0"/>
    <m/>
    <n v="8970"/>
    <n v="0"/>
    <m/>
    <m/>
    <m/>
    <m/>
    <m/>
    <m/>
    <m/>
    <m/>
    <x v="1"/>
    <n v="0"/>
    <n v="1"/>
    <n v="1"/>
    <n v="12"/>
    <n v="0"/>
    <n v="0"/>
    <n v="0"/>
    <n v="2009"/>
  </r>
  <r>
    <m/>
    <m/>
    <s v="TLS/PHA/61/PRP/05"/>
    <s v="UNEP"/>
    <m/>
    <x v="2"/>
    <s v="TLS"/>
    <x v="5"/>
    <s v="PHA"/>
    <s v="Preparation of a HCFC phase-out management plan (additional funding)"/>
    <d v="2010-07-01T00:00:00"/>
    <d v="2010-11-01T00:00:00"/>
    <s v="FIN"/>
    <d v="2010-07-01T00:00:00"/>
    <m/>
    <d v="2011-12-01T00:00:00"/>
    <d v="2012-12-01T00:00:00"/>
    <n v="0"/>
    <m/>
    <m/>
    <n v="0"/>
    <m/>
    <m/>
    <n v="0"/>
    <m/>
    <m/>
    <n v="0"/>
    <m/>
    <m/>
    <n v="55000"/>
    <n v="-1745"/>
    <n v="53255"/>
    <n v="1"/>
    <n v="0"/>
    <n v="0"/>
    <n v="0"/>
    <n v="7150"/>
    <n v="-226.85"/>
    <n v="6923.15"/>
    <n v="0"/>
    <n v="53255"/>
    <n v="0"/>
    <n v="0"/>
    <n v="6923.1500000000005"/>
    <n v="0"/>
    <m/>
    <n v="0"/>
    <m/>
    <m/>
    <m/>
    <m/>
    <m/>
    <m/>
    <x v="1"/>
    <n v="0"/>
    <n v="1"/>
    <n v="0"/>
    <n v="4"/>
    <n v="0"/>
    <n v="0"/>
    <n v="0"/>
    <n v="2010"/>
  </r>
  <r>
    <m/>
    <m/>
    <s v="TRI/PHA/59/PRP/25"/>
    <s v="UNDP"/>
    <m/>
    <x v="1"/>
    <s v="TRI"/>
    <x v="5"/>
    <s v="PHA"/>
    <s v="Preparation of a HCFC phase-out management plan (additional funding)"/>
    <d v="2009-11-01T00:00:00"/>
    <d v="2010-11-01T00:00:00"/>
    <s v="FIN"/>
    <d v="2011-04-01T00:00:00"/>
    <m/>
    <d v="2012-06-01T00:00:00"/>
    <d v="2013-12-01T00:00:00"/>
    <n v="0"/>
    <m/>
    <m/>
    <m/>
    <m/>
    <m/>
    <n v="0"/>
    <m/>
    <m/>
    <m/>
    <m/>
    <m/>
    <n v="65000"/>
    <n v="-3297"/>
    <n v="61703"/>
    <n v="1"/>
    <n v="0"/>
    <n v="0"/>
    <n v="0"/>
    <n v="4875"/>
    <n v="-247"/>
    <n v="4628"/>
    <n v="0.2749999999996362"/>
    <n v="61703"/>
    <n v="0"/>
    <n v="0"/>
    <n v="4627.7250000000004"/>
    <n v="0"/>
    <m/>
    <m/>
    <m/>
    <m/>
    <s v="Financially completed in 2013."/>
    <m/>
    <m/>
    <m/>
    <x v="1"/>
    <n v="0"/>
    <n v="1"/>
    <n v="17"/>
    <n v="12"/>
    <n v="0"/>
    <n v="0"/>
    <n v="0"/>
    <n v="2009"/>
  </r>
  <r>
    <m/>
    <m/>
    <s v="BHU/PHA/56/PRP/14"/>
    <s v="UNEP"/>
    <m/>
    <x v="2"/>
    <s v="BHU"/>
    <x v="5"/>
    <s v="PHA"/>
    <s v="Preparation of a HCFC phase-out management plan (additional)"/>
    <d v="2008-11-01T00:00:00"/>
    <d v="2009-11-01T00:00:00"/>
    <s v="FIN"/>
    <d v="2009-05-01T00:00:00"/>
    <m/>
    <d v="2010-12-01T00:00:00"/>
    <d v="2011-04-01T00:00:00"/>
    <n v="0"/>
    <m/>
    <m/>
    <n v="0"/>
    <m/>
    <m/>
    <n v="0"/>
    <m/>
    <m/>
    <n v="0"/>
    <m/>
    <m/>
    <n v="55000"/>
    <n v="-11314"/>
    <n v="43686"/>
    <n v="1"/>
    <n v="0"/>
    <n v="0"/>
    <n v="0"/>
    <n v="7150"/>
    <n v="-1470.82"/>
    <n v="5679.18"/>
    <n v="0"/>
    <n v="43686"/>
    <n v="0"/>
    <n v="0"/>
    <n v="5679.18"/>
    <n v="0"/>
    <m/>
    <n v="0"/>
    <m/>
    <m/>
    <m/>
    <m/>
    <m/>
    <m/>
    <x v="1"/>
    <n v="0"/>
    <n v="1"/>
    <n v="6"/>
    <n v="12"/>
    <n v="0"/>
    <n v="0"/>
    <n v="0"/>
    <n v="2008"/>
  </r>
  <r>
    <m/>
    <m/>
    <s v="BKF/PHA/56/PRP/27"/>
    <s v="UNEP"/>
    <m/>
    <x v="0"/>
    <s v="BKF"/>
    <x v="5"/>
    <s v="PHA"/>
    <s v="Preparation of a HCFC phase-out management plan (additional)"/>
    <d v="2008-11-01T00:00:00"/>
    <d v="2009-11-01T00:00:00"/>
    <s v="FIN"/>
    <d v="2009-02-01T00:00:00"/>
    <m/>
    <d v="2010-12-01T00:00:00"/>
    <d v="2011-12-01T00:00:00"/>
    <n v="0"/>
    <m/>
    <m/>
    <n v="0"/>
    <m/>
    <m/>
    <n v="0"/>
    <m/>
    <m/>
    <n v="0"/>
    <m/>
    <m/>
    <n v="55000"/>
    <n v="0"/>
    <n v="55000"/>
    <n v="1"/>
    <n v="0"/>
    <n v="0"/>
    <n v="0"/>
    <n v="7150"/>
    <n v="0"/>
    <n v="7150"/>
    <n v="0"/>
    <n v="55000"/>
    <n v="0"/>
    <n v="0"/>
    <n v="7150"/>
    <n v="0"/>
    <m/>
    <n v="0"/>
    <m/>
    <m/>
    <m/>
    <m/>
    <m/>
    <m/>
    <x v="1"/>
    <n v="0"/>
    <n v="1"/>
    <n v="3"/>
    <n v="12"/>
    <n v="0"/>
    <n v="0"/>
    <n v="0"/>
    <n v="2008"/>
  </r>
  <r>
    <m/>
    <m/>
    <s v="IND/PHA/56/PRP/432"/>
    <s v="UNDP"/>
    <m/>
    <x v="2"/>
    <s v="IND"/>
    <x v="5"/>
    <s v="PHA"/>
    <s v="Preparation of a HCFC phase-out management plan (air conditioning sector)"/>
    <d v="2008-11-01T00:00:00"/>
    <d v="2009-11-01T00:00:00"/>
    <s v="FIN"/>
    <d v="2010-05-01T00:00:00"/>
    <m/>
    <d v="2011-12-01T00:00:00"/>
    <d v="2013-03-01T00:00:00"/>
    <n v="0"/>
    <m/>
    <m/>
    <m/>
    <m/>
    <m/>
    <n v="0"/>
    <m/>
    <m/>
    <m/>
    <m/>
    <m/>
    <n v="125000"/>
    <n v="-69174"/>
    <n v="55826"/>
    <n v="1"/>
    <n v="0"/>
    <n v="0"/>
    <n v="0"/>
    <n v="9375"/>
    <n v="-5188"/>
    <n v="4187"/>
    <n v="5.0000000000181899E-2"/>
    <n v="55826"/>
    <n v="0"/>
    <n v="0"/>
    <n v="4186.95"/>
    <n v="0"/>
    <m/>
    <m/>
    <m/>
    <m/>
    <s v="Financially completed in 2013."/>
    <m/>
    <m/>
    <m/>
    <x v="1"/>
    <n v="0"/>
    <n v="1"/>
    <n v="18"/>
    <n v="12"/>
    <n v="0"/>
    <n v="0"/>
    <n v="0"/>
    <n v="2008"/>
  </r>
  <r>
    <m/>
    <m/>
    <s v="BRA/PHA/57/PRP/286"/>
    <s v="Germany"/>
    <m/>
    <x v="1"/>
    <s v="BRA"/>
    <x v="5"/>
    <s v="PHA"/>
    <s v="Preparation of a HCFC phase-out management plan (extruded polystyrene foam sector)"/>
    <d v="2009-04-01T00:00:00"/>
    <d v="2010-03-01T00:00:00"/>
    <s v="FIN"/>
    <d v="2009-12-01T00:00:00"/>
    <m/>
    <d v="2011-04-01T00:00:00"/>
    <d v="2012-12-01T00:00:00"/>
    <n v="0"/>
    <m/>
    <m/>
    <n v="0"/>
    <m/>
    <m/>
    <m/>
    <m/>
    <m/>
    <m/>
    <m/>
    <m/>
    <n v="42000"/>
    <n v="0"/>
    <n v="42000"/>
    <n v="1"/>
    <n v="0"/>
    <n v="0"/>
    <n v="0"/>
    <n v="5460"/>
    <n v="0"/>
    <n v="5460"/>
    <n v="0"/>
    <n v="42000"/>
    <n v="0"/>
    <n v="0"/>
    <n v="5460"/>
    <n v="0"/>
    <m/>
    <m/>
    <m/>
    <m/>
    <s v="HPMP was approved based on a preperatory study"/>
    <m/>
    <m/>
    <m/>
    <x v="1"/>
    <n v="0"/>
    <n v="1"/>
    <n v="8"/>
    <n v="11"/>
    <n v="0"/>
    <n v="0"/>
    <n v="0"/>
    <n v="2009"/>
  </r>
  <r>
    <m/>
    <m/>
    <s v="IND/PHA/56/PRP/430"/>
    <s v="UNDP"/>
    <m/>
    <x v="2"/>
    <s v="IND"/>
    <x v="5"/>
    <s v="PHA"/>
    <s v="Preparation of a HCFC phase-out management plan (fire fighting and solvent sectors)"/>
    <d v="2008-11-01T00:00:00"/>
    <d v="2009-11-01T00:00:00"/>
    <s v="FIN"/>
    <m/>
    <m/>
    <d v="2011-12-01T00:00:00"/>
    <d v="2013-03-01T00:00:00"/>
    <n v="0"/>
    <m/>
    <m/>
    <m/>
    <m/>
    <m/>
    <n v="0"/>
    <m/>
    <m/>
    <m/>
    <m/>
    <m/>
    <n v="20000"/>
    <n v="-20000"/>
    <n v="0"/>
    <n v="0"/>
    <n v="0"/>
    <n v="0"/>
    <n v="0"/>
    <n v="1500"/>
    <n v="-1500"/>
    <n v="0"/>
    <n v="0"/>
    <n v="0"/>
    <n v="0"/>
    <n v="0"/>
    <n v="0"/>
    <n v="0"/>
    <m/>
    <m/>
    <m/>
    <m/>
    <s v="Financially completed in 2013."/>
    <m/>
    <m/>
    <m/>
    <x v="1"/>
    <n v="0"/>
    <n v="0"/>
    <s v=""/>
    <n v="12"/>
    <n v="0"/>
    <n v="0"/>
    <n v="0"/>
    <n v="2008"/>
  </r>
  <r>
    <m/>
    <m/>
    <s v="IND/PHA/56/PRP/431"/>
    <s v="UNDP"/>
    <m/>
    <x v="2"/>
    <s v="IND"/>
    <x v="5"/>
    <s v="PHA"/>
    <s v="Preparation of a HCFC phase-out management plan (foam sector)"/>
    <d v="2008-11-01T00:00:00"/>
    <d v="2009-11-01T00:00:00"/>
    <s v="FIN"/>
    <d v="2010-05-01T00:00:00"/>
    <m/>
    <d v="2011-12-01T00:00:00"/>
    <d v="2014-03-01T00:00:00"/>
    <n v="0"/>
    <m/>
    <m/>
    <m/>
    <m/>
    <m/>
    <n v="0"/>
    <m/>
    <m/>
    <m/>
    <m/>
    <m/>
    <n v="105000"/>
    <n v="-26033"/>
    <n v="78967"/>
    <n v="1"/>
    <n v="0"/>
    <n v="0"/>
    <n v="0"/>
    <n v="7875"/>
    <n v="-1953"/>
    <n v="5922"/>
    <n v="-0.48899995441024657"/>
    <n v="78967"/>
    <n v="0"/>
    <n v="0"/>
    <n v="5922.4889999544102"/>
    <n v="0"/>
    <m/>
    <m/>
    <m/>
    <m/>
    <s v="Financially completed in 2014."/>
    <m/>
    <m/>
    <m/>
    <x v="1"/>
    <n v="0"/>
    <n v="1"/>
    <n v="18"/>
    <n v="12"/>
    <n v="0"/>
    <n v="0"/>
    <n v="0"/>
    <n v="2008"/>
  </r>
  <r>
    <m/>
    <m/>
    <s v="IDS/PHA/57/PRP/186"/>
    <s v="IBRD"/>
    <m/>
    <x v="2"/>
    <s v="IDS"/>
    <x v="5"/>
    <s v="PHA"/>
    <s v="Preparation of a HCFC phase-out management plan (foam sector)"/>
    <d v="2009-04-01T00:00:00"/>
    <d v="2010-12-01T00:00:00"/>
    <s v="FIN"/>
    <d v="2009-12-01T00:00:00"/>
    <m/>
    <d v="2011-07-01T00:00:00"/>
    <d v="2011-07-01T00:00:00"/>
    <n v="0"/>
    <m/>
    <m/>
    <n v="0"/>
    <m/>
    <m/>
    <n v="0"/>
    <m/>
    <m/>
    <n v="0"/>
    <m/>
    <m/>
    <n v="100000"/>
    <n v="0"/>
    <n v="100000"/>
    <n v="1"/>
    <n v="0"/>
    <n v="0"/>
    <n v="0"/>
    <n v="7500"/>
    <n v="0"/>
    <n v="7500"/>
    <n v="0"/>
    <n v="100000"/>
    <n v="0"/>
    <n v="0"/>
    <n v="7500"/>
    <n v="0"/>
    <n v="0"/>
    <m/>
    <m/>
    <m/>
    <s v="HPMP foam sector plan prepared and approved at the 64th ExCom Meeting."/>
    <m/>
    <m/>
    <m/>
    <x v="1"/>
    <n v="0"/>
    <n v="1"/>
    <n v="8"/>
    <n v="20"/>
    <n v="0"/>
    <n v="0"/>
    <n v="0"/>
    <n v="2009"/>
  </r>
  <r>
    <m/>
    <m/>
    <s v="IRA/PHA/57/PRP/192"/>
    <s v="Germany"/>
    <m/>
    <x v="2"/>
    <s v="IRA"/>
    <x v="5"/>
    <s v="PHA"/>
    <s v="Preparation of a HCFC phase-out management plan (foam sector)"/>
    <d v="2009-04-01T00:00:00"/>
    <d v="2010-03-01T00:00:00"/>
    <s v="FIN"/>
    <d v="2009-09-01T00:00:00"/>
    <m/>
    <d v="2011-04-01T00:00:00"/>
    <d v="2011-12-01T00:00:00"/>
    <n v="0"/>
    <m/>
    <m/>
    <n v="0"/>
    <m/>
    <m/>
    <m/>
    <m/>
    <m/>
    <m/>
    <m/>
    <m/>
    <n v="70000"/>
    <n v="0"/>
    <n v="70000"/>
    <n v="1"/>
    <n v="0"/>
    <n v="0"/>
    <n v="0"/>
    <n v="9100"/>
    <n v="0"/>
    <n v="9100"/>
    <n v="0"/>
    <n v="70000"/>
    <n v="0"/>
    <n v="0"/>
    <n v="9100"/>
    <n v="0"/>
    <m/>
    <m/>
    <m/>
    <m/>
    <s v="HPMP was approved based on preparatory study"/>
    <m/>
    <m/>
    <m/>
    <x v="1"/>
    <n v="0"/>
    <n v="1"/>
    <n v="5"/>
    <n v="11"/>
    <n v="0"/>
    <n v="0"/>
    <n v="0"/>
    <n v="2009"/>
  </r>
  <r>
    <m/>
    <m/>
    <s v="BOL/PHA/55/PRP/31"/>
    <s v="Germany"/>
    <m/>
    <x v="1"/>
    <s v="BOL"/>
    <x v="5"/>
    <s v="PHA"/>
    <s v="Preparation of a HCFC phase-out management plan (multiple sectors)"/>
    <d v="2008-07-01T00:00:00"/>
    <d v="2009-07-01T00:00:00"/>
    <s v="FIN"/>
    <d v="2009-03-01T00:00:00"/>
    <m/>
    <d v="2011-04-01T00:00:00"/>
    <d v="2012-12-01T00:00:00"/>
    <n v="0"/>
    <m/>
    <m/>
    <n v="0"/>
    <m/>
    <m/>
    <m/>
    <m/>
    <m/>
    <m/>
    <m/>
    <m/>
    <n v="150000"/>
    <n v="0"/>
    <n v="150000"/>
    <n v="1"/>
    <n v="0"/>
    <n v="0"/>
    <n v="0"/>
    <n v="19500"/>
    <n v="0"/>
    <n v="19500"/>
    <n v="0"/>
    <n v="150000"/>
    <n v="0"/>
    <n v="0"/>
    <n v="19500"/>
    <n v="0"/>
    <m/>
    <m/>
    <m/>
    <m/>
    <s v="HPMP approved at 64th meeting"/>
    <m/>
    <m/>
    <m/>
    <x v="1"/>
    <n v="0"/>
    <n v="1"/>
    <n v="8"/>
    <n v="12"/>
    <n v="0"/>
    <n v="0"/>
    <n v="0"/>
    <n v="2008"/>
  </r>
  <r>
    <m/>
    <m/>
    <s v="BRA/PHA/55/PRP/282"/>
    <s v="Germany"/>
    <m/>
    <x v="1"/>
    <s v="BRA"/>
    <x v="5"/>
    <s v="PHA"/>
    <s v="Preparation of a HCFC phase-out management plan (multiple sectors)"/>
    <d v="2008-07-01T00:00:00"/>
    <d v="2009-07-01T00:00:00"/>
    <s v="FIN"/>
    <d v="2009-09-01T00:00:00"/>
    <m/>
    <d v="2011-04-01T00:00:00"/>
    <d v="2011-12-01T00:00:00"/>
    <n v="0"/>
    <m/>
    <m/>
    <n v="0"/>
    <m/>
    <m/>
    <m/>
    <m/>
    <m/>
    <m/>
    <m/>
    <m/>
    <n v="30000"/>
    <n v="0"/>
    <n v="30000"/>
    <n v="1"/>
    <n v="0"/>
    <n v="0"/>
    <n v="0"/>
    <n v="3900"/>
    <n v="0"/>
    <n v="3900"/>
    <n v="0"/>
    <n v="30000"/>
    <n v="0"/>
    <n v="0"/>
    <n v="3900"/>
    <n v="0"/>
    <m/>
    <m/>
    <m/>
    <m/>
    <s v="HPMP was approved based on a preperatory study"/>
    <m/>
    <m/>
    <m/>
    <x v="1"/>
    <n v="0"/>
    <n v="1"/>
    <n v="14"/>
    <n v="12"/>
    <n v="0"/>
    <n v="0"/>
    <n v="0"/>
    <n v="2008"/>
  </r>
  <r>
    <m/>
    <m/>
    <s v="IND/PHA/56/PRP/426"/>
    <s v="Germany"/>
    <m/>
    <x v="2"/>
    <s v="IND"/>
    <x v="5"/>
    <s v="PHA"/>
    <s v="Preparation of a HCFC phase-out management plan (overarching strategy)"/>
    <d v="2008-11-01T00:00:00"/>
    <d v="2009-11-01T00:00:00"/>
    <s v="FIN"/>
    <d v="2009-09-01T00:00:00"/>
    <m/>
    <d v="2010-12-01T00:00:00"/>
    <d v="2012-12-01T00:00:00"/>
    <n v="0"/>
    <m/>
    <m/>
    <n v="0"/>
    <m/>
    <m/>
    <m/>
    <m/>
    <m/>
    <m/>
    <m/>
    <m/>
    <n v="30000"/>
    <n v="0"/>
    <n v="30000"/>
    <n v="1"/>
    <n v="0"/>
    <n v="0"/>
    <n v="0"/>
    <n v="3900"/>
    <n v="0"/>
    <n v="3900"/>
    <n v="0"/>
    <n v="30000"/>
    <n v="0"/>
    <n v="0"/>
    <n v="3900"/>
    <n v="0"/>
    <m/>
    <m/>
    <m/>
    <m/>
    <s v="HPMP has been drafted and submitted to the NOU."/>
    <m/>
    <m/>
    <m/>
    <x v="1"/>
    <n v="0"/>
    <n v="1"/>
    <n v="10"/>
    <n v="12"/>
    <n v="0"/>
    <n v="0"/>
    <n v="0"/>
    <n v="2008"/>
  </r>
  <r>
    <m/>
    <m/>
    <s v="IND/PHA/56/PRP/428"/>
    <s v="UNDP"/>
    <m/>
    <x v="2"/>
    <s v="IND"/>
    <x v="5"/>
    <s v="PHA"/>
    <s v="Preparation of a HCFC phase-out management plan (overarching strategy)"/>
    <d v="2008-11-01T00:00:00"/>
    <d v="2009-11-01T00:00:00"/>
    <s v="FIN"/>
    <d v="2010-05-01T00:00:00"/>
    <m/>
    <d v="2011-12-01T00:00:00"/>
    <d v="2013-05-01T00:00:00"/>
    <n v="0"/>
    <m/>
    <m/>
    <m/>
    <m/>
    <m/>
    <n v="0"/>
    <m/>
    <m/>
    <m/>
    <m/>
    <m/>
    <n v="113750"/>
    <n v="0"/>
    <n v="113750"/>
    <n v="1"/>
    <n v="0"/>
    <n v="0"/>
    <n v="0"/>
    <n v="8531"/>
    <n v="0"/>
    <n v="8531"/>
    <n v="0"/>
    <n v="113750"/>
    <n v="0"/>
    <n v="0"/>
    <n v="8531"/>
    <n v="0"/>
    <m/>
    <m/>
    <m/>
    <m/>
    <s v="Financially completed in 2013."/>
    <m/>
    <m/>
    <m/>
    <x v="1"/>
    <n v="0"/>
    <n v="1"/>
    <n v="18"/>
    <n v="12"/>
    <n v="0"/>
    <n v="0"/>
    <n v="0"/>
    <n v="2008"/>
  </r>
  <r>
    <m/>
    <m/>
    <s v="IND/PHA/56/PRP/429"/>
    <s v="UNEP"/>
    <m/>
    <x v="2"/>
    <s v="IND"/>
    <x v="5"/>
    <s v="PHA"/>
    <s v="Preparation of a HCFC phase-out management plan (overarching strategy)"/>
    <d v="2008-11-01T00:00:00"/>
    <d v="2009-11-01T00:00:00"/>
    <s v="FIN"/>
    <d v="2009-05-01T00:00:00"/>
    <m/>
    <d v="2011-12-01T00:00:00"/>
    <d v="2012-12-01T00:00:00"/>
    <n v="0"/>
    <m/>
    <m/>
    <n v="0"/>
    <m/>
    <m/>
    <n v="0"/>
    <m/>
    <m/>
    <n v="0"/>
    <m/>
    <m/>
    <n v="30000"/>
    <n v="0"/>
    <n v="30000"/>
    <n v="1"/>
    <n v="0"/>
    <n v="0"/>
    <n v="0"/>
    <n v="3900"/>
    <n v="0"/>
    <n v="3900"/>
    <n v="0"/>
    <n v="30000"/>
    <n v="0"/>
    <n v="0"/>
    <n v="3900"/>
    <n v="0"/>
    <m/>
    <n v="0"/>
    <m/>
    <m/>
    <m/>
    <m/>
    <m/>
    <m/>
    <x v="1"/>
    <n v="0"/>
    <n v="1"/>
    <n v="6"/>
    <n v="12"/>
    <n v="0"/>
    <n v="0"/>
    <n v="0"/>
    <n v="2008"/>
  </r>
  <r>
    <m/>
    <m/>
    <s v="IRA/PHA/56/PRP/190"/>
    <s v="Germany"/>
    <m/>
    <x v="2"/>
    <s v="IRA"/>
    <x v="5"/>
    <s v="PHA"/>
    <s v="Preparation of a HCFC phase-out management plan (overarching strategy)"/>
    <d v="2008-11-01T00:00:00"/>
    <d v="2009-11-01T00:00:00"/>
    <s v="FIN"/>
    <d v="2009-04-01T00:00:00"/>
    <m/>
    <d v="2011-04-01T00:00:00"/>
    <d v="2012-12-01T00:00:00"/>
    <n v="0"/>
    <m/>
    <m/>
    <n v="0"/>
    <m/>
    <m/>
    <m/>
    <m/>
    <m/>
    <m/>
    <m/>
    <m/>
    <n v="30000"/>
    <n v="0"/>
    <n v="30000"/>
    <n v="1"/>
    <n v="0"/>
    <n v="0"/>
    <n v="0"/>
    <n v="3900"/>
    <n v="0"/>
    <n v="3900"/>
    <n v="0"/>
    <n v="30000"/>
    <n v="0"/>
    <n v="0"/>
    <n v="3900"/>
    <n v="0"/>
    <m/>
    <m/>
    <m/>
    <m/>
    <s v="HPMP was approved based on preparatory study"/>
    <m/>
    <m/>
    <m/>
    <x v="1"/>
    <n v="0"/>
    <n v="1"/>
    <n v="5"/>
    <n v="12"/>
    <n v="0"/>
    <n v="0"/>
    <n v="0"/>
    <n v="2008"/>
  </r>
  <r>
    <m/>
    <m/>
    <s v="IRA/PHA/56/PRP/188"/>
    <s v="UNDP"/>
    <m/>
    <x v="2"/>
    <s v="IRA"/>
    <x v="5"/>
    <s v="PHA"/>
    <s v="Preparation of a HCFC phase-out management plan (overarching strategy)"/>
    <d v="2008-11-01T00:00:00"/>
    <d v="2009-11-01T00:00:00"/>
    <s v="FIN"/>
    <d v="2010-07-01T00:00:00"/>
    <m/>
    <d v="2010-12-01T00:00:00"/>
    <d v="2012-04-01T00:00:00"/>
    <n v="0"/>
    <m/>
    <m/>
    <m/>
    <m/>
    <m/>
    <n v="0"/>
    <m/>
    <m/>
    <m/>
    <m/>
    <m/>
    <n v="113750"/>
    <n v="0"/>
    <n v="113750"/>
    <n v="1"/>
    <n v="0"/>
    <n v="0"/>
    <n v="0"/>
    <n v="8531"/>
    <n v="0"/>
    <n v="8531"/>
    <n v="0"/>
    <n v="113750"/>
    <n v="0"/>
    <n v="0"/>
    <n v="8531"/>
    <n v="0"/>
    <m/>
    <m/>
    <m/>
    <m/>
    <s v="Financially completed in 2012."/>
    <m/>
    <m/>
    <m/>
    <x v="1"/>
    <n v="0"/>
    <n v="1"/>
    <n v="20"/>
    <n v="12"/>
    <n v="0"/>
    <n v="0"/>
    <n v="0"/>
    <n v="2008"/>
  </r>
  <r>
    <m/>
    <m/>
    <s v="IRA/PHA/56/PRP/189"/>
    <s v="UNEP"/>
    <m/>
    <x v="2"/>
    <s v="IRA"/>
    <x v="5"/>
    <s v="PHA"/>
    <s v="Preparation of a HCFC phase-out management plan (overarching strategy)"/>
    <d v="2008-11-01T00:00:00"/>
    <d v="2009-11-01T00:00:00"/>
    <s v="FIN"/>
    <d v="2009-03-01T00:00:00"/>
    <m/>
    <d v="2011-01-01T00:00:00"/>
    <d v="2012-10-01T00:00:00"/>
    <n v="0"/>
    <m/>
    <m/>
    <n v="0"/>
    <m/>
    <m/>
    <n v="0"/>
    <m/>
    <m/>
    <n v="0"/>
    <m/>
    <m/>
    <n v="30000"/>
    <n v="0"/>
    <n v="30000"/>
    <n v="1"/>
    <n v="0"/>
    <n v="0"/>
    <n v="0"/>
    <n v="3900"/>
    <n v="0"/>
    <n v="3900"/>
    <n v="0"/>
    <n v="30000"/>
    <n v="0"/>
    <n v="0"/>
    <n v="3900"/>
    <n v="0"/>
    <m/>
    <n v="0"/>
    <m/>
    <m/>
    <m/>
    <m/>
    <m/>
    <m/>
    <x v="1"/>
    <n v="0"/>
    <n v="1"/>
    <n v="4"/>
    <n v="12"/>
    <n v="0"/>
    <n v="0"/>
    <n v="0"/>
    <n v="2008"/>
  </r>
  <r>
    <m/>
    <m/>
    <s v="SRL/PHA/57/PRP/36"/>
    <s v="IBRD"/>
    <m/>
    <x v="2"/>
    <s v="SRL"/>
    <x v="5"/>
    <s v="PHA"/>
    <s v="Preparation of a HCFC phase-out management plan (refrigeration and air-conditioning sectors)"/>
    <d v="2009-04-01T00:00:00"/>
    <d v="2010-12-01T00:00:00"/>
    <s v="TRF"/>
    <m/>
    <m/>
    <m/>
    <d v="2010-07-01T00:00:00"/>
    <n v="0"/>
    <m/>
    <m/>
    <n v="0"/>
    <m/>
    <m/>
    <n v="0"/>
    <m/>
    <m/>
    <n v="0"/>
    <m/>
    <m/>
    <n v="60000"/>
    <n v="-60000"/>
    <n v="0"/>
    <n v="0"/>
    <n v="0"/>
    <n v="0"/>
    <n v="0"/>
    <n v="4500"/>
    <n v="-4500"/>
    <n v="0"/>
    <n v="0"/>
    <n v="0"/>
    <n v="0"/>
    <n v="0"/>
    <n v="0"/>
    <n v="0"/>
    <n v="0"/>
    <m/>
    <m/>
    <m/>
    <s v="Project preparation of HCFC phaseout in the refrigeration and AC sectors was transferred to UNDP at the 61st ExCom Meeting."/>
    <m/>
    <m/>
    <m/>
    <x v="0"/>
    <n v="0"/>
    <n v="0"/>
    <s v=""/>
    <n v="20"/>
    <n v="0"/>
    <n v="0"/>
    <n v="0"/>
    <n v="2009"/>
  </r>
  <r>
    <m/>
    <m/>
    <s v="IND/PHA/56/PRP/433"/>
    <s v="UNDP"/>
    <m/>
    <x v="2"/>
    <s v="IND"/>
    <x v="5"/>
    <s v="PHA"/>
    <s v="Preparation of a HCFC phase-out management plan (refrigeration sector)"/>
    <d v="2008-11-01T00:00:00"/>
    <d v="2009-11-01T00:00:00"/>
    <s v="FIN"/>
    <d v="2010-05-01T00:00:00"/>
    <m/>
    <d v="2011-12-01T00:00:00"/>
    <d v="2013-03-01T00:00:00"/>
    <n v="0"/>
    <m/>
    <m/>
    <m/>
    <m/>
    <m/>
    <n v="0"/>
    <m/>
    <m/>
    <m/>
    <m/>
    <m/>
    <n v="80000"/>
    <n v="-35946"/>
    <n v="44054"/>
    <n v="1"/>
    <n v="0"/>
    <n v="0"/>
    <n v="0"/>
    <n v="6000"/>
    <n v="-2696"/>
    <n v="3304"/>
    <n v="-5.0000000000181899E-2"/>
    <n v="44054"/>
    <n v="0"/>
    <n v="0"/>
    <n v="3304.05"/>
    <n v="0"/>
    <m/>
    <m/>
    <m/>
    <m/>
    <s v="Financially completed in 2013."/>
    <m/>
    <m/>
    <m/>
    <x v="1"/>
    <n v="0"/>
    <n v="1"/>
    <n v="18"/>
    <n v="12"/>
    <n v="0"/>
    <n v="0"/>
    <n v="0"/>
    <n v="2008"/>
  </r>
  <r>
    <m/>
    <m/>
    <s v="SSD/PHA/70/PRP/02"/>
    <s v="UNEP"/>
    <m/>
    <x v="0"/>
    <s v="SSD"/>
    <x v="5"/>
    <s v="PHA"/>
    <s v="Preparation of a HCFC phase-out management plan (stage I)"/>
    <d v="2013-07-01T00:00:00"/>
    <d v="2013-07-01T00:00:00"/>
    <s v="FIN"/>
    <d v="2014-08-01T00:00:00"/>
    <m/>
    <d v="2017-12-01T00:00:00"/>
    <d v="2019-12-01T00:00:00"/>
    <n v="0"/>
    <m/>
    <m/>
    <n v="0"/>
    <m/>
    <m/>
    <m/>
    <m/>
    <m/>
    <m/>
    <m/>
    <m/>
    <n v="30000"/>
    <n v="-10000"/>
    <n v="20000"/>
    <n v="1"/>
    <n v="0"/>
    <n v="0"/>
    <n v="0"/>
    <n v="3900"/>
    <n v="-1300"/>
    <n v="2600"/>
    <n v="0"/>
    <n v="20000"/>
    <n v="0"/>
    <n v="0"/>
    <n v="2600"/>
    <n v="0"/>
    <m/>
    <n v="0"/>
    <m/>
    <m/>
    <m/>
    <m/>
    <m/>
    <m/>
    <x v="1"/>
    <n v="0"/>
    <n v="1"/>
    <n v="13"/>
    <n v="0"/>
    <n v="0"/>
    <n v="0"/>
    <n v="0"/>
    <n v="2013"/>
  </r>
  <r>
    <m/>
    <m/>
    <s v="ANT/PHA/73/PRP/17"/>
    <s v="UNEP"/>
    <m/>
    <x v="1"/>
    <s v="ANT"/>
    <x v="5"/>
    <s v="PHA"/>
    <s v="Preparation of a HCFC phase-out management plan (stage II)"/>
    <d v="2014-11-01T00:00:00"/>
    <d v="2015-11-01T00:00:00"/>
    <s v="ONG"/>
    <d v="2015-03-01T00:00:00"/>
    <d v="2024-12-01T00:00:00"/>
    <m/>
    <m/>
    <n v="0"/>
    <m/>
    <m/>
    <n v="0"/>
    <m/>
    <m/>
    <m/>
    <m/>
    <m/>
    <m/>
    <m/>
    <m/>
    <n v="20000"/>
    <n v="0"/>
    <n v="20000"/>
    <n v="1"/>
    <n v="0"/>
    <n v="0"/>
    <n v="0"/>
    <n v="2600"/>
    <n v="0"/>
    <n v="2600"/>
    <n v="0"/>
    <n v="20000"/>
    <n v="0"/>
    <n v="0"/>
    <n v="2600"/>
    <n v="0"/>
    <m/>
    <n v="0"/>
    <s v="To request UNEP to submit a status report to the 95th meeting on progress in preparation of stage II of the HPMP"/>
    <m/>
    <s v="Following the UNEP May 2023 Mission (8-12), the Government agreed to appoint an Independent Oversight Advisory Committee (IOAC) to provide support to the NOO.  HPMP stage II was rescheduled and will be prepared in early 2024 for a planned submission to ExCom-95.   The TORs for hiring the consultant was drafted. "/>
    <s v="The Terms of Reference (ToR) for hiring the international consultant was prepared, cleared by the management and advertised on 25 Mar 2024.  UNEP selected the consultant April 2024 through competitive recruitment process.  SSA for Consultant being prepared, following which,  the first stakeholders workshop  will be organized in collaboration with the NOU with the main goal to sensitize major stakeholders about HCFC phase out schedule, data survey and the Government’s strategy for phasing out of HCFCs. A mission is planned for Aug/Sept 2024, to present the draft HPMP II to stakeholders and gain endorsement."/>
    <s v="N/a"/>
    <m/>
    <x v="0"/>
    <n v="1"/>
    <n v="1"/>
    <n v="4"/>
    <n v="12"/>
    <n v="109"/>
    <n v="121"/>
    <n v="0"/>
    <n v="2014"/>
  </r>
  <r>
    <m/>
    <m/>
    <s v="STP/PHA/81/PRP/28"/>
    <s v="UNEP"/>
    <m/>
    <x v="0"/>
    <s v="STP"/>
    <x v="5"/>
    <s v="PHA"/>
    <s v="Preparation of a HCFC phase-out management plan (stage II)"/>
    <d v="2018-06-01T00:00:00"/>
    <d v="2020-07-01T00:00:00"/>
    <s v="FIN"/>
    <d v="2021-10-01T00:00:00"/>
    <m/>
    <d v="2023-12-01T00:00:00"/>
    <d v="2023-12-01T00:00:00"/>
    <n v="0"/>
    <m/>
    <m/>
    <n v="0"/>
    <m/>
    <m/>
    <m/>
    <m/>
    <m/>
    <m/>
    <m/>
    <m/>
    <n v="30000"/>
    <n v="0"/>
    <n v="30000"/>
    <n v="0.99973333333333336"/>
    <n v="8"/>
    <n v="8"/>
    <n v="0"/>
    <n v="3900"/>
    <n v="0"/>
    <n v="3900"/>
    <n v="1.0399999999999636"/>
    <n v="29992"/>
    <n v="0"/>
    <n v="0"/>
    <n v="3898.96"/>
    <n v="0"/>
    <m/>
    <n v="0"/>
    <s v="To request UNEP to submit a status report to the 95th meeting on progress in preparation of stage II of the HPMP"/>
    <m/>
    <s v="The Government of Sao Tome &amp; Principe and consultants in close consultation with implementing agency drafted a preliminary strategy taking into consideration the results of the surveys, data analysis, consultation meetings as well as the policy and legislation review. The draft covers policy, training, investment and capacity building needs of the country. A stakeholders meeting was organized by the NOU in April 2023 with the main goal to organise consultations with representatives of the government and major stakeholders to finalize HPMP project document. The HPMP will further be refined, and all comments will be incorporated into the project document. The following gender aspects were taken into account: participation, policies, strategies, training materials, knowledge products. The report is under final review and will be submitted to ExCom-94"/>
    <s v="The project is financialy completed "/>
    <s v="N/a"/>
    <m/>
    <x v="1"/>
    <n v="0"/>
    <n v="1"/>
    <n v="40"/>
    <n v="25"/>
    <n v="0"/>
    <n v="0"/>
    <n v="0"/>
    <n v="2018"/>
  </r>
  <r>
    <m/>
    <m/>
    <s v="AFG/PHA/82/PRP/24"/>
    <s v="UNEP"/>
    <m/>
    <x v="2"/>
    <s v="AFG"/>
    <x v="5"/>
    <s v="PHA"/>
    <s v="Preparation of a HCFC phase-out management plan (stage II)"/>
    <d v="2018-12-01T00:00:00"/>
    <d v="2019-12-01T00:00:00"/>
    <s v="FIN"/>
    <d v="2019-06-01T00:00:00"/>
    <m/>
    <d v="2020-09-01T00:00:00"/>
    <d v="2020-12-01T00:00:00"/>
    <n v="0"/>
    <m/>
    <m/>
    <n v="0"/>
    <m/>
    <m/>
    <m/>
    <m/>
    <m/>
    <m/>
    <m/>
    <m/>
    <n v="40000"/>
    <n v="-273"/>
    <n v="39727"/>
    <n v="1"/>
    <n v="0"/>
    <n v="0"/>
    <n v="0"/>
    <n v="5200"/>
    <n v="-35.49"/>
    <n v="5164.51"/>
    <n v="0"/>
    <n v="39727"/>
    <n v="0"/>
    <n v="0"/>
    <n v="5164.51"/>
    <n v="0"/>
    <m/>
    <n v="0"/>
    <m/>
    <m/>
    <m/>
    <m/>
    <m/>
    <m/>
    <x v="1"/>
    <n v="0"/>
    <n v="1"/>
    <n v="6"/>
    <n v="12"/>
    <n v="0"/>
    <n v="0"/>
    <n v="0"/>
    <n v="2018"/>
  </r>
  <r>
    <m/>
    <m/>
    <s v="AFG/PHA/82/PRP/25"/>
    <s v="UNIDO"/>
    <m/>
    <x v="2"/>
    <s v="AFG"/>
    <x v="5"/>
    <s v="PHA"/>
    <s v="Preparation of a HCFC phase-out management plan (stage II)"/>
    <d v="2018-12-01T00:00:00"/>
    <d v="2019-12-01T00:00:00"/>
    <s v="FIN"/>
    <d v="2019-12-01T00:00:00"/>
    <m/>
    <d v="2021-01-01T00:00:00"/>
    <d v="2021-09-01T00:00:00"/>
    <n v="0"/>
    <m/>
    <m/>
    <n v="0"/>
    <m/>
    <m/>
    <n v="0"/>
    <m/>
    <m/>
    <n v="0"/>
    <m/>
    <m/>
    <n v="20000"/>
    <n v="0"/>
    <n v="20000"/>
    <n v="1"/>
    <n v="0"/>
    <n v="0"/>
    <n v="0"/>
    <n v="1400"/>
    <n v="0"/>
    <n v="1400"/>
    <n v="0"/>
    <n v="20000"/>
    <n v="0"/>
    <m/>
    <n v="1400"/>
    <n v="0"/>
    <m/>
    <m/>
    <m/>
    <m/>
    <m/>
    <m/>
    <m/>
    <m/>
    <x v="1"/>
    <n v="0"/>
    <n v="1"/>
    <n v="12"/>
    <n v="12"/>
    <n v="0"/>
    <n v="0"/>
    <n v="0"/>
    <n v="2018"/>
  </r>
  <r>
    <m/>
    <m/>
    <s v="ALB/PHA/81/PRP/36"/>
    <s v="UNIDO"/>
    <m/>
    <x v="4"/>
    <s v="ALB"/>
    <x v="5"/>
    <s v="PHA"/>
    <s v="Preparation of a HCFC phase-out management plan (stage II)"/>
    <d v="2018-06-01T00:00:00"/>
    <d v="2020-07-01T00:00:00"/>
    <s v="FIN"/>
    <d v="2019-11-01T00:00:00"/>
    <m/>
    <d v="2021-01-01T00:00:00"/>
    <d v="2021-07-01T00:00:00"/>
    <n v="0"/>
    <m/>
    <m/>
    <n v="0"/>
    <m/>
    <m/>
    <n v="0"/>
    <m/>
    <m/>
    <n v="0"/>
    <m/>
    <m/>
    <n v="30000"/>
    <n v="0"/>
    <n v="30000"/>
    <n v="1"/>
    <n v="0"/>
    <n v="0"/>
    <n v="0"/>
    <n v="2100"/>
    <n v="0"/>
    <n v="2100"/>
    <n v="0"/>
    <n v="30000"/>
    <n v="0"/>
    <m/>
    <n v="2100"/>
    <n v="0"/>
    <m/>
    <m/>
    <m/>
    <m/>
    <m/>
    <m/>
    <m/>
    <m/>
    <x v="1"/>
    <n v="0"/>
    <n v="1"/>
    <n v="17"/>
    <n v="25"/>
    <n v="0"/>
    <n v="0"/>
    <n v="0"/>
    <n v="2018"/>
  </r>
  <r>
    <m/>
    <m/>
    <s v="ALG/PHA/85/PRP/85"/>
    <s v="UNIDO"/>
    <m/>
    <x v="0"/>
    <s v="ALG"/>
    <x v="5"/>
    <s v="PHA"/>
    <s v="Preparation of a HCFC phase-out management plan (stage II)"/>
    <d v="2020-06-01T00:00:00"/>
    <d v="2022-06-01T00:00:00"/>
    <s v="ONG"/>
    <d v="2021-07-01T00:00:00"/>
    <d v="2024-12-01T00:00:00"/>
    <m/>
    <m/>
    <n v="0"/>
    <m/>
    <m/>
    <n v="0"/>
    <m/>
    <m/>
    <n v="0"/>
    <m/>
    <m/>
    <n v="0"/>
    <m/>
    <m/>
    <n v="60000"/>
    <n v="0"/>
    <n v="60000"/>
    <n v="0.91885850000000002"/>
    <n v="4868.489999999998"/>
    <n v="4868.489999999998"/>
    <n v="0"/>
    <n v="4200"/>
    <n v="0"/>
    <n v="4200"/>
    <n v="340.79429999999911"/>
    <n v="55131.51"/>
    <n v="1554.39"/>
    <n v="4000"/>
    <n v="3859.2057000000009"/>
    <n v="108.80730000000001"/>
    <m/>
    <m/>
    <m/>
    <m/>
    <s v="A Stage II proposal was drafted and agreed with the NOU, but it was not finally submitted as the government of Algeria did not provide the corresponding endorsement letter. The survey on the consumption of controlled substances was completed in December 2023. Also, a verification report was elaborated by an independent expert on the HCFC consumption of 2021 and 2022.    "/>
    <s v="A new proposal is being elaborated for its submission to the 95th ExCom meeting. This new proposal would cover the period 2024-2030. Consultation to manufacturers and importers of controlled substances and equipment is being conducted to complete the information on the consumption of controlled substances in the country. UNIDO plans to conduct a verification report on the consumption of HCFCs in 2023. "/>
    <s v="Yes"/>
    <m/>
    <x v="0"/>
    <n v="1"/>
    <n v="1"/>
    <n v="13"/>
    <n v="24"/>
    <n v="30"/>
    <n v="54"/>
    <n v="0"/>
    <n v="2020"/>
  </r>
  <r>
    <m/>
    <m/>
    <s v="ANG/PHA/75/PRP/17"/>
    <s v="UNDP"/>
    <m/>
    <x v="0"/>
    <s v="ANG"/>
    <x v="5"/>
    <s v="PHA"/>
    <s v="Preparation of a HCFC phase-out management plan (stage II)"/>
    <d v="2015-11-01T00:00:00"/>
    <d v="2016-12-01T00:00:00"/>
    <s v="FIN"/>
    <d v="2016-03-01T00:00:00"/>
    <m/>
    <d v="2017-12-01T00:00:00"/>
    <d v="2019-01-01T00:00:00"/>
    <n v="0"/>
    <m/>
    <m/>
    <m/>
    <m/>
    <m/>
    <n v="0"/>
    <m/>
    <m/>
    <m/>
    <m/>
    <m/>
    <n v="60000"/>
    <n v="-56"/>
    <n v="59944"/>
    <n v="1"/>
    <n v="0"/>
    <n v="0"/>
    <n v="0"/>
    <n v="4200"/>
    <n v="-4"/>
    <n v="4196"/>
    <n v="-7.999999999992724E-2"/>
    <n v="59944"/>
    <n v="0"/>
    <n v="0"/>
    <n v="4196.08"/>
    <n v="0"/>
    <m/>
    <m/>
    <m/>
    <m/>
    <s v="Financially completed in 2019."/>
    <m/>
    <m/>
    <m/>
    <x v="1"/>
    <n v="0"/>
    <n v="1"/>
    <n v="4"/>
    <n v="13"/>
    <n v="0"/>
    <n v="0"/>
    <n v="0"/>
    <n v="2015"/>
  </r>
  <r>
    <m/>
    <m/>
    <s v="ANT/PHA/73/PRP/18"/>
    <s v="UNIDO"/>
    <m/>
    <x v="1"/>
    <s v="ANT"/>
    <x v="5"/>
    <s v="PHA"/>
    <s v="Preparation of a HCFC phase-out management plan (stage II)"/>
    <d v="2014-11-01T00:00:00"/>
    <d v="2015-11-01T00:00:00"/>
    <s v="FIN"/>
    <d v="2014-12-01T00:00:00"/>
    <m/>
    <d v="2015-09-01T00:00:00"/>
    <d v="2015-09-01T00:00:00"/>
    <n v="0"/>
    <m/>
    <m/>
    <n v="0"/>
    <m/>
    <m/>
    <n v="0"/>
    <m/>
    <m/>
    <n v="0"/>
    <m/>
    <m/>
    <n v="10000"/>
    <n v="3.0000000000000027E-2"/>
    <n v="10000.030000000001"/>
    <n v="0.99999700000899994"/>
    <n v="3.0000000000654836E-2"/>
    <n v="3.0000000000654836E-2"/>
    <n v="0"/>
    <n v="700"/>
    <n v="0"/>
    <n v="700"/>
    <n v="0"/>
    <n v="10000"/>
    <n v="0"/>
    <m/>
    <n v="700"/>
    <n v="0"/>
    <m/>
    <m/>
    <m/>
    <m/>
    <m/>
    <m/>
    <m/>
    <m/>
    <x v="1"/>
    <n v="0"/>
    <n v="1"/>
    <n v="1"/>
    <n v="12"/>
    <n v="0"/>
    <n v="0"/>
    <n v="0"/>
    <n v="2014"/>
  </r>
  <r>
    <m/>
    <m/>
    <s v="ARG/PHA/77/PRP/177"/>
    <s v="UNIDO"/>
    <m/>
    <x v="1"/>
    <s v="ARG"/>
    <x v="5"/>
    <s v="PHA"/>
    <s v="Preparation of a HCFC phase-out management plan (stage II)"/>
    <d v="2016-12-01T00:00:00"/>
    <d v="2018-06-01T00:00:00"/>
    <s v="FIN"/>
    <d v="2017-01-01T00:00:00"/>
    <m/>
    <d v="2017-12-01T00:00:00"/>
    <d v="2018-10-01T00:00:00"/>
    <n v="0"/>
    <m/>
    <m/>
    <n v="0"/>
    <m/>
    <m/>
    <n v="0"/>
    <m/>
    <m/>
    <n v="0"/>
    <m/>
    <m/>
    <n v="90000"/>
    <n v="0"/>
    <n v="90000"/>
    <n v="1"/>
    <n v="0"/>
    <n v="0"/>
    <n v="0"/>
    <n v="6300"/>
    <n v="0"/>
    <n v="6300"/>
    <n v="0"/>
    <n v="90000"/>
    <n v="0"/>
    <m/>
    <n v="6300"/>
    <n v="0"/>
    <m/>
    <m/>
    <m/>
    <m/>
    <m/>
    <m/>
    <m/>
    <m/>
    <x v="1"/>
    <n v="0"/>
    <n v="1"/>
    <n v="1"/>
    <n v="18"/>
    <n v="0"/>
    <n v="0"/>
    <n v="0"/>
    <n v="2016"/>
  </r>
  <r>
    <m/>
    <m/>
    <s v="ARM/PHA/73/PRP/12"/>
    <s v="UNDP"/>
    <m/>
    <x v="4"/>
    <s v="ARM"/>
    <x v="5"/>
    <s v="PHA"/>
    <s v="Preparation of a HCFC phase-out management plan (stage II)"/>
    <d v="2014-11-01T00:00:00"/>
    <d v="2016-11-01T00:00:00"/>
    <s v="FIN"/>
    <d v="2015-07-01T00:00:00"/>
    <m/>
    <d v="2017-03-01T00:00:00"/>
    <d v="2018-03-01T00:00:00"/>
    <n v="0"/>
    <m/>
    <m/>
    <m/>
    <m/>
    <m/>
    <n v="0"/>
    <m/>
    <m/>
    <m/>
    <m/>
    <m/>
    <n v="20000"/>
    <n v="-10"/>
    <n v="19990"/>
    <n v="1"/>
    <n v="0"/>
    <n v="0"/>
    <n v="0"/>
    <n v="1400"/>
    <n v="-1"/>
    <n v="1399"/>
    <n v="-0.29999999999995453"/>
    <n v="19990"/>
    <n v="0"/>
    <n v="0"/>
    <n v="1399.3"/>
    <n v="0"/>
    <m/>
    <m/>
    <m/>
    <m/>
    <s v="Financially completed in 2018."/>
    <m/>
    <m/>
    <m/>
    <x v="1"/>
    <n v="0"/>
    <n v="1"/>
    <n v="8"/>
    <n v="24"/>
    <n v="0"/>
    <n v="0"/>
    <n v="0"/>
    <n v="2014"/>
  </r>
  <r>
    <m/>
    <m/>
    <s v="ARM/PHA/73/PRP/11"/>
    <s v="UNEP"/>
    <m/>
    <x v="4"/>
    <s v="ARM"/>
    <x v="5"/>
    <s v="PHA"/>
    <s v="Preparation of a HCFC phase-out management plan (stage II)"/>
    <d v="2014-11-01T00:00:00"/>
    <d v="2016-11-01T00:00:00"/>
    <s v="FIN"/>
    <d v="2016-06-01T00:00:00"/>
    <m/>
    <d v="2016-11-01T00:00:00"/>
    <d v="2016-12-01T00:00:00"/>
    <n v="0"/>
    <m/>
    <m/>
    <n v="0"/>
    <m/>
    <m/>
    <m/>
    <m/>
    <m/>
    <m/>
    <m/>
    <m/>
    <n v="10000"/>
    <n v="0"/>
    <n v="10000"/>
    <n v="1"/>
    <n v="0"/>
    <n v="0"/>
    <n v="0"/>
    <n v="1300"/>
    <n v="0"/>
    <n v="1300"/>
    <n v="0"/>
    <n v="10000"/>
    <n v="0"/>
    <n v="0"/>
    <n v="1300"/>
    <n v="0"/>
    <m/>
    <n v="0"/>
    <m/>
    <m/>
    <m/>
    <m/>
    <m/>
    <m/>
    <x v="1"/>
    <n v="0"/>
    <n v="1"/>
    <n v="19"/>
    <n v="24"/>
    <n v="0"/>
    <n v="0"/>
    <n v="0"/>
    <n v="2014"/>
  </r>
  <r>
    <m/>
    <m/>
    <s v="BHA/PHA/84/PRP/30"/>
    <s v="UNEP"/>
    <m/>
    <x v="1"/>
    <s v="BHA"/>
    <x v="5"/>
    <s v="PHA"/>
    <s v="Preparation of a HCFC phase-out management plan (stage II)"/>
    <d v="2019-12-01T00:00:00"/>
    <d v="2021-12-01T00:00:00"/>
    <s v="FIN"/>
    <d v="2021-10-01T00:00:00"/>
    <m/>
    <d v="2022-06-01T00:00:00"/>
    <d v="2022-12-01T00:00:00"/>
    <n v="0"/>
    <m/>
    <m/>
    <n v="0"/>
    <m/>
    <m/>
    <m/>
    <m/>
    <m/>
    <m/>
    <m/>
    <m/>
    <n v="20000"/>
    <n v="-4850"/>
    <n v="15150"/>
    <n v="1"/>
    <n v="0"/>
    <n v="0"/>
    <n v="0"/>
    <n v="2600"/>
    <n v="-630.5"/>
    <n v="1969.5"/>
    <n v="0"/>
    <n v="15150"/>
    <n v="0"/>
    <n v="0"/>
    <n v="1969.5"/>
    <n v="0"/>
    <m/>
    <n v="0"/>
    <m/>
    <m/>
    <m/>
    <m/>
    <m/>
    <m/>
    <x v="1"/>
    <n v="0"/>
    <n v="1"/>
    <n v="22"/>
    <n v="24"/>
    <n v="0"/>
    <n v="0"/>
    <n v="0"/>
    <n v="2019"/>
  </r>
  <r>
    <m/>
    <m/>
    <s v="BHA/PHA/84/PRP/28"/>
    <s v="UNIDO"/>
    <m/>
    <x v="1"/>
    <s v="BHA"/>
    <x v="5"/>
    <s v="PHA"/>
    <s v="Preparation of a HCFC phase-out management plan (stage II)"/>
    <d v="2019-12-01T00:00:00"/>
    <d v="2021-12-01T00:00:00"/>
    <s v="FIN"/>
    <d v="2022-07-01T00:00:00"/>
    <m/>
    <d v="2022-12-01T00:00:00"/>
    <d v="2023-03-23T00:00:00"/>
    <n v="0"/>
    <m/>
    <m/>
    <n v="0"/>
    <m/>
    <m/>
    <n v="0"/>
    <m/>
    <m/>
    <n v="0"/>
    <m/>
    <m/>
    <n v="10000"/>
    <n v="0"/>
    <n v="10000"/>
    <n v="1"/>
    <n v="0"/>
    <n v="0"/>
    <n v="0"/>
    <n v="700"/>
    <n v="0"/>
    <n v="700"/>
    <n v="0"/>
    <n v="10000"/>
    <n v="0"/>
    <m/>
    <n v="700.00000000000011"/>
    <n v="0"/>
    <m/>
    <m/>
    <m/>
    <m/>
    <e v="#N/A"/>
    <e v="#N/A"/>
    <s v="n.a."/>
    <m/>
    <x v="1"/>
    <n v="0"/>
    <n v="1"/>
    <n v="31"/>
    <n v="24"/>
    <n v="0"/>
    <n v="0"/>
    <n v="0"/>
    <n v="2019"/>
  </r>
  <r>
    <m/>
    <m/>
    <s v="BAH/PHA/84/PRP/37"/>
    <s v="UNEP"/>
    <m/>
    <x v="2"/>
    <s v="BAH"/>
    <x v="5"/>
    <s v="PHA"/>
    <s v="Preparation of a HCFC phase-out management plan (stage II)"/>
    <d v="2019-12-01T00:00:00"/>
    <d v="2021-12-01T00:00:00"/>
    <s v="FIN"/>
    <d v="2021-08-01T00:00:00"/>
    <m/>
    <d v="2021-12-01T00:00:00"/>
    <d v="2022-12-01T00:00:00"/>
    <n v="0"/>
    <m/>
    <m/>
    <n v="0"/>
    <m/>
    <m/>
    <m/>
    <m/>
    <m/>
    <m/>
    <m/>
    <m/>
    <n v="42000"/>
    <n v="-9175"/>
    <n v="32825"/>
    <n v="1"/>
    <n v="0"/>
    <n v="0"/>
    <n v="0"/>
    <n v="5460"/>
    <n v="-1192.75"/>
    <n v="4267.25"/>
    <n v="0"/>
    <n v="32825"/>
    <n v="0"/>
    <n v="0"/>
    <n v="4267.25"/>
    <n v="0"/>
    <m/>
    <n v="0"/>
    <m/>
    <m/>
    <m/>
    <m/>
    <m/>
    <m/>
    <x v="1"/>
    <n v="0"/>
    <n v="1"/>
    <n v="20"/>
    <n v="24"/>
    <n v="0"/>
    <n v="0"/>
    <n v="0"/>
    <n v="2019"/>
  </r>
  <r>
    <m/>
    <m/>
    <s v="BAH/PHA/84/PRP/38"/>
    <s v="UNIDO"/>
    <m/>
    <x v="2"/>
    <s v="BAH"/>
    <x v="5"/>
    <s v="PHA"/>
    <s v="Preparation of a HCFC phase-out management plan (stage II)"/>
    <d v="2019-12-01T00:00:00"/>
    <d v="2021-12-01T00:00:00"/>
    <s v="FIN"/>
    <d v="2020-11-01T00:00:00"/>
    <m/>
    <d v="2021-12-01T00:00:00"/>
    <d v="2022-02-01T00:00:00"/>
    <n v="0"/>
    <m/>
    <m/>
    <n v="0"/>
    <m/>
    <m/>
    <n v="0"/>
    <m/>
    <m/>
    <n v="0"/>
    <m/>
    <m/>
    <n v="18000"/>
    <n v="-154.33000000000001"/>
    <n v="17845.669999999998"/>
    <n v="1.0000184918806636"/>
    <n v="-0.33000000000174623"/>
    <n v="-0.33000000000174623"/>
    <n v="0"/>
    <n v="1260"/>
    <n v="-10.79"/>
    <n v="1249.21"/>
    <n v="0.21000000000003638"/>
    <n v="17846"/>
    <n v="0"/>
    <m/>
    <n v="1249"/>
    <n v="0"/>
    <m/>
    <m/>
    <m/>
    <m/>
    <m/>
    <m/>
    <m/>
    <m/>
    <x v="1"/>
    <n v="0"/>
    <n v="1"/>
    <n v="11"/>
    <n v="24"/>
    <n v="0"/>
    <n v="0"/>
    <n v="0"/>
    <n v="2019"/>
  </r>
  <r>
    <m/>
    <m/>
    <s v="BGD/PHA/75/PRP/44"/>
    <s v="UNDP"/>
    <m/>
    <x v="2"/>
    <s v="BGD"/>
    <x v="5"/>
    <s v="PHA"/>
    <s v="Preparation of a HCFC phase-out management plan (stage II)"/>
    <d v="2015-11-01T00:00:00"/>
    <d v="2017-06-01T00:00:00"/>
    <s v="FIN"/>
    <d v="2016-12-01T00:00:00"/>
    <m/>
    <d v="2018-06-01T00:00:00"/>
    <d v="2019-06-01T00:00:00"/>
    <n v="0"/>
    <m/>
    <m/>
    <m/>
    <m/>
    <m/>
    <n v="0"/>
    <m/>
    <m/>
    <m/>
    <m/>
    <m/>
    <n v="30000"/>
    <n v="-3597"/>
    <n v="26403"/>
    <n v="1"/>
    <n v="0"/>
    <n v="0"/>
    <n v="0"/>
    <n v="2100"/>
    <n v="-252"/>
    <n v="1848"/>
    <n v="-0.21000000000003638"/>
    <n v="26403"/>
    <n v="0"/>
    <n v="0"/>
    <n v="1848.21"/>
    <n v="0"/>
    <m/>
    <m/>
    <m/>
    <m/>
    <s v="Financially completed in 2019."/>
    <m/>
    <m/>
    <m/>
    <x v="1"/>
    <n v="0"/>
    <n v="1"/>
    <n v="13"/>
    <n v="19"/>
    <n v="0"/>
    <n v="0"/>
    <n v="0"/>
    <n v="2015"/>
  </r>
  <r>
    <m/>
    <m/>
    <s v="BGD/PHA/75/PRP/45"/>
    <s v="UNEP"/>
    <m/>
    <x v="2"/>
    <s v="BGD"/>
    <x v="5"/>
    <s v="PHA"/>
    <s v="Preparation of a HCFC phase-out management plan (stage II)"/>
    <d v="2015-11-01T00:00:00"/>
    <d v="2016-12-01T00:00:00"/>
    <s v="FIN"/>
    <d v="2016-07-01T00:00:00"/>
    <m/>
    <d v="2018-12-01T00:00:00"/>
    <d v="2019-12-01T00:00:00"/>
    <n v="0"/>
    <m/>
    <m/>
    <n v="0"/>
    <m/>
    <m/>
    <m/>
    <m/>
    <m/>
    <m/>
    <m/>
    <m/>
    <n v="30000"/>
    <n v="-6462"/>
    <n v="23538"/>
    <n v="1"/>
    <n v="0"/>
    <n v="0"/>
    <n v="0"/>
    <n v="3900"/>
    <n v="-840.06"/>
    <n v="3059.94"/>
    <n v="0"/>
    <n v="23538"/>
    <n v="0"/>
    <n v="0"/>
    <n v="3059.94"/>
    <n v="0"/>
    <m/>
    <n v="0"/>
    <m/>
    <m/>
    <m/>
    <m/>
    <m/>
    <m/>
    <x v="1"/>
    <n v="0"/>
    <n v="1"/>
    <n v="8"/>
    <n v="13"/>
    <n v="0"/>
    <n v="0"/>
    <n v="0"/>
    <n v="2015"/>
  </r>
  <r>
    <m/>
    <m/>
    <s v="BAR/PHA/86/PRP/31"/>
    <s v="UNEP"/>
    <m/>
    <x v="1"/>
    <s v="BAR"/>
    <x v="5"/>
    <s v="PHA"/>
    <s v="Preparation of a HCFC phase-out management plan (stage II)"/>
    <d v="2020-12-01T00:00:00"/>
    <d v="2022-12-01T00:00:00"/>
    <s v="FIN"/>
    <d v="2021-10-01T00:00:00"/>
    <m/>
    <d v="2022-12-01T00:00:00"/>
    <d v="2022-12-01T00:00:00"/>
    <n v="0"/>
    <m/>
    <m/>
    <n v="0"/>
    <m/>
    <m/>
    <m/>
    <m/>
    <m/>
    <m/>
    <m/>
    <m/>
    <n v="30000"/>
    <n v="0"/>
    <n v="30000"/>
    <n v="1"/>
    <n v="0"/>
    <n v="0"/>
    <n v="0"/>
    <n v="3900"/>
    <n v="0"/>
    <n v="3900"/>
    <n v="0"/>
    <n v="30000"/>
    <n v="0"/>
    <n v="0"/>
    <n v="3900"/>
    <n v="0"/>
    <m/>
    <n v="0"/>
    <m/>
    <m/>
    <m/>
    <m/>
    <s v="Yes"/>
    <m/>
    <x v="1"/>
    <n v="0"/>
    <n v="1"/>
    <n v="10"/>
    <n v="24"/>
    <n v="0"/>
    <n v="0"/>
    <n v="0"/>
    <n v="2020"/>
  </r>
  <r>
    <m/>
    <m/>
    <s v="BZE/PHA/82/PRP/34"/>
    <s v="UNDP"/>
    <m/>
    <x v="1"/>
    <s v="BZE"/>
    <x v="5"/>
    <s v="PHA"/>
    <s v="Preparation of a HCFC phase-out management plan (stage II)"/>
    <d v="2018-12-01T00:00:00"/>
    <d v="2019-12-01T00:00:00"/>
    <s v="FIN"/>
    <d v="2021-04-01T00:00:00"/>
    <m/>
    <d v="2021-06-01T00:00:00"/>
    <d v="2023-01-01T00:00:00"/>
    <n v="0"/>
    <m/>
    <m/>
    <m/>
    <m/>
    <m/>
    <n v="0"/>
    <m/>
    <m/>
    <m/>
    <m/>
    <m/>
    <n v="10000"/>
    <n v="-1250"/>
    <n v="8750"/>
    <n v="1"/>
    <n v="0"/>
    <n v="0"/>
    <n v="0"/>
    <n v="700"/>
    <n v="-88"/>
    <n v="612"/>
    <n v="-0.5"/>
    <n v="8750"/>
    <n v="0"/>
    <n v="0"/>
    <n v="612.5"/>
    <n v="0"/>
    <m/>
    <m/>
    <m/>
    <m/>
    <s v="Financially completed in 2023."/>
    <m/>
    <m/>
    <m/>
    <x v="1"/>
    <n v="0"/>
    <n v="1"/>
    <n v="28"/>
    <n v="12"/>
    <n v="0"/>
    <n v="0"/>
    <n v="0"/>
    <n v="2018"/>
  </r>
  <r>
    <m/>
    <m/>
    <s v="BZE/PHA/82/PRP/36"/>
    <s v="UNEP"/>
    <m/>
    <x v="1"/>
    <s v="BZE"/>
    <x v="5"/>
    <s v="PHA"/>
    <s v="Preparation of a HCFC phase-out management plan (stage II)"/>
    <d v="2018-12-01T00:00:00"/>
    <d v="2019-12-01T00:00:00"/>
    <s v="FIN"/>
    <d v="2021-02-01T00:00:00"/>
    <m/>
    <d v="2021-12-01T00:00:00"/>
    <d v="2021-12-01T00:00:00"/>
    <n v="0"/>
    <m/>
    <m/>
    <n v="0"/>
    <m/>
    <m/>
    <m/>
    <m/>
    <m/>
    <m/>
    <m/>
    <m/>
    <n v="20000"/>
    <n v="0"/>
    <n v="20000"/>
    <n v="1"/>
    <n v="0"/>
    <n v="0"/>
    <n v="0"/>
    <n v="2600"/>
    <n v="0"/>
    <n v="2600"/>
    <n v="0"/>
    <n v="20000"/>
    <n v="0"/>
    <n v="0"/>
    <n v="2600"/>
    <n v="0"/>
    <m/>
    <n v="0"/>
    <m/>
    <m/>
    <m/>
    <m/>
    <m/>
    <m/>
    <x v="1"/>
    <n v="0"/>
    <n v="1"/>
    <n v="26"/>
    <n v="12"/>
    <n v="0"/>
    <n v="0"/>
    <n v="0"/>
    <n v="2018"/>
  </r>
  <r>
    <m/>
    <m/>
    <s v="BEN/PHA/84/PRP/37"/>
    <s v="UNEP"/>
    <m/>
    <x v="0"/>
    <s v="BEN"/>
    <x v="5"/>
    <s v="PHA"/>
    <s v="Preparation of a HCFC phase-out management plan (stage II)"/>
    <d v="2019-12-01T00:00:00"/>
    <d v="2021-12-01T00:00:00"/>
    <s v="FIN"/>
    <d v="2021-03-01T00:00:00"/>
    <m/>
    <d v="2022-12-01T00:00:00"/>
    <d v="2023-12-23T00:00:00"/>
    <n v="0"/>
    <m/>
    <m/>
    <n v="0"/>
    <m/>
    <m/>
    <m/>
    <m/>
    <m/>
    <m/>
    <m/>
    <m/>
    <n v="40000"/>
    <n v="-9800"/>
    <n v="30200"/>
    <n v="1"/>
    <n v="0"/>
    <n v="0"/>
    <n v="0"/>
    <n v="5200"/>
    <n v="-1274"/>
    <n v="3926"/>
    <n v="0"/>
    <n v="30200"/>
    <n v="0"/>
    <n v="0"/>
    <n v="3926"/>
    <n v="0"/>
    <m/>
    <n v="0"/>
    <m/>
    <m/>
    <s v="The project is completed and operationnaly closed. "/>
    <s v="The project is financialy completed "/>
    <s v="N/a"/>
    <m/>
    <x v="1"/>
    <n v="0"/>
    <n v="1"/>
    <n v="15"/>
    <n v="24"/>
    <n v="0"/>
    <n v="0"/>
    <n v="0"/>
    <n v="2019"/>
  </r>
  <r>
    <m/>
    <m/>
    <s v="BEN/PHA/84/PRP/39"/>
    <s v="UNIDO"/>
    <m/>
    <x v="0"/>
    <s v="BEN"/>
    <x v="5"/>
    <s v="PHA"/>
    <s v="Preparation of a HCFC phase-out management plan (stage II)"/>
    <d v="2019-12-01T00:00:00"/>
    <d v="2021-12-01T00:00:00"/>
    <s v="FIN"/>
    <d v="2021-01-01T00:00:00"/>
    <m/>
    <d v="2022-03-01T00:00:00"/>
    <d v="2022-04-01T00:00:00"/>
    <n v="0"/>
    <m/>
    <m/>
    <n v="0"/>
    <m/>
    <m/>
    <n v="0"/>
    <m/>
    <m/>
    <n v="0"/>
    <m/>
    <m/>
    <n v="20000"/>
    <n v="-105.93"/>
    <n v="19894.07"/>
    <n v="0.99999648136354202"/>
    <n v="6.9999999999708962E-2"/>
    <n v="6.9999999999708962E-2"/>
    <n v="0"/>
    <n v="1400"/>
    <n v="-7.42"/>
    <n v="1392.58"/>
    <n v="-0.42000000000007276"/>
    <n v="19894"/>
    <n v="0"/>
    <m/>
    <n v="1393"/>
    <n v="0"/>
    <m/>
    <m/>
    <m/>
    <m/>
    <m/>
    <m/>
    <m/>
    <m/>
    <x v="1"/>
    <n v="0"/>
    <n v="1"/>
    <n v="13"/>
    <n v="24"/>
    <n v="0"/>
    <n v="0"/>
    <n v="0"/>
    <n v="2019"/>
  </r>
  <r>
    <m/>
    <m/>
    <s v="BOL/PHA/82/PRP/47"/>
    <s v="UNIDO"/>
    <m/>
    <x v="1"/>
    <s v="BOL"/>
    <x v="5"/>
    <s v="PHA"/>
    <s v="Preparation of a HCFC phase-out management plan (stage II)"/>
    <d v="2018-12-01T00:00:00"/>
    <d v="2019-12-01T00:00:00"/>
    <s v="FIN"/>
    <d v="2019-06-01T00:00:00"/>
    <m/>
    <d v="2021-07-01T00:00:00"/>
    <d v="2021-09-01T00:00:00"/>
    <n v="0"/>
    <m/>
    <m/>
    <n v="0"/>
    <m/>
    <m/>
    <n v="0"/>
    <m/>
    <m/>
    <n v="0"/>
    <m/>
    <m/>
    <n v="30000"/>
    <n v="-26.43"/>
    <n v="29973.57"/>
    <n v="1.0000143459721349"/>
    <n v="-0.43000000000029104"/>
    <n v="-0.43000000000029104"/>
    <n v="0"/>
    <n v="2100"/>
    <n v="-1.8"/>
    <n v="2098.1999999999998"/>
    <n v="0.1999999999998181"/>
    <n v="29974"/>
    <n v="0"/>
    <m/>
    <n v="2098"/>
    <n v="0"/>
    <m/>
    <m/>
    <m/>
    <m/>
    <m/>
    <m/>
    <m/>
    <m/>
    <x v="1"/>
    <n v="0"/>
    <n v="1"/>
    <n v="6"/>
    <n v="12"/>
    <n v="0"/>
    <n v="0"/>
    <n v="0"/>
    <n v="2018"/>
  </r>
  <r>
    <m/>
    <m/>
    <s v="BHE/PHA/82/PRP/35"/>
    <s v="UNIDO"/>
    <m/>
    <x v="4"/>
    <s v="BHE"/>
    <x v="5"/>
    <s v="PHA"/>
    <s v="Preparation of a HCFC phase-out management plan (stage II)"/>
    <d v="2018-12-01T00:00:00"/>
    <d v="2019-12-01T00:00:00"/>
    <s v="FIN"/>
    <d v="2019-05-01T00:00:00"/>
    <m/>
    <d v="2021-07-01T00:00:00"/>
    <d v="2022-02-01T00:00:00"/>
    <n v="0"/>
    <m/>
    <m/>
    <n v="0"/>
    <m/>
    <m/>
    <n v="0"/>
    <m/>
    <m/>
    <n v="0"/>
    <m/>
    <m/>
    <n v="30000"/>
    <n v="0"/>
    <n v="30000"/>
    <n v="1"/>
    <n v="0"/>
    <n v="0"/>
    <n v="0"/>
    <n v="2100"/>
    <n v="0"/>
    <n v="2100"/>
    <n v="0"/>
    <n v="30000"/>
    <n v="0"/>
    <m/>
    <n v="2100"/>
    <n v="0"/>
    <m/>
    <m/>
    <m/>
    <m/>
    <m/>
    <m/>
    <m/>
    <m/>
    <x v="1"/>
    <n v="0"/>
    <n v="1"/>
    <n v="5"/>
    <n v="12"/>
    <n v="0"/>
    <n v="0"/>
    <n v="0"/>
    <n v="2018"/>
  </r>
  <r>
    <m/>
    <m/>
    <s v="BOT/PHA/83/PRP/23"/>
    <s v="UNEP"/>
    <m/>
    <x v="0"/>
    <s v="BOT"/>
    <x v="5"/>
    <s v="PHA"/>
    <s v="Preparation of a HCFC phase-out management plan (stage II)"/>
    <d v="2019-05-01T00:00:00"/>
    <d v="2021-06-01T00:00:00"/>
    <s v="FIN"/>
    <d v="2020-03-01T00:00:00"/>
    <m/>
    <d v="2022-12-01T00:00:00"/>
    <d v="2023-12-01T00:00:00"/>
    <n v="0"/>
    <m/>
    <m/>
    <n v="0"/>
    <m/>
    <m/>
    <m/>
    <m/>
    <m/>
    <m/>
    <m/>
    <m/>
    <n v="25000"/>
    <n v="-3255.04"/>
    <n v="21744.959999999999"/>
    <n v="1"/>
    <n v="0"/>
    <n v="0"/>
    <n v="0"/>
    <n v="3250"/>
    <n v="-423.16"/>
    <n v="2826.84"/>
    <n v="0"/>
    <n v="21744.959999999999"/>
    <n v="0"/>
    <n v="0"/>
    <n v="2826.84"/>
    <n v="0"/>
    <m/>
    <n v="0"/>
    <m/>
    <m/>
    <s v="Project is completed "/>
    <s v="The project is financialy completed "/>
    <s v="N/a"/>
    <m/>
    <x v="1"/>
    <n v="0"/>
    <n v="1"/>
    <n v="10"/>
    <n v="25"/>
    <n v="0"/>
    <n v="0"/>
    <n v="0"/>
    <n v="2019"/>
  </r>
  <r>
    <m/>
    <m/>
    <s v="BOT/PHA/83/PRP/24"/>
    <s v="UNIDO"/>
    <m/>
    <x v="0"/>
    <s v="BOT"/>
    <x v="5"/>
    <s v="PHA"/>
    <s v="Preparation of a HCFC phase-out management plan (stage II)"/>
    <d v="2019-05-01T00:00:00"/>
    <d v="2021-06-01T00:00:00"/>
    <s v="FIN"/>
    <d v="2021-06-01T00:00:00"/>
    <m/>
    <d v="2021-06-01T00:00:00"/>
    <d v="2022-09-01T00:00:00"/>
    <n v="0"/>
    <m/>
    <m/>
    <n v="0"/>
    <m/>
    <m/>
    <n v="0"/>
    <m/>
    <m/>
    <n v="0"/>
    <m/>
    <m/>
    <n v="15000"/>
    <n v="-277.68"/>
    <n v="14722.32"/>
    <n v="0.99997826429530134"/>
    <n v="0.31999999999970896"/>
    <n v="0.31999999999970896"/>
    <n v="0"/>
    <n v="1050"/>
    <n v="-19.43"/>
    <n v="1030.57"/>
    <n v="-0.43000000000006366"/>
    <n v="14722"/>
    <n v="0"/>
    <m/>
    <n v="1031"/>
    <n v="0"/>
    <m/>
    <m/>
    <m/>
    <m/>
    <m/>
    <m/>
    <m/>
    <m/>
    <x v="1"/>
    <n v="0"/>
    <n v="1"/>
    <n v="25"/>
    <n v="25"/>
    <n v="0"/>
    <n v="0"/>
    <n v="0"/>
    <n v="2019"/>
  </r>
  <r>
    <m/>
    <m/>
    <s v="BRA/PHA/72/PRP/303"/>
    <s v="Germany"/>
    <m/>
    <x v="1"/>
    <s v="BRA"/>
    <x v="5"/>
    <s v="PHA"/>
    <s v="Preparation of a HCFC phase-out management plan (stage II)"/>
    <d v="2014-05-01T00:00:00"/>
    <d v="2015-09-01T00:00:00"/>
    <s v="FIN"/>
    <d v="2014-05-01T00:00:00"/>
    <m/>
    <d v="2015-09-01T00:00:00"/>
    <d v="2016-01-01T00:00:00"/>
    <n v="0"/>
    <m/>
    <m/>
    <n v="0"/>
    <m/>
    <m/>
    <m/>
    <m/>
    <m/>
    <m/>
    <m/>
    <m/>
    <n v="30000"/>
    <n v="0"/>
    <n v="30000"/>
    <n v="1"/>
    <n v="0"/>
    <n v="0"/>
    <n v="0"/>
    <n v="3900"/>
    <n v="0"/>
    <n v="3900"/>
    <n v="0"/>
    <n v="30000"/>
    <n v="0"/>
    <n v="0"/>
    <n v="3900"/>
    <n v="0"/>
    <m/>
    <m/>
    <m/>
    <m/>
    <s v="Servicing Sector Study prepared, data collection and processing, stakeholder consultations and agency meetings "/>
    <m/>
    <m/>
    <m/>
    <x v="1"/>
    <n v="0"/>
    <n v="1"/>
    <n v="0"/>
    <n v="16"/>
    <n v="0"/>
    <n v="0"/>
    <n v="0"/>
    <n v="2014"/>
  </r>
  <r>
    <m/>
    <m/>
    <s v="BRA/PHA/72/PRP/300"/>
    <s v="UNDP"/>
    <m/>
    <x v="1"/>
    <s v="BRA"/>
    <x v="5"/>
    <s v="PHA"/>
    <s v="Preparation of a HCFC phase-out management plan (stage II)"/>
    <d v="2014-05-01T00:00:00"/>
    <d v="2016-05-01T00:00:00"/>
    <s v="FIN"/>
    <d v="2014-07-01T00:00:00"/>
    <m/>
    <d v="2015-11-01T00:00:00"/>
    <d v="2016-11-01T00:00:00"/>
    <n v="0"/>
    <m/>
    <m/>
    <m/>
    <m/>
    <m/>
    <n v="0"/>
    <m/>
    <m/>
    <m/>
    <m/>
    <m/>
    <n v="50000"/>
    <n v="-933"/>
    <n v="49067"/>
    <n v="1"/>
    <n v="0"/>
    <n v="0"/>
    <n v="0"/>
    <n v="3500"/>
    <n v="-65"/>
    <n v="3435"/>
    <n v="0"/>
    <n v="49067"/>
    <n v="0"/>
    <n v="0"/>
    <n v="3435"/>
    <n v="0"/>
    <m/>
    <m/>
    <m/>
    <m/>
    <s v="Financially completed in 2016."/>
    <m/>
    <m/>
    <m/>
    <x v="1"/>
    <n v="0"/>
    <n v="1"/>
    <n v="2"/>
    <n v="24"/>
    <n v="0"/>
    <n v="0"/>
    <n v="0"/>
    <n v="2014"/>
  </r>
  <r>
    <m/>
    <m/>
    <s v="BRA/PHA/72/PRP/302"/>
    <s v="UNIDO"/>
    <m/>
    <x v="1"/>
    <s v="BRA"/>
    <x v="5"/>
    <s v="PHA"/>
    <s v="Preparation of a HCFC phase-out management plan (stage II)"/>
    <d v="2014-05-01T00:00:00"/>
    <d v="2015-12-01T00:00:00"/>
    <s v="FIN"/>
    <d v="2015-08-01T00:00:00"/>
    <m/>
    <d v="2015-12-01T00:00:00"/>
    <d v="2017-06-01T00:00:00"/>
    <n v="0"/>
    <m/>
    <m/>
    <n v="0"/>
    <m/>
    <m/>
    <n v="0"/>
    <m/>
    <m/>
    <n v="0"/>
    <m/>
    <m/>
    <n v="10000"/>
    <n v="0"/>
    <n v="10000"/>
    <n v="1"/>
    <n v="0"/>
    <n v="0"/>
    <n v="0"/>
    <n v="700"/>
    <n v="0"/>
    <n v="700"/>
    <n v="0"/>
    <n v="10000"/>
    <n v="0"/>
    <m/>
    <n v="700"/>
    <n v="0"/>
    <m/>
    <m/>
    <m/>
    <m/>
    <m/>
    <m/>
    <m/>
    <m/>
    <x v="1"/>
    <n v="0"/>
    <n v="1"/>
    <n v="15"/>
    <n v="19"/>
    <n v="0"/>
    <n v="0"/>
    <n v="0"/>
    <n v="2014"/>
  </r>
  <r>
    <m/>
    <m/>
    <s v="BRU/PHA/82/PRP/21"/>
    <s v="UNEP"/>
    <m/>
    <x v="2"/>
    <s v="BRU"/>
    <x v="5"/>
    <s v="PHA"/>
    <s v="Preparation of a HCFC phase-out management plan (stage II)"/>
    <d v="2018-12-01T00:00:00"/>
    <d v="2019-12-01T00:00:00"/>
    <s v="FIN"/>
    <d v="2020-02-01T00:00:00"/>
    <m/>
    <d v="2020-12-01T00:00:00"/>
    <d v="2021-12-01T00:00:00"/>
    <n v="0"/>
    <m/>
    <m/>
    <n v="0"/>
    <m/>
    <m/>
    <m/>
    <m/>
    <m/>
    <m/>
    <m/>
    <m/>
    <n v="30000"/>
    <n v="0"/>
    <n v="30000"/>
    <n v="1"/>
    <n v="0"/>
    <n v="0"/>
    <n v="0"/>
    <n v="3900"/>
    <n v="0"/>
    <n v="3900"/>
    <n v="0"/>
    <n v="30000"/>
    <n v="0"/>
    <n v="0"/>
    <n v="3900"/>
    <n v="0"/>
    <m/>
    <n v="0"/>
    <m/>
    <m/>
    <m/>
    <m/>
    <m/>
    <m/>
    <x v="1"/>
    <n v="0"/>
    <n v="1"/>
    <n v="14"/>
    <n v="12"/>
    <n v="0"/>
    <n v="0"/>
    <n v="0"/>
    <n v="2018"/>
  </r>
  <r>
    <m/>
    <m/>
    <s v="BKF/PHA/84/PRP/42"/>
    <s v="UNEP"/>
    <m/>
    <x v="0"/>
    <s v="BKF"/>
    <x v="5"/>
    <s v="PHA"/>
    <s v="Preparation of a HCFC phase-out management plan (stage II)"/>
    <d v="2019-12-01T00:00:00"/>
    <d v="2021-12-01T00:00:00"/>
    <s v="COM"/>
    <d v="2021-12-01T00:00:00"/>
    <m/>
    <d v="2023-06-01T00:00:00"/>
    <m/>
    <n v="0"/>
    <m/>
    <m/>
    <n v="0"/>
    <m/>
    <m/>
    <m/>
    <m/>
    <m/>
    <m/>
    <m/>
    <m/>
    <n v="40000"/>
    <n v="0"/>
    <n v="40000"/>
    <n v="0.5"/>
    <n v="20000"/>
    <n v="20000"/>
    <n v="0"/>
    <n v="5200"/>
    <n v="0"/>
    <n v="5200"/>
    <n v="2600"/>
    <n v="20000"/>
    <n v="20000"/>
    <n v="20000"/>
    <n v="2600"/>
    <n v="2600"/>
    <m/>
    <n v="0"/>
    <m/>
    <m/>
    <s v="The project is completed and operationnaly closed. "/>
    <s v="The project is financialy completed "/>
    <s v="N/a"/>
    <m/>
    <x v="1"/>
    <n v="0"/>
    <n v="1"/>
    <n v="24"/>
    <n v="24"/>
    <n v="0"/>
    <n v="0"/>
    <n v="0"/>
    <n v="2019"/>
  </r>
  <r>
    <m/>
    <m/>
    <s v="BKF/PHA/84/PRP/41"/>
    <s v="UNIDO"/>
    <m/>
    <x v="0"/>
    <s v="BKF"/>
    <x v="5"/>
    <s v="PHA"/>
    <s v="Preparation of a HCFC phase-out management plan (stage II)"/>
    <d v="2019-12-01T00:00:00"/>
    <d v="2021-12-01T00:00:00"/>
    <s v="COM"/>
    <d v="2020-05-01T00:00:00"/>
    <m/>
    <d v="2023-12-31T00:00:00"/>
    <m/>
    <n v="0"/>
    <m/>
    <m/>
    <n v="0"/>
    <m/>
    <m/>
    <n v="0"/>
    <m/>
    <m/>
    <n v="0"/>
    <m/>
    <m/>
    <n v="20000"/>
    <n v="0"/>
    <n v="20000"/>
    <n v="0.96034449999999993"/>
    <n v="793.11000000000058"/>
    <n v="793.11000000000058"/>
    <n v="0"/>
    <n v="1400"/>
    <n v="0"/>
    <n v="1400"/>
    <n v="55.517699999999877"/>
    <n v="19206.89"/>
    <n v="3.94"/>
    <n v="700"/>
    <n v="1344.4823000000001"/>
    <n v="0.27580000000000005"/>
    <m/>
    <m/>
    <m/>
    <m/>
    <s v="The project document was submitted to the ExCom and approved."/>
    <s v="Grant is being financially closed. "/>
    <s v="n.a."/>
    <m/>
    <x v="1"/>
    <n v="0"/>
    <n v="1"/>
    <n v="5"/>
    <n v="24"/>
    <n v="0"/>
    <n v="0"/>
    <n v="0"/>
    <n v="2019"/>
  </r>
  <r>
    <m/>
    <m/>
    <s v="BDI/PHA/85/PRP/38"/>
    <s v="UNEP"/>
    <m/>
    <x v="0"/>
    <s v="BDI"/>
    <x v="5"/>
    <s v="PHA"/>
    <s v="Preparation of a HCFC phase-out management plan (stage II)"/>
    <d v="2020-06-01T00:00:00"/>
    <d v="2022-06-01T00:00:00"/>
    <s v="FIN"/>
    <d v="2022-12-01T00:00:00"/>
    <m/>
    <d v="2023-12-01T00:00:00"/>
    <d v="2023-12-23T00:00:00"/>
    <n v="0"/>
    <m/>
    <m/>
    <n v="0"/>
    <m/>
    <m/>
    <m/>
    <m/>
    <m/>
    <m/>
    <m/>
    <m/>
    <n v="20000"/>
    <n v="0"/>
    <n v="20000"/>
    <n v="1"/>
    <n v="0"/>
    <n v="0"/>
    <n v="0"/>
    <n v="2600"/>
    <n v="0"/>
    <n v="2600"/>
    <n v="0"/>
    <n v="20000"/>
    <n v="0"/>
    <n v="0"/>
    <n v="2600"/>
    <n v="0"/>
    <m/>
    <n v="0"/>
    <m/>
    <m/>
    <s v="The project is completed and operationnaly closed. "/>
    <s v="The project is financialy completed "/>
    <s v="Yes"/>
    <m/>
    <x v="1"/>
    <n v="0"/>
    <n v="1"/>
    <n v="30"/>
    <n v="24"/>
    <n v="0"/>
    <n v="0"/>
    <n v="0"/>
    <n v="2020"/>
  </r>
  <r>
    <m/>
    <m/>
    <s v="BDI/PHA/85/PRP/40"/>
    <s v="UNIDO"/>
    <m/>
    <x v="0"/>
    <s v="BDI"/>
    <x v="5"/>
    <s v="PHA"/>
    <s v="Preparation of a HCFC phase-out management plan (stage II)"/>
    <d v="2020-06-01T00:00:00"/>
    <d v="2022-06-01T00:00:00"/>
    <s v="COM"/>
    <d v="2020-11-01T00:00:00"/>
    <m/>
    <d v="2022-12-01T00:00:00"/>
    <m/>
    <n v="0"/>
    <m/>
    <m/>
    <n v="0"/>
    <m/>
    <m/>
    <n v="0"/>
    <m/>
    <m/>
    <n v="0"/>
    <m/>
    <m/>
    <n v="10000"/>
    <n v="0"/>
    <n v="10000"/>
    <n v="0.97871900000000001"/>
    <n v="212.80999999999949"/>
    <n v="212.80999999999949"/>
    <n v="0"/>
    <n v="700"/>
    <n v="0"/>
    <n v="700"/>
    <n v="14.896699999999782"/>
    <n v="9787.19"/>
    <n v="-0.01"/>
    <n v="1"/>
    <n v="685.10330000000022"/>
    <n v="-7.000000000000001E-4"/>
    <m/>
    <m/>
    <m/>
    <m/>
    <s v="Financial closure has been initiated."/>
    <s v="Grant was financially closed in March 2024."/>
    <m/>
    <m/>
    <x v="1"/>
    <n v="0"/>
    <n v="1"/>
    <n v="5"/>
    <n v="24"/>
    <n v="0"/>
    <n v="0"/>
    <n v="0"/>
    <n v="2020"/>
  </r>
  <r>
    <m/>
    <m/>
    <s v="CMR/PHA/75/PRP/40"/>
    <s v="UNIDO"/>
    <m/>
    <x v="0"/>
    <s v="CMR"/>
    <x v="5"/>
    <s v="PHA"/>
    <s v="Preparation of a HCFC phase-out management plan (stage II)"/>
    <d v="2015-11-01T00:00:00"/>
    <d v="2017-12-01T00:00:00"/>
    <s v="FIN"/>
    <d v="2016-12-01T00:00:00"/>
    <m/>
    <d v="2018-12-01T00:00:00"/>
    <d v="2019-03-01T00:00:00"/>
    <n v="0"/>
    <m/>
    <m/>
    <n v="0"/>
    <m/>
    <m/>
    <n v="0"/>
    <m/>
    <m/>
    <n v="0"/>
    <m/>
    <m/>
    <n v="70000"/>
    <n v="-2000"/>
    <n v="68000"/>
    <n v="1"/>
    <n v="0"/>
    <n v="0"/>
    <n v="0"/>
    <n v="4900"/>
    <n v="-140"/>
    <n v="4760"/>
    <n v="0"/>
    <n v="68000"/>
    <n v="0"/>
    <m/>
    <n v="4760"/>
    <n v="0"/>
    <m/>
    <m/>
    <m/>
    <m/>
    <m/>
    <m/>
    <m/>
    <m/>
    <x v="1"/>
    <n v="0"/>
    <n v="1"/>
    <n v="13"/>
    <n v="25"/>
    <n v="0"/>
    <n v="0"/>
    <n v="0"/>
    <n v="2015"/>
  </r>
  <r>
    <m/>
    <m/>
    <s v="CBI/PHA/81/PRP/24"/>
    <s v="UNEP"/>
    <m/>
    <x v="0"/>
    <s v="CBI"/>
    <x v="5"/>
    <s v="PHA"/>
    <s v="Preparation of a HCFC phase-out management plan (stage II)"/>
    <d v="2018-06-01T00:00:00"/>
    <d v="2020-07-01T00:00:00"/>
    <s v="FIN"/>
    <d v="2021-03-01T00:00:00"/>
    <m/>
    <d v="2021-12-01T00:00:00"/>
    <d v="2022-12-01T00:00:00"/>
    <n v="0"/>
    <m/>
    <m/>
    <n v="0"/>
    <m/>
    <m/>
    <m/>
    <m/>
    <m/>
    <m/>
    <m/>
    <m/>
    <n v="30000"/>
    <n v="-28.26"/>
    <n v="29971.74"/>
    <n v="1.0000086748383643"/>
    <n v="-0.25999999999839929"/>
    <n v="-0.25999999999839929"/>
    <n v="0"/>
    <n v="3900"/>
    <n v="-3.67"/>
    <n v="3896.33"/>
    <n v="-3.3800032963881677E-2"/>
    <n v="29972"/>
    <n v="0"/>
    <n v="0"/>
    <n v="3896.3638000329638"/>
    <n v="0"/>
    <m/>
    <n v="0"/>
    <m/>
    <m/>
    <m/>
    <m/>
    <m/>
    <m/>
    <x v="1"/>
    <n v="0"/>
    <n v="1"/>
    <n v="33"/>
    <n v="25"/>
    <n v="0"/>
    <n v="0"/>
    <n v="0"/>
    <n v="2018"/>
  </r>
  <r>
    <m/>
    <m/>
    <s v="CHD/PHA/82/PRP/34"/>
    <s v="UNEP"/>
    <m/>
    <x v="0"/>
    <s v="CHD"/>
    <x v="5"/>
    <s v="PHA"/>
    <s v="Preparation of a HCFC phase-out management plan (stage II)"/>
    <d v="2018-12-01T00:00:00"/>
    <d v="2019-12-01T00:00:00"/>
    <s v="FIN"/>
    <d v="2021-11-01T00:00:00"/>
    <m/>
    <d v="2021-12-01T00:00:00"/>
    <d v="2022-12-01T00:00:00"/>
    <n v="0"/>
    <m/>
    <m/>
    <n v="0"/>
    <m/>
    <m/>
    <m/>
    <m/>
    <m/>
    <m/>
    <m/>
    <m/>
    <n v="40000"/>
    <n v="-39"/>
    <n v="39961"/>
    <n v="1"/>
    <n v="0"/>
    <n v="0"/>
    <n v="0"/>
    <n v="5200"/>
    <n v="-5.07"/>
    <n v="5194.93"/>
    <n v="0"/>
    <n v="39961"/>
    <n v="0"/>
    <n v="0"/>
    <n v="5194.93"/>
    <n v="0"/>
    <m/>
    <n v="0"/>
    <m/>
    <m/>
    <m/>
    <m/>
    <m/>
    <m/>
    <x v="1"/>
    <n v="0"/>
    <n v="1"/>
    <n v="35"/>
    <n v="12"/>
    <n v="0"/>
    <n v="0"/>
    <n v="0"/>
    <n v="2018"/>
  </r>
  <r>
    <m/>
    <m/>
    <s v="CHD/PHA/82/PRP/33"/>
    <s v="UNIDO"/>
    <m/>
    <x v="0"/>
    <s v="CHD"/>
    <x v="5"/>
    <s v="PHA"/>
    <s v="Preparation of a HCFC phase-out management plan (stage II)"/>
    <d v="2018-12-01T00:00:00"/>
    <d v="2019-12-01T00:00:00"/>
    <s v="FIN"/>
    <d v="2022-04-01T00:00:00"/>
    <m/>
    <d v="2022-06-01T00:00:00"/>
    <d v="2023-10-12T00:00:00"/>
    <n v="0"/>
    <m/>
    <m/>
    <n v="0"/>
    <m/>
    <m/>
    <n v="0"/>
    <m/>
    <m/>
    <n v="0"/>
    <m/>
    <m/>
    <n v="20000"/>
    <n v="-857.07"/>
    <n v="19142.93"/>
    <n v="1"/>
    <n v="0"/>
    <n v="0"/>
    <n v="0"/>
    <n v="1400"/>
    <n v="-59.98"/>
    <n v="1340.02"/>
    <n v="1.4899999999670399E-2"/>
    <n v="19142.93"/>
    <n v="0"/>
    <m/>
    <n v="1340.0051000000003"/>
    <n v="0"/>
    <m/>
    <m/>
    <m/>
    <m/>
    <e v="#N/A"/>
    <e v="#N/A"/>
    <s v="n.a."/>
    <m/>
    <x v="1"/>
    <n v="0"/>
    <n v="1"/>
    <n v="40"/>
    <n v="12"/>
    <n v="0"/>
    <n v="0"/>
    <n v="0"/>
    <n v="2018"/>
  </r>
  <r>
    <m/>
    <m/>
    <s v="CHI/PHA/73/PRP/182"/>
    <s v="UNDP"/>
    <m/>
    <x v="1"/>
    <s v="CHI"/>
    <x v="5"/>
    <s v="PHA"/>
    <s v="Preparation of a HCFC phase-out management plan (stage II)"/>
    <d v="2014-11-01T00:00:00"/>
    <d v="2016-11-01T00:00:00"/>
    <s v="FIN"/>
    <d v="2016-09-01T00:00:00"/>
    <m/>
    <d v="2016-11-01T00:00:00"/>
    <d v="2017-11-01T00:00:00"/>
    <n v="0"/>
    <m/>
    <m/>
    <m/>
    <m/>
    <m/>
    <n v="0"/>
    <m/>
    <m/>
    <m/>
    <m/>
    <m/>
    <n v="50000"/>
    <n v="-40000"/>
    <n v="10000"/>
    <n v="1"/>
    <n v="0"/>
    <n v="0"/>
    <n v="0"/>
    <n v="3500"/>
    <n v="-2800"/>
    <n v="700"/>
    <n v="0"/>
    <n v="10000"/>
    <n v="0"/>
    <n v="0"/>
    <n v="700"/>
    <n v="0"/>
    <m/>
    <m/>
    <m/>
    <m/>
    <s v="Financially completed in 2017."/>
    <m/>
    <m/>
    <m/>
    <x v="1"/>
    <n v="0"/>
    <n v="1"/>
    <n v="22"/>
    <n v="24"/>
    <n v="0"/>
    <n v="0"/>
    <n v="0"/>
    <n v="2014"/>
  </r>
  <r>
    <m/>
    <m/>
    <s v="CHI/PHA/73/PRP/181"/>
    <s v="UNEP"/>
    <m/>
    <x v="1"/>
    <s v="CHI"/>
    <x v="5"/>
    <s v="PHA"/>
    <s v="Preparation of a HCFC phase-out management plan (stage II)"/>
    <d v="2014-11-01T00:00:00"/>
    <d v="2016-11-01T00:00:00"/>
    <s v="FIN"/>
    <m/>
    <m/>
    <d v="2016-11-01T00:00:00"/>
    <d v="2016-11-01T00:00:00"/>
    <n v="0"/>
    <m/>
    <m/>
    <n v="0"/>
    <m/>
    <m/>
    <m/>
    <m/>
    <m/>
    <m/>
    <m/>
    <m/>
    <n v="20000"/>
    <n v="-20000"/>
    <n v="0"/>
    <n v="0"/>
    <n v="0"/>
    <n v="0"/>
    <n v="0"/>
    <n v="2600"/>
    <n v="-2600"/>
    <n v="0"/>
    <n v="0"/>
    <n v="0"/>
    <n v="0"/>
    <n v="0"/>
    <n v="0"/>
    <n v="0"/>
    <m/>
    <n v="0"/>
    <m/>
    <m/>
    <m/>
    <m/>
    <m/>
    <m/>
    <x v="1"/>
    <n v="0"/>
    <n v="0"/>
    <s v=""/>
    <n v="24"/>
    <n v="0"/>
    <n v="0"/>
    <n v="0"/>
    <n v="2014"/>
  </r>
  <r>
    <m/>
    <m/>
    <s v="CHI/PHA/74/PRP/188"/>
    <s v="UNIDO"/>
    <m/>
    <x v="1"/>
    <s v="CHI"/>
    <x v="5"/>
    <s v="PHA"/>
    <s v="Preparation of a HCFC phase-out management plan (stage II)"/>
    <d v="2015-05-01T00:00:00"/>
    <d v="2016-11-01T00:00:00"/>
    <s v="FIN"/>
    <d v="2015-07-01T00:00:00"/>
    <m/>
    <d v="2016-05-01T00:00:00"/>
    <d v="2017-02-01T00:00:00"/>
    <n v="0"/>
    <m/>
    <m/>
    <n v="0"/>
    <m/>
    <m/>
    <n v="0"/>
    <m/>
    <m/>
    <n v="0"/>
    <m/>
    <m/>
    <n v="40000"/>
    <n v="-703"/>
    <n v="39297"/>
    <n v="1"/>
    <n v="0"/>
    <n v="0"/>
    <n v="0"/>
    <n v="2800"/>
    <n v="-49"/>
    <n v="2751"/>
    <n v="0"/>
    <n v="39297"/>
    <n v="0"/>
    <m/>
    <n v="2751"/>
    <n v="0"/>
    <m/>
    <m/>
    <m/>
    <m/>
    <m/>
    <m/>
    <m/>
    <m/>
    <x v="1"/>
    <n v="0"/>
    <n v="1"/>
    <n v="2"/>
    <n v="18"/>
    <n v="0"/>
    <n v="0"/>
    <n v="0"/>
    <n v="2015"/>
  </r>
  <r>
    <m/>
    <m/>
    <s v="COL/PHA/72/PRP/85"/>
    <s v="Germany"/>
    <m/>
    <x v="1"/>
    <s v="COL"/>
    <x v="5"/>
    <s v="PHA"/>
    <s v="Preparation of a HCFC phase-out management plan (stage II)"/>
    <d v="2014-05-01T00:00:00"/>
    <d v="2016-05-01T00:00:00"/>
    <s v="FIN"/>
    <d v="2014-05-01T00:00:00"/>
    <m/>
    <d v="2016-01-01T00:00:00"/>
    <d v="2016-01-01T00:00:00"/>
    <n v="0"/>
    <m/>
    <m/>
    <n v="0"/>
    <m/>
    <m/>
    <n v="0"/>
    <m/>
    <m/>
    <m/>
    <m/>
    <m/>
    <n v="15000"/>
    <n v="0"/>
    <n v="15000"/>
    <n v="1"/>
    <n v="0"/>
    <n v="0"/>
    <n v="0"/>
    <n v="1950"/>
    <n v="0"/>
    <n v="1950"/>
    <n v="0"/>
    <n v="15000"/>
    <n v="0"/>
    <n v="0"/>
    <n v="1950"/>
    <n v="0"/>
    <m/>
    <m/>
    <m/>
    <m/>
    <s v="Data collection and processing, stakeholder consultations,  visit to possible installations for natural refrigerants training centre, discussions with technical standard organization and sector study completed, final stage II proposal for the servicing sector prepared"/>
    <m/>
    <m/>
    <m/>
    <x v="1"/>
    <n v="0"/>
    <n v="1"/>
    <n v="0"/>
    <n v="24"/>
    <n v="0"/>
    <n v="0"/>
    <n v="0"/>
    <n v="2014"/>
  </r>
  <r>
    <m/>
    <m/>
    <s v="COL/PHA/72/PRP/86"/>
    <s v="UNDP"/>
    <m/>
    <x v="1"/>
    <s v="COL"/>
    <x v="5"/>
    <s v="PHA"/>
    <s v="Preparation of a HCFC phase-out management plan (stage II)"/>
    <d v="2014-05-01T00:00:00"/>
    <d v="2016-05-01T00:00:00"/>
    <s v="FIN"/>
    <d v="2014-11-01T00:00:00"/>
    <m/>
    <d v="2015-10-01T00:00:00"/>
    <d v="2017-10-01T00:00:00"/>
    <n v="0"/>
    <m/>
    <m/>
    <m/>
    <m/>
    <m/>
    <n v="0"/>
    <m/>
    <m/>
    <m/>
    <m/>
    <m/>
    <n v="75000"/>
    <n v="-828"/>
    <n v="74172"/>
    <n v="1"/>
    <n v="0"/>
    <n v="0"/>
    <n v="0"/>
    <n v="5250"/>
    <n v="-58"/>
    <n v="5192"/>
    <n v="0"/>
    <n v="74172"/>
    <n v="0"/>
    <n v="0"/>
    <n v="5192"/>
    <n v="0"/>
    <m/>
    <m/>
    <m/>
    <m/>
    <s v="Financially completed in 2017."/>
    <m/>
    <m/>
    <m/>
    <x v="1"/>
    <n v="0"/>
    <n v="1"/>
    <n v="6"/>
    <n v="24"/>
    <n v="0"/>
    <n v="0"/>
    <n v="0"/>
    <n v="2014"/>
  </r>
  <r>
    <m/>
    <m/>
    <s v="COI/PHA/84/PRP/30"/>
    <s v="UNEP"/>
    <m/>
    <x v="0"/>
    <s v="COI"/>
    <x v="5"/>
    <s v="PHA"/>
    <s v="Preparation of a HCFC phase-out management plan (stage II)"/>
    <d v="2019-12-01T00:00:00"/>
    <d v="2021-12-01T00:00:00"/>
    <s v="FIN"/>
    <d v="2021-04-01T00:00:00"/>
    <m/>
    <d v="2023-12-01T00:00:00"/>
    <d v="2023-12-01T00:00:00"/>
    <n v="0"/>
    <m/>
    <m/>
    <n v="0"/>
    <m/>
    <m/>
    <m/>
    <m/>
    <m/>
    <m/>
    <m/>
    <m/>
    <n v="30000"/>
    <n v="0"/>
    <n v="30000"/>
    <n v="0.99913333333333332"/>
    <n v="26"/>
    <n v="26"/>
    <n v="0"/>
    <n v="3900"/>
    <n v="0"/>
    <n v="3900"/>
    <n v="3.3799999999996544"/>
    <n v="29974"/>
    <n v="0"/>
    <n v="0"/>
    <n v="3896.6200000000003"/>
    <n v="0"/>
    <m/>
    <n v="0"/>
    <m/>
    <m/>
    <s v="The project is completed and operationnaly closed. "/>
    <s v="The project is financialy completed "/>
    <s v="N/a"/>
    <m/>
    <x v="1"/>
    <n v="0"/>
    <n v="1"/>
    <n v="16"/>
    <n v="24"/>
    <n v="0"/>
    <n v="0"/>
    <n v="0"/>
    <n v="2019"/>
  </r>
  <r>
    <m/>
    <m/>
    <s v="PRC/PHA/81/PRP/33"/>
    <s v="UNEP"/>
    <m/>
    <x v="0"/>
    <s v="PRC"/>
    <x v="5"/>
    <s v="PHA"/>
    <s v="Preparation of a HCFC phase-out management plan (stage II)"/>
    <d v="2018-06-01T00:00:00"/>
    <d v="2020-07-01T00:00:00"/>
    <s v="ONG"/>
    <d v="2021-10-01T00:00:00"/>
    <d v="2024-12-01T00:00:00"/>
    <m/>
    <m/>
    <n v="0"/>
    <m/>
    <m/>
    <n v="0"/>
    <m/>
    <m/>
    <m/>
    <m/>
    <m/>
    <m/>
    <m/>
    <m/>
    <n v="25000"/>
    <n v="0"/>
    <n v="25000"/>
    <n v="0.99919999999999998"/>
    <n v="20"/>
    <n v="20"/>
    <n v="0"/>
    <n v="3250"/>
    <n v="0"/>
    <n v="3250"/>
    <n v="2.5999999999999091"/>
    <n v="24980"/>
    <n v="0"/>
    <n v="20"/>
    <n v="3247.4"/>
    <n v="0"/>
    <m/>
    <n v="0"/>
    <m/>
    <m/>
    <s v="The final payment was disbursed in february 2023. "/>
    <s v="The final payment was disbursed in February 2023. Consultant submitted a draft that needs to be improved. The HPMP stage 2 will be updated in June 2024 to include the 2023 data and submitted for ExCom 95."/>
    <s v="N/a"/>
    <m/>
    <x v="0"/>
    <n v="1"/>
    <n v="1"/>
    <n v="40"/>
    <n v="25"/>
    <n v="53"/>
    <n v="78"/>
    <n v="0"/>
    <n v="2018"/>
  </r>
  <r>
    <m/>
    <m/>
    <s v="PRC/PHA/81/PRP/34"/>
    <s v="UNIDO"/>
    <m/>
    <x v="0"/>
    <s v="PRC"/>
    <x v="5"/>
    <s v="PHA"/>
    <s v="Preparation of a HCFC phase-out management plan (stage II)"/>
    <d v="2018-06-01T00:00:00"/>
    <d v="2020-07-01T00:00:00"/>
    <s v="FIN"/>
    <d v="2019-12-01T00:00:00"/>
    <m/>
    <d v="2022-12-01T00:00:00"/>
    <d v="2023-08-24T00:00:00"/>
    <n v="0"/>
    <m/>
    <m/>
    <n v="0"/>
    <m/>
    <m/>
    <n v="0"/>
    <m/>
    <m/>
    <n v="0"/>
    <m/>
    <m/>
    <n v="15000"/>
    <n v="-480.7"/>
    <n v="14519.3"/>
    <n v="1"/>
    <n v="0"/>
    <n v="0"/>
    <n v="0"/>
    <n v="1050"/>
    <n v="-33.619999999999997"/>
    <n v="1016.38"/>
    <n v="2.8999999999996362E-2"/>
    <n v="14519.3"/>
    <n v="0"/>
    <m/>
    <n v="1016.351"/>
    <n v="0"/>
    <m/>
    <m/>
    <m/>
    <m/>
    <e v="#N/A"/>
    <e v="#N/A"/>
    <s v="n.a."/>
    <m/>
    <x v="1"/>
    <n v="0"/>
    <n v="1"/>
    <n v="18"/>
    <n v="25"/>
    <n v="0"/>
    <n v="0"/>
    <n v="0"/>
    <n v="2018"/>
  </r>
  <r>
    <m/>
    <m/>
    <s v="DRC/PHA/79/PRP/42"/>
    <s v="UNDP"/>
    <m/>
    <x v="0"/>
    <s v="DRC"/>
    <x v="5"/>
    <s v="PHA"/>
    <s v="Preparation of a HCFC phase-out management plan (stage II)"/>
    <d v="2017-07-01T00:00:00"/>
    <d v="2018-10-01T00:00:00"/>
    <s v="FIN"/>
    <d v="2021-04-01T00:00:00"/>
    <m/>
    <d v="2021-12-01T00:00:00"/>
    <d v="2023-01-01T00:00:00"/>
    <n v="0"/>
    <m/>
    <m/>
    <m/>
    <m/>
    <m/>
    <n v="0"/>
    <m/>
    <m/>
    <m/>
    <m/>
    <m/>
    <n v="20000"/>
    <n v="-2857"/>
    <n v="17143"/>
    <n v="0.95059207839934667"/>
    <n v="847"/>
    <n v="847"/>
    <n v="0"/>
    <n v="1400"/>
    <n v="-200"/>
    <n v="1200"/>
    <n v="59.289505920779902"/>
    <n v="16296"/>
    <n v="0"/>
    <n v="0"/>
    <n v="1140.7104940792201"/>
    <n v="0"/>
    <m/>
    <m/>
    <m/>
    <m/>
    <s v="Financially completed in 2023."/>
    <m/>
    <m/>
    <m/>
    <x v="1"/>
    <n v="0"/>
    <n v="1"/>
    <n v="45"/>
    <n v="15"/>
    <n v="0"/>
    <n v="0"/>
    <n v="0"/>
    <n v="2017"/>
  </r>
  <r>
    <m/>
    <m/>
    <s v="DRC/PHA/79/PRP/43"/>
    <s v="UNEP"/>
    <m/>
    <x v="0"/>
    <s v="DRC"/>
    <x v="5"/>
    <s v="PHA"/>
    <s v="Preparation of a HCFC phase-out management plan (stage II)"/>
    <d v="2017-07-01T00:00:00"/>
    <d v="2018-10-01T00:00:00"/>
    <s v="FIN"/>
    <d v="2021-03-01T00:00:00"/>
    <m/>
    <d v="2021-12-01T00:00:00"/>
    <d v="2022-12-01T00:00:00"/>
    <n v="0"/>
    <m/>
    <m/>
    <n v="0"/>
    <m/>
    <m/>
    <m/>
    <m/>
    <m/>
    <m/>
    <m/>
    <m/>
    <n v="50000"/>
    <n v="-0.4499999999998181"/>
    <n v="49999.55"/>
    <n v="1.0000090000810007"/>
    <n v="-0.44999999999708962"/>
    <n v="-0.44999999999708962"/>
    <n v="0"/>
    <n v="6500"/>
    <n v="-0.47000000000002728"/>
    <n v="6499.53"/>
    <n v="-5.8496296465818887E-2"/>
    <n v="50000"/>
    <n v="0"/>
    <n v="0"/>
    <n v="6499.5884962964656"/>
    <n v="0"/>
    <m/>
    <n v="0"/>
    <m/>
    <m/>
    <m/>
    <m/>
    <m/>
    <m/>
    <x v="1"/>
    <n v="0"/>
    <n v="1"/>
    <n v="44"/>
    <n v="15"/>
    <n v="0"/>
    <n v="0"/>
    <n v="0"/>
    <n v="2017"/>
  </r>
  <r>
    <m/>
    <m/>
    <s v="COS/PHA/81/PRP/58"/>
    <s v="UNDP"/>
    <m/>
    <x v="1"/>
    <s v="COS"/>
    <x v="5"/>
    <s v="PHA"/>
    <s v="Preparation of a HCFC phase-out management plan (stage II)"/>
    <d v="2018-06-01T00:00:00"/>
    <d v="2019-07-01T00:00:00"/>
    <s v="FIN"/>
    <d v="2019-06-01T00:00:00"/>
    <m/>
    <d v="2020-03-01T00:00:00"/>
    <d v="2021-03-01T00:00:00"/>
    <n v="0"/>
    <m/>
    <m/>
    <m/>
    <m/>
    <m/>
    <n v="0"/>
    <m/>
    <m/>
    <m/>
    <m/>
    <m/>
    <n v="40000"/>
    <n v="-1117"/>
    <n v="38883"/>
    <n v="1"/>
    <n v="0"/>
    <n v="0"/>
    <n v="0"/>
    <n v="2800"/>
    <n v="-78"/>
    <n v="2722"/>
    <n v="0.18619996676989103"/>
    <n v="38883"/>
    <n v="0"/>
    <n v="0"/>
    <n v="2721.8138000332301"/>
    <n v="0"/>
    <m/>
    <m/>
    <m/>
    <m/>
    <s v="Financially completed in 2021."/>
    <m/>
    <m/>
    <m/>
    <x v="1"/>
    <n v="0"/>
    <n v="1"/>
    <n v="12"/>
    <n v="13"/>
    <n v="0"/>
    <n v="0"/>
    <n v="0"/>
    <n v="2018"/>
  </r>
  <r>
    <m/>
    <m/>
    <s v="IVC/PHA/84/PRP/46"/>
    <s v="UNEP"/>
    <m/>
    <x v="0"/>
    <s v="IVC"/>
    <x v="5"/>
    <s v="PHA"/>
    <s v="Preparation of a HCFC phase-out management plan (stage II)"/>
    <d v="2019-12-01T00:00:00"/>
    <d v="2021-12-01T00:00:00"/>
    <s v="FIN"/>
    <d v="2023-03-29T00:00:00"/>
    <m/>
    <d v="2023-12-01T00:00:00"/>
    <d v="2023-12-01T00:00:00"/>
    <n v="0"/>
    <m/>
    <m/>
    <n v="0"/>
    <m/>
    <m/>
    <m/>
    <m/>
    <m/>
    <m/>
    <m/>
    <m/>
    <n v="40000"/>
    <n v="0"/>
    <n v="40000"/>
    <n v="0.9884130000000001"/>
    <n v="463.47999999999593"/>
    <n v="463.47999999999593"/>
    <n v="0"/>
    <n v="5200"/>
    <n v="0"/>
    <n v="5200"/>
    <n v="60.252399999999398"/>
    <n v="39536.520000000004"/>
    <n v="0"/>
    <n v="0"/>
    <n v="5139.7476000000006"/>
    <n v="0"/>
    <m/>
    <n v="0"/>
    <m/>
    <m/>
    <s v="The Terms of Reference (ToR) for hiring the international consultant were prepared, cleared by the management and advertised. An international consultant was hired in January 2023. The first and final payment was disbursed respectively in April and May 2023. 2 national consultants were hired by the NOU for data surveys which includes appropriate methodology, data collection, evaluation and reporting. Consultants collected information on the current status and consumption of HCFCs in servicing sector using HCFC- 22 including industrial and commercial refrigeration sectors and end-user air conditioning, as well as on the ongoing refrigerant recovery and recycling practices. _x000a_The Government of Cote d’Ivoire in close consultation with implementing agency drafted a preliminary strategy taking into consideration the results of the surveys, data analysis, consultation meetings as well as the policy and legislation review. The draft covers policy, training, investment and capacity building needs of the country. A stakeholders meeting will be organized by the NOU with the main goal to organise consultations with representatives of the government and major stakeholders to finalize HPMP project document. The HPMP will further be refined, and all comments will be incorporated into the project document. The report is under final review and would be submitted to the next ExCom-94. "/>
    <s v="The project is financialy completed "/>
    <s v="N/a"/>
    <m/>
    <x v="1"/>
    <n v="0"/>
    <n v="1"/>
    <n v="39"/>
    <n v="24"/>
    <n v="0"/>
    <n v="0"/>
    <n v="0"/>
    <n v="2019"/>
  </r>
  <r>
    <m/>
    <m/>
    <s v="IVC/PHA/84/PRP/47"/>
    <s v="UNIDO"/>
    <m/>
    <x v="0"/>
    <s v="IVC"/>
    <x v="5"/>
    <s v="PHA"/>
    <s v="Preparation of a HCFC phase-out management plan (stage II)"/>
    <d v="2019-12-01T00:00:00"/>
    <d v="2021-12-01T00:00:00"/>
    <s v="ONG"/>
    <d v="2021-09-01T00:00:00"/>
    <d v="2024-12-01T00:00:00"/>
    <m/>
    <m/>
    <n v="0"/>
    <m/>
    <m/>
    <n v="0"/>
    <m/>
    <m/>
    <n v="0"/>
    <m/>
    <m/>
    <n v="0"/>
    <m/>
    <m/>
    <n v="20000"/>
    <n v="0"/>
    <n v="20000"/>
    <n v="0.80712799999999996"/>
    <n v="3857.4400000000005"/>
    <n v="3857.4400000000005"/>
    <n v="0"/>
    <n v="1400"/>
    <n v="0"/>
    <n v="1400"/>
    <n v="270.02079999999978"/>
    <n v="16142.56"/>
    <n v="2668.73"/>
    <n v="3500"/>
    <n v="1129.9792000000002"/>
    <n v="186.81110000000004"/>
    <m/>
    <m/>
    <m/>
    <m/>
    <s v="A consultant has been continuously engaged to collect HCFC equipment information."/>
    <s v="The project document has been submitted to the 94th ExCom. Grant is being financially closed."/>
    <s v="n.a."/>
    <m/>
    <x v="0"/>
    <n v="1"/>
    <n v="1"/>
    <n v="21"/>
    <n v="24"/>
    <n v="36"/>
    <n v="60"/>
    <n v="0"/>
    <n v="2019"/>
  </r>
  <r>
    <m/>
    <m/>
    <s v="CUB/PHA/82/PRP/61"/>
    <s v="UNDP"/>
    <m/>
    <x v="1"/>
    <s v="CUB"/>
    <x v="5"/>
    <s v="PHA"/>
    <s v="Preparation of a HCFC phase-out management plan (stage II)"/>
    <d v="2018-12-01T00:00:00"/>
    <d v="2019-12-01T00:00:00"/>
    <s v="COM"/>
    <d v="2020-04-01T00:00:00"/>
    <m/>
    <d v="2021-10-01T00:00:00"/>
    <m/>
    <n v="0"/>
    <m/>
    <m/>
    <m/>
    <m/>
    <m/>
    <n v="0"/>
    <m/>
    <m/>
    <m/>
    <m/>
    <m/>
    <n v="60000"/>
    <n v="0"/>
    <n v="60000"/>
    <n v="0.96520866666666683"/>
    <n v="2087.4799999999886"/>
    <n v="2087.4799999999886"/>
    <n v="0"/>
    <n v="4200"/>
    <n v="0"/>
    <n v="4200"/>
    <n v="146.1235999999999"/>
    <n v="57912.520000000011"/>
    <n v="0"/>
    <n v="2087.4799999999886"/>
    <n v="4053.8764000000001"/>
    <n v="0"/>
    <m/>
    <m/>
    <m/>
    <m/>
    <s v="Project submitted to ExCom and approved. Pending payments to international and local experts."/>
    <m/>
    <m/>
    <m/>
    <x v="1"/>
    <n v="0"/>
    <n v="1"/>
    <n v="16"/>
    <n v="12"/>
    <n v="0"/>
    <n v="0"/>
    <n v="0"/>
    <n v="2018"/>
  </r>
  <r>
    <m/>
    <m/>
    <s v="DJI/PHA/84/PRP/27"/>
    <s v="UNEP"/>
    <m/>
    <x v="0"/>
    <s v="DJI"/>
    <x v="5"/>
    <s v="PHA"/>
    <s v="Preparation of a HCFC phase-out management plan (stage II)"/>
    <d v="2019-12-01T00:00:00"/>
    <d v="2021-12-01T00:00:00"/>
    <s v="ONG"/>
    <d v="2021-10-01T00:00:00"/>
    <d v="2024-12-01T00:00:00"/>
    <m/>
    <m/>
    <n v="0"/>
    <m/>
    <m/>
    <n v="0"/>
    <m/>
    <m/>
    <m/>
    <m/>
    <m/>
    <m/>
    <m/>
    <m/>
    <n v="30000"/>
    <n v="0"/>
    <n v="30000"/>
    <n v="0.84166666666666667"/>
    <n v="4750"/>
    <n v="4750"/>
    <n v="0"/>
    <n v="3900"/>
    <n v="0"/>
    <n v="3900"/>
    <n v="617.5"/>
    <n v="25250"/>
    <n v="0"/>
    <n v="4750"/>
    <n v="3282.5"/>
    <n v="0"/>
    <m/>
    <n v="0"/>
    <m/>
    <m/>
    <s v="The final payment was disbursed on April 2022. The verification report will be updated to take in consideration 2023 data and UNEP plan to submit the Djibouti HPMP stage II for the ExCom 95."/>
    <s v="The final payment was disbursed on April 2022. The verification report will be updated to take in consideration 2023 data and UNEP plan to submit the Djibouti HPMP stage II for the ExCom 95."/>
    <s v="N/a"/>
    <m/>
    <x v="0"/>
    <n v="1"/>
    <n v="1"/>
    <n v="22"/>
    <n v="24"/>
    <n v="36"/>
    <n v="60"/>
    <n v="0"/>
    <n v="2019"/>
  </r>
  <r>
    <m/>
    <m/>
    <s v="DOM/PHA/72/PRP/55"/>
    <s v="UNDP"/>
    <m/>
    <x v="1"/>
    <s v="DOM"/>
    <x v="5"/>
    <s v="PHA"/>
    <s v="Preparation of a HCFC phase-out management plan (stage II)"/>
    <d v="2014-05-01T00:00:00"/>
    <d v="2016-05-01T00:00:00"/>
    <s v="FIN"/>
    <d v="2015-02-01T00:00:00"/>
    <m/>
    <d v="2015-12-01T00:00:00"/>
    <d v="2016-12-01T00:00:00"/>
    <n v="0"/>
    <m/>
    <m/>
    <m/>
    <m/>
    <m/>
    <n v="0"/>
    <m/>
    <m/>
    <m/>
    <m/>
    <m/>
    <n v="60000"/>
    <n v="-5133"/>
    <n v="54867"/>
    <n v="1"/>
    <n v="0"/>
    <n v="0"/>
    <n v="0"/>
    <n v="4200"/>
    <n v="-359"/>
    <n v="3841"/>
    <n v="0"/>
    <n v="54867"/>
    <n v="0"/>
    <n v="0"/>
    <n v="3841"/>
    <n v="0"/>
    <m/>
    <m/>
    <m/>
    <m/>
    <s v="Financially completed in 2016."/>
    <m/>
    <m/>
    <m/>
    <x v="1"/>
    <n v="0"/>
    <n v="1"/>
    <n v="9"/>
    <n v="24"/>
    <n v="0"/>
    <n v="0"/>
    <n v="0"/>
    <n v="2014"/>
  </r>
  <r>
    <m/>
    <m/>
    <s v="ECU/PHA/82/PRP/67"/>
    <s v="UNEP"/>
    <m/>
    <x v="1"/>
    <s v="ECU"/>
    <x v="5"/>
    <s v="PHA"/>
    <s v="Preparation of a HCFC phase-out management plan (stage II)"/>
    <d v="2018-12-01T00:00:00"/>
    <d v="2019-12-01T00:00:00"/>
    <s v="FIN"/>
    <d v="2020-12-01T00:00:00"/>
    <m/>
    <d v="2020-12-01T00:00:00"/>
    <d v="2021-12-01T00:00:00"/>
    <n v="0"/>
    <m/>
    <m/>
    <n v="0"/>
    <m/>
    <m/>
    <m/>
    <m/>
    <m/>
    <m/>
    <m/>
    <m/>
    <n v="20000"/>
    <n v="-9900"/>
    <n v="10100"/>
    <n v="1"/>
    <n v="0"/>
    <n v="0"/>
    <n v="0"/>
    <n v="2600"/>
    <n v="-1287"/>
    <n v="1313"/>
    <n v="0"/>
    <n v="10100"/>
    <n v="0"/>
    <n v="0"/>
    <n v="1313"/>
    <n v="0"/>
    <m/>
    <n v="0"/>
    <m/>
    <m/>
    <m/>
    <m/>
    <m/>
    <m/>
    <x v="1"/>
    <n v="0"/>
    <n v="1"/>
    <n v="24"/>
    <n v="12"/>
    <n v="0"/>
    <n v="0"/>
    <n v="0"/>
    <n v="2018"/>
  </r>
  <r>
    <m/>
    <m/>
    <s v="ECU/PHA/82/PRP/68"/>
    <s v="UNIDO"/>
    <m/>
    <x v="1"/>
    <s v="ECU"/>
    <x v="5"/>
    <s v="PHA"/>
    <s v="Preparation of a HCFC phase-out management plan (stage II)"/>
    <d v="2018-12-01T00:00:00"/>
    <d v="2019-12-01T00:00:00"/>
    <s v="FIN"/>
    <d v="2019-01-01T00:00:00"/>
    <m/>
    <d v="2020-12-01T00:00:00"/>
    <d v="2021-02-01T00:00:00"/>
    <n v="0"/>
    <m/>
    <m/>
    <n v="0"/>
    <m/>
    <m/>
    <n v="0"/>
    <m/>
    <m/>
    <n v="0"/>
    <m/>
    <m/>
    <n v="40000"/>
    <n v="-67.34"/>
    <n v="39932.660000000003"/>
    <n v="1.000008514333881"/>
    <n v="-0.33999999999650754"/>
    <n v="-0.33999999999650754"/>
    <n v="0"/>
    <n v="2800"/>
    <n v="-4.68"/>
    <n v="2795.32"/>
    <n v="0.32000000000016371"/>
    <n v="39933"/>
    <n v="0"/>
    <m/>
    <n v="2795"/>
    <n v="0"/>
    <m/>
    <m/>
    <m/>
    <m/>
    <m/>
    <m/>
    <m/>
    <m/>
    <x v="1"/>
    <n v="0"/>
    <n v="1"/>
    <n v="1"/>
    <n v="12"/>
    <n v="0"/>
    <n v="0"/>
    <n v="0"/>
    <n v="2018"/>
  </r>
  <r>
    <m/>
    <m/>
    <s v="EGY/PHA/74/PRP/126"/>
    <s v="UNDP"/>
    <m/>
    <x v="0"/>
    <s v="EGY"/>
    <x v="5"/>
    <s v="PHA"/>
    <s v="Preparation of a HCFC phase-out management plan (stage II)"/>
    <d v="2015-05-01T00:00:00"/>
    <d v="2017-05-01T00:00:00"/>
    <s v="FIN"/>
    <d v="2018-01-01T00:00:00"/>
    <m/>
    <d v="2018-12-01T00:00:00"/>
    <d v="2021-02-01T00:00:00"/>
    <n v="0"/>
    <m/>
    <m/>
    <m/>
    <m/>
    <m/>
    <n v="0"/>
    <m/>
    <m/>
    <m/>
    <m/>
    <m/>
    <n v="20000"/>
    <n v="-11860"/>
    <n v="8140"/>
    <n v="1"/>
    <n v="0"/>
    <n v="0"/>
    <n v="0"/>
    <n v="1400"/>
    <n v="-830"/>
    <n v="570"/>
    <n v="0.20000000000004547"/>
    <n v="8140"/>
    <n v="0"/>
    <n v="0"/>
    <n v="569.79999999999995"/>
    <n v="0"/>
    <m/>
    <m/>
    <m/>
    <m/>
    <s v="Financially completed in 2021."/>
    <m/>
    <m/>
    <m/>
    <x v="1"/>
    <n v="0"/>
    <n v="1"/>
    <n v="32"/>
    <n v="24"/>
    <n v="0"/>
    <n v="0"/>
    <n v="0"/>
    <n v="2015"/>
  </r>
  <r>
    <m/>
    <m/>
    <s v="EGY/PHA/73/PRP/122"/>
    <s v="UNEP"/>
    <m/>
    <x v="0"/>
    <s v="EGY"/>
    <x v="5"/>
    <s v="PHA"/>
    <s v="Preparation of a HCFC phase-out management plan (stage II)"/>
    <d v="2014-11-01T00:00:00"/>
    <d v="2015-11-01T00:00:00"/>
    <s v="CLO"/>
    <m/>
    <m/>
    <m/>
    <d v="2019-12-01T00:00:00"/>
    <n v="0"/>
    <m/>
    <m/>
    <n v="0"/>
    <m/>
    <m/>
    <m/>
    <m/>
    <m/>
    <m/>
    <m/>
    <m/>
    <n v="20000"/>
    <n v="-20000"/>
    <n v="0"/>
    <n v="0"/>
    <n v="0"/>
    <n v="0"/>
    <n v="0"/>
    <n v="2600"/>
    <n v="-2600"/>
    <n v="0"/>
    <n v="0"/>
    <n v="0"/>
    <n v="0"/>
    <n v="0"/>
    <n v="0"/>
    <n v="0"/>
    <m/>
    <n v="0"/>
    <m/>
    <m/>
    <m/>
    <m/>
    <m/>
    <m/>
    <x v="0"/>
    <n v="0"/>
    <n v="0"/>
    <s v=""/>
    <n v="12"/>
    <n v="0"/>
    <n v="0"/>
    <n v="0"/>
    <n v="2014"/>
  </r>
  <r>
    <m/>
    <m/>
    <s v="EGY/PHA/73/PRP/121"/>
    <s v="UNIDO"/>
    <m/>
    <x v="0"/>
    <s v="EGY"/>
    <x v="5"/>
    <s v="PHA"/>
    <s v="Preparation of a HCFC phase-out management plan (stage II)"/>
    <d v="2014-11-01T00:00:00"/>
    <d v="2015-11-01T00:00:00"/>
    <s v="FIN"/>
    <d v="2015-12-01T00:00:00"/>
    <m/>
    <d v="2017-07-01T00:00:00"/>
    <d v="2018-04-01T00:00:00"/>
    <n v="0"/>
    <m/>
    <m/>
    <n v="0"/>
    <m/>
    <m/>
    <n v="0"/>
    <m/>
    <m/>
    <n v="0"/>
    <m/>
    <m/>
    <n v="70000"/>
    <n v="-20536"/>
    <n v="49464"/>
    <n v="1"/>
    <n v="0"/>
    <n v="0"/>
    <n v="0"/>
    <n v="4900"/>
    <n v="-1438"/>
    <n v="3462"/>
    <n v="0"/>
    <n v="49464"/>
    <n v="0"/>
    <m/>
    <n v="3462"/>
    <n v="0"/>
    <m/>
    <m/>
    <m/>
    <m/>
    <m/>
    <m/>
    <m/>
    <m/>
    <x v="1"/>
    <n v="0"/>
    <n v="1"/>
    <n v="13"/>
    <n v="12"/>
    <n v="0"/>
    <n v="0"/>
    <n v="0"/>
    <n v="2014"/>
  </r>
  <r>
    <m/>
    <m/>
    <s v="ELS/PHA/82/PRP/39"/>
    <s v="UNDP"/>
    <m/>
    <x v="1"/>
    <s v="ELS"/>
    <x v="5"/>
    <s v="PHA"/>
    <s v="Preparation of a HCFC phase-out management plan (stage II)"/>
    <d v="2018-12-01T00:00:00"/>
    <d v="2019-12-01T00:00:00"/>
    <s v="FIN"/>
    <d v="2020-02-01T00:00:00"/>
    <m/>
    <d v="2021-10-01T00:00:00"/>
    <d v="2022-10-01T00:00:00"/>
    <n v="0"/>
    <m/>
    <m/>
    <m/>
    <m/>
    <m/>
    <n v="0"/>
    <m/>
    <m/>
    <m/>
    <m/>
    <m/>
    <n v="40000"/>
    <n v="0"/>
    <n v="40000"/>
    <n v="1"/>
    <n v="0"/>
    <n v="0"/>
    <n v="0"/>
    <n v="2800"/>
    <n v="0"/>
    <n v="2800"/>
    <n v="0"/>
    <n v="40000"/>
    <n v="0"/>
    <n v="0"/>
    <n v="2800"/>
    <n v="0"/>
    <m/>
    <m/>
    <m/>
    <m/>
    <s v="Meetings with NOU and national stakeholpers conducted to prepared HPMP Stage 2. Document prepared, discussed, submitted and approved at the 87th ExCom. Draft ProDoc prepared by the international expert."/>
    <m/>
    <m/>
    <m/>
    <x v="1"/>
    <n v="0"/>
    <n v="1"/>
    <n v="14"/>
    <n v="12"/>
    <n v="0"/>
    <n v="0"/>
    <n v="0"/>
    <n v="2018"/>
  </r>
  <r>
    <m/>
    <m/>
    <s v="EQG/PHA/84/PRP/16"/>
    <s v="UNEP"/>
    <m/>
    <x v="0"/>
    <s v="EQG"/>
    <x v="5"/>
    <s v="PHA"/>
    <s v="Preparation of a HCFC phase-out management plan (stage II)"/>
    <d v="2019-12-01T00:00:00"/>
    <d v="2021-12-01T00:00:00"/>
    <s v="ONG"/>
    <d v="2022-03-01T00:00:00"/>
    <d v="2024-12-01T00:00:00"/>
    <m/>
    <m/>
    <n v="0"/>
    <m/>
    <m/>
    <n v="0"/>
    <m/>
    <m/>
    <m/>
    <m/>
    <m/>
    <m/>
    <m/>
    <m/>
    <n v="20000"/>
    <n v="0"/>
    <n v="20000"/>
    <n v="3.0000000000000001E-3"/>
    <n v="19940"/>
    <n v="19940"/>
    <n v="0"/>
    <n v="2600"/>
    <n v="0"/>
    <n v="2600"/>
    <n v="2592.1999999999998"/>
    <n v="60"/>
    <n v="5000"/>
    <n v="19940"/>
    <n v="7.8000000000000007"/>
    <n v="650"/>
    <m/>
    <n v="3000"/>
    <m/>
    <m/>
    <s v="The HPMP document was drafted in March 2023.  "/>
    <s v="The HPMP was drafted by the consultant and the country.  The report will be updated in June 2024 to include the 2023 data. The document will be submitted to the ExCom95."/>
    <s v="N/a"/>
    <m/>
    <x v="0"/>
    <n v="1"/>
    <n v="1"/>
    <n v="27"/>
    <n v="24"/>
    <n v="36"/>
    <n v="60"/>
    <n v="0"/>
    <n v="2019"/>
  </r>
  <r>
    <m/>
    <m/>
    <s v="EQG/PHA/84/PRP/15"/>
    <s v="UNIDO"/>
    <m/>
    <x v="0"/>
    <s v="EQG"/>
    <x v="5"/>
    <s v="PHA"/>
    <s v="Preparation of a HCFC phase-out management plan (stage II)"/>
    <d v="2019-12-01T00:00:00"/>
    <d v="2021-12-01T00:00:00"/>
    <s v="FIN"/>
    <d v="2020-04-01T00:00:00"/>
    <m/>
    <d v="2023-03-01T00:00:00"/>
    <d v="2023-08-24T00:00:00"/>
    <n v="0"/>
    <m/>
    <m/>
    <n v="0"/>
    <m/>
    <m/>
    <n v="0"/>
    <m/>
    <m/>
    <n v="0"/>
    <m/>
    <m/>
    <n v="10000"/>
    <n v="-1602.44"/>
    <n v="8397.56"/>
    <n v="1"/>
    <n v="0"/>
    <n v="0"/>
    <n v="0"/>
    <n v="700"/>
    <n v="-112.17"/>
    <n v="587.83000000000004"/>
    <n v="7.9999999991287041E-4"/>
    <n v="8397.56"/>
    <n v="0"/>
    <m/>
    <n v="587.82920000000013"/>
    <n v="0"/>
    <m/>
    <m/>
    <m/>
    <m/>
    <e v="#N/A"/>
    <e v="#N/A"/>
    <s v="n.a."/>
    <m/>
    <x v="1"/>
    <n v="0"/>
    <n v="1"/>
    <n v="4"/>
    <n v="24"/>
    <n v="0"/>
    <n v="0"/>
    <n v="0"/>
    <n v="2019"/>
  </r>
  <r>
    <m/>
    <m/>
    <s v="ERI/PHA/84/PRP/20"/>
    <s v="UNEP"/>
    <m/>
    <x v="0"/>
    <s v="ERI"/>
    <x v="5"/>
    <s v="PHA"/>
    <s v="Preparation of a HCFC phase-out management plan (stage II)"/>
    <d v="2019-12-01T00:00:00"/>
    <d v="2021-12-01T00:00:00"/>
    <s v="FIN"/>
    <d v="2022-03-01T00:00:00"/>
    <m/>
    <d v="2022-12-01T00:00:00"/>
    <d v="2022-12-01T00:00:00"/>
    <n v="0"/>
    <m/>
    <m/>
    <n v="0"/>
    <m/>
    <m/>
    <m/>
    <m/>
    <m/>
    <m/>
    <m/>
    <m/>
    <n v="20000"/>
    <n v="0"/>
    <n v="20000"/>
    <n v="1"/>
    <n v="0"/>
    <n v="0"/>
    <n v="0"/>
    <n v="2600"/>
    <n v="0"/>
    <n v="2600"/>
    <n v="0"/>
    <n v="20000"/>
    <n v="0"/>
    <n v="0"/>
    <n v="2600"/>
    <n v="0"/>
    <m/>
    <n v="0"/>
    <m/>
    <m/>
    <m/>
    <m/>
    <m/>
    <m/>
    <x v="1"/>
    <n v="0"/>
    <n v="1"/>
    <n v="27"/>
    <n v="24"/>
    <n v="0"/>
    <n v="0"/>
    <n v="0"/>
    <n v="2019"/>
  </r>
  <r>
    <m/>
    <m/>
    <s v="ERI/PHA/84/PRP/18"/>
    <s v="UNIDO"/>
    <m/>
    <x v="0"/>
    <s v="ERI"/>
    <x v="5"/>
    <s v="PHA"/>
    <s v="Preparation of a HCFC phase-out management plan (stage II)"/>
    <d v="2019-12-01T00:00:00"/>
    <d v="2021-12-01T00:00:00"/>
    <s v="FIN"/>
    <d v="2021-02-01T00:00:00"/>
    <m/>
    <d v="2021-12-01T00:00:00"/>
    <d v="2022-02-01T00:00:00"/>
    <n v="0"/>
    <m/>
    <m/>
    <n v="0"/>
    <m/>
    <m/>
    <n v="0"/>
    <m/>
    <m/>
    <n v="0"/>
    <m/>
    <m/>
    <n v="10000"/>
    <n v="-15.18"/>
    <n v="9984.82"/>
    <n v="1.000018027365541"/>
    <n v="-0.18000000000029104"/>
    <n v="-0.18000000000029104"/>
    <n v="0"/>
    <n v="700"/>
    <n v="-1.1000000000000001"/>
    <n v="698.9"/>
    <n v="-0.10000000000002274"/>
    <n v="9985"/>
    <n v="0"/>
    <m/>
    <n v="699"/>
    <n v="0"/>
    <m/>
    <m/>
    <m/>
    <m/>
    <m/>
    <m/>
    <m/>
    <m/>
    <x v="1"/>
    <n v="0"/>
    <n v="1"/>
    <n v="14"/>
    <n v="24"/>
    <n v="0"/>
    <n v="0"/>
    <n v="0"/>
    <n v="2019"/>
  </r>
  <r>
    <m/>
    <m/>
    <s v="SWA/PHA/83/PRP/27"/>
    <s v="UNDP"/>
    <m/>
    <x v="0"/>
    <s v="SWA"/>
    <x v="5"/>
    <s v="PHA"/>
    <s v="Preparation of a HCFC phase-out management plan (stage II)"/>
    <d v="2019-05-01T00:00:00"/>
    <d v="2021-06-01T00:00:00"/>
    <s v="FIN"/>
    <d v="2021-03-01T00:00:00"/>
    <m/>
    <d v="2021-06-01T00:00:00"/>
    <d v="2023-02-01T00:00:00"/>
    <n v="0"/>
    <m/>
    <m/>
    <m/>
    <m/>
    <m/>
    <n v="0"/>
    <m/>
    <m/>
    <m/>
    <m/>
    <m/>
    <n v="10000"/>
    <n v="0"/>
    <n v="10000"/>
    <n v="0.90590000000000004"/>
    <n v="941"/>
    <n v="941"/>
    <n v="0"/>
    <n v="700"/>
    <n v="0"/>
    <n v="700"/>
    <n v="65.87"/>
    <n v="9059"/>
    <n v="0"/>
    <n v="0"/>
    <n v="634.13"/>
    <n v="0"/>
    <m/>
    <m/>
    <m/>
    <m/>
    <s v="Financially completed in 2023."/>
    <m/>
    <m/>
    <m/>
    <x v="1"/>
    <n v="0"/>
    <n v="1"/>
    <n v="22"/>
    <n v="25"/>
    <n v="0"/>
    <n v="0"/>
    <n v="0"/>
    <n v="2019"/>
  </r>
  <r>
    <m/>
    <m/>
    <s v="SWA/PHA/83/PRP/26"/>
    <s v="UNEP"/>
    <m/>
    <x v="0"/>
    <s v="SWA"/>
    <x v="5"/>
    <s v="PHA"/>
    <s v="Preparation of a HCFC phase-out management plan (stage II)"/>
    <d v="2019-05-01T00:00:00"/>
    <d v="2021-06-01T00:00:00"/>
    <s v="FIN"/>
    <d v="2020-03-01T00:00:00"/>
    <m/>
    <d v="2021-12-01T00:00:00"/>
    <d v="2022-12-01T00:00:00"/>
    <n v="0"/>
    <m/>
    <m/>
    <n v="0"/>
    <m/>
    <m/>
    <m/>
    <m/>
    <m/>
    <m/>
    <m/>
    <m/>
    <n v="20000"/>
    <n v="0"/>
    <n v="20000"/>
    <n v="1"/>
    <n v="0"/>
    <n v="0"/>
    <n v="0"/>
    <n v="2600"/>
    <n v="0"/>
    <n v="2600"/>
    <n v="0"/>
    <n v="20000"/>
    <n v="0"/>
    <n v="0"/>
    <n v="2600"/>
    <n v="0"/>
    <m/>
    <n v="0"/>
    <m/>
    <m/>
    <m/>
    <m/>
    <m/>
    <m/>
    <x v="1"/>
    <n v="0"/>
    <n v="1"/>
    <n v="10"/>
    <n v="25"/>
    <n v="0"/>
    <n v="0"/>
    <n v="0"/>
    <n v="2019"/>
  </r>
  <r>
    <m/>
    <m/>
    <s v="ETH/PHA/81/PRP/29"/>
    <s v="UNEP"/>
    <m/>
    <x v="0"/>
    <s v="ETH"/>
    <x v="5"/>
    <s v="PHA"/>
    <s v="Preparation of a HCFC phase-out management plan (stage II)"/>
    <d v="2018-06-01T00:00:00"/>
    <d v="2020-07-01T00:00:00"/>
    <s v="FIN"/>
    <d v="2019-06-01T00:00:00"/>
    <m/>
    <d v="2021-12-01T00:00:00"/>
    <d v="2022-12-01T00:00:00"/>
    <n v="0"/>
    <m/>
    <m/>
    <n v="0"/>
    <m/>
    <m/>
    <m/>
    <m/>
    <m/>
    <m/>
    <m/>
    <m/>
    <n v="22000"/>
    <n v="0"/>
    <n v="22000"/>
    <n v="1"/>
    <n v="0"/>
    <n v="0"/>
    <n v="0"/>
    <n v="2860"/>
    <n v="0"/>
    <n v="2860"/>
    <n v="0"/>
    <n v="22000"/>
    <n v="0"/>
    <n v="0"/>
    <n v="2860"/>
    <n v="0"/>
    <m/>
    <n v="0"/>
    <m/>
    <m/>
    <m/>
    <m/>
    <m/>
    <m/>
    <x v="1"/>
    <n v="0"/>
    <n v="1"/>
    <n v="12"/>
    <n v="25"/>
    <n v="0"/>
    <n v="0"/>
    <n v="0"/>
    <n v="2018"/>
  </r>
  <r>
    <m/>
    <m/>
    <s v="ETH/PHA/81/PRP/30"/>
    <s v="UNIDO"/>
    <m/>
    <x v="0"/>
    <s v="ETH"/>
    <x v="5"/>
    <s v="PHA"/>
    <s v="Preparation of a HCFC phase-out management plan (stage II)"/>
    <d v="2018-06-01T00:00:00"/>
    <d v="2020-07-01T00:00:00"/>
    <s v="FIN"/>
    <d v="2021-03-01T00:00:00"/>
    <m/>
    <d v="2021-12-01T00:00:00"/>
    <d v="2022-08-01T00:00:00"/>
    <n v="0"/>
    <m/>
    <m/>
    <n v="0"/>
    <m/>
    <m/>
    <n v="0"/>
    <m/>
    <m/>
    <n v="0"/>
    <m/>
    <m/>
    <n v="8000"/>
    <n v="-5555.56"/>
    <n v="2444.4399999999996"/>
    <n v="0.99981999967272683"/>
    <n v="0.43999999999959982"/>
    <n v="0.43999999999959982"/>
    <n v="0"/>
    <n v="560"/>
    <n v="-388.88"/>
    <n v="171.12"/>
    <n v="0.12000000000000455"/>
    <n v="2444"/>
    <n v="0"/>
    <m/>
    <n v="171"/>
    <n v="0"/>
    <m/>
    <m/>
    <m/>
    <m/>
    <m/>
    <m/>
    <m/>
    <m/>
    <x v="1"/>
    <n v="0"/>
    <n v="1"/>
    <n v="33"/>
    <n v="25"/>
    <n v="0"/>
    <n v="0"/>
    <n v="0"/>
    <n v="2018"/>
  </r>
  <r>
    <m/>
    <m/>
    <s v="FIJ/PHA/82/PRP/34"/>
    <s v="UNDP"/>
    <m/>
    <x v="2"/>
    <s v="FIJ"/>
    <x v="5"/>
    <s v="PHA"/>
    <s v="Preparation of a HCFC phase-out management plan (stage II)"/>
    <d v="2018-12-01T00:00:00"/>
    <d v="2019-12-01T00:00:00"/>
    <s v="FIN"/>
    <d v="2019-05-01T00:00:00"/>
    <m/>
    <d v="2021-12-01T00:00:00"/>
    <d v="2023-02-01T00:00:00"/>
    <n v="0"/>
    <m/>
    <m/>
    <m/>
    <m/>
    <m/>
    <n v="0"/>
    <m/>
    <m/>
    <m/>
    <m/>
    <m/>
    <n v="30000"/>
    <n v="0"/>
    <n v="30000"/>
    <n v="0.88139999999999996"/>
    <n v="3558"/>
    <n v="3558"/>
    <n v="0"/>
    <n v="2100"/>
    <n v="0"/>
    <n v="2100"/>
    <n v="249.05999999999995"/>
    <n v="26442"/>
    <n v="0"/>
    <n v="0"/>
    <n v="1850.94"/>
    <n v="0"/>
    <m/>
    <m/>
    <m/>
    <m/>
    <s v="Financially completed in 2023."/>
    <m/>
    <m/>
    <m/>
    <x v="1"/>
    <n v="0"/>
    <n v="1"/>
    <n v="5"/>
    <n v="12"/>
    <n v="0"/>
    <n v="0"/>
    <n v="0"/>
    <n v="2018"/>
  </r>
  <r>
    <m/>
    <m/>
    <s v="GAB/PHA/84/PRP/39"/>
    <s v="UNEP"/>
    <m/>
    <x v="0"/>
    <s v="GAB"/>
    <x v="5"/>
    <s v="PHA"/>
    <s v="Preparation of a HCFC phase-out management plan (stage II)"/>
    <d v="2019-12-01T00:00:00"/>
    <d v="2021-12-01T00:00:00"/>
    <s v="FIN"/>
    <d v="2021-12-01T00:00:00"/>
    <m/>
    <d v="2023-12-01T00:00:00"/>
    <d v="2023-12-01T00:00:00"/>
    <n v="0"/>
    <m/>
    <m/>
    <n v="0"/>
    <m/>
    <m/>
    <m/>
    <m/>
    <m/>
    <m/>
    <m/>
    <m/>
    <n v="40000"/>
    <n v="0"/>
    <n v="40000"/>
    <n v="0.98787499999999995"/>
    <n v="485"/>
    <n v="485"/>
    <n v="0"/>
    <n v="5200"/>
    <n v="0"/>
    <n v="5200"/>
    <n v="63.050000000000182"/>
    <n v="39515"/>
    <n v="0"/>
    <n v="0"/>
    <n v="5136.95"/>
    <n v="0"/>
    <m/>
    <n v="0"/>
    <m/>
    <m/>
    <s v="HPMP stage 2 prepared and submitted to ExCom-94. The project is completed. "/>
    <s v="The project is financialy completed "/>
    <s v="N/a"/>
    <m/>
    <x v="1"/>
    <n v="0"/>
    <n v="1"/>
    <n v="24"/>
    <n v="24"/>
    <n v="0"/>
    <n v="0"/>
    <n v="0"/>
    <n v="2019"/>
  </r>
  <r>
    <m/>
    <m/>
    <s v="GAB/PHA/84/PRP/38"/>
    <s v="UNIDO"/>
    <m/>
    <x v="0"/>
    <s v="GAB"/>
    <x v="5"/>
    <s v="PHA"/>
    <s v="Preparation of a HCFC phase-out management plan (stage II)"/>
    <d v="2019-12-01T00:00:00"/>
    <d v="2021-12-01T00:00:00"/>
    <s v="ONG"/>
    <d v="2022-04-01T00:00:00"/>
    <d v="2024-12-01T00:00:00"/>
    <m/>
    <m/>
    <n v="0"/>
    <m/>
    <m/>
    <n v="0"/>
    <m/>
    <m/>
    <n v="0"/>
    <m/>
    <m/>
    <n v="0"/>
    <m/>
    <m/>
    <n v="20000"/>
    <n v="0"/>
    <n v="20000"/>
    <n v="0.80973149999999994"/>
    <n v="3805.3700000000008"/>
    <n v="3805.3700000000008"/>
    <n v="0"/>
    <n v="1400"/>
    <n v="0"/>
    <n v="1400"/>
    <n v="266.3759"/>
    <n v="16194.63"/>
    <n v="487.24"/>
    <n v="3800"/>
    <n v="1133.6241"/>
    <n v="34.1068"/>
    <m/>
    <m/>
    <m/>
    <m/>
    <s v="Project document was prepared, but due to political unrest, submission was postponed to 94th ExCom."/>
    <s v="Project document was submitted to 94th meeting and approved. Financial closure will be initiated and remaining fund balance will be returned upon closure."/>
    <s v="n.a."/>
    <m/>
    <x v="0"/>
    <n v="1"/>
    <n v="1"/>
    <n v="28"/>
    <n v="24"/>
    <n v="36"/>
    <n v="60"/>
    <n v="0"/>
    <n v="2019"/>
  </r>
  <r>
    <m/>
    <m/>
    <s v="GAM/PHA/82/PRP/34"/>
    <s v="UNEP"/>
    <m/>
    <x v="0"/>
    <s v="GAM"/>
    <x v="5"/>
    <s v="PHA"/>
    <s v="Preparation of a HCFC phase-out management plan (stage II)"/>
    <d v="2018-12-01T00:00:00"/>
    <d v="2019-12-01T00:00:00"/>
    <s v="FIN"/>
    <d v="2019-05-01T00:00:00"/>
    <m/>
    <d v="2020-12-01T00:00:00"/>
    <d v="2021-12-01T00:00:00"/>
    <n v="0"/>
    <m/>
    <m/>
    <n v="0"/>
    <m/>
    <m/>
    <m/>
    <m/>
    <m/>
    <m/>
    <m/>
    <m/>
    <n v="20000"/>
    <n v="0"/>
    <n v="20000"/>
    <n v="1"/>
    <n v="0"/>
    <n v="0"/>
    <n v="0"/>
    <n v="2600"/>
    <n v="0"/>
    <n v="2600"/>
    <n v="0"/>
    <n v="20000"/>
    <n v="0"/>
    <n v="0"/>
    <n v="2600"/>
    <n v="0"/>
    <m/>
    <n v="0"/>
    <m/>
    <m/>
    <m/>
    <m/>
    <m/>
    <m/>
    <x v="1"/>
    <n v="0"/>
    <n v="1"/>
    <n v="5"/>
    <n v="12"/>
    <n v="0"/>
    <n v="0"/>
    <n v="0"/>
    <n v="2018"/>
  </r>
  <r>
    <m/>
    <m/>
    <s v="GAM/PHA/82/PRP/37"/>
    <s v="UNIDO"/>
    <m/>
    <x v="0"/>
    <s v="GAM"/>
    <x v="5"/>
    <s v="PHA"/>
    <s v="Preparation of a HCFC phase-out management plan (stage II)"/>
    <d v="2018-12-01T00:00:00"/>
    <d v="2019-12-01T00:00:00"/>
    <s v="FIN"/>
    <d v="2019-10-01T00:00:00"/>
    <m/>
    <d v="2021-06-01T00:00:00"/>
    <d v="2023-06-19T00:00:00"/>
    <n v="0"/>
    <m/>
    <m/>
    <n v="0"/>
    <m/>
    <m/>
    <n v="0"/>
    <m/>
    <m/>
    <n v="0"/>
    <m/>
    <m/>
    <n v="10000"/>
    <n v="-769.64"/>
    <n v="9230.36"/>
    <n v="1"/>
    <n v="0"/>
    <n v="0"/>
    <n v="0"/>
    <n v="700"/>
    <n v="-53.89"/>
    <n v="646.11"/>
    <n v="-1.520000000004984E-2"/>
    <n v="9230.36"/>
    <n v="0"/>
    <m/>
    <n v="646.12520000000006"/>
    <n v="0"/>
    <m/>
    <m/>
    <m/>
    <m/>
    <e v="#N/A"/>
    <e v="#N/A"/>
    <s v="n.a."/>
    <m/>
    <x v="1"/>
    <n v="0"/>
    <n v="1"/>
    <n v="10"/>
    <n v="12"/>
    <n v="0"/>
    <n v="0"/>
    <n v="0"/>
    <n v="2018"/>
  </r>
  <r>
    <m/>
    <m/>
    <s v="GEO/PHA/84/PRP/41"/>
    <s v="UNDP"/>
    <m/>
    <x v="4"/>
    <s v="GEO"/>
    <x v="5"/>
    <s v="PHA"/>
    <s v="Preparation of a HCFC phase-out management plan (stage II)"/>
    <d v="2019-12-01T00:00:00"/>
    <d v="2021-12-01T00:00:00"/>
    <s v="FIN"/>
    <d v="2021-03-01T00:00:00"/>
    <m/>
    <d v="2021-12-01T00:00:00"/>
    <d v="2022-12-01T00:00:00"/>
    <n v="0"/>
    <m/>
    <m/>
    <m/>
    <m/>
    <m/>
    <n v="0"/>
    <m/>
    <m/>
    <m/>
    <m/>
    <m/>
    <n v="30000"/>
    <n v="-11185"/>
    <n v="18815"/>
    <n v="1"/>
    <n v="0"/>
    <n v="0"/>
    <n v="0"/>
    <n v="2100"/>
    <n v="-783"/>
    <n v="1317"/>
    <n v="-4.9999999999954525E-2"/>
    <n v="18815"/>
    <n v="0"/>
    <n v="0"/>
    <n v="1317.05"/>
    <n v="0"/>
    <m/>
    <m/>
    <m/>
    <m/>
    <s v="National Consultants on preparation of a HCFC phase-out management plan (HPMP) stage II Strategy and Technical Consultants were recruited in 2021. In close cooperation with MEPA and other core stakeholders the initial HPMP strategy was formulated taking into account experience from HPMP Stage 1. HPMP stage 2 project proposal was prepared and submitted to the MLF and Executive Committee for approval. The strategy was presented at the stakeholder meeting on 21 July 2021."/>
    <m/>
    <m/>
    <m/>
    <x v="1"/>
    <n v="0"/>
    <n v="1"/>
    <n v="15"/>
    <n v="24"/>
    <n v="0"/>
    <n v="0"/>
    <n v="0"/>
    <n v="2019"/>
  </r>
  <r>
    <m/>
    <m/>
    <s v="GHA/PHA/81/PRP/44"/>
    <s v="UNDP"/>
    <m/>
    <x v="0"/>
    <s v="GHA"/>
    <x v="5"/>
    <s v="PHA"/>
    <s v="Preparation of a HCFC phase-out management plan (stage II)"/>
    <d v="2018-06-01T00:00:00"/>
    <d v="2019-07-01T00:00:00"/>
    <s v="FIN"/>
    <d v="2019-11-01T00:00:00"/>
    <m/>
    <d v="2020-12-01T00:00:00"/>
    <d v="2022-01-01T00:00:00"/>
    <n v="0"/>
    <m/>
    <m/>
    <m/>
    <m/>
    <m/>
    <n v="0"/>
    <m/>
    <m/>
    <m/>
    <m/>
    <m/>
    <n v="60000"/>
    <n v="-230"/>
    <n v="59770"/>
    <n v="1"/>
    <n v="0"/>
    <n v="0"/>
    <n v="0"/>
    <n v="4200"/>
    <n v="-16"/>
    <n v="4184"/>
    <n v="0.10110000497024885"/>
    <n v="59770"/>
    <n v="0"/>
    <n v="0"/>
    <n v="4183.8988999950298"/>
    <n v="0"/>
    <m/>
    <m/>
    <m/>
    <m/>
    <s v="Financially completed in 2022."/>
    <m/>
    <m/>
    <m/>
    <x v="1"/>
    <n v="0"/>
    <n v="1"/>
    <n v="17"/>
    <n v="13"/>
    <n v="0"/>
    <n v="0"/>
    <n v="0"/>
    <n v="2018"/>
  </r>
  <r>
    <m/>
    <m/>
    <s v="GRN/PHA/82/PRP/25"/>
    <s v="UNEP"/>
    <m/>
    <x v="1"/>
    <s v="GRN"/>
    <x v="5"/>
    <s v="PHA"/>
    <s v="Preparation of a HCFC phase-out management plan (stage II)"/>
    <d v="2018-12-01T00:00:00"/>
    <d v="2019-12-01T00:00:00"/>
    <s v="FIN"/>
    <d v="2021-05-01T00:00:00"/>
    <m/>
    <d v="2022-06-01T00:00:00"/>
    <d v="2022-12-01T00:00:00"/>
    <n v="0"/>
    <m/>
    <m/>
    <n v="0"/>
    <m/>
    <m/>
    <m/>
    <m/>
    <m/>
    <m/>
    <m/>
    <m/>
    <n v="30000"/>
    <n v="-9800"/>
    <n v="20200"/>
    <n v="1"/>
    <n v="0"/>
    <n v="0"/>
    <n v="0"/>
    <n v="3900"/>
    <n v="-1274"/>
    <n v="2626"/>
    <n v="0"/>
    <n v="20200"/>
    <n v="0"/>
    <n v="0"/>
    <n v="2626"/>
    <n v="0"/>
    <m/>
    <n v="0"/>
    <m/>
    <m/>
    <m/>
    <m/>
    <m/>
    <m/>
    <x v="1"/>
    <n v="0"/>
    <n v="1"/>
    <n v="29"/>
    <n v="12"/>
    <n v="0"/>
    <n v="0"/>
    <n v="0"/>
    <n v="2018"/>
  </r>
  <r>
    <m/>
    <m/>
    <s v="GUA/PHA/82/PRP/54"/>
    <s v="UNEP"/>
    <m/>
    <x v="1"/>
    <s v="GUA"/>
    <x v="5"/>
    <s v="PHA"/>
    <s v="Preparation of a HCFC phase-out management plan (stage II)"/>
    <d v="2018-12-01T00:00:00"/>
    <d v="2019-12-01T00:00:00"/>
    <s v="FIN"/>
    <d v="2019-07-01T00:00:00"/>
    <m/>
    <d v="2020-12-01T00:00:00"/>
    <d v="2021-12-01T00:00:00"/>
    <n v="0"/>
    <m/>
    <m/>
    <n v="0"/>
    <m/>
    <m/>
    <m/>
    <m/>
    <m/>
    <m/>
    <m/>
    <m/>
    <n v="15000"/>
    <n v="-1828"/>
    <n v="13172"/>
    <n v="1"/>
    <n v="0"/>
    <n v="0"/>
    <n v="0"/>
    <n v="1950"/>
    <n v="-237.64"/>
    <n v="1712.3600000000001"/>
    <n v="0"/>
    <n v="13172"/>
    <n v="0"/>
    <n v="0"/>
    <n v="1712.3600000000001"/>
    <n v="0"/>
    <m/>
    <n v="0"/>
    <m/>
    <m/>
    <m/>
    <m/>
    <m/>
    <m/>
    <x v="1"/>
    <n v="0"/>
    <n v="1"/>
    <n v="7"/>
    <n v="12"/>
    <n v="0"/>
    <n v="0"/>
    <n v="0"/>
    <n v="2018"/>
  </r>
  <r>
    <m/>
    <m/>
    <s v="GUA/PHA/82/PRP/55"/>
    <s v="UNIDO"/>
    <m/>
    <x v="1"/>
    <s v="GUA"/>
    <x v="5"/>
    <s v="PHA"/>
    <s v="Preparation of a HCFC phase-out management plan (stage II)"/>
    <d v="2018-12-01T00:00:00"/>
    <d v="2019-12-01T00:00:00"/>
    <s v="FIN"/>
    <d v="2019-01-01T00:00:00"/>
    <m/>
    <d v="2020-12-01T00:00:00"/>
    <d v="2021-02-01T00:00:00"/>
    <n v="0"/>
    <m/>
    <m/>
    <n v="0"/>
    <m/>
    <m/>
    <n v="0"/>
    <m/>
    <m/>
    <n v="0"/>
    <m/>
    <m/>
    <n v="25000"/>
    <n v="-82.63"/>
    <n v="24917.37"/>
    <n v="0.99998515092082352"/>
    <n v="0.36999999999898137"/>
    <n v="0.36999999999898137"/>
    <n v="0"/>
    <n v="1750"/>
    <n v="-5.75"/>
    <n v="1744.25"/>
    <n v="0.25"/>
    <n v="24917"/>
    <n v="0"/>
    <m/>
    <n v="1744"/>
    <n v="0"/>
    <m/>
    <m/>
    <m/>
    <m/>
    <m/>
    <m/>
    <m/>
    <m/>
    <x v="1"/>
    <n v="0"/>
    <n v="1"/>
    <n v="1"/>
    <n v="12"/>
    <n v="0"/>
    <n v="0"/>
    <n v="0"/>
    <n v="2018"/>
  </r>
  <r>
    <m/>
    <m/>
    <s v="GUI/PHA/86/PRP/38"/>
    <s v="UNEP"/>
    <m/>
    <x v="0"/>
    <s v="GUI"/>
    <x v="5"/>
    <s v="PHA"/>
    <s v="Preparation of a HCFC phase-out management plan (stage II)"/>
    <d v="2020-12-01T00:00:00"/>
    <d v="2022-12-01T00:00:00"/>
    <s v="FIN"/>
    <d v="2021-12-01T00:00:00"/>
    <m/>
    <d v="2023-12-01T00:00:00"/>
    <d v="2023-12-01T00:00:00"/>
    <n v="0"/>
    <m/>
    <m/>
    <n v="0"/>
    <m/>
    <m/>
    <m/>
    <m/>
    <m/>
    <m/>
    <m/>
    <m/>
    <n v="20000"/>
    <n v="0"/>
    <n v="20000"/>
    <n v="0.60599999999999998"/>
    <n v="7880"/>
    <n v="7880"/>
    <n v="0"/>
    <n v="2600"/>
    <n v="0"/>
    <n v="2600"/>
    <n v="1024.3999999999999"/>
    <n v="12120"/>
    <n v="0"/>
    <n v="0"/>
    <n v="1575.6000000000001"/>
    <n v="0"/>
    <m/>
    <n v="0"/>
    <m/>
    <m/>
    <s v="Project is completed."/>
    <s v="The project is financialy completed "/>
    <s v="Yes"/>
    <m/>
    <x v="1"/>
    <n v="0"/>
    <n v="1"/>
    <n v="12"/>
    <n v="24"/>
    <n v="0"/>
    <n v="0"/>
    <n v="0"/>
    <n v="2020"/>
  </r>
  <r>
    <m/>
    <m/>
    <s v="GUI/PHA/86/PRP/37"/>
    <s v="UNIDO"/>
    <m/>
    <x v="0"/>
    <s v="GUI"/>
    <x v="5"/>
    <s v="PHA"/>
    <s v="Preparation of a HCFC phase-out management plan (stage II)"/>
    <d v="2020-12-01T00:00:00"/>
    <d v="2022-12-01T00:00:00"/>
    <s v="COM"/>
    <d v="2021-09-01T00:00:00"/>
    <m/>
    <d v="2023-12-31T00:00:00"/>
    <m/>
    <n v="0"/>
    <m/>
    <m/>
    <n v="0"/>
    <m/>
    <m/>
    <n v="0"/>
    <m/>
    <m/>
    <n v="0"/>
    <m/>
    <m/>
    <n v="10000"/>
    <n v="0"/>
    <n v="10000"/>
    <n v="0.96147999999999989"/>
    <n v="385.20000000000073"/>
    <n v="385.20000000000073"/>
    <n v="0"/>
    <n v="700"/>
    <n v="0"/>
    <n v="700"/>
    <n v="26.963999999999942"/>
    <n v="9614.7999999999993"/>
    <n v="385.2"/>
    <n v="300"/>
    <n v="673.03600000000006"/>
    <n v="26.964000000000002"/>
    <m/>
    <m/>
    <m/>
    <m/>
    <s v="The project document has been submitted and approved."/>
    <s v="Grant is being financially closed. "/>
    <s v="Yes"/>
    <m/>
    <x v="1"/>
    <n v="0"/>
    <n v="1"/>
    <n v="9"/>
    <n v="24"/>
    <n v="0"/>
    <n v="0"/>
    <n v="0"/>
    <n v="2020"/>
  </r>
  <r>
    <m/>
    <m/>
    <s v="GBS/PHA/81/PRP/24"/>
    <s v="UNEP"/>
    <m/>
    <x v="0"/>
    <s v="GBS"/>
    <x v="5"/>
    <s v="PHA"/>
    <s v="Preparation of a HCFC phase-out management plan (stage II)"/>
    <d v="2018-06-01T00:00:00"/>
    <d v="2020-07-01T00:00:00"/>
    <s v="ONG"/>
    <d v="2023-12-31T00:00:00"/>
    <d v="2024-12-01T00:00:00"/>
    <m/>
    <m/>
    <n v="0"/>
    <m/>
    <m/>
    <n v="0"/>
    <m/>
    <m/>
    <m/>
    <m/>
    <m/>
    <m/>
    <m/>
    <m/>
    <n v="20000"/>
    <n v="0"/>
    <n v="20000"/>
    <n v="0.15"/>
    <n v="17000"/>
    <n v="17000"/>
    <n v="0"/>
    <n v="2600"/>
    <n v="0"/>
    <n v="2600"/>
    <n v="2210"/>
    <n v="3000"/>
    <n v="14200"/>
    <n v="17000"/>
    <n v="390"/>
    <n v="1846"/>
    <m/>
    <n v="0"/>
    <m/>
    <m/>
    <s v="The first and second payment was disbursed respectively in January and June 2023. The survey work took place in 8 regions, including the Autonomous Sector of Bissau, with the participation of 50 individuals. The project is under development. "/>
    <s v="The final payment was disbursed on April 2024. The revised HPMP stage 2 document  submitted in May 2024 with an update for the 2023 data. The project document will be submitted at Excom 95."/>
    <s v="N/a"/>
    <m/>
    <x v="0"/>
    <n v="1"/>
    <n v="1"/>
    <n v="66"/>
    <n v="25"/>
    <n v="53"/>
    <n v="78"/>
    <n v="0"/>
    <n v="2018"/>
  </r>
  <r>
    <m/>
    <m/>
    <s v="GBS/PHA/81/PRP/23"/>
    <s v="UNIDO"/>
    <m/>
    <x v="0"/>
    <s v="GBS"/>
    <x v="5"/>
    <s v="PHA"/>
    <s v="Preparation of a HCFC phase-out management plan (stage II)"/>
    <d v="2018-06-01T00:00:00"/>
    <d v="2020-07-01T00:00:00"/>
    <s v="FIN"/>
    <d v="2019-01-01T00:00:00"/>
    <m/>
    <d v="2023-03-01T00:00:00"/>
    <d v="2023-08-24T00:00:00"/>
    <n v="0"/>
    <m/>
    <m/>
    <n v="0"/>
    <m/>
    <m/>
    <n v="0"/>
    <m/>
    <m/>
    <n v="0"/>
    <m/>
    <m/>
    <n v="10000"/>
    <n v="-89.08"/>
    <n v="9910.92"/>
    <n v="1"/>
    <n v="0"/>
    <n v="0"/>
    <n v="0"/>
    <n v="700"/>
    <n v="-6.24"/>
    <n v="693.76"/>
    <n v="-4.4000000001460648E-3"/>
    <n v="9910.92"/>
    <n v="0"/>
    <m/>
    <n v="693.76440000000014"/>
    <n v="0"/>
    <m/>
    <m/>
    <m/>
    <m/>
    <e v="#N/A"/>
    <e v="#N/A"/>
    <s v="n.a."/>
    <m/>
    <x v="1"/>
    <n v="0"/>
    <n v="1"/>
    <n v="7"/>
    <n v="25"/>
    <n v="0"/>
    <n v="0"/>
    <n v="0"/>
    <n v="2018"/>
  </r>
  <r>
    <m/>
    <m/>
    <s v="GUY/PHA/73/PRP/23"/>
    <s v="UNEP"/>
    <m/>
    <x v="1"/>
    <s v="GUY"/>
    <x v="5"/>
    <s v="PHA"/>
    <s v="Preparation of a HCFC phase-out management plan (stage II)"/>
    <d v="2014-11-01T00:00:00"/>
    <d v="2015-11-01T00:00:00"/>
    <s v="FIN"/>
    <d v="2015-04-01T00:00:00"/>
    <m/>
    <d v="2015-12-01T00:00:00"/>
    <d v="2017-12-01T00:00:00"/>
    <n v="0"/>
    <m/>
    <m/>
    <n v="0"/>
    <m/>
    <m/>
    <m/>
    <m/>
    <m/>
    <m/>
    <m/>
    <m/>
    <n v="30000"/>
    <n v="-9800"/>
    <n v="20200"/>
    <n v="1"/>
    <n v="0"/>
    <n v="0"/>
    <n v="0"/>
    <n v="3900"/>
    <n v="-1274"/>
    <n v="2626"/>
    <n v="0"/>
    <n v="20200"/>
    <n v="0"/>
    <n v="0"/>
    <n v="2626"/>
    <n v="0"/>
    <m/>
    <n v="0"/>
    <m/>
    <m/>
    <m/>
    <m/>
    <m/>
    <m/>
    <x v="1"/>
    <n v="0"/>
    <n v="1"/>
    <n v="5"/>
    <n v="12"/>
    <n v="0"/>
    <n v="0"/>
    <n v="0"/>
    <n v="2014"/>
  </r>
  <r>
    <m/>
    <m/>
    <s v="HON/PHA/82/PRP/46"/>
    <s v="UNEP"/>
    <m/>
    <x v="1"/>
    <s v="HON"/>
    <x v="5"/>
    <s v="PHA"/>
    <s v="Preparation of a HCFC phase-out management plan (stage II)"/>
    <d v="2018-12-01T00:00:00"/>
    <d v="2019-12-01T00:00:00"/>
    <s v="FIN"/>
    <d v="2019-08-01T00:00:00"/>
    <m/>
    <d v="2020-12-01T00:00:00"/>
    <d v="2021-12-01T00:00:00"/>
    <n v="0"/>
    <m/>
    <m/>
    <n v="0"/>
    <m/>
    <m/>
    <m/>
    <m/>
    <m/>
    <m/>
    <m/>
    <m/>
    <n v="20000"/>
    <n v="-9706"/>
    <n v="10294"/>
    <n v="1"/>
    <n v="0"/>
    <n v="0"/>
    <n v="0"/>
    <n v="2600"/>
    <n v="-1261.78"/>
    <n v="1338.22"/>
    <n v="0"/>
    <n v="10294"/>
    <n v="0"/>
    <n v="0"/>
    <n v="1338.22"/>
    <n v="0"/>
    <m/>
    <n v="0"/>
    <m/>
    <m/>
    <m/>
    <m/>
    <m/>
    <m/>
    <x v="1"/>
    <n v="0"/>
    <n v="1"/>
    <n v="8"/>
    <n v="12"/>
    <n v="0"/>
    <n v="0"/>
    <n v="0"/>
    <n v="2018"/>
  </r>
  <r>
    <m/>
    <m/>
    <s v="HON/PHA/82/PRP/47"/>
    <s v="UNIDO"/>
    <m/>
    <x v="1"/>
    <s v="HON"/>
    <x v="5"/>
    <s v="PHA"/>
    <s v="Preparation of a HCFC phase-out management plan (stage II)"/>
    <d v="2018-12-01T00:00:00"/>
    <d v="2019-12-01T00:00:00"/>
    <s v="FIN"/>
    <d v="2019-05-01T00:00:00"/>
    <m/>
    <d v="2020-12-01T00:00:00"/>
    <d v="2021-03-01T00:00:00"/>
    <n v="0"/>
    <m/>
    <m/>
    <n v="0"/>
    <m/>
    <m/>
    <n v="0"/>
    <m/>
    <m/>
    <n v="0"/>
    <m/>
    <m/>
    <n v="40000"/>
    <n v="0"/>
    <n v="40000"/>
    <n v="1"/>
    <n v="0"/>
    <n v="0"/>
    <n v="0"/>
    <n v="2800"/>
    <n v="0"/>
    <n v="2800"/>
    <n v="0"/>
    <n v="40000"/>
    <n v="0"/>
    <m/>
    <n v="2800"/>
    <n v="0"/>
    <m/>
    <m/>
    <m/>
    <m/>
    <m/>
    <m/>
    <m/>
    <m/>
    <x v="1"/>
    <n v="0"/>
    <n v="1"/>
    <n v="5"/>
    <n v="12"/>
    <n v="0"/>
    <n v="0"/>
    <n v="0"/>
    <n v="2018"/>
  </r>
  <r>
    <m/>
    <m/>
    <s v="IND/PHA/72/PRP/454"/>
    <s v="Germany"/>
    <m/>
    <x v="2"/>
    <s v="IND"/>
    <x v="5"/>
    <s v="PHA"/>
    <s v="Preparation of a HCFC phase-out management plan (stage II)"/>
    <d v="2014-05-01T00:00:00"/>
    <d v="2016-05-01T00:00:00"/>
    <s v="FIN"/>
    <d v="2015-06-01T00:00:00"/>
    <m/>
    <d v="2016-10-01T00:00:00"/>
    <d v="2017-02-01T00:00:00"/>
    <n v="0"/>
    <m/>
    <m/>
    <n v="0"/>
    <m/>
    <m/>
    <m/>
    <m/>
    <m/>
    <m/>
    <m/>
    <m/>
    <n v="20000"/>
    <n v="0"/>
    <n v="20000"/>
    <n v="1"/>
    <n v="0"/>
    <n v="0"/>
    <n v="0"/>
    <n v="2600"/>
    <n v="0"/>
    <n v="2600"/>
    <n v="0"/>
    <n v="20000"/>
    <n v="0"/>
    <n v="0"/>
    <n v="2600"/>
    <m/>
    <m/>
    <m/>
    <m/>
    <m/>
    <s v="Stage II Servicing was approved at 77th Excom"/>
    <m/>
    <m/>
    <m/>
    <x v="1"/>
    <n v="0"/>
    <n v="1"/>
    <n v="13"/>
    <n v="24"/>
    <n v="0"/>
    <n v="0"/>
    <n v="0"/>
    <n v="2014"/>
  </r>
  <r>
    <m/>
    <m/>
    <s v="IND/PHA/72/PRP/452"/>
    <s v="UNDP"/>
    <m/>
    <x v="2"/>
    <s v="IND"/>
    <x v="5"/>
    <s v="PHA"/>
    <s v="Preparation of a HCFC phase-out management plan (stage II)"/>
    <d v="2014-05-01T00:00:00"/>
    <d v="2016-05-01T00:00:00"/>
    <s v="FIN"/>
    <d v="2015-03-01T00:00:00"/>
    <m/>
    <d v="2018-06-01T00:00:00"/>
    <d v="2019-06-01T00:00:00"/>
    <n v="0"/>
    <m/>
    <m/>
    <m/>
    <m/>
    <m/>
    <n v="0"/>
    <m/>
    <m/>
    <m/>
    <m/>
    <m/>
    <n v="50000"/>
    <n v="-353"/>
    <n v="49647"/>
    <n v="1"/>
    <n v="0"/>
    <n v="0"/>
    <n v="0"/>
    <n v="3500"/>
    <n v="-25"/>
    <n v="3475"/>
    <n v="-0.28999999999996362"/>
    <n v="49647"/>
    <n v="0"/>
    <n v="0"/>
    <n v="3475.29"/>
    <n v="0"/>
    <m/>
    <m/>
    <m/>
    <m/>
    <s v="Financially completed in 2019."/>
    <m/>
    <m/>
    <m/>
    <x v="1"/>
    <n v="0"/>
    <n v="1"/>
    <n v="10"/>
    <n v="24"/>
    <n v="0"/>
    <n v="0"/>
    <n v="0"/>
    <n v="2014"/>
  </r>
  <r>
    <m/>
    <m/>
    <s v="IND/PHA/72/PRP/456"/>
    <s v="UNEP"/>
    <m/>
    <x v="2"/>
    <s v="IND"/>
    <x v="5"/>
    <s v="PHA"/>
    <s v="Preparation of a HCFC phase-out management plan (stage II)"/>
    <d v="2014-05-01T00:00:00"/>
    <d v="2016-05-01T00:00:00"/>
    <s v="FIN"/>
    <d v="2015-12-01T00:00:00"/>
    <m/>
    <d v="2016-10-01T00:00:00"/>
    <d v="2017-12-01T00:00:00"/>
    <n v="0"/>
    <m/>
    <m/>
    <n v="0"/>
    <m/>
    <m/>
    <m/>
    <m/>
    <m/>
    <m/>
    <m/>
    <m/>
    <n v="20000"/>
    <n v="0"/>
    <n v="20000"/>
    <n v="1"/>
    <n v="0"/>
    <n v="0"/>
    <n v="0"/>
    <n v="2600"/>
    <n v="0"/>
    <n v="2600"/>
    <n v="0"/>
    <n v="20000"/>
    <n v="0"/>
    <n v="0"/>
    <n v="2600"/>
    <n v="0"/>
    <m/>
    <n v="0"/>
    <m/>
    <m/>
    <m/>
    <m/>
    <m/>
    <m/>
    <x v="1"/>
    <n v="0"/>
    <n v="1"/>
    <n v="19"/>
    <n v="24"/>
    <n v="0"/>
    <n v="0"/>
    <n v="0"/>
    <n v="2014"/>
  </r>
  <r>
    <m/>
    <m/>
    <s v="IDS/PHA/72/PRP/204"/>
    <s v="UNDP"/>
    <m/>
    <x v="2"/>
    <s v="IDS"/>
    <x v="5"/>
    <s v="PHA"/>
    <s v="Preparation of a HCFC phase-out management plan (stage II)"/>
    <d v="2014-05-01T00:00:00"/>
    <d v="2016-05-01T00:00:00"/>
    <s v="FIN"/>
    <d v="2015-04-01T00:00:00"/>
    <m/>
    <d v="2017-12-01T00:00:00"/>
    <d v="2018-12-01T00:00:00"/>
    <n v="0"/>
    <m/>
    <m/>
    <m/>
    <m/>
    <m/>
    <n v="0"/>
    <m/>
    <m/>
    <m/>
    <m/>
    <m/>
    <n v="90000"/>
    <n v="-43388"/>
    <n v="46612"/>
    <n v="1"/>
    <n v="0"/>
    <n v="0"/>
    <n v="0"/>
    <n v="6300"/>
    <n v="-3037"/>
    <n v="3263"/>
    <n v="0.1508889260298929"/>
    <n v="46612"/>
    <n v="0"/>
    <n v="0"/>
    <n v="3262.8491110739701"/>
    <n v="0"/>
    <m/>
    <m/>
    <m/>
    <m/>
    <s v="Financially completed in 2018."/>
    <m/>
    <m/>
    <m/>
    <x v="1"/>
    <n v="0"/>
    <n v="1"/>
    <n v="11"/>
    <n v="24"/>
    <n v="0"/>
    <n v="0"/>
    <n v="0"/>
    <n v="2014"/>
  </r>
  <r>
    <m/>
    <m/>
    <s v="IRA/PHA/72/PRP/214"/>
    <s v="Germany"/>
    <m/>
    <x v="2"/>
    <s v="IRA"/>
    <x v="5"/>
    <s v="PHA"/>
    <s v="Preparation of a HCFC phase-out management plan (stage II)"/>
    <d v="2014-05-01T00:00:00"/>
    <d v="2016-05-01T00:00:00"/>
    <s v="FIN"/>
    <d v="2015-05-01T00:00:00"/>
    <m/>
    <d v="2016-11-01T00:00:00"/>
    <d v="2017-03-01T00:00:00"/>
    <n v="0"/>
    <m/>
    <m/>
    <n v="0"/>
    <m/>
    <m/>
    <m/>
    <m/>
    <m/>
    <m/>
    <m/>
    <m/>
    <n v="20000"/>
    <n v="0"/>
    <n v="20000"/>
    <n v="1"/>
    <n v="0"/>
    <n v="0"/>
    <n v="0"/>
    <n v="2600"/>
    <n v="0"/>
    <n v="2600"/>
    <n v="0"/>
    <n v="20000"/>
    <n v="0"/>
    <n v="0"/>
    <n v="2600"/>
    <n v="0"/>
    <m/>
    <m/>
    <m/>
    <m/>
    <s v="Stage II approved at 77th Excom"/>
    <m/>
    <m/>
    <m/>
    <x v="1"/>
    <n v="0"/>
    <n v="1"/>
    <n v="12"/>
    <n v="24"/>
    <n v="0"/>
    <n v="0"/>
    <n v="0"/>
    <n v="2014"/>
  </r>
  <r>
    <m/>
    <m/>
    <s v="IRA/PHA/72/PRP/216"/>
    <s v="UNDP"/>
    <m/>
    <x v="2"/>
    <s v="IRA"/>
    <x v="5"/>
    <s v="PHA"/>
    <s v="Preparation of a HCFC phase-out management plan (stage II)"/>
    <d v="2014-05-01T00:00:00"/>
    <d v="2016-05-01T00:00:00"/>
    <s v="FIN"/>
    <d v="2016-12-01T00:00:00"/>
    <m/>
    <d v="2018-06-01T00:00:00"/>
    <d v="2019-06-01T00:00:00"/>
    <n v="0"/>
    <m/>
    <m/>
    <m/>
    <m/>
    <m/>
    <n v="0"/>
    <m/>
    <m/>
    <m/>
    <m/>
    <m/>
    <n v="45000"/>
    <n v="-863"/>
    <n v="44137"/>
    <n v="1"/>
    <n v="0"/>
    <n v="0"/>
    <n v="0"/>
    <n v="3150"/>
    <n v="-60"/>
    <n v="3090"/>
    <n v="0.40999999999985448"/>
    <n v="44137"/>
    <n v="0"/>
    <n v="0"/>
    <n v="3089.59"/>
    <n v="0"/>
    <m/>
    <m/>
    <m/>
    <m/>
    <s v="Financially completed in 2019."/>
    <m/>
    <m/>
    <m/>
    <x v="1"/>
    <n v="0"/>
    <n v="1"/>
    <n v="31"/>
    <n v="24"/>
    <n v="0"/>
    <n v="0"/>
    <n v="0"/>
    <n v="2014"/>
  </r>
  <r>
    <m/>
    <m/>
    <s v="IRA/PHA/72/PRP/212"/>
    <s v="UNEP"/>
    <m/>
    <x v="2"/>
    <s v="IRA"/>
    <x v="5"/>
    <s v="PHA"/>
    <s v="Preparation of a HCFC phase-out management plan (stage II)"/>
    <d v="2014-05-01T00:00:00"/>
    <d v="2016-05-01T00:00:00"/>
    <s v="FIN"/>
    <d v="2015-06-01T00:00:00"/>
    <m/>
    <d v="2017-12-01T00:00:00"/>
    <d v="2019-12-01T00:00:00"/>
    <n v="0"/>
    <m/>
    <m/>
    <n v="0"/>
    <m/>
    <m/>
    <m/>
    <m/>
    <m/>
    <m/>
    <m/>
    <m/>
    <n v="25000"/>
    <n v="-4073"/>
    <n v="20927"/>
    <n v="1"/>
    <n v="0"/>
    <n v="0"/>
    <n v="0"/>
    <n v="3250"/>
    <n v="-529.49"/>
    <n v="2720.51"/>
    <n v="0"/>
    <n v="20927"/>
    <n v="0"/>
    <n v="0"/>
    <n v="2720.51"/>
    <n v="0"/>
    <m/>
    <n v="0"/>
    <m/>
    <m/>
    <m/>
    <m/>
    <m/>
    <m/>
    <x v="1"/>
    <n v="0"/>
    <n v="1"/>
    <n v="13"/>
    <n v="24"/>
    <n v="0"/>
    <n v="0"/>
    <n v="0"/>
    <n v="2014"/>
  </r>
  <r>
    <m/>
    <m/>
    <s v="IRQ/PHA/73/PRP/21"/>
    <s v="UNEP"/>
    <m/>
    <x v="2"/>
    <s v="IRQ"/>
    <x v="5"/>
    <s v="PHA"/>
    <s v="Preparation of a HCFC phase-out management plan (stage II)"/>
    <d v="2014-11-01T00:00:00"/>
    <d v="2016-11-01T00:00:00"/>
    <s v="FIN"/>
    <d v="2018-07-01T00:00:00"/>
    <m/>
    <d v="2020-12-01T00:00:00"/>
    <d v="2021-12-01T00:00:00"/>
    <n v="0"/>
    <m/>
    <m/>
    <n v="0"/>
    <m/>
    <m/>
    <m/>
    <m/>
    <m/>
    <m/>
    <m/>
    <m/>
    <n v="45000"/>
    <n v="-6886"/>
    <n v="38114"/>
    <n v="1"/>
    <n v="0"/>
    <n v="0"/>
    <n v="0"/>
    <n v="5850"/>
    <n v="-895.18"/>
    <n v="4954.82"/>
    <n v="0"/>
    <n v="38114"/>
    <n v="0"/>
    <n v="0"/>
    <n v="4954.8200000000006"/>
    <n v="0"/>
    <m/>
    <n v="0"/>
    <m/>
    <m/>
    <m/>
    <m/>
    <m/>
    <m/>
    <x v="1"/>
    <n v="0"/>
    <n v="1"/>
    <n v="44"/>
    <n v="24"/>
    <n v="0"/>
    <n v="0"/>
    <n v="0"/>
    <n v="2014"/>
  </r>
  <r>
    <m/>
    <m/>
    <s v="IRQ/PHA/73/PRP/19"/>
    <s v="UNIDO"/>
    <m/>
    <x v="2"/>
    <s v="IRQ"/>
    <x v="5"/>
    <s v="PHA"/>
    <s v="Preparation of a HCFC phase-out management plan (stage II)"/>
    <d v="2014-11-01T00:00:00"/>
    <d v="2016-11-01T00:00:00"/>
    <s v="FIN"/>
    <d v="2018-02-01T00:00:00"/>
    <m/>
    <d v="2021-12-01T00:00:00"/>
    <d v="2023-03-30T00:00:00"/>
    <n v="0"/>
    <m/>
    <m/>
    <n v="0"/>
    <m/>
    <m/>
    <n v="0"/>
    <m/>
    <m/>
    <n v="0"/>
    <m/>
    <m/>
    <n v="25000"/>
    <n v="-11555.09"/>
    <n v="13444.91"/>
    <n v="1"/>
    <n v="0"/>
    <n v="0"/>
    <n v="0"/>
    <n v="1750"/>
    <n v="-808.86"/>
    <n v="941.14"/>
    <n v="-3.7000000000944056E-3"/>
    <n v="13444.91"/>
    <n v="0"/>
    <m/>
    <n v="941.14370000000008"/>
    <n v="0"/>
    <m/>
    <m/>
    <m/>
    <m/>
    <e v="#N/A"/>
    <e v="#N/A"/>
    <s v="n.a."/>
    <m/>
    <x v="1"/>
    <n v="0"/>
    <n v="1"/>
    <n v="39"/>
    <n v="24"/>
    <n v="0"/>
    <n v="0"/>
    <n v="0"/>
    <n v="2014"/>
  </r>
  <r>
    <m/>
    <m/>
    <s v="JAM/PHA/81/PRP/38"/>
    <s v="UNDP"/>
    <m/>
    <x v="1"/>
    <s v="JAM"/>
    <x v="5"/>
    <s v="PHA"/>
    <s v="Preparation of a HCFC phase-out management plan (stage II)"/>
    <d v="2018-06-01T00:00:00"/>
    <d v="2019-07-01T00:00:00"/>
    <s v="COM"/>
    <d v="2019-02-01T00:00:00"/>
    <m/>
    <d v="2021-07-01T00:00:00"/>
    <m/>
    <n v="0"/>
    <m/>
    <m/>
    <m/>
    <m/>
    <m/>
    <n v="0"/>
    <m/>
    <m/>
    <m/>
    <m/>
    <m/>
    <n v="40000"/>
    <n v="0"/>
    <n v="40000"/>
    <n v="0.83752499999999996"/>
    <n v="6499"/>
    <n v="6499"/>
    <n v="0"/>
    <n v="2800"/>
    <n v="0"/>
    <n v="2800"/>
    <n v="454.92999999999984"/>
    <n v="33501"/>
    <n v="0"/>
    <n v="6499"/>
    <n v="2345.0700000000002"/>
    <n v="0"/>
    <m/>
    <m/>
    <m/>
    <m/>
    <s v="Stage II HPMP prepared, presented and approved."/>
    <m/>
    <m/>
    <m/>
    <x v="1"/>
    <n v="0"/>
    <n v="1"/>
    <n v="8"/>
    <n v="13"/>
    <n v="0"/>
    <n v="0"/>
    <n v="0"/>
    <n v="2018"/>
  </r>
  <r>
    <m/>
    <m/>
    <s v="JOR/PHA/75/PRP/95"/>
    <s v="IBRD"/>
    <m/>
    <x v="2"/>
    <s v="JOR"/>
    <x v="5"/>
    <s v="PHA"/>
    <s v="Preparation of a HCFC phase-out management plan (stage II)"/>
    <d v="2015-11-01T00:00:00"/>
    <d v="2017-12-01T00:00:00"/>
    <s v="FIN"/>
    <d v="2016-12-01T00:00:00"/>
    <m/>
    <d v="2017-11-01T00:00:00"/>
    <d v="2017-11-01T00:00:00"/>
    <n v="0"/>
    <m/>
    <m/>
    <n v="0"/>
    <m/>
    <m/>
    <n v="0"/>
    <m/>
    <m/>
    <n v="0"/>
    <m/>
    <m/>
    <n v="70000"/>
    <n v="0"/>
    <n v="70000"/>
    <n v="1"/>
    <n v="0"/>
    <n v="0"/>
    <n v="0"/>
    <n v="4900"/>
    <n v="0"/>
    <n v="4900"/>
    <n v="0"/>
    <n v="70000"/>
    <n v="0"/>
    <n v="0"/>
    <n v="4900"/>
    <n v="0"/>
    <n v="0"/>
    <m/>
    <m/>
    <m/>
    <s v="WB preparation activities undertaken to incorporate the additional financing into the existing Grant Agreement between Jordan and the WB, with missions held in Feb and Aug. 17.  Amended Grant Agreement negotiated and by the end of 2017.  Preparation completed. "/>
    <s v="Completed.  "/>
    <m/>
    <m/>
    <x v="1"/>
    <n v="0"/>
    <n v="1"/>
    <n v="13"/>
    <n v="25"/>
    <n v="0"/>
    <n v="0"/>
    <n v="0"/>
    <n v="2015"/>
  </r>
  <r>
    <m/>
    <m/>
    <s v="KEN/PHA/75/PRP/58"/>
    <s v="France"/>
    <m/>
    <x v="0"/>
    <s v="KEN"/>
    <x v="5"/>
    <s v="PHA"/>
    <s v="Preparation of a HCFC phase-out management plan (stage II)"/>
    <d v="2015-11-01T00:00:00"/>
    <d v="2016-12-01T00:00:00"/>
    <s v="COM"/>
    <d v="2016-04-01T00:00:00"/>
    <m/>
    <d v="2018-05-01T00:00:00"/>
    <m/>
    <n v="0"/>
    <m/>
    <m/>
    <n v="0"/>
    <m/>
    <m/>
    <m/>
    <m/>
    <m/>
    <m/>
    <m/>
    <m/>
    <n v="60000"/>
    <n v="0"/>
    <n v="60000"/>
    <n v="1"/>
    <n v="0"/>
    <n v="0"/>
    <n v="0"/>
    <n v="7800"/>
    <n v="0"/>
    <n v="7800"/>
    <n v="0"/>
    <n v="60000"/>
    <m/>
    <n v="0"/>
    <n v="7800"/>
    <m/>
    <m/>
    <m/>
    <m/>
    <m/>
    <s v="With the approval of Stage 2 project for Kenya, the project has been completed."/>
    <m/>
    <m/>
    <m/>
    <x v="1"/>
    <n v="0"/>
    <n v="1"/>
    <n v="5"/>
    <n v="13"/>
    <n v="0"/>
    <n v="0"/>
    <n v="0"/>
    <n v="2015"/>
  </r>
  <r>
    <m/>
    <m/>
    <s v="KUW/PHA/84/PRP/39"/>
    <s v="UNEP"/>
    <m/>
    <x v="2"/>
    <s v="KUW"/>
    <x v="5"/>
    <s v="PHA"/>
    <s v="Preparation of a HCFC phase-out management plan (stage II)"/>
    <d v="2019-12-01T00:00:00"/>
    <d v="2021-12-01T00:00:00"/>
    <s v="FIN"/>
    <d v="2021-11-01T00:00:00"/>
    <m/>
    <d v="2021-12-01T00:00:00"/>
    <d v="2022-12-01T00:00:00"/>
    <n v="0"/>
    <m/>
    <m/>
    <n v="0"/>
    <m/>
    <m/>
    <m/>
    <m/>
    <m/>
    <m/>
    <m/>
    <m/>
    <n v="75000"/>
    <n v="-8335"/>
    <n v="66665"/>
    <n v="1"/>
    <n v="0"/>
    <n v="0"/>
    <n v="0"/>
    <n v="9750"/>
    <n v="-1083.55"/>
    <n v="8666.4500000000007"/>
    <n v="0"/>
    <n v="66665"/>
    <n v="0"/>
    <n v="0"/>
    <n v="8666.4500000000007"/>
    <n v="0"/>
    <m/>
    <n v="0"/>
    <m/>
    <m/>
    <m/>
    <m/>
    <m/>
    <m/>
    <x v="1"/>
    <n v="0"/>
    <n v="1"/>
    <n v="23"/>
    <n v="24"/>
    <n v="0"/>
    <n v="0"/>
    <n v="0"/>
    <n v="2019"/>
  </r>
  <r>
    <m/>
    <m/>
    <s v="KUW/PHA/84/PRP/40"/>
    <s v="UNIDO"/>
    <m/>
    <x v="2"/>
    <s v="KUW"/>
    <x v="5"/>
    <s v="PHA"/>
    <s v="Preparation of a HCFC phase-out management plan (stage II)"/>
    <d v="2019-12-01T00:00:00"/>
    <d v="2021-12-01T00:00:00"/>
    <s v="FIN"/>
    <d v="2021-07-01T00:00:00"/>
    <m/>
    <d v="2022-04-01T00:00:00"/>
    <d v="2022-09-01T00:00:00"/>
    <n v="0"/>
    <m/>
    <m/>
    <n v="0"/>
    <m/>
    <m/>
    <n v="0"/>
    <m/>
    <m/>
    <n v="0"/>
    <m/>
    <m/>
    <n v="15000"/>
    <n v="-39.78"/>
    <n v="14960.22"/>
    <n v="0.99998529433390693"/>
    <n v="0.21999999999934516"/>
    <n v="0.21999999999934516"/>
    <n v="0"/>
    <n v="1050"/>
    <n v="-2.77"/>
    <n v="1047.23"/>
    <n v="0.23000000000001819"/>
    <n v="14960"/>
    <n v="0"/>
    <m/>
    <n v="1047"/>
    <n v="0"/>
    <m/>
    <m/>
    <m/>
    <m/>
    <m/>
    <m/>
    <m/>
    <m/>
    <x v="1"/>
    <n v="0"/>
    <n v="1"/>
    <n v="19"/>
    <n v="24"/>
    <n v="0"/>
    <n v="0"/>
    <n v="0"/>
    <n v="2019"/>
  </r>
  <r>
    <m/>
    <m/>
    <s v="KYR/PHA/72/PRP/30"/>
    <s v="UNDP"/>
    <m/>
    <x v="2"/>
    <s v="KYR"/>
    <x v="5"/>
    <s v="PHA"/>
    <s v="Preparation of a HCFC phase-out management plan (stage II)"/>
    <d v="2014-05-01T00:00:00"/>
    <d v="2016-05-01T00:00:00"/>
    <s v="FIN"/>
    <d v="2014-11-01T00:00:00"/>
    <m/>
    <d v="2015-12-01T00:00:00"/>
    <d v="2017-12-01T00:00:00"/>
    <n v="0"/>
    <m/>
    <m/>
    <m/>
    <m/>
    <m/>
    <n v="0"/>
    <m/>
    <m/>
    <m/>
    <m/>
    <m/>
    <n v="20000"/>
    <n v="-71"/>
    <n v="19929"/>
    <n v="1"/>
    <n v="0"/>
    <n v="0"/>
    <n v="0"/>
    <n v="1400"/>
    <n v="-5"/>
    <n v="1395"/>
    <n v="0"/>
    <n v="19929"/>
    <n v="0"/>
    <n v="0"/>
    <n v="1395"/>
    <n v="0"/>
    <m/>
    <m/>
    <m/>
    <m/>
    <s v="Financially completed in 2017."/>
    <m/>
    <m/>
    <m/>
    <x v="1"/>
    <n v="0"/>
    <n v="1"/>
    <n v="6"/>
    <n v="24"/>
    <n v="0"/>
    <n v="0"/>
    <n v="0"/>
    <n v="2014"/>
  </r>
  <r>
    <m/>
    <m/>
    <s v="KYR/PHA/72/PRP/31"/>
    <s v="UNEP"/>
    <m/>
    <x v="4"/>
    <s v="KYR"/>
    <x v="5"/>
    <s v="PHA"/>
    <s v="Preparation of a HCFC phase-out management plan (stage II)"/>
    <d v="2014-05-01T00:00:00"/>
    <d v="2015-05-01T00:00:00"/>
    <s v="FIN"/>
    <d v="2014-11-01T00:00:00"/>
    <m/>
    <d v="2015-05-01T00:00:00"/>
    <d v="2016-03-01T00:00:00"/>
    <n v="0"/>
    <m/>
    <m/>
    <n v="0"/>
    <m/>
    <m/>
    <m/>
    <m/>
    <m/>
    <m/>
    <m/>
    <m/>
    <n v="10000"/>
    <n v="-447"/>
    <n v="9553"/>
    <n v="1"/>
    <n v="0"/>
    <n v="0"/>
    <n v="0"/>
    <n v="1300"/>
    <n v="-58.11"/>
    <n v="1241.8900000000001"/>
    <n v="0"/>
    <n v="9553"/>
    <n v="0"/>
    <n v="0"/>
    <n v="1241.8900000000001"/>
    <n v="0"/>
    <m/>
    <n v="0"/>
    <m/>
    <m/>
    <m/>
    <m/>
    <m/>
    <m/>
    <x v="1"/>
    <n v="0"/>
    <n v="1"/>
    <n v="6"/>
    <n v="12"/>
    <n v="0"/>
    <n v="0"/>
    <n v="0"/>
    <n v="2014"/>
  </r>
  <r>
    <m/>
    <m/>
    <s v="LAO/PHA/82/PRP/33"/>
    <s v="UNEP"/>
    <m/>
    <x v="2"/>
    <s v="LAO"/>
    <x v="5"/>
    <s v="PHA"/>
    <s v="Preparation of a HCFC phase-out management plan (stage II)"/>
    <d v="2018-12-01T00:00:00"/>
    <d v="2019-12-01T00:00:00"/>
    <s v="FIN"/>
    <d v="2019-06-01T00:00:00"/>
    <m/>
    <d v="2020-12-01T00:00:00"/>
    <d v="2021-12-01T00:00:00"/>
    <n v="0"/>
    <m/>
    <m/>
    <n v="0"/>
    <m/>
    <m/>
    <m/>
    <m/>
    <m/>
    <m/>
    <m/>
    <m/>
    <n v="30000"/>
    <n v="0"/>
    <n v="30000"/>
    <n v="1"/>
    <n v="0"/>
    <n v="0"/>
    <n v="0"/>
    <n v="3900"/>
    <n v="0"/>
    <n v="3900"/>
    <n v="0"/>
    <n v="30000"/>
    <n v="0"/>
    <n v="0"/>
    <n v="3900"/>
    <n v="0"/>
    <m/>
    <n v="0"/>
    <m/>
    <m/>
    <m/>
    <m/>
    <m/>
    <m/>
    <x v="1"/>
    <n v="0"/>
    <n v="1"/>
    <n v="6"/>
    <n v="12"/>
    <n v="0"/>
    <n v="0"/>
    <n v="0"/>
    <n v="2018"/>
  </r>
  <r>
    <m/>
    <m/>
    <s v="LEB/PHA/72/PRP/80"/>
    <s v="UNDP"/>
    <m/>
    <x v="2"/>
    <s v="LEB"/>
    <x v="5"/>
    <s v="PHA"/>
    <s v="Preparation of a HCFC phase-out management plan (stage II)"/>
    <d v="2014-05-01T00:00:00"/>
    <d v="2016-05-01T00:00:00"/>
    <s v="FIN"/>
    <d v="2015-02-01T00:00:00"/>
    <m/>
    <d v="2015-06-01T00:00:00"/>
    <d v="2016-06-01T00:00:00"/>
    <n v="0"/>
    <m/>
    <m/>
    <m/>
    <m/>
    <m/>
    <n v="0"/>
    <m/>
    <m/>
    <m/>
    <m/>
    <m/>
    <n v="70000"/>
    <n v="0"/>
    <n v="70000"/>
    <n v="1"/>
    <n v="0"/>
    <n v="0"/>
    <n v="0"/>
    <n v="4900"/>
    <n v="0"/>
    <n v="4900"/>
    <n v="0"/>
    <n v="70000"/>
    <n v="0"/>
    <n v="0"/>
    <n v="4900"/>
    <n v="0"/>
    <m/>
    <m/>
    <m/>
    <m/>
    <s v="Financially completed in 2016."/>
    <m/>
    <m/>
    <m/>
    <x v="1"/>
    <n v="0"/>
    <n v="1"/>
    <n v="9"/>
    <n v="24"/>
    <n v="0"/>
    <n v="0"/>
    <n v="0"/>
    <n v="2014"/>
  </r>
  <r>
    <m/>
    <m/>
    <s v="LES/PHA/81/PRP/22"/>
    <s v="Germany"/>
    <m/>
    <x v="0"/>
    <s v="LES"/>
    <x v="5"/>
    <s v="PHA"/>
    <s v="Preparation of a HCFC phase-out management plan (stage II)"/>
    <d v="2018-06-01T00:00:00"/>
    <d v="2019-07-01T00:00:00"/>
    <s v="FIN"/>
    <d v="2019-11-01T00:00:00"/>
    <m/>
    <d v="2021-03-01T00:00:00"/>
    <d v="2021-09-01T00:00:00"/>
    <n v="0"/>
    <m/>
    <m/>
    <n v="0"/>
    <m/>
    <m/>
    <m/>
    <m/>
    <m/>
    <m/>
    <m/>
    <m/>
    <n v="30000"/>
    <n v="0"/>
    <n v="30000"/>
    <n v="1"/>
    <n v="0"/>
    <n v="0"/>
    <n v="0"/>
    <n v="3900"/>
    <n v="0"/>
    <n v="3900"/>
    <n v="0"/>
    <n v="30000"/>
    <n v="0"/>
    <n v="0"/>
    <n v="3900"/>
    <n v="0"/>
    <m/>
    <m/>
    <m/>
    <m/>
    <s v="Proposal was completed and submitted to the ExCom in March 2021."/>
    <m/>
    <m/>
    <m/>
    <x v="1"/>
    <n v="0"/>
    <n v="1"/>
    <n v="17"/>
    <n v="13"/>
    <n v="0"/>
    <n v="0"/>
    <n v="0"/>
    <n v="2018"/>
  </r>
  <r>
    <m/>
    <m/>
    <s v="LIR/PHA/84/PRP/26"/>
    <s v="UNEP"/>
    <m/>
    <x v="0"/>
    <s v="LIR"/>
    <x v="5"/>
    <s v="PHA"/>
    <s v="Preparation of a HCFC phase-out management plan (stage II)"/>
    <d v="2019-12-01T00:00:00"/>
    <d v="2021-12-01T00:00:00"/>
    <s v="FIN"/>
    <d v="2021-12-01T00:00:00"/>
    <m/>
    <d v="2022-06-01T00:00:00"/>
    <d v="2022-12-01T00:00:00"/>
    <n v="0"/>
    <m/>
    <m/>
    <n v="0"/>
    <m/>
    <m/>
    <m/>
    <m/>
    <m/>
    <m/>
    <m/>
    <m/>
    <n v="20000"/>
    <n v="0"/>
    <n v="20000"/>
    <n v="1"/>
    <n v="0"/>
    <n v="0"/>
    <n v="0"/>
    <n v="2600"/>
    <n v="0"/>
    <n v="2600"/>
    <n v="0"/>
    <n v="20000"/>
    <n v="0"/>
    <n v="0"/>
    <n v="2600"/>
    <n v="0"/>
    <m/>
    <n v="0"/>
    <m/>
    <m/>
    <m/>
    <m/>
    <m/>
    <m/>
    <x v="1"/>
    <n v="0"/>
    <n v="1"/>
    <n v="24"/>
    <n v="24"/>
    <n v="0"/>
    <n v="0"/>
    <n v="0"/>
    <n v="2019"/>
  </r>
  <r>
    <m/>
    <m/>
    <s v="LIR/PHA/84/PRP/27"/>
    <s v="UNIDO"/>
    <m/>
    <x v="0"/>
    <s v="LIR"/>
    <x v="5"/>
    <s v="PHA"/>
    <s v="Preparation of a HCFC phase-out management plan (stage II)"/>
    <d v="2019-12-01T00:00:00"/>
    <d v="2021-12-01T00:00:00"/>
    <s v="FIN"/>
    <d v="2021-10-01T00:00:00"/>
    <m/>
    <d v="2022-06-01T00:00:00"/>
    <d v="2023-03-30T00:00:00"/>
    <n v="0"/>
    <m/>
    <m/>
    <n v="0"/>
    <m/>
    <m/>
    <n v="0"/>
    <m/>
    <m/>
    <n v="0"/>
    <m/>
    <m/>
    <n v="10000"/>
    <n v="-142.68"/>
    <n v="9857.32"/>
    <n v="1"/>
    <n v="0"/>
    <n v="0"/>
    <n v="0"/>
    <n v="700"/>
    <n v="-9.9700000000000006"/>
    <n v="690.03"/>
    <n v="1.7599999999902138E-2"/>
    <n v="9857.32"/>
    <n v="0"/>
    <m/>
    <n v="690.01240000000007"/>
    <n v="0"/>
    <m/>
    <m/>
    <m/>
    <m/>
    <e v="#N/A"/>
    <e v="#N/A"/>
    <s v="n.a."/>
    <m/>
    <x v="1"/>
    <n v="0"/>
    <n v="1"/>
    <n v="22"/>
    <n v="24"/>
    <n v="0"/>
    <n v="0"/>
    <n v="0"/>
    <n v="2019"/>
  </r>
  <r>
    <m/>
    <m/>
    <s v="LIB/PHA/82/PRP/43"/>
    <s v="UNIDO"/>
    <m/>
    <x v="0"/>
    <s v="LIB"/>
    <x v="5"/>
    <s v="PHA"/>
    <s v="Preparation of a HCFC phase-out management plan (stage II)"/>
    <d v="2018-12-01T00:00:00"/>
    <d v="2019-12-01T00:00:00"/>
    <s v="FIN"/>
    <d v="2022-04-01T00:00:00"/>
    <m/>
    <d v="2022-12-01T00:00:00"/>
    <d v="2023-10-09T00:00:00"/>
    <n v="0"/>
    <m/>
    <m/>
    <n v="0"/>
    <m/>
    <m/>
    <n v="0"/>
    <m/>
    <m/>
    <n v="0"/>
    <m/>
    <m/>
    <n v="70000"/>
    <n v="0"/>
    <n v="70000"/>
    <n v="1.0000001428571428"/>
    <n v="-9.9999999947613105E-3"/>
    <n v="-9.9999999947613105E-3"/>
    <n v="0"/>
    <n v="4900"/>
    <n v="0"/>
    <n v="4900"/>
    <n v="-7.0000000050640665E-4"/>
    <n v="70000.009999999995"/>
    <n v="0"/>
    <m/>
    <n v="4900.0007000000005"/>
    <n v="0"/>
    <m/>
    <m/>
    <m/>
    <m/>
    <e v="#N/A"/>
    <e v="#N/A"/>
    <s v="n.a."/>
    <m/>
    <x v="1"/>
    <n v="0"/>
    <n v="1"/>
    <n v="40"/>
    <n v="12"/>
    <n v="0"/>
    <n v="0"/>
    <n v="0"/>
    <n v="2018"/>
  </r>
  <r>
    <m/>
    <m/>
    <s v="MAG/PHA/84/PRP/34"/>
    <s v="UNEP"/>
    <m/>
    <x v="0"/>
    <s v="MAG"/>
    <x v="5"/>
    <s v="PHA"/>
    <s v="Preparation of a HCFC phase-out management plan (stage II)"/>
    <d v="2019-12-01T00:00:00"/>
    <d v="2021-12-01T00:00:00"/>
    <s v="FIN"/>
    <d v="2021-04-01T00:00:00"/>
    <m/>
    <d v="2022-06-01T00:00:00"/>
    <d v="2023-12-01T00:00:00"/>
    <n v="0"/>
    <m/>
    <m/>
    <n v="0"/>
    <m/>
    <m/>
    <m/>
    <m/>
    <m/>
    <m/>
    <m/>
    <m/>
    <n v="40000"/>
    <n v="-14900"/>
    <n v="25100"/>
    <n v="1"/>
    <n v="0"/>
    <n v="0"/>
    <n v="0"/>
    <n v="5200"/>
    <n v="-1937"/>
    <n v="3263"/>
    <n v="0"/>
    <n v="25100"/>
    <n v="0"/>
    <n v="0"/>
    <n v="3263"/>
    <n v="0"/>
    <m/>
    <n v="0"/>
    <m/>
    <m/>
    <s v="The project is completed and operationnaly closed."/>
    <s v="The project is financialy completed "/>
    <s v="N/a"/>
    <m/>
    <x v="1"/>
    <n v="0"/>
    <n v="1"/>
    <n v="16"/>
    <n v="24"/>
    <n v="0"/>
    <n v="0"/>
    <n v="0"/>
    <n v="2019"/>
  </r>
  <r>
    <m/>
    <m/>
    <s v="MAG/PHA/84/PRP/33"/>
    <s v="UNIDO"/>
    <m/>
    <x v="0"/>
    <s v="MAG"/>
    <x v="5"/>
    <s v="PHA"/>
    <s v="Preparation of a HCFC phase-out management plan (stage II)"/>
    <d v="2019-12-01T00:00:00"/>
    <d v="2021-12-01T00:00:00"/>
    <s v="COM"/>
    <d v="2022-04-01T00:00:00"/>
    <m/>
    <d v="2022-12-01T00:00:00"/>
    <m/>
    <n v="0"/>
    <m/>
    <m/>
    <n v="0"/>
    <m/>
    <m/>
    <n v="0"/>
    <m/>
    <m/>
    <n v="0"/>
    <m/>
    <m/>
    <n v="20000"/>
    <n v="0"/>
    <n v="20000"/>
    <n v="0.949492"/>
    <n v="1010.1599999999999"/>
    <n v="1010.1599999999999"/>
    <n v="0"/>
    <n v="1400"/>
    <n v="0"/>
    <n v="1400"/>
    <n v="70.711199999999735"/>
    <n v="18989.84"/>
    <n v="241.7"/>
    <n v="1"/>
    <n v="1329.2888000000003"/>
    <n v="16.919"/>
    <m/>
    <m/>
    <m/>
    <m/>
    <s v="Financial closure has been initiated."/>
    <s v="Grant was financially closed in May 2024."/>
    <s v="n.a."/>
    <m/>
    <x v="1"/>
    <n v="0"/>
    <n v="1"/>
    <n v="28"/>
    <n v="24"/>
    <n v="0"/>
    <n v="0"/>
    <n v="0"/>
    <n v="2019"/>
  </r>
  <r>
    <m/>
    <m/>
    <s v="MLW/PHA/81/PRP/42"/>
    <s v="UNEP"/>
    <m/>
    <x v="0"/>
    <s v="MLW"/>
    <x v="5"/>
    <s v="PHA"/>
    <s v="Preparation of a HCFC phase-out management plan (stage II)"/>
    <d v="2018-06-01T00:00:00"/>
    <d v="2020-07-01T00:00:00"/>
    <s v="FIN"/>
    <d v="2019-04-01T00:00:00"/>
    <m/>
    <d v="2020-07-01T00:00:00"/>
    <d v="2020-09-01T00:00:00"/>
    <n v="0"/>
    <m/>
    <m/>
    <n v="0"/>
    <m/>
    <m/>
    <m/>
    <m/>
    <m/>
    <m/>
    <m/>
    <m/>
    <n v="25000"/>
    <n v="0"/>
    <n v="25000"/>
    <n v="1"/>
    <n v="0"/>
    <n v="0"/>
    <n v="0"/>
    <n v="3250"/>
    <n v="0"/>
    <n v="3250"/>
    <n v="0"/>
    <n v="25000"/>
    <n v="0"/>
    <n v="0"/>
    <n v="3250"/>
    <n v="0"/>
    <m/>
    <n v="0"/>
    <m/>
    <m/>
    <m/>
    <m/>
    <m/>
    <m/>
    <x v="1"/>
    <n v="0"/>
    <n v="1"/>
    <n v="10"/>
    <n v="25"/>
    <n v="0"/>
    <n v="0"/>
    <n v="0"/>
    <n v="2018"/>
  </r>
  <r>
    <m/>
    <m/>
    <s v="MLW/PHA/81/PRP/43"/>
    <s v="UNIDO"/>
    <m/>
    <x v="0"/>
    <s v="MLW"/>
    <x v="5"/>
    <s v="PHA"/>
    <s v="Preparation of a HCFC phase-out management plan (stage II)"/>
    <d v="2018-06-01T00:00:00"/>
    <d v="2020-07-01T00:00:00"/>
    <s v="FIN"/>
    <d v="2019-01-01T00:00:00"/>
    <m/>
    <d v="2020-12-01T00:00:00"/>
    <d v="2021-04-01T00:00:00"/>
    <n v="0"/>
    <m/>
    <m/>
    <n v="0"/>
    <m/>
    <m/>
    <n v="0"/>
    <m/>
    <m/>
    <n v="0"/>
    <m/>
    <m/>
    <n v="15000"/>
    <n v="-270.16000000000003"/>
    <n v="14729.84"/>
    <n v="1.0000108623040034"/>
    <n v="-0.15999999999985448"/>
    <n v="-0.15999999999985448"/>
    <n v="0"/>
    <n v="1050"/>
    <n v="-18.940000000000001"/>
    <n v="1031.06"/>
    <n v="5.999999999994543E-2"/>
    <n v="14730"/>
    <n v="0"/>
    <m/>
    <n v="1031"/>
    <n v="0"/>
    <m/>
    <m/>
    <m/>
    <m/>
    <m/>
    <m/>
    <m/>
    <m/>
    <x v="1"/>
    <n v="0"/>
    <n v="1"/>
    <n v="7"/>
    <n v="25"/>
    <n v="0"/>
    <n v="0"/>
    <n v="0"/>
    <n v="2018"/>
  </r>
  <r>
    <m/>
    <m/>
    <s v="MAL/PHA/72/PRP/176"/>
    <s v="UNDP"/>
    <m/>
    <x v="2"/>
    <s v="MAL"/>
    <x v="5"/>
    <s v="PHA"/>
    <s v="Preparation of a HCFC phase-out management plan (stage II)"/>
    <d v="2014-05-01T00:00:00"/>
    <d v="2016-05-01T00:00:00"/>
    <s v="FIN"/>
    <d v="2015-07-01T00:00:00"/>
    <m/>
    <d v="2017-12-01T00:00:00"/>
    <d v="2018-12-01T00:00:00"/>
    <n v="0"/>
    <m/>
    <m/>
    <m/>
    <m/>
    <m/>
    <n v="0"/>
    <m/>
    <m/>
    <m/>
    <m/>
    <m/>
    <n v="65000"/>
    <n v="0"/>
    <n v="65000"/>
    <n v="1"/>
    <n v="0"/>
    <n v="0"/>
    <n v="0"/>
    <n v="4550"/>
    <n v="0"/>
    <n v="4550"/>
    <n v="0"/>
    <n v="65000"/>
    <n v="0"/>
    <n v="0"/>
    <n v="4550"/>
    <n v="0"/>
    <m/>
    <m/>
    <m/>
    <m/>
    <s v="Financially completed in 2018."/>
    <m/>
    <m/>
    <m/>
    <x v="1"/>
    <n v="0"/>
    <n v="1"/>
    <n v="14"/>
    <n v="24"/>
    <n v="0"/>
    <n v="0"/>
    <n v="0"/>
    <n v="2014"/>
  </r>
  <r>
    <m/>
    <m/>
    <s v="MLI/PHA/84/PRP/41"/>
    <s v="UNDP"/>
    <m/>
    <x v="0"/>
    <s v="MLI"/>
    <x v="5"/>
    <s v="PHA"/>
    <s v="Preparation of a HCFC phase-out management plan (stage II)"/>
    <d v="2019-12-01T00:00:00"/>
    <d v="2021-12-01T00:00:00"/>
    <s v="ONG"/>
    <m/>
    <d v="2024-12-01T00:00:00"/>
    <m/>
    <m/>
    <n v="0"/>
    <m/>
    <m/>
    <m/>
    <m/>
    <m/>
    <n v="0"/>
    <m/>
    <m/>
    <m/>
    <m/>
    <m/>
    <n v="10000"/>
    <n v="0"/>
    <n v="10000"/>
    <n v="0"/>
    <n v="10000"/>
    <n v="10000"/>
    <n v="0"/>
    <n v="700"/>
    <n v="0"/>
    <n v="700"/>
    <n v="700"/>
    <n v="0"/>
    <n v="0"/>
    <n v="10000"/>
    <n v="0"/>
    <n v="0"/>
    <m/>
    <m/>
    <m/>
    <m/>
    <s v="UNEP has recruited a consultant who is leading the PRP for Stage II, UNDP is currently recruiting a national consultant to assist the PRP. The financial offers received in the first round of recruitment were significantly above available budget. To overcome the issue, the option to negotiate the financial offers is being explored. Alternatively, the engagement of the consultant can be decreased in terms of worked hours to meeet the available budget. "/>
    <s v="1) Recruitment of the international consultant to (1) carry out the survey of importers and end users of HCFC-based equipment to update the inventory of HCFC equipment and therefore provide data on annual imports of HCFC-based equipment and the quantity of HCFC-based equipment in operation (2) draft the HPMP step 2 request, including the list of activities and budgeting has not been could have been achieved._x000a_2) The justification is that the financial proposals from the consultants interested in the study far exceeded the available budget. Nevertheless, other options are being explored."/>
    <s v="N/a"/>
    <m/>
    <x v="0"/>
    <n v="1"/>
    <n v="0"/>
    <s v=""/>
    <n v="24"/>
    <n v="36"/>
    <n v="60"/>
    <n v="0"/>
    <n v="2019"/>
  </r>
  <r>
    <m/>
    <m/>
    <s v="MLI/PHA/84/PRP/42"/>
    <s v="UNEP"/>
    <m/>
    <x v="0"/>
    <s v="MLI"/>
    <x v="5"/>
    <s v="PHA"/>
    <s v="Preparation of a HCFC phase-out management plan (stage II)"/>
    <d v="2019-12-01T00:00:00"/>
    <d v="2021-12-01T00:00:00"/>
    <s v="ONG"/>
    <d v="2022-12-01T00:00:00"/>
    <d v="2024-12-01T00:00:00"/>
    <m/>
    <m/>
    <n v="0"/>
    <m/>
    <m/>
    <n v="0"/>
    <m/>
    <m/>
    <m/>
    <m/>
    <m/>
    <m/>
    <m/>
    <m/>
    <n v="30000"/>
    <n v="0"/>
    <n v="30000"/>
    <n v="0.90900000000000003"/>
    <n v="2730"/>
    <n v="2730"/>
    <n v="0"/>
    <n v="3900"/>
    <n v="0"/>
    <n v="3900"/>
    <n v="354.90000000000009"/>
    <n v="27270"/>
    <n v="0"/>
    <n v="2730"/>
    <n v="3545.1"/>
    <n v="0"/>
    <m/>
    <n v="0"/>
    <m/>
    <m/>
    <s v="The Terms of Reference (ToR) for hiring the international consultant was prepared, cleared by the management and advertised. An international consultant was hired in November 2022. 2 national consultants were hired in January 2023 by the NOU for data surveys which includes appropriate methodology, data collection, evaluation and reporting. Consultants collected information on the current status and consumption of HCFCs in servicing sector using HCFC- 22 including industrial and commercial refrigeration sectors and end-user air conditioning, as well as on the ongoing refrigerant recovery and recycling practices. _x000a_The Government of Mali and consultants in close consultation with implementing agency drafted a preliminary strategy taking into consideration the results of the surveys, data analysis, consultation meetings as well as the policy and legislation review. The draft covers policy, training, investment and capacity building needs of the country. A stakeholders meeting was organized by the NOU in April 2023 with the main goal to organise consultations with representatives of the government and major stakeholders to finalize HPMP project document. The HPMP will further be refined, and all comments will be incorporated into the project document. The following gender aspects were taken into account: participation, policies, strategies, training materials, knowledge products. The report is under final review and will be submitted to ExCom-93"/>
    <s v="The final payment was disbursed in June 2023. The HPMP stage 2 will be updated in June 2024 to include the 2023 data and wil be submitted at the ExCom-95."/>
    <s v="N/a"/>
    <m/>
    <x v="0"/>
    <n v="1"/>
    <n v="1"/>
    <n v="36"/>
    <n v="24"/>
    <n v="36"/>
    <n v="60"/>
    <n v="0"/>
    <n v="2019"/>
  </r>
  <r>
    <m/>
    <m/>
    <s v="MOL/PHA/72/PRP/29"/>
    <s v="UNDP"/>
    <m/>
    <x v="4"/>
    <s v="MOL"/>
    <x v="5"/>
    <s v="PHA"/>
    <s v="Preparation of a HCFC phase-out management plan (stage II)"/>
    <d v="2014-05-01T00:00:00"/>
    <d v="2016-05-01T00:00:00"/>
    <s v="FIN"/>
    <d v="2015-02-01T00:00:00"/>
    <m/>
    <d v="2017-03-01T00:00:00"/>
    <d v="2018-03-01T00:00:00"/>
    <n v="0"/>
    <m/>
    <m/>
    <m/>
    <m/>
    <m/>
    <n v="0"/>
    <m/>
    <m/>
    <m/>
    <m/>
    <m/>
    <n v="20000"/>
    <n v="-166"/>
    <n v="19834"/>
    <n v="1"/>
    <n v="0"/>
    <n v="0"/>
    <n v="0"/>
    <n v="1400"/>
    <n v="-12"/>
    <n v="1388"/>
    <n v="-0.38000000000010914"/>
    <n v="19834"/>
    <n v="0"/>
    <n v="0"/>
    <n v="1388.38"/>
    <n v="0"/>
    <m/>
    <m/>
    <m/>
    <m/>
    <s v="Financially completed in 2018."/>
    <m/>
    <m/>
    <m/>
    <x v="1"/>
    <n v="0"/>
    <n v="1"/>
    <n v="9"/>
    <n v="24"/>
    <n v="0"/>
    <n v="0"/>
    <n v="0"/>
    <n v="2014"/>
  </r>
  <r>
    <m/>
    <m/>
    <s v="MOL/PHA/72/PRP/27"/>
    <s v="UNEP"/>
    <m/>
    <x v="4"/>
    <s v="MOL"/>
    <x v="5"/>
    <s v="PHA"/>
    <s v="Preparation of a HCFC phase-out management plan (stage II)"/>
    <d v="2014-05-01T00:00:00"/>
    <d v="2015-05-01T00:00:00"/>
    <s v="FIN"/>
    <d v="2015-03-01T00:00:00"/>
    <m/>
    <d v="2016-11-01T00:00:00"/>
    <d v="2016-11-01T00:00:00"/>
    <n v="0"/>
    <m/>
    <m/>
    <n v="0"/>
    <m/>
    <m/>
    <m/>
    <m/>
    <m/>
    <m/>
    <m/>
    <m/>
    <n v="10000"/>
    <n v="-4000"/>
    <n v="6000"/>
    <n v="1"/>
    <n v="0"/>
    <n v="0"/>
    <n v="0"/>
    <n v="1300"/>
    <n v="-520"/>
    <n v="780"/>
    <n v="0"/>
    <n v="6000"/>
    <n v="0"/>
    <n v="0"/>
    <n v="780"/>
    <n v="0"/>
    <m/>
    <n v="0"/>
    <m/>
    <m/>
    <m/>
    <m/>
    <m/>
    <m/>
    <x v="1"/>
    <n v="0"/>
    <n v="1"/>
    <n v="10"/>
    <n v="12"/>
    <n v="0"/>
    <n v="0"/>
    <n v="0"/>
    <n v="2014"/>
  </r>
  <r>
    <m/>
    <m/>
    <s v="MON/PHA/82/PRP/27"/>
    <s v="UNEP"/>
    <m/>
    <x v="2"/>
    <s v="MON"/>
    <x v="5"/>
    <s v="PHA"/>
    <s v="Preparation of a HCFC phase-out management plan (stage II)"/>
    <d v="2018-12-01T00:00:00"/>
    <d v="2019-12-01T00:00:00"/>
    <s v="FIN"/>
    <d v="2019-07-01T00:00:00"/>
    <m/>
    <d v="2020-12-01T00:00:00"/>
    <d v="2021-12-01T00:00:00"/>
    <n v="0"/>
    <m/>
    <m/>
    <n v="0"/>
    <m/>
    <m/>
    <m/>
    <m/>
    <m/>
    <m/>
    <m/>
    <m/>
    <n v="30000"/>
    <n v="-4850"/>
    <n v="25150"/>
    <n v="1"/>
    <n v="0"/>
    <n v="0"/>
    <n v="0"/>
    <n v="3900"/>
    <n v="-630.5"/>
    <n v="3269.5"/>
    <n v="0"/>
    <n v="25150"/>
    <n v="0"/>
    <n v="0"/>
    <n v="3269.5"/>
    <n v="0"/>
    <m/>
    <n v="0"/>
    <m/>
    <m/>
    <m/>
    <m/>
    <m/>
    <m/>
    <x v="1"/>
    <n v="0"/>
    <n v="1"/>
    <n v="7"/>
    <n v="12"/>
    <n v="0"/>
    <n v="0"/>
    <n v="0"/>
    <n v="2018"/>
  </r>
  <r>
    <m/>
    <m/>
    <s v="MOG/PHA/82/PRP/12"/>
    <s v="UNIDO"/>
    <m/>
    <x v="4"/>
    <s v="MOG"/>
    <x v="5"/>
    <s v="PHA"/>
    <s v="Preparation of a HCFC phase-out management plan (stage II)"/>
    <d v="2018-12-01T00:00:00"/>
    <d v="2019-12-01T00:00:00"/>
    <s v="FIN"/>
    <d v="2019-05-01T00:00:00"/>
    <m/>
    <d v="2020-12-01T00:00:00"/>
    <d v="2021-09-01T00:00:00"/>
    <n v="0"/>
    <m/>
    <m/>
    <n v="0"/>
    <m/>
    <m/>
    <n v="0"/>
    <m/>
    <m/>
    <n v="0"/>
    <m/>
    <m/>
    <n v="30000"/>
    <n v="0"/>
    <n v="30000"/>
    <n v="1"/>
    <n v="0"/>
    <n v="0"/>
    <n v="0"/>
    <n v="2100"/>
    <n v="0"/>
    <n v="2100"/>
    <n v="0"/>
    <n v="30000"/>
    <n v="0"/>
    <m/>
    <n v="2100"/>
    <n v="0"/>
    <m/>
    <m/>
    <m/>
    <m/>
    <m/>
    <m/>
    <m/>
    <m/>
    <x v="1"/>
    <n v="0"/>
    <n v="1"/>
    <n v="5"/>
    <n v="12"/>
    <n v="0"/>
    <n v="0"/>
    <n v="0"/>
    <n v="2018"/>
  </r>
  <r>
    <m/>
    <m/>
    <s v="MOR/PHA/73/PRP/70"/>
    <s v="UNIDO"/>
    <m/>
    <x v="0"/>
    <s v="MOR"/>
    <x v="5"/>
    <s v="PHA"/>
    <s v="Preparation of a HCFC phase-out management plan (stage II)"/>
    <d v="2014-11-01T00:00:00"/>
    <d v="2016-12-01T00:00:00"/>
    <s v="FIN"/>
    <d v="2015-08-01T00:00:00"/>
    <m/>
    <d v="2022-06-01T00:00:00"/>
    <d v="2023-10-09T00:00:00"/>
    <n v="0"/>
    <m/>
    <m/>
    <n v="0"/>
    <m/>
    <m/>
    <n v="0"/>
    <m/>
    <m/>
    <n v="0"/>
    <m/>
    <m/>
    <n v="70000"/>
    <n v="-23632.76"/>
    <n v="46367.240000000005"/>
    <n v="1.0000086267804595"/>
    <n v="-0.39999999999417923"/>
    <n v="-0.39999999999417923"/>
    <n v="0"/>
    <n v="4900"/>
    <n v="-1654.28"/>
    <n v="3245.7200000000003"/>
    <n v="-1.4800000000377622E-2"/>
    <n v="46367.64"/>
    <n v="0"/>
    <m/>
    <n v="3245.7348000000006"/>
    <n v="0"/>
    <m/>
    <m/>
    <m/>
    <m/>
    <e v="#N/A"/>
    <e v="#N/A"/>
    <s v="n.a."/>
    <m/>
    <x v="1"/>
    <n v="0"/>
    <n v="1"/>
    <n v="9"/>
    <n v="25"/>
    <n v="0"/>
    <n v="0"/>
    <n v="0"/>
    <n v="2014"/>
  </r>
  <r>
    <m/>
    <m/>
    <s v="MOZ/PHA/84/PRP/32"/>
    <s v="UNDP"/>
    <m/>
    <x v="0"/>
    <s v="MOZ"/>
    <x v="5"/>
    <s v="PHA"/>
    <s v="Preparation of a HCFC phase-out management plan (stage II)"/>
    <d v="2019-12-01T00:00:00"/>
    <d v="2021-12-01T00:00:00"/>
    <s v="ONG"/>
    <m/>
    <d v="2024-02-01T00:00:00"/>
    <m/>
    <m/>
    <n v="0"/>
    <m/>
    <m/>
    <m/>
    <m/>
    <m/>
    <n v="0"/>
    <m/>
    <m/>
    <m/>
    <m/>
    <m/>
    <n v="10000"/>
    <n v="0"/>
    <n v="10000"/>
    <n v="0"/>
    <n v="10000"/>
    <n v="10000"/>
    <n v="0"/>
    <n v="700"/>
    <n v="0"/>
    <n v="700"/>
    <n v="700"/>
    <n v="0"/>
    <n v="0"/>
    <n v="10000"/>
    <n v="0"/>
    <n v="0"/>
    <m/>
    <m/>
    <m/>
    <m/>
    <s v="Project submitted and approved"/>
    <s v="Payments to consultants being processed."/>
    <s v="No"/>
    <m/>
    <x v="0"/>
    <n v="1"/>
    <n v="0"/>
    <s v=""/>
    <n v="24"/>
    <n v="26"/>
    <n v="50"/>
    <n v="0"/>
    <n v="2019"/>
  </r>
  <r>
    <m/>
    <m/>
    <s v="MOZ/PHA/84/PRP/33"/>
    <s v="UNEP"/>
    <m/>
    <x v="0"/>
    <s v="MOZ"/>
    <x v="5"/>
    <s v="PHA"/>
    <s v="Preparation of a HCFC phase-out management plan (stage II)"/>
    <d v="2019-12-01T00:00:00"/>
    <d v="2021-12-01T00:00:00"/>
    <s v="FIN"/>
    <d v="2022-07-01T00:00:00"/>
    <m/>
    <d v="2022-12-01T00:00:00"/>
    <d v="2022-12-01T00:00:00"/>
    <n v="0"/>
    <m/>
    <m/>
    <n v="0"/>
    <m/>
    <m/>
    <m/>
    <m/>
    <m/>
    <m/>
    <m/>
    <m/>
    <n v="30000"/>
    <n v="0"/>
    <n v="30000"/>
    <n v="1"/>
    <n v="0"/>
    <n v="0"/>
    <n v="0"/>
    <n v="3900"/>
    <n v="0"/>
    <n v="3900"/>
    <n v="0"/>
    <n v="30000"/>
    <n v="0"/>
    <n v="0"/>
    <n v="3900"/>
    <n v="0"/>
    <m/>
    <n v="0"/>
    <m/>
    <m/>
    <m/>
    <m/>
    <m/>
    <m/>
    <x v="1"/>
    <n v="0"/>
    <n v="1"/>
    <n v="31"/>
    <n v="24"/>
    <n v="0"/>
    <n v="0"/>
    <n v="0"/>
    <n v="2019"/>
  </r>
  <r>
    <m/>
    <m/>
    <s v="MYA/PHA/83/PRP/21"/>
    <s v="UNEP"/>
    <m/>
    <x v="2"/>
    <s v="MYA"/>
    <x v="5"/>
    <s v="PHA"/>
    <s v="Preparation of a HCFC phase-out management plan (stage II)"/>
    <d v="2019-05-01T00:00:00"/>
    <d v="2021-06-01T00:00:00"/>
    <s v="ONG"/>
    <d v="2020-04-01T00:00:00"/>
    <d v="2024-12-01T00:00:00"/>
    <m/>
    <m/>
    <n v="0"/>
    <m/>
    <m/>
    <n v="0"/>
    <m/>
    <m/>
    <m/>
    <m/>
    <m/>
    <m/>
    <m/>
    <m/>
    <n v="20000"/>
    <n v="0"/>
    <n v="20000"/>
    <n v="0.80725000000000002"/>
    <n v="3855"/>
    <n v="3855"/>
    <n v="0"/>
    <n v="2600"/>
    <n v="0"/>
    <n v="2600"/>
    <n v="501.15000000000009"/>
    <n v="16145"/>
    <n v="0"/>
    <n v="0"/>
    <n v="2098.85"/>
    <n v="0"/>
    <m/>
    <n v="0"/>
    <m/>
    <m/>
    <s v="The ExCom at its 93rd meeting cancel the project (Decision 93/14). The project is closed. "/>
    <s v="The ExCom at its 93rd meeting cancel the project (Decision 93/14). The project is being closed. "/>
    <s v="N/a"/>
    <m/>
    <x v="0"/>
    <n v="1"/>
    <n v="1"/>
    <n v="11"/>
    <n v="25"/>
    <n v="42"/>
    <n v="67"/>
    <n v="0"/>
    <n v="2019"/>
  </r>
  <r>
    <m/>
    <m/>
    <s v="MYA/PHA/83/PRP/20"/>
    <s v="UNIDO"/>
    <m/>
    <x v="2"/>
    <s v="MYA"/>
    <x v="5"/>
    <s v="PHA"/>
    <s v="Preparation of a HCFC phase-out management plan (stage II)"/>
    <d v="2019-05-01T00:00:00"/>
    <d v="2021-06-01T00:00:00"/>
    <s v="ONG"/>
    <m/>
    <d v="2024-03-01T00:00:00"/>
    <m/>
    <m/>
    <n v="0"/>
    <m/>
    <m/>
    <n v="0"/>
    <m/>
    <m/>
    <n v="0"/>
    <m/>
    <m/>
    <n v="0"/>
    <m/>
    <m/>
    <n v="10000"/>
    <n v="0"/>
    <n v="10000"/>
    <n v="0"/>
    <n v="10000"/>
    <n v="10000"/>
    <n v="0"/>
    <n v="700"/>
    <n v="0"/>
    <n v="700"/>
    <n v="700"/>
    <n v="0"/>
    <n v="0"/>
    <n v="1"/>
    <n v="0"/>
    <n v="0"/>
    <m/>
    <m/>
    <m/>
    <m/>
    <s v="In line with decision 93/15 (c), project was cancelled and financial closure initiated."/>
    <s v="Grant was financially closed in March 2024."/>
    <s v="n.a."/>
    <m/>
    <x v="0"/>
    <n v="1"/>
    <n v="0"/>
    <s v=""/>
    <n v="25"/>
    <n v="33"/>
    <n v="58"/>
    <n v="0"/>
    <n v="2019"/>
  </r>
  <r>
    <m/>
    <m/>
    <s v="NEP/PHA/82/PRP/38"/>
    <s v="UNEP"/>
    <m/>
    <x v="2"/>
    <s v="NEP"/>
    <x v="5"/>
    <s v="PHA"/>
    <s v="Preparation of a HCFC phase-out management plan (stage II)"/>
    <d v="2018-12-01T00:00:00"/>
    <d v="2019-12-01T00:00:00"/>
    <s v="FIN"/>
    <d v="2019-10-01T00:00:00"/>
    <m/>
    <d v="2020-12-01T00:00:00"/>
    <d v="2021-12-01T00:00:00"/>
    <n v="0"/>
    <m/>
    <m/>
    <n v="0"/>
    <m/>
    <m/>
    <m/>
    <m/>
    <m/>
    <m/>
    <m/>
    <m/>
    <n v="30000"/>
    <n v="0"/>
    <n v="30000"/>
    <n v="1"/>
    <n v="0"/>
    <n v="0"/>
    <n v="0"/>
    <n v="3900"/>
    <n v="0"/>
    <n v="3900"/>
    <n v="0"/>
    <n v="30000"/>
    <n v="0"/>
    <n v="0"/>
    <n v="3900"/>
    <n v="0"/>
    <m/>
    <n v="0"/>
    <m/>
    <m/>
    <m/>
    <m/>
    <m/>
    <m/>
    <x v="1"/>
    <n v="0"/>
    <n v="1"/>
    <n v="10"/>
    <n v="12"/>
    <n v="0"/>
    <n v="0"/>
    <n v="0"/>
    <n v="2018"/>
  </r>
  <r>
    <m/>
    <m/>
    <s v="NIC/PHA/83/PRP/38"/>
    <s v="UNEP"/>
    <m/>
    <x v="1"/>
    <s v="NIC"/>
    <x v="5"/>
    <s v="PHA"/>
    <s v="Preparation of a HCFC phase-out management plan (stage II)"/>
    <d v="2019-05-01T00:00:00"/>
    <d v="2021-06-01T00:00:00"/>
    <s v="FIN"/>
    <d v="2020-08-01T00:00:00"/>
    <m/>
    <d v="2020-12-01T00:00:00"/>
    <d v="2021-12-01T00:00:00"/>
    <n v="0"/>
    <m/>
    <m/>
    <n v="0"/>
    <m/>
    <m/>
    <m/>
    <m/>
    <m/>
    <m/>
    <m/>
    <m/>
    <n v="20000"/>
    <n v="-4850"/>
    <n v="15150"/>
    <n v="1"/>
    <n v="0"/>
    <n v="0"/>
    <n v="0"/>
    <n v="2600"/>
    <n v="-630.5"/>
    <n v="1969.5"/>
    <n v="0"/>
    <n v="15150"/>
    <n v="0"/>
    <n v="0"/>
    <n v="1969.5"/>
    <n v="0"/>
    <m/>
    <n v="0"/>
    <m/>
    <m/>
    <m/>
    <m/>
    <m/>
    <m/>
    <x v="1"/>
    <n v="0"/>
    <n v="1"/>
    <n v="15"/>
    <n v="25"/>
    <n v="0"/>
    <n v="0"/>
    <n v="0"/>
    <n v="2019"/>
  </r>
  <r>
    <m/>
    <m/>
    <s v="NIC/PHA/83/PRP/39"/>
    <s v="UNIDO"/>
    <m/>
    <x v="1"/>
    <s v="NIC"/>
    <x v="5"/>
    <s v="PHA"/>
    <s v="Preparation of a HCFC phase-out management plan (stage II)"/>
    <d v="2019-05-01T00:00:00"/>
    <d v="2021-06-01T00:00:00"/>
    <s v="FIN"/>
    <d v="2019-10-01T00:00:00"/>
    <m/>
    <d v="2020-12-01T00:00:00"/>
    <d v="2021-09-01T00:00:00"/>
    <n v="0"/>
    <m/>
    <m/>
    <n v="0"/>
    <m/>
    <m/>
    <n v="0"/>
    <m/>
    <m/>
    <n v="0"/>
    <m/>
    <m/>
    <n v="10000"/>
    <n v="0"/>
    <n v="10000"/>
    <n v="1"/>
    <n v="0"/>
    <n v="0"/>
    <n v="0"/>
    <n v="700"/>
    <n v="0"/>
    <n v="700"/>
    <n v="0"/>
    <n v="10000"/>
    <n v="0"/>
    <m/>
    <n v="700"/>
    <n v="0"/>
    <m/>
    <m/>
    <m/>
    <m/>
    <m/>
    <m/>
    <m/>
    <m/>
    <x v="1"/>
    <n v="0"/>
    <n v="1"/>
    <n v="5"/>
    <n v="25"/>
    <n v="0"/>
    <n v="0"/>
    <n v="0"/>
    <n v="2019"/>
  </r>
  <r>
    <m/>
    <m/>
    <s v="NER/PHA/82/PRP/36"/>
    <s v="UNEP"/>
    <m/>
    <x v="0"/>
    <s v="NER"/>
    <x v="5"/>
    <s v="PHA"/>
    <s v="Preparation of a HCFC phase-out management plan (stage II)"/>
    <d v="2018-12-01T00:00:00"/>
    <d v="2019-12-01T00:00:00"/>
    <s v="FIN"/>
    <d v="2021-03-01T00:00:00"/>
    <m/>
    <d v="2022-06-01T00:00:00"/>
    <d v="2022-12-01T00:00:00"/>
    <n v="0"/>
    <m/>
    <m/>
    <n v="0"/>
    <m/>
    <m/>
    <m/>
    <m/>
    <m/>
    <m/>
    <m/>
    <m/>
    <n v="20000"/>
    <n v="0"/>
    <n v="20000"/>
    <n v="1"/>
    <n v="0"/>
    <n v="0"/>
    <n v="0"/>
    <n v="2600"/>
    <n v="0"/>
    <n v="2600"/>
    <n v="0"/>
    <n v="20000"/>
    <n v="0"/>
    <n v="0"/>
    <n v="2600"/>
    <n v="0"/>
    <m/>
    <n v="0"/>
    <m/>
    <m/>
    <m/>
    <m/>
    <m/>
    <m/>
    <x v="1"/>
    <n v="0"/>
    <n v="1"/>
    <n v="27"/>
    <n v="12"/>
    <n v="0"/>
    <n v="0"/>
    <n v="0"/>
    <n v="2018"/>
  </r>
  <r>
    <m/>
    <m/>
    <s v="NER/PHA/82/PRP/35"/>
    <s v="UNIDO"/>
    <m/>
    <x v="0"/>
    <s v="NER"/>
    <x v="5"/>
    <s v="PHA"/>
    <s v="Preparation of a HCFC phase-out management plan (stage II)"/>
    <d v="2018-12-01T00:00:00"/>
    <d v="2019-12-01T00:00:00"/>
    <s v="FIN"/>
    <d v="2021-09-01T00:00:00"/>
    <m/>
    <d v="2022-12-01T00:00:00"/>
    <d v="2023-10-09T00:00:00"/>
    <n v="0"/>
    <m/>
    <m/>
    <n v="0"/>
    <m/>
    <m/>
    <n v="0"/>
    <m/>
    <m/>
    <n v="0"/>
    <m/>
    <m/>
    <n v="40000"/>
    <n v="0"/>
    <n v="40000"/>
    <n v="1.00000025"/>
    <n v="-1.0000000002037268E-2"/>
    <n v="-1.0000000002037268E-2"/>
    <n v="0"/>
    <n v="2800"/>
    <n v="0"/>
    <n v="2800"/>
    <n v="-7.0000000050640665E-4"/>
    <n v="40000.01"/>
    <n v="0"/>
    <m/>
    <n v="2800.0007000000005"/>
    <n v="0"/>
    <m/>
    <m/>
    <m/>
    <m/>
    <e v="#N/A"/>
    <e v="#N/A"/>
    <s v="n.a."/>
    <m/>
    <x v="1"/>
    <n v="0"/>
    <n v="1"/>
    <n v="33"/>
    <n v="12"/>
    <n v="0"/>
    <n v="0"/>
    <n v="0"/>
    <n v="2018"/>
  </r>
  <r>
    <m/>
    <m/>
    <s v="NIR/PHA/72/PRP/138"/>
    <s v="UNDP"/>
    <m/>
    <x v="0"/>
    <s v="NIR"/>
    <x v="5"/>
    <s v="PHA"/>
    <s v="Preparation of a HCFC phase-out management plan (stage II)"/>
    <d v="2014-05-01T00:00:00"/>
    <d v="2016-05-01T00:00:00"/>
    <s v="FIN"/>
    <d v="2016-06-01T00:00:00"/>
    <m/>
    <d v="2018-05-01T00:00:00"/>
    <d v="2019-05-01T00:00:00"/>
    <n v="0"/>
    <m/>
    <m/>
    <m/>
    <m/>
    <m/>
    <n v="0"/>
    <m/>
    <m/>
    <m/>
    <m/>
    <m/>
    <n v="90000"/>
    <n v="-27"/>
    <n v="89973"/>
    <n v="1"/>
    <n v="0"/>
    <n v="0"/>
    <n v="0"/>
    <n v="6300"/>
    <n v="-2"/>
    <n v="6298"/>
    <n v="-0.10999999999967258"/>
    <n v="89973"/>
    <n v="0"/>
    <n v="0"/>
    <n v="6298.11"/>
    <n v="0"/>
    <m/>
    <m/>
    <m/>
    <m/>
    <s v="Financially completed in 2019."/>
    <m/>
    <m/>
    <m/>
    <x v="1"/>
    <n v="0"/>
    <n v="1"/>
    <n v="25"/>
    <n v="24"/>
    <n v="0"/>
    <n v="0"/>
    <n v="0"/>
    <n v="2014"/>
  </r>
  <r>
    <m/>
    <m/>
    <s v="MDN/PHA/82/PRP/40"/>
    <s v="UNIDO"/>
    <m/>
    <x v="4"/>
    <s v="MDN"/>
    <x v="5"/>
    <s v="PHA"/>
    <s v="Preparation of a HCFC phase-out management plan (stage II)"/>
    <d v="2018-12-01T00:00:00"/>
    <d v="2019-12-01T00:00:00"/>
    <s v="FIN"/>
    <d v="2020-02-01T00:00:00"/>
    <m/>
    <d v="2021-12-01T00:00:00"/>
    <d v="2022-04-01T00:00:00"/>
    <n v="0"/>
    <m/>
    <m/>
    <n v="0"/>
    <m/>
    <m/>
    <n v="0"/>
    <m/>
    <m/>
    <n v="0"/>
    <m/>
    <m/>
    <n v="30000"/>
    <n v="0"/>
    <n v="30000"/>
    <n v="1"/>
    <n v="0"/>
    <n v="0"/>
    <n v="0"/>
    <n v="2100"/>
    <n v="0"/>
    <n v="2100"/>
    <n v="0"/>
    <n v="30000"/>
    <n v="0"/>
    <m/>
    <n v="2100"/>
    <n v="0"/>
    <m/>
    <m/>
    <m/>
    <m/>
    <m/>
    <m/>
    <m/>
    <m/>
    <x v="1"/>
    <n v="0"/>
    <n v="1"/>
    <n v="14"/>
    <n v="12"/>
    <n v="0"/>
    <n v="0"/>
    <n v="0"/>
    <n v="2018"/>
  </r>
  <r>
    <m/>
    <m/>
    <s v="OMA/PHA/73/PRP/26"/>
    <s v="UNEP"/>
    <m/>
    <x v="2"/>
    <s v="OMA"/>
    <x v="5"/>
    <s v="PHA"/>
    <s v="Preparation of a HCFC phase-out management plan (stage II)"/>
    <d v="2014-11-01T00:00:00"/>
    <d v="2015-11-01T00:00:00"/>
    <s v="FIN"/>
    <d v="2016-03-01T00:00:00"/>
    <m/>
    <d v="2017-12-01T00:00:00"/>
    <d v="2019-12-01T00:00:00"/>
    <n v="0"/>
    <m/>
    <m/>
    <n v="0"/>
    <m/>
    <m/>
    <m/>
    <m/>
    <m/>
    <m/>
    <m/>
    <m/>
    <n v="27000"/>
    <n v="-7084.56"/>
    <n v="19915.439999999999"/>
    <n v="0.99997790658905861"/>
    <n v="0.43999999999869033"/>
    <n v="0.43999999999869033"/>
    <n v="0"/>
    <n v="3510"/>
    <n v="-920.99"/>
    <n v="2589.0100000000002"/>
    <n v="5.7200061861294671E-2"/>
    <n v="19915"/>
    <n v="0"/>
    <n v="0"/>
    <n v="2588.9527999381389"/>
    <n v="0"/>
    <m/>
    <n v="0"/>
    <m/>
    <m/>
    <m/>
    <m/>
    <m/>
    <m/>
    <x v="1"/>
    <n v="0"/>
    <n v="1"/>
    <n v="16"/>
    <n v="12"/>
    <n v="0"/>
    <n v="0"/>
    <n v="0"/>
    <n v="2014"/>
  </r>
  <r>
    <m/>
    <m/>
    <s v="OMA/PHA/73/PRP/27"/>
    <s v="UNIDO"/>
    <m/>
    <x v="2"/>
    <s v="OMA"/>
    <x v="5"/>
    <s v="PHA"/>
    <s v="Preparation of a HCFC phase-out management plan (stage II)"/>
    <d v="2014-11-01T00:00:00"/>
    <d v="2016-06-01T00:00:00"/>
    <s v="FIN"/>
    <d v="2015-07-01T00:00:00"/>
    <m/>
    <d v="2016-07-01T00:00:00"/>
    <d v="2017-02-01T00:00:00"/>
    <n v="0"/>
    <m/>
    <m/>
    <n v="0"/>
    <m/>
    <m/>
    <n v="0"/>
    <m/>
    <m/>
    <n v="0"/>
    <m/>
    <m/>
    <n v="33000"/>
    <n v="-221"/>
    <n v="32779"/>
    <n v="1"/>
    <n v="0"/>
    <n v="0"/>
    <n v="0"/>
    <n v="2310"/>
    <n v="-15"/>
    <n v="2295"/>
    <n v="0"/>
    <n v="32779"/>
    <n v="0"/>
    <m/>
    <n v="2295"/>
    <n v="0"/>
    <m/>
    <m/>
    <m/>
    <m/>
    <m/>
    <m/>
    <m/>
    <m/>
    <x v="1"/>
    <n v="0"/>
    <n v="1"/>
    <n v="8"/>
    <n v="19"/>
    <n v="0"/>
    <n v="0"/>
    <n v="0"/>
    <n v="2014"/>
  </r>
  <r>
    <m/>
    <m/>
    <s v="PAK/PHA/72/PRP/88"/>
    <s v="UNEP"/>
    <m/>
    <x v="2"/>
    <s v="PAK"/>
    <x v="5"/>
    <s v="PHA"/>
    <s v="Preparation of a HCFC phase-out management plan (stage II)"/>
    <d v="2014-05-01T00:00:00"/>
    <d v="2015-05-01T00:00:00"/>
    <s v="FIN"/>
    <d v="2014-10-01T00:00:00"/>
    <m/>
    <d v="2016-12-01T00:00:00"/>
    <d v="2017-12-01T00:00:00"/>
    <n v="0"/>
    <m/>
    <m/>
    <n v="0"/>
    <m/>
    <m/>
    <m/>
    <m/>
    <m/>
    <m/>
    <m/>
    <m/>
    <n v="48000"/>
    <n v="941"/>
    <n v="48941"/>
    <n v="1"/>
    <n v="0"/>
    <n v="0"/>
    <n v="0"/>
    <n v="6240"/>
    <n v="122"/>
    <n v="6362"/>
    <n v="0"/>
    <n v="48941"/>
    <n v="0"/>
    <n v="0"/>
    <n v="6362"/>
    <n v="0"/>
    <m/>
    <n v="0"/>
    <m/>
    <m/>
    <m/>
    <m/>
    <m/>
    <m/>
    <x v="1"/>
    <n v="0"/>
    <n v="1"/>
    <n v="5"/>
    <n v="12"/>
    <n v="0"/>
    <n v="0"/>
    <n v="0"/>
    <n v="2014"/>
  </r>
  <r>
    <m/>
    <m/>
    <s v="PAK/PHA/72/PRP/85"/>
    <s v="UNIDO"/>
    <m/>
    <x v="2"/>
    <s v="PAK"/>
    <x v="5"/>
    <s v="PHA"/>
    <s v="Preparation of a HCFC phase-out management plan (stage II)"/>
    <d v="2014-05-01T00:00:00"/>
    <d v="2015-05-01T00:00:00"/>
    <s v="FIN"/>
    <d v="2015-05-01T00:00:00"/>
    <m/>
    <d v="2016-12-01T00:00:00"/>
    <d v="2018-06-01T00:00:00"/>
    <n v="0"/>
    <m/>
    <m/>
    <n v="0"/>
    <m/>
    <m/>
    <n v="0"/>
    <m/>
    <m/>
    <n v="0"/>
    <m/>
    <m/>
    <n v="42000"/>
    <n v="-471"/>
    <n v="41529"/>
    <n v="1"/>
    <n v="0"/>
    <n v="0"/>
    <n v="0"/>
    <n v="2940"/>
    <n v="-33"/>
    <n v="2907"/>
    <n v="0"/>
    <n v="41529"/>
    <n v="0"/>
    <m/>
    <n v="2907"/>
    <n v="0"/>
    <m/>
    <m/>
    <m/>
    <m/>
    <m/>
    <m/>
    <m/>
    <m/>
    <x v="1"/>
    <n v="0"/>
    <n v="1"/>
    <n v="12"/>
    <n v="12"/>
    <n v="0"/>
    <n v="0"/>
    <n v="0"/>
    <n v="2014"/>
  </r>
  <r>
    <m/>
    <m/>
    <s v="PAN/PHA/72/PRP/38"/>
    <s v="UNDP"/>
    <m/>
    <x v="1"/>
    <s v="PAN"/>
    <x v="5"/>
    <s v="PHA"/>
    <s v="Preparation of a HCFC phase-out management plan (stage II)"/>
    <d v="2014-05-01T00:00:00"/>
    <d v="2016-05-01T00:00:00"/>
    <s v="FIN"/>
    <d v="2015-01-01T00:00:00"/>
    <m/>
    <d v="2016-12-01T00:00:00"/>
    <d v="2018-12-01T00:00:00"/>
    <n v="0"/>
    <m/>
    <m/>
    <m/>
    <m/>
    <m/>
    <n v="0"/>
    <m/>
    <m/>
    <m/>
    <m/>
    <m/>
    <n v="60000"/>
    <n v="-64"/>
    <n v="59936"/>
    <n v="1"/>
    <n v="0"/>
    <n v="0"/>
    <n v="0"/>
    <n v="4200"/>
    <n v="-5"/>
    <n v="4195"/>
    <n v="-0.52000000000043656"/>
    <n v="59936"/>
    <n v="0"/>
    <n v="0"/>
    <n v="4195.5200000000004"/>
    <n v="0"/>
    <m/>
    <m/>
    <m/>
    <m/>
    <s v="Financially completed in 2018."/>
    <m/>
    <m/>
    <m/>
    <x v="1"/>
    <n v="0"/>
    <n v="1"/>
    <n v="8"/>
    <n v="24"/>
    <n v="0"/>
    <n v="0"/>
    <n v="0"/>
    <n v="2014"/>
  </r>
  <r>
    <m/>
    <m/>
    <s v="PAR/PHA/82/PRP/37"/>
    <s v="UNDP"/>
    <m/>
    <x v="1"/>
    <s v="PAR"/>
    <x v="5"/>
    <s v="PHA"/>
    <s v="Preparation of a HCFC phase-out management plan (stage II)"/>
    <d v="2018-12-01T00:00:00"/>
    <d v="2019-12-01T00:00:00"/>
    <s v="FIN"/>
    <d v="2020-07-01T00:00:00"/>
    <m/>
    <d v="2021-06-01T00:00:00"/>
    <d v="2022-06-01T00:00:00"/>
    <n v="0"/>
    <m/>
    <m/>
    <m/>
    <m/>
    <m/>
    <n v="0"/>
    <m/>
    <m/>
    <m/>
    <m/>
    <m/>
    <n v="20000"/>
    <n v="0"/>
    <n v="20000"/>
    <n v="1"/>
    <n v="0"/>
    <n v="0"/>
    <n v="0"/>
    <n v="1400"/>
    <n v="0"/>
    <n v="1400"/>
    <n v="0"/>
    <n v="20000"/>
    <n v="0"/>
    <n v="0"/>
    <n v="1400"/>
    <n v="0"/>
    <m/>
    <m/>
    <m/>
    <m/>
    <s v="Financially completed in 2022."/>
    <m/>
    <m/>
    <m/>
    <x v="1"/>
    <n v="0"/>
    <n v="1"/>
    <n v="19"/>
    <n v="12"/>
    <n v="0"/>
    <n v="0"/>
    <n v="0"/>
    <n v="2018"/>
  </r>
  <r>
    <m/>
    <m/>
    <s v="PAR/PHA/82/PRP/39"/>
    <s v="UNEP"/>
    <m/>
    <x v="1"/>
    <s v="PAR"/>
    <x v="5"/>
    <s v="PHA"/>
    <s v="Preparation of a HCFC phase-out management plan (stage II)"/>
    <d v="2018-12-01T00:00:00"/>
    <d v="2019-12-01T00:00:00"/>
    <s v="FIN"/>
    <d v="2019-10-01T00:00:00"/>
    <m/>
    <d v="2021-06-01T00:00:00"/>
    <d v="2022-12-01T00:00:00"/>
    <n v="0"/>
    <m/>
    <m/>
    <n v="0"/>
    <m/>
    <m/>
    <m/>
    <m/>
    <m/>
    <m/>
    <m/>
    <m/>
    <n v="40000"/>
    <n v="-6430.1"/>
    <n v="33569.9"/>
    <n v="1.0000029788590374"/>
    <n v="-9.9999999998544808E-2"/>
    <n v="-9.9999999998544808E-2"/>
    <n v="0"/>
    <n v="5200"/>
    <n v="-835.91"/>
    <n v="4364.09"/>
    <n v="-1.3000008936614904E-2"/>
    <n v="33570"/>
    <n v="0"/>
    <n v="0"/>
    <n v="4364.1030000089368"/>
    <n v="0"/>
    <m/>
    <n v="0"/>
    <m/>
    <m/>
    <m/>
    <m/>
    <m/>
    <m/>
    <x v="1"/>
    <n v="0"/>
    <n v="1"/>
    <n v="10"/>
    <n v="12"/>
    <n v="0"/>
    <n v="0"/>
    <n v="0"/>
    <n v="2018"/>
  </r>
  <r>
    <m/>
    <m/>
    <s v="PER/PHA/75/PRP/51"/>
    <s v="UNDP"/>
    <m/>
    <x v="1"/>
    <s v="PER"/>
    <x v="5"/>
    <s v="PHA"/>
    <s v="Preparation of a HCFC phase-out management plan (stage II)"/>
    <d v="2015-11-01T00:00:00"/>
    <d v="2017-11-01T00:00:00"/>
    <s v="FIN"/>
    <d v="2017-03-01T00:00:00"/>
    <m/>
    <d v="2017-11-01T00:00:00"/>
    <d v="2019-02-01T00:00:00"/>
    <n v="0"/>
    <m/>
    <m/>
    <m/>
    <m/>
    <m/>
    <n v="0"/>
    <m/>
    <m/>
    <m/>
    <m/>
    <m/>
    <n v="60000"/>
    <n v="-2327"/>
    <n v="57673"/>
    <n v="1"/>
    <n v="0"/>
    <n v="0"/>
    <n v="0"/>
    <n v="4200"/>
    <n v="-163"/>
    <n v="4037"/>
    <n v="-0.11000000000012733"/>
    <n v="57673"/>
    <n v="0"/>
    <n v="0"/>
    <n v="4037.11"/>
    <n v="0"/>
    <m/>
    <m/>
    <m/>
    <m/>
    <s v="Remarks1 - upto 31 Dec 2017 (Short narrative description of progress made (actual/planned)): HPMP 2nd phase completed in 2017 and submitted for the 80th meeting. Prodoc signed (actual/planned, yes/no and date): N/A Missions undertaken (actual/planned): 1 of 1. TOR for consultants/subcontracts completed (actual/planned): TOR completed earlier. Contract/PO/MOA agreements signed: N/A. First disbursement date (actual/planned): Mar 2017. Any delays/problems (yes/no): No. If Yes, reasons for delay &amp; action plan to resolve:  N/A"/>
    <m/>
    <m/>
    <m/>
    <x v="1"/>
    <n v="0"/>
    <n v="1"/>
    <n v="16"/>
    <n v="24"/>
    <n v="0"/>
    <n v="0"/>
    <n v="0"/>
    <n v="2015"/>
  </r>
  <r>
    <m/>
    <m/>
    <s v="PHI/PHA/73/PRP/98"/>
    <s v="IBRD"/>
    <m/>
    <x v="2"/>
    <s v="PHI"/>
    <x v="5"/>
    <s v="PHA"/>
    <s v="Preparation of a HCFC phase-out management plan (stage II)"/>
    <d v="2014-11-01T00:00:00"/>
    <d v="2015-12-01T00:00:00"/>
    <s v="FIN"/>
    <d v="2015-12-01T00:00:00"/>
    <m/>
    <d v="2017-11-01T00:00:00"/>
    <d v="2017-12-01T00:00:00"/>
    <n v="0"/>
    <m/>
    <m/>
    <n v="0"/>
    <m/>
    <m/>
    <n v="0"/>
    <m/>
    <m/>
    <n v="0"/>
    <m/>
    <m/>
    <n v="90000"/>
    <n v="0"/>
    <n v="90000"/>
    <n v="1"/>
    <n v="0"/>
    <n v="0"/>
    <n v="0"/>
    <n v="6300"/>
    <n v="0"/>
    <n v="6300"/>
    <n v="0"/>
    <n v="90000"/>
    <n v="0"/>
    <n v="0"/>
    <n v="6300"/>
    <n v="0"/>
    <n v="0"/>
    <m/>
    <m/>
    <m/>
    <s v="Stage II HPMP, including the AC sector plan, finalized and submitted to the ExCom on 27 Mar 2017 for consideration at the 79th ExCom Meeting.  Proposal was withdrawn and submitted to the 80th Meeting.  Stage II approved in Nov. 17."/>
    <s v="Preparation of Stage II HPMP completed.  "/>
    <m/>
    <m/>
    <x v="1"/>
    <n v="0"/>
    <n v="1"/>
    <n v="13"/>
    <n v="13"/>
    <n v="0"/>
    <n v="0"/>
    <n v="0"/>
    <n v="2014"/>
  </r>
  <r>
    <m/>
    <m/>
    <s v="QAT/PHA/73/PRP/20"/>
    <s v="UNEP"/>
    <m/>
    <x v="2"/>
    <s v="QAT"/>
    <x v="5"/>
    <s v="PHA"/>
    <s v="Preparation of a HCFC phase-out management plan (stage II)"/>
    <d v="2014-11-01T00:00:00"/>
    <d v="2016-11-01T00:00:00"/>
    <s v="FIN"/>
    <d v="2020-07-01T00:00:00"/>
    <m/>
    <d v="2021-12-01T00:00:00"/>
    <d v="2022-12-01T00:00:00"/>
    <n v="0"/>
    <m/>
    <m/>
    <n v="0"/>
    <m/>
    <m/>
    <m/>
    <m/>
    <m/>
    <m/>
    <m/>
    <m/>
    <n v="20000"/>
    <n v="-9900"/>
    <n v="10100"/>
    <n v="1"/>
    <n v="0"/>
    <n v="0"/>
    <n v="0"/>
    <n v="2600"/>
    <n v="-1287"/>
    <n v="1313"/>
    <n v="0"/>
    <n v="10100"/>
    <n v="0"/>
    <n v="0"/>
    <n v="1313"/>
    <n v="0"/>
    <m/>
    <n v="0"/>
    <m/>
    <m/>
    <m/>
    <m/>
    <m/>
    <m/>
    <x v="1"/>
    <n v="0"/>
    <n v="1"/>
    <n v="68"/>
    <n v="24"/>
    <n v="0"/>
    <n v="0"/>
    <n v="0"/>
    <n v="2014"/>
  </r>
  <r>
    <m/>
    <m/>
    <s v="QAT/PHA/73/PRP/21"/>
    <s v="UNIDO"/>
    <m/>
    <x v="2"/>
    <s v="QAT"/>
    <x v="5"/>
    <s v="PHA"/>
    <s v="Preparation of a HCFC phase-out management plan (stage II)"/>
    <d v="2014-11-01T00:00:00"/>
    <d v="2016-11-01T00:00:00"/>
    <s v="FIN"/>
    <d v="2016-08-01T00:00:00"/>
    <m/>
    <d v="2020-12-01T00:00:00"/>
    <d v="2022-04-01T00:00:00"/>
    <n v="0"/>
    <m/>
    <m/>
    <n v="0"/>
    <m/>
    <m/>
    <n v="0"/>
    <m/>
    <m/>
    <n v="0"/>
    <m/>
    <m/>
    <n v="40000"/>
    <n v="-347.27"/>
    <n v="39652.730000000003"/>
    <n v="1.0000068091150345"/>
    <n v="-0.26999999999679858"/>
    <n v="-0.26999999999679858"/>
    <n v="0"/>
    <n v="2800"/>
    <n v="-24.3"/>
    <n v="2775.7"/>
    <n v="-0.3000000000001819"/>
    <n v="39653"/>
    <n v="0"/>
    <m/>
    <n v="2776"/>
    <n v="0"/>
    <m/>
    <m/>
    <m/>
    <m/>
    <m/>
    <m/>
    <m/>
    <m/>
    <x v="1"/>
    <n v="0"/>
    <n v="1"/>
    <n v="21"/>
    <n v="24"/>
    <n v="0"/>
    <n v="0"/>
    <n v="0"/>
    <n v="2014"/>
  </r>
  <r>
    <m/>
    <m/>
    <s v="RWA/PHA/81/PRP/29"/>
    <s v="UNEP"/>
    <m/>
    <x v="0"/>
    <s v="RWA"/>
    <x v="5"/>
    <s v="PHA"/>
    <s v="Preparation of a HCFC phase-out management plan (stage II)"/>
    <d v="2018-06-01T00:00:00"/>
    <d v="2020-07-01T00:00:00"/>
    <s v="FIN"/>
    <d v="2019-06-01T00:00:00"/>
    <m/>
    <d v="2020-11-01T00:00:00"/>
    <d v="2021-12-01T00:00:00"/>
    <n v="0"/>
    <m/>
    <m/>
    <n v="0"/>
    <m/>
    <m/>
    <m/>
    <m/>
    <m/>
    <m/>
    <m/>
    <m/>
    <n v="22000"/>
    <n v="0"/>
    <n v="22000"/>
    <n v="1"/>
    <n v="0"/>
    <n v="0"/>
    <n v="0"/>
    <n v="2860"/>
    <n v="0"/>
    <n v="2860"/>
    <n v="0"/>
    <n v="22000"/>
    <n v="0"/>
    <n v="0"/>
    <n v="2860"/>
    <n v="0"/>
    <m/>
    <n v="0"/>
    <m/>
    <m/>
    <m/>
    <m/>
    <m/>
    <m/>
    <x v="1"/>
    <n v="0"/>
    <n v="1"/>
    <n v="12"/>
    <n v="25"/>
    <n v="0"/>
    <n v="0"/>
    <n v="0"/>
    <n v="2018"/>
  </r>
  <r>
    <m/>
    <m/>
    <s v="RWA/PHA/81/PRP/30"/>
    <s v="UNIDO"/>
    <m/>
    <x v="0"/>
    <s v="RWA"/>
    <x v="5"/>
    <s v="PHA"/>
    <s v="Preparation of a HCFC phase-out management plan (stage II)"/>
    <d v="2018-06-01T00:00:00"/>
    <d v="2020-07-01T00:00:00"/>
    <s v="FIN"/>
    <d v="2019-01-01T00:00:00"/>
    <m/>
    <d v="2021-03-01T00:00:00"/>
    <d v="2021-12-01T00:00:00"/>
    <n v="0"/>
    <m/>
    <m/>
    <n v="0"/>
    <m/>
    <m/>
    <n v="0"/>
    <m/>
    <m/>
    <n v="0"/>
    <m/>
    <m/>
    <n v="8000"/>
    <n v="-808.12"/>
    <n v="7191.88"/>
    <n v="1.000016685484185"/>
    <n v="-0.11999999999989086"/>
    <n v="-0.11999999999989086"/>
    <n v="0"/>
    <n v="560"/>
    <n v="-56.61"/>
    <n v="503.39"/>
    <n v="0.38999999999998636"/>
    <n v="7192"/>
    <n v="0"/>
    <m/>
    <n v="503"/>
    <n v="0"/>
    <m/>
    <m/>
    <m/>
    <m/>
    <m/>
    <m/>
    <m/>
    <m/>
    <x v="1"/>
    <n v="0"/>
    <n v="1"/>
    <n v="7"/>
    <n v="25"/>
    <n v="0"/>
    <n v="0"/>
    <n v="0"/>
    <n v="2018"/>
  </r>
  <r>
    <m/>
    <m/>
    <s v="STL/PHA/82/PRP/28"/>
    <s v="UNEP"/>
    <m/>
    <x v="1"/>
    <s v="STL"/>
    <x v="5"/>
    <s v="PHA"/>
    <s v="Preparation of a HCFC phase-out management plan (stage II)"/>
    <d v="2018-12-01T00:00:00"/>
    <d v="2019-12-01T00:00:00"/>
    <s v="FIN"/>
    <d v="2021-03-01T00:00:00"/>
    <m/>
    <d v="2021-07-01T00:00:00"/>
    <d v="2021-12-01T00:00:00"/>
    <n v="0"/>
    <m/>
    <m/>
    <n v="0"/>
    <m/>
    <m/>
    <m/>
    <m/>
    <m/>
    <m/>
    <m/>
    <m/>
    <n v="20000"/>
    <n v="-9900"/>
    <n v="10100"/>
    <n v="1"/>
    <n v="0"/>
    <n v="0"/>
    <n v="0"/>
    <n v="2600"/>
    <n v="-1287"/>
    <n v="1313"/>
    <n v="0"/>
    <n v="10100"/>
    <n v="0"/>
    <n v="0"/>
    <n v="1313"/>
    <n v="0"/>
    <m/>
    <n v="0"/>
    <m/>
    <m/>
    <m/>
    <m/>
    <m/>
    <m/>
    <x v="1"/>
    <n v="0"/>
    <n v="1"/>
    <n v="27"/>
    <n v="12"/>
    <n v="0"/>
    <n v="0"/>
    <n v="0"/>
    <n v="2018"/>
  </r>
  <r>
    <m/>
    <m/>
    <s v="STL/PHA/82/PRP/31"/>
    <s v="UNIDO"/>
    <m/>
    <x v="1"/>
    <s v="STL"/>
    <x v="5"/>
    <s v="PHA"/>
    <s v="Preparation of a HCFC phase-out management plan (stage II)"/>
    <d v="2018-12-01T00:00:00"/>
    <d v="2019-12-01T00:00:00"/>
    <s v="FIN"/>
    <d v="2019-07-01T00:00:00"/>
    <m/>
    <d v="2021-07-01T00:00:00"/>
    <d v="2022-02-01T00:00:00"/>
    <n v="0"/>
    <m/>
    <m/>
    <n v="0"/>
    <m/>
    <m/>
    <n v="0"/>
    <m/>
    <m/>
    <n v="0"/>
    <m/>
    <m/>
    <n v="10000"/>
    <n v="-83"/>
    <n v="9917"/>
    <n v="1"/>
    <n v="0"/>
    <n v="0"/>
    <n v="0"/>
    <n v="700"/>
    <n v="-5.79"/>
    <n v="694.21"/>
    <n v="0.21000000000003638"/>
    <n v="9917"/>
    <n v="0"/>
    <m/>
    <n v="694"/>
    <n v="0"/>
    <m/>
    <m/>
    <m/>
    <m/>
    <m/>
    <m/>
    <m/>
    <m/>
    <x v="1"/>
    <n v="0"/>
    <n v="1"/>
    <n v="7"/>
    <n v="12"/>
    <n v="0"/>
    <n v="0"/>
    <n v="0"/>
    <n v="2018"/>
  </r>
  <r>
    <m/>
    <m/>
    <s v="SAU/PHA/86/PRP/36"/>
    <s v="UNEP"/>
    <m/>
    <x v="2"/>
    <s v="SAU"/>
    <x v="5"/>
    <s v="PHA"/>
    <s v="Preparation of a HCFC phase-out management plan (stage II)"/>
    <d v="2020-12-01T00:00:00"/>
    <d v="2022-12-01T00:00:00"/>
    <s v="COM"/>
    <d v="2023-05-25T00:00:00"/>
    <m/>
    <d v="2023-12-01T00:00:00"/>
    <m/>
    <n v="0"/>
    <m/>
    <m/>
    <n v="0"/>
    <m/>
    <m/>
    <m/>
    <m/>
    <m/>
    <m/>
    <m/>
    <m/>
    <n v="45000"/>
    <n v="0"/>
    <n v="45000"/>
    <n v="2.5487333333333334E-2"/>
    <n v="43853.07"/>
    <n v="43853.07"/>
    <n v="0"/>
    <n v="5850"/>
    <n v="0"/>
    <n v="5850"/>
    <n v="5700.8990999999996"/>
    <n v="1146.93"/>
    <n v="25103.85"/>
    <n v="25103.85"/>
    <n v="149.10090000000002"/>
    <n v="3263.5005000000001"/>
    <m/>
    <n v="0"/>
    <m/>
    <m/>
    <s v="Progress: UNIDO is lead agency and project implementation initiated upon completing activities under stage I in Q1 2023; a a stakeholders consultation and coordination workshop jointly organized by UNEP and UNIDO in May 2023 to advance the preparation of stage II proposal; agreement is signed with international consultatnt to implement the planned studies. "/>
    <s v="Progress: UNIDO is lead agency and project implementation initiated upon completing activities under stage I in Q1 2023; a a stakeholders consultation and coordination workshop jointly organized by UNEP and UNIDO in May 2023 to advance the preparation of stage II proposal; agreement is signed with international consultatnt to implement the planned studies. The prodoc is drafted. Project is completed. "/>
    <s v="Yes "/>
    <m/>
    <x v="1"/>
    <n v="0"/>
    <n v="1"/>
    <n v="29"/>
    <n v="24"/>
    <n v="0"/>
    <n v="0"/>
    <n v="0"/>
    <n v="2020"/>
  </r>
  <r>
    <m/>
    <m/>
    <s v="SAU/PHA/86/PRP/34"/>
    <s v="UNIDO"/>
    <m/>
    <x v="2"/>
    <s v="SAU"/>
    <x v="5"/>
    <s v="PHA"/>
    <s v="Preparation of a HCFC phase-out management plan (stage II)"/>
    <d v="2020-12-01T00:00:00"/>
    <d v="2022-12-01T00:00:00"/>
    <s v="FIN"/>
    <d v="2021-03-01T00:00:00"/>
    <m/>
    <d v="2022-12-01T00:00:00"/>
    <d v="2023-02-23T00:00:00"/>
    <n v="0"/>
    <m/>
    <m/>
    <n v="0"/>
    <m/>
    <m/>
    <n v="0"/>
    <m/>
    <m/>
    <n v="0"/>
    <m/>
    <m/>
    <n v="45000"/>
    <n v="0"/>
    <n v="45000"/>
    <n v="1"/>
    <n v="0"/>
    <n v="0"/>
    <n v="0"/>
    <n v="3150"/>
    <n v="0"/>
    <n v="3150"/>
    <n v="0"/>
    <n v="45000"/>
    <n v="0"/>
    <m/>
    <n v="3150.0000000000005"/>
    <n v="0"/>
    <m/>
    <m/>
    <m/>
    <m/>
    <e v="#N/A"/>
    <e v="#N/A"/>
    <m/>
    <m/>
    <x v="1"/>
    <n v="0"/>
    <n v="1"/>
    <n v="3"/>
    <n v="24"/>
    <n v="0"/>
    <n v="0"/>
    <n v="0"/>
    <n v="2020"/>
  </r>
  <r>
    <m/>
    <m/>
    <s v="SEN/PHA/85/PRP/42"/>
    <s v="UNEP"/>
    <m/>
    <x v="0"/>
    <s v="SEN"/>
    <x v="5"/>
    <s v="PHA"/>
    <s v="Preparation of a HCFC phase-out management plan (stage II)"/>
    <d v="2020-06-01T00:00:00"/>
    <d v="2022-06-01T00:00:00"/>
    <s v="FIN"/>
    <d v="2021-03-01T00:00:00"/>
    <m/>
    <d v="2021-12-01T00:00:00"/>
    <d v="2022-12-01T00:00:00"/>
    <n v="0"/>
    <m/>
    <m/>
    <n v="0"/>
    <m/>
    <m/>
    <m/>
    <m/>
    <m/>
    <m/>
    <m/>
    <m/>
    <n v="40000"/>
    <n v="-42"/>
    <n v="39958"/>
    <n v="1"/>
    <n v="0"/>
    <n v="0"/>
    <n v="0"/>
    <n v="5200"/>
    <n v="-5.46"/>
    <n v="5194.54"/>
    <n v="0"/>
    <n v="39958"/>
    <n v="0"/>
    <n v="0"/>
    <n v="5194.54"/>
    <n v="0"/>
    <m/>
    <n v="0"/>
    <m/>
    <m/>
    <m/>
    <m/>
    <s v="Yes"/>
    <m/>
    <x v="1"/>
    <n v="0"/>
    <n v="1"/>
    <n v="9"/>
    <n v="24"/>
    <n v="0"/>
    <n v="0"/>
    <n v="0"/>
    <n v="2020"/>
  </r>
  <r>
    <m/>
    <m/>
    <s v="SEN/PHA/85/PRP/43"/>
    <s v="UNIDO"/>
    <m/>
    <x v="0"/>
    <s v="SEN"/>
    <x v="5"/>
    <s v="PHA"/>
    <s v="Preparation of a HCFC phase-out management plan (stage II)"/>
    <d v="2020-06-01T00:00:00"/>
    <d v="2022-06-01T00:00:00"/>
    <s v="COM"/>
    <d v="2021-08-01T00:00:00"/>
    <m/>
    <d v="2022-06-01T00:00:00"/>
    <m/>
    <n v="0"/>
    <m/>
    <m/>
    <n v="0"/>
    <m/>
    <m/>
    <n v="0"/>
    <m/>
    <m/>
    <n v="0"/>
    <m/>
    <m/>
    <n v="20000"/>
    <n v="0"/>
    <n v="20000"/>
    <n v="0.2176255"/>
    <n v="15647.49"/>
    <n v="15647.49"/>
    <n v="0"/>
    <n v="1400"/>
    <n v="0"/>
    <n v="1400"/>
    <n v="1095.3243"/>
    <n v="4352.51"/>
    <n v="8792.9"/>
    <n v="400"/>
    <n v="304.67570000000006"/>
    <n v="615.50300000000004"/>
    <m/>
    <m/>
    <m/>
    <m/>
    <s v="Financial closure is being initiated."/>
    <s v="Financial closure is being processed."/>
    <m/>
    <m/>
    <x v="1"/>
    <n v="0"/>
    <n v="1"/>
    <n v="14"/>
    <n v="24"/>
    <n v="0"/>
    <n v="0"/>
    <n v="0"/>
    <n v="2020"/>
  </r>
  <r>
    <m/>
    <m/>
    <s v="YUG/PHA/82/PRP/50"/>
    <s v="UNIDO"/>
    <m/>
    <x v="4"/>
    <s v="YUG"/>
    <x v="5"/>
    <s v="PHA"/>
    <s v="Preparation of a HCFC phase-out management plan (stage II)"/>
    <d v="2018-12-01T00:00:00"/>
    <d v="2019-12-01T00:00:00"/>
    <s v="FIN"/>
    <d v="2019-01-01T00:00:00"/>
    <m/>
    <d v="2020-12-01T00:00:00"/>
    <d v="2021-07-01T00:00:00"/>
    <n v="0"/>
    <m/>
    <m/>
    <n v="0"/>
    <m/>
    <m/>
    <n v="0"/>
    <m/>
    <m/>
    <n v="0"/>
    <m/>
    <m/>
    <n v="30000"/>
    <n v="0"/>
    <n v="30000"/>
    <n v="1"/>
    <n v="0"/>
    <n v="0"/>
    <n v="0"/>
    <n v="2100"/>
    <n v="0"/>
    <n v="2100"/>
    <n v="0"/>
    <n v="30000"/>
    <n v="0"/>
    <m/>
    <n v="2100"/>
    <n v="0"/>
    <m/>
    <m/>
    <m/>
    <m/>
    <m/>
    <m/>
    <m/>
    <m/>
    <x v="1"/>
    <n v="0"/>
    <n v="1"/>
    <n v="1"/>
    <n v="12"/>
    <n v="0"/>
    <n v="0"/>
    <n v="0"/>
    <n v="2018"/>
  </r>
  <r>
    <m/>
    <m/>
    <s v="SIL/PHA/84/PRP/35"/>
    <s v="UNEP"/>
    <m/>
    <x v="0"/>
    <s v="SIL"/>
    <x v="5"/>
    <s v="PHA"/>
    <s v="Preparation of a HCFC phase-out management plan (stage II)"/>
    <d v="2019-12-01T00:00:00"/>
    <d v="2021-12-01T00:00:00"/>
    <s v="FIN"/>
    <d v="2021-06-01T00:00:00"/>
    <m/>
    <d v="2022-06-01T00:00:00"/>
    <d v="2023-06-01T00:00:00"/>
    <n v="0"/>
    <m/>
    <m/>
    <n v="0"/>
    <m/>
    <m/>
    <m/>
    <m/>
    <m/>
    <m/>
    <m/>
    <m/>
    <n v="20000"/>
    <n v="-4658"/>
    <n v="15342"/>
    <n v="1"/>
    <n v="0"/>
    <n v="0"/>
    <n v="0"/>
    <n v="2600"/>
    <n v="-605.54"/>
    <n v="1994.46"/>
    <n v="0"/>
    <n v="15342"/>
    <n v="0"/>
    <n v="0"/>
    <n v="1994.46"/>
    <n v="0"/>
    <m/>
    <n v="0"/>
    <m/>
    <m/>
    <s v="The project is financially completed"/>
    <s v="The project is financially completed"/>
    <s v="N/a"/>
    <m/>
    <x v="1"/>
    <n v="0"/>
    <n v="1"/>
    <n v="18"/>
    <n v="24"/>
    <n v="0"/>
    <n v="0"/>
    <n v="0"/>
    <n v="2019"/>
  </r>
  <r>
    <m/>
    <m/>
    <s v="SIL/PHA/84/PRP/36"/>
    <s v="UNIDO"/>
    <m/>
    <x v="0"/>
    <s v="SIL"/>
    <x v="5"/>
    <s v="PHA"/>
    <s v="Preparation of a HCFC phase-out management plan (stage II)"/>
    <d v="2019-12-01T00:00:00"/>
    <d v="2021-12-01T00:00:00"/>
    <s v="FIN"/>
    <d v="2021-06-01T00:00:00"/>
    <m/>
    <d v="2021-12-01T00:00:00"/>
    <d v="2022-08-01T00:00:00"/>
    <n v="0"/>
    <m/>
    <m/>
    <n v="0"/>
    <m/>
    <m/>
    <n v="0"/>
    <m/>
    <m/>
    <n v="0"/>
    <m/>
    <m/>
    <n v="10000"/>
    <n v="-1055.71"/>
    <n v="8944.2900000000009"/>
    <n v="0.99996757707990225"/>
    <n v="0.29000000000087311"/>
    <n v="0.29000000000087311"/>
    <n v="0"/>
    <n v="700"/>
    <n v="-73.89"/>
    <n v="626.11"/>
    <n v="0.11000000000001364"/>
    <n v="8944"/>
    <n v="0"/>
    <m/>
    <n v="626"/>
    <n v="0"/>
    <m/>
    <m/>
    <m/>
    <m/>
    <m/>
    <m/>
    <m/>
    <m/>
    <x v="1"/>
    <n v="0"/>
    <n v="1"/>
    <n v="18"/>
    <n v="24"/>
    <n v="0"/>
    <n v="0"/>
    <n v="0"/>
    <n v="2019"/>
  </r>
  <r>
    <m/>
    <m/>
    <s v="SOA/PHA/82/PRP/12"/>
    <s v="UNIDO"/>
    <m/>
    <x v="0"/>
    <s v="SOA"/>
    <x v="5"/>
    <s v="PHA"/>
    <s v="Preparation of a HCFC phase-out management plan (stage II)"/>
    <d v="2018-12-01T00:00:00"/>
    <d v="2019-12-01T00:00:00"/>
    <s v="FIN"/>
    <d v="2019-09-01T00:00:00"/>
    <m/>
    <d v="2022-12-01T00:00:00"/>
    <d v="2023-03-23T00:00:00"/>
    <n v="0"/>
    <m/>
    <m/>
    <n v="0"/>
    <m/>
    <m/>
    <n v="0"/>
    <m/>
    <m/>
    <n v="0"/>
    <m/>
    <m/>
    <n v="90000"/>
    <n v="-1.51"/>
    <n v="89998.49"/>
    <n v="1"/>
    <n v="0"/>
    <n v="0"/>
    <n v="0"/>
    <n v="6300"/>
    <n v="-0.09"/>
    <n v="6299.91"/>
    <n v="1.5699999999014835E-2"/>
    <n v="89998.49"/>
    <n v="0"/>
    <m/>
    <n v="6299.8943000000008"/>
    <n v="0"/>
    <m/>
    <m/>
    <m/>
    <m/>
    <e v="#N/A"/>
    <e v="#N/A"/>
    <s v="n.a."/>
    <m/>
    <x v="1"/>
    <n v="0"/>
    <n v="1"/>
    <n v="9"/>
    <n v="12"/>
    <n v="0"/>
    <n v="0"/>
    <n v="0"/>
    <n v="2018"/>
  </r>
  <r>
    <m/>
    <m/>
    <s v="SRL/PHA/82/PRP/52"/>
    <s v="UNDP"/>
    <m/>
    <x v="2"/>
    <s v="SRL"/>
    <x v="5"/>
    <s v="PHA"/>
    <s v="Preparation of a HCFC phase-out management plan (stage II)"/>
    <d v="2018-12-01T00:00:00"/>
    <d v="2019-12-01T00:00:00"/>
    <s v="FIN"/>
    <d v="2019-06-01T00:00:00"/>
    <m/>
    <d v="2020-12-01T00:00:00"/>
    <d v="2021-12-01T00:00:00"/>
    <n v="0"/>
    <m/>
    <m/>
    <m/>
    <m/>
    <m/>
    <n v="0"/>
    <m/>
    <m/>
    <m/>
    <m/>
    <m/>
    <n v="40000"/>
    <n v="-2481"/>
    <n v="37519"/>
    <n v="1"/>
    <n v="0"/>
    <n v="0"/>
    <n v="0"/>
    <n v="2800"/>
    <n v="-174"/>
    <n v="2626"/>
    <n v="-0.32790000168006372"/>
    <n v="37519"/>
    <n v="0"/>
    <n v="0"/>
    <n v="2626.3279000016801"/>
    <n v="0"/>
    <m/>
    <m/>
    <m/>
    <m/>
    <s v="Financially completed in 2021."/>
    <m/>
    <m/>
    <m/>
    <x v="1"/>
    <n v="0"/>
    <n v="1"/>
    <n v="6"/>
    <n v="12"/>
    <n v="0"/>
    <n v="0"/>
    <n v="0"/>
    <n v="2018"/>
  </r>
  <r>
    <m/>
    <m/>
    <s v="SUD/PHA/72/PRP/32"/>
    <s v="UNIDO"/>
    <m/>
    <x v="0"/>
    <s v="SUD"/>
    <x v="5"/>
    <s v="PHA"/>
    <s v="Preparation of a HCFC phase-out management plan (stage II)"/>
    <d v="2014-05-01T00:00:00"/>
    <d v="2015-05-01T00:00:00"/>
    <s v="FIN"/>
    <d v="2015-01-01T00:00:00"/>
    <m/>
    <d v="2015-12-01T00:00:00"/>
    <d v="2017-05-01T00:00:00"/>
    <n v="0"/>
    <m/>
    <m/>
    <n v="0"/>
    <m/>
    <m/>
    <n v="0"/>
    <m/>
    <m/>
    <n v="0"/>
    <m/>
    <m/>
    <n v="25000"/>
    <n v="-330"/>
    <n v="24670"/>
    <n v="1"/>
    <n v="0"/>
    <n v="0"/>
    <n v="0"/>
    <n v="1750"/>
    <n v="-23"/>
    <n v="1727"/>
    <n v="0"/>
    <n v="24670"/>
    <n v="0"/>
    <m/>
    <n v="1727"/>
    <n v="0"/>
    <m/>
    <m/>
    <m/>
    <m/>
    <m/>
    <m/>
    <m/>
    <m/>
    <x v="1"/>
    <n v="0"/>
    <n v="1"/>
    <n v="8"/>
    <n v="12"/>
    <n v="0"/>
    <n v="0"/>
    <n v="0"/>
    <n v="2014"/>
  </r>
  <r>
    <m/>
    <m/>
    <s v="SUR/PHA/83/PRP/29"/>
    <s v="UNEP"/>
    <m/>
    <x v="1"/>
    <s v="SUR"/>
    <x v="5"/>
    <s v="PHA"/>
    <s v="Preparation of a HCFC phase-out management plan (stage II)"/>
    <d v="2019-05-01T00:00:00"/>
    <d v="2021-06-01T00:00:00"/>
    <s v="FIN"/>
    <d v="2021-02-01T00:00:00"/>
    <m/>
    <d v="2023-12-01T00:00:00"/>
    <d v="2023-12-31T00:00:00"/>
    <n v="0"/>
    <m/>
    <m/>
    <n v="0"/>
    <m/>
    <m/>
    <m/>
    <m/>
    <m/>
    <m/>
    <m/>
    <m/>
    <n v="20000"/>
    <n v="0"/>
    <n v="20000"/>
    <n v="0.75249999999999995"/>
    <n v="4950"/>
    <n v="4950"/>
    <n v="0"/>
    <n v="2600"/>
    <n v="0"/>
    <n v="2600"/>
    <n v="643.5"/>
    <n v="15050"/>
    <n v="0"/>
    <n v="0"/>
    <n v="1956.5"/>
    <n v="0"/>
    <m/>
    <n v="0"/>
    <m/>
    <m/>
    <s v="The Terms of Reference (ToR) for hiring the international consultant was prepared, cleared by the management and advertised on Sept 2020. The first stakeholders workshop  was organized by the NOU on Dec 2020, virtually, with the main goal to sensitize major stakeholders about HCFC phase out schedule, data survey and the Government’s strategy for phasing out of HCFCs. 1 national consultant were hired by the NOU for data surveys which includes appropriate methodology, data collection, evaluation and reporting. Consultants collected information on the current status and consumption of HCFCs in servicing sector using HCFC- 22 including industrial and commercial refrigeration sectors and end-user air conditioning, as well as on the ongoing refrigerant recovery and recycling practices.  The Government of Suriname and consultant in close consultation with implementing agency drafted a preliminary strategy taking into consideration the results of the surveys, data analysis, consultation meetings as well as the policy and legislation review. A draft Stage II submitted Feb 2022 and pending critial 2021 Customs data and further input from Country. Following derferrment of the Stage 2  to ExCom-93 (owing to the consultant not receiving pending data and information to complete the document), the document was completed and finalized and submitted to ExCom-93 in Aug 2023.   It was approved at ExCom-93 in Nov 2023.  The 2018-2022 Verification Report had already been submitted along with the  HPMP I Tranche 4 to ExCom-92 which was approved in June 2023.  Project COM. "/>
    <s v="The project is financialy completed "/>
    <s v="N/a"/>
    <m/>
    <x v="1"/>
    <n v="0"/>
    <n v="1"/>
    <n v="21"/>
    <n v="25"/>
    <n v="0"/>
    <n v="0"/>
    <n v="0"/>
    <n v="2019"/>
  </r>
  <r>
    <m/>
    <m/>
    <s v="SUR/PHA/83/PRP/28"/>
    <s v="UNIDO"/>
    <m/>
    <x v="1"/>
    <s v="SUR"/>
    <x v="5"/>
    <s v="PHA"/>
    <s v="Preparation of a HCFC phase-out management plan (stage II)"/>
    <d v="2019-05-01T00:00:00"/>
    <d v="2021-06-01T00:00:00"/>
    <s v="FIN"/>
    <d v="2022-01-01T00:00:00"/>
    <m/>
    <d v="2022-12-01T00:00:00"/>
    <d v="2023-03-30T00:00:00"/>
    <n v="0"/>
    <m/>
    <m/>
    <n v="0"/>
    <m/>
    <m/>
    <n v="0"/>
    <m/>
    <m/>
    <n v="0"/>
    <m/>
    <m/>
    <n v="10000"/>
    <n v="0"/>
    <n v="10000"/>
    <n v="1"/>
    <n v="0"/>
    <n v="0"/>
    <n v="0"/>
    <n v="700"/>
    <n v="0"/>
    <n v="700"/>
    <n v="0"/>
    <n v="10000"/>
    <n v="0"/>
    <m/>
    <n v="700.00000000000011"/>
    <n v="0"/>
    <m/>
    <m/>
    <m/>
    <m/>
    <e v="#N/A"/>
    <e v="#N/A"/>
    <s v="n.a."/>
    <m/>
    <x v="1"/>
    <n v="0"/>
    <n v="1"/>
    <n v="32"/>
    <n v="25"/>
    <n v="0"/>
    <n v="0"/>
    <n v="0"/>
    <n v="2019"/>
  </r>
  <r>
    <m/>
    <m/>
    <s v="SYR/PHA/83/PRP/105"/>
    <s v="UNEP"/>
    <m/>
    <x v="2"/>
    <s v="SYR"/>
    <x v="5"/>
    <s v="PHA"/>
    <s v="Preparation of a HCFC phase-out management plan (stage II)"/>
    <d v="2019-05-01T00:00:00"/>
    <d v="2021-06-01T00:00:00"/>
    <s v="FIN"/>
    <d v="2020-07-01T00:00:00"/>
    <m/>
    <d v="2020-12-01T00:00:00"/>
    <d v="2021-12-01T00:00:00"/>
    <n v="0"/>
    <m/>
    <m/>
    <n v="0"/>
    <m/>
    <m/>
    <m/>
    <m/>
    <m/>
    <m/>
    <m/>
    <m/>
    <n v="30000"/>
    <n v="-17375"/>
    <n v="12625"/>
    <n v="1"/>
    <n v="0"/>
    <n v="0"/>
    <n v="0"/>
    <n v="3900"/>
    <n v="-2258.75"/>
    <n v="1641.25"/>
    <n v="0"/>
    <n v="12625"/>
    <n v="0"/>
    <n v="0"/>
    <n v="1641.25"/>
    <n v="0"/>
    <m/>
    <n v="0"/>
    <m/>
    <m/>
    <m/>
    <m/>
    <m/>
    <m/>
    <x v="1"/>
    <n v="0"/>
    <n v="1"/>
    <n v="14"/>
    <n v="25"/>
    <n v="0"/>
    <n v="0"/>
    <n v="0"/>
    <n v="2019"/>
  </r>
  <r>
    <m/>
    <m/>
    <s v="URT/PHA/82/PRP/36"/>
    <s v="UNEP"/>
    <m/>
    <x v="0"/>
    <s v="URT"/>
    <x v="5"/>
    <s v="PHA"/>
    <s v="Preparation of a HCFC phase-out management plan (stage II)"/>
    <d v="2018-12-01T00:00:00"/>
    <d v="2019-12-01T00:00:00"/>
    <s v="FIN"/>
    <d v="2019-05-01T00:00:00"/>
    <m/>
    <d v="2021-12-01T00:00:00"/>
    <d v="2022-12-01T00:00:00"/>
    <n v="0"/>
    <m/>
    <m/>
    <n v="0"/>
    <m/>
    <m/>
    <m/>
    <m/>
    <m/>
    <m/>
    <m/>
    <m/>
    <n v="20000"/>
    <n v="0"/>
    <n v="20000"/>
    <n v="1"/>
    <n v="0"/>
    <n v="0"/>
    <n v="0"/>
    <n v="2600"/>
    <n v="0"/>
    <n v="2600"/>
    <n v="0"/>
    <n v="20000"/>
    <n v="0"/>
    <n v="0"/>
    <n v="2600"/>
    <n v="0"/>
    <m/>
    <n v="0"/>
    <m/>
    <m/>
    <m/>
    <m/>
    <m/>
    <m/>
    <x v="1"/>
    <n v="0"/>
    <n v="1"/>
    <n v="5"/>
    <n v="12"/>
    <n v="0"/>
    <n v="0"/>
    <n v="0"/>
    <n v="2018"/>
  </r>
  <r>
    <m/>
    <m/>
    <s v="URT/PHA/82/PRP/37"/>
    <s v="UNIDO"/>
    <m/>
    <x v="0"/>
    <s v="URT"/>
    <x v="5"/>
    <s v="PHA"/>
    <s v="Preparation of a HCFC phase-out management plan (stage II)"/>
    <d v="2018-12-01T00:00:00"/>
    <d v="2019-12-01T00:00:00"/>
    <s v="FIN"/>
    <d v="2019-11-01T00:00:00"/>
    <m/>
    <d v="2020-12-01T00:00:00"/>
    <d v="2021-02-01T00:00:00"/>
    <n v="0"/>
    <m/>
    <m/>
    <n v="0"/>
    <m/>
    <m/>
    <n v="0"/>
    <m/>
    <m/>
    <n v="0"/>
    <m/>
    <m/>
    <n v="10000"/>
    <n v="-152.4"/>
    <n v="9847.6"/>
    <n v="1.0000406190340794"/>
    <n v="-0.3999999999996362"/>
    <n v="-0.3999999999996362"/>
    <n v="0"/>
    <n v="700"/>
    <n v="-10.67"/>
    <n v="689.33"/>
    <n v="0.33000000000004093"/>
    <n v="9848"/>
    <n v="0"/>
    <m/>
    <n v="689"/>
    <n v="0"/>
    <m/>
    <m/>
    <m/>
    <m/>
    <m/>
    <m/>
    <m/>
    <m/>
    <x v="1"/>
    <n v="0"/>
    <n v="1"/>
    <n v="11"/>
    <n v="12"/>
    <n v="0"/>
    <n v="0"/>
    <n v="0"/>
    <n v="2018"/>
  </r>
  <r>
    <m/>
    <m/>
    <s v="THA/PHA/77/PRP/171"/>
    <s v="IBRD"/>
    <m/>
    <x v="2"/>
    <s v="THA"/>
    <x v="5"/>
    <s v="PHA"/>
    <s v="Preparation of a HCFC phase-out management plan (stage II)"/>
    <d v="2016-12-01T00:00:00"/>
    <d v="2018-06-01T00:00:00"/>
    <s v="FIN"/>
    <d v="2017-01-01T00:00:00"/>
    <m/>
    <d v="2018-12-01T00:00:00"/>
    <d v="2018-12-01T00:00:00"/>
    <n v="0"/>
    <m/>
    <m/>
    <n v="0"/>
    <m/>
    <m/>
    <n v="0"/>
    <m/>
    <m/>
    <n v="0"/>
    <m/>
    <m/>
    <n v="90000"/>
    <n v="0"/>
    <n v="90000"/>
    <n v="1"/>
    <n v="0"/>
    <n v="0"/>
    <n v="0"/>
    <n v="6300"/>
    <n v="0"/>
    <n v="6300"/>
    <n v="0"/>
    <n v="90000"/>
    <n v="0"/>
    <n v="0"/>
    <n v="6300"/>
    <n v="0"/>
    <n v="0"/>
    <m/>
    <m/>
    <m/>
    <s v="Data collection completed before mid-2018,  data subsequently compiled and analyzed.  Finalization of the Stage II HPMP strategy completed in Aug 18 and submitted to the 82nd Meeting.  Stage II HPMP approved by the ExCom in Dec 18.  "/>
    <s v="Preparation and appraisal of the overall new project and Grant Agreemnt (GA) betweem Thailand and World Bank initiated and underway. Draft project appraisal document completed. Environmental safeguards workshop held in Jun 19 and appraisal expected in Oct 19. GA approval expected by Q4 19."/>
    <m/>
    <m/>
    <x v="1"/>
    <n v="0"/>
    <n v="1"/>
    <n v="1"/>
    <n v="18"/>
    <n v="0"/>
    <n v="0"/>
    <n v="0"/>
    <n v="2016"/>
  </r>
  <r>
    <m/>
    <m/>
    <s v="TLS/PHA/72/PRP/11"/>
    <s v="UNDP"/>
    <m/>
    <x v="2"/>
    <s v="TLS"/>
    <x v="5"/>
    <s v="PHA"/>
    <s v="Preparation of a HCFC phase-out management plan (stage II)"/>
    <d v="2014-05-01T00:00:00"/>
    <d v="2016-05-01T00:00:00"/>
    <s v="FIN"/>
    <d v="2015-11-01T00:00:00"/>
    <m/>
    <d v="2017-09-01T00:00:00"/>
    <d v="2020-01-01T00:00:00"/>
    <n v="0"/>
    <m/>
    <m/>
    <m/>
    <m/>
    <m/>
    <n v="0"/>
    <m/>
    <m/>
    <m/>
    <m/>
    <m/>
    <n v="10000"/>
    <n v="-5000"/>
    <n v="5000"/>
    <n v="1"/>
    <n v="0"/>
    <n v="0"/>
    <n v="0"/>
    <n v="700"/>
    <n v="-350"/>
    <n v="350"/>
    <n v="0"/>
    <n v="5000"/>
    <n v="0"/>
    <n v="0"/>
    <n v="350"/>
    <n v="0"/>
    <m/>
    <m/>
    <m/>
    <m/>
    <s v="Remarks1 - upto 31 Dec 2017 (Short narrative description of progress made (actual/planned)): HPMP stage II proposal submitted and approved in the 80th Excom. Prodoc signed (actual/planned, yes/no and date): Signed earlier. Missions undertaken (actual/planned): 0. TOR for consultants/subcontracts completed (actual/planned): Contract/PO/MOA agreements signed: First disbursement date (actual/planned): Nov 2015. Any delays/problems (yes/no): No. If Yes, reasons for delay &amp; action plan to resolve:  N/A"/>
    <m/>
    <m/>
    <m/>
    <x v="1"/>
    <n v="0"/>
    <n v="1"/>
    <n v="18"/>
    <n v="24"/>
    <n v="0"/>
    <n v="0"/>
    <n v="0"/>
    <n v="2014"/>
  </r>
  <r>
    <m/>
    <m/>
    <s v="TLS/PHA/72/PRP/12"/>
    <s v="UNEP"/>
    <m/>
    <x v="2"/>
    <s v="TLS"/>
    <x v="5"/>
    <s v="PHA"/>
    <s v="Preparation of a HCFC phase-out management plan (stage II)"/>
    <d v="2014-05-01T00:00:00"/>
    <d v="2016-05-01T00:00:00"/>
    <s v="FIN"/>
    <d v="2015-12-01T00:00:00"/>
    <m/>
    <d v="2017-09-01T00:00:00"/>
    <d v="2019-12-01T00:00:00"/>
    <n v="0"/>
    <m/>
    <m/>
    <n v="0"/>
    <m/>
    <m/>
    <m/>
    <m/>
    <m/>
    <m/>
    <m/>
    <m/>
    <n v="20000"/>
    <n v="-9999.66"/>
    <n v="10000.34"/>
    <n v="0.99996600115596068"/>
    <n v="0.34000000000014552"/>
    <n v="0.34000000000014552"/>
    <n v="0"/>
    <n v="2600"/>
    <n v="-1299.96"/>
    <n v="1300.04"/>
    <n v="4.4199857205057924E-2"/>
    <n v="10000"/>
    <n v="0"/>
    <n v="0"/>
    <n v="1299.9958001427949"/>
    <n v="0"/>
    <m/>
    <n v="0"/>
    <m/>
    <m/>
    <m/>
    <m/>
    <m/>
    <m/>
    <x v="1"/>
    <n v="0"/>
    <n v="1"/>
    <n v="19"/>
    <n v="24"/>
    <n v="0"/>
    <n v="0"/>
    <n v="0"/>
    <n v="2014"/>
  </r>
  <r>
    <m/>
    <m/>
    <s v="TOG/PHA/83/PRP/34"/>
    <s v="UNEP"/>
    <m/>
    <x v="0"/>
    <s v="TOG"/>
    <x v="5"/>
    <s v="PHA"/>
    <s v="Preparation of a HCFC phase-out management plan (stage II)"/>
    <d v="2019-05-01T00:00:00"/>
    <d v="2021-06-01T00:00:00"/>
    <s v="FIN"/>
    <d v="2021-04-01T00:00:00"/>
    <m/>
    <d v="2022-12-01T00:00:00"/>
    <d v="2023-12-01T00:00:00"/>
    <n v="0"/>
    <m/>
    <m/>
    <n v="0"/>
    <m/>
    <m/>
    <m/>
    <m/>
    <m/>
    <m/>
    <m/>
    <m/>
    <n v="40000"/>
    <n v="-9800"/>
    <n v="30200"/>
    <n v="1"/>
    <n v="0"/>
    <n v="0"/>
    <n v="0"/>
    <n v="5200"/>
    <n v="-1274"/>
    <n v="3926"/>
    <n v="0"/>
    <n v="30200"/>
    <n v="0"/>
    <n v="0"/>
    <n v="3926"/>
    <n v="0"/>
    <m/>
    <n v="0"/>
    <m/>
    <m/>
    <s v="The project is completed and is operationnaly closed"/>
    <s v="The project is financialy completed "/>
    <s v="N/a"/>
    <m/>
    <x v="1"/>
    <n v="0"/>
    <n v="1"/>
    <n v="23"/>
    <n v="25"/>
    <n v="0"/>
    <n v="0"/>
    <n v="0"/>
    <n v="2019"/>
  </r>
  <r>
    <m/>
    <m/>
    <s v="TOG/PHA/83/PRP/33"/>
    <s v="UNIDO"/>
    <m/>
    <x v="0"/>
    <s v="TOG"/>
    <x v="5"/>
    <s v="PHA"/>
    <s v="Preparation of a HCFC phase-out management plan (stage II)"/>
    <d v="2019-05-01T00:00:00"/>
    <d v="2021-06-01T00:00:00"/>
    <s v="FIN"/>
    <d v="2019-11-01T00:00:00"/>
    <m/>
    <d v="2022-12-01T00:00:00"/>
    <d v="2023-02-28T00:00:00"/>
    <n v="0"/>
    <m/>
    <m/>
    <n v="0"/>
    <m/>
    <m/>
    <n v="0"/>
    <m/>
    <m/>
    <n v="0"/>
    <m/>
    <m/>
    <n v="20000"/>
    <n v="-245.31"/>
    <n v="19754.689999999999"/>
    <n v="1"/>
    <n v="0"/>
    <n v="0"/>
    <n v="0"/>
    <n v="1400"/>
    <n v="-17.09"/>
    <n v="1382.91"/>
    <n v="8.1699999999955253E-2"/>
    <n v="19754.689999999999"/>
    <n v="0"/>
    <m/>
    <n v="1382.8283000000001"/>
    <n v="0"/>
    <m/>
    <m/>
    <m/>
    <m/>
    <e v="#N/A"/>
    <e v="#N/A"/>
    <s v="n.a."/>
    <m/>
    <x v="1"/>
    <n v="0"/>
    <n v="1"/>
    <n v="6"/>
    <n v="25"/>
    <n v="0"/>
    <n v="0"/>
    <n v="0"/>
    <n v="2019"/>
  </r>
  <r>
    <m/>
    <m/>
    <s v="TRI/PHA/82/PRP/36"/>
    <s v="UNDP"/>
    <m/>
    <x v="1"/>
    <s v="TRI"/>
    <x v="5"/>
    <s v="PHA"/>
    <s v="Preparation of a HCFC phase-out management plan (stage II)"/>
    <d v="2018-12-01T00:00:00"/>
    <d v="2019-12-01T00:00:00"/>
    <s v="FIN"/>
    <d v="2019-01-01T00:00:00"/>
    <m/>
    <d v="2021-01-01T00:00:00"/>
    <d v="2022-01-01T00:00:00"/>
    <n v="0"/>
    <m/>
    <m/>
    <m/>
    <m/>
    <m/>
    <n v="0"/>
    <m/>
    <m/>
    <m/>
    <m/>
    <m/>
    <n v="60000"/>
    <n v="-806"/>
    <n v="59194"/>
    <n v="0.99831063959185051"/>
    <n v="100"/>
    <n v="100"/>
    <n v="0"/>
    <n v="4200"/>
    <n v="-56"/>
    <n v="4144"/>
    <n v="7.4200000000000728"/>
    <n v="59094"/>
    <n v="100"/>
    <n v="0"/>
    <n v="4136.58"/>
    <n v="7"/>
    <m/>
    <m/>
    <m/>
    <m/>
    <s v="Financially completed in 2022."/>
    <m/>
    <m/>
    <m/>
    <x v="1"/>
    <n v="0"/>
    <n v="1"/>
    <n v="1"/>
    <n v="12"/>
    <n v="0"/>
    <n v="0"/>
    <n v="0"/>
    <n v="2018"/>
  </r>
  <r>
    <m/>
    <m/>
    <s v="TUN/PHA/77/PRP/71"/>
    <s v="UNIDO"/>
    <m/>
    <x v="0"/>
    <s v="TUN"/>
    <x v="5"/>
    <s v="PHA"/>
    <s v="Preparation of a HCFC phase-out management plan (stage II)"/>
    <d v="2016-12-01T00:00:00"/>
    <d v="2018-06-01T00:00:00"/>
    <s v="FIN"/>
    <d v="2018-10-01T00:00:00"/>
    <m/>
    <d v="2019-12-01T00:00:00"/>
    <d v="2020-08-01T00:00:00"/>
    <n v="0"/>
    <m/>
    <m/>
    <n v="0"/>
    <m/>
    <m/>
    <n v="0"/>
    <m/>
    <m/>
    <n v="0"/>
    <m/>
    <m/>
    <n v="60000"/>
    <n v="-28010"/>
    <n v="31990"/>
    <n v="1"/>
    <n v="0"/>
    <n v="0"/>
    <n v="0"/>
    <n v="4200"/>
    <n v="-1961"/>
    <n v="2239"/>
    <n v="0"/>
    <n v="31990"/>
    <n v="0"/>
    <m/>
    <n v="2239"/>
    <n v="0"/>
    <m/>
    <m/>
    <m/>
    <m/>
    <m/>
    <m/>
    <m/>
    <m/>
    <x v="1"/>
    <n v="0"/>
    <n v="1"/>
    <n v="22"/>
    <n v="18"/>
    <n v="0"/>
    <n v="0"/>
    <n v="0"/>
    <n v="2016"/>
  </r>
  <r>
    <m/>
    <m/>
    <s v="TUR/PHA/74/PRP/105"/>
    <s v="UNIDO"/>
    <m/>
    <x v="4"/>
    <s v="TUR"/>
    <x v="5"/>
    <s v="PHA"/>
    <s v="Preparation of a HCFC phase-out management plan (stage II)"/>
    <d v="2015-05-01T00:00:00"/>
    <d v="2016-12-01T00:00:00"/>
    <s v="FIN"/>
    <d v="2019-01-01T00:00:00"/>
    <m/>
    <d v="2020-06-01T00:00:00"/>
    <d v="2020-06-01T00:00:00"/>
    <n v="0"/>
    <m/>
    <m/>
    <n v="0"/>
    <m/>
    <m/>
    <n v="0"/>
    <m/>
    <m/>
    <n v="0"/>
    <m/>
    <m/>
    <n v="90000"/>
    <n v="-86149"/>
    <n v="3851"/>
    <n v="1"/>
    <n v="0"/>
    <n v="0"/>
    <n v="0"/>
    <n v="6300"/>
    <n v="-6030"/>
    <n v="270"/>
    <n v="0"/>
    <n v="3851"/>
    <n v="0"/>
    <m/>
    <n v="270"/>
    <n v="0"/>
    <m/>
    <m/>
    <m/>
    <m/>
    <m/>
    <m/>
    <m/>
    <m/>
    <x v="1"/>
    <n v="0"/>
    <n v="1"/>
    <n v="44"/>
    <n v="19"/>
    <n v="0"/>
    <n v="0"/>
    <n v="0"/>
    <n v="2015"/>
  </r>
  <r>
    <m/>
    <m/>
    <s v="TKM/PHA/82/PRP/13"/>
    <s v="UNIDO"/>
    <m/>
    <x v="4"/>
    <s v="TKM"/>
    <x v="5"/>
    <s v="PHA"/>
    <s v="Preparation of a HCFC phase-out management plan (stage II)"/>
    <d v="2018-12-01T00:00:00"/>
    <d v="2019-12-01T00:00:00"/>
    <s v="FIN"/>
    <d v="2019-06-01T00:00:00"/>
    <m/>
    <d v="2020-12-01T00:00:00"/>
    <d v="2021-12-01T00:00:00"/>
    <n v="0"/>
    <m/>
    <m/>
    <n v="0"/>
    <m/>
    <m/>
    <n v="0"/>
    <m/>
    <m/>
    <n v="0"/>
    <m/>
    <m/>
    <n v="30000"/>
    <n v="0"/>
    <n v="30000"/>
    <n v="1"/>
    <n v="0"/>
    <n v="0"/>
    <n v="0"/>
    <n v="2100"/>
    <n v="0"/>
    <n v="2100"/>
    <n v="0"/>
    <n v="30000"/>
    <n v="0"/>
    <m/>
    <n v="2100"/>
    <n v="0"/>
    <m/>
    <m/>
    <m/>
    <m/>
    <m/>
    <m/>
    <m/>
    <m/>
    <x v="1"/>
    <n v="0"/>
    <n v="1"/>
    <n v="6"/>
    <n v="12"/>
    <n v="0"/>
    <n v="0"/>
    <n v="0"/>
    <n v="2018"/>
  </r>
  <r>
    <m/>
    <m/>
    <s v="UGA/PHA/82/PRP/24"/>
    <s v="UNEP"/>
    <m/>
    <x v="0"/>
    <s v="UGA"/>
    <x v="5"/>
    <s v="PHA"/>
    <s v="Preparation of a HCFC phase-out management plan (stage II)"/>
    <d v="2018-12-01T00:00:00"/>
    <d v="2019-12-01T00:00:00"/>
    <s v="FIN"/>
    <d v="2019-05-01T00:00:00"/>
    <m/>
    <d v="2020-12-01T00:00:00"/>
    <d v="2021-12-01T00:00:00"/>
    <n v="0"/>
    <m/>
    <m/>
    <n v="0"/>
    <m/>
    <m/>
    <m/>
    <m/>
    <m/>
    <m/>
    <m/>
    <m/>
    <n v="20000"/>
    <n v="-5156"/>
    <n v="14844"/>
    <n v="1"/>
    <n v="0"/>
    <n v="0"/>
    <n v="0"/>
    <n v="2600"/>
    <n v="-670.28"/>
    <n v="1929.72"/>
    <n v="0"/>
    <n v="14844"/>
    <n v="0"/>
    <n v="0"/>
    <n v="1929.72"/>
    <n v="0"/>
    <m/>
    <n v="0"/>
    <m/>
    <m/>
    <m/>
    <m/>
    <m/>
    <m/>
    <x v="1"/>
    <n v="0"/>
    <n v="1"/>
    <n v="5"/>
    <n v="12"/>
    <n v="0"/>
    <n v="0"/>
    <n v="0"/>
    <n v="2018"/>
  </r>
  <r>
    <m/>
    <m/>
    <s v="UGA/PHA/82/PRP/23"/>
    <s v="UNIDO"/>
    <m/>
    <x v="0"/>
    <s v="UGA"/>
    <x v="5"/>
    <s v="PHA"/>
    <s v="Preparation of a HCFC phase-out management plan (stage II)"/>
    <d v="2018-12-01T00:00:00"/>
    <d v="2019-12-01T00:00:00"/>
    <s v="FIN"/>
    <d v="2019-03-01T00:00:00"/>
    <m/>
    <d v="2020-12-01T00:00:00"/>
    <d v="2021-09-01T00:00:00"/>
    <n v="0"/>
    <m/>
    <m/>
    <n v="0"/>
    <m/>
    <m/>
    <n v="0"/>
    <m/>
    <m/>
    <n v="0"/>
    <m/>
    <m/>
    <n v="10000"/>
    <n v="-25.6"/>
    <n v="9974.4"/>
    <n v="0.99995989733718327"/>
    <n v="0.3999999999996362"/>
    <n v="0.3999999999996362"/>
    <n v="0"/>
    <n v="700"/>
    <n v="-1.82"/>
    <n v="698.18"/>
    <n v="0.17999999999994998"/>
    <n v="9974"/>
    <n v="0"/>
    <m/>
    <n v="698"/>
    <n v="0"/>
    <m/>
    <m/>
    <m/>
    <m/>
    <m/>
    <m/>
    <m/>
    <m/>
    <x v="1"/>
    <n v="0"/>
    <n v="1"/>
    <n v="3"/>
    <n v="12"/>
    <n v="0"/>
    <n v="0"/>
    <n v="0"/>
    <n v="2018"/>
  </r>
  <r>
    <m/>
    <m/>
    <s v="URU/PHA/72/PRP/61"/>
    <s v="UNDP"/>
    <m/>
    <x v="1"/>
    <s v="URU"/>
    <x v="5"/>
    <s v="PHA"/>
    <s v="Preparation of a HCFC phase-out management plan (stage II)"/>
    <d v="2014-05-01T00:00:00"/>
    <d v="2016-05-01T00:00:00"/>
    <s v="FIN"/>
    <d v="2015-01-01T00:00:00"/>
    <m/>
    <d v="2016-12-01T00:00:00"/>
    <d v="2019-01-01T00:00:00"/>
    <n v="0"/>
    <m/>
    <m/>
    <m/>
    <m/>
    <m/>
    <n v="0"/>
    <m/>
    <m/>
    <m/>
    <m/>
    <m/>
    <n v="60000"/>
    <n v="-4"/>
    <n v="59996"/>
    <n v="1"/>
    <n v="0"/>
    <n v="0"/>
    <n v="0"/>
    <n v="4200"/>
    <n v="0"/>
    <n v="4200"/>
    <n v="0.27999999999974534"/>
    <n v="59996"/>
    <n v="0"/>
    <n v="0"/>
    <n v="4199.72"/>
    <n v="0"/>
    <m/>
    <m/>
    <m/>
    <m/>
    <s v="Remarks1 - upto 31 Dec 2016 (Short narrative description of progress made (actual/planned)): Project prepared and discussed with counterparts. Documment submitted and approved by ExCom. Adjustment of approved document made. Prodoc signed (actual/planned, yes/no and date):The agreement has been signed earlier. Missions undertaken (actual/planned):2 of 2 TOR for consultants/subcontracts completed (actual/planned): 1 of 1 Contract/PO/MOA agreements signed: 1 of 1 First disbursement date (actual/planned): 42005Any delays/problems (yes/no):No If Yes, reasons for delay &amp; action plan to resolve:N/A"/>
    <m/>
    <m/>
    <m/>
    <x v="1"/>
    <n v="0"/>
    <n v="1"/>
    <n v="8"/>
    <n v="24"/>
    <n v="0"/>
    <n v="0"/>
    <n v="0"/>
    <n v="2014"/>
  </r>
  <r>
    <m/>
    <m/>
    <s v="VEN/PHA/72/PRP/127"/>
    <s v="UNIDO"/>
    <m/>
    <x v="1"/>
    <s v="VEN"/>
    <x v="5"/>
    <s v="PHA"/>
    <s v="Preparation of a HCFC phase-out management plan (stage II)"/>
    <d v="2014-05-01T00:00:00"/>
    <d v="2015-05-01T00:00:00"/>
    <s v="FIN"/>
    <d v="2014-08-01T00:00:00"/>
    <m/>
    <d v="2016-12-01T00:00:00"/>
    <d v="2017-08-01T00:00:00"/>
    <n v="0"/>
    <m/>
    <m/>
    <n v="0"/>
    <m/>
    <m/>
    <n v="0"/>
    <m/>
    <m/>
    <n v="0"/>
    <m/>
    <m/>
    <n v="90000"/>
    <n v="-1535.25"/>
    <n v="88464.75"/>
    <n v="1.000002825984361"/>
    <n v="-0.25"/>
    <n v="-0.25"/>
    <n v="0"/>
    <n v="6300"/>
    <n v="-107"/>
    <n v="6193"/>
    <n v="0"/>
    <n v="88465"/>
    <n v="0"/>
    <m/>
    <n v="6193"/>
    <n v="0"/>
    <m/>
    <m/>
    <m/>
    <m/>
    <m/>
    <m/>
    <m/>
    <m/>
    <x v="1"/>
    <n v="0"/>
    <n v="1"/>
    <n v="3"/>
    <n v="12"/>
    <n v="0"/>
    <n v="0"/>
    <n v="0"/>
    <n v="2014"/>
  </r>
  <r>
    <m/>
    <m/>
    <s v="VIE/PHA/72/PRP/65"/>
    <s v="IBRD"/>
    <m/>
    <x v="2"/>
    <s v="VIE"/>
    <x v="5"/>
    <s v="PHA"/>
    <s v="Preparation of a HCFC phase-out management plan (stage II)"/>
    <d v="2014-05-01T00:00:00"/>
    <d v="2016-05-01T00:00:00"/>
    <s v="FIN"/>
    <d v="2014-12-01T00:00:00"/>
    <m/>
    <d v="2016-07-01T00:00:00"/>
    <d v="2017-12-01T00:00:00"/>
    <n v="0"/>
    <m/>
    <m/>
    <n v="0"/>
    <m/>
    <m/>
    <n v="0"/>
    <m/>
    <m/>
    <n v="0"/>
    <m/>
    <m/>
    <n v="90000"/>
    <n v="0"/>
    <n v="90000"/>
    <n v="1"/>
    <n v="0"/>
    <n v="0"/>
    <n v="0"/>
    <n v="6300"/>
    <n v="0"/>
    <n v="6300"/>
    <n v="0"/>
    <n v="90000"/>
    <n v="0"/>
    <n v="0"/>
    <n v="6300"/>
    <n v="0"/>
    <n v="0"/>
    <m/>
    <m/>
    <m/>
    <s v="WB new Grant Agreement preparation mission conducted in Mar 17 which included discussion on implementation/funding modalities, project implementation procedures, safeguards and others. Balance of preparation funds disbursed. "/>
    <s v="Preparation completed."/>
    <m/>
    <m/>
    <x v="1"/>
    <n v="0"/>
    <n v="1"/>
    <n v="7"/>
    <n v="24"/>
    <n v="0"/>
    <n v="0"/>
    <n v="0"/>
    <n v="2014"/>
  </r>
  <r>
    <m/>
    <m/>
    <s v="YEM/PHA/73/PRP/44"/>
    <s v="UNEP"/>
    <m/>
    <x v="2"/>
    <s v="YEM"/>
    <x v="5"/>
    <s v="PHA"/>
    <s v="Preparation of a HCFC phase-out management plan (stage II)"/>
    <d v="2014-11-01T00:00:00"/>
    <d v="2016-11-01T00:00:00"/>
    <s v="CLO"/>
    <m/>
    <m/>
    <m/>
    <d v="2019-12-01T00:00:00"/>
    <n v="0"/>
    <m/>
    <m/>
    <n v="0"/>
    <m/>
    <m/>
    <m/>
    <m/>
    <m/>
    <m/>
    <m/>
    <m/>
    <n v="50000"/>
    <n v="-50000"/>
    <n v="0"/>
    <n v="0"/>
    <n v="0"/>
    <n v="0"/>
    <n v="0"/>
    <n v="6500"/>
    <n v="-6500"/>
    <n v="0"/>
    <n v="0"/>
    <n v="0"/>
    <n v="0"/>
    <n v="0"/>
    <n v="0"/>
    <n v="0"/>
    <m/>
    <n v="0"/>
    <m/>
    <m/>
    <m/>
    <m/>
    <m/>
    <m/>
    <x v="0"/>
    <n v="0"/>
    <n v="0"/>
    <s v=""/>
    <n v="24"/>
    <n v="0"/>
    <n v="0"/>
    <n v="0"/>
    <n v="2014"/>
  </r>
  <r>
    <m/>
    <m/>
    <s v="YEM/PHA/73/PRP/45"/>
    <s v="UNIDO"/>
    <m/>
    <x v="2"/>
    <s v="YEM"/>
    <x v="5"/>
    <s v="PHA"/>
    <s v="Preparation of a HCFC phase-out management plan (stage II)"/>
    <d v="2014-11-01T00:00:00"/>
    <d v="2016-11-01T00:00:00"/>
    <s v="CLO"/>
    <m/>
    <m/>
    <m/>
    <d v="2019-03-01T00:00:00"/>
    <n v="0"/>
    <m/>
    <m/>
    <n v="0"/>
    <m/>
    <m/>
    <n v="0"/>
    <m/>
    <m/>
    <n v="0"/>
    <m/>
    <m/>
    <n v="20000"/>
    <n v="-20000"/>
    <n v="0"/>
    <n v="0"/>
    <n v="0"/>
    <n v="0"/>
    <n v="0"/>
    <n v="1400"/>
    <n v="-1400"/>
    <n v="0"/>
    <n v="0"/>
    <n v="0"/>
    <n v="0"/>
    <m/>
    <n v="0"/>
    <n v="0"/>
    <m/>
    <m/>
    <m/>
    <m/>
    <e v="#N/A"/>
    <e v="#N/A"/>
    <m/>
    <m/>
    <x v="0"/>
    <n v="0"/>
    <n v="0"/>
    <s v=""/>
    <n v="24"/>
    <n v="0"/>
    <n v="0"/>
    <n v="0"/>
    <n v="2014"/>
  </r>
  <r>
    <m/>
    <m/>
    <s v="ZAM/PHA/83/PRP/38"/>
    <s v="UNEP"/>
    <m/>
    <x v="0"/>
    <s v="ZAM"/>
    <x v="5"/>
    <s v="PHA"/>
    <s v="Preparation of a HCFC phase-out management plan (stage II)"/>
    <d v="2019-05-01T00:00:00"/>
    <d v="2021-06-01T00:00:00"/>
    <s v="FIN"/>
    <d v="2019-10-01T00:00:00"/>
    <m/>
    <d v="2020-12-01T00:00:00"/>
    <d v="2021-12-01T00:00:00"/>
    <n v="0"/>
    <m/>
    <m/>
    <n v="0"/>
    <m/>
    <m/>
    <m/>
    <m/>
    <m/>
    <m/>
    <m/>
    <m/>
    <n v="20000"/>
    <n v="0"/>
    <n v="20000"/>
    <n v="1"/>
    <n v="0"/>
    <n v="0"/>
    <n v="0"/>
    <n v="2600"/>
    <n v="0"/>
    <n v="2600"/>
    <n v="0"/>
    <n v="20000"/>
    <n v="0"/>
    <n v="0"/>
    <n v="2600"/>
    <n v="0"/>
    <m/>
    <n v="0"/>
    <m/>
    <m/>
    <m/>
    <m/>
    <m/>
    <m/>
    <x v="1"/>
    <n v="0"/>
    <n v="1"/>
    <n v="5"/>
    <n v="25"/>
    <n v="0"/>
    <n v="0"/>
    <n v="0"/>
    <n v="2019"/>
  </r>
  <r>
    <m/>
    <m/>
    <s v="ZAM/PHA/83/PRP/37"/>
    <s v="UNIDO"/>
    <m/>
    <x v="0"/>
    <s v="ZAM"/>
    <x v="5"/>
    <s v="PHA"/>
    <s v="Preparation of a HCFC phase-out management plan (stage II)"/>
    <d v="2019-05-01T00:00:00"/>
    <d v="2021-06-01T00:00:00"/>
    <s v="FIN"/>
    <d v="2021-06-01T00:00:00"/>
    <m/>
    <d v="2021-12-01T00:00:00"/>
    <d v="2022-07-01T00:00:00"/>
    <n v="0"/>
    <m/>
    <m/>
    <n v="0"/>
    <m/>
    <m/>
    <n v="0"/>
    <m/>
    <m/>
    <n v="0"/>
    <m/>
    <m/>
    <n v="10000"/>
    <n v="-6960.28"/>
    <n v="3039.7200000000003"/>
    <n v="1.0000921137473187"/>
    <n v="-0.27999999999974534"/>
    <n v="-0.27999999999974534"/>
    <n v="0"/>
    <n v="700"/>
    <n v="-487.22"/>
    <n v="212.77999999999997"/>
    <n v="-0.22000000000002728"/>
    <n v="3040"/>
    <n v="0"/>
    <m/>
    <n v="213"/>
    <n v="0"/>
    <m/>
    <m/>
    <m/>
    <m/>
    <m/>
    <m/>
    <m/>
    <m/>
    <x v="1"/>
    <n v="0"/>
    <n v="1"/>
    <n v="25"/>
    <n v="25"/>
    <n v="0"/>
    <n v="0"/>
    <n v="0"/>
    <n v="2019"/>
  </r>
  <r>
    <m/>
    <m/>
    <s v="ZIM/PHA/83/PRP/58"/>
    <s v="UNDP"/>
    <m/>
    <x v="0"/>
    <s v="ZIM"/>
    <x v="5"/>
    <s v="PHA"/>
    <s v="Preparation of a HCFC phase-out management plan (stage II)"/>
    <d v="2019-05-01T00:00:00"/>
    <d v="2021-06-01T00:00:00"/>
    <s v="FIN"/>
    <d v="2020-03-01T00:00:00"/>
    <m/>
    <d v="2020-12-01T00:00:00"/>
    <d v="2021-12-01T00:00:00"/>
    <n v="0"/>
    <m/>
    <m/>
    <m/>
    <m/>
    <m/>
    <n v="0"/>
    <m/>
    <m/>
    <m/>
    <m/>
    <m/>
    <n v="20000"/>
    <n v="-8565"/>
    <n v="11435"/>
    <n v="1"/>
    <n v="0"/>
    <n v="0"/>
    <n v="0"/>
    <n v="1400"/>
    <n v="-600"/>
    <n v="800"/>
    <n v="-0.45000000000004547"/>
    <n v="11435"/>
    <n v="0"/>
    <n v="0"/>
    <n v="800.45"/>
    <n v="0"/>
    <m/>
    <m/>
    <m/>
    <m/>
    <s v="Financially completed in 2021."/>
    <m/>
    <m/>
    <m/>
    <x v="1"/>
    <n v="0"/>
    <n v="1"/>
    <n v="10"/>
    <n v="25"/>
    <n v="0"/>
    <n v="0"/>
    <n v="0"/>
    <n v="2019"/>
  </r>
  <r>
    <m/>
    <m/>
    <s v="ZIM/PHA/83/PRP/59"/>
    <s v="UNEP"/>
    <m/>
    <x v="0"/>
    <s v="ZIM"/>
    <x v="5"/>
    <s v="PHA"/>
    <s v="Preparation of a HCFC phase-out management plan (stage II)"/>
    <d v="2019-05-01T00:00:00"/>
    <d v="2021-06-01T00:00:00"/>
    <s v="FIN"/>
    <d v="2019-11-01T00:00:00"/>
    <m/>
    <d v="2020-12-01T00:00:00"/>
    <d v="2021-12-01T00:00:00"/>
    <n v="0"/>
    <m/>
    <m/>
    <n v="0"/>
    <m/>
    <m/>
    <m/>
    <m/>
    <m/>
    <m/>
    <m/>
    <m/>
    <n v="40000"/>
    <n v="0"/>
    <n v="40000"/>
    <n v="1"/>
    <n v="0"/>
    <n v="0"/>
    <n v="0"/>
    <n v="5200"/>
    <n v="0"/>
    <n v="5200"/>
    <n v="0"/>
    <n v="40000"/>
    <n v="0"/>
    <n v="0"/>
    <n v="5200"/>
    <n v="0"/>
    <m/>
    <n v="0"/>
    <m/>
    <m/>
    <m/>
    <m/>
    <m/>
    <m/>
    <x v="1"/>
    <n v="0"/>
    <n v="1"/>
    <n v="6"/>
    <n v="25"/>
    <n v="0"/>
    <n v="0"/>
    <n v="0"/>
    <n v="2019"/>
  </r>
  <r>
    <m/>
    <m/>
    <s v="ALG/PHA/85/PRP/86"/>
    <s v="UNIDO"/>
    <m/>
    <x v="0"/>
    <s v="ALG"/>
    <x v="5"/>
    <s v="PHA"/>
    <s v="Preparation of a HCFC phase-out management plan (stage II) (air-conditioning sector)"/>
    <d v="2020-06-01T00:00:00"/>
    <d v="2022-06-01T00:00:00"/>
    <s v="ONG"/>
    <d v="2020-12-01T00:00:00"/>
    <d v="2024-12-01T00:00:00"/>
    <m/>
    <m/>
    <n v="0"/>
    <m/>
    <m/>
    <n v="0"/>
    <m/>
    <m/>
    <n v="0"/>
    <m/>
    <m/>
    <n v="0"/>
    <m/>
    <m/>
    <n v="50000"/>
    <n v="0"/>
    <n v="50000"/>
    <n v="0.8280556"/>
    <n v="8597.2200000000012"/>
    <n v="8597.2200000000012"/>
    <n v="0"/>
    <n v="3500"/>
    <n v="0"/>
    <n v="3500"/>
    <n v="601.80539999999974"/>
    <n v="41402.78"/>
    <n v="5642.69"/>
    <n v="8000"/>
    <n v="2898.1946000000003"/>
    <n v="394.98830000000004"/>
    <m/>
    <m/>
    <m/>
    <m/>
    <s v="A Stage II proposal was drafted and agreed with the NOU, but it was not finally submitted as the government of Algeria did not provide the corresponding endorsement letter. The survey on the consumption of controlled substances was completed in December 2023. Also, a verification report was elaborated by an independent expert on the HCFC consumption of 2021 and 2022.    "/>
    <s v="A new proposal is being elaborated for its submission to the 95th ExCom meeting. This new proposal would cover the period 2024-2030. Consultation to manufacturers and importers of controlled substances and equipment is being conducted to complete the information on the consumption of controlled substances in the country. UNIDO plans to conduct a verification report on the consumption of HCFCs in 2023. "/>
    <s v="Yes"/>
    <m/>
    <x v="0"/>
    <n v="1"/>
    <n v="1"/>
    <n v="6"/>
    <n v="24"/>
    <n v="30"/>
    <n v="54"/>
    <n v="0"/>
    <n v="2020"/>
  </r>
  <r>
    <m/>
    <m/>
    <s v="SAU/REF/86/PRP/35"/>
    <s v="UNIDO"/>
    <m/>
    <x v="2"/>
    <s v="SAU"/>
    <x v="5"/>
    <s v="REF"/>
    <s v="Preparation of a HCFC phase-out management plan (stage II) (air-conditioning)"/>
    <d v="2020-12-01T00:00:00"/>
    <d v="2022-12-01T00:00:00"/>
    <s v="ONG"/>
    <d v="2021-03-01T00:00:00"/>
    <d v="2024-07-01T00:00:00"/>
    <m/>
    <m/>
    <n v="0"/>
    <m/>
    <m/>
    <n v="0"/>
    <m/>
    <m/>
    <n v="0"/>
    <m/>
    <m/>
    <n v="0"/>
    <m/>
    <m/>
    <n v="150000"/>
    <n v="0"/>
    <n v="150000"/>
    <n v="0.70621566666666669"/>
    <n v="44067.649999999994"/>
    <n v="44067.649999999994"/>
    <n v="0"/>
    <n v="10500"/>
    <n v="0"/>
    <n v="10500"/>
    <n v="3084.7354999999989"/>
    <n v="105932.35"/>
    <n v="4612.34"/>
    <n v="16000"/>
    <n v="7415.2645000000011"/>
    <n v="322.86380000000008"/>
    <m/>
    <m/>
    <m/>
    <m/>
    <s v="Milestones achieved: · ToR for National Experts for data collection prepared. International Expert Recruited._x000a_Actions towards next goals: Conclusion of National Survey and development of draft strategy_x000a_Issues of relevance to the Executive Committee: None."/>
    <s v="HPMP Stage II submitted and approved by 94th ExCom"/>
    <s v="Yes"/>
    <m/>
    <x v="0"/>
    <n v="1"/>
    <n v="1"/>
    <n v="3"/>
    <n v="24"/>
    <n v="19"/>
    <n v="43"/>
    <n v="0"/>
    <n v="2020"/>
  </r>
  <r>
    <m/>
    <m/>
    <s v="ALG/PHA/85/PRP/84"/>
    <s v="UNIDO"/>
    <m/>
    <x v="0"/>
    <s v="ALG"/>
    <x v="5"/>
    <s v="PHA"/>
    <s v="Preparation of a HCFC phase-out management plan (stage II) (foam sector)"/>
    <d v="2020-06-01T00:00:00"/>
    <d v="2022-06-01T00:00:00"/>
    <s v="ONG"/>
    <d v="2022-01-01T00:00:00"/>
    <d v="2024-12-01T00:00:00"/>
    <m/>
    <m/>
    <n v="0"/>
    <m/>
    <m/>
    <n v="0"/>
    <m/>
    <m/>
    <n v="0"/>
    <m/>
    <m/>
    <n v="0"/>
    <m/>
    <m/>
    <n v="50000"/>
    <n v="0"/>
    <n v="50000"/>
    <n v="0.73241219999999996"/>
    <n v="13379.39"/>
    <n v="13379.39"/>
    <n v="0"/>
    <n v="3500"/>
    <n v="0"/>
    <n v="3500"/>
    <n v="936.55729999999994"/>
    <n v="36620.61"/>
    <n v="3198.53"/>
    <n v="10000"/>
    <n v="2563.4427000000001"/>
    <n v="223.89710000000005"/>
    <m/>
    <m/>
    <m/>
    <m/>
    <s v="A Stage II proposal was drafted and agreed with the NOU, but it was not finally submitted as the government of Algeria did not provide the corresponding endorsement letter. The survey on the consumption of controlled substances was completed in December 2023. Also, a verification report was elaborated by an independent expert on the HCFC consumption of 2021 and 2022. _x000a_The proposal for the foam sector has not been submitted in 2023.    "/>
    <s v="A new proposal is being elaborated for its submission to the 95th ExCom meeting. This new proposal would cover the period 2024-2030. The foam sector could be included in this proposal if consumption of HCFC in pre-blended polyols is verified. Consultation to manufacturers and importers of controlled substances and equipment is being conducted to complete the information on the consumption of controlled substances in the country. UNIDO plans to conduct a verification report on the consumption of HCFCs in 2023. "/>
    <s v="Yes"/>
    <m/>
    <x v="0"/>
    <n v="1"/>
    <n v="1"/>
    <n v="19"/>
    <n v="24"/>
    <n v="30"/>
    <n v="54"/>
    <n v="0"/>
    <n v="2020"/>
  </r>
  <r>
    <m/>
    <m/>
    <s v="CPR/PHA/73/PRP/545"/>
    <s v="UNDP"/>
    <m/>
    <x v="2"/>
    <s v="CPR"/>
    <x v="5"/>
    <s v="PHA"/>
    <s v="Preparation of a HCFC phase-out management plan (stage II) (overarching strategy)"/>
    <d v="2014-11-01T00:00:00"/>
    <d v="2016-11-01T00:00:00"/>
    <s v="FIN"/>
    <d v="2015-06-01T00:00:00"/>
    <m/>
    <d v="2017-05-01T00:00:00"/>
    <d v="2018-05-01T00:00:00"/>
    <n v="0"/>
    <m/>
    <m/>
    <m/>
    <m/>
    <m/>
    <n v="0"/>
    <m/>
    <m/>
    <m/>
    <m/>
    <m/>
    <n v="200000"/>
    <n v="-259"/>
    <n v="199741"/>
    <n v="1"/>
    <n v="0"/>
    <n v="0"/>
    <n v="0"/>
    <n v="14000"/>
    <n v="-18"/>
    <n v="13982"/>
    <n v="0.12999999999919964"/>
    <n v="199741"/>
    <n v="0"/>
    <n v="0"/>
    <n v="13981.87"/>
    <n v="0"/>
    <n v="199741"/>
    <m/>
    <m/>
    <m/>
    <s v="Financially completed in 2018."/>
    <m/>
    <m/>
    <m/>
    <x v="1"/>
    <n v="0"/>
    <n v="1"/>
    <n v="7"/>
    <n v="24"/>
    <n v="0"/>
    <n v="0"/>
    <n v="0"/>
    <n v="2014"/>
  </r>
  <r>
    <m/>
    <m/>
    <s v="CPR/PHA/74/PRP/557"/>
    <s v="Germany"/>
    <m/>
    <x v="2"/>
    <s v="CPR"/>
    <x v="5"/>
    <s v="PHA"/>
    <s v="Preparation of a HCFC phase-out management plan (stage II) (refrigeration servicing sector and enabling programme)"/>
    <d v="2015-05-01T00:00:00"/>
    <d v="2015-12-01T00:00:00"/>
    <s v="FIN"/>
    <d v="2016-01-01T00:00:00"/>
    <m/>
    <d v="2016-04-01T00:00:00"/>
    <d v="2017-09-01T00:00:00"/>
    <n v="0"/>
    <m/>
    <m/>
    <n v="0"/>
    <m/>
    <m/>
    <m/>
    <m/>
    <m/>
    <m/>
    <m/>
    <m/>
    <n v="46900"/>
    <n v="0"/>
    <n v="46900"/>
    <n v="1"/>
    <n v="0"/>
    <n v="0"/>
    <n v="0"/>
    <n v="6097"/>
    <n v="0"/>
    <n v="6097"/>
    <n v="0"/>
    <n v="46900"/>
    <n v="0"/>
    <n v="0"/>
    <n v="6097"/>
    <n v="0"/>
    <m/>
    <m/>
    <m/>
    <m/>
    <s v="Stage II Servicing approved at 77th Excom"/>
    <m/>
    <m/>
    <m/>
    <x v="1"/>
    <n v="0"/>
    <n v="1"/>
    <n v="8"/>
    <n v="7"/>
    <n v="0"/>
    <n v="0"/>
    <n v="0"/>
    <n v="2015"/>
  </r>
  <r>
    <m/>
    <m/>
    <s v="CPR/PHA/73/PRP/556"/>
    <s v="Japan"/>
    <m/>
    <x v="2"/>
    <s v="CPR"/>
    <x v="5"/>
    <s v="PHA"/>
    <s v="Preparation of a HCFC phase-out management plan (stage II) (refrigeration servicing sector and enabling programme)"/>
    <d v="2014-11-01T00:00:00"/>
    <d v="2015-12-01T00:00:00"/>
    <s v="FIN"/>
    <d v="2016-05-01T00:00:00"/>
    <m/>
    <d v="2016-11-01T00:00:00"/>
    <d v="2018-12-01T00:00:00"/>
    <n v="0"/>
    <m/>
    <m/>
    <n v="0"/>
    <m/>
    <m/>
    <m/>
    <m/>
    <m/>
    <m/>
    <m/>
    <m/>
    <n v="25500"/>
    <n v="0"/>
    <n v="25500"/>
    <n v="1"/>
    <n v="0"/>
    <n v="0"/>
    <n v="0"/>
    <n v="3315"/>
    <n v="0"/>
    <n v="3315"/>
    <n v="0"/>
    <n v="25500"/>
    <n v="0"/>
    <n v="0"/>
    <n v="3315"/>
    <n v="0"/>
    <m/>
    <m/>
    <m/>
    <m/>
    <s v="The last payment was made by UNEP to FECO in July 2017. Project completed. "/>
    <s v="Project completed.  UNEP is working with the country for financial completion of the project."/>
    <m/>
    <m/>
    <x v="1"/>
    <n v="0"/>
    <n v="1"/>
    <n v="18"/>
    <n v="13"/>
    <n v="0"/>
    <n v="0"/>
    <n v="0"/>
    <n v="2014"/>
  </r>
  <r>
    <m/>
    <m/>
    <s v="CPR/PHA/73/PRP/555"/>
    <s v="UNEP"/>
    <m/>
    <x v="2"/>
    <s v="CPR"/>
    <x v="5"/>
    <s v="PHA"/>
    <s v="Preparation of a HCFC phase-out management plan (stage II) (refrigeration servicing sector and enabling programme)"/>
    <d v="2014-11-01T00:00:00"/>
    <d v="2015-12-01T00:00:00"/>
    <s v="FIN"/>
    <d v="2016-05-01T00:00:00"/>
    <m/>
    <d v="2016-12-01T00:00:00"/>
    <d v="2018-12-01T00:00:00"/>
    <n v="0"/>
    <m/>
    <m/>
    <n v="0"/>
    <m/>
    <m/>
    <m/>
    <m/>
    <m/>
    <m/>
    <m/>
    <m/>
    <n v="217600"/>
    <n v="0"/>
    <n v="217600"/>
    <n v="1"/>
    <n v="0"/>
    <n v="0"/>
    <n v="0"/>
    <n v="28288"/>
    <n v="0"/>
    <n v="28288"/>
    <n v="0"/>
    <n v="217600"/>
    <n v="0"/>
    <n v="0"/>
    <n v="28288"/>
    <n v="0"/>
    <m/>
    <n v="0"/>
    <m/>
    <m/>
    <m/>
    <m/>
    <m/>
    <m/>
    <x v="1"/>
    <n v="0"/>
    <n v="1"/>
    <n v="18"/>
    <n v="13"/>
    <n v="0"/>
    <n v="0"/>
    <n v="0"/>
    <n v="2014"/>
  </r>
  <r>
    <m/>
    <m/>
    <s v="ARM/PHA/84/PRP/22"/>
    <s v="UNEP"/>
    <m/>
    <x v="4"/>
    <s v="ARM"/>
    <x v="5"/>
    <s v="PHA"/>
    <s v="Preparation of a HCFC phase-out management plan (stage III)"/>
    <d v="2019-12-01T00:00:00"/>
    <d v="2021-12-01T00:00:00"/>
    <s v="FIN"/>
    <d v="2020-01-01T00:00:00"/>
    <m/>
    <d v="2021-12-01T00:00:00"/>
    <d v="2022-12-01T00:00:00"/>
    <n v="0"/>
    <m/>
    <m/>
    <n v="0"/>
    <m/>
    <m/>
    <m/>
    <m/>
    <m/>
    <m/>
    <m/>
    <m/>
    <n v="10000"/>
    <n v="-82"/>
    <n v="9918"/>
    <n v="1"/>
    <n v="0"/>
    <n v="0"/>
    <n v="0"/>
    <n v="1300"/>
    <n v="-10.66"/>
    <n v="1289.3399999999999"/>
    <n v="0"/>
    <n v="9918"/>
    <n v="0"/>
    <n v="0"/>
    <n v="1289.3400000000001"/>
    <n v="0"/>
    <m/>
    <n v="0"/>
    <m/>
    <m/>
    <m/>
    <m/>
    <m/>
    <m/>
    <x v="1"/>
    <n v="0"/>
    <n v="1"/>
    <n v="1"/>
    <n v="24"/>
    <n v="0"/>
    <n v="0"/>
    <n v="0"/>
    <n v="2019"/>
  </r>
  <r>
    <m/>
    <m/>
    <s v="ARM/PHA/84/PRP/24"/>
    <s v="UNIDO"/>
    <m/>
    <x v="4"/>
    <s v="ARM"/>
    <x v="5"/>
    <s v="PHA"/>
    <s v="Preparation of a HCFC phase-out management plan (stage III)"/>
    <d v="2019-12-01T00:00:00"/>
    <d v="2021-12-01T00:00:00"/>
    <s v="FIN"/>
    <d v="2020-02-01T00:00:00"/>
    <m/>
    <d v="2021-12-01T00:00:00"/>
    <d v="2022-04-01T00:00:00"/>
    <n v="0"/>
    <m/>
    <m/>
    <n v="0"/>
    <m/>
    <m/>
    <n v="0"/>
    <m/>
    <m/>
    <n v="0"/>
    <m/>
    <m/>
    <n v="20000"/>
    <n v="0"/>
    <n v="20000"/>
    <n v="1"/>
    <n v="0"/>
    <n v="0"/>
    <n v="0"/>
    <n v="1400"/>
    <n v="0"/>
    <n v="1400"/>
    <n v="0"/>
    <n v="20000"/>
    <n v="0"/>
    <m/>
    <n v="1400"/>
    <n v="0"/>
    <m/>
    <m/>
    <m/>
    <m/>
    <m/>
    <m/>
    <m/>
    <m/>
    <x v="1"/>
    <n v="0"/>
    <n v="1"/>
    <n v="2"/>
    <n v="24"/>
    <n v="0"/>
    <n v="0"/>
    <n v="0"/>
    <n v="2019"/>
  </r>
  <r>
    <m/>
    <m/>
    <s v="CHI/PHA/86/PRP/203"/>
    <s v="UNEP"/>
    <m/>
    <x v="1"/>
    <s v="CHI"/>
    <x v="5"/>
    <s v="PHA"/>
    <s v="Preparation of a HCFC phase-out management plan (stage III)"/>
    <d v="2020-12-01T00:00:00"/>
    <d v="2022-12-01T00:00:00"/>
    <s v="FIN"/>
    <d v="2021-12-01T00:00:00"/>
    <m/>
    <d v="2021-12-01T00:00:00"/>
    <d v="2022-12-01T00:00:00"/>
    <n v="0"/>
    <m/>
    <m/>
    <n v="0"/>
    <m/>
    <m/>
    <m/>
    <m/>
    <m/>
    <m/>
    <m/>
    <m/>
    <n v="15000"/>
    <n v="0"/>
    <n v="15000"/>
    <n v="1"/>
    <n v="0"/>
    <n v="0"/>
    <n v="0"/>
    <n v="1950"/>
    <n v="0"/>
    <n v="1950"/>
    <n v="0"/>
    <n v="15000"/>
    <n v="0"/>
    <n v="0"/>
    <n v="1950"/>
    <n v="0"/>
    <m/>
    <n v="0"/>
    <m/>
    <m/>
    <m/>
    <m/>
    <s v="Yes"/>
    <m/>
    <x v="1"/>
    <n v="0"/>
    <n v="1"/>
    <n v="12"/>
    <n v="24"/>
    <n v="0"/>
    <n v="0"/>
    <n v="0"/>
    <n v="2020"/>
  </r>
  <r>
    <m/>
    <m/>
    <s v="CHI/PHA/86/PRP/202"/>
    <s v="UNIDO"/>
    <m/>
    <x v="1"/>
    <s v="CHI"/>
    <x v="5"/>
    <s v="PHA"/>
    <s v="Preparation of a HCFC phase-out management plan (stage III)"/>
    <d v="2020-12-01T00:00:00"/>
    <d v="2022-12-01T00:00:00"/>
    <s v="FIN"/>
    <d v="2021-05-01T00:00:00"/>
    <m/>
    <d v="2021-12-01T00:00:00"/>
    <d v="2022-07-01T00:00:00"/>
    <n v="0"/>
    <m/>
    <m/>
    <n v="0"/>
    <m/>
    <m/>
    <n v="0"/>
    <m/>
    <m/>
    <n v="0"/>
    <m/>
    <m/>
    <n v="45000"/>
    <n v="-476.06"/>
    <n v="44523.94"/>
    <n v="1.0000013475896337"/>
    <n v="-5.9999999997671694E-2"/>
    <n v="-5.9999999997671694E-2"/>
    <n v="0"/>
    <n v="3150"/>
    <n v="-33.33"/>
    <n v="3116.67"/>
    <n v="-0.32999999999992724"/>
    <n v="44524"/>
    <n v="0"/>
    <m/>
    <n v="3117"/>
    <n v="0"/>
    <m/>
    <m/>
    <m/>
    <m/>
    <m/>
    <m/>
    <m/>
    <m/>
    <x v="1"/>
    <n v="0"/>
    <n v="1"/>
    <n v="5"/>
    <n v="24"/>
    <n v="0"/>
    <n v="0"/>
    <n v="0"/>
    <n v="2020"/>
  </r>
  <r>
    <m/>
    <m/>
    <s v="COL/PHA/85/PRP/109"/>
    <s v="UNDP"/>
    <m/>
    <x v="1"/>
    <s v="COL"/>
    <x v="5"/>
    <s v="PHA"/>
    <s v="Preparation of a HCFC phase-out management plan (stage III)"/>
    <d v="2020-06-01T00:00:00"/>
    <d v="2022-06-01T00:00:00"/>
    <s v="FIN"/>
    <d v="2021-03-01T00:00:00"/>
    <m/>
    <d v="2022-06-01T00:00:00"/>
    <d v="2023-06-01T00:00:00"/>
    <n v="0"/>
    <m/>
    <m/>
    <m/>
    <m/>
    <m/>
    <n v="0"/>
    <m/>
    <m/>
    <m/>
    <m/>
    <m/>
    <n v="60000"/>
    <n v="0"/>
    <n v="60000"/>
    <n v="1"/>
    <n v="0"/>
    <n v="0"/>
    <n v="0"/>
    <n v="4200"/>
    <n v="0"/>
    <n v="4200"/>
    <n v="0"/>
    <n v="60000"/>
    <n v="0"/>
    <n v="0"/>
    <n v="4200"/>
    <n v="0"/>
    <m/>
    <m/>
    <m/>
    <m/>
    <s v="Financially completed in 2023."/>
    <m/>
    <s v="Yes. Gender mainstreaming activities have been included into the project, e.g. survey included gender data collection, discussing gender strategy while planning."/>
    <m/>
    <x v="1"/>
    <n v="0"/>
    <n v="1"/>
    <n v="9"/>
    <n v="24"/>
    <n v="0"/>
    <n v="0"/>
    <n v="0"/>
    <n v="2020"/>
  </r>
  <r>
    <m/>
    <m/>
    <s v="DOM/PHA/83/PRP/68"/>
    <s v="UNDP"/>
    <m/>
    <x v="1"/>
    <s v="DOM"/>
    <x v="5"/>
    <s v="PHA"/>
    <s v="Preparation of a HCFC phase-out management plan (stage III)"/>
    <d v="2019-05-01T00:00:00"/>
    <d v="2021-06-01T00:00:00"/>
    <s v="COM"/>
    <d v="2020-10-01T00:00:00"/>
    <m/>
    <d v="2021-06-01T00:00:00"/>
    <m/>
    <n v="0"/>
    <m/>
    <m/>
    <m/>
    <m/>
    <m/>
    <n v="0"/>
    <m/>
    <m/>
    <m/>
    <m/>
    <m/>
    <n v="60000"/>
    <n v="0"/>
    <n v="60000"/>
    <n v="0.94517433333333334"/>
    <n v="3289.5400000000009"/>
    <n v="3289.5400000000009"/>
    <n v="0"/>
    <n v="4200"/>
    <n v="0"/>
    <n v="4200"/>
    <n v="230.26780000000008"/>
    <n v="56710.46"/>
    <n v="0"/>
    <n v="3289.5400000000009"/>
    <n v="3969.7321999999999"/>
    <n v="0"/>
    <m/>
    <m/>
    <m/>
    <m/>
    <s v="Draft of project document prepared with assistance of the international consultant."/>
    <m/>
    <m/>
    <m/>
    <x v="1"/>
    <n v="0"/>
    <n v="1"/>
    <n v="17"/>
    <n v="25"/>
    <n v="0"/>
    <n v="0"/>
    <n v="0"/>
    <n v="2019"/>
  </r>
  <r>
    <m/>
    <m/>
    <s v="MOL/PHA/84/PRP/40"/>
    <s v="UNDP"/>
    <m/>
    <x v="4"/>
    <s v="MOL"/>
    <x v="5"/>
    <s v="PHA"/>
    <s v="Preparation of a HCFC phase-out management plan (stage III)"/>
    <d v="2019-12-01T00:00:00"/>
    <d v="2021-12-01T00:00:00"/>
    <s v="FIN"/>
    <d v="2020-08-01T00:00:00"/>
    <m/>
    <d v="2021-12-01T00:00:00"/>
    <d v="2022-12-01T00:00:00"/>
    <n v="0"/>
    <m/>
    <m/>
    <m/>
    <m/>
    <m/>
    <n v="0"/>
    <m/>
    <m/>
    <m/>
    <m/>
    <m/>
    <n v="20000"/>
    <n v="-635"/>
    <n v="19365"/>
    <n v="1"/>
    <n v="0"/>
    <n v="0"/>
    <n v="0"/>
    <n v="1400"/>
    <n v="-44"/>
    <n v="1356"/>
    <n v="0.45000000000004547"/>
    <n v="19365"/>
    <n v="0"/>
    <n v="0"/>
    <n v="1355.55"/>
    <n v="0"/>
    <m/>
    <m/>
    <m/>
    <m/>
    <s v="Financially completed in 2022."/>
    <m/>
    <m/>
    <m/>
    <x v="1"/>
    <n v="0"/>
    <n v="1"/>
    <n v="8"/>
    <n v="24"/>
    <n v="0"/>
    <n v="0"/>
    <n v="0"/>
    <n v="2019"/>
  </r>
  <r>
    <m/>
    <m/>
    <s v="MOL/PHA/84/PRP/39"/>
    <s v="UNEP"/>
    <m/>
    <x v="4"/>
    <s v="MOL"/>
    <x v="5"/>
    <s v="PHA"/>
    <s v="Preparation of a HCFC phase-out management plan (stage III)"/>
    <d v="2019-12-01T00:00:00"/>
    <d v="2021-12-01T00:00:00"/>
    <s v="FIN"/>
    <d v="2020-12-01T00:00:00"/>
    <m/>
    <d v="2021-12-01T00:00:00"/>
    <d v="2021-12-01T00:00:00"/>
    <n v="0"/>
    <m/>
    <m/>
    <n v="0"/>
    <m/>
    <m/>
    <m/>
    <m/>
    <m/>
    <m/>
    <m/>
    <m/>
    <n v="10000"/>
    <n v="-2144"/>
    <n v="7856"/>
    <n v="1"/>
    <n v="0"/>
    <n v="0"/>
    <n v="0"/>
    <n v="1300"/>
    <n v="-278.72000000000003"/>
    <n v="1021.28"/>
    <n v="0"/>
    <n v="7856"/>
    <n v="0"/>
    <n v="0"/>
    <n v="1021.2800000000001"/>
    <n v="0"/>
    <m/>
    <n v="0"/>
    <m/>
    <m/>
    <m/>
    <m/>
    <m/>
    <m/>
    <x v="1"/>
    <n v="0"/>
    <n v="1"/>
    <n v="12"/>
    <n v="24"/>
    <n v="0"/>
    <n v="0"/>
    <n v="0"/>
    <n v="2019"/>
  </r>
  <r>
    <m/>
    <m/>
    <s v="NIR/PHA/83/PRP/154"/>
    <s v="UNDP"/>
    <m/>
    <x v="0"/>
    <s v="NIR"/>
    <x v="5"/>
    <s v="PHA"/>
    <s v="Preparation of a HCFC phase-out management plan (stage III)"/>
    <d v="2019-05-01T00:00:00"/>
    <d v="2021-06-01T00:00:00"/>
    <s v="FIN"/>
    <d v="2021-06-01T00:00:00"/>
    <m/>
    <d v="2022-12-01T00:00:00"/>
    <d v="2023-12-01T00:00:00"/>
    <n v="0"/>
    <m/>
    <m/>
    <m/>
    <m/>
    <m/>
    <n v="0"/>
    <m/>
    <m/>
    <m/>
    <m/>
    <m/>
    <n v="22500"/>
    <n v="0"/>
    <n v="22500"/>
    <n v="0.52075555555555553"/>
    <n v="10783"/>
    <n v="10783"/>
    <n v="0"/>
    <n v="1575"/>
    <n v="0"/>
    <n v="1575"/>
    <n v="754.81"/>
    <n v="11717"/>
    <n v="0"/>
    <n v="0"/>
    <n v="820.19"/>
    <n v="0"/>
    <m/>
    <m/>
    <m/>
    <m/>
    <s v="Financially completed in 2023."/>
    <m/>
    <m/>
    <m/>
    <x v="1"/>
    <n v="0"/>
    <n v="1"/>
    <n v="25"/>
    <n v="25"/>
    <n v="0"/>
    <n v="0"/>
    <n v="0"/>
    <n v="2019"/>
  </r>
  <r>
    <m/>
    <m/>
    <s v="NIR/PHA/83/PRP/153"/>
    <s v="UNIDO"/>
    <m/>
    <x v="0"/>
    <s v="NIR"/>
    <x v="5"/>
    <s v="PHA"/>
    <s v="Preparation of a HCFC phase-out management plan (stage III)"/>
    <d v="2019-05-01T00:00:00"/>
    <d v="2021-06-01T00:00:00"/>
    <s v="COM"/>
    <d v="2019-08-01T00:00:00"/>
    <m/>
    <d v="2023-12-31T00:00:00"/>
    <m/>
    <n v="0"/>
    <m/>
    <m/>
    <n v="0"/>
    <m/>
    <m/>
    <n v="0"/>
    <m/>
    <m/>
    <n v="0"/>
    <m/>
    <m/>
    <n v="72500"/>
    <n v="0"/>
    <n v="72500"/>
    <n v="0.99732758620689654"/>
    <n v="193.75"/>
    <n v="193.75"/>
    <n v="0"/>
    <n v="5075"/>
    <n v="0"/>
    <n v="5075"/>
    <n v="39.921868103449015"/>
    <n v="72306.25"/>
    <n v="193.75"/>
    <n v="1"/>
    <n v="5035.078131896551"/>
    <n v="13.562500000000002"/>
    <m/>
    <m/>
    <m/>
    <m/>
    <s v="Project document has been approved. "/>
    <s v="Grant was financially closed in May 2024."/>
    <s v="n.a."/>
    <m/>
    <x v="1"/>
    <n v="0"/>
    <n v="1"/>
    <n v="3"/>
    <n v="25"/>
    <n v="0"/>
    <n v="0"/>
    <n v="0"/>
    <n v="2019"/>
  </r>
  <r>
    <m/>
    <m/>
    <s v="OMA/PHA/86/PRP/39"/>
    <s v="UNEP"/>
    <m/>
    <x v="2"/>
    <s v="OMA"/>
    <x v="5"/>
    <s v="PHA"/>
    <s v="Preparation of a HCFC phase-out management plan (stage III)"/>
    <d v="2020-12-01T00:00:00"/>
    <d v="2022-12-01T00:00:00"/>
    <s v="FIN"/>
    <m/>
    <m/>
    <d v="2021-12-01T00:00:00"/>
    <d v="2021-12-01T00:00:00"/>
    <n v="0"/>
    <m/>
    <m/>
    <n v="0"/>
    <m/>
    <m/>
    <m/>
    <m/>
    <m/>
    <m/>
    <m/>
    <m/>
    <n v="20000"/>
    <n v="-20000"/>
    <n v="0"/>
    <n v="0"/>
    <n v="0"/>
    <n v="0"/>
    <n v="0"/>
    <n v="2600"/>
    <n v="-2600"/>
    <n v="0"/>
    <n v="0"/>
    <n v="0"/>
    <n v="0"/>
    <n v="0"/>
    <n v="0"/>
    <n v="0"/>
    <m/>
    <n v="0"/>
    <m/>
    <m/>
    <m/>
    <m/>
    <s v="Yes"/>
    <m/>
    <x v="1"/>
    <n v="0"/>
    <n v="0"/>
    <s v=""/>
    <n v="24"/>
    <n v="0"/>
    <n v="0"/>
    <n v="0"/>
    <n v="2020"/>
  </r>
  <r>
    <m/>
    <m/>
    <s v="OMA/PHA/86/PRP/40"/>
    <s v="UNIDO"/>
    <m/>
    <x v="2"/>
    <s v="OMA"/>
    <x v="5"/>
    <s v="PHA"/>
    <s v="Preparation of a HCFC phase-out management plan (stage III)"/>
    <d v="2020-12-01T00:00:00"/>
    <d v="2022-12-01T00:00:00"/>
    <s v="FIN"/>
    <d v="2021-03-01T00:00:00"/>
    <m/>
    <d v="2022-05-01T00:00:00"/>
    <d v="2023-03-30T00:00:00"/>
    <n v="0"/>
    <m/>
    <m/>
    <n v="0"/>
    <m/>
    <m/>
    <n v="0"/>
    <m/>
    <m/>
    <n v="0"/>
    <m/>
    <m/>
    <n v="40000"/>
    <n v="-659.58"/>
    <n v="39340.42"/>
    <n v="1.0000002541914907"/>
    <n v="-1.0000000002037268E-2"/>
    <n v="-1.0000000002037268E-2"/>
    <n v="0"/>
    <n v="2800"/>
    <n v="-46.15"/>
    <n v="2753.85"/>
    <n v="1.9899999999779538E-2"/>
    <n v="39340.43"/>
    <n v="0"/>
    <m/>
    <n v="2753.8301000000001"/>
    <n v="0"/>
    <m/>
    <m/>
    <m/>
    <m/>
    <e v="#N/A"/>
    <e v="#N/A"/>
    <m/>
    <m/>
    <x v="1"/>
    <n v="0"/>
    <n v="1"/>
    <n v="3"/>
    <n v="24"/>
    <n v="0"/>
    <n v="0"/>
    <n v="0"/>
    <n v="2020"/>
  </r>
  <r>
    <m/>
    <m/>
    <s v="PAK/PHA/85/PRP/104"/>
    <s v="UNEP"/>
    <m/>
    <x v="2"/>
    <s v="PAK"/>
    <x v="5"/>
    <s v="PHA"/>
    <s v="Preparation of a HCFC phase-out management plan (stage III)"/>
    <d v="2020-06-01T00:00:00"/>
    <d v="2022-06-01T00:00:00"/>
    <s v="FIN"/>
    <d v="2021-12-01T00:00:00"/>
    <m/>
    <d v="2022-05-01T00:00:00"/>
    <d v="2023-12-01T00:00:00"/>
    <n v="0"/>
    <m/>
    <m/>
    <n v="0"/>
    <m/>
    <m/>
    <m/>
    <m/>
    <m/>
    <m/>
    <m/>
    <m/>
    <n v="10000"/>
    <n v="-4583"/>
    <n v="5417"/>
    <n v="1"/>
    <n v="0"/>
    <n v="0"/>
    <n v="0"/>
    <n v="1300"/>
    <n v="-595.79"/>
    <n v="704.21"/>
    <n v="0"/>
    <n v="5417"/>
    <n v="0"/>
    <n v="0"/>
    <n v="704.21"/>
    <n v="0"/>
    <m/>
    <n v="0"/>
    <m/>
    <m/>
    <s v="The project is completed."/>
    <s v="The project is financially completed."/>
    <s v="Yes"/>
    <m/>
    <x v="1"/>
    <n v="0"/>
    <n v="1"/>
    <n v="18"/>
    <n v="24"/>
    <n v="0"/>
    <n v="0"/>
    <n v="0"/>
    <n v="2020"/>
  </r>
  <r>
    <m/>
    <m/>
    <s v="PAK/PHA/85/PRP/106"/>
    <s v="UNIDO"/>
    <m/>
    <x v="2"/>
    <s v="PAK"/>
    <x v="5"/>
    <s v="PHA"/>
    <s v="Preparation of a HCFC phase-out management plan (stage III)"/>
    <d v="2020-06-01T00:00:00"/>
    <d v="2022-06-01T00:00:00"/>
    <s v="FIN"/>
    <d v="2020-11-01T00:00:00"/>
    <m/>
    <d v="2022-12-01T00:00:00"/>
    <d v="2023-06-19T00:00:00"/>
    <n v="0"/>
    <m/>
    <m/>
    <n v="0"/>
    <m/>
    <m/>
    <n v="0"/>
    <m/>
    <m/>
    <n v="0"/>
    <m/>
    <m/>
    <n v="40000"/>
    <n v="0"/>
    <n v="40000"/>
    <n v="1"/>
    <n v="0"/>
    <n v="0"/>
    <n v="0"/>
    <n v="2800"/>
    <n v="0"/>
    <n v="2800"/>
    <n v="0"/>
    <n v="40000"/>
    <n v="0"/>
    <m/>
    <n v="2800.0000000000005"/>
    <n v="0"/>
    <m/>
    <m/>
    <m/>
    <m/>
    <e v="#N/A"/>
    <e v="#N/A"/>
    <m/>
    <m/>
    <x v="1"/>
    <n v="0"/>
    <n v="1"/>
    <n v="5"/>
    <n v="24"/>
    <n v="0"/>
    <n v="0"/>
    <n v="0"/>
    <n v="2020"/>
  </r>
  <r>
    <m/>
    <m/>
    <s v="PAN/PHA/83/PRP/49"/>
    <s v="UNDP"/>
    <m/>
    <x v="1"/>
    <s v="PAN"/>
    <x v="5"/>
    <s v="PHA"/>
    <s v="Preparation of a HCFC phase-out management plan (stage III)"/>
    <d v="2019-05-01T00:00:00"/>
    <d v="2021-06-01T00:00:00"/>
    <s v="COM"/>
    <d v="2020-06-01T00:00:00"/>
    <m/>
    <d v="2021-06-01T00:00:00"/>
    <m/>
    <n v="0"/>
    <m/>
    <m/>
    <m/>
    <m/>
    <m/>
    <n v="0"/>
    <m/>
    <m/>
    <m/>
    <m/>
    <m/>
    <n v="60000"/>
    <n v="0"/>
    <n v="60000"/>
    <n v="0.94547083333333337"/>
    <n v="3271.75"/>
    <n v="3271.75"/>
    <n v="0"/>
    <n v="4200"/>
    <n v="0"/>
    <n v="4200"/>
    <n v="229.02250000000004"/>
    <n v="56728.25"/>
    <n v="0"/>
    <n v="3271.75"/>
    <n v="3970.9775"/>
    <n v="0"/>
    <m/>
    <m/>
    <m/>
    <m/>
    <s v="Draft of project document prepared with assistance of the international consultant."/>
    <m/>
    <m/>
    <m/>
    <x v="1"/>
    <n v="0"/>
    <n v="1"/>
    <n v="13"/>
    <n v="25"/>
    <n v="0"/>
    <n v="0"/>
    <n v="0"/>
    <n v="2019"/>
  </r>
  <r>
    <m/>
    <m/>
    <s v="SUD/PHA/86/PRP/45"/>
    <s v="UNIDO"/>
    <m/>
    <x v="0"/>
    <s v="SUD"/>
    <x v="5"/>
    <s v="PHA"/>
    <s v="Preparation of a HCFC phase-out management plan (stage III)"/>
    <d v="2020-12-01T00:00:00"/>
    <d v="2022-12-01T00:00:00"/>
    <s v="FIN"/>
    <d v="2021-05-01T00:00:00"/>
    <m/>
    <d v="2022-06-01T00:00:00"/>
    <d v="2023-03-30T00:00:00"/>
    <n v="0"/>
    <m/>
    <m/>
    <n v="0"/>
    <m/>
    <m/>
    <n v="0"/>
    <m/>
    <m/>
    <n v="0"/>
    <m/>
    <m/>
    <n v="30000"/>
    <n v="-258.64"/>
    <n v="29741.360000000001"/>
    <n v="1"/>
    <n v="0"/>
    <n v="0"/>
    <n v="0"/>
    <n v="2100"/>
    <n v="-18.14"/>
    <n v="2081.86"/>
    <n v="-3.5200000000259024E-2"/>
    <n v="29741.360000000001"/>
    <n v="0"/>
    <m/>
    <n v="2081.8952000000004"/>
    <n v="0"/>
    <m/>
    <m/>
    <m/>
    <m/>
    <e v="#N/A"/>
    <e v="#N/A"/>
    <m/>
    <m/>
    <x v="1"/>
    <n v="0"/>
    <n v="1"/>
    <n v="5"/>
    <n v="24"/>
    <n v="0"/>
    <n v="0"/>
    <n v="0"/>
    <n v="2020"/>
  </r>
  <r>
    <m/>
    <m/>
    <s v="URU/PHA/83/PRP/73"/>
    <s v="UNDP"/>
    <m/>
    <x v="1"/>
    <s v="URU"/>
    <x v="5"/>
    <s v="PHA"/>
    <s v="Preparation of a HCFC phase-out management plan (stage III)"/>
    <d v="2019-05-01T00:00:00"/>
    <d v="2021-06-01T00:00:00"/>
    <s v="FIN"/>
    <d v="2020-05-01T00:00:00"/>
    <m/>
    <d v="2021-06-01T00:00:00"/>
    <d v="2022-06-01T00:00:00"/>
    <n v="0"/>
    <m/>
    <m/>
    <m/>
    <m/>
    <m/>
    <n v="0"/>
    <m/>
    <m/>
    <m/>
    <m/>
    <m/>
    <n v="60000"/>
    <n v="0"/>
    <n v="60000"/>
    <n v="1"/>
    <n v="0"/>
    <n v="0"/>
    <n v="0"/>
    <n v="4200"/>
    <n v="0"/>
    <n v="4200"/>
    <n v="0"/>
    <n v="60000"/>
    <n v="0"/>
    <n v="0"/>
    <n v="4200"/>
    <n v="0"/>
    <m/>
    <m/>
    <m/>
    <m/>
    <s v="Financially completed in 2022."/>
    <m/>
    <m/>
    <m/>
    <x v="1"/>
    <n v="0"/>
    <n v="1"/>
    <n v="12"/>
    <n v="25"/>
    <n v="0"/>
    <n v="0"/>
    <n v="0"/>
    <n v="2019"/>
  </r>
  <r>
    <m/>
    <m/>
    <s v="PAK/PHA/85/PRP/107"/>
    <s v="UNIDO"/>
    <m/>
    <x v="2"/>
    <s v="PAK"/>
    <x v="5"/>
    <s v="PHA"/>
    <s v="Preparation of a HCFC phase-out management plan (stage III) (air-conditioning sector)"/>
    <d v="2020-06-01T00:00:00"/>
    <d v="2022-06-01T00:00:00"/>
    <s v="FIN"/>
    <d v="2020-12-01T00:00:00"/>
    <m/>
    <d v="2022-12-01T00:00:00"/>
    <d v="2023-06-19T00:00:00"/>
    <n v="0"/>
    <m/>
    <m/>
    <n v="0"/>
    <m/>
    <m/>
    <n v="0"/>
    <m/>
    <m/>
    <n v="0"/>
    <m/>
    <m/>
    <n v="50000"/>
    <n v="0"/>
    <n v="50000"/>
    <n v="1"/>
    <n v="0"/>
    <n v="0"/>
    <n v="0"/>
    <n v="3500"/>
    <n v="0"/>
    <n v="3500"/>
    <n v="0"/>
    <n v="50000"/>
    <n v="0"/>
    <m/>
    <n v="3500.0000000000005"/>
    <n v="0"/>
    <m/>
    <m/>
    <m/>
    <m/>
    <e v="#N/A"/>
    <e v="#N/A"/>
    <m/>
    <m/>
    <x v="1"/>
    <n v="0"/>
    <n v="1"/>
    <n v="6"/>
    <n v="24"/>
    <n v="0"/>
    <n v="0"/>
    <n v="0"/>
    <n v="2020"/>
  </r>
  <r>
    <m/>
    <m/>
    <s v="PAK/PHA/85/PRP/105"/>
    <s v="UNIDO"/>
    <m/>
    <x v="2"/>
    <s v="PAK"/>
    <x v="5"/>
    <s v="PHA"/>
    <s v="Preparation of a HCFC phase-out management plan (stage III) (foam sector)"/>
    <d v="2020-06-01T00:00:00"/>
    <d v="2022-06-01T00:00:00"/>
    <s v="FIN"/>
    <d v="2020-12-01T00:00:00"/>
    <m/>
    <d v="2022-12-01T00:00:00"/>
    <d v="2023-10-09T00:00:00"/>
    <n v="0"/>
    <m/>
    <m/>
    <n v="0"/>
    <m/>
    <m/>
    <n v="0"/>
    <m/>
    <m/>
    <n v="0"/>
    <m/>
    <m/>
    <n v="50000"/>
    <n v="-7363.04"/>
    <n v="42636.959999999999"/>
    <n v="1"/>
    <n v="0"/>
    <n v="0"/>
    <n v="0"/>
    <n v="3500"/>
    <n v="-515.4"/>
    <n v="2984.6"/>
    <n v="1.2799999999515421E-2"/>
    <n v="42636.959999999999"/>
    <n v="0"/>
    <m/>
    <n v="2984.5872000000004"/>
    <n v="0"/>
    <m/>
    <m/>
    <m/>
    <m/>
    <e v="#N/A"/>
    <e v="#N/A"/>
    <m/>
    <m/>
    <x v="1"/>
    <n v="0"/>
    <n v="1"/>
    <n v="6"/>
    <n v="24"/>
    <n v="0"/>
    <n v="0"/>
    <n v="0"/>
    <n v="2020"/>
  </r>
  <r>
    <m/>
    <m/>
    <s v="IND/PHA/56/PRP/427"/>
    <s v="UNIDO"/>
    <m/>
    <x v="2"/>
    <s v="IND"/>
    <x v="5"/>
    <s v="PHA"/>
    <s v="Preparation of a HCFC phase-out management plan (transportation refrigeration and air-conditioning sectors)"/>
    <d v="2008-11-01T00:00:00"/>
    <d v="2009-11-01T00:00:00"/>
    <s v="FIN"/>
    <d v="2009-05-01T00:00:00"/>
    <m/>
    <d v="2011-05-01T00:00:00"/>
    <d v="2011-05-01T00:00:00"/>
    <n v="0"/>
    <m/>
    <m/>
    <n v="0"/>
    <m/>
    <m/>
    <n v="0"/>
    <m/>
    <m/>
    <n v="0"/>
    <m/>
    <m/>
    <n v="70000"/>
    <n v="-170.03"/>
    <n v="69829.97"/>
    <n v="1.0000004296149634"/>
    <n v="-2.9999999998835847E-2"/>
    <n v="-2.9999999998835847E-2"/>
    <n v="0"/>
    <n v="5250"/>
    <n v="-13"/>
    <n v="5237"/>
    <n v="0"/>
    <n v="69830"/>
    <n v="0"/>
    <m/>
    <n v="5237"/>
    <n v="0"/>
    <m/>
    <m/>
    <m/>
    <m/>
    <m/>
    <m/>
    <m/>
    <m/>
    <x v="1"/>
    <n v="0"/>
    <n v="1"/>
    <n v="6"/>
    <n v="12"/>
    <n v="0"/>
    <n v="0"/>
    <n v="0"/>
    <n v="2008"/>
  </r>
  <r>
    <m/>
    <m/>
    <s v="CPR/PHA/55/PRP/472"/>
    <s v="UNEP"/>
    <m/>
    <x v="2"/>
    <s v="CPR"/>
    <x v="5"/>
    <s v="PHA"/>
    <s v="Preparation of a HCFC phase-out management plan: enabling components"/>
    <d v="2008-07-01T00:00:00"/>
    <d v="2009-07-01T00:00:00"/>
    <s v="FIN"/>
    <d v="2008-09-01T00:00:00"/>
    <m/>
    <d v="2011-12-01T00:00:00"/>
    <d v="2012-12-01T00:00:00"/>
    <n v="0"/>
    <m/>
    <m/>
    <n v="0"/>
    <m/>
    <m/>
    <n v="0"/>
    <m/>
    <m/>
    <n v="0"/>
    <m/>
    <m/>
    <n v="100000"/>
    <n v="0"/>
    <n v="100000"/>
    <n v="1"/>
    <n v="0"/>
    <n v="0"/>
    <n v="0"/>
    <n v="13000"/>
    <n v="0"/>
    <n v="13000"/>
    <n v="0"/>
    <n v="100000"/>
    <n v="0"/>
    <n v="0"/>
    <n v="13000"/>
    <n v="0"/>
    <m/>
    <n v="0"/>
    <m/>
    <m/>
    <m/>
    <m/>
    <m/>
    <m/>
    <x v="1"/>
    <n v="0"/>
    <n v="1"/>
    <n v="2"/>
    <n v="12"/>
    <n v="0"/>
    <n v="0"/>
    <n v="0"/>
    <n v="2008"/>
  </r>
  <r>
    <m/>
    <m/>
    <s v="CPR/PHA/55/PRP/469"/>
    <s v="Germany"/>
    <m/>
    <x v="2"/>
    <s v="CPR"/>
    <x v="5"/>
    <s v="PHA"/>
    <s v="Preparation of a HCFC phase-out management plan: extruded polystyrene foam"/>
    <d v="2008-07-01T00:00:00"/>
    <d v="2009-07-01T00:00:00"/>
    <s v="FIN"/>
    <d v="2008-09-01T00:00:00"/>
    <m/>
    <d v="2011-04-01T00:00:00"/>
    <d v="2012-12-01T00:00:00"/>
    <n v="0"/>
    <m/>
    <m/>
    <n v="0"/>
    <m/>
    <m/>
    <m/>
    <m/>
    <m/>
    <m/>
    <m/>
    <m/>
    <n v="201369"/>
    <n v="0"/>
    <n v="201369"/>
    <n v="1"/>
    <n v="0"/>
    <n v="0"/>
    <n v="0"/>
    <n v="26178"/>
    <n v="0"/>
    <n v="26178"/>
    <n v="0"/>
    <n v="201369"/>
    <n v="0"/>
    <n v="0"/>
    <n v="26178"/>
    <n v="0"/>
    <m/>
    <m/>
    <m/>
    <m/>
    <s v="The XPS sector HPMP was completed and submitted. The HPMP has been approved in ExCom 64."/>
    <m/>
    <m/>
    <m/>
    <x v="1"/>
    <n v="0"/>
    <n v="1"/>
    <n v="2"/>
    <n v="12"/>
    <n v="0"/>
    <n v="0"/>
    <n v="0"/>
    <n v="2008"/>
  </r>
  <r>
    <m/>
    <m/>
    <s v="CPR/PHA/55/PRP/471"/>
    <s v="UNDP"/>
    <m/>
    <x v="2"/>
    <s v="CPR"/>
    <x v="5"/>
    <s v="PHA"/>
    <s v="Preparation of a HCFC phase-out management plan: extruded polystyrene foam"/>
    <d v="2008-07-01T00:00:00"/>
    <d v="2009-07-01T00:00:00"/>
    <s v="FIN"/>
    <d v="2009-06-01T00:00:00"/>
    <m/>
    <d v="2012-08-01T00:00:00"/>
    <d v="2014-02-01T00:00:00"/>
    <n v="0"/>
    <m/>
    <m/>
    <m/>
    <m/>
    <m/>
    <n v="0"/>
    <m/>
    <m/>
    <m/>
    <m/>
    <m/>
    <n v="84000"/>
    <n v="-72"/>
    <n v="83928"/>
    <n v="1"/>
    <n v="0"/>
    <n v="0"/>
    <n v="0"/>
    <n v="6300"/>
    <n v="-5"/>
    <n v="6295"/>
    <n v="0.3999999999996362"/>
    <n v="83928"/>
    <n v="0"/>
    <n v="0"/>
    <n v="6294.6"/>
    <n v="0"/>
    <m/>
    <m/>
    <m/>
    <m/>
    <s v="Financially completed in 2014."/>
    <m/>
    <m/>
    <m/>
    <x v="1"/>
    <n v="0"/>
    <n v="1"/>
    <n v="11"/>
    <n v="12"/>
    <n v="0"/>
    <n v="0"/>
    <n v="0"/>
    <n v="2008"/>
  </r>
  <r>
    <m/>
    <m/>
    <s v="CPR/PHA/55/PRP/466"/>
    <s v="UNIDO"/>
    <m/>
    <x v="2"/>
    <s v="CPR"/>
    <x v="5"/>
    <s v="PHA"/>
    <s v="Preparation of a HCFC phase-out management plan: extruded polystyrene foam"/>
    <d v="2008-07-01T00:00:00"/>
    <d v="2009-07-01T00:00:00"/>
    <s v="FIN"/>
    <d v="2009-10-01T00:00:00"/>
    <m/>
    <d v="2011-08-01T00:00:00"/>
    <d v="2011-12-01T00:00:00"/>
    <n v="0"/>
    <m/>
    <m/>
    <n v="0"/>
    <m/>
    <m/>
    <n v="0"/>
    <m/>
    <m/>
    <n v="0"/>
    <m/>
    <m/>
    <n v="84000"/>
    <n v="0"/>
    <n v="84000"/>
    <n v="1"/>
    <n v="0"/>
    <n v="0"/>
    <n v="0"/>
    <n v="6300"/>
    <n v="0"/>
    <n v="6300"/>
    <n v="0"/>
    <n v="84000"/>
    <n v="0"/>
    <m/>
    <n v="6300"/>
    <n v="0"/>
    <m/>
    <m/>
    <m/>
    <m/>
    <m/>
    <m/>
    <m/>
    <m/>
    <x v="1"/>
    <n v="0"/>
    <n v="1"/>
    <n v="15"/>
    <n v="12"/>
    <n v="0"/>
    <n v="0"/>
    <n v="0"/>
    <n v="2008"/>
  </r>
  <r>
    <m/>
    <m/>
    <s v="CPR/PHA/57/PRP/482"/>
    <s v="Germany"/>
    <m/>
    <x v="2"/>
    <s v="CPR"/>
    <x v="5"/>
    <s v="PHA"/>
    <s v="Preparation of a HCFC phase-out management plan: extruded polystyrene foam (additional funding)"/>
    <d v="2009-04-01T00:00:00"/>
    <d v="2010-03-01T00:00:00"/>
    <s v="FIN"/>
    <d v="2009-05-01T00:00:00"/>
    <m/>
    <d v="2011-04-01T00:00:00"/>
    <d v="2012-12-01T00:00:00"/>
    <n v="0"/>
    <m/>
    <m/>
    <n v="0"/>
    <m/>
    <m/>
    <m/>
    <m/>
    <m/>
    <m/>
    <m/>
    <m/>
    <n v="201370"/>
    <n v="0"/>
    <n v="201370"/>
    <n v="1"/>
    <n v="0"/>
    <n v="0"/>
    <n v="0"/>
    <n v="26178"/>
    <n v="0"/>
    <n v="26178"/>
    <n v="0"/>
    <n v="201370"/>
    <n v="0"/>
    <n v="0"/>
    <n v="26178"/>
    <n v="0"/>
    <m/>
    <m/>
    <m/>
    <m/>
    <s v="The XPS sector HPMP was completed and submitted. The HPMP has been approved in ExCom 64."/>
    <m/>
    <m/>
    <m/>
    <x v="1"/>
    <n v="0"/>
    <n v="1"/>
    <n v="1"/>
    <n v="11"/>
    <n v="0"/>
    <n v="0"/>
    <n v="0"/>
    <n v="2009"/>
  </r>
  <r>
    <m/>
    <m/>
    <s v="CPR/PHA/55/PRP/467"/>
    <s v="IBRD"/>
    <m/>
    <x v="2"/>
    <s v="CPR"/>
    <x v="5"/>
    <s v="PHA"/>
    <s v="Preparation of a HCFC phase-out management plan: HCFC production sector"/>
    <d v="2008-07-01T00:00:00"/>
    <d v="2009-12-01T00:00:00"/>
    <s v="FIN"/>
    <d v="2009-09-01T00:00:00"/>
    <m/>
    <d v="2013-06-01T00:00:00"/>
    <d v="2013-06-01T00:00:00"/>
    <n v="0"/>
    <m/>
    <m/>
    <n v="0"/>
    <m/>
    <m/>
    <n v="0"/>
    <m/>
    <m/>
    <n v="0"/>
    <m/>
    <m/>
    <n v="473300"/>
    <n v="0"/>
    <n v="473300"/>
    <n v="1"/>
    <n v="0"/>
    <n v="0"/>
    <n v="0"/>
    <n v="35498"/>
    <n v="0"/>
    <n v="35498"/>
    <n v="0"/>
    <n v="473300"/>
    <n v="0"/>
    <n v="0"/>
    <n v="35498"/>
    <n v="0"/>
    <n v="0"/>
    <m/>
    <m/>
    <m/>
    <s v="Final disbursement was made in June 2013 after the ExCom approved the HCFC Production Sector Plan (Stage I)."/>
    <m/>
    <m/>
    <m/>
    <x v="1"/>
    <n v="0"/>
    <n v="1"/>
    <n v="14"/>
    <n v="17"/>
    <n v="0"/>
    <n v="0"/>
    <n v="0"/>
    <n v="2008"/>
  </r>
  <r>
    <m/>
    <m/>
    <s v="CPR/PHA/55/PRP/460"/>
    <s v="UNDP"/>
    <m/>
    <x v="2"/>
    <s v="CPR"/>
    <x v="5"/>
    <s v="PHA"/>
    <s v="Preparation of a HCFC phase-out management plan: industrial and commercial refrigeration sub-sectors"/>
    <d v="2008-07-01T00:00:00"/>
    <d v="2009-07-01T00:00:00"/>
    <s v="FIN"/>
    <d v="2009-06-01T00:00:00"/>
    <m/>
    <d v="2012-08-01T00:00:00"/>
    <d v="2014-03-01T00:00:00"/>
    <n v="0"/>
    <m/>
    <m/>
    <m/>
    <m/>
    <m/>
    <n v="0"/>
    <m/>
    <m/>
    <m/>
    <m/>
    <m/>
    <n v="604000"/>
    <n v="-1450"/>
    <n v="602550"/>
    <n v="1"/>
    <n v="0"/>
    <n v="0"/>
    <n v="0"/>
    <n v="45300"/>
    <n v="-109"/>
    <n v="45191"/>
    <n v="-0.25"/>
    <n v="602550"/>
    <n v="0"/>
    <n v="0"/>
    <n v="45191.25"/>
    <n v="0"/>
    <m/>
    <m/>
    <m/>
    <m/>
    <s v="Financially completed in 2014."/>
    <m/>
    <m/>
    <m/>
    <x v="1"/>
    <n v="0"/>
    <n v="1"/>
    <n v="11"/>
    <n v="12"/>
    <n v="0"/>
    <n v="0"/>
    <n v="0"/>
    <n v="2008"/>
  </r>
  <r>
    <m/>
    <m/>
    <s v="CPR/PHA/55/PRP/468"/>
    <s v="IBRD"/>
    <m/>
    <x v="2"/>
    <s v="CPR"/>
    <x v="5"/>
    <s v="PHA"/>
    <s v="Preparation of a HCFC phase-out management plan: polyurethane foam sector"/>
    <d v="2008-07-01T00:00:00"/>
    <d v="2009-12-01T00:00:00"/>
    <s v="FIN"/>
    <d v="2008-12-01T00:00:00"/>
    <m/>
    <d v="2011-07-01T00:00:00"/>
    <d v="2012-12-01T00:00:00"/>
    <n v="0"/>
    <m/>
    <m/>
    <n v="0"/>
    <m/>
    <m/>
    <n v="0"/>
    <m/>
    <m/>
    <n v="0"/>
    <m/>
    <m/>
    <n v="685900"/>
    <n v="0"/>
    <n v="685900"/>
    <n v="1"/>
    <n v="0"/>
    <n v="0"/>
    <n v="0"/>
    <n v="51443"/>
    <n v="0"/>
    <n v="51443"/>
    <n v="0"/>
    <n v="685900"/>
    <n v="0"/>
    <n v="0"/>
    <n v="51443"/>
    <n v="0"/>
    <n v="0"/>
    <m/>
    <m/>
    <m/>
    <s v="Last disbursement made in Dec. 2012."/>
    <m/>
    <m/>
    <m/>
    <x v="1"/>
    <n v="0"/>
    <n v="1"/>
    <n v="5"/>
    <n v="17"/>
    <n v="0"/>
    <n v="0"/>
    <n v="0"/>
    <n v="2008"/>
  </r>
  <r>
    <m/>
    <m/>
    <s v="CPR/PHA/55/PRP/465"/>
    <s v="UNEP"/>
    <m/>
    <x v="2"/>
    <s v="CPR"/>
    <x v="5"/>
    <s v="PHA"/>
    <s v="Preparation of a HCFC phase-out management plan: refrigeration servicing sub-sector"/>
    <d v="2008-07-01T00:00:00"/>
    <d v="2009-07-01T00:00:00"/>
    <s v="FIN"/>
    <d v="2008-10-01T00:00:00"/>
    <m/>
    <d v="2011-12-01T00:00:00"/>
    <d v="2012-12-01T00:00:00"/>
    <n v="0"/>
    <m/>
    <m/>
    <n v="0"/>
    <m/>
    <m/>
    <n v="0"/>
    <m/>
    <m/>
    <n v="0"/>
    <m/>
    <m/>
    <n v="375000"/>
    <n v="0"/>
    <n v="375000"/>
    <n v="1"/>
    <n v="0"/>
    <n v="0"/>
    <n v="0"/>
    <n v="48750"/>
    <n v="0"/>
    <n v="48750"/>
    <n v="0"/>
    <n v="375000"/>
    <n v="0"/>
    <n v="0"/>
    <n v="48750"/>
    <n v="0"/>
    <m/>
    <n v="0"/>
    <m/>
    <m/>
    <m/>
    <m/>
    <m/>
    <m/>
    <x v="1"/>
    <n v="0"/>
    <n v="1"/>
    <n v="3"/>
    <n v="12"/>
    <n v="0"/>
    <n v="0"/>
    <n v="0"/>
    <n v="2008"/>
  </r>
  <r>
    <m/>
    <m/>
    <s v="CPR/PHA/55/PRP/470"/>
    <s v="UNIDO"/>
    <m/>
    <x v="2"/>
    <s v="CPR"/>
    <x v="5"/>
    <s v="PHA"/>
    <s v="Preparation of a HCFC phase-out management plan: room air-conditioning sub-sector"/>
    <d v="2008-07-01T00:00:00"/>
    <d v="2009-07-01T00:00:00"/>
    <s v="FIN"/>
    <d v="2008-09-01T00:00:00"/>
    <m/>
    <d v="2011-08-01T00:00:00"/>
    <d v="2011-12-01T00:00:00"/>
    <n v="0"/>
    <m/>
    <m/>
    <n v="0"/>
    <m/>
    <m/>
    <n v="0"/>
    <m/>
    <m/>
    <n v="0"/>
    <m/>
    <m/>
    <n v="500000"/>
    <n v="-2.35"/>
    <n v="499997.65"/>
    <n v="1.00000070000329"/>
    <n v="-0.34999999997671694"/>
    <n v="-0.34999999997671694"/>
    <n v="0"/>
    <n v="37500"/>
    <n v="0"/>
    <n v="37500"/>
    <n v="0"/>
    <n v="499998"/>
    <n v="0"/>
    <m/>
    <n v="37500"/>
    <n v="0"/>
    <m/>
    <m/>
    <m/>
    <m/>
    <m/>
    <m/>
    <m/>
    <m/>
    <x v="1"/>
    <n v="0"/>
    <n v="1"/>
    <n v="2"/>
    <n v="12"/>
    <n v="0"/>
    <n v="0"/>
    <n v="0"/>
    <n v="2008"/>
  </r>
  <r>
    <m/>
    <m/>
    <s v="CPR/PHA/55/PRP/461"/>
    <s v="UNDP"/>
    <m/>
    <x v="2"/>
    <s v="CPR"/>
    <x v="5"/>
    <s v="PHA"/>
    <s v="Preparation of a HCFC phase-out management plan: solvent sector"/>
    <d v="2008-07-01T00:00:00"/>
    <d v="2009-07-01T00:00:00"/>
    <s v="FIN"/>
    <d v="2009-06-01T00:00:00"/>
    <m/>
    <d v="2012-08-01T00:00:00"/>
    <d v="2014-02-01T00:00:00"/>
    <n v="0"/>
    <m/>
    <m/>
    <m/>
    <m/>
    <m/>
    <n v="0"/>
    <m/>
    <m/>
    <m/>
    <m/>
    <m/>
    <n v="432000"/>
    <n v="-505"/>
    <n v="431495"/>
    <n v="1"/>
    <n v="0"/>
    <n v="0"/>
    <n v="0"/>
    <n v="32400"/>
    <n v="-38"/>
    <n v="32362"/>
    <n v="-0.125"/>
    <n v="431495"/>
    <n v="0"/>
    <n v="0"/>
    <n v="32362.125"/>
    <n v="0"/>
    <m/>
    <m/>
    <m/>
    <m/>
    <s v="Financially completed in 2014."/>
    <m/>
    <m/>
    <m/>
    <x v="1"/>
    <n v="0"/>
    <n v="1"/>
    <n v="11"/>
    <n v="12"/>
    <n v="0"/>
    <n v="0"/>
    <n v="0"/>
    <n v="2008"/>
  </r>
  <r>
    <m/>
    <m/>
    <s v="CPR/PRO/75/PRP/570"/>
    <s v="IBRD"/>
    <m/>
    <x v="2"/>
    <s v="CPR"/>
    <x v="5"/>
    <s v="PRO"/>
    <s v="Preparation of a HCFC production phase-out management plan (stage II)"/>
    <d v="2015-11-01T00:00:00"/>
    <d v="2016-12-01T00:00:00"/>
    <s v="FIN"/>
    <d v="2016-07-01T00:00:00"/>
    <m/>
    <d v="2018-12-01T00:00:00"/>
    <d v="2019-12-01T00:00:00"/>
    <n v="0"/>
    <m/>
    <m/>
    <n v="0"/>
    <m/>
    <m/>
    <n v="0"/>
    <m/>
    <m/>
    <n v="0"/>
    <m/>
    <m/>
    <n v="254650"/>
    <n v="-55881"/>
    <n v="198769"/>
    <n v="1"/>
    <n v="0"/>
    <n v="0"/>
    <n v="0"/>
    <n v="17825"/>
    <n v="-3912"/>
    <n v="13913"/>
    <n v="0"/>
    <n v="198769"/>
    <n v="0"/>
    <n v="0"/>
    <n v="13913"/>
    <n v="0"/>
    <m/>
    <m/>
    <m/>
    <m/>
    <s v="Stage II HPPMP consideration was deferred at the 83rd ExCom Meeting and again at the 84th ExCom Meeting.  Nonetheless, project preparation is declared physically and  financially completed as of end Dec. 2019.   "/>
    <s v="Project preparation has been completed and closed, but Stage II HPPMP not approved after a series of deferrals.  It is up for consideration at the 86th ExCom as per Dec. 84/69(b) in Nov 20."/>
    <m/>
    <m/>
    <x v="1"/>
    <n v="0"/>
    <n v="1"/>
    <n v="8"/>
    <n v="13"/>
    <n v="0"/>
    <n v="0"/>
    <n v="0"/>
    <n v="2015"/>
  </r>
  <r>
    <m/>
    <m/>
    <s v="VIE/REF/60/PRP/55"/>
    <s v="IBRD"/>
    <m/>
    <x v="2"/>
    <s v="VIE"/>
    <x v="5"/>
    <s v="REF"/>
    <s v="Preparation of a HCFC refrigeration sector plan"/>
    <d v="2010-04-01T00:00:00"/>
    <d v="2011-04-01T00:00:00"/>
    <s v="FIN"/>
    <d v="2010-12-01T00:00:00"/>
    <m/>
    <d v="2011-04-01T00:00:00"/>
    <d v="2011-04-01T00:00:00"/>
    <n v="0"/>
    <m/>
    <m/>
    <n v="0"/>
    <m/>
    <m/>
    <n v="0"/>
    <m/>
    <m/>
    <n v="0"/>
    <m/>
    <m/>
    <n v="100000"/>
    <n v="0"/>
    <n v="100000"/>
    <n v="1"/>
    <n v="0"/>
    <n v="0"/>
    <n v="0"/>
    <n v="7500"/>
    <n v="0"/>
    <n v="7500"/>
    <n v="0"/>
    <n v="100000"/>
    <n v="0"/>
    <n v="0"/>
    <n v="7500"/>
    <n v="0"/>
    <n v="0"/>
    <m/>
    <m/>
    <m/>
    <s v="Fully completed and disbursed. ExCom asked that the AC component be removed from the proposed HPMP and action plan at its 63rd meeting."/>
    <m/>
    <m/>
    <m/>
    <x v="1"/>
    <n v="0"/>
    <n v="1"/>
    <n v="8"/>
    <n v="12"/>
    <n v="0"/>
    <n v="0"/>
    <n v="0"/>
    <n v="2010"/>
  </r>
  <r>
    <m/>
    <m/>
    <s v="JOR/REF/61/PRP/87"/>
    <s v="IBRD"/>
    <m/>
    <x v="2"/>
    <s v="JOR"/>
    <x v="5"/>
    <s v="REF"/>
    <s v="Preparation of a HCFC refrigeration sector plan (additional funding for the commercial refrigeration subsector)"/>
    <d v="2010-07-01T00:00:00"/>
    <d v="2011-07-01T00:00:00"/>
    <s v="FIN"/>
    <d v="2011-08-01T00:00:00"/>
    <m/>
    <d v="2011-07-01T00:00:00"/>
    <d v="2011-08-01T00:00:00"/>
    <n v="0"/>
    <m/>
    <m/>
    <n v="0"/>
    <m/>
    <m/>
    <n v="0"/>
    <m/>
    <m/>
    <n v="0"/>
    <m/>
    <m/>
    <n v="30000"/>
    <n v="0"/>
    <n v="30000"/>
    <n v="1"/>
    <n v="0"/>
    <n v="0"/>
    <n v="0"/>
    <n v="2250"/>
    <n v="0"/>
    <n v="2250"/>
    <n v="0"/>
    <n v="30000"/>
    <n v="0"/>
    <n v="0"/>
    <n v="2250"/>
    <n v="0"/>
    <n v="0"/>
    <m/>
    <m/>
    <m/>
    <s v="Project preparation of the commercial ref. sector plan continued into Jul 11, including survey, site visits and a stakeholders workshop (in Jun 11) but was suspended after the Jordan HPMP was considered by ExCom at its 64th Meeting and Jordan was discouraged to include phaseout exceeding 25% of its baseline for the Stage I HPMP."/>
    <m/>
    <m/>
    <m/>
    <x v="1"/>
    <n v="0"/>
    <n v="1"/>
    <n v="13"/>
    <n v="12"/>
    <n v="0"/>
    <n v="0"/>
    <n v="0"/>
    <n v="2010"/>
  </r>
  <r>
    <m/>
    <m/>
    <s v="JOR/REF/60/PRP/85"/>
    <s v="IBRD"/>
    <m/>
    <x v="2"/>
    <s v="JOR"/>
    <x v="5"/>
    <s v="REF"/>
    <s v="Preparation of a HCFC refrigeration sector plan (commercial refrigeration sector)"/>
    <d v="2010-04-01T00:00:00"/>
    <d v="2011-04-01T00:00:00"/>
    <s v="FIN"/>
    <d v="2011-09-01T00:00:00"/>
    <m/>
    <d v="2011-07-01T00:00:00"/>
    <d v="2011-09-01T00:00:00"/>
    <n v="0"/>
    <m/>
    <m/>
    <n v="0"/>
    <m/>
    <m/>
    <n v="0"/>
    <m/>
    <m/>
    <n v="0"/>
    <m/>
    <m/>
    <n v="30000"/>
    <n v="0"/>
    <n v="30000"/>
    <n v="1"/>
    <n v="0"/>
    <n v="0"/>
    <n v="0"/>
    <n v="2250"/>
    <n v="0"/>
    <n v="2250"/>
    <n v="0"/>
    <n v="30000"/>
    <n v="0"/>
    <n v="0"/>
    <n v="2250"/>
    <n v="0"/>
    <n v="0"/>
    <m/>
    <m/>
    <m/>
    <s v="Project preparation of the commercial ref. sector plan continued into Jul 11, including survey, site visits and a stakeholders workshop (in Jun 11) but was suspended after the Jordan HPMP was considered by ExCom at its 64th Meeting and Jordan was discouraged to include phaseout exceeding 25% of its baseline for the Stage I HPMP."/>
    <m/>
    <m/>
    <m/>
    <x v="1"/>
    <n v="0"/>
    <n v="1"/>
    <n v="17"/>
    <n v="12"/>
    <n v="0"/>
    <n v="0"/>
    <n v="0"/>
    <n v="2010"/>
  </r>
  <r>
    <m/>
    <m/>
    <s v="BGD/KIP/90/PRP/58"/>
    <s v="UNDP"/>
    <m/>
    <x v="2"/>
    <s v="BGD"/>
    <x v="5"/>
    <s v="KIP"/>
    <s v="Preparation of a Kigali HFC implementation plan"/>
    <d v="2022-06-01T00:00:00"/>
    <d v="2024-06-01T00:00:00"/>
    <s v="ONG"/>
    <m/>
    <d v="2024-06-01T00:00:00"/>
    <m/>
    <m/>
    <n v="0"/>
    <m/>
    <m/>
    <n v="0"/>
    <m/>
    <m/>
    <n v="0"/>
    <m/>
    <m/>
    <n v="0"/>
    <m/>
    <m/>
    <n v="150000"/>
    <n v="0"/>
    <n v="150000"/>
    <n v="0"/>
    <n v="150000"/>
    <n v="150000"/>
    <n v="0"/>
    <n v="10500"/>
    <n v="0"/>
    <n v="10500"/>
    <n v="10500"/>
    <n v="0"/>
    <n v="0"/>
    <n v="150000"/>
    <n v="0"/>
    <n v="0"/>
    <m/>
    <m/>
    <m/>
    <m/>
    <s v="The project was set up in CO in Q4 of 2022. Sample ToR for KIP-PRP consultant was shared with CO. TORs for national consultants have been developed. International consultant has been hired. We are working with CO to finalize national consultants, and start the survey by end-Q2, 2024. Coordination meeting has been held with UNEP (the cooperating agency). Plan to submit KIP at the 95th or 96th ExCom."/>
    <s v="Both international and national consultant(s) have been brought on board. Survey is ongoing. We are hoping to submit KIP for Bangladesh in the first ExCom in 2025. "/>
    <s v="Yes"/>
    <m/>
    <x v="0"/>
    <n v="1"/>
    <n v="0"/>
    <s v=""/>
    <n v="24"/>
    <n v="0"/>
    <n v="24"/>
    <n v="0"/>
    <n v="2022"/>
  </r>
  <r>
    <m/>
    <m/>
    <s v="BGD/KIP/90/PRP/57"/>
    <s v="UNEP"/>
    <m/>
    <x v="2"/>
    <s v="BGD"/>
    <x v="5"/>
    <s v="KIP"/>
    <s v="Preparation of a Kigali HFC implementation plan"/>
    <d v="2022-06-01T00:00:00"/>
    <d v="2024-06-01T00:00:00"/>
    <s v="ONG"/>
    <m/>
    <d v="2025-12-01T00:00:00"/>
    <m/>
    <m/>
    <n v="0"/>
    <m/>
    <m/>
    <n v="0"/>
    <m/>
    <m/>
    <m/>
    <m/>
    <m/>
    <m/>
    <m/>
    <m/>
    <n v="40000"/>
    <n v="0"/>
    <n v="40000"/>
    <n v="0"/>
    <n v="40000"/>
    <n v="40000"/>
    <n v="0"/>
    <n v="5200"/>
    <n v="0"/>
    <n v="5200"/>
    <n v="5200"/>
    <n v="0"/>
    <n v="5000"/>
    <n v="20000"/>
    <n v="0"/>
    <n v="650"/>
    <m/>
    <n v="0"/>
    <m/>
    <m/>
    <s v="The timing for proposal submission was updated based on discussions and coordination with lead agency and NOU, accordingly the recruitment process was pushed to a later date. UNEP had developed ToR for local consultant, identified the consultant and started preliminary discussions, however, in order to avoid outdated information by the time the proposal is submitted, UNEP delayed the onboarding process to coincide with the lead Agency's onboarding. "/>
    <s v="Recruitment of KIP consultant finalized, consultant onboarded in March 2024. Consultant has started data collection. UNEP is actively coordinating with lead agency. International Consultant was hired and document strucure as well as document text developed including baground information and analysis of past HFC data."/>
    <s v="Yes"/>
    <m/>
    <x v="0"/>
    <n v="1"/>
    <n v="0"/>
    <s v=""/>
    <n v="24"/>
    <n v="18"/>
    <n v="42"/>
    <n v="0"/>
    <n v="2022"/>
  </r>
  <r>
    <m/>
    <m/>
    <s v="BEN/KIP/90/PRP/43"/>
    <s v="UNEP"/>
    <m/>
    <x v="0"/>
    <s v="BEN"/>
    <x v="5"/>
    <s v="KIP"/>
    <s v="Preparation of a Kigali HFC implementation plan"/>
    <d v="2022-06-01T00:00:00"/>
    <d v="2024-06-01T00:00:00"/>
    <s v="ONG"/>
    <d v="2023-05-03T00:00:00"/>
    <d v="2024-06-01T00:00:00"/>
    <m/>
    <m/>
    <n v="0"/>
    <m/>
    <m/>
    <n v="0"/>
    <m/>
    <m/>
    <m/>
    <m/>
    <m/>
    <m/>
    <m/>
    <m/>
    <n v="133000"/>
    <n v="0"/>
    <n v="133000"/>
    <n v="2.155436090225564E-2"/>
    <n v="130133.27"/>
    <n v="130133.27"/>
    <n v="0"/>
    <n v="17290"/>
    <n v="0"/>
    <n v="17290"/>
    <n v="16917.325099999998"/>
    <n v="2866.73"/>
    <n v="75000"/>
    <n v="65066.635000000002"/>
    <n v="372.67490000000004"/>
    <n v="9750"/>
    <m/>
    <n v="60000"/>
    <m/>
    <m/>
    <s v="The SSFA was signed in December 2023. The first payment was released to the country in December 2023. The country ratified the Kigali Amendment in March 2018. The HCF licensing system has been in place and operational since 2019. A consultant was hired by the country to prepare the KIP for submission."/>
    <s v="The project is progressing. The consultant and the NOO are conducting a nationwide survey on HFC consumption, analyzing alternatives and import/export stats, and developing an HFC phase-down strategy. The interim progress report is under preparation and will be submitted by the country in June 2024."/>
    <s v="Yes"/>
    <m/>
    <x v="0"/>
    <n v="1"/>
    <n v="1"/>
    <n v="11"/>
    <n v="24"/>
    <n v="0"/>
    <n v="24"/>
    <n v="0"/>
    <n v="2022"/>
  </r>
  <r>
    <m/>
    <m/>
    <s v="BEN/KIP/90/PRP/42"/>
    <s v="UNIDO"/>
    <m/>
    <x v="0"/>
    <s v="BEN"/>
    <x v="5"/>
    <s v="KIP"/>
    <s v="Preparation of a Kigali HFC implementation plan"/>
    <d v="2022-06-01T00:00:00"/>
    <d v="2024-06-01T00:00:00"/>
    <s v="ONG"/>
    <d v="2023-03-01T00:00:00"/>
    <d v="2024-12-01T00:00:00"/>
    <m/>
    <m/>
    <n v="0"/>
    <m/>
    <m/>
    <n v="0"/>
    <m/>
    <m/>
    <n v="0"/>
    <m/>
    <m/>
    <n v="0"/>
    <m/>
    <m/>
    <n v="57000"/>
    <n v="0"/>
    <n v="57000"/>
    <n v="0.58108245614035081"/>
    <n v="23878.300000000003"/>
    <n v="23878.300000000003"/>
    <n v="0"/>
    <n v="3990"/>
    <n v="0"/>
    <n v="3990"/>
    <n v="1671.4809999999998"/>
    <n v="33121.699999999997"/>
    <n v="7151.46"/>
    <n v="23000"/>
    <n v="2318.5190000000002"/>
    <n v="500.6022000000001"/>
    <m/>
    <m/>
    <m/>
    <m/>
    <s v="An national consultant and an international consultant have been engaged to collect data for the UNIDO component. "/>
    <s v="HFC Inventory has been completed. An international consultant for drafting the project document has been engaged. "/>
    <s v="Yes"/>
    <m/>
    <x v="0"/>
    <n v="1"/>
    <n v="1"/>
    <n v="9"/>
    <n v="24"/>
    <n v="6"/>
    <n v="30"/>
    <n v="0"/>
    <n v="2022"/>
  </r>
  <r>
    <m/>
    <m/>
    <s v="BHE/KIP/91/PRP/41"/>
    <s v="UNIDO"/>
    <m/>
    <x v="4"/>
    <s v="BHE"/>
    <x v="5"/>
    <s v="KIP"/>
    <s v="Preparation of a Kigali HFC implementation plan"/>
    <d v="2022-12-01T00:00:00"/>
    <d v="2024-12-01T00:00:00"/>
    <s v="ONG"/>
    <d v="2022-12-01T00:00:00"/>
    <d v="2024-12-01T00:00:00"/>
    <m/>
    <m/>
    <n v="0"/>
    <m/>
    <m/>
    <n v="0"/>
    <m/>
    <m/>
    <n v="0"/>
    <m/>
    <m/>
    <n v="0"/>
    <m/>
    <m/>
    <n v="130000"/>
    <n v="0"/>
    <n v="130000"/>
    <n v="0.33310223076923079"/>
    <n v="86696.709999999992"/>
    <n v="86696.709999999992"/>
    <n v="0"/>
    <n v="9100"/>
    <n v="0"/>
    <n v="9100"/>
    <n v="6068.7696999999998"/>
    <n v="43303.29"/>
    <n v="437.17"/>
    <n v="30000"/>
    <n v="3031.2303000000002"/>
    <n v="30.601900000000008"/>
    <m/>
    <m/>
    <m/>
    <m/>
    <s v="The nationwide survey and data collection on HFC consumption, analysis of the use of HFCs and alternatives, and assessment of capacity and training needs in the servicing sector have already taken place. This also includes an evaluation of the reclamation and destruction capacity, the development of an overarching HFC phase-down strategy, and the preparation of initial HFC-related measures. "/>
    <s v="Recruitment of national experts and preparation of the KIP strategy is planned for Q3/Q4 2024"/>
    <s v="Yes"/>
    <m/>
    <x v="0"/>
    <n v="1"/>
    <n v="1"/>
    <n v="0"/>
    <n v="24"/>
    <n v="0"/>
    <n v="24"/>
    <n v="0"/>
    <n v="2022"/>
  </r>
  <r>
    <m/>
    <m/>
    <s v="BOT/KIP/90/PRP/30"/>
    <s v="UNEP"/>
    <m/>
    <x v="0"/>
    <s v="BOT"/>
    <x v="5"/>
    <s v="KIP"/>
    <s v="Preparation of a Kigali HFC implementation plan"/>
    <d v="2022-06-01T00:00:00"/>
    <d v="2024-06-01T00:00:00"/>
    <s v="ONG"/>
    <d v="2023-03-12T00:00:00"/>
    <d v="2024-12-01T00:00:00"/>
    <m/>
    <m/>
    <n v="0"/>
    <m/>
    <m/>
    <n v="0"/>
    <m/>
    <m/>
    <m/>
    <m/>
    <m/>
    <m/>
    <m/>
    <m/>
    <n v="119000"/>
    <n v="0"/>
    <n v="119000"/>
    <n v="0.25462184873949578"/>
    <n v="88700"/>
    <n v="88700"/>
    <n v="0"/>
    <n v="15470"/>
    <n v="0"/>
    <n v="15470"/>
    <n v="11531"/>
    <n v="30300"/>
    <n v="79000"/>
    <n v="44350"/>
    <n v="3939"/>
    <n v="10270"/>
    <m/>
    <n v="59000"/>
    <m/>
    <m/>
    <s v="The Terms of Reference (ToR) for hiring the local consultant was prepared, cleared by the management and advertised in December 2023. National consultants were hired by the NOU for data surveys which includes appropriate methodology, data collection, evaluation and reporting. Consultants collected information on the current status and consumption of HFCs in servicing sector including industrial and commercial refrigeration sectors and end-user air conditioning sub sectors, as well as on the ongoing refrigerant recovery and recycling practices. Project is progressing satisfactorily."/>
    <s v="Terms of Reference (ToR) and hiring of local consultant for data collection was completed in February 2024. The team (consultant and NOU) had its first meeting in March 2024 and the consultant is due to begin the survey in May 2024."/>
    <s v="Yes"/>
    <m/>
    <x v="0"/>
    <n v="1"/>
    <n v="1"/>
    <n v="9"/>
    <n v="24"/>
    <n v="6"/>
    <n v="30"/>
    <n v="0"/>
    <n v="2022"/>
  </r>
  <r>
    <m/>
    <m/>
    <s v="BOT/KIP/90/PRP/29"/>
    <s v="UNIDO"/>
    <m/>
    <x v="0"/>
    <s v="BOT"/>
    <x v="5"/>
    <s v="KIP"/>
    <s v="Preparation of a Kigali HFC implementation plan"/>
    <d v="2022-06-01T00:00:00"/>
    <d v="2024-06-01T00:00:00"/>
    <s v="ONG"/>
    <d v="2023-03-01T00:00:00"/>
    <d v="2025-06-01T00:00:00"/>
    <m/>
    <m/>
    <n v="0"/>
    <m/>
    <m/>
    <n v="0"/>
    <m/>
    <m/>
    <n v="0"/>
    <m/>
    <m/>
    <n v="0"/>
    <m/>
    <m/>
    <n v="51000"/>
    <n v="0"/>
    <n v="51000"/>
    <n v="0.21342549019607845"/>
    <n v="40115.300000000003"/>
    <n v="40115.300000000003"/>
    <n v="0"/>
    <n v="3570"/>
    <n v="0"/>
    <n v="3570"/>
    <n v="2808.0709999999999"/>
    <n v="10884.7"/>
    <n v="83.65"/>
    <n v="30000"/>
    <n v="761.9290000000002"/>
    <n v="5.855500000000001"/>
    <m/>
    <m/>
    <m/>
    <m/>
    <s v="The NOU endorsed the draft TOR for sub-contracting the Department of Meteorological Services (NOU) to support the implementation of project activities. Project implementation was delayed due to changes in the NOU. UNIDO and UNEP took action to support in the new NOU’s onboarding and additional time was needed for coordination among the new NOU, UNIDO and UNEP."/>
    <s v="Finalized TOR for subcontracting the NOU to support the implementation of Activities 1.1 (Conduct sectorial meetings to identify and prioritize sectors, activities, associated costs to be included in the overarching HFC phase-down strategy to limit growth and/or reduce consumption of HFCs) and 1.2. (Organize consultation meetings with training institutions to assess the needs to develop trainings and certification scheme in use of flammable refrigerants, as well as enhance training programs on recovery, recycling, and destruction) as per the work plan. It was also agreed that the NOU will support Activity 1.3 (Review existing RRR scheme and draft proposal on new concept focused on improvement of existing RRR scheme focused on HFCs). The sub-contracting process is ongoing. Submission will be in line with lead agency planning. "/>
    <s v="No"/>
    <m/>
    <x v="0"/>
    <n v="1"/>
    <n v="1"/>
    <n v="9"/>
    <n v="24"/>
    <n v="12"/>
    <n v="36"/>
    <n v="0"/>
    <n v="2022"/>
  </r>
  <r>
    <m/>
    <m/>
    <s v="BDI/KIP/92/PRP/43"/>
    <s v="UNEP"/>
    <m/>
    <x v="0"/>
    <s v="BDI"/>
    <x v="5"/>
    <s v="KIP"/>
    <s v="Preparation of a Kigali HFC implementation plan"/>
    <d v="2023-06-01T00:00:00"/>
    <d v="2025-06-01T00:00:00"/>
    <s v="ONG"/>
    <m/>
    <d v="2025-06-01T00:00:00"/>
    <m/>
    <m/>
    <n v="0"/>
    <m/>
    <m/>
    <n v="0"/>
    <m/>
    <m/>
    <m/>
    <m/>
    <m/>
    <m/>
    <m/>
    <m/>
    <n v="119000"/>
    <n v="0"/>
    <n v="119000"/>
    <n v="0"/>
    <n v="119000"/>
    <n v="119000"/>
    <n v="0"/>
    <n v="15470"/>
    <n v="0"/>
    <n v="15470"/>
    <n v="15470"/>
    <n v="0"/>
    <n v="0"/>
    <n v="41650"/>
    <n v="0"/>
    <n v="0"/>
    <m/>
    <n v="0"/>
    <m/>
    <m/>
    <s v=" Newly approved project. OzonAction prepared the SSFA. SSFA not yet signed. "/>
    <s v="SSFA drafted and waiting for signature from the country. The Terms of Reference (ToR) for hiring the international consultant was prepared, cleared by the management on 18 April 2024. International consultant identified. "/>
    <s v="Yes"/>
    <m/>
    <x v="0"/>
    <n v="1"/>
    <n v="0"/>
    <s v=""/>
    <n v="24"/>
    <n v="0"/>
    <n v="24"/>
    <n v="0"/>
    <n v="2023"/>
  </r>
  <r>
    <m/>
    <m/>
    <s v="BDI/KIP/92/PRP/44"/>
    <s v="UNIDO"/>
    <m/>
    <x v="0"/>
    <s v="BDI"/>
    <x v="5"/>
    <s v="KIP"/>
    <s v="Preparation of a Kigali HFC implementation plan"/>
    <d v="2023-06-01T00:00:00"/>
    <d v="2025-06-01T00:00:00"/>
    <s v="ONG"/>
    <d v="2023-11-01T00:00:00"/>
    <d v="2025-06-01T00:00:00"/>
    <m/>
    <m/>
    <n v="0"/>
    <m/>
    <m/>
    <n v="0"/>
    <m/>
    <m/>
    <n v="0"/>
    <m/>
    <m/>
    <n v="0"/>
    <m/>
    <m/>
    <n v="51000"/>
    <n v="0"/>
    <n v="51000"/>
    <n v="3.6678823529411764E-2"/>
    <n v="49129.38"/>
    <n v="49129.38"/>
    <n v="0"/>
    <n v="3570"/>
    <n v="0"/>
    <n v="3570"/>
    <n v="3439.0565999999999"/>
    <n v="1870.62"/>
    <n v="0"/>
    <n v="15000"/>
    <n v="130.9434"/>
    <n v="0"/>
    <m/>
    <m/>
    <m/>
    <m/>
    <s v="Project approved in June 2023._x000a_Milestones achieved:_x000a_Milestone 1: PAD created – Yes_x000a_Milestone 2: Implementation workplan developed and cleared by the NOU – Yes_x000a_Milestone 3: Job description of the National Experts drafted and cleared by the NOU – Yes_x000a__x000a_Was there any delay during the reporting year? No _x000a_Any recurring problem? No _x000a_Any impact on project completion date: No_x000a_Any action required by Executive Committee? No_x000a_"/>
    <s v="Milestones achieved:_x000a_Milestone 1: National consultants identified – Yes_x000a_Milestone 2: ToR for provision of services drafted and cleared by the NOU - Yes_x000a_Milestone 3: Sub-contract signed with the NOU – Yes_x000a__x000a_Actions towards next goal:_x000a_Action 1: National consultants hired_x000a_Action 2: Surveys conducted and results submitted to the NOU and UNIDO_x000a_Action 3: Sub-contract signed with the NOU_x000a__x000a_Was there any delay during the reporting year? No _x000a_Any recurring problem? No _x000a_Any impact on project completion date: No_x000a_Any action required by Executive Committee? No_x000a__x000a_"/>
    <s v="Yes"/>
    <m/>
    <x v="0"/>
    <n v="1"/>
    <n v="1"/>
    <n v="5"/>
    <n v="24"/>
    <n v="0"/>
    <n v="24"/>
    <n v="0"/>
    <n v="2023"/>
  </r>
  <r>
    <m/>
    <m/>
    <s v="CBI/KIP/91/PRP/30"/>
    <s v="UNEP"/>
    <m/>
    <x v="0"/>
    <s v="CBI"/>
    <x v="5"/>
    <s v="KIP"/>
    <s v="Preparation of a Kigali HFC implementation plan"/>
    <d v="2022-12-01T00:00:00"/>
    <d v="2024-12-01T00:00:00"/>
    <s v="ONG"/>
    <d v="2023-05-02T00:00:00"/>
    <d v="2024-12-01T00:00:00"/>
    <m/>
    <m/>
    <n v="0"/>
    <m/>
    <m/>
    <n v="0"/>
    <m/>
    <m/>
    <m/>
    <m/>
    <m/>
    <m/>
    <m/>
    <m/>
    <n v="130000"/>
    <n v="0"/>
    <n v="130000"/>
    <n v="2.0037153846153847E-2"/>
    <n v="127395.17"/>
    <n v="127395.17"/>
    <n v="0"/>
    <n v="16900"/>
    <n v="0"/>
    <n v="16900"/>
    <n v="16561.372100000001"/>
    <n v="2604.83"/>
    <n v="0"/>
    <n v="63697.584999999999"/>
    <n v="338.62790000000001"/>
    <n v="0"/>
    <m/>
    <n v="0"/>
    <m/>
    <m/>
    <s v=" OzonAction prepared the SSFA. SSFA not yet signed. "/>
    <s v="SSFA drafted and waiting for signature from the country.The Terms of Reference (ToR) for hiring the international consultant was prepared, cleared by the management on 30 May 2024.  International consultant identified. "/>
    <s v="Yes"/>
    <m/>
    <x v="0"/>
    <n v="1"/>
    <n v="1"/>
    <n v="5"/>
    <n v="24"/>
    <n v="0"/>
    <n v="24"/>
    <n v="0"/>
    <n v="2022"/>
  </r>
  <r>
    <m/>
    <m/>
    <s v="CHD/KIP/90/PRP/39"/>
    <s v="UNEP"/>
    <m/>
    <x v="0"/>
    <s v="CHD"/>
    <x v="5"/>
    <s v="KIP"/>
    <s v="Preparation of a Kigali HFC implementation plan"/>
    <d v="2022-06-01T00:00:00"/>
    <d v="2024-06-01T00:00:00"/>
    <s v="ONG"/>
    <d v="2023-05-02T00:00:00"/>
    <d v="2025-06-01T00:00:00"/>
    <m/>
    <m/>
    <n v="0"/>
    <m/>
    <m/>
    <n v="0"/>
    <m/>
    <m/>
    <m/>
    <m/>
    <m/>
    <m/>
    <m/>
    <m/>
    <n v="119000"/>
    <n v="0"/>
    <n v="119000"/>
    <n v="4.5055294117647061E-2"/>
    <n v="113638.42"/>
    <n v="113638.42"/>
    <n v="0"/>
    <n v="15470"/>
    <n v="0"/>
    <n v="15470"/>
    <n v="14772.9946"/>
    <n v="5361.58"/>
    <n v="69000"/>
    <n v="56819.21"/>
    <n v="697.00540000000001"/>
    <n v="8970"/>
    <m/>
    <n v="55200"/>
    <m/>
    <m/>
    <s v="The SSFA was signed in December 2023. The first payment was released to the country in December 2023. The country ratified the Kigali Amendment in March 2019. The HCF licensing system has been in place and operational since 2019. A consultant was hired by the country to prepare the KIP for submission."/>
    <s v="The SSFA was signed in December 2023. The first payment was released to the country in December 2023. The country ratified the Kigali Amendment in March 2019. The HCF licensing system has been in place and operational since 2019. A consultant was hired by the country to prepare the KIP for submission."/>
    <s v="Yes"/>
    <m/>
    <x v="0"/>
    <n v="1"/>
    <n v="1"/>
    <n v="11"/>
    <n v="24"/>
    <n v="12"/>
    <n v="36"/>
    <n v="0"/>
    <n v="2022"/>
  </r>
  <r>
    <m/>
    <m/>
    <s v="CHD/KIP/90/PRP/38"/>
    <s v="UNIDO"/>
    <m/>
    <x v="0"/>
    <s v="CHD"/>
    <x v="5"/>
    <s v="KIP"/>
    <s v="Preparation of a Kigali HFC implementation plan"/>
    <d v="2022-06-01T00:00:00"/>
    <d v="2024-06-01T00:00:00"/>
    <s v="ONG"/>
    <d v="2023-04-01T00:00:00"/>
    <d v="2024-06-01T00:00:00"/>
    <m/>
    <m/>
    <n v="0"/>
    <m/>
    <m/>
    <n v="0"/>
    <m/>
    <m/>
    <n v="0"/>
    <m/>
    <m/>
    <n v="0"/>
    <m/>
    <m/>
    <n v="51000"/>
    <n v="0"/>
    <n v="51000"/>
    <n v="7.2416078431372544E-2"/>
    <n v="47306.78"/>
    <n v="47306.78"/>
    <n v="0"/>
    <n v="3570"/>
    <n v="0"/>
    <n v="3570"/>
    <n v="3311.4746"/>
    <n v="3693.22"/>
    <n v="1168.92"/>
    <n v="15000"/>
    <n v="258.52539999999999"/>
    <n v="81.824400000000026"/>
    <m/>
    <m/>
    <m/>
    <m/>
    <s v="There was a delay in the implementation of activities, as the country was preparing for the presidential elections. "/>
    <s v="Activities will resume after the presidential elections. "/>
    <s v="Yes"/>
    <m/>
    <x v="0"/>
    <n v="1"/>
    <n v="1"/>
    <n v="10"/>
    <n v="24"/>
    <n v="0"/>
    <n v="24"/>
    <n v="0"/>
    <n v="2022"/>
  </r>
  <r>
    <m/>
    <m/>
    <s v="COI/KIP/91/PRP/33"/>
    <s v="UNEP"/>
    <m/>
    <x v="0"/>
    <s v="COI"/>
    <x v="5"/>
    <s v="KIP"/>
    <s v="Preparation of a Kigali HFC implementation plan"/>
    <d v="2022-12-01T00:00:00"/>
    <d v="2024-12-01T00:00:00"/>
    <s v="ONG"/>
    <d v="2023-04-28T00:00:00"/>
    <d v="2025-12-01T00:00:00"/>
    <m/>
    <m/>
    <n v="0"/>
    <m/>
    <m/>
    <n v="0"/>
    <m/>
    <m/>
    <m/>
    <m/>
    <m/>
    <m/>
    <m/>
    <m/>
    <n v="100000"/>
    <n v="0"/>
    <n v="100000"/>
    <n v="2.9939799999999999E-2"/>
    <n v="97006.02"/>
    <n v="97006.02"/>
    <n v="0"/>
    <n v="13000"/>
    <n v="0"/>
    <n v="13000"/>
    <n v="12610.7826"/>
    <n v="2993.98"/>
    <n v="0"/>
    <n v="48503.01"/>
    <n v="389.2174"/>
    <n v="0"/>
    <m/>
    <n v="0"/>
    <m/>
    <m/>
    <s v=" OzonAction prepared the SSFA. SSFA not yet signed. "/>
    <s v="SSFA drafted and waiting for signature from the country. The Terms of Reference (ToR) for hiring the international consultant was prepared, cleared by the management on 22 May 2024. International consultant identified. "/>
    <s v="Yes"/>
    <m/>
    <x v="0"/>
    <n v="1"/>
    <n v="1"/>
    <n v="4"/>
    <n v="24"/>
    <n v="12"/>
    <n v="36"/>
    <n v="0"/>
    <n v="2022"/>
  </r>
  <r>
    <m/>
    <m/>
    <s v="PRC/KIP/91/PRP/37"/>
    <s v="UNEP"/>
    <m/>
    <x v="0"/>
    <s v="PRC"/>
    <x v="5"/>
    <s v="KIP"/>
    <s v="Preparation of a Kigali HFC implementation plan"/>
    <d v="2022-12-01T00:00:00"/>
    <d v="2024-12-01T00:00:00"/>
    <s v="ONG"/>
    <m/>
    <d v="2024-12-01T00:00:00"/>
    <m/>
    <m/>
    <n v="0"/>
    <m/>
    <m/>
    <n v="0"/>
    <m/>
    <m/>
    <m/>
    <m/>
    <m/>
    <m/>
    <m/>
    <m/>
    <n v="51000"/>
    <n v="0"/>
    <n v="51000"/>
    <n v="0"/>
    <n v="51000"/>
    <n v="51000"/>
    <n v="0"/>
    <n v="6630"/>
    <n v="0"/>
    <n v="6630"/>
    <n v="6630"/>
    <n v="0"/>
    <n v="0"/>
    <n v="25500"/>
    <n v="0"/>
    <n v="0"/>
    <m/>
    <n v="0"/>
    <m/>
    <m/>
    <s v=" OzonAction prepared the SSFA. SSFA not yet signed. "/>
    <s v="SSFA drafted and waiting for signature from the country.  The Terms of Reference (ToR) for hiring the international consultant was prepared, cleared by the management on 30 April 2024. International consultant identified."/>
    <s v="Yes"/>
    <m/>
    <x v="0"/>
    <n v="1"/>
    <n v="0"/>
    <s v=""/>
    <n v="24"/>
    <n v="0"/>
    <n v="24"/>
    <n v="0"/>
    <n v="2022"/>
  </r>
  <r>
    <m/>
    <m/>
    <s v="PRC/KIP/91/PRP/38"/>
    <s v="UNIDO"/>
    <m/>
    <x v="0"/>
    <s v="PRC"/>
    <x v="5"/>
    <s v="KIP"/>
    <s v="Preparation of a Kigali HFC implementation plan"/>
    <d v="2022-12-01T00:00:00"/>
    <d v="2024-12-01T00:00:00"/>
    <s v="ONG"/>
    <d v="2023-03-01T00:00:00"/>
    <d v="2024-12-01T00:00:00"/>
    <m/>
    <m/>
    <n v="0"/>
    <m/>
    <m/>
    <n v="0"/>
    <m/>
    <m/>
    <n v="0"/>
    <m/>
    <m/>
    <n v="0"/>
    <m/>
    <m/>
    <n v="119000"/>
    <n v="0"/>
    <n v="119000"/>
    <n v="0.46611327731092439"/>
    <n v="63532.52"/>
    <n v="63532.52"/>
    <n v="0"/>
    <n v="8330"/>
    <n v="0"/>
    <n v="8330"/>
    <n v="8330"/>
    <n v="55467.48"/>
    <n v="62676.89"/>
    <n v="20000"/>
    <n v="0"/>
    <n v="0"/>
    <m/>
    <m/>
    <m/>
    <m/>
    <s v="Milestones achieved:_x000a_Milestone 1: Terms of reference for implementation of activities by the NOU drafted – Yes_x000a_Milestone 2: Contract signed with the NOU – Yes_x000a_Milestone 3: National surveys completed – Yes_x000a_Milestone 4: Project proposal submitted to and approved by ExCom - Yes_x000a__x000a_Was there any delay during the reporting year? No _x000a_Any recurring problem? No _x000a_Any impact on project completion date: No_x000a_Any action required by Executive Committee? No _x000a_"/>
    <s v="No milestones were achieved for the following reason:_x000a_The project proposal was submitted to the MLFS and approved at the 93rd ExCom meeting_x000a_The inception workshop for the launch of the KIP was postponed to October 2024_x000a__x000a_Action towards next goal: Finalize payments to the NOU for the organization of the inception workshop for the launch of the KIP_x000a__x000a_Was there any delay during the reporting year? No _x000a_Any recurring problem? No _x000a_Any impact on project completion date: No_x000a_Any action required by Executive Committee? No_x000a_ _x000a_"/>
    <s v="Yes"/>
    <m/>
    <x v="0"/>
    <n v="1"/>
    <n v="1"/>
    <n v="3"/>
    <n v="24"/>
    <n v="0"/>
    <n v="24"/>
    <n v="0"/>
    <n v="2022"/>
  </r>
  <r>
    <m/>
    <m/>
    <s v="IVC/KIP/91/PRP/49"/>
    <s v="UNEP"/>
    <m/>
    <x v="0"/>
    <s v="IVC"/>
    <x v="5"/>
    <s v="KIP"/>
    <s v="Preparation of a Kigali HFC implementation plan"/>
    <d v="2022-12-01T00:00:00"/>
    <d v="2024-12-01T00:00:00"/>
    <s v="ONG"/>
    <d v="2023-04-28T00:00:00"/>
    <d v="2024-12-01T00:00:00"/>
    <m/>
    <m/>
    <n v="0"/>
    <m/>
    <m/>
    <n v="0"/>
    <m/>
    <m/>
    <m/>
    <m/>
    <m/>
    <m/>
    <m/>
    <m/>
    <n v="133000"/>
    <n v="0"/>
    <n v="133000"/>
    <n v="1.275187969924812E-2"/>
    <n v="131304"/>
    <n v="131304"/>
    <n v="0"/>
    <n v="17290"/>
    <n v="0"/>
    <n v="17290"/>
    <n v="17069.52"/>
    <n v="1696"/>
    <n v="0"/>
    <n v="65652"/>
    <n v="220.48000000000002"/>
    <n v="0"/>
    <m/>
    <n v="0"/>
    <m/>
    <m/>
    <s v="The SSFA was signed in November 2023. The first payment was released to the country in December 2023. The country ratified the Kigali Amendment in December 2019. The HCF licensing system has been in place and operational since 2019. A consultant was hired by the country to prepare the KIP for submission."/>
    <s v="The project is progressing. The consultant and the NOO are conducting a nationwide survey on HFC consumption, analyzing alternatives and import/export stats, and developing an HFC phase-down strategy. The interim progress report is under preparation and will be submitted by the country in June 2024."/>
    <s v="Yes"/>
    <m/>
    <x v="0"/>
    <n v="1"/>
    <n v="1"/>
    <n v="4"/>
    <n v="24"/>
    <n v="0"/>
    <n v="24"/>
    <n v="0"/>
    <n v="2022"/>
  </r>
  <r>
    <m/>
    <m/>
    <s v="IVC/KIP/91/PRP/50"/>
    <s v="UNIDO"/>
    <m/>
    <x v="0"/>
    <s v="IVC"/>
    <x v="5"/>
    <s v="KIP"/>
    <s v="Preparation of a Kigali HFC implementation plan"/>
    <d v="2022-12-01T00:00:00"/>
    <d v="2024-12-01T00:00:00"/>
    <s v="ONG"/>
    <d v="2023-01-01T00:00:00"/>
    <d v="2024-12-01T00:00:00"/>
    <m/>
    <m/>
    <n v="0"/>
    <m/>
    <m/>
    <n v="0"/>
    <m/>
    <m/>
    <n v="0"/>
    <m/>
    <m/>
    <n v="0"/>
    <m/>
    <m/>
    <n v="57000"/>
    <n v="0"/>
    <n v="57000"/>
    <n v="0.66613000000000011"/>
    <n v="19030.589999999997"/>
    <n v="19030.589999999997"/>
    <n v="0"/>
    <n v="3990"/>
    <n v="0"/>
    <n v="3990"/>
    <n v="1332.8843710040337"/>
    <n v="37969.410000000003"/>
    <n v="42.36"/>
    <n v="12000"/>
    <n v="2657.1156289959663"/>
    <n v="2.9652000000000003"/>
    <m/>
    <m/>
    <m/>
    <m/>
    <s v="Lead agency is coordinating with NOU."/>
    <s v="Submission will be in line with LA planning."/>
    <s v="Yes"/>
    <m/>
    <x v="0"/>
    <n v="1"/>
    <n v="1"/>
    <n v="1"/>
    <n v="24"/>
    <n v="0"/>
    <n v="24"/>
    <n v="0"/>
    <n v="2022"/>
  </r>
  <r>
    <m/>
    <m/>
    <s v="ETH/KIP/90/PRP/36"/>
    <s v="UNEP"/>
    <m/>
    <x v="0"/>
    <s v="ETH"/>
    <x v="5"/>
    <s v="KIP"/>
    <s v="Preparation of a Kigali HFC implementation plan"/>
    <d v="2022-06-01T00:00:00"/>
    <d v="2024-06-01T00:00:00"/>
    <s v="ONG"/>
    <m/>
    <d v="2024-12-01T00:00:00"/>
    <m/>
    <m/>
    <n v="0"/>
    <m/>
    <m/>
    <n v="0"/>
    <m/>
    <m/>
    <m/>
    <m/>
    <m/>
    <m/>
    <m/>
    <m/>
    <n v="91000"/>
    <n v="0"/>
    <n v="91000"/>
    <n v="0"/>
    <n v="91000"/>
    <n v="91000"/>
    <n v="0"/>
    <n v="11830"/>
    <n v="0"/>
    <n v="11830"/>
    <n v="11830"/>
    <n v="0"/>
    <n v="69000"/>
    <n v="45500"/>
    <n v="0"/>
    <n v="8970"/>
    <m/>
    <n v="39000"/>
    <m/>
    <m/>
    <s v="The SSFA with a total of US$ 91,000 was signed by the country in March 2023. The first payment of US$ 39,000 was released to the country in April 2023. A nation-wide survey on HFC in Ethiopia was undertaken to ascertain the country’s status regarding the utilization of these high Global Warming Potential (GWP) substances from April to May 2023.  The survey report is being finalized. The project is progressing satisfactorily."/>
    <s v="The survey report is being finalised. The project is progressing satisfactorily."/>
    <s v="Yes"/>
    <m/>
    <x v="0"/>
    <n v="1"/>
    <n v="0"/>
    <s v=""/>
    <n v="24"/>
    <n v="6"/>
    <n v="30"/>
    <n v="0"/>
    <n v="2022"/>
  </r>
  <r>
    <m/>
    <m/>
    <s v="ETH/KIP/90/PRP/35"/>
    <s v="UNIDO"/>
    <m/>
    <x v="0"/>
    <s v="ETH"/>
    <x v="5"/>
    <s v="KIP"/>
    <s v="Preparation of a Kigali HFC implementation plan"/>
    <d v="2022-06-01T00:00:00"/>
    <d v="2024-06-01T00:00:00"/>
    <s v="ONG"/>
    <d v="2023-04-01T00:00:00"/>
    <d v="2025-06-01T00:00:00"/>
    <m/>
    <m/>
    <n v="0"/>
    <m/>
    <m/>
    <n v="0"/>
    <m/>
    <m/>
    <n v="0"/>
    <m/>
    <m/>
    <n v="0"/>
    <m/>
    <m/>
    <n v="39000"/>
    <n v="0"/>
    <n v="39000"/>
    <n v="0.43657717948717945"/>
    <n v="21973.49"/>
    <n v="21973.49"/>
    <n v="0"/>
    <n v="2730"/>
    <n v="0"/>
    <n v="2730"/>
    <n v="1538.1442999999999"/>
    <n v="17026.509999999998"/>
    <n v="84.25"/>
    <n v="8000"/>
    <n v="1191.8557000000001"/>
    <n v="5.8975000000000009"/>
    <m/>
    <m/>
    <m/>
    <m/>
    <s v="Coordination meeting and discussion with NOU took place in June during KIP workshop in Vienna. "/>
    <s v="Feedback pending from NOU on next steps for the development of the draft document. "/>
    <s v="Yes"/>
    <m/>
    <x v="0"/>
    <n v="1"/>
    <n v="1"/>
    <n v="10"/>
    <n v="24"/>
    <n v="12"/>
    <n v="36"/>
    <n v="0"/>
    <n v="2022"/>
  </r>
  <r>
    <m/>
    <m/>
    <s v="GAB/KIP/91/PRP/43"/>
    <s v="UNEP"/>
    <m/>
    <x v="0"/>
    <s v="GAB"/>
    <x v="5"/>
    <s v="KIP"/>
    <s v="Preparation of a Kigali HFC implementation plan"/>
    <d v="2022-12-01T00:00:00"/>
    <d v="2024-12-01T00:00:00"/>
    <s v="ONG"/>
    <d v="2023-04-28T00:00:00"/>
    <d v="2024-12-01T00:00:00"/>
    <m/>
    <m/>
    <n v="0"/>
    <m/>
    <m/>
    <n v="0"/>
    <m/>
    <m/>
    <m/>
    <m/>
    <m/>
    <m/>
    <m/>
    <m/>
    <n v="133000"/>
    <n v="0"/>
    <n v="133000"/>
    <n v="2.8918646616541352E-2"/>
    <n v="129153.82"/>
    <n v="129153.82"/>
    <n v="0"/>
    <n v="17290"/>
    <n v="0"/>
    <n v="17290"/>
    <n v="16789.996599999999"/>
    <n v="3846.18"/>
    <n v="0"/>
    <n v="64576.91"/>
    <n v="500.0034"/>
    <n v="0"/>
    <m/>
    <n v="0"/>
    <m/>
    <m/>
    <s v=" OzonAction prepared the SSFA. SSFA not yet signed. "/>
    <s v="SSFA drafted and waiting for signature from the country. The Terms of Reference (ToR) for hiring the international consultant was prepared, cleared by the management on 22 May 2024.  International consultant identified. "/>
    <s v="Yes"/>
    <m/>
    <x v="0"/>
    <n v="1"/>
    <n v="1"/>
    <n v="4"/>
    <n v="24"/>
    <n v="0"/>
    <n v="24"/>
    <n v="0"/>
    <n v="2022"/>
  </r>
  <r>
    <m/>
    <m/>
    <s v="GAB/KIP/91/PRP/42"/>
    <s v="UNIDO"/>
    <m/>
    <x v="0"/>
    <s v="GAB"/>
    <x v="5"/>
    <s v="KIP"/>
    <s v="Preparation of a Kigali HFC implementation plan"/>
    <d v="2022-12-01T00:00:00"/>
    <d v="2024-12-01T00:00:00"/>
    <s v="ONG"/>
    <d v="2023-05-01T00:00:00"/>
    <d v="2025-06-01T00:00:00"/>
    <m/>
    <m/>
    <n v="0"/>
    <m/>
    <m/>
    <n v="0"/>
    <m/>
    <m/>
    <n v="0"/>
    <m/>
    <m/>
    <n v="0"/>
    <m/>
    <m/>
    <n v="57000"/>
    <n v="0"/>
    <n v="57000"/>
    <n v="0.40888368421052629"/>
    <n v="33693.630000000005"/>
    <n v="33693.630000000005"/>
    <n v="0"/>
    <n v="3990"/>
    <n v="0"/>
    <n v="3990"/>
    <n v="2358.5540999999998"/>
    <n v="23306.37"/>
    <n v="1203.5899999999999"/>
    <n v="10000"/>
    <n v="1631.4459000000002"/>
    <n v="84.251300000000015"/>
    <m/>
    <m/>
    <m/>
    <m/>
    <s v="Coordination meeting took place with NOU at UNIDO KIP workshop in June to further discuss next steps.  "/>
    <s v="Coordination and follow up on preparation of project document. Submission of the project document will depend on lead agency planning."/>
    <s v="Yes"/>
    <m/>
    <x v="0"/>
    <n v="1"/>
    <n v="1"/>
    <n v="5"/>
    <n v="24"/>
    <n v="6"/>
    <n v="30"/>
    <n v="0"/>
    <n v="2022"/>
  </r>
  <r>
    <m/>
    <m/>
    <s v="GAM/KIP/90/PRP/45"/>
    <s v="UNEP"/>
    <m/>
    <x v="0"/>
    <s v="GAM"/>
    <x v="5"/>
    <s v="KIP"/>
    <s v="Preparation of a Kigali HFC implementation plan"/>
    <d v="2022-06-01T00:00:00"/>
    <d v="2024-06-01T00:00:00"/>
    <s v="COM"/>
    <d v="2023-11-01T00:00:00"/>
    <m/>
    <d v="2023-12-01T00:00:00"/>
    <m/>
    <n v="0"/>
    <m/>
    <m/>
    <n v="0"/>
    <m/>
    <m/>
    <m/>
    <m/>
    <m/>
    <m/>
    <m/>
    <m/>
    <n v="91000"/>
    <n v="0"/>
    <n v="91000"/>
    <n v="0.45109890109890111"/>
    <n v="49950"/>
    <n v="49950"/>
    <n v="0"/>
    <n v="11830"/>
    <n v="0"/>
    <n v="11830"/>
    <n v="6493.5"/>
    <n v="41050"/>
    <n v="40000"/>
    <n v="40000"/>
    <n v="5336.5"/>
    <n v="5200"/>
    <m/>
    <n v="15000"/>
    <m/>
    <m/>
    <s v="The second disbursement of USD 15,000 was released to the country in December 2023. The NOU conducted a nationwide survey and data collection on HFC consumption and analysis of the use of HFCs and alternatives in June 2023. A Kigali HFC implementation plan was prepared and submitted to ExCom 93 which was approved. The project is completed."/>
    <s v="The project is completed"/>
    <s v="Yes"/>
    <m/>
    <x v="1"/>
    <n v="0"/>
    <n v="1"/>
    <n v="17"/>
    <n v="24"/>
    <n v="0"/>
    <n v="0"/>
    <n v="0"/>
    <n v="2022"/>
  </r>
  <r>
    <m/>
    <m/>
    <s v="GAM/KIP/90/PRP/44"/>
    <s v="UNIDO"/>
    <m/>
    <x v="0"/>
    <s v="GAM"/>
    <x v="5"/>
    <s v="KIP"/>
    <s v="Preparation of a Kigali HFC implementation plan"/>
    <d v="2022-06-01T00:00:00"/>
    <d v="2024-06-01T00:00:00"/>
    <s v="ONG"/>
    <d v="2023-05-01T00:00:00"/>
    <d v="2024-12-01T00:00:00"/>
    <m/>
    <m/>
    <n v="0"/>
    <m/>
    <m/>
    <n v="0"/>
    <m/>
    <m/>
    <n v="0"/>
    <m/>
    <m/>
    <n v="0"/>
    <m/>
    <m/>
    <n v="39000"/>
    <n v="0"/>
    <n v="39000"/>
    <n v="0.27270974358974359"/>
    <n v="28364.32"/>
    <n v="28364.32"/>
    <n v="0"/>
    <n v="2730"/>
    <n v="0"/>
    <n v="2730"/>
    <n v="1985.5023999999999"/>
    <n v="10635.68"/>
    <n v="173.87"/>
    <n v="28000"/>
    <n v="744.49760000000015"/>
    <n v="12.170900000000003"/>
    <m/>
    <m/>
    <m/>
    <m/>
    <s v="Coordination meetings and updates of workplan with NOU took place. Attendance of NOU at UNIDO KIP workshop in June where further steps were discussed and activities and services through NEA agreed to.  Activities related to awareness raising, coordination with government counterparts and collection of data took place."/>
    <s v="Project document was submitted and approved at the 94th meeting. Final activities for intergovernmental coordination, capacity building and stakeholder meetings including final data collection took place and will be finalized in the coming weeks."/>
    <s v="Yes"/>
    <m/>
    <x v="0"/>
    <n v="1"/>
    <n v="1"/>
    <n v="11"/>
    <n v="24"/>
    <n v="6"/>
    <n v="30"/>
    <n v="0"/>
    <n v="2022"/>
  </r>
  <r>
    <m/>
    <m/>
    <s v="GUI/KIP/90/PRP/40"/>
    <s v="UNEP"/>
    <m/>
    <x v="0"/>
    <s v="GUI"/>
    <x v="5"/>
    <s v="KIP"/>
    <s v="Preparation of a Kigali HFC implementation plan"/>
    <d v="2022-06-01T00:00:00"/>
    <d v="2024-06-01T00:00:00"/>
    <s v="ONG"/>
    <d v="2023-05-02T00:00:00"/>
    <d v="2024-06-01T00:00:00"/>
    <m/>
    <m/>
    <n v="0"/>
    <m/>
    <m/>
    <n v="0"/>
    <m/>
    <m/>
    <m/>
    <m/>
    <m/>
    <m/>
    <m/>
    <m/>
    <n v="133000"/>
    <n v="0"/>
    <n v="133000"/>
    <n v="1.2030676691729322E-2"/>
    <n v="131399.92000000001"/>
    <n v="131399.92000000001"/>
    <n v="0"/>
    <n v="17290"/>
    <n v="0"/>
    <n v="17290"/>
    <n v="17081.989600000001"/>
    <n v="1600.08"/>
    <n v="75000"/>
    <n v="65699.960000000006"/>
    <n v="208.0104"/>
    <n v="9750"/>
    <m/>
    <n v="60000"/>
    <m/>
    <m/>
    <s v="The SSFA was signed in November 2023. The first payment was released to the country in December 2023. The country ratified the Kigali Amendment in December 2019. The HCF licensing system has been in place and operational since 2019. A consultant was hired by the country to prepare the KIP for submission."/>
    <s v="The project is progressing. The consultant and the NOO are conducting a nationwide survey on HFC consumption, analyzing alternatives and import/export stats, and developing an HFC phase-down strategy. The interim progress report is under preparation and will be submitted by the country in June 2024."/>
    <s v="Yes"/>
    <m/>
    <x v="0"/>
    <n v="1"/>
    <n v="1"/>
    <n v="11"/>
    <n v="24"/>
    <n v="0"/>
    <n v="24"/>
    <n v="0"/>
    <n v="2022"/>
  </r>
  <r>
    <m/>
    <m/>
    <s v="GUI/KIP/90/PRP/39"/>
    <s v="UNIDO"/>
    <m/>
    <x v="0"/>
    <s v="GUI"/>
    <x v="5"/>
    <s v="KIP"/>
    <s v="Preparation of a Kigali HFC implementation plan"/>
    <d v="2022-06-01T00:00:00"/>
    <d v="2024-06-01T00:00:00"/>
    <s v="ONG"/>
    <d v="2023-03-01T00:00:00"/>
    <d v="2024-12-01T00:00:00"/>
    <m/>
    <m/>
    <n v="0"/>
    <m/>
    <m/>
    <n v="0"/>
    <m/>
    <m/>
    <n v="0"/>
    <m/>
    <m/>
    <n v="0"/>
    <m/>
    <m/>
    <n v="57000"/>
    <n v="0"/>
    <n v="57000"/>
    <n v="0.51497578947368416"/>
    <n v="27646.38"/>
    <n v="27646.38"/>
    <n v="0"/>
    <n v="3990"/>
    <n v="0"/>
    <n v="3990"/>
    <n v="1935.2465999999995"/>
    <n v="29353.62"/>
    <n v="1079.96"/>
    <n v="20000"/>
    <n v="2054.7534000000005"/>
    <n v="75.597200000000015"/>
    <m/>
    <m/>
    <m/>
    <m/>
    <s v="A national consultant has been engaged for the HFC inventory. First disbursement took place in March 2023. "/>
    <s v="A national consultant has been continuously engaged for finalizing the HFC inventory. "/>
    <s v="Yes"/>
    <m/>
    <x v="0"/>
    <n v="1"/>
    <n v="1"/>
    <n v="9"/>
    <n v="24"/>
    <n v="6"/>
    <n v="30"/>
    <n v="0"/>
    <n v="2022"/>
  </r>
  <r>
    <m/>
    <m/>
    <s v="GBS/KIP/91/PRP/30"/>
    <s v="UNEP"/>
    <m/>
    <x v="0"/>
    <s v="GBS"/>
    <x v="5"/>
    <s v="KIP"/>
    <s v="Preparation of a Kigali HFC implementation plan"/>
    <d v="2022-12-01T00:00:00"/>
    <d v="2024-12-01T00:00:00"/>
    <s v="ONG"/>
    <d v="2023-05-02T00:00:00"/>
    <d v="2024-12-01T00:00:00"/>
    <m/>
    <m/>
    <n v="0"/>
    <m/>
    <m/>
    <n v="0"/>
    <m/>
    <m/>
    <m/>
    <m/>
    <m/>
    <m/>
    <m/>
    <m/>
    <n v="91000"/>
    <n v="0"/>
    <n v="91000"/>
    <n v="5.817868131868132E-2"/>
    <n v="85705.74"/>
    <n v="85705.74"/>
    <n v="0"/>
    <n v="11830"/>
    <n v="0"/>
    <n v="11830"/>
    <n v="11141.7462"/>
    <n v="5294.26"/>
    <n v="0"/>
    <n v="42852.87"/>
    <n v="688.25380000000007"/>
    <n v="0"/>
    <m/>
    <n v="0"/>
    <m/>
    <m/>
    <s v=" OzonAction prepared the SSFA. SSFA not yet signed. "/>
    <s v="SSFA drafted and waiting for signature from the country. The Terms of Reference (ToR) for hiring the international consultant was prepared, cleared by the management on 30 May 2024.  International consultant identified."/>
    <s v="Yes"/>
    <m/>
    <x v="0"/>
    <n v="1"/>
    <n v="1"/>
    <n v="5"/>
    <n v="24"/>
    <n v="0"/>
    <n v="24"/>
    <n v="0"/>
    <n v="2022"/>
  </r>
  <r>
    <m/>
    <m/>
    <s v="GBS/KIP/91/PRP/31"/>
    <s v="UNIDO"/>
    <m/>
    <x v="0"/>
    <s v="GBS"/>
    <x v="5"/>
    <s v="KIP"/>
    <s v="Preparation of a Kigali HFC implementation plan"/>
    <d v="2022-12-01T00:00:00"/>
    <d v="2024-12-01T00:00:00"/>
    <s v="ONG"/>
    <d v="2023-04-01T00:00:00"/>
    <d v="2024-12-01T00:00:00"/>
    <m/>
    <m/>
    <n v="0"/>
    <m/>
    <m/>
    <n v="0"/>
    <m/>
    <m/>
    <n v="0"/>
    <m/>
    <m/>
    <n v="0"/>
    <m/>
    <m/>
    <n v="39000"/>
    <n v="0"/>
    <n v="39000"/>
    <n v="0.2839330769230769"/>
    <n v="27926.61"/>
    <n v="27926.61"/>
    <n v="0"/>
    <n v="2730"/>
    <n v="0"/>
    <n v="2730"/>
    <n v="1954.8627000000001"/>
    <n v="11073.39"/>
    <n v="83.6"/>
    <n v="2500"/>
    <n v="775.13729999999998"/>
    <n v="5.8520000000000003"/>
    <m/>
    <m/>
    <m/>
    <m/>
    <s v="• Preparation of the HFC consumption survey."/>
    <s v="No activities are being implemented as follow up is needed from the NOU. "/>
    <s v="Yes"/>
    <m/>
    <x v="0"/>
    <n v="1"/>
    <n v="1"/>
    <n v="4"/>
    <n v="24"/>
    <n v="0"/>
    <n v="24"/>
    <n v="0"/>
    <n v="2022"/>
  </r>
  <r>
    <m/>
    <m/>
    <s v="HON/KIP/90/PRP/55"/>
    <s v="UNIDO"/>
    <m/>
    <x v="1"/>
    <s v="HON"/>
    <x v="5"/>
    <s v="KIP"/>
    <s v="Preparation of a Kigali HFC implementation plan"/>
    <d v="2022-06-01T00:00:00"/>
    <d v="2024-06-01T00:00:00"/>
    <s v="ONG"/>
    <d v="2022-09-01T00:00:00"/>
    <d v="2024-07-01T00:00:00"/>
    <m/>
    <m/>
    <n v="0"/>
    <m/>
    <m/>
    <n v="0"/>
    <m/>
    <m/>
    <n v="0"/>
    <m/>
    <m/>
    <n v="0"/>
    <m/>
    <m/>
    <n v="170000"/>
    <n v="0"/>
    <n v="170000"/>
    <n v="0.69415505882352946"/>
    <n v="51993.64"/>
    <n v="51993.64"/>
    <n v="0"/>
    <n v="11900"/>
    <n v="0"/>
    <n v="11900"/>
    <n v="3639.5547999999999"/>
    <n v="118006.36"/>
    <n v="9692.64"/>
    <n v="50000"/>
    <n v="8260.4452000000001"/>
    <n v="678.48480000000006"/>
    <m/>
    <m/>
    <m/>
    <m/>
    <s v="Round tables and workshops by RAC with training institutions, RAC associations, expert, customs officers."/>
    <s v=" Project document prepared and submitted at the 94th meeting for June 2023."/>
    <s v="Yes"/>
    <m/>
    <x v="0"/>
    <n v="1"/>
    <n v="1"/>
    <n v="3"/>
    <n v="24"/>
    <n v="1"/>
    <n v="25"/>
    <n v="0"/>
    <n v="2022"/>
  </r>
  <r>
    <m/>
    <m/>
    <s v="IDS/KIP/92/PRP/223"/>
    <s v="IBRD"/>
    <m/>
    <x v="2"/>
    <s v="IDS"/>
    <x v="5"/>
    <s v="KIP"/>
    <s v="Preparation of a Kigali HFC implementation plan"/>
    <d v="2023-06-01T00:00:00"/>
    <d v="2025-06-01T00:00:00"/>
    <s v="ONG"/>
    <d v="2023-10-01T00:00:00"/>
    <d v="2025-06-01T00:00:00"/>
    <m/>
    <m/>
    <n v="0"/>
    <m/>
    <m/>
    <n v="0"/>
    <m/>
    <m/>
    <m/>
    <m/>
    <m/>
    <m/>
    <m/>
    <m/>
    <n v="220000"/>
    <n v="0"/>
    <n v="220000"/>
    <n v="3.6363636363636362E-2"/>
    <n v="212000"/>
    <n v="212000"/>
    <n v="0"/>
    <n v="15400"/>
    <n v="0"/>
    <n v="15400"/>
    <n v="14840"/>
    <n v="8000"/>
    <n v="212000"/>
    <n v="150000"/>
    <n v="560"/>
    <n v="14840"/>
    <m/>
    <m/>
    <m/>
    <m/>
    <s v="Time is needed to agree with CMU to set up a code to use the funds. "/>
    <s v="Procurement of consultant to support on national data survey; Launching KIP preparation."/>
    <s v="Yes"/>
    <m/>
    <x v="0"/>
    <n v="1"/>
    <n v="1"/>
    <n v="4"/>
    <n v="24"/>
    <n v="0"/>
    <n v="24"/>
    <n v="0"/>
    <n v="2023"/>
  </r>
  <r>
    <m/>
    <m/>
    <s v="MON/KIP/91/PRP/35"/>
    <s v="UNEP"/>
    <m/>
    <x v="2"/>
    <s v="MON"/>
    <x v="5"/>
    <s v="KIP"/>
    <s v="Preparation of a Kigali HFC implementation plan"/>
    <d v="2022-12-01T00:00:00"/>
    <d v="2024-12-01T00:00:00"/>
    <s v="ONG"/>
    <d v="2023-12-23T00:00:00"/>
    <d v="2024-12-01T00:00:00"/>
    <m/>
    <m/>
    <n v="0"/>
    <m/>
    <m/>
    <n v="0"/>
    <m/>
    <m/>
    <m/>
    <m/>
    <m/>
    <m/>
    <m/>
    <m/>
    <n v="130000"/>
    <n v="0"/>
    <n v="130000"/>
    <n v="0.21984615384615386"/>
    <n v="101420"/>
    <n v="101420"/>
    <n v="0"/>
    <n v="16900"/>
    <n v="0"/>
    <n v="16900"/>
    <n v="13184.6"/>
    <n v="28580"/>
    <n v="71420"/>
    <n v="50710"/>
    <n v="3715.4"/>
    <n v="9284.6"/>
    <m/>
    <n v="16420"/>
    <m/>
    <m/>
    <s v="SSFA was signed in June 2023 for the amount of USD 90,000. First payment transferred July 2023._x000a_NOU hired a local consultant team to conduct the KIP PRP data collection. The consultant team and NOU started the data collection in the third quarter 2023. International Consultant was hired and document strucure as well as document text developed including baground information and analysis of past HFC data (from Country Assessment Report). "/>
    <s v="Consultant and NOU have completed the data collection, the data is being discussed with stakeholders and verified. UNEP conducted a mission in May 2024 to further improve the data collection, identify priority sectors and activities. Project proposal under development. "/>
    <s v="Yes"/>
    <m/>
    <x v="0"/>
    <n v="1"/>
    <n v="1"/>
    <n v="12"/>
    <n v="24"/>
    <n v="0"/>
    <n v="24"/>
    <n v="0"/>
    <n v="2022"/>
  </r>
  <r>
    <m/>
    <m/>
    <s v="MOR/KIP/91/PRP/77"/>
    <s v="UNIDO"/>
    <m/>
    <x v="0"/>
    <s v="MOR"/>
    <x v="5"/>
    <s v="KIP"/>
    <s v="Preparation of a Kigali HFC implementation plan"/>
    <d v="2022-12-01T00:00:00"/>
    <d v="2024-12-01T00:00:00"/>
    <s v="ONG"/>
    <d v="2023-03-01T00:00:00"/>
    <d v="2024-12-01T00:00:00"/>
    <m/>
    <m/>
    <n v="0"/>
    <m/>
    <m/>
    <n v="0"/>
    <m/>
    <m/>
    <n v="0"/>
    <m/>
    <m/>
    <n v="0"/>
    <m/>
    <m/>
    <n v="190000"/>
    <n v="0"/>
    <n v="190000"/>
    <n v="0.18537473684210526"/>
    <n v="154778.79999999999"/>
    <n v="154778.79999999999"/>
    <n v="0"/>
    <n v="13300"/>
    <n v="0"/>
    <n v="13300"/>
    <n v="10834.516"/>
    <n v="35221.199999999997"/>
    <n v="18070.05"/>
    <n v="70000"/>
    <n v="2465.4840000000004"/>
    <n v="1264.9035000000001"/>
    <m/>
    <m/>
    <m/>
    <m/>
    <s v="A launching workshop was organized in March 2023; 40% of participants were women. _x000a_A lead local expert has been recruited in June 2023 to undertake the survey on HFC and energy consumption in Morocco. Four other local consultants were recruited for the survey, two of them being women. "/>
    <s v="The survey on HFC and energy consumption has been completed. The corresponding report is expected to be finalized in Q2 2024. _x000a_The project proposal is expected to be validated by stakeholders in Q2 2024, and submitted to the 95th ExCom meeting. "/>
    <s v="Yes"/>
    <m/>
    <x v="0"/>
    <n v="1"/>
    <n v="1"/>
    <n v="3"/>
    <n v="24"/>
    <n v="0"/>
    <n v="24"/>
    <n v="0"/>
    <n v="2022"/>
  </r>
  <r>
    <m/>
    <m/>
    <s v="MOZ/KIP/90/PRP/36"/>
    <s v="UNDP"/>
    <m/>
    <x v="0"/>
    <s v="MOZ"/>
    <x v="5"/>
    <s v="KIP"/>
    <s v="Preparation of a Kigali HFC implementation plan"/>
    <d v="2022-06-01T00:00:00"/>
    <d v="2024-06-01T00:00:00"/>
    <s v="ONG"/>
    <m/>
    <d v="2024-12-01T00:00:00"/>
    <m/>
    <m/>
    <n v="0"/>
    <m/>
    <m/>
    <n v="0"/>
    <m/>
    <m/>
    <n v="0"/>
    <m/>
    <m/>
    <n v="0"/>
    <m/>
    <m/>
    <n v="51000"/>
    <n v="0"/>
    <n v="51000"/>
    <n v="0"/>
    <n v="51000"/>
    <n v="51000"/>
    <n v="0"/>
    <n v="3570"/>
    <n v="0"/>
    <n v="3570"/>
    <n v="3570"/>
    <n v="0"/>
    <n v="0"/>
    <n v="51000"/>
    <n v="0"/>
    <n v="0"/>
    <m/>
    <m/>
    <m/>
    <m/>
    <s v="UNDP held several calls with the NOU. The NOU indicated that they are waiting on Lead Agency (UNEP) to initiate coordination of activities. "/>
    <s v="Stage I KIP submitted and approved"/>
    <s v="N/a"/>
    <m/>
    <x v="0"/>
    <n v="1"/>
    <n v="0"/>
    <s v=""/>
    <n v="24"/>
    <n v="6"/>
    <n v="30"/>
    <n v="0"/>
    <n v="2022"/>
  </r>
  <r>
    <m/>
    <m/>
    <s v="MOZ/KIP/90/PRP/37"/>
    <s v="UNEP"/>
    <m/>
    <x v="0"/>
    <s v="MOZ"/>
    <x v="5"/>
    <s v="KIP"/>
    <s v="Preparation of a Kigali HFC implementation plan"/>
    <d v="2022-06-01T00:00:00"/>
    <d v="2024-06-01T00:00:00"/>
    <s v="COM"/>
    <d v="2023-08-29T00:00:00"/>
    <m/>
    <d v="2023-12-01T00:00:00"/>
    <m/>
    <n v="0"/>
    <m/>
    <m/>
    <n v="0"/>
    <m/>
    <m/>
    <m/>
    <m/>
    <m/>
    <m/>
    <m/>
    <m/>
    <n v="119000"/>
    <n v="0"/>
    <n v="119000"/>
    <n v="0.25462184873949578"/>
    <n v="88700"/>
    <n v="88700"/>
    <n v="0"/>
    <n v="15470"/>
    <n v="0"/>
    <n v="15470"/>
    <n v="11531"/>
    <n v="30300"/>
    <n v="79000"/>
    <n v="79000"/>
    <n v="3939"/>
    <n v="10270"/>
    <m/>
    <n v="59000"/>
    <m/>
    <m/>
    <s v="The Terms of Reference (ToR) for hiring the local consultant was prepared, cleared by the management and advertised in January 2023. The recruited of the consultant was completed in  February 2023. The Consultant conducted a nation-wide survey on consumption of HFCs.  The NOU attended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Project is progressing satisfactorily."/>
    <s v="The NOU conducted a nation-wide survey with relevant stakeholders on HFC consumption and analysis of the use of HFCs and alternatives, including import and export statistics of ODS alternatives. The survey report was completed and submitted to UNEP.  A national overarching HFC phase-down strategy was developed and submitted to ExCom 94. "/>
    <s v="Yes"/>
    <m/>
    <x v="1"/>
    <n v="0"/>
    <n v="1"/>
    <n v="14"/>
    <n v="24"/>
    <n v="0"/>
    <n v="0"/>
    <n v="0"/>
    <n v="2022"/>
  </r>
  <r>
    <m/>
    <m/>
    <s v="PHI/KIP/91/PRP/109"/>
    <s v="UNDP"/>
    <m/>
    <x v="2"/>
    <s v="PHI"/>
    <x v="5"/>
    <s v="KIP"/>
    <s v="Preparation of a Kigali HFC implementation plan"/>
    <d v="2022-12-01T00:00:00"/>
    <d v="2024-12-01T00:00:00"/>
    <s v="ONG"/>
    <m/>
    <d v="2024-12-01T00:00:00"/>
    <m/>
    <m/>
    <n v="0"/>
    <m/>
    <m/>
    <n v="0"/>
    <m/>
    <m/>
    <n v="0"/>
    <m/>
    <m/>
    <n v="0"/>
    <m/>
    <m/>
    <n v="220000"/>
    <n v="0"/>
    <n v="220000"/>
    <n v="0"/>
    <n v="220000"/>
    <n v="220000"/>
    <n v="0"/>
    <n v="15400"/>
    <n v="0"/>
    <n v="15400"/>
    <n v="15400"/>
    <n v="0"/>
    <n v="0"/>
    <n v="220000"/>
    <n v="0"/>
    <n v="0"/>
    <m/>
    <m/>
    <m/>
    <m/>
    <s v="PRODOC signed. Consultants under recruitment."/>
    <s v="PRP activities continued with data collection"/>
    <s v="Yes"/>
    <m/>
    <x v="0"/>
    <n v="1"/>
    <n v="0"/>
    <s v=""/>
    <n v="24"/>
    <n v="0"/>
    <n v="24"/>
    <n v="0"/>
    <n v="2022"/>
  </r>
  <r>
    <m/>
    <m/>
    <s v="STL/KIP/91/PRP/36"/>
    <s v="UNEP"/>
    <m/>
    <x v="1"/>
    <s v="STL"/>
    <x v="5"/>
    <s v="KIP"/>
    <s v="Preparation of a Kigali HFC implementation plan"/>
    <d v="2022-12-01T00:00:00"/>
    <d v="2024-12-01T00:00:00"/>
    <s v="ONG"/>
    <d v="2023-11-13T00:00:00"/>
    <d v="2024-12-01T00:00:00"/>
    <m/>
    <m/>
    <n v="0"/>
    <m/>
    <m/>
    <n v="0"/>
    <m/>
    <m/>
    <m/>
    <m/>
    <m/>
    <m/>
    <m/>
    <m/>
    <n v="90000"/>
    <n v="0"/>
    <n v="90000"/>
    <n v="0.29881766666666665"/>
    <n v="63106.41"/>
    <n v="63106.41"/>
    <n v="0"/>
    <n v="11700"/>
    <n v="0"/>
    <n v="11700"/>
    <n v="8203.8333000000002"/>
    <n v="26893.59"/>
    <n v="0"/>
    <n v="31553.205000000002"/>
    <n v="3496.1667000000002"/>
    <n v="0"/>
    <m/>
    <n v="0"/>
    <m/>
    <m/>
    <s v="The Terms of Reference (ToR) for hiring the international consultant was prepared, cleared by the management and advertised on Jan 2023.  Consultant contracted 24 Feb 2023. Consultant prepared a detailed workplan, undertook detailed desk studies and held initial virtual consultations with the NOU Mar to Apr 2023.  Country mission planned for 26-29 Jun 2023 to hold stakeholder consultations for the KIP preparation in Saint Lucia however can postponed.  KIP was prepared without the inperson national consultations, however virtual.  The first stakeholders workshop  was organized by the NOU Mar 2023 virtually,  with the main goal to sensitize major stakeholders about HCFC phase out schedule, data survey and the Government’s strategy for phasing out of HCFCs.  Final draft submitted Sept 2023.  SSFA to transfer funds from UNEP to Country, to undertake national activities signed  by UNEP on 21 Dec 2023.  Country noted some erros in their information which requires changes in the system.  UNEP working with country on those adjustments. "/>
    <s v="The Terms of Reference (ToR) for hiring the international consultant was prepared, cleared by the management and advertised on Jan 2023.  Consultant contracted 24 Feb 2023. Consultant prepared a detailed workplan, undertook detailed desk studies and held initial virtual consultations with the NOU Mar to Apr 2023.  Country mission planned for 26-29 Jun 2023 to hold stakeholder consultations for the KIP preparation in Saint Lucia however cancelled.  KIP was prepared without the inperson national consultations, however virtual.  The first stakeholders workshop  was organized by the NOU Mar 2023 virtually,  with the main goal to sensitize major stakeholders about HCFC phase out schedule, data survey and the Government’s strategy for phasing out of HCFCs.  Final draft submitted Sept 2023.  The Final KIP submitted Jan 2024.  KIP submitted to MLFS 5 Feb 2024.   The SSFA  to undertake national activities signed  by UNEP on 25 Jan 2024 following UNEP's signature on 21 Dec 2023 as a result of systematic errors  on Country information reflected in the SSFA, requiring changes.  First Cash advance disbursed 4 Mar 2024.  Country in the process of preapring final reports to allow UNEP to close project. "/>
    <s v="Yes"/>
    <m/>
    <x v="0"/>
    <n v="1"/>
    <n v="1"/>
    <n v="11"/>
    <n v="24"/>
    <n v="0"/>
    <n v="24"/>
    <n v="0"/>
    <n v="2022"/>
  </r>
  <r>
    <m/>
    <m/>
    <s v="STL/KIP/91/PRP/37"/>
    <s v="UNIDO"/>
    <m/>
    <x v="1"/>
    <s v="STL"/>
    <x v="5"/>
    <s v="KIP"/>
    <s v="Preparation of a Kigali HFC implementation plan"/>
    <d v="2022-12-01T00:00:00"/>
    <d v="2024-12-01T00:00:00"/>
    <s v="ONG"/>
    <d v="2023-04-01T00:00:00"/>
    <d v="2024-12-01T00:00:00"/>
    <m/>
    <m/>
    <n v="0"/>
    <m/>
    <m/>
    <n v="0"/>
    <m/>
    <m/>
    <n v="0"/>
    <m/>
    <m/>
    <n v="0"/>
    <m/>
    <m/>
    <n v="40000"/>
    <n v="0"/>
    <n v="40000"/>
    <n v="0.60843849999999999"/>
    <n v="15662.46"/>
    <n v="15662.46"/>
    <n v="0"/>
    <n v="2800"/>
    <n v="0"/>
    <n v="2800"/>
    <n v="1096.3721999999998"/>
    <n v="24337.54"/>
    <n v="2238.38"/>
    <n v="15000"/>
    <n v="1703.6278000000002"/>
    <n v="156.68660000000003"/>
    <m/>
    <m/>
    <m/>
    <m/>
    <s v="• Preparation of the HFC consumption survey."/>
    <s v="• Round tables and workshops with RAC sectors and subsectors._x000a_Project was prepared, submitted and approved at the 94th meeting of the Executive Committee."/>
    <s v="Yes"/>
    <m/>
    <x v="0"/>
    <n v="1"/>
    <n v="1"/>
    <n v="4"/>
    <n v="24"/>
    <n v="0"/>
    <n v="24"/>
    <n v="0"/>
    <n v="2022"/>
  </r>
  <r>
    <m/>
    <m/>
    <s v="STP/KIP/90/PRP/34"/>
    <s v="UNEP"/>
    <m/>
    <x v="0"/>
    <s v="STP"/>
    <x v="5"/>
    <s v="KIP"/>
    <s v="Preparation of a Kigali HFC implementation plan"/>
    <d v="2022-06-01T00:00:00"/>
    <d v="2024-06-01T00:00:00"/>
    <s v="ONG"/>
    <d v="2023-05-21T00:00:00"/>
    <d v="2024-06-01T00:00:00"/>
    <m/>
    <m/>
    <n v="0"/>
    <m/>
    <m/>
    <n v="0"/>
    <m/>
    <m/>
    <m/>
    <m/>
    <m/>
    <m/>
    <m/>
    <m/>
    <n v="130000"/>
    <n v="0"/>
    <n v="130000"/>
    <n v="4.4832769230769232E-2"/>
    <n v="124171.74"/>
    <n v="124171.74"/>
    <n v="0"/>
    <n v="16900"/>
    <n v="0"/>
    <n v="16900"/>
    <n v="16142.3262"/>
    <n v="5828.26"/>
    <n v="0"/>
    <n v="62085.87"/>
    <n v="757.67380000000003"/>
    <n v="0"/>
    <m/>
    <n v="0"/>
    <m/>
    <m/>
    <s v=" OzonAction prepared the SSFA. SSFA not yet signed. "/>
    <s v="SSFA drafted and waiting for signature from the country. The Terms of Reference (ToR) for hiring the international consultant was prepared, cleared by the management on 18 April 2024. International consultant identified."/>
    <s v="Yes"/>
    <m/>
    <x v="0"/>
    <n v="1"/>
    <n v="1"/>
    <n v="11"/>
    <n v="24"/>
    <n v="0"/>
    <n v="24"/>
    <n v="0"/>
    <n v="2022"/>
  </r>
  <r>
    <m/>
    <m/>
    <s v="YUG/KIP/90/PRP/58"/>
    <s v="UNEP"/>
    <m/>
    <x v="4"/>
    <s v="YUG"/>
    <x v="5"/>
    <s v="KIP"/>
    <s v="Preparation of a Kigali HFC implementation plan"/>
    <d v="2022-06-01T00:00:00"/>
    <d v="2024-06-01T00:00:00"/>
    <s v="ONG"/>
    <m/>
    <d v="2025-06-01T00:00:00"/>
    <m/>
    <m/>
    <n v="0"/>
    <m/>
    <m/>
    <n v="0"/>
    <m/>
    <m/>
    <m/>
    <m/>
    <m/>
    <m/>
    <m/>
    <m/>
    <n v="55000"/>
    <n v="0"/>
    <n v="55000"/>
    <n v="0"/>
    <n v="55000"/>
    <n v="55000"/>
    <n v="0"/>
    <n v="7150"/>
    <n v="0"/>
    <n v="7150"/>
    <n v="7150"/>
    <n v="0"/>
    <n v="0"/>
    <n v="27500"/>
    <n v="0"/>
    <n v="0"/>
    <m/>
    <n v="0"/>
    <m/>
    <m/>
    <s v="Joint messages of UNIDO and UNEP were sent to the Ministry in January and March 2023 proposing next steps and an online meeting to proceed with the signature of contractual arrangements and KIP preparation. Serbia's Montreal Protocol Officer resumed work in May 2023 and suggested to discuss KIP preparation in July 2023. However, staff changes in UNIDO prevented any joint coordination meeting in 2023._x000a_UNEP met with Ministry staff in Belgrade in December 2023 and agreed on an UN2UN agency agreement with UNDP Serbia for local arrangements, on engaging an international policy expert to review legislation, progress and verification reports and to draft recommendations for KIP stage I, and on engaging an international KIP expert to prepare UNEP's components for KIP stage I. "/>
    <s v="As agreed during the meeting with the Ministry staff in December 2023, the UN2UN agency agreement with UNDP Serbia for local arrangements was signed in March 2024 and the funds released in April 2024. The international policy expert to review legislation, progress and verification reports and to draft recommendations for KIP stage I was engaged in March 2024, and he immediately initiated the review process. The international KIP expert to prepare UNEP's components for KIP stage I shall be engaged in October 2024, and the TORs have already been prepared."/>
    <s v="Yes"/>
    <m/>
    <x v="0"/>
    <n v="1"/>
    <n v="0"/>
    <s v=""/>
    <n v="24"/>
    <n v="12"/>
    <n v="36"/>
    <n v="0"/>
    <n v="2022"/>
  </r>
  <r>
    <m/>
    <m/>
    <s v="YUG/KIP/90/PRP/59"/>
    <s v="UNIDO"/>
    <m/>
    <x v="4"/>
    <s v="YUG"/>
    <x v="5"/>
    <s v="KIP"/>
    <s v="Preparation of a Kigali HFC implementation plan"/>
    <d v="2022-06-01T00:00:00"/>
    <d v="2024-06-01T00:00:00"/>
    <s v="ONG"/>
    <d v="2022-11-01T00:00:00"/>
    <d v="2024-12-24T00:00:00"/>
    <m/>
    <m/>
    <n v="0"/>
    <m/>
    <m/>
    <n v="0"/>
    <m/>
    <m/>
    <n v="0"/>
    <m/>
    <m/>
    <n v="0"/>
    <m/>
    <m/>
    <n v="115000"/>
    <n v="0"/>
    <n v="115000"/>
    <n v="0.11203626086956522"/>
    <n v="102115.83"/>
    <n v="102115.83"/>
    <n v="0"/>
    <n v="8050"/>
    <n v="0"/>
    <n v="8050"/>
    <n v="7148.6311075817957"/>
    <n v="12884.17"/>
    <n v="288.04000000000002"/>
    <n v="50000"/>
    <n v="901.36889241820472"/>
    <n v="20.162800000000004"/>
    <m/>
    <m/>
    <m/>
    <m/>
    <s v="Collection of information in manufacturing sector. Questioners prepared by international expert."/>
    <s v="KIP workshop is planned for the presentation of the KIP strategy. Planned submission for end of 2024."/>
    <s v="No"/>
    <m/>
    <x v="0"/>
    <n v="1"/>
    <n v="1"/>
    <n v="5"/>
    <n v="24"/>
    <n v="6"/>
    <n v="30"/>
    <n v="0"/>
    <n v="2022"/>
  </r>
  <r>
    <m/>
    <m/>
    <s v="SEY/KIP/90/PRP/27"/>
    <s v="Germany"/>
    <m/>
    <x v="0"/>
    <s v="SEY"/>
    <x v="5"/>
    <s v="KIP"/>
    <s v="Preparation of a Kigali HFC implementation plan"/>
    <d v="2022-06-01T00:00:00"/>
    <d v="2024-07-01T00:00:00"/>
    <s v="ONG"/>
    <d v="2023-10-01T00:00:00"/>
    <d v="2025-06-01T00:00:00"/>
    <m/>
    <m/>
    <n v="0"/>
    <m/>
    <m/>
    <n v="0"/>
    <m/>
    <m/>
    <m/>
    <m/>
    <m/>
    <m/>
    <m/>
    <m/>
    <n v="49000"/>
    <n v="0"/>
    <n v="49000"/>
    <n v="3.6673469387755099E-2"/>
    <n v="47203"/>
    <n v="47203"/>
    <n v="0"/>
    <n v="6370"/>
    <n v="0"/>
    <n v="6370"/>
    <n v="6136.39"/>
    <n v="1797"/>
    <n v="19291.065030941267"/>
    <n v="31631"/>
    <n v="233.60999999999999"/>
    <n v="2507.8384540223647"/>
    <m/>
    <m/>
    <m/>
    <m/>
    <s v="Project being done in cooperation witih UNEP. "/>
    <s v="The KIP was approved at 94th ExCom."/>
    <s v="Yes"/>
    <m/>
    <x v="0"/>
    <n v="1"/>
    <n v="1"/>
    <n v="16"/>
    <n v="25"/>
    <n v="11"/>
    <n v="36"/>
    <n v="0"/>
    <n v="2022"/>
  </r>
  <r>
    <m/>
    <m/>
    <s v="SEY/KIP/90/PRP/28"/>
    <s v="UNEP"/>
    <m/>
    <x v="0"/>
    <s v="SEY"/>
    <x v="5"/>
    <s v="KIP"/>
    <s v="Preparation of a Kigali HFC implementation plan"/>
    <d v="2022-06-01T00:00:00"/>
    <d v="2024-06-01T00:00:00"/>
    <s v="ONG"/>
    <d v="2023-04-27T00:00:00"/>
    <d v="2024-09-01T00:00:00"/>
    <m/>
    <m/>
    <n v="0"/>
    <m/>
    <m/>
    <n v="0"/>
    <m/>
    <m/>
    <m/>
    <m/>
    <m/>
    <m/>
    <m/>
    <m/>
    <n v="81000"/>
    <n v="0"/>
    <n v="81000"/>
    <n v="0.6938271604938272"/>
    <n v="24800"/>
    <n v="24800"/>
    <n v="0"/>
    <n v="10530"/>
    <n v="0"/>
    <n v="10530"/>
    <n v="3224"/>
    <n v="56200"/>
    <n v="15000"/>
    <n v="12400"/>
    <n v="7306"/>
    <n v="1950"/>
    <m/>
    <n v="10000"/>
    <m/>
    <m/>
    <s v="Seychelles ratified the Kigali Amendment on 23 May 2019. The Terms of Reference (ToR) for hiring the local consultant was prepared, cleared by the management and advertised in January 2023. The recruited of the consultant was completed in  February 2023. The Consultant conducted a nation-wide survey on consumption of HFCs. The first Phase of the National survey Consultative meeting was done on 18th August &amp; 2nd meeting on 9th august 2023 at Seychelles Trading Centre Conference Center with relevant stakeholders on Kigali Amendment. Participant who attended the 2 meeting were mostly RAC Technicians, 30 participants per meeting. Licensing System was reviewed in 2020 and officially gazette in January 2021. Stakeholders’ meetings were held in 2023 which comprises mainly of representatives from Custom, Ministry of Trades &amp; Finance, Energy Commission, &amp; Ozone. The project is progressing successfully."/>
    <s v="The second Phase of the KIP Consultative meeting on the strategic Action Plan was held on 12th January 2024 at Eden Bleu Hotel, Roche Caiman with a total of 44 participants from different sectors which include government sectors, Hotels, importers, fishery industry &amp; RAC technicians. (25 males &amp; 19 female) participated. The NOU conducted a second meeting held at Coral Strand Hotels Beau Vallon with a total of 54 participants from different sectors which again include government such as Import, trades, Custom, Environment sectors, Hotels, importers, fishery industries  &amp; RAC technicians (40 males &amp; 14 female participated). The National Kigali Strategy Paper was developed after the consultative workshop on 24th January 2024. The Project is progressing satisfactorily."/>
    <s v="Yes"/>
    <m/>
    <x v="0"/>
    <n v="1"/>
    <n v="1"/>
    <n v="10"/>
    <n v="24"/>
    <n v="3"/>
    <n v="27"/>
    <n v="0"/>
    <n v="2022"/>
  </r>
  <r>
    <m/>
    <m/>
    <s v="SOM/KIP/90/PRP/18"/>
    <s v="UNEP"/>
    <m/>
    <x v="0"/>
    <s v="SOM"/>
    <x v="5"/>
    <s v="KIP"/>
    <s v="Preparation of a Kigali HFC implementation plan"/>
    <d v="2022-06-01T00:00:00"/>
    <d v="2024-06-01T00:00:00"/>
    <s v="ONG"/>
    <d v="2023-12-13T00:00:00"/>
    <d v="2024-06-01T00:00:00"/>
    <m/>
    <m/>
    <n v="0"/>
    <m/>
    <m/>
    <n v="0"/>
    <m/>
    <m/>
    <m/>
    <m/>
    <m/>
    <m/>
    <m/>
    <m/>
    <n v="51000"/>
    <n v="0"/>
    <n v="51000"/>
    <n v="0.1980392156862745"/>
    <n v="40900"/>
    <n v="40900"/>
    <n v="0"/>
    <n v="6630"/>
    <n v="0"/>
    <n v="6630"/>
    <n v="5317"/>
    <n v="10100"/>
    <n v="31000"/>
    <n v="20450"/>
    <n v="1313"/>
    <n v="4030"/>
    <m/>
    <n v="16000"/>
    <m/>
    <m/>
    <s v="Somalia ratified the Kigali Amendment on 27 November 2019. The Terms of Reference (ToR) for hiring the local consultant was prepared, cleared by the management and advertised in January 2023. The recruited of the consultant was completed in February 2023. The Consultant conducted a nation-wide survey on consumption of HFCs.  The NOU attended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Project is progressing satisfactorily."/>
    <s v="The NOU conducted a nation-wide survey with relevant stakeholders on HFC consumption and analysis of the use of HFCs and alternatives, including import and export statistics of ODS alternatives. The survey report is being drafted. The project is progressing satisfactorily."/>
    <s v="Yes"/>
    <m/>
    <x v="0"/>
    <n v="1"/>
    <n v="1"/>
    <n v="18"/>
    <n v="24"/>
    <n v="0"/>
    <n v="24"/>
    <n v="0"/>
    <n v="2022"/>
  </r>
  <r>
    <m/>
    <m/>
    <s v="SOM/KIP/90/PRP/19"/>
    <s v="UNIDO"/>
    <m/>
    <x v="0"/>
    <s v="SOM"/>
    <x v="5"/>
    <s v="KIP"/>
    <s v="Preparation of a Kigali HFC implementation plan"/>
    <d v="2022-06-01T00:00:00"/>
    <d v="2024-06-01T00:00:00"/>
    <s v="ONG"/>
    <d v="2022-12-01T00:00:00"/>
    <d v="2025-05-01T00:00:00"/>
    <m/>
    <m/>
    <n v="0"/>
    <m/>
    <m/>
    <n v="0"/>
    <m/>
    <m/>
    <n v="0"/>
    <m/>
    <m/>
    <n v="0"/>
    <m/>
    <m/>
    <n v="119000"/>
    <n v="0"/>
    <n v="119000"/>
    <n v="0.27106336134453785"/>
    <n v="86743.459999999992"/>
    <n v="86743.459999999992"/>
    <n v="0"/>
    <n v="8330"/>
    <n v="0"/>
    <n v="8330"/>
    <n v="6072.5109106135133"/>
    <n v="32256.54"/>
    <n v="7149.64"/>
    <n v="50000"/>
    <n v="2257.4890893864872"/>
    <n v="500.47480000000013"/>
    <m/>
    <m/>
    <m/>
    <m/>
    <s v="The NOU participated in the UNIDO organized workshop on Kigali implementation plans, June 14-16, 2023. The three-day event had technical sessions where the participants were exposed to the nuances of devising their national plans in line with the KIP requirements. Experts from UNIDO shared their best practices and presented to the participants case studies and means of utilizing various tools and data resources available, in devising their plans. The participants were assigned to groups for detailed discussions during some sessions. The participants shared their own experiences at the national level—the success stories, challenges and obstacles as well as opportunities in devising their policies. The peer learning experience and exposure helped the participants to be better equipped to devise policies and national plans. On August 28, 2023 UNIDO organized a virtual meeting with the NOU to discuss the revised workplan and budget for the PRP of the KIP project for Somalia. Two national consultants have been identified to conduct national surveys in the foam and servicing sectors. "/>
    <s v="UNIDO organized a meeting on April 3, 2024 with the NOU, national consultants and international consultant to discuss the job descriptions, TOR for sub-contracting the Ministry as well as the issuance of contracts. The job descriptions and TOR have been finalized. The contracts will be issued in the 2nd quarter of 2024. "/>
    <s v="No"/>
    <m/>
    <x v="0"/>
    <n v="1"/>
    <n v="1"/>
    <n v="6"/>
    <n v="24"/>
    <n v="11"/>
    <n v="35"/>
    <n v="0"/>
    <n v="2022"/>
  </r>
  <r>
    <m/>
    <m/>
    <s v="URT/KIP/91/PRP/43"/>
    <s v="UNEP"/>
    <m/>
    <x v="0"/>
    <s v="URT"/>
    <x v="5"/>
    <s v="KIP"/>
    <s v="Preparation of a Kigali HFC implementation plan"/>
    <d v="2022-12-01T00:00:00"/>
    <d v="2024-12-01T00:00:00"/>
    <s v="ONG"/>
    <m/>
    <d v="2024-12-01T00:00:00"/>
    <m/>
    <m/>
    <n v="0"/>
    <m/>
    <m/>
    <n v="0"/>
    <m/>
    <m/>
    <m/>
    <m/>
    <m/>
    <m/>
    <m/>
    <m/>
    <n v="91000"/>
    <n v="0"/>
    <n v="91000"/>
    <n v="0"/>
    <n v="91000"/>
    <n v="91000"/>
    <n v="0"/>
    <n v="11830"/>
    <n v="0"/>
    <n v="11830"/>
    <n v="11830"/>
    <n v="0"/>
    <n v="69000"/>
    <n v="45500"/>
    <n v="0"/>
    <n v="8970"/>
    <m/>
    <n v="40000"/>
    <m/>
    <m/>
    <s v="Tanzania ratified the Kigali Amendment on 25 March 2022. The Terms of Reference (ToR) for hiring the local consultant was prepared, cleared by the management and advertised in January 2023. The recruitement of the consultant was completed in February 2023. The Consultant conducted a nation-wide survey on consumption of HFCs. The survey report is being finalized. The project is progressing satisfactorily."/>
    <s v="The NOU conducted a nation-wide survey with relevant stakeholders on HFC consumption and analysis of the use of HFCs and alternatives, including import and export statistics of ODS alternatives. The survey report is being drafted. The project is progressing satisfactorily."/>
    <s v="Yes"/>
    <m/>
    <x v="0"/>
    <n v="1"/>
    <n v="0"/>
    <s v=""/>
    <n v="24"/>
    <n v="0"/>
    <n v="24"/>
    <n v="0"/>
    <n v="2022"/>
  </r>
  <r>
    <m/>
    <m/>
    <s v="URT/KIP/91/PRP/44"/>
    <s v="UNIDO"/>
    <m/>
    <x v="0"/>
    <s v="URT"/>
    <x v="5"/>
    <s v="KIP"/>
    <s v="Preparation of a Kigali HFC implementation plan"/>
    <d v="2022-12-01T00:00:00"/>
    <d v="2024-12-01T00:00:00"/>
    <s v="ONG"/>
    <d v="2023-05-01T00:00:00"/>
    <d v="2024-12-01T00:00:00"/>
    <m/>
    <m/>
    <n v="0"/>
    <m/>
    <m/>
    <n v="0"/>
    <m/>
    <m/>
    <n v="0"/>
    <m/>
    <m/>
    <n v="0"/>
    <m/>
    <m/>
    <n v="39000"/>
    <n v="0"/>
    <n v="39000"/>
    <n v="0.20780307692307692"/>
    <n v="30895.68"/>
    <n v="30895.68"/>
    <n v="0"/>
    <n v="2730"/>
    <n v="0"/>
    <n v="2730"/>
    <n v="2162.6976"/>
    <n v="8104.32"/>
    <n v="82.88"/>
    <n v="15000"/>
    <n v="567.30240000000003"/>
    <n v="5.8016000000000005"/>
    <m/>
    <m/>
    <m/>
    <m/>
    <s v="• Preparation of the HFC consumption survey."/>
    <s v="Continuation of preparation activities in coordination with the NOU and lead implementing agency. Submission of project document will be in line with lead agency planning."/>
    <s v="Yes"/>
    <m/>
    <x v="0"/>
    <n v="1"/>
    <n v="1"/>
    <n v="5"/>
    <n v="24"/>
    <n v="0"/>
    <n v="24"/>
    <n v="0"/>
    <n v="2022"/>
  </r>
  <r>
    <m/>
    <m/>
    <s v="TOG/KIP/90/PRP/39"/>
    <s v="UNEP"/>
    <m/>
    <x v="0"/>
    <s v="TOG"/>
    <x v="5"/>
    <s v="KIP"/>
    <s v="Preparation of a Kigali HFC implementation plan"/>
    <d v="2022-06-01T00:00:00"/>
    <d v="2024-06-01T00:00:00"/>
    <s v="ONG"/>
    <d v="2023-02-05T00:00:00"/>
    <d v="2024-06-01T00:00:00"/>
    <m/>
    <m/>
    <n v="0"/>
    <m/>
    <m/>
    <n v="0"/>
    <m/>
    <m/>
    <m/>
    <m/>
    <m/>
    <m/>
    <m/>
    <m/>
    <n v="119000"/>
    <n v="0"/>
    <n v="119000"/>
    <n v="2.0924201680672268E-2"/>
    <n v="116510.02"/>
    <n v="116510.02"/>
    <n v="0"/>
    <n v="15470"/>
    <n v="0"/>
    <n v="15470"/>
    <n v="15146.302599999999"/>
    <n v="2489.98"/>
    <n v="69000"/>
    <n v="58255.01"/>
    <n v="323.69740000000002"/>
    <n v="8970"/>
    <m/>
    <n v="55200"/>
    <m/>
    <m/>
    <s v="The SSFA was signed in November 2023. The first payment was released to the country in December 2023. The country ratified the Kigali Amendment in March 2018. The HCF licensing system has been in place and operational since 2019. A consultant was hired by the country to prepare the KIP for submission."/>
    <s v="The project is progressing. The consultant and the NOO are conducting a nationwide survey on HFC consumption, analyzing alternatives and import/export stats, and developing an HFC phase-down strategy. The interim progress report is under preparation and will be submitted by the country in June 2024."/>
    <s v="Yes"/>
    <m/>
    <x v="0"/>
    <n v="1"/>
    <n v="1"/>
    <n v="8"/>
    <n v="24"/>
    <n v="0"/>
    <n v="24"/>
    <n v="0"/>
    <n v="2022"/>
  </r>
  <r>
    <m/>
    <m/>
    <s v="TOG/KIP/90/PRP/38"/>
    <s v="UNIDO"/>
    <m/>
    <x v="0"/>
    <s v="TOG"/>
    <x v="5"/>
    <s v="KIP"/>
    <s v="Preparation of a Kigali HFC implementation plan"/>
    <d v="2022-06-01T00:00:00"/>
    <d v="2024-06-01T00:00:00"/>
    <s v="ONG"/>
    <d v="2022-12-01T00:00:00"/>
    <d v="2024-06-01T00:00:00"/>
    <m/>
    <m/>
    <n v="0"/>
    <m/>
    <m/>
    <n v="0"/>
    <m/>
    <m/>
    <n v="0"/>
    <m/>
    <m/>
    <n v="0"/>
    <m/>
    <m/>
    <n v="51000"/>
    <n v="0"/>
    <n v="51000"/>
    <n v="0.49329549019607843"/>
    <n v="25841.93"/>
    <n v="25841.93"/>
    <n v="0"/>
    <n v="3570"/>
    <n v="0"/>
    <n v="3570"/>
    <n v="1808.9350999999997"/>
    <n v="25158.07"/>
    <n v="18652.419999999998"/>
    <n v="10000"/>
    <n v="1761.0649000000003"/>
    <n v="1305.6694"/>
    <m/>
    <m/>
    <m/>
    <m/>
    <s v="Milestones achieved:_x000a_Milestone 1: 2 consultants recruited – Yes_x000a_Milestone 2: International consultant recruited - Yes_x000a__x000a_Action towards next goals:_x000a_Action 1: Data collection finalized_x000a_Action 2: Proposal drafting initiated_x000a__x000a_Was there any delay during the reporting year? No _x000a_Any recurring problem? No _x000a_Any impact on project completion date: No_x000a_Any action required by Executive Committee? No_x000a_"/>
    <s v="Milestones achieved:_x000a_Milestone 1: Data collection finalized – Ongoing, data will be submitted to UNIDO end May 2024_x000a__x000a_Action towards next goals:_x000a_Action 1: Project proposal drafted, submitted and approved by the 95th ExCom meeting _x000a__x000a_Was there any delay during the reporting year? No _x000a_Any recurring problem? No _x000a_Any impact on project completion date: No_x000a_Any action required by Executive Committee? No_x000a_"/>
    <s v="Yes"/>
    <m/>
    <x v="0"/>
    <n v="1"/>
    <n v="1"/>
    <n v="6"/>
    <n v="24"/>
    <n v="0"/>
    <n v="24"/>
    <n v="0"/>
    <n v="2022"/>
  </r>
  <r>
    <m/>
    <m/>
    <s v="TUR/KIP/90/PRP/112"/>
    <s v="UNDP"/>
    <m/>
    <x v="4"/>
    <s v="TUR"/>
    <x v="5"/>
    <s v="KIP"/>
    <s v="Preparation of a Kigali HFC implementation plan"/>
    <d v="2022-06-01T00:00:00"/>
    <d v="2024-07-01T00:00:00"/>
    <s v="ONG"/>
    <d v="2023-03-01T00:00:00"/>
    <d v="2024-07-01T00:00:00"/>
    <m/>
    <m/>
    <n v="0"/>
    <m/>
    <m/>
    <n v="0"/>
    <m/>
    <m/>
    <n v="0"/>
    <m/>
    <m/>
    <n v="0"/>
    <m/>
    <m/>
    <n v="100000"/>
    <n v="0"/>
    <n v="100000"/>
    <n v="0.2775804"/>
    <n v="72241.959999999992"/>
    <n v="72241.959999999992"/>
    <n v="0"/>
    <n v="7000"/>
    <n v="0"/>
    <n v="7000"/>
    <n v="5056.9372000000003"/>
    <n v="27758.04"/>
    <n v="32500"/>
    <n v="72241.959999999992"/>
    <n v="1943.0627999999999"/>
    <n v="2275"/>
    <m/>
    <m/>
    <m/>
    <m/>
    <s v="All national and international experts were recruited for the delivery of the KIP PRP. The national expert delivered the survey report, which was reviewed by NOU and the international expert.Consultations between UNDP and UNIDO are in progress to organize next steps."/>
    <s v="National and international expert are finalizing submission documents for mid-August to submit the project proposal to MLFS. Coordination and consultations with NOU, UNIDO and responsible sectors are maintained and all partners have agreed to submit the project at the 95th meeting of ExCom. "/>
    <s v="No"/>
    <m/>
    <x v="0"/>
    <n v="1"/>
    <n v="1"/>
    <n v="9"/>
    <n v="25"/>
    <n v="0"/>
    <n v="25"/>
    <n v="0"/>
    <n v="2022"/>
  </r>
  <r>
    <m/>
    <m/>
    <s v="TUR/KIP/90/PRP/113"/>
    <s v="UNIDO"/>
    <m/>
    <x v="4"/>
    <s v="TUR"/>
    <x v="5"/>
    <s v="KIP"/>
    <s v="Preparation of a Kigali HFC implementation plan"/>
    <d v="2022-06-01T00:00:00"/>
    <d v="2024-06-01T00:00:00"/>
    <s v="ONG"/>
    <d v="2022-12-01T00:00:00"/>
    <d v="2024-12-01T00:00:00"/>
    <m/>
    <m/>
    <n v="0"/>
    <m/>
    <m/>
    <n v="0"/>
    <m/>
    <m/>
    <n v="0"/>
    <m/>
    <m/>
    <n v="0"/>
    <m/>
    <m/>
    <n v="120000"/>
    <n v="0"/>
    <n v="120000"/>
    <n v="0.5143544166666667"/>
    <n v="58277.47"/>
    <n v="58277.47"/>
    <n v="0"/>
    <n v="8400"/>
    <n v="0"/>
    <n v="8400"/>
    <n v="4060.8761102789213"/>
    <n v="61722.53"/>
    <n v="19221.86"/>
    <n v="30000"/>
    <n v="4339.1238897210787"/>
    <n v="1351.3061102789211"/>
    <m/>
    <m/>
    <m/>
    <m/>
    <s v="National consultant has been hired for the data collection. Coordination meeting took place with UNDP and NOU. International consultant was hired for the overall strategy preparation. The NOU attended the KIP event in June 2023 in Vienna."/>
    <s v="Data collection activities continue. The national and international consultants are working on the strategy preparation. Coordination meetings are taking place with NOU and UNDP as cooperating implementing agency."/>
    <s v="Yes"/>
    <m/>
    <x v="0"/>
    <n v="1"/>
    <n v="1"/>
    <n v="6"/>
    <n v="24"/>
    <n v="6"/>
    <n v="30"/>
    <n v="0"/>
    <n v="2022"/>
  </r>
  <r>
    <m/>
    <m/>
    <s v="VEN/KIP/92/PRP/138"/>
    <s v="UNIDO"/>
    <m/>
    <x v="1"/>
    <s v="VEN"/>
    <x v="5"/>
    <s v="KIP"/>
    <s v="Preparation of a Kigali HFC implementation plan"/>
    <d v="2023-06-01T00:00:00"/>
    <d v="2025-06-01T00:00:00"/>
    <s v="ONG"/>
    <d v="2023-08-01T00:00:00"/>
    <d v="2024-12-01T00:00:00"/>
    <m/>
    <m/>
    <n v="0"/>
    <m/>
    <m/>
    <n v="0"/>
    <m/>
    <m/>
    <n v="0"/>
    <m/>
    <m/>
    <n v="0"/>
    <m/>
    <m/>
    <n v="220000"/>
    <n v="0"/>
    <n v="220000"/>
    <n v="0.35616240909090907"/>
    <n v="141644.27000000002"/>
    <n v="141644.27000000002"/>
    <n v="0"/>
    <n v="15400"/>
    <n v="0"/>
    <n v="15400"/>
    <n v="9915.0989000000009"/>
    <n v="78355.73"/>
    <n v="128567.81"/>
    <n v="110000"/>
    <n v="5484.9011"/>
    <n v="8999.7467000000015"/>
    <m/>
    <m/>
    <m/>
    <m/>
    <s v="• Contract was granted to FONDOIN for KIP preparation."/>
    <s v="• Elaboration of the road map for Kigali amendment"/>
    <s v="Yes"/>
    <m/>
    <x v="0"/>
    <n v="1"/>
    <n v="1"/>
    <n v="2"/>
    <n v="24"/>
    <n v="-6"/>
    <n v="18"/>
    <n v="0"/>
    <n v="2023"/>
  </r>
  <r>
    <m/>
    <m/>
    <s v="ZIM/KIP/91/PRP/66"/>
    <s v="UNDP"/>
    <m/>
    <x v="0"/>
    <s v="ZIM"/>
    <x v="5"/>
    <s v="KIP"/>
    <s v="Preparation of a Kigali HFC implementation plan"/>
    <d v="2022-12-01T00:00:00"/>
    <d v="2024-12-01T00:00:00"/>
    <s v="ONG"/>
    <m/>
    <d v="2024-12-01T00:00:00"/>
    <m/>
    <m/>
    <n v="0"/>
    <m/>
    <m/>
    <n v="0"/>
    <m/>
    <m/>
    <n v="0"/>
    <m/>
    <m/>
    <n v="0"/>
    <m/>
    <m/>
    <n v="51000"/>
    <n v="0"/>
    <n v="51000"/>
    <n v="0"/>
    <n v="51000"/>
    <n v="51000"/>
    <n v="0"/>
    <n v="3570"/>
    <n v="0"/>
    <n v="3570"/>
    <n v="3570"/>
    <n v="0"/>
    <n v="0"/>
    <n v="51000"/>
    <n v="0"/>
    <n v="0"/>
    <m/>
    <m/>
    <m/>
    <m/>
    <s v="Ongoing recruitment of a National Consultant who will work on the overarching HFC phase-down strategy. Once the consultant is done, a validation workshop will be conducted to finalise on the strategy. Submission of the KIP proposal expected in August 2024."/>
    <s v="Since 2023, an International Expert in Refrigeration has been recruited and is currently working with the National Ozone Unit in the Ministry of Environment, Climate and Wildlife to finalize the overarching strategy. Also, a stakeholder’s workshop was held on the 20th and 21st of June 2024 to gather required data and outstanding is the stakeholder’s validation workshop upon the finalisation of the proposal."/>
    <s v="Yes"/>
    <m/>
    <x v="0"/>
    <n v="1"/>
    <n v="0"/>
    <s v=""/>
    <n v="24"/>
    <n v="0"/>
    <n v="24"/>
    <n v="0"/>
    <n v="2022"/>
  </r>
  <r>
    <m/>
    <m/>
    <s v="ZIM/KIP/91/PRP/65"/>
    <s v="UNEP"/>
    <m/>
    <x v="0"/>
    <s v="ZIM"/>
    <x v="5"/>
    <s v="KIP"/>
    <s v="Preparation of a Kigali HFC implementation plan"/>
    <d v="2022-12-01T00:00:00"/>
    <d v="2024-12-01T00:00:00"/>
    <s v="ONG"/>
    <d v="2023-09-20T00:00:00"/>
    <d v="2024-12-01T00:00:00"/>
    <m/>
    <m/>
    <n v="0"/>
    <m/>
    <m/>
    <n v="0"/>
    <m/>
    <m/>
    <m/>
    <m/>
    <m/>
    <m/>
    <m/>
    <m/>
    <n v="119000"/>
    <n v="0"/>
    <n v="119000"/>
    <n v="0.8336134453781513"/>
    <n v="19800"/>
    <n v="19800"/>
    <n v="0"/>
    <n v="15470"/>
    <n v="0"/>
    <n v="15470"/>
    <n v="2574"/>
    <n v="99200"/>
    <n v="0"/>
    <n v="9900"/>
    <n v="12896"/>
    <n v="0"/>
    <m/>
    <n v="40000"/>
    <m/>
    <m/>
    <s v="The NOU conducted a nation-wide survey with relevant stakeholders on HFC consumption and analysis of the use of HFCs and alternatives, including import and export statistics of ODS alternatives. The survey report is being finalized. The project is progressing satisfactorily."/>
    <s v="National consultants were hired by the NOU for data surveys which includes appropriate methodology, data collection, evaluation and reporting. Consultants collected information on the current status and consumption of HFCs in servicing sector using HFCs including industrial and commercial refrigeration sectors and end-user air conditioning, as well as on the ongoing refrigerant recovery and recycling practices. The Government of Zimbabwe and consultants in close consultation with UNEP and UNDP drafted a preliminary strategy taking into consideration the results of the surveys, data analysis, consultation meetings as well as the policy and legislation review. The draft covers policy, training, investment and capacity building needs of the country. The project is progressing well."/>
    <s v="Yes"/>
    <m/>
    <x v="0"/>
    <n v="1"/>
    <n v="1"/>
    <n v="9"/>
    <n v="24"/>
    <n v="0"/>
    <n v="24"/>
    <n v="0"/>
    <n v="2022"/>
  </r>
  <r>
    <m/>
    <m/>
    <s v="BRA/KIP/93/PRP/332"/>
    <s v="Germany"/>
    <m/>
    <x v="1"/>
    <s v="BRA"/>
    <x v="5"/>
    <s v="KIP"/>
    <s v="Preparation of a Kigali HFC implementation plan (stage I)"/>
    <d v="2023-12-01T00:00:00"/>
    <d v="2025-12-01T00:00:00"/>
    <s v="ONG"/>
    <m/>
    <d v="2025-12-01T00:00:00"/>
    <m/>
    <m/>
    <n v="0"/>
    <m/>
    <m/>
    <n v="0"/>
    <m/>
    <m/>
    <m/>
    <m/>
    <m/>
    <m/>
    <m/>
    <m/>
    <n v="40000"/>
    <n v="0"/>
    <n v="40000"/>
    <n v="0"/>
    <n v="40000"/>
    <n v="40000"/>
    <n v="0"/>
    <n v="5200"/>
    <n v="0"/>
    <n v="5200"/>
    <n v="5200"/>
    <n v="0"/>
    <n v="0"/>
    <n v="29648.000000000004"/>
    <n v="0"/>
    <n v="0"/>
    <m/>
    <m/>
    <m/>
    <d v="2025-12-01T00:00:00"/>
    <s v="Funds approved during ExCom 93 in December 2023"/>
    <s v="Tender for contracting of national consultants to conduct market surveys published. Work is expected to start by September 2024."/>
    <s v="No"/>
    <m/>
    <x v="0"/>
    <n v="1"/>
    <n v="0"/>
    <s v=""/>
    <n v="24"/>
    <n v="0"/>
    <n v="24"/>
    <n v="0"/>
    <n v="2023"/>
  </r>
  <r>
    <m/>
    <m/>
    <s v="BRA/KIP/93/PRP/333"/>
    <s v="UNDP"/>
    <m/>
    <x v="1"/>
    <s v="BRA"/>
    <x v="5"/>
    <s v="KIP"/>
    <s v="Preparation of a Kigali HFC implementation plan (stage I)"/>
    <d v="2023-12-01T00:00:00"/>
    <d v="2025-12-01T00:00:00"/>
    <s v="ONG"/>
    <m/>
    <d v="2025-12-01T00:00:00"/>
    <m/>
    <m/>
    <n v="0"/>
    <m/>
    <m/>
    <n v="0"/>
    <m/>
    <m/>
    <m/>
    <m/>
    <m/>
    <n v="0"/>
    <m/>
    <m/>
    <n v="126500"/>
    <n v="0"/>
    <n v="126500"/>
    <n v="0"/>
    <n v="126500"/>
    <n v="126500"/>
    <n v="0"/>
    <n v="8855"/>
    <n v="0"/>
    <n v="8855"/>
    <n v="8855"/>
    <m/>
    <m/>
    <n v="126500"/>
    <m/>
    <m/>
    <m/>
    <m/>
    <m/>
    <m/>
    <s v="Newly Approved"/>
    <s v="Survey on HFCs (pure and blends) consumption in Brazil in progress. Bilateral meeting (UNDO and stakeholders) in progress. Multi-stakeholders workshop is being prepared to take place on September 2024."/>
    <s v="Yes"/>
    <m/>
    <x v="0"/>
    <n v="1"/>
    <n v="0"/>
    <s v=""/>
    <n v="24"/>
    <n v="0"/>
    <n v="24"/>
    <n v="0"/>
    <n v="2023"/>
  </r>
  <r>
    <m/>
    <m/>
    <s v="BRA/KIP/93/PRP/334"/>
    <s v="UNIDO"/>
    <m/>
    <x v="1"/>
    <s v="BRA"/>
    <x v="5"/>
    <s v="KIP"/>
    <s v="Preparation of a Kigali HFC implementation plan (stage I)"/>
    <d v="2023-12-01T00:00:00"/>
    <d v="2025-12-01T00:00:00"/>
    <s v="ONG"/>
    <m/>
    <d v="2025-12-31T00:00:00"/>
    <m/>
    <m/>
    <n v="0"/>
    <m/>
    <m/>
    <n v="0"/>
    <m/>
    <m/>
    <n v="0"/>
    <m/>
    <m/>
    <n v="0"/>
    <m/>
    <m/>
    <n v="63500"/>
    <n v="0"/>
    <n v="63500"/>
    <n v="0"/>
    <n v="63500"/>
    <n v="63500"/>
    <n v="0"/>
    <n v="4445"/>
    <n v="0"/>
    <n v="4445"/>
    <n v="4445"/>
    <n v="0"/>
    <n v="0"/>
    <n v="12000"/>
    <n v="0"/>
    <n v="0"/>
    <m/>
    <m/>
    <m/>
    <m/>
    <s v="Project approved at the 93rd meeting in December 2023."/>
    <s v="Planning  the start-up workshop with MMA and agencies; planning for hiring a national consultant (TOR design and hiring process). First disbursement took place in June 2024."/>
    <s v="Yes"/>
    <m/>
    <x v="0"/>
    <n v="1"/>
    <n v="0"/>
    <s v=""/>
    <n v="24"/>
    <n v="0"/>
    <n v="24"/>
    <n v="0"/>
    <n v="2023"/>
  </r>
  <r>
    <m/>
    <m/>
    <s v="EGY/KIP/93/PRP/156"/>
    <s v="UNDP"/>
    <m/>
    <x v="0"/>
    <s v="EGY"/>
    <x v="5"/>
    <s v="KIP"/>
    <s v="Preparation of a Kigali HFC implementation plan (stage I)"/>
    <d v="2023-12-01T00:00:00"/>
    <d v="2025-12-01T00:00:00"/>
    <s v="ONG"/>
    <m/>
    <d v="2025-12-01T00:00:00"/>
    <m/>
    <m/>
    <n v="0"/>
    <m/>
    <m/>
    <n v="0"/>
    <m/>
    <m/>
    <m/>
    <m/>
    <m/>
    <n v="0"/>
    <m/>
    <m/>
    <n v="40000"/>
    <n v="0"/>
    <n v="40000"/>
    <n v="0"/>
    <n v="40000"/>
    <n v="40000"/>
    <n v="0"/>
    <n v="2800"/>
    <n v="0"/>
    <n v="2800"/>
    <n v="2800"/>
    <m/>
    <m/>
    <n v="40000"/>
    <m/>
    <m/>
    <m/>
    <m/>
    <m/>
    <m/>
    <s v="Newly Approved"/>
    <s v="All required security approvals have been completed._x000a_The terms of reference for the local consultant have been prepared and reviewed by the Ozone Unit and awaiting submission of offers."/>
    <s v="Yes"/>
    <m/>
    <x v="0"/>
    <n v="1"/>
    <n v="0"/>
    <s v=""/>
    <n v="24"/>
    <n v="0"/>
    <n v="24"/>
    <n v="0"/>
    <n v="2023"/>
  </r>
  <r>
    <m/>
    <m/>
    <s v="EGY/KIP/93/PRP/158"/>
    <s v="UNIDO"/>
    <m/>
    <x v="0"/>
    <s v="EGY"/>
    <x v="5"/>
    <s v="KIP"/>
    <s v="Preparation of a Kigali HFC implementation plan (stage I)"/>
    <d v="2023-12-01T00:00:00"/>
    <d v="2025-12-01T00:00:00"/>
    <s v="ONG"/>
    <m/>
    <d v="2025-12-31T00:00:00"/>
    <m/>
    <m/>
    <n v="0"/>
    <m/>
    <m/>
    <n v="0"/>
    <m/>
    <m/>
    <n v="0"/>
    <m/>
    <m/>
    <n v="0"/>
    <m/>
    <m/>
    <n v="180000"/>
    <n v="0"/>
    <n v="180000"/>
    <n v="0"/>
    <n v="180000"/>
    <n v="180000"/>
    <n v="0"/>
    <n v="12600"/>
    <n v="0"/>
    <n v="12600"/>
    <n v="12600"/>
    <n v="0"/>
    <n v="0"/>
    <n v="40000"/>
    <n v="0"/>
    <n v="0"/>
    <m/>
    <m/>
    <m/>
    <m/>
    <s v="Project approved at the 93rd meeting in December 2023."/>
    <s v="Data collection consultants were hired. Two national consultants among 5 inventory consultants are female. First disbursement took place in February 2024."/>
    <s v="Yes"/>
    <m/>
    <x v="0"/>
    <n v="1"/>
    <n v="0"/>
    <s v=""/>
    <n v="24"/>
    <n v="0"/>
    <n v="24"/>
    <n v="0"/>
    <n v="2023"/>
  </r>
  <r>
    <m/>
    <m/>
    <s v="ERI/KIP/93/PRP/27"/>
    <s v="UNEP"/>
    <m/>
    <x v="0"/>
    <s v="ERI"/>
    <x v="5"/>
    <s v="KIP"/>
    <s v="Preparation of a Kigali HFC implementation plan (stage I)"/>
    <d v="2023-12-01T00:00:00"/>
    <d v="2025-12-01T00:00:00"/>
    <s v="ONG"/>
    <m/>
    <d v="2025-12-01T00:00:00"/>
    <m/>
    <m/>
    <n v="0"/>
    <m/>
    <m/>
    <n v="0"/>
    <m/>
    <m/>
    <m/>
    <m/>
    <m/>
    <m/>
    <m/>
    <m/>
    <n v="91000"/>
    <n v="0"/>
    <n v="91000"/>
    <n v="0"/>
    <n v="91000"/>
    <n v="91000"/>
    <n v="0"/>
    <n v="11830"/>
    <n v="0"/>
    <n v="11830"/>
    <n v="11830"/>
    <n v="0"/>
    <n v="0"/>
    <n v="22750"/>
    <n v="0"/>
    <n v="0"/>
    <m/>
    <n v="0"/>
    <m/>
    <m/>
    <s v="Newly approved project"/>
    <s v="The SSFA of USD91,000 was signed by the country in March 2024. The first payment of USD40,000 was released to the country in April 2024. The terms of reference (TOR) for consultancy services to prepare a national survey on ODS alternatives have been developed. The process of hiring a competent consultant to carry out this task is underway. The project is progressing successfully."/>
    <s v="Yes"/>
    <m/>
    <x v="0"/>
    <n v="1"/>
    <n v="0"/>
    <s v=""/>
    <n v="24"/>
    <n v="0"/>
    <n v="24"/>
    <n v="0"/>
    <n v="2023"/>
  </r>
  <r>
    <m/>
    <m/>
    <s v="ERI/KIP/93/PRP/28"/>
    <s v="UNIDO"/>
    <m/>
    <x v="0"/>
    <s v="ERI"/>
    <x v="5"/>
    <s v="KIP"/>
    <s v="Preparation of a Kigali HFC implementation plan (stage I)"/>
    <d v="2023-12-01T00:00:00"/>
    <d v="2025-12-01T00:00:00"/>
    <s v="ONG"/>
    <m/>
    <d v="2025-12-31T00:00:00"/>
    <m/>
    <m/>
    <n v="0"/>
    <m/>
    <m/>
    <n v="0"/>
    <m/>
    <m/>
    <n v="0"/>
    <m/>
    <m/>
    <n v="0"/>
    <m/>
    <m/>
    <n v="39000"/>
    <n v="0"/>
    <n v="39000"/>
    <n v="0"/>
    <n v="39000"/>
    <n v="39000"/>
    <n v="0"/>
    <n v="2730"/>
    <n v="0"/>
    <n v="2730"/>
    <n v="2730"/>
    <n v="0"/>
    <n v="0"/>
    <n v="25000"/>
    <n v="0"/>
    <n v="0"/>
    <m/>
    <m/>
    <m/>
    <m/>
    <s v="Project approved at the 93rd meeting in December 2023."/>
    <s v="• Preparation of the HFC consumption survey is underway._x000a_Submission of the KIP will be in line with lead agency planning. First disbursement took place in March 2024."/>
    <s v="Yes"/>
    <m/>
    <x v="0"/>
    <n v="1"/>
    <n v="0"/>
    <s v=""/>
    <n v="24"/>
    <n v="0"/>
    <n v="24"/>
    <n v="0"/>
    <n v="2023"/>
  </r>
  <r>
    <m/>
    <m/>
    <s v="GEO/KIP/93/PRP/47"/>
    <s v="UNEP"/>
    <m/>
    <x v="4"/>
    <s v="GEO"/>
    <x v="5"/>
    <s v="KIP"/>
    <s v="Preparation of a Kigali HFC implementation plan (stage I)"/>
    <d v="2023-12-01T00:00:00"/>
    <d v="2025-12-01T00:00:00"/>
    <s v="ONG"/>
    <m/>
    <d v="2025-12-01T00:00:00"/>
    <m/>
    <m/>
    <n v="0"/>
    <m/>
    <m/>
    <n v="0"/>
    <m/>
    <m/>
    <m/>
    <m/>
    <m/>
    <m/>
    <m/>
    <m/>
    <n v="130000"/>
    <n v="0"/>
    <n v="130000"/>
    <n v="0"/>
    <n v="130000"/>
    <n v="130000"/>
    <n v="0"/>
    <n v="16900"/>
    <n v="0"/>
    <n v="16900"/>
    <n v="16900"/>
    <n v="0"/>
    <n v="0"/>
    <n v="32500"/>
    <n v="0"/>
    <n v="0"/>
    <m/>
    <n v="0"/>
    <m/>
    <m/>
    <s v="Project approved in December 2023."/>
    <s v="SSFA with REC Caucasus signed in February 2024 and payment 1 of USD 48,000 released in April 2024."/>
    <s v="Yes"/>
    <m/>
    <x v="0"/>
    <n v="1"/>
    <n v="0"/>
    <s v=""/>
    <n v="24"/>
    <n v="0"/>
    <n v="24"/>
    <n v="0"/>
    <n v="2023"/>
  </r>
  <r>
    <m/>
    <m/>
    <s v="KEN/KIP/93/PRP/69"/>
    <s v="Germany"/>
    <m/>
    <x v="0"/>
    <s v="KEN"/>
    <x v="5"/>
    <s v="KIP"/>
    <s v="Preparation of a Kigali HFC implementation plan (stage I)"/>
    <d v="2023-12-01T00:00:00"/>
    <d v="2025-12-01T00:00:00"/>
    <s v="ONG"/>
    <m/>
    <d v="2025-12-01T00:00:00"/>
    <m/>
    <m/>
    <n v="0"/>
    <m/>
    <m/>
    <n v="0"/>
    <m/>
    <m/>
    <m/>
    <m/>
    <m/>
    <m/>
    <m/>
    <m/>
    <n v="95000"/>
    <n v="0"/>
    <n v="95000"/>
    <n v="0"/>
    <n v="95000"/>
    <n v="95000"/>
    <n v="0"/>
    <n v="12350"/>
    <n v="0"/>
    <n v="12350"/>
    <n v="12350"/>
    <n v="0"/>
    <m/>
    <n v="24102"/>
    <n v="0"/>
    <n v="0"/>
    <m/>
    <m/>
    <m/>
    <m/>
    <s v="Coordination with UNEP as cooperating IA and NOU is completed. UNEP will cover data collection, GIZ will develop the KIP strategy. The activities will start in June/July 2024."/>
    <m/>
    <s v="Yes"/>
    <m/>
    <x v="0"/>
    <n v="1"/>
    <n v="0"/>
    <s v=""/>
    <n v="24"/>
    <n v="0"/>
    <n v="24"/>
    <n v="0"/>
    <n v="2023"/>
  </r>
  <r>
    <m/>
    <m/>
    <s v="KEN/KIP/93/PRP/70"/>
    <s v="UNEP"/>
    <m/>
    <x v="0"/>
    <s v="KEN"/>
    <x v="5"/>
    <s v="KIP"/>
    <s v="Preparation of a Kigali HFC implementation plan (stage I)"/>
    <d v="2023-12-01T00:00:00"/>
    <d v="2025-12-01T00:00:00"/>
    <s v="ONG"/>
    <m/>
    <d v="2025-12-01T00:00:00"/>
    <m/>
    <m/>
    <n v="0"/>
    <m/>
    <m/>
    <n v="0"/>
    <m/>
    <m/>
    <m/>
    <m/>
    <m/>
    <m/>
    <m/>
    <m/>
    <n v="95000"/>
    <n v="0"/>
    <n v="95000"/>
    <n v="0"/>
    <n v="95000"/>
    <n v="95000"/>
    <n v="0"/>
    <n v="12350"/>
    <n v="0"/>
    <n v="12350"/>
    <n v="12350"/>
    <n v="0"/>
    <n v="0"/>
    <n v="23750"/>
    <n v="0"/>
    <n v="0"/>
    <m/>
    <n v="0"/>
    <m/>
    <m/>
    <s v="Newly approved project"/>
    <s v="The coordinating meeting between UNEP,  GIZ and the Government was organized. The project is progressing successfully. The NOU is in a process to recruit national consultants to organize the data collection. "/>
    <s v="Yes"/>
    <m/>
    <x v="0"/>
    <n v="1"/>
    <n v="0"/>
    <s v=""/>
    <n v="24"/>
    <n v="0"/>
    <n v="24"/>
    <n v="0"/>
    <n v="2023"/>
  </r>
  <r>
    <m/>
    <m/>
    <s v="MLI/KIP/93/PRP/47"/>
    <s v="UNDP"/>
    <m/>
    <x v="0"/>
    <s v="MLI"/>
    <x v="5"/>
    <s v="KIP"/>
    <s v="Preparation of a Kigali HFC implementation plan (stage I)"/>
    <d v="2023-12-01T00:00:00"/>
    <d v="2025-12-01T00:00:00"/>
    <s v="ONG"/>
    <m/>
    <d v="2025-12-01T00:00:00"/>
    <m/>
    <m/>
    <n v="0"/>
    <m/>
    <m/>
    <n v="0"/>
    <m/>
    <m/>
    <m/>
    <m/>
    <m/>
    <n v="0"/>
    <m/>
    <m/>
    <n v="35000"/>
    <n v="0"/>
    <n v="35000"/>
    <n v="0"/>
    <n v="35000"/>
    <n v="35000"/>
    <n v="0"/>
    <n v="2450"/>
    <n v="0"/>
    <n v="2450"/>
    <n v="2450"/>
    <m/>
    <m/>
    <n v="35000"/>
    <m/>
    <m/>
    <m/>
    <m/>
    <m/>
    <m/>
    <s v="Newly Approved"/>
    <s v="The implementation of the project is being initiated with DOA letter under finalization. "/>
    <s v="N/a"/>
    <m/>
    <x v="0"/>
    <n v="1"/>
    <n v="0"/>
    <s v=""/>
    <n v="24"/>
    <n v="0"/>
    <n v="24"/>
    <n v="0"/>
    <n v="2023"/>
  </r>
  <r>
    <m/>
    <m/>
    <s v="MLI/KIP/93/PRP/48"/>
    <s v="UNEP"/>
    <m/>
    <x v="0"/>
    <s v="MLI"/>
    <x v="5"/>
    <s v="KIP"/>
    <s v="Preparation of a Kigali HFC implementation plan (stage I)"/>
    <d v="2023-12-01T00:00:00"/>
    <d v="2025-12-01T00:00:00"/>
    <s v="ONG"/>
    <m/>
    <d v="2025-12-01T00:00:00"/>
    <m/>
    <m/>
    <n v="0"/>
    <m/>
    <m/>
    <n v="0"/>
    <m/>
    <m/>
    <m/>
    <m/>
    <m/>
    <m/>
    <m/>
    <m/>
    <n v="135000"/>
    <n v="0"/>
    <n v="135000"/>
    <n v="0"/>
    <n v="135000"/>
    <n v="135000"/>
    <n v="0"/>
    <n v="17550"/>
    <n v="0"/>
    <n v="17550"/>
    <n v="17550"/>
    <n v="0"/>
    <n v="0"/>
    <n v="33750"/>
    <n v="0"/>
    <n v="0"/>
    <m/>
    <n v="0"/>
    <m/>
    <m/>
    <s v="Newly approved project."/>
    <s v="SSFA drafted and waiting for signature from the country. The Terms of Reference (ToR) for hiring the international consultant was prepared, cleared by the management on 30 April  2024. International consultant identified."/>
    <s v="Yes"/>
    <m/>
    <x v="0"/>
    <n v="1"/>
    <n v="0"/>
    <s v=""/>
    <n v="24"/>
    <n v="0"/>
    <n v="24"/>
    <n v="0"/>
    <n v="2023"/>
  </r>
  <r>
    <m/>
    <m/>
    <s v="MOL/KIP/93/PRP/49"/>
    <s v="UNEP"/>
    <m/>
    <x v="4"/>
    <s v="MOL"/>
    <x v="5"/>
    <s v="KIP"/>
    <s v="Preparation of a Kigali HFC implementation plan (stage I)"/>
    <d v="2023-12-01T00:00:00"/>
    <d v="2025-12-01T00:00:00"/>
    <s v="ONG"/>
    <m/>
    <d v="2025-12-01T00:00:00"/>
    <m/>
    <m/>
    <n v="0"/>
    <m/>
    <m/>
    <n v="0"/>
    <m/>
    <m/>
    <m/>
    <m/>
    <m/>
    <m/>
    <m/>
    <m/>
    <n v="130000"/>
    <n v="0"/>
    <n v="130000"/>
    <n v="0"/>
    <n v="130000"/>
    <n v="130000"/>
    <n v="0"/>
    <n v="16900"/>
    <n v="0"/>
    <n v="16900"/>
    <n v="16900"/>
    <n v="0"/>
    <n v="0"/>
    <n v="32500"/>
    <n v="0"/>
    <n v="0"/>
    <m/>
    <n v="0"/>
    <m/>
    <m/>
    <s v="Project approved in December 2023."/>
    <s v="SSFA signed in February 2024 and payment 1 of USD 42,500 released in March 2024. International policy expert engaged in March 2024 to review legislation, progress and verification reports and to draft recommendations for KIP preparation. TOR for international KIP experts submitted for approval in April 2024 to draft Moldova's KIP and energy-efficiency pilot project."/>
    <s v="Yes"/>
    <m/>
    <x v="0"/>
    <n v="1"/>
    <n v="0"/>
    <s v=""/>
    <n v="24"/>
    <n v="0"/>
    <n v="24"/>
    <n v="0"/>
    <n v="2023"/>
  </r>
  <r>
    <m/>
    <m/>
    <s v="STV/KIP/93/PRP/29"/>
    <s v="UNEP"/>
    <m/>
    <x v="1"/>
    <s v="STV"/>
    <x v="5"/>
    <s v="KIP"/>
    <s v="Preparation of a Kigali HFC implementation plan (stage I)"/>
    <d v="2023-12-01T00:00:00"/>
    <d v="2025-12-01T00:00:00"/>
    <s v="ONG"/>
    <m/>
    <d v="2025-12-01T00:00:00"/>
    <m/>
    <m/>
    <n v="0"/>
    <m/>
    <m/>
    <n v="0"/>
    <m/>
    <m/>
    <m/>
    <m/>
    <m/>
    <m/>
    <m/>
    <m/>
    <n v="70000"/>
    <n v="0"/>
    <n v="70000"/>
    <n v="0"/>
    <n v="70000"/>
    <n v="70000"/>
    <n v="0"/>
    <n v="9100"/>
    <n v="0"/>
    <n v="9100"/>
    <n v="9100"/>
    <n v="0"/>
    <n v="0"/>
    <n v="17500"/>
    <n v="0"/>
    <n v="0"/>
    <m/>
    <n v="0"/>
    <m/>
    <m/>
    <s v="Newly approved project"/>
    <s v="SSFA has been drafted and negotiated with the Country which has agreed with the proposed work plan. The SSFA has been submitted for signing to the Government representative. The SSFA has to be reviwed and approved by the Country's Cabinet of Ministers which is forseen to the length of time needed for signature. The SSFA is expected to be signed during the 3rd Quarter of 2024."/>
    <s v="Yes"/>
    <m/>
    <x v="0"/>
    <n v="1"/>
    <n v="0"/>
    <s v=""/>
    <n v="24"/>
    <n v="0"/>
    <n v="24"/>
    <n v="0"/>
    <n v="2023"/>
  </r>
  <r>
    <m/>
    <m/>
    <s v="STV/KIP/93/PRP/30"/>
    <s v="UNIDO"/>
    <m/>
    <x v="1"/>
    <s v="STV"/>
    <x v="5"/>
    <s v="KIP"/>
    <s v="Preparation of a Kigali HFC implementation plan (stage I)"/>
    <d v="2023-12-01T00:00:00"/>
    <d v="2025-12-01T00:00:00"/>
    <s v="ONG"/>
    <m/>
    <d v="2025-12-31T00:00:00"/>
    <m/>
    <m/>
    <n v="0"/>
    <m/>
    <m/>
    <n v="0"/>
    <m/>
    <m/>
    <n v="0"/>
    <m/>
    <m/>
    <n v="0"/>
    <m/>
    <m/>
    <n v="30000"/>
    <n v="0"/>
    <n v="30000"/>
    <n v="0"/>
    <n v="30000"/>
    <n v="30000"/>
    <n v="0"/>
    <n v="2100"/>
    <n v="0"/>
    <n v="2100"/>
    <n v="2100"/>
    <n v="0"/>
    <n v="0"/>
    <n v="15000"/>
    <n v="0"/>
    <n v="0"/>
    <m/>
    <m/>
    <m/>
    <m/>
    <s v="Project approved at the 93rd meeting in December 2023."/>
    <m/>
    <s v="Yes"/>
    <m/>
    <x v="0"/>
    <n v="1"/>
    <n v="0"/>
    <s v=""/>
    <n v="24"/>
    <n v="0"/>
    <n v="24"/>
    <n v="0"/>
    <n v="2023"/>
  </r>
  <r>
    <m/>
    <m/>
    <s v="THA/KIP/93/PRP/186"/>
    <s v="IBRD"/>
    <m/>
    <x v="2"/>
    <s v="THA"/>
    <x v="5"/>
    <s v="KIP"/>
    <s v="Preparation of a Kigali HFC implementation plan (stage I)"/>
    <d v="2023-12-01T00:00:00"/>
    <d v="2025-12-01T00:00:00"/>
    <s v="ONG"/>
    <m/>
    <d v="2025-12-01T00:00:00"/>
    <m/>
    <m/>
    <n v="0"/>
    <m/>
    <m/>
    <n v="0"/>
    <m/>
    <m/>
    <m/>
    <m/>
    <m/>
    <m/>
    <m/>
    <m/>
    <n v="220000"/>
    <n v="0"/>
    <n v="220000"/>
    <n v="0"/>
    <n v="220000"/>
    <n v="220000"/>
    <n v="0"/>
    <n v="15400"/>
    <n v="0"/>
    <n v="15400"/>
    <n v="15400"/>
    <n v="0"/>
    <n v="220000"/>
    <n v="50000"/>
    <n v="0"/>
    <n v="15400"/>
    <m/>
    <m/>
    <m/>
    <m/>
    <s v="Newly approved in December 2023."/>
    <s v="Initial preparation activities within the WB started (coding, TORs, etc.).  GoT-WB have consulted as well with some key stakeholders.  Next step will be to select a consulting firm for the data survey (expected Q3 24)."/>
    <s v="Not applicable."/>
    <m/>
    <x v="0"/>
    <n v="1"/>
    <n v="0"/>
    <s v=""/>
    <n v="24"/>
    <n v="0"/>
    <n v="24"/>
    <n v="0"/>
    <n v="2023"/>
  </r>
  <r>
    <m/>
    <m/>
    <s v="IND/KIP/92/PRP/504"/>
    <s v="UNDP"/>
    <m/>
    <x v="2"/>
    <s v="IND"/>
    <x v="5"/>
    <s v="KIP"/>
    <s v="Preparation of a KIP investment project in the air conditioner (AC) manufacturing sector for Voltas Limited"/>
    <d v="2023-06-01T00:00:00"/>
    <d v="2025-06-01T00:00:00"/>
    <s v="ONG"/>
    <d v="2023-11-01T00:00:00"/>
    <d v="2025-06-01T00:00:00"/>
    <m/>
    <m/>
    <n v="0"/>
    <m/>
    <m/>
    <n v="0"/>
    <m/>
    <m/>
    <n v="0"/>
    <m/>
    <m/>
    <n v="0"/>
    <m/>
    <m/>
    <n v="30000"/>
    <n v="0"/>
    <n v="30000"/>
    <n v="0.73651333333333335"/>
    <n v="7904.5999999999985"/>
    <n v="7904.5999999999985"/>
    <n v="0"/>
    <n v="2100"/>
    <n v="0"/>
    <n v="2100"/>
    <n v="553.32199999999989"/>
    <n v="22095.4"/>
    <n v="0"/>
    <n v="7904.5999999999985"/>
    <n v="1546.6780000000001"/>
    <n v="0"/>
    <m/>
    <m/>
    <m/>
    <m/>
    <s v="Project has been prepared and submitted to the 93rd ExCom. Remaining funds are committed for payments of Experts training and preparation costs (such as travel, consultations, etc)."/>
    <s v="Finalizing expenditures and balances will be returned to the MFS."/>
    <s v="Yes"/>
    <m/>
    <x v="0"/>
    <n v="1"/>
    <n v="1"/>
    <n v="5"/>
    <n v="24"/>
    <n v="0"/>
    <n v="24"/>
    <n v="0"/>
    <n v="2023"/>
  </r>
  <r>
    <m/>
    <m/>
    <s v="COL/KIP/93/PRP/117"/>
    <s v="UNDP"/>
    <m/>
    <x v="1"/>
    <s v="COL"/>
    <x v="5"/>
    <s v="KIP"/>
    <s v="Preparation of a KIP investment project in the air-conditioning manufacturing sector"/>
    <d v="2023-12-01T00:00:00"/>
    <d v="2025-12-01T00:00:00"/>
    <s v="ONG"/>
    <m/>
    <d v="2025-12-01T00:00:00"/>
    <m/>
    <m/>
    <n v="0"/>
    <m/>
    <m/>
    <n v="0"/>
    <m/>
    <m/>
    <m/>
    <m/>
    <m/>
    <n v="0"/>
    <m/>
    <m/>
    <n v="50000"/>
    <n v="0"/>
    <n v="50000"/>
    <n v="0"/>
    <n v="50000"/>
    <n v="50000"/>
    <n v="0"/>
    <n v="3500"/>
    <n v="0"/>
    <n v="3500"/>
    <n v="3500"/>
    <m/>
    <m/>
    <n v="50000"/>
    <m/>
    <m/>
    <m/>
    <m/>
    <m/>
    <m/>
    <s v="Newly Approved"/>
    <s v="Initiation plan prepared. Meeting with international consultant and sector representative to collect baseline information. Mission conducted by the International Expert to 12 possible companies."/>
    <s v="N/a"/>
    <m/>
    <x v="0"/>
    <n v="1"/>
    <n v="0"/>
    <s v=""/>
    <n v="24"/>
    <n v="0"/>
    <n v="24"/>
    <n v="0"/>
    <n v="2023"/>
  </r>
  <r>
    <m/>
    <m/>
    <s v="VIE/KIP/92/PRP/85"/>
    <s v="IBRD"/>
    <m/>
    <x v="2"/>
    <s v="VIE"/>
    <x v="5"/>
    <s v="KIP"/>
    <s v="Preparation of a KIP investment project in the commercial refrigeration sector for Sanaky"/>
    <d v="2023-06-01T00:00:00"/>
    <d v="2025-06-01T00:00:00"/>
    <s v="CLO"/>
    <m/>
    <m/>
    <m/>
    <d v="2023-12-01T00:00:00"/>
    <n v="0"/>
    <m/>
    <m/>
    <n v="0"/>
    <m/>
    <m/>
    <m/>
    <m/>
    <m/>
    <m/>
    <m/>
    <m/>
    <n v="30000"/>
    <n v="-30000"/>
    <n v="0"/>
    <n v="0"/>
    <n v="0"/>
    <n v="0"/>
    <n v="0"/>
    <n v="2100"/>
    <n v="-2100"/>
    <n v="0"/>
    <n v="0"/>
    <n v="0"/>
    <n v="0"/>
    <n v="0"/>
    <n v="0"/>
    <n v="0"/>
    <m/>
    <m/>
    <m/>
    <m/>
    <s v="Sanaky declined the opportunity to participate in the Stage I KIP, thus preparation funding was returned in Dec. 2023 at the 93rd Meeting."/>
    <s v="Funds returned to the 93rd Meeting."/>
    <s v="Not applicable."/>
    <m/>
    <x v="0"/>
    <n v="0"/>
    <n v="0"/>
    <s v=""/>
    <n v="24"/>
    <n v="0"/>
    <n v="0"/>
    <n v="0"/>
    <n v="2023"/>
  </r>
  <r>
    <m/>
    <m/>
    <s v="VIE/KIP/92/PRP/86"/>
    <s v="IBRD"/>
    <m/>
    <x v="2"/>
    <s v="VIE"/>
    <x v="5"/>
    <s v="KIP"/>
    <s v="Preparation of a KIP investment project in the domestic refrigeration sector for Aqua Electrical Appliances, Darling Electronics, and Hoa Phat Refrigeration Engineering"/>
    <d v="2023-06-01T00:00:00"/>
    <d v="2025-06-01T00:00:00"/>
    <s v="CLO"/>
    <m/>
    <m/>
    <m/>
    <d v="2023-12-01T00:00:00"/>
    <n v="0"/>
    <m/>
    <m/>
    <n v="0"/>
    <m/>
    <m/>
    <m/>
    <m/>
    <m/>
    <m/>
    <m/>
    <m/>
    <n v="80000"/>
    <n v="-80000"/>
    <n v="0"/>
    <n v="0"/>
    <n v="0"/>
    <n v="0"/>
    <n v="0"/>
    <n v="5600"/>
    <n v="-5600"/>
    <n v="0"/>
    <n v="0"/>
    <n v="0"/>
    <n v="0"/>
    <n v="0"/>
    <n v="0"/>
    <n v="0"/>
    <m/>
    <m/>
    <m/>
    <m/>
    <s v="The three domestic refrigeration manufacturers declined the opportunity to participate in the Stage I KIP, thus preparation funding was returned in Dec. 2023 at the 93rd Meeting."/>
    <s v="Funds returned to the 93rd Meeting."/>
    <s v="Not applicable."/>
    <m/>
    <x v="0"/>
    <n v="0"/>
    <n v="0"/>
    <s v=""/>
    <n v="24"/>
    <n v="0"/>
    <n v="0"/>
    <n v="0"/>
    <n v="2023"/>
  </r>
  <r>
    <m/>
    <m/>
    <s v="MON/KIP/93/PRP/37"/>
    <s v="UNIDO"/>
    <m/>
    <x v="2"/>
    <s v="MON"/>
    <x v="5"/>
    <s v="KIP"/>
    <s v="Preparation of a KIP investment project in the foam sector"/>
    <d v="2023-12-01T00:00:00"/>
    <d v="2025-12-01T00:00:00"/>
    <s v="ONG"/>
    <m/>
    <d v="2025-12-01T00:00:00"/>
    <m/>
    <m/>
    <n v="0"/>
    <m/>
    <m/>
    <n v="0"/>
    <m/>
    <m/>
    <n v="0"/>
    <m/>
    <m/>
    <n v="0"/>
    <m/>
    <m/>
    <n v="80000"/>
    <n v="0"/>
    <n v="80000"/>
    <n v="0"/>
    <n v="80000"/>
    <n v="80000"/>
    <n v="0"/>
    <n v="5600"/>
    <n v="0"/>
    <n v="5600"/>
    <n v="5600"/>
    <n v="0"/>
    <n v="0"/>
    <n v="20000"/>
    <n v="0"/>
    <n v="0"/>
    <m/>
    <m/>
    <m/>
    <m/>
    <s v="Project approved at the 93rd meeting in December 2023."/>
    <s v="1. Two national experts were hired for the data collection from the foam sector in Mongolia. First disbursement took place in February 2024."/>
    <s v="Yes"/>
    <m/>
    <x v="0"/>
    <n v="1"/>
    <n v="0"/>
    <s v=""/>
    <n v="24"/>
    <n v="0"/>
    <n v="24"/>
    <n v="0"/>
    <n v="2023"/>
  </r>
  <r>
    <m/>
    <m/>
    <s v="VIE/KIP/92/PRP/87"/>
    <s v="IBRD"/>
    <m/>
    <x v="2"/>
    <s v="VIE"/>
    <x v="5"/>
    <s v="KIP"/>
    <s v="Preparation of a KIP investment project in the industrial refrigeration sector for Quang Thang Refrigeration"/>
    <d v="2023-06-01T00:00:00"/>
    <d v="2025-06-01T00:00:00"/>
    <s v="FIN"/>
    <d v="2023-08-01T00:00:00"/>
    <m/>
    <d v="2023-12-01T00:00:00"/>
    <d v="2023-12-01T00:00:00"/>
    <n v="0"/>
    <m/>
    <m/>
    <n v="0"/>
    <m/>
    <m/>
    <m/>
    <m/>
    <m/>
    <m/>
    <m/>
    <m/>
    <n v="30000"/>
    <n v="0"/>
    <n v="30000"/>
    <n v="1"/>
    <n v="0"/>
    <n v="0"/>
    <n v="0"/>
    <n v="2100"/>
    <n v="0"/>
    <n v="2100"/>
    <n v="0"/>
    <n v="30000"/>
    <n v="0"/>
    <n v="0"/>
    <n v="2100"/>
    <n v="0"/>
    <m/>
    <m/>
    <m/>
    <m/>
    <s v="Project prepared through 1 site visit, numerous online meetings and email exchanges."/>
    <s v="Subproject approved within the Stage I KIP in Dec. 94 - appraisal will take place upon effectiveness of a new Viet Nam-WB Grant Agreement in late 2024."/>
    <s v="During preparation which was led by a woman on the enteprise side, gender mainstreaming and gender issues were discussed.  The enterprise offers equal access to positions throughout the company."/>
    <m/>
    <x v="1"/>
    <n v="0"/>
    <n v="1"/>
    <n v="2"/>
    <n v="24"/>
    <n v="0"/>
    <n v="0"/>
    <n v="0"/>
    <n v="2023"/>
  </r>
  <r>
    <m/>
    <m/>
    <s v="VIE/KIP/92/PRP/88"/>
    <s v="IBRD"/>
    <m/>
    <x v="2"/>
    <s v="VIE"/>
    <x v="5"/>
    <s v="KIP"/>
    <s v="Preparation of a KIP investment project in the mobile air-conditioning sector for Thaco Auto"/>
    <d v="2023-06-01T00:00:00"/>
    <d v="2025-06-01T00:00:00"/>
    <s v="CLO"/>
    <m/>
    <m/>
    <m/>
    <d v="2023-12-01T00:00:00"/>
    <n v="0"/>
    <m/>
    <m/>
    <n v="0"/>
    <m/>
    <m/>
    <m/>
    <m/>
    <m/>
    <m/>
    <m/>
    <m/>
    <n v="30000"/>
    <n v="-30000"/>
    <n v="0"/>
    <n v="0"/>
    <n v="0"/>
    <n v="0"/>
    <n v="0"/>
    <n v="2100"/>
    <n v="-2100"/>
    <n v="0"/>
    <n v="0"/>
    <n v="0"/>
    <n v="0"/>
    <n v="0"/>
    <n v="0"/>
    <n v="0"/>
    <m/>
    <m/>
    <m/>
    <m/>
    <s v="Thaco declined the opportunity to participate in the Stage I KIP, thus preparation funding was returned in Dec. 2023 at the 93rd Meeting."/>
    <s v="Funds returned to the 93rd Meeting."/>
    <s v="Not applicable."/>
    <m/>
    <x v="0"/>
    <n v="0"/>
    <n v="0"/>
    <s v=""/>
    <n v="24"/>
    <n v="0"/>
    <n v="0"/>
    <n v="0"/>
    <n v="2023"/>
  </r>
  <r>
    <m/>
    <m/>
    <s v="COL/KIP/93/PRP/121"/>
    <s v="UNDP"/>
    <m/>
    <x v="1"/>
    <s v="COL"/>
    <x v="5"/>
    <s v="KIP"/>
    <s v="Preparation of a KIP investment project in the refrigeration manufacturing sector"/>
    <d v="2023-12-01T00:00:00"/>
    <d v="2025-12-01T00:00:00"/>
    <s v="ONG"/>
    <m/>
    <d v="2025-12-01T00:00:00"/>
    <m/>
    <m/>
    <n v="0"/>
    <m/>
    <m/>
    <n v="0"/>
    <m/>
    <m/>
    <m/>
    <m/>
    <m/>
    <n v="0"/>
    <m/>
    <m/>
    <n v="150000"/>
    <n v="0"/>
    <n v="150000"/>
    <n v="0"/>
    <n v="150000"/>
    <n v="150000"/>
    <n v="0"/>
    <n v="10500"/>
    <n v="0"/>
    <n v="10500"/>
    <n v="10500"/>
    <m/>
    <m/>
    <n v="150000"/>
    <m/>
    <m/>
    <m/>
    <m/>
    <m/>
    <m/>
    <s v="Newly Approved"/>
    <s v="Initiation plan prepared. Meeting with international consultant and sector representative to collect baseline information. Mission conducted by the International Expert to 3 possible companies."/>
    <s v="N/a"/>
    <m/>
    <x v="0"/>
    <n v="1"/>
    <n v="0"/>
    <s v=""/>
    <n v="24"/>
    <n v="0"/>
    <n v="24"/>
    <n v="0"/>
    <n v="2023"/>
  </r>
  <r>
    <m/>
    <m/>
    <s v="LEB/KIP/93/PRP/106"/>
    <s v="UNDP"/>
    <m/>
    <x v="2"/>
    <s v="LEB"/>
    <x v="5"/>
    <s v="KIP"/>
    <s v="Preparation of a KIP investment project in the refrigeration manufacturing sector"/>
    <d v="2023-12-01T00:00:00"/>
    <d v="2025-06-01T00:00:00"/>
    <s v="ONG"/>
    <m/>
    <d v="2025-06-01T00:00:00"/>
    <m/>
    <m/>
    <n v="0"/>
    <m/>
    <m/>
    <n v="0"/>
    <m/>
    <m/>
    <m/>
    <m/>
    <m/>
    <n v="0"/>
    <m/>
    <m/>
    <n v="70000"/>
    <n v="0"/>
    <n v="70000"/>
    <n v="0"/>
    <n v="70000"/>
    <n v="70000"/>
    <n v="0"/>
    <n v="4900"/>
    <n v="0"/>
    <n v="4900"/>
    <n v="4900"/>
    <m/>
    <m/>
    <n v="70000"/>
    <m/>
    <m/>
    <m/>
    <m/>
    <m/>
    <m/>
    <s v="Newly Approved"/>
    <s v="Project is being set up."/>
    <s v="Yes"/>
    <m/>
    <x v="0"/>
    <n v="1"/>
    <n v="0"/>
    <s v=""/>
    <n v="18"/>
    <n v="0"/>
    <n v="18"/>
    <n v="0"/>
    <n v="2023"/>
  </r>
  <r>
    <m/>
    <m/>
    <s v="SRL/KIP/93/PRP/62"/>
    <s v="UNDP"/>
    <m/>
    <x v="2"/>
    <s v="SRL"/>
    <x v="5"/>
    <s v="KIP"/>
    <s v="Preparation of a KIP investment project in the refrigeration manufacturing sector"/>
    <d v="2023-12-01T00:00:00"/>
    <d v="2025-12-01T00:00:00"/>
    <s v="ONG"/>
    <m/>
    <d v="2025-12-01T00:00:00"/>
    <m/>
    <m/>
    <n v="0"/>
    <m/>
    <m/>
    <n v="0"/>
    <m/>
    <m/>
    <m/>
    <m/>
    <m/>
    <n v="0"/>
    <m/>
    <m/>
    <n v="80000"/>
    <n v="0"/>
    <n v="80000"/>
    <n v="0"/>
    <n v="80000"/>
    <n v="80000"/>
    <n v="0"/>
    <n v="5600"/>
    <n v="0"/>
    <n v="5600"/>
    <n v="5600"/>
    <m/>
    <m/>
    <n v="80000"/>
    <m/>
    <m/>
    <m/>
    <m/>
    <m/>
    <m/>
    <s v="Newly Approved"/>
    <s v="This is KIP manufacturing PRP. Consultant appointed. data collectection started for manufacturing sector."/>
    <s v="Yes"/>
    <m/>
    <x v="0"/>
    <n v="1"/>
    <n v="0"/>
    <s v=""/>
    <n v="24"/>
    <n v="0"/>
    <n v="24"/>
    <n v="0"/>
    <n v="2023"/>
  </r>
  <r>
    <m/>
    <m/>
    <s v="MOR/KIP/92/PRP/79"/>
    <s v="UNIDO"/>
    <m/>
    <x v="0"/>
    <s v="MOR"/>
    <x v="5"/>
    <s v="KIP"/>
    <s v="Preparation of a KIP investment project in the refrigeration manufacturing sector for MANAR"/>
    <d v="2023-06-01T00:00:00"/>
    <d v="2025-06-01T00:00:00"/>
    <s v="ONG"/>
    <m/>
    <d v="2025-06-01T00:00:00"/>
    <m/>
    <m/>
    <n v="0"/>
    <m/>
    <m/>
    <n v="0"/>
    <m/>
    <m/>
    <n v="0"/>
    <m/>
    <m/>
    <n v="0"/>
    <m/>
    <m/>
    <n v="30000"/>
    <n v="0"/>
    <n v="30000"/>
    <n v="0"/>
    <n v="30000"/>
    <n v="30000"/>
    <n v="0"/>
    <n v="2100"/>
    <n v="0"/>
    <n v="2100"/>
    <n v="2100"/>
    <n v="0"/>
    <n v="0"/>
    <n v="15000"/>
    <n v="0"/>
    <n v="0"/>
    <m/>
    <m/>
    <m/>
    <m/>
    <s v="The beneficiary company, MANAR, has been requested to provide updated information on HFC consumption. "/>
    <s v="An international expert has been recruited for the elaboration of the proposal. First disbursement took place in June 2024."/>
    <s v="Yes"/>
    <m/>
    <x v="0"/>
    <n v="1"/>
    <n v="0"/>
    <s v=""/>
    <n v="24"/>
    <n v="0"/>
    <n v="24"/>
    <n v="0"/>
    <n v="2023"/>
  </r>
  <r>
    <m/>
    <m/>
    <s v="IND/KIP/92/PRP/505"/>
    <s v="UNDP"/>
    <m/>
    <x v="2"/>
    <s v="IND"/>
    <x v="5"/>
    <s v="KIP"/>
    <s v="Preparation of a KIP investment project in the refrigeration manufacturing sector for Mech Air Industries"/>
    <d v="2023-06-01T00:00:00"/>
    <d v="2025-06-01T00:00:00"/>
    <s v="ONG"/>
    <m/>
    <d v="2025-06-01T00:00:00"/>
    <m/>
    <m/>
    <n v="0"/>
    <m/>
    <m/>
    <n v="0"/>
    <m/>
    <m/>
    <n v="0"/>
    <m/>
    <m/>
    <n v="0"/>
    <m/>
    <m/>
    <n v="30000"/>
    <n v="0"/>
    <n v="30000"/>
    <n v="0"/>
    <n v="30000"/>
    <n v="30000"/>
    <n v="0"/>
    <n v="2100"/>
    <n v="0"/>
    <n v="2100"/>
    <n v="2100"/>
    <n v="0"/>
    <n v="0"/>
    <n v="30000"/>
    <n v="0"/>
    <n v="0"/>
    <m/>
    <m/>
    <m/>
    <m/>
    <s v="Project has been prepared and submitted to the 93rd ExCom. Remaining funds are committed for payments of Experts training and preparation costs (such as travel, consultations, etc)."/>
    <s v="Finalizing expenditures and balances will be returned to the MFS."/>
    <s v="Yes"/>
    <m/>
    <x v="0"/>
    <n v="1"/>
    <n v="0"/>
    <s v=""/>
    <n v="24"/>
    <n v="0"/>
    <n v="24"/>
    <n v="0"/>
    <n v="2023"/>
  </r>
  <r>
    <m/>
    <m/>
    <s v="IND/KIP/92/PRP/506"/>
    <s v="UNDP"/>
    <m/>
    <x v="2"/>
    <s v="IND"/>
    <x v="5"/>
    <s v="KIP"/>
    <s v="Preparation of a KIP investment project in the refrigeration manufacturing sector for Rockwell Industries"/>
    <d v="2023-06-01T00:00:00"/>
    <d v="2025-06-01T00:00:00"/>
    <s v="ONG"/>
    <m/>
    <d v="2025-06-01T00:00:00"/>
    <m/>
    <m/>
    <n v="0"/>
    <m/>
    <m/>
    <n v="0"/>
    <m/>
    <m/>
    <n v="0"/>
    <m/>
    <m/>
    <n v="0"/>
    <m/>
    <m/>
    <n v="30000"/>
    <n v="0"/>
    <n v="30000"/>
    <n v="0"/>
    <n v="30000"/>
    <n v="30000"/>
    <n v="0"/>
    <n v="2100"/>
    <n v="0"/>
    <n v="2100"/>
    <n v="2100"/>
    <n v="0"/>
    <n v="0"/>
    <n v="30000"/>
    <n v="0"/>
    <n v="0"/>
    <m/>
    <m/>
    <m/>
    <m/>
    <s v="Project has been prepared and submitted to the 93rd ExCom. Remaining funds are committed for payments of Experts training and preparation costs (such as travel, consultations, etc)."/>
    <s v="Finalizing expenditures and balances will be returned to the MFS."/>
    <s v="Yes"/>
    <m/>
    <x v="0"/>
    <n v="1"/>
    <n v="0"/>
    <s v=""/>
    <n v="24"/>
    <n v="0"/>
    <n v="24"/>
    <n v="0"/>
    <n v="2023"/>
  </r>
  <r>
    <m/>
    <m/>
    <s v="EGY/ARS/45/PRP/90"/>
    <s v="UNIDO"/>
    <m/>
    <x v="0"/>
    <s v="EGY"/>
    <x v="5"/>
    <s v="ARS"/>
    <s v="Preparation of a MDI phase-out plan (CFC)"/>
    <d v="2005-04-01T00:00:00"/>
    <d v="2006-04-01T00:00:00"/>
    <s v="FIN"/>
    <d v="2005-11-01T00:00:00"/>
    <m/>
    <d v="2006-12-01T00:00:00"/>
    <d v="2008-05-01T00:00:00"/>
    <n v="0"/>
    <m/>
    <m/>
    <n v="0"/>
    <m/>
    <m/>
    <n v="0"/>
    <m/>
    <m/>
    <n v="0"/>
    <m/>
    <m/>
    <n v="50000"/>
    <n v="-337"/>
    <n v="49663"/>
    <n v="1"/>
    <n v="0"/>
    <n v="0"/>
    <n v="0"/>
    <n v="3750"/>
    <n v="-25"/>
    <n v="3725"/>
    <n v="0"/>
    <n v="49663"/>
    <n v="0"/>
    <m/>
    <n v="3725"/>
    <n v="0"/>
    <m/>
    <m/>
    <m/>
    <m/>
    <m/>
    <m/>
    <m/>
    <m/>
    <x v="1"/>
    <n v="0"/>
    <n v="1"/>
    <n v="7"/>
    <n v="12"/>
    <n v="0"/>
    <n v="0"/>
    <n v="0"/>
    <n v="2005"/>
  </r>
  <r>
    <m/>
    <m/>
    <s v="CPR/ARS/44/PRP/422"/>
    <s v="UNIDO"/>
    <m/>
    <x v="2"/>
    <s v="CPR"/>
    <x v="5"/>
    <s v="ARS"/>
    <s v="Preparation of a MDI sector plan"/>
    <d v="2004-12-01T00:00:00"/>
    <d v="2005-12-01T00:00:00"/>
    <s v="FIN"/>
    <d v="2007-01-01T00:00:00"/>
    <m/>
    <d v="2007-07-01T00:00:00"/>
    <d v="2009-05-01T00:00:00"/>
    <n v="0"/>
    <m/>
    <m/>
    <n v="0"/>
    <m/>
    <m/>
    <n v="0"/>
    <m/>
    <m/>
    <n v="0"/>
    <m/>
    <m/>
    <n v="90000"/>
    <n v="-377"/>
    <n v="89623"/>
    <n v="1"/>
    <n v="0"/>
    <n v="0"/>
    <n v="0"/>
    <n v="6750"/>
    <n v="-28"/>
    <n v="6722"/>
    <n v="0"/>
    <n v="89623"/>
    <n v="0"/>
    <m/>
    <n v="6722"/>
    <n v="0"/>
    <m/>
    <m/>
    <m/>
    <m/>
    <m/>
    <m/>
    <m/>
    <m/>
    <x v="1"/>
    <n v="0"/>
    <n v="1"/>
    <n v="25"/>
    <n v="12"/>
    <n v="0"/>
    <n v="0"/>
    <n v="0"/>
    <n v="2004"/>
  </r>
  <r>
    <m/>
    <m/>
    <s v="BOL/FUM/27/PRP/09"/>
    <s v="UNDP"/>
    <m/>
    <x v="1"/>
    <s v="BOL"/>
    <x v="5"/>
    <s v="FUM"/>
    <s v="Preparation of a methyl bromide alternative project in soil fumigation (cotton and soy)"/>
    <d v="1999-03-01T00:00:00"/>
    <d v="2000-04-01T00:00:00"/>
    <s v="FIN"/>
    <d v="1999-04-01T00:00:00"/>
    <m/>
    <d v="2001-12-01T00:00:00"/>
    <d v="2003-12-01T00:00:00"/>
    <n v="0"/>
    <m/>
    <m/>
    <m/>
    <m/>
    <m/>
    <n v="0"/>
    <m/>
    <m/>
    <m/>
    <m/>
    <m/>
    <n v="20000"/>
    <n v="0"/>
    <n v="20000"/>
    <n v="1"/>
    <n v="0"/>
    <n v="0"/>
    <n v="0"/>
    <n v="2600"/>
    <n v="0"/>
    <n v="2600"/>
    <n v="0"/>
    <n v="20000"/>
    <n v="0"/>
    <n v="0"/>
    <n v="2600"/>
    <n v="0"/>
    <m/>
    <m/>
    <m/>
    <m/>
    <s v="Completed in 2001. Financially completed in 2003."/>
    <m/>
    <m/>
    <m/>
    <x v="1"/>
    <n v="0"/>
    <n v="1"/>
    <n v="1"/>
    <n v="13"/>
    <n v="0"/>
    <n v="0"/>
    <n v="0"/>
    <n v="1999"/>
  </r>
  <r>
    <m/>
    <m/>
    <s v="MOZ/FUM/27/PRP/08"/>
    <s v="UNDP"/>
    <m/>
    <x v="0"/>
    <s v="MOZ"/>
    <x v="5"/>
    <s v="FUM"/>
    <s v="Preparation of a methyl bromide alternative project in soil fumigation (tobacco)"/>
    <d v="1999-03-01T00:00:00"/>
    <d v="2000-04-01T00:00:00"/>
    <s v="CLO"/>
    <m/>
    <m/>
    <m/>
    <d v="2000-12-01T00:00:00"/>
    <n v="0"/>
    <m/>
    <m/>
    <m/>
    <m/>
    <m/>
    <n v="0"/>
    <m/>
    <m/>
    <m/>
    <m/>
    <m/>
    <n v="20000"/>
    <n v="-20000"/>
    <n v="0"/>
    <n v="0"/>
    <n v="0"/>
    <n v="0"/>
    <n v="0"/>
    <n v="2600"/>
    <n v="-2600"/>
    <n v="0"/>
    <n v="0"/>
    <n v="0"/>
    <n v="0"/>
    <n v="0"/>
    <n v="0"/>
    <n v="0"/>
    <m/>
    <m/>
    <m/>
    <m/>
    <s v="Canceled in 2000. Financially Completed in 2000."/>
    <m/>
    <m/>
    <m/>
    <x v="0"/>
    <n v="0"/>
    <n v="0"/>
    <s v=""/>
    <n v="13"/>
    <n v="0"/>
    <n v="0"/>
    <n v="0"/>
    <n v="1999"/>
  </r>
  <r>
    <m/>
    <m/>
    <s v="CPR/FUM/43/PRP/412"/>
    <s v="UNIDO"/>
    <m/>
    <x v="2"/>
    <s v="CPR"/>
    <x v="5"/>
    <s v="FUM"/>
    <s v="Preparation of a methyl bromide consumption phase-out plan"/>
    <d v="2004-07-01T00:00:00"/>
    <d v="2005-07-01T00:00:00"/>
    <s v="FIN"/>
    <d v="2004-10-01T00:00:00"/>
    <m/>
    <d v="2004-12-01T00:00:00"/>
    <d v="2005-05-01T00:00:00"/>
    <n v="0"/>
    <m/>
    <m/>
    <n v="0"/>
    <m/>
    <m/>
    <n v="0"/>
    <m/>
    <m/>
    <n v="0"/>
    <m/>
    <m/>
    <n v="20000"/>
    <n v="-44"/>
    <n v="19956"/>
    <n v="1"/>
    <n v="0"/>
    <n v="0"/>
    <n v="0"/>
    <n v="1500"/>
    <n v="-5.7"/>
    <n v="1494.3"/>
    <n v="0.29999999999995453"/>
    <n v="19956"/>
    <n v="0"/>
    <m/>
    <n v="1494"/>
    <n v="0"/>
    <m/>
    <m/>
    <m/>
    <m/>
    <m/>
    <m/>
    <m/>
    <m/>
    <x v="1"/>
    <n v="0"/>
    <n v="1"/>
    <n v="3"/>
    <n v="12"/>
    <n v="0"/>
    <n v="0"/>
    <n v="0"/>
    <n v="2004"/>
  </r>
  <r>
    <m/>
    <m/>
    <s v="PHI/FUM/39/PRP/70"/>
    <s v="IBRD"/>
    <m/>
    <x v="2"/>
    <s v="PHI"/>
    <x v="5"/>
    <s v="FUM"/>
    <s v="Preparation of a methyl bromide phase-out plan"/>
    <d v="2003-04-01T00:00:00"/>
    <d v="2004-09-01T00:00:00"/>
    <s v="FIN"/>
    <d v="2004-12-01T00:00:00"/>
    <m/>
    <d v="2004-09-01T00:00:00"/>
    <d v="2004-12-01T00:00:00"/>
    <n v="0"/>
    <m/>
    <m/>
    <n v="0"/>
    <m/>
    <m/>
    <n v="0"/>
    <m/>
    <m/>
    <n v="0"/>
    <m/>
    <m/>
    <n v="50000"/>
    <n v="0"/>
    <n v="50000"/>
    <n v="1"/>
    <n v="0"/>
    <n v="0"/>
    <n v="0"/>
    <n v="3750"/>
    <n v="0"/>
    <n v="3750"/>
    <n v="0"/>
    <n v="50000"/>
    <n v="0"/>
    <n v="0"/>
    <n v="3750"/>
    <n v="0"/>
    <n v="0"/>
    <m/>
    <m/>
    <m/>
    <s v="Meetings and workshops with Fertilizer and Pesticide Authority, a TWG and affected groups prior conducted. MBr consumption survey forwarded to Ozone Secretariat to support country’s request to lift potential non-compliance status. Proposed National MBr Strategy approved at the 45th ExCom. "/>
    <m/>
    <m/>
    <m/>
    <x v="1"/>
    <n v="0"/>
    <n v="1"/>
    <n v="20"/>
    <n v="17"/>
    <n v="0"/>
    <n v="0"/>
    <n v="0"/>
    <n v="2003"/>
  </r>
  <r>
    <m/>
    <m/>
    <s v="THA/FUM/33/TAS/135"/>
    <s v="IBRD"/>
    <m/>
    <x v="2"/>
    <s v="THA"/>
    <x v="3"/>
    <s v="FUM"/>
    <s v="Preparation of a methyl bromide phase-out strategy"/>
    <d v="2001-03-01T00:00:00"/>
    <d v="2002-09-01T00:00:00"/>
    <s v="FIN"/>
    <d v="2003-12-01T00:00:00"/>
    <m/>
    <d v="2004-12-01T00:00:00"/>
    <d v="2005-03-01T00:00:00"/>
    <n v="0"/>
    <m/>
    <m/>
    <n v="0"/>
    <m/>
    <m/>
    <n v="0"/>
    <m/>
    <m/>
    <n v="0"/>
    <m/>
    <m/>
    <n v="80000"/>
    <n v="0"/>
    <n v="80000"/>
    <n v="1"/>
    <n v="0"/>
    <n v="0"/>
    <n v="0"/>
    <n v="10400"/>
    <n v="0"/>
    <n v="10400"/>
    <n v="0"/>
    <n v="80000"/>
    <n v="0"/>
    <n v="0"/>
    <n v="10400"/>
    <n v="0"/>
    <n v="0"/>
    <m/>
    <m/>
    <m/>
    <s v="Project preparation completed. Strategy approved at the 44th ExCom."/>
    <m/>
    <m/>
    <m/>
    <x v="1"/>
    <n v="0"/>
    <n v="1"/>
    <n v="33"/>
    <n v="18"/>
    <n v="0"/>
    <n v="0"/>
    <n v="0"/>
    <n v="2001"/>
  </r>
  <r>
    <m/>
    <m/>
    <s v="ECU/FUM/45/PRP/34"/>
    <s v="IBRD"/>
    <m/>
    <x v="1"/>
    <s v="ECU"/>
    <x v="5"/>
    <s v="FUM"/>
    <s v="Preparation of a methyl bromide project"/>
    <d v="2005-04-01T00:00:00"/>
    <d v="2005-12-01T00:00:00"/>
    <s v="CLO"/>
    <m/>
    <m/>
    <m/>
    <d v="2010-07-01T00:00:00"/>
    <n v="0"/>
    <m/>
    <m/>
    <n v="0"/>
    <m/>
    <m/>
    <n v="0"/>
    <m/>
    <m/>
    <n v="0"/>
    <m/>
    <m/>
    <n v="25000"/>
    <n v="-25000"/>
    <n v="0"/>
    <n v="0"/>
    <n v="0"/>
    <n v="0"/>
    <n v="0"/>
    <n v="1875"/>
    <n v="-1875"/>
    <n v="0"/>
    <n v="0"/>
    <n v="0"/>
    <n v="0"/>
    <n v="0"/>
    <n v="0"/>
    <n v="0"/>
    <n v="0"/>
    <m/>
    <m/>
    <m/>
    <s v="Funding returned to the MLF."/>
    <m/>
    <m/>
    <m/>
    <x v="0"/>
    <n v="0"/>
    <n v="0"/>
    <s v=""/>
    <n v="8"/>
    <n v="0"/>
    <n v="0"/>
    <n v="0"/>
    <n v="2005"/>
  </r>
  <r>
    <m/>
    <m/>
    <s v="PHI/PHA/35/PRP/65"/>
    <s v="IBRD"/>
    <m/>
    <x v="2"/>
    <s v="PHI"/>
    <x v="5"/>
    <s v="PHA"/>
    <s v="Preparation of a national CFC phase out plan"/>
    <d v="2001-12-01T00:00:00"/>
    <d v="2002-12-01T00:00:00"/>
    <s v="FIN"/>
    <d v="2001-12-01T00:00:00"/>
    <m/>
    <d v="2002-11-01T00:00:00"/>
    <d v="2002-11-01T00:00:00"/>
    <n v="0"/>
    <m/>
    <m/>
    <n v="0"/>
    <m/>
    <m/>
    <n v="0"/>
    <m/>
    <m/>
    <n v="0"/>
    <m/>
    <m/>
    <n v="70000"/>
    <n v="0"/>
    <n v="70000"/>
    <n v="1"/>
    <n v="0"/>
    <n v="0"/>
    <n v="0"/>
    <n v="9100"/>
    <n v="0"/>
    <n v="9100"/>
    <n v="0"/>
    <n v="70000"/>
    <n v="0"/>
    <n v="0"/>
    <n v="9100"/>
    <n v="0"/>
    <n v="0"/>
    <m/>
    <m/>
    <m/>
    <s v="Completed. NCPP approved at the 38th ExCom."/>
    <m/>
    <m/>
    <m/>
    <x v="1"/>
    <n v="0"/>
    <n v="1"/>
    <n v="0"/>
    <n v="12"/>
    <n v="0"/>
    <n v="0"/>
    <n v="0"/>
    <n v="2001"/>
  </r>
  <r>
    <m/>
    <m/>
    <s v="ANT/PHA/39/PRP/08"/>
    <s v="IBRD"/>
    <m/>
    <x v="1"/>
    <s v="ANT"/>
    <x v="5"/>
    <s v="PHA"/>
    <s v="Preparation of a national CFC phase-out plan"/>
    <d v="2003-04-01T00:00:00"/>
    <d v="2004-09-01T00:00:00"/>
    <s v="FIN"/>
    <d v="2004-09-01T00:00:00"/>
    <m/>
    <d v="2004-09-01T00:00:00"/>
    <d v="2004-09-01T00:00:00"/>
    <n v="0"/>
    <m/>
    <m/>
    <n v="0"/>
    <m/>
    <m/>
    <n v="0"/>
    <m/>
    <m/>
    <n v="0"/>
    <m/>
    <m/>
    <n v="15000"/>
    <n v="0"/>
    <n v="15000"/>
    <n v="1"/>
    <n v="0"/>
    <n v="0"/>
    <n v="0"/>
    <n v="1125"/>
    <n v="0"/>
    <n v="1125"/>
    <n v="0"/>
    <n v="15000"/>
    <n v="0"/>
    <n v="0"/>
    <n v="1125"/>
    <n v="0"/>
    <n v="0"/>
    <m/>
    <m/>
    <m/>
    <s v="Project prepared, submitted and then approved at the 44th ExCom.  "/>
    <m/>
    <m/>
    <m/>
    <x v="1"/>
    <n v="0"/>
    <n v="1"/>
    <n v="17"/>
    <n v="17"/>
    <n v="0"/>
    <n v="0"/>
    <n v="0"/>
    <n v="2003"/>
  </r>
  <r>
    <m/>
    <m/>
    <s v="IRA/PHA/39/PRP/159"/>
    <s v="Germany"/>
    <m/>
    <x v="2"/>
    <s v="IRA"/>
    <x v="5"/>
    <s v="PHA"/>
    <s v="Preparation of a national CFC phase-out plan"/>
    <d v="2003-04-01T00:00:00"/>
    <d v="2004-04-01T00:00:00"/>
    <s v="FIN"/>
    <d v="2003-04-01T00:00:00"/>
    <m/>
    <d v="2003-11-01T00:00:00"/>
    <d v="2003-12-01T00:00:00"/>
    <n v="0"/>
    <m/>
    <m/>
    <n v="0"/>
    <m/>
    <m/>
    <m/>
    <m/>
    <m/>
    <m/>
    <m/>
    <m/>
    <n v="24000"/>
    <n v="0"/>
    <n v="24000"/>
    <n v="1"/>
    <n v="0"/>
    <n v="0"/>
    <n v="0"/>
    <n v="3120"/>
    <n v="0"/>
    <n v="3120"/>
    <n v="0"/>
    <n v="24000"/>
    <n v="0"/>
    <n v="0"/>
    <n v="3120"/>
    <n v="0"/>
    <m/>
    <m/>
    <m/>
    <m/>
    <s v="National Phase Out Plan has been submitted and appproved at the 41th meeting"/>
    <m/>
    <m/>
    <m/>
    <x v="1"/>
    <n v="0"/>
    <n v="1"/>
    <n v="0"/>
    <n v="12"/>
    <n v="0"/>
    <n v="0"/>
    <n v="0"/>
    <n v="2003"/>
  </r>
  <r>
    <m/>
    <m/>
    <s v="VIE/PHA/39/PRP/41"/>
    <s v="IBRD"/>
    <m/>
    <x v="2"/>
    <s v="VIE"/>
    <x v="5"/>
    <s v="PHA"/>
    <s v="Preparation of a national CFC phase-out plan"/>
    <d v="2003-04-01T00:00:00"/>
    <d v="2004-09-01T00:00:00"/>
    <s v="FIN"/>
    <d v="2003-12-01T00:00:00"/>
    <m/>
    <d v="2004-09-01T00:00:00"/>
    <d v="2004-11-01T00:00:00"/>
    <n v="0"/>
    <m/>
    <m/>
    <n v="0"/>
    <m/>
    <m/>
    <n v="0"/>
    <m/>
    <m/>
    <n v="0"/>
    <m/>
    <m/>
    <n v="60000"/>
    <n v="0"/>
    <n v="60000"/>
    <n v="1"/>
    <n v="0"/>
    <n v="0"/>
    <n v="0"/>
    <n v="4500"/>
    <n v="0"/>
    <n v="4500"/>
    <n v="0"/>
    <n v="60000"/>
    <n v="0"/>
    <n v="0"/>
    <n v="4500"/>
    <n v="0"/>
    <n v="0"/>
    <m/>
    <m/>
    <m/>
    <s v="Project preparation completed and project approved at the 45th ExCom."/>
    <m/>
    <m/>
    <m/>
    <x v="1"/>
    <n v="0"/>
    <n v="1"/>
    <n v="8"/>
    <n v="17"/>
    <n v="0"/>
    <n v="0"/>
    <n v="0"/>
    <n v="2003"/>
  </r>
  <r>
    <m/>
    <m/>
    <s v="CHI/HAL/39/PRP/152"/>
    <s v="IBRD"/>
    <m/>
    <x v="1"/>
    <s v="CHI"/>
    <x v="5"/>
    <s v="HAL"/>
    <s v="Preparation of a national halon bank"/>
    <d v="2003-04-01T00:00:00"/>
    <d v="2003-12-01T00:00:00"/>
    <s v="FIN"/>
    <d v="2003-12-01T00:00:00"/>
    <m/>
    <d v="2003-12-01T00:00:00"/>
    <d v="2003-12-01T00:00:00"/>
    <n v="0"/>
    <m/>
    <m/>
    <n v="0"/>
    <m/>
    <m/>
    <n v="0"/>
    <m/>
    <m/>
    <n v="0"/>
    <m/>
    <m/>
    <n v="40000"/>
    <n v="0"/>
    <n v="40000"/>
    <n v="1"/>
    <n v="0"/>
    <n v="0"/>
    <n v="0"/>
    <n v="3000"/>
    <n v="0"/>
    <n v="3000"/>
    <n v="0"/>
    <n v="40000"/>
    <n v="0"/>
    <n v="0"/>
    <n v="3000"/>
    <n v="0"/>
    <n v="0"/>
    <m/>
    <m/>
    <m/>
    <s v="Proposal will be submitted to the 42nd ExCom Meeting."/>
    <m/>
    <m/>
    <m/>
    <x v="1"/>
    <n v="0"/>
    <n v="1"/>
    <n v="8"/>
    <n v="8"/>
    <n v="0"/>
    <n v="0"/>
    <n v="0"/>
    <n v="2003"/>
  </r>
  <r>
    <m/>
    <m/>
    <s v="GEO/HAL/44/PRP/16"/>
    <s v="UNIDO"/>
    <m/>
    <x v="4"/>
    <s v="GEO"/>
    <x v="5"/>
    <s v="HAL"/>
    <s v="Preparation of a national halon bank"/>
    <d v="2004-12-01T00:00:00"/>
    <d v="2005-12-01T00:00:00"/>
    <s v="FIN"/>
    <d v="2005-07-01T00:00:00"/>
    <m/>
    <d v="2006-10-01T00:00:00"/>
    <d v="2007-09-01T00:00:00"/>
    <n v="0"/>
    <m/>
    <m/>
    <n v="0"/>
    <m/>
    <m/>
    <n v="0"/>
    <m/>
    <m/>
    <n v="0"/>
    <m/>
    <m/>
    <n v="15000"/>
    <n v="-1438"/>
    <n v="13562"/>
    <n v="1"/>
    <n v="0"/>
    <n v="0"/>
    <n v="0"/>
    <n v="1125"/>
    <n v="-108"/>
    <n v="1017"/>
    <n v="0"/>
    <n v="13562"/>
    <n v="0"/>
    <m/>
    <n v="1017"/>
    <n v="0"/>
    <m/>
    <m/>
    <m/>
    <m/>
    <m/>
    <m/>
    <m/>
    <m/>
    <x v="1"/>
    <n v="0"/>
    <n v="1"/>
    <n v="7"/>
    <n v="12"/>
    <n v="0"/>
    <n v="0"/>
    <n v="0"/>
    <n v="2004"/>
  </r>
  <r>
    <m/>
    <m/>
    <s v="ALB/PHA/36/PRP/03"/>
    <s v="UNIDO"/>
    <m/>
    <x v="4"/>
    <s v="ALB"/>
    <x v="5"/>
    <s v="PHA"/>
    <s v="Preparation of a national ODS phase-out plan"/>
    <d v="2002-03-01T00:00:00"/>
    <d v="2003-07-01T00:00:00"/>
    <s v="FIN"/>
    <d v="2002-06-01T00:00:00"/>
    <m/>
    <d v="2003-12-01T00:00:00"/>
    <d v="2004-12-01T00:00:00"/>
    <n v="0"/>
    <m/>
    <m/>
    <n v="0"/>
    <m/>
    <m/>
    <n v="0"/>
    <m/>
    <m/>
    <n v="0"/>
    <m/>
    <m/>
    <n v="40000"/>
    <n v="-458"/>
    <n v="39542"/>
    <n v="1"/>
    <n v="0"/>
    <n v="0"/>
    <n v="0"/>
    <n v="5200"/>
    <n v="-68"/>
    <n v="5132"/>
    <n v="0"/>
    <n v="39542"/>
    <n v="0"/>
    <m/>
    <n v="5132"/>
    <n v="0"/>
    <m/>
    <m/>
    <m/>
    <m/>
    <m/>
    <m/>
    <m/>
    <m/>
    <x v="1"/>
    <n v="0"/>
    <n v="1"/>
    <n v="3"/>
    <n v="16"/>
    <n v="0"/>
    <n v="0"/>
    <n v="0"/>
    <n v="2002"/>
  </r>
  <r>
    <m/>
    <m/>
    <s v="ALG/PHA/46/PRP/63"/>
    <s v="UNIDO"/>
    <m/>
    <x v="0"/>
    <s v="ALG"/>
    <x v="5"/>
    <s v="PHA"/>
    <s v="Preparation of a national ODS phase-out plan"/>
    <d v="2005-07-01T00:00:00"/>
    <d v="2006-03-01T00:00:00"/>
    <s v="FIN"/>
    <d v="2007-04-01T00:00:00"/>
    <m/>
    <d v="2008-04-01T00:00:00"/>
    <d v="2008-12-01T00:00:00"/>
    <n v="0"/>
    <m/>
    <m/>
    <n v="0"/>
    <m/>
    <m/>
    <n v="0"/>
    <m/>
    <m/>
    <n v="0"/>
    <m/>
    <m/>
    <n v="25000"/>
    <n v="-1596"/>
    <n v="23404"/>
    <n v="1"/>
    <n v="0"/>
    <n v="0"/>
    <n v="0"/>
    <n v="1875"/>
    <n v="-120"/>
    <n v="1755"/>
    <n v="0"/>
    <n v="23404"/>
    <n v="0"/>
    <m/>
    <n v="1755"/>
    <n v="0"/>
    <m/>
    <m/>
    <m/>
    <m/>
    <m/>
    <m/>
    <m/>
    <m/>
    <x v="1"/>
    <n v="0"/>
    <n v="1"/>
    <n v="21"/>
    <n v="8"/>
    <n v="0"/>
    <n v="0"/>
    <n v="0"/>
    <n v="2005"/>
  </r>
  <r>
    <m/>
    <m/>
    <s v="BHE/PHA/36/PRP/13"/>
    <s v="UNIDO"/>
    <m/>
    <x v="4"/>
    <s v="BHE"/>
    <x v="5"/>
    <s v="PHA"/>
    <s v="Preparation of a national ODS phase-out plan"/>
    <d v="2002-03-01T00:00:00"/>
    <d v="2003-07-01T00:00:00"/>
    <s v="FIN"/>
    <d v="2002-09-01T00:00:00"/>
    <m/>
    <d v="2003-12-01T00:00:00"/>
    <d v="2005-05-01T00:00:00"/>
    <n v="0"/>
    <m/>
    <m/>
    <n v="0"/>
    <m/>
    <m/>
    <n v="0"/>
    <m/>
    <m/>
    <n v="0"/>
    <m/>
    <m/>
    <n v="80000"/>
    <n v="-1922"/>
    <n v="78078"/>
    <n v="1"/>
    <n v="0"/>
    <n v="0"/>
    <n v="0"/>
    <n v="10400"/>
    <n v="-265.98"/>
    <n v="10134.02"/>
    <n v="2.0000000000436557E-2"/>
    <n v="78078"/>
    <n v="0"/>
    <m/>
    <n v="10134"/>
    <n v="0"/>
    <m/>
    <m/>
    <m/>
    <m/>
    <m/>
    <m/>
    <m/>
    <m/>
    <x v="1"/>
    <n v="0"/>
    <n v="1"/>
    <n v="6"/>
    <n v="16"/>
    <n v="0"/>
    <n v="0"/>
    <n v="0"/>
    <n v="2002"/>
  </r>
  <r>
    <m/>
    <m/>
    <s v="EGY/PHA/36/PRP/85"/>
    <s v="UNIDO"/>
    <m/>
    <x v="0"/>
    <s v="EGY"/>
    <x v="5"/>
    <s v="PHA"/>
    <s v="Preparation of a national ODS phase-out plan"/>
    <d v="2002-03-01T00:00:00"/>
    <d v="2003-09-01T00:00:00"/>
    <s v="FIN"/>
    <d v="2002-04-01T00:00:00"/>
    <m/>
    <d v="2005-12-01T00:00:00"/>
    <d v="2006-12-01T00:00:00"/>
    <n v="0"/>
    <m/>
    <m/>
    <n v="0"/>
    <m/>
    <m/>
    <n v="0"/>
    <m/>
    <m/>
    <n v="0"/>
    <m/>
    <m/>
    <n v="75000"/>
    <n v="-33"/>
    <n v="74967"/>
    <n v="1"/>
    <n v="0"/>
    <n v="0"/>
    <n v="0"/>
    <n v="9750"/>
    <n v="-4"/>
    <n v="9746"/>
    <n v="0"/>
    <n v="74967"/>
    <n v="0"/>
    <m/>
    <n v="9746"/>
    <n v="0"/>
    <m/>
    <m/>
    <m/>
    <m/>
    <m/>
    <m/>
    <m/>
    <m/>
    <x v="1"/>
    <n v="0"/>
    <n v="1"/>
    <n v="1"/>
    <n v="18"/>
    <n v="0"/>
    <n v="0"/>
    <n v="0"/>
    <n v="2002"/>
  </r>
  <r>
    <m/>
    <m/>
    <s v="LIB/SEV/38/PRP/21"/>
    <s v="UNIDO"/>
    <m/>
    <x v="0"/>
    <s v="LIB"/>
    <x v="5"/>
    <s v="SEV"/>
    <s v="Preparation of a national ODS phase-out plan"/>
    <d v="2002-11-01T00:00:00"/>
    <d v="2003-12-01T00:00:00"/>
    <s v="FIN"/>
    <d v="2003-09-01T00:00:00"/>
    <m/>
    <d v="2005-06-01T00:00:00"/>
    <d v="2006-08-01T00:00:00"/>
    <n v="0"/>
    <m/>
    <m/>
    <n v="0"/>
    <m/>
    <m/>
    <n v="0"/>
    <m/>
    <m/>
    <n v="0"/>
    <m/>
    <m/>
    <n v="40000"/>
    <n v="-467.5"/>
    <n v="39532.5"/>
    <n v="1.0000126478214129"/>
    <n v="-0.5"/>
    <n v="-0.5"/>
    <n v="0"/>
    <n v="5200"/>
    <n v="-60.84"/>
    <n v="5139.16"/>
    <n v="0.15999999999985448"/>
    <n v="39533"/>
    <n v="0"/>
    <m/>
    <n v="5139"/>
    <n v="0"/>
    <m/>
    <m/>
    <m/>
    <m/>
    <m/>
    <m/>
    <m/>
    <m/>
    <x v="1"/>
    <n v="0"/>
    <n v="1"/>
    <n v="10"/>
    <n v="13"/>
    <n v="0"/>
    <n v="0"/>
    <n v="0"/>
    <n v="2002"/>
  </r>
  <r>
    <m/>
    <m/>
    <s v="SUD/PHA/41/PRP/15"/>
    <s v="UNIDO"/>
    <m/>
    <x v="0"/>
    <s v="SUD"/>
    <x v="5"/>
    <s v="PHA"/>
    <s v="Preparation of a national ODS phase-out plan"/>
    <d v="2003-12-01T00:00:00"/>
    <d v="2004-12-01T00:00:00"/>
    <s v="FIN"/>
    <d v="2004-08-01T00:00:00"/>
    <m/>
    <d v="2004-12-01T00:00:00"/>
    <d v="2005-06-01T00:00:00"/>
    <n v="0"/>
    <m/>
    <m/>
    <n v="0"/>
    <m/>
    <m/>
    <n v="0"/>
    <m/>
    <m/>
    <n v="0"/>
    <m/>
    <m/>
    <n v="70000"/>
    <n v="-294"/>
    <n v="69706"/>
    <n v="1"/>
    <n v="0"/>
    <n v="0"/>
    <n v="0"/>
    <n v="5250"/>
    <n v="-30.3"/>
    <n v="5219.7"/>
    <n v="-0.3000000000001819"/>
    <n v="69706"/>
    <n v="0"/>
    <m/>
    <n v="5220"/>
    <n v="0"/>
    <m/>
    <m/>
    <m/>
    <m/>
    <m/>
    <m/>
    <m/>
    <m/>
    <x v="1"/>
    <n v="0"/>
    <n v="1"/>
    <n v="8"/>
    <n v="12"/>
    <n v="0"/>
    <n v="0"/>
    <n v="0"/>
    <n v="2003"/>
  </r>
  <r>
    <m/>
    <m/>
    <s v="SYR/PHA/36/PRP/85"/>
    <s v="UNIDO"/>
    <m/>
    <x v="2"/>
    <s v="SYR"/>
    <x v="5"/>
    <s v="PHA"/>
    <s v="Preparation of a national ODS phase-out plan"/>
    <d v="2002-03-01T00:00:00"/>
    <d v="2003-10-01T00:00:00"/>
    <s v="CLO"/>
    <d v="2002-10-01T00:00:00"/>
    <m/>
    <m/>
    <d v="2003-05-01T00:00:00"/>
    <n v="0"/>
    <m/>
    <m/>
    <n v="0"/>
    <m/>
    <m/>
    <n v="0"/>
    <m/>
    <m/>
    <n v="0"/>
    <m/>
    <m/>
    <n v="60000"/>
    <n v="-56845"/>
    <n v="3155"/>
    <n v="1"/>
    <n v="0"/>
    <n v="0"/>
    <n v="0"/>
    <n v="7800"/>
    <n v="-7389.5"/>
    <n v="410.5"/>
    <n v="-0.5"/>
    <n v="3155"/>
    <n v="0"/>
    <m/>
    <n v="411"/>
    <n v="0"/>
    <m/>
    <m/>
    <m/>
    <m/>
    <e v="#N/A"/>
    <e v="#N/A"/>
    <m/>
    <m/>
    <x v="0"/>
    <n v="0"/>
    <n v="1"/>
    <n v="7"/>
    <n v="19"/>
    <n v="0"/>
    <n v="0"/>
    <n v="0"/>
    <n v="2002"/>
  </r>
  <r>
    <m/>
    <m/>
    <s v="VEN/PHA/36/PRP/93"/>
    <s v="UNIDO"/>
    <m/>
    <x v="1"/>
    <s v="VEN"/>
    <x v="5"/>
    <s v="PHA"/>
    <s v="Preparation of a national ODS phase-out plan"/>
    <d v="2002-03-01T00:00:00"/>
    <d v="2003-07-01T00:00:00"/>
    <s v="FIN"/>
    <d v="2002-03-01T00:00:00"/>
    <m/>
    <d v="2004-04-01T00:00:00"/>
    <d v="2004-12-01T00:00:00"/>
    <n v="0"/>
    <m/>
    <m/>
    <n v="0"/>
    <m/>
    <m/>
    <n v="0"/>
    <m/>
    <m/>
    <n v="0"/>
    <m/>
    <m/>
    <n v="95000"/>
    <n v="0"/>
    <n v="95000"/>
    <n v="1"/>
    <n v="0"/>
    <n v="0"/>
    <n v="0"/>
    <n v="12350"/>
    <n v="-12"/>
    <n v="12338"/>
    <n v="0"/>
    <n v="95000"/>
    <n v="0"/>
    <m/>
    <n v="12338"/>
    <n v="0"/>
    <m/>
    <m/>
    <m/>
    <m/>
    <m/>
    <m/>
    <m/>
    <m/>
    <x v="1"/>
    <n v="0"/>
    <n v="1"/>
    <n v="0"/>
    <n v="16"/>
    <n v="0"/>
    <n v="0"/>
    <n v="0"/>
    <n v="2002"/>
  </r>
  <r>
    <m/>
    <m/>
    <s v="IND/REF/32/TAS/288"/>
    <s v="Germany"/>
    <m/>
    <x v="2"/>
    <s v="IND"/>
    <x v="3"/>
    <s v="REF"/>
    <s v="Preparation of a national strategy to reduce and eliminate the use of CFC refrigerants in the servicing sector"/>
    <d v="2000-12-01T00:00:00"/>
    <d v="2003-01-01T00:00:00"/>
    <s v="FIN"/>
    <d v="2001-01-01T00:00:00"/>
    <m/>
    <d v="2004-04-01T00:00:00"/>
    <d v="2004-04-01T00:00:00"/>
    <n v="0"/>
    <m/>
    <m/>
    <n v="0"/>
    <m/>
    <m/>
    <m/>
    <m/>
    <m/>
    <m/>
    <m/>
    <m/>
    <n v="240200"/>
    <n v="0"/>
    <n v="240200"/>
    <n v="1"/>
    <n v="0"/>
    <n v="0"/>
    <n v="0"/>
    <n v="31226"/>
    <n v="0"/>
    <n v="31226"/>
    <n v="0"/>
    <n v="240200"/>
    <n v="0"/>
    <n v="0"/>
    <n v="31226"/>
    <n v="0"/>
    <m/>
    <m/>
    <m/>
    <m/>
    <s v="India's National CFC consumption Phase-Out Plan with special refeence to the Refrigeration Service Sector was approved at the 42nd ExCom  (IND/REF/42/INV/369)."/>
    <m/>
    <m/>
    <m/>
    <x v="1"/>
    <n v="0"/>
    <n v="1"/>
    <n v="1"/>
    <n v="25"/>
    <n v="0"/>
    <n v="0"/>
    <n v="0"/>
    <n v="2000"/>
  </r>
  <r>
    <m/>
    <m/>
    <s v="IND/REF/32/TAS/292"/>
    <s v="Switzerland"/>
    <m/>
    <x v="2"/>
    <s v="IND"/>
    <x v="3"/>
    <s v="REF"/>
    <s v="Preparation of a national strategy to reduce and eliminate the use of CFC refrigerants in the servicing sector"/>
    <d v="2000-12-01T00:00:00"/>
    <d v="2003-01-01T00:00:00"/>
    <s v="FIN"/>
    <d v="2001-10-01T00:00:00"/>
    <m/>
    <d v="2003-04-01T00:00:00"/>
    <d v="2003-04-01T00:00:00"/>
    <n v="0"/>
    <m/>
    <m/>
    <n v="0"/>
    <m/>
    <m/>
    <n v="0"/>
    <m/>
    <m/>
    <n v="0"/>
    <m/>
    <m/>
    <n v="70796"/>
    <n v="0"/>
    <n v="70796"/>
    <n v="1"/>
    <n v="0"/>
    <n v="0"/>
    <n v="0"/>
    <n v="9204"/>
    <n v="0"/>
    <n v="9204"/>
    <n v="0"/>
    <n v="70796"/>
    <n v="0"/>
    <n v="0"/>
    <n v="9204"/>
    <n v="0"/>
    <m/>
    <m/>
    <m/>
    <m/>
    <m/>
    <m/>
    <m/>
    <m/>
    <x v="1"/>
    <n v="0"/>
    <n v="1"/>
    <n v="10"/>
    <n v="25"/>
    <n v="0"/>
    <n v="0"/>
    <n v="0"/>
    <n v="2000"/>
  </r>
  <r>
    <m/>
    <m/>
    <s v="JAM/FUM/24/PRP/08"/>
    <s v="UNIDO"/>
    <m/>
    <x v="1"/>
    <s v="JAM"/>
    <x v="5"/>
    <s v="FUM"/>
    <s v="Preparation of a phase out project (tobacco fumigation)"/>
    <d v="1998-03-01T00:00:00"/>
    <d v="1999-04-01T00:00:00"/>
    <s v="FIN"/>
    <d v="1998-04-01T00:00:00"/>
    <m/>
    <d v="1998-09-01T00:00:00"/>
    <d v="2001-07-01T00:00:00"/>
    <n v="0"/>
    <m/>
    <m/>
    <n v="0"/>
    <m/>
    <m/>
    <n v="0"/>
    <m/>
    <m/>
    <n v="0"/>
    <m/>
    <m/>
    <n v="25000"/>
    <n v="-1950"/>
    <n v="23050"/>
    <n v="1"/>
    <n v="0"/>
    <n v="0"/>
    <n v="0"/>
    <n v="3250"/>
    <n v="-258"/>
    <n v="2992"/>
    <n v="0"/>
    <n v="23050"/>
    <n v="0"/>
    <m/>
    <n v="2992"/>
    <n v="0"/>
    <m/>
    <m/>
    <m/>
    <m/>
    <m/>
    <m/>
    <m/>
    <m/>
    <x v="1"/>
    <n v="0"/>
    <n v="1"/>
    <n v="1"/>
    <n v="13"/>
    <n v="0"/>
    <n v="0"/>
    <n v="0"/>
    <n v="1998"/>
  </r>
  <r>
    <m/>
    <m/>
    <s v="CUB/FUM/24/PRP/08"/>
    <s v="UNIDO"/>
    <m/>
    <x v="1"/>
    <s v="CUB"/>
    <x v="5"/>
    <s v="FUM"/>
    <s v="Preparation of a phase out project (tobacco)"/>
    <d v="1998-03-01T00:00:00"/>
    <d v="1999-04-01T00:00:00"/>
    <s v="FIN"/>
    <d v="1998-05-01T00:00:00"/>
    <m/>
    <d v="1999-01-01T00:00:00"/>
    <d v="2001-07-01T00:00:00"/>
    <n v="0"/>
    <m/>
    <m/>
    <n v="0"/>
    <m/>
    <m/>
    <n v="0"/>
    <m/>
    <m/>
    <n v="0"/>
    <m/>
    <m/>
    <n v="20000"/>
    <n v="-1561"/>
    <n v="18439"/>
    <n v="1"/>
    <n v="0"/>
    <n v="0"/>
    <n v="0"/>
    <n v="2600"/>
    <n v="-206.7"/>
    <n v="2393.3000000000002"/>
    <n v="0.3000000000001819"/>
    <n v="18439"/>
    <n v="0"/>
    <m/>
    <n v="2393"/>
    <n v="0"/>
    <m/>
    <m/>
    <m/>
    <m/>
    <m/>
    <m/>
    <m/>
    <m/>
    <x v="1"/>
    <n v="0"/>
    <n v="1"/>
    <n v="2"/>
    <n v="13"/>
    <n v="0"/>
    <n v="0"/>
    <n v="0"/>
    <n v="1998"/>
  </r>
  <r>
    <m/>
    <m/>
    <s v="IVC/FUM/39/PRP/18"/>
    <s v="UNIDO"/>
    <m/>
    <x v="0"/>
    <s v="IVC"/>
    <x v="5"/>
    <s v="FUM"/>
    <s v="Preparation of a phase-out plan in the fumigant sector"/>
    <d v="2003-04-01T00:00:00"/>
    <d v="2004-04-01T00:00:00"/>
    <s v="FIN"/>
    <d v="2003-11-01T00:00:00"/>
    <m/>
    <d v="2004-04-01T00:00:00"/>
    <d v="2004-07-01T00:00:00"/>
    <n v="0"/>
    <m/>
    <m/>
    <n v="0"/>
    <m/>
    <m/>
    <n v="0"/>
    <m/>
    <m/>
    <n v="0"/>
    <m/>
    <m/>
    <n v="10000"/>
    <n v="-198"/>
    <n v="9802"/>
    <n v="1"/>
    <n v="0"/>
    <n v="0"/>
    <n v="0"/>
    <n v="750"/>
    <n v="-16.05"/>
    <n v="733.95"/>
    <n v="-4.9999999999954525E-2"/>
    <n v="9802"/>
    <n v="0"/>
    <m/>
    <n v="734"/>
    <n v="0"/>
    <m/>
    <m/>
    <m/>
    <m/>
    <m/>
    <m/>
    <m/>
    <m/>
    <x v="1"/>
    <n v="0"/>
    <n v="1"/>
    <n v="7"/>
    <n v="12"/>
    <n v="0"/>
    <n v="0"/>
    <n v="0"/>
    <n v="2003"/>
  </r>
  <r>
    <m/>
    <m/>
    <s v="MEX/FUM/39/PRP/113"/>
    <s v="UNIDO"/>
    <m/>
    <x v="1"/>
    <s v="MEX"/>
    <x v="5"/>
    <s v="FUM"/>
    <s v="Preparation of a phase-out plan in the fumigant sector (methyl bromide)"/>
    <d v="2003-04-01T00:00:00"/>
    <d v="2004-04-01T00:00:00"/>
    <s v="FIN"/>
    <d v="2003-07-01T00:00:00"/>
    <m/>
    <d v="2005-01-01T00:00:00"/>
    <d v="2005-05-01T00:00:00"/>
    <n v="0"/>
    <m/>
    <m/>
    <n v="0"/>
    <m/>
    <m/>
    <n v="0"/>
    <m/>
    <m/>
    <n v="0"/>
    <m/>
    <m/>
    <n v="50000"/>
    <n v="0"/>
    <n v="50000"/>
    <n v="1"/>
    <n v="0"/>
    <n v="0"/>
    <n v="0"/>
    <n v="3750"/>
    <n v="-3.07"/>
    <n v="3746.93"/>
    <n v="-7.0000000000163709E-2"/>
    <n v="50000"/>
    <n v="0"/>
    <m/>
    <n v="3747"/>
    <n v="0"/>
    <m/>
    <m/>
    <m/>
    <m/>
    <m/>
    <m/>
    <m/>
    <m/>
    <x v="1"/>
    <n v="0"/>
    <n v="1"/>
    <n v="3"/>
    <n v="12"/>
    <n v="0"/>
    <n v="0"/>
    <n v="0"/>
    <n v="2003"/>
  </r>
  <r>
    <m/>
    <m/>
    <s v="PAK/FUM/39/PRP/49"/>
    <s v="UNIDO"/>
    <m/>
    <x v="2"/>
    <s v="PAK"/>
    <x v="5"/>
    <s v="FUM"/>
    <s v="Preparation of a phase-out plan in the fumigants sector"/>
    <d v="2003-04-01T00:00:00"/>
    <d v="2004-04-01T00:00:00"/>
    <s v="FIN"/>
    <d v="2003-07-01T00:00:00"/>
    <m/>
    <d v="2004-04-01T00:00:00"/>
    <d v="2004-06-01T00:00:00"/>
    <n v="0"/>
    <m/>
    <m/>
    <n v="0"/>
    <m/>
    <m/>
    <n v="0"/>
    <m/>
    <m/>
    <n v="0"/>
    <m/>
    <m/>
    <n v="30000"/>
    <n v="-9323"/>
    <n v="20677"/>
    <n v="1"/>
    <n v="0"/>
    <n v="0"/>
    <n v="0"/>
    <n v="2250"/>
    <n v="-701.7"/>
    <n v="1548.3"/>
    <n v="0.29999999999995453"/>
    <n v="20677"/>
    <n v="0"/>
    <m/>
    <n v="1548"/>
    <n v="0"/>
    <m/>
    <m/>
    <m/>
    <m/>
    <m/>
    <m/>
    <m/>
    <m/>
    <x v="1"/>
    <n v="0"/>
    <n v="1"/>
    <n v="3"/>
    <n v="12"/>
    <n v="0"/>
    <n v="0"/>
    <n v="0"/>
    <n v="2003"/>
  </r>
  <r>
    <m/>
    <m/>
    <s v="LIB/FUM/45/PRP/24"/>
    <s v="UNIDO"/>
    <m/>
    <x v="0"/>
    <s v="LIB"/>
    <x v="5"/>
    <s v="FUM"/>
    <s v="Preparation of a phase-out plan in the fumigants sector (methyl bromide)"/>
    <d v="2005-04-01T00:00:00"/>
    <d v="2006-04-01T00:00:00"/>
    <s v="FIN"/>
    <d v="2005-09-01T00:00:00"/>
    <m/>
    <d v="2005-12-01T00:00:00"/>
    <d v="2006-11-01T00:00:00"/>
    <n v="0"/>
    <m/>
    <m/>
    <n v="0"/>
    <m/>
    <m/>
    <n v="0"/>
    <m/>
    <m/>
    <n v="0"/>
    <m/>
    <m/>
    <n v="15000"/>
    <n v="-1137"/>
    <n v="13863"/>
    <n v="1"/>
    <n v="0"/>
    <n v="0"/>
    <n v="0"/>
    <n v="1125"/>
    <n v="-85"/>
    <n v="1040"/>
    <n v="0"/>
    <n v="13863"/>
    <n v="0"/>
    <m/>
    <n v="1040"/>
    <n v="0"/>
    <m/>
    <m/>
    <m/>
    <m/>
    <m/>
    <m/>
    <m/>
    <m/>
    <x v="1"/>
    <n v="0"/>
    <n v="1"/>
    <n v="5"/>
    <n v="12"/>
    <n v="0"/>
    <n v="0"/>
    <n v="0"/>
    <n v="2005"/>
  </r>
  <r>
    <m/>
    <m/>
    <s v="PAK/REF/39/PRP/50"/>
    <s v="UNIDO"/>
    <m/>
    <x v="2"/>
    <s v="PAK"/>
    <x v="5"/>
    <s v="REF"/>
    <s v="Preparation of a phase-out plan in the refrigeration sector (CFC manufacturing)"/>
    <d v="2003-04-01T00:00:00"/>
    <d v="2004-04-01T00:00:00"/>
    <s v="FIN"/>
    <d v="2003-10-01T00:00:00"/>
    <m/>
    <d v="2004-04-01T00:00:00"/>
    <d v="2005-05-01T00:00:00"/>
    <n v="0"/>
    <m/>
    <m/>
    <n v="0"/>
    <m/>
    <m/>
    <n v="0"/>
    <m/>
    <m/>
    <n v="0"/>
    <m/>
    <m/>
    <n v="20000"/>
    <n v="-168"/>
    <n v="19832"/>
    <n v="1"/>
    <n v="0"/>
    <n v="0"/>
    <n v="0"/>
    <n v="1500"/>
    <n v="-14.93"/>
    <n v="1485.07"/>
    <n v="6.9999999999936335E-2"/>
    <n v="19832"/>
    <n v="0"/>
    <m/>
    <n v="1485"/>
    <n v="0"/>
    <m/>
    <m/>
    <m/>
    <m/>
    <m/>
    <m/>
    <m/>
    <m/>
    <x v="1"/>
    <n v="0"/>
    <n v="1"/>
    <n v="6"/>
    <n v="12"/>
    <n v="0"/>
    <n v="0"/>
    <n v="0"/>
    <n v="2003"/>
  </r>
  <r>
    <m/>
    <m/>
    <s v="DRC/SOL/45/PRP/20"/>
    <s v="UNIDO"/>
    <m/>
    <x v="0"/>
    <s v="DRC"/>
    <x v="5"/>
    <s v="SOL"/>
    <s v="Preparation of a phase-out plan in the solvent (CTC) sector"/>
    <d v="2005-04-01T00:00:00"/>
    <d v="2006-04-01T00:00:00"/>
    <s v="FIN"/>
    <d v="2005-07-01T00:00:00"/>
    <m/>
    <d v="2007-04-01T00:00:00"/>
    <d v="2009-12-01T00:00:00"/>
    <n v="0"/>
    <m/>
    <m/>
    <n v="0"/>
    <m/>
    <m/>
    <n v="0"/>
    <m/>
    <m/>
    <n v="0"/>
    <m/>
    <m/>
    <n v="30000"/>
    <n v="-1605.11"/>
    <n v="28394.89"/>
    <n v="1.0000038739364725"/>
    <n v="-0.11000000000058208"/>
    <n v="-0.11000000000058208"/>
    <n v="0"/>
    <n v="2250"/>
    <n v="-120"/>
    <n v="2130"/>
    <n v="0"/>
    <n v="28395"/>
    <n v="0"/>
    <m/>
    <n v="2130"/>
    <n v="0"/>
    <m/>
    <m/>
    <m/>
    <m/>
    <m/>
    <m/>
    <m/>
    <m/>
    <x v="1"/>
    <n v="0"/>
    <n v="1"/>
    <n v="3"/>
    <n v="12"/>
    <n v="0"/>
    <n v="0"/>
    <n v="0"/>
    <n v="2005"/>
  </r>
  <r>
    <m/>
    <m/>
    <s v="IRA/SOL/48/PRP/178"/>
    <s v="UNIDO"/>
    <m/>
    <x v="2"/>
    <s v="IRA"/>
    <x v="5"/>
    <s v="SOL"/>
    <s v="Preparation of a phase-out plan in the solvent sector"/>
    <d v="2006-04-01T00:00:00"/>
    <d v="2007-04-01T00:00:00"/>
    <s v="FIN"/>
    <d v="2006-07-01T00:00:00"/>
    <m/>
    <d v="2006-12-01T00:00:00"/>
    <d v="2007-05-01T00:00:00"/>
    <n v="0"/>
    <m/>
    <m/>
    <n v="0"/>
    <m/>
    <m/>
    <n v="0"/>
    <m/>
    <m/>
    <n v="0"/>
    <m/>
    <m/>
    <n v="15000"/>
    <n v="-512"/>
    <n v="14488"/>
    <n v="1"/>
    <n v="0"/>
    <n v="0"/>
    <n v="0"/>
    <n v="1125"/>
    <n v="-38"/>
    <n v="1087"/>
    <n v="0"/>
    <n v="14488"/>
    <n v="0"/>
    <m/>
    <n v="1087"/>
    <n v="0"/>
    <m/>
    <m/>
    <m/>
    <m/>
    <m/>
    <m/>
    <m/>
    <m/>
    <x v="1"/>
    <n v="0"/>
    <n v="1"/>
    <n v="3"/>
    <n v="12"/>
    <n v="0"/>
    <n v="0"/>
    <n v="0"/>
    <n v="2006"/>
  </r>
  <r>
    <m/>
    <m/>
    <s v="IDS/FUM/36/PRP/139"/>
    <s v="UNIDO"/>
    <m/>
    <x v="2"/>
    <s v="IDS"/>
    <x v="5"/>
    <s v="FUM"/>
    <s v="Preparation of a phase-out project in the fumigant (methyl bromide) sector in TPO-grain fumigation"/>
    <d v="2002-03-01T00:00:00"/>
    <d v="2003-04-01T00:00:00"/>
    <s v="FIN"/>
    <d v="2002-07-01T00:00:00"/>
    <m/>
    <d v="2003-12-01T00:00:00"/>
    <d v="2005-05-01T00:00:00"/>
    <n v="0"/>
    <m/>
    <m/>
    <n v="0"/>
    <m/>
    <m/>
    <n v="0"/>
    <m/>
    <m/>
    <n v="0"/>
    <m/>
    <m/>
    <n v="40000"/>
    <n v="0"/>
    <n v="40000"/>
    <n v="1"/>
    <n v="0"/>
    <n v="0"/>
    <n v="0"/>
    <n v="5200"/>
    <n v="0"/>
    <n v="5200"/>
    <n v="0"/>
    <n v="40000"/>
    <n v="0"/>
    <m/>
    <n v="5200"/>
    <n v="0"/>
    <m/>
    <m/>
    <m/>
    <m/>
    <m/>
    <m/>
    <m/>
    <m/>
    <x v="1"/>
    <n v="0"/>
    <n v="1"/>
    <n v="4"/>
    <n v="13"/>
    <n v="0"/>
    <n v="0"/>
    <n v="0"/>
    <n v="2002"/>
  </r>
  <r>
    <m/>
    <m/>
    <s v="DOM/FUM/36/PRP/30"/>
    <s v="UNIDO"/>
    <m/>
    <x v="1"/>
    <s v="DOM"/>
    <x v="5"/>
    <s v="FUM"/>
    <s v="Preparation of a phase-out project in the fumigants (methyl bromide) sector for TPO-soil fumigation"/>
    <d v="2002-03-01T00:00:00"/>
    <d v="2003-04-01T00:00:00"/>
    <s v="FIN"/>
    <d v="2002-05-01T00:00:00"/>
    <m/>
    <d v="2003-04-01T00:00:00"/>
    <d v="2004-03-01T00:00:00"/>
    <n v="0"/>
    <m/>
    <m/>
    <n v="0"/>
    <m/>
    <m/>
    <n v="0"/>
    <m/>
    <m/>
    <n v="0"/>
    <m/>
    <m/>
    <n v="30000"/>
    <n v="-2722"/>
    <n v="27278"/>
    <n v="1"/>
    <n v="0"/>
    <n v="0"/>
    <n v="0"/>
    <n v="3900"/>
    <n v="-359"/>
    <n v="3541"/>
    <n v="0"/>
    <n v="27278"/>
    <n v="0"/>
    <m/>
    <n v="3541"/>
    <n v="0"/>
    <m/>
    <m/>
    <m/>
    <m/>
    <m/>
    <m/>
    <m/>
    <m/>
    <x v="1"/>
    <n v="0"/>
    <n v="1"/>
    <n v="2"/>
    <n v="13"/>
    <n v="0"/>
    <n v="0"/>
    <n v="0"/>
    <n v="2002"/>
  </r>
  <r>
    <m/>
    <m/>
    <s v="KEN/FUM/30/PRP/21"/>
    <s v="UNIDO"/>
    <m/>
    <x v="0"/>
    <s v="KEN"/>
    <x v="5"/>
    <s v="FUM"/>
    <s v="Preparation of a phase-out project in the methyl bromide sector"/>
    <d v="2000-03-01T00:00:00"/>
    <d v="2001-04-01T00:00:00"/>
    <s v="CLO"/>
    <m/>
    <m/>
    <m/>
    <d v="2002-05-01T00:00:00"/>
    <n v="0"/>
    <m/>
    <m/>
    <n v="0"/>
    <m/>
    <m/>
    <n v="0"/>
    <m/>
    <m/>
    <n v="0"/>
    <m/>
    <m/>
    <n v="30000"/>
    <n v="-30000"/>
    <n v="0"/>
    <n v="0"/>
    <n v="0"/>
    <n v="0"/>
    <n v="0"/>
    <n v="3900"/>
    <n v="-3900"/>
    <n v="0"/>
    <n v="0"/>
    <n v="0"/>
    <n v="0"/>
    <m/>
    <n v="0"/>
    <n v="0"/>
    <m/>
    <m/>
    <m/>
    <m/>
    <e v="#N/A"/>
    <e v="#N/A"/>
    <m/>
    <m/>
    <x v="0"/>
    <n v="0"/>
    <n v="0"/>
    <s v=""/>
    <n v="13"/>
    <n v="0"/>
    <n v="0"/>
    <n v="0"/>
    <n v="2000"/>
  </r>
  <r>
    <m/>
    <m/>
    <s v="MDN/FUM/30/PRP/14"/>
    <s v="UNIDO"/>
    <m/>
    <x v="4"/>
    <s v="MDN"/>
    <x v="5"/>
    <s v="FUM"/>
    <s v="Preparation of a phase-out project in the methyl bromide sector"/>
    <d v="2000-03-01T00:00:00"/>
    <d v="2001-04-01T00:00:00"/>
    <s v="FIN"/>
    <d v="2000-07-01T00:00:00"/>
    <m/>
    <d v="2001-10-01T00:00:00"/>
    <d v="2002-12-01T00:00:00"/>
    <n v="0"/>
    <m/>
    <m/>
    <n v="0"/>
    <m/>
    <m/>
    <n v="0"/>
    <m/>
    <m/>
    <n v="0"/>
    <m/>
    <m/>
    <n v="20000"/>
    <n v="-499"/>
    <n v="19501"/>
    <n v="1"/>
    <n v="0"/>
    <n v="0"/>
    <n v="0"/>
    <n v="2600"/>
    <n v="-68.900000000000006"/>
    <n v="2531.1"/>
    <n v="9.9999999999909051E-2"/>
    <n v="19501"/>
    <n v="0"/>
    <m/>
    <n v="2531"/>
    <n v="0"/>
    <m/>
    <m/>
    <m/>
    <m/>
    <m/>
    <m/>
    <m/>
    <m/>
    <x v="1"/>
    <n v="0"/>
    <n v="1"/>
    <n v="4"/>
    <n v="13"/>
    <n v="0"/>
    <n v="0"/>
    <n v="0"/>
    <n v="2000"/>
  </r>
  <r>
    <m/>
    <m/>
    <s v="ROM/FUM/30/PRP/18"/>
    <s v="UNIDO"/>
    <m/>
    <x v="4"/>
    <s v="ROM"/>
    <x v="5"/>
    <s v="FUM"/>
    <s v="Preparation of a phase-out project in the methyl bromide sector"/>
    <d v="2000-03-01T00:00:00"/>
    <d v="2001-04-01T00:00:00"/>
    <s v="FIN"/>
    <d v="2000-05-01T00:00:00"/>
    <m/>
    <d v="2001-10-01T00:00:00"/>
    <d v="2002-05-01T00:00:00"/>
    <n v="0"/>
    <m/>
    <m/>
    <n v="0"/>
    <m/>
    <m/>
    <n v="0"/>
    <m/>
    <m/>
    <n v="0"/>
    <m/>
    <m/>
    <n v="10000"/>
    <n v="-322"/>
    <n v="9678"/>
    <n v="1"/>
    <n v="0"/>
    <n v="0"/>
    <n v="0"/>
    <n v="1300"/>
    <n v="-43.81"/>
    <n v="1256.19"/>
    <n v="0.19000000000005457"/>
    <n v="9678"/>
    <n v="0"/>
    <m/>
    <n v="1256"/>
    <n v="0"/>
    <m/>
    <m/>
    <m/>
    <m/>
    <m/>
    <m/>
    <m/>
    <m/>
    <x v="1"/>
    <n v="0"/>
    <n v="1"/>
    <n v="2"/>
    <n v="13"/>
    <n v="0"/>
    <n v="0"/>
    <n v="0"/>
    <n v="2000"/>
  </r>
  <r>
    <m/>
    <m/>
    <s v="ZIM/FUM/30/PRP/18"/>
    <s v="UNIDO"/>
    <m/>
    <x v="0"/>
    <s v="ZIM"/>
    <x v="5"/>
    <s v="FUM"/>
    <s v="Preparation of a phase-out project in the methyl bromide sector (cut flowers)"/>
    <d v="2000-03-01T00:00:00"/>
    <d v="2001-04-01T00:00:00"/>
    <s v="FIN"/>
    <d v="2000-06-01T00:00:00"/>
    <m/>
    <d v="2000-12-01T00:00:00"/>
    <d v="2002-09-01T00:00:00"/>
    <n v="0"/>
    <m/>
    <m/>
    <n v="0"/>
    <m/>
    <m/>
    <n v="0"/>
    <m/>
    <m/>
    <n v="0"/>
    <m/>
    <m/>
    <n v="30000"/>
    <n v="-570"/>
    <n v="29430"/>
    <n v="1"/>
    <n v="0"/>
    <n v="0"/>
    <n v="0"/>
    <n v="3900"/>
    <n v="-80"/>
    <n v="3820"/>
    <n v="0"/>
    <n v="29430"/>
    <n v="0"/>
    <m/>
    <n v="3820"/>
    <n v="0"/>
    <m/>
    <m/>
    <m/>
    <m/>
    <m/>
    <m/>
    <m/>
    <m/>
    <x v="1"/>
    <n v="0"/>
    <n v="1"/>
    <n v="3"/>
    <n v="13"/>
    <n v="0"/>
    <n v="0"/>
    <n v="0"/>
    <n v="2000"/>
  </r>
  <r>
    <m/>
    <m/>
    <s v="CHI/EEF/93/PRP/210"/>
    <s v="UNDP"/>
    <m/>
    <x v="1"/>
    <s v="CHI"/>
    <x v="5"/>
    <s v="EEF"/>
    <s v="Preparation of a pilot project for the use of R-744 (carbon dioxide) as an alternative refrigerant in heat pumps in industrial refrigeration (decision 91/65)"/>
    <d v="2023-12-01T00:00:00"/>
    <d v="2025-12-01T00:00:00"/>
    <s v="ONG"/>
    <m/>
    <d v="2025-12-01T00:00:00"/>
    <m/>
    <m/>
    <n v="0"/>
    <m/>
    <m/>
    <n v="0"/>
    <m/>
    <m/>
    <m/>
    <m/>
    <m/>
    <n v="0"/>
    <m/>
    <m/>
    <n v="30000"/>
    <n v="0"/>
    <n v="30000"/>
    <n v="0"/>
    <n v="30000"/>
    <n v="30000"/>
    <n v="0"/>
    <n v="2100"/>
    <n v="0"/>
    <n v="2100"/>
    <n v="2100"/>
    <m/>
    <m/>
    <n v="30000"/>
    <m/>
    <m/>
    <m/>
    <m/>
    <m/>
    <m/>
    <s v="Newly Approved"/>
    <s v="Initiation plan prepared. Meeting with international consultant and sector representative to collect baseline information."/>
    <s v="N/a"/>
    <m/>
    <x v="0"/>
    <n v="1"/>
    <n v="0"/>
    <s v=""/>
    <n v="24"/>
    <n v="0"/>
    <n v="24"/>
    <n v="0"/>
    <n v="2023"/>
  </r>
  <r>
    <m/>
    <m/>
    <s v="TOG/EEF/93/PRP/45"/>
    <s v="Germany"/>
    <m/>
    <x v="0"/>
    <s v="TOG"/>
    <x v="5"/>
    <s v="EEF"/>
    <s v="Preparation of a pilot project to maintain and/or enhance the energy efficiency of replacement technologies and equipment in the context of HFC phase-down"/>
    <d v="2023-12-01T00:00:00"/>
    <d v="2025-06-01T00:00:00"/>
    <s v="ONG"/>
    <m/>
    <d v="2025-06-01T00:00:00"/>
    <m/>
    <m/>
    <n v="0"/>
    <m/>
    <m/>
    <n v="0"/>
    <m/>
    <m/>
    <m/>
    <m/>
    <m/>
    <m/>
    <m/>
    <m/>
    <n v="30000"/>
    <n v="0"/>
    <n v="30000"/>
    <n v="0"/>
    <n v="30000"/>
    <n v="30000"/>
    <n v="0"/>
    <n v="3900"/>
    <n v="0"/>
    <n v="3900"/>
    <n v="3900"/>
    <n v="0"/>
    <n v="7968.7330365866892"/>
    <n v="21382"/>
    <n v="0"/>
    <n v="1035.9352947562695"/>
    <m/>
    <m/>
    <m/>
    <m/>
    <s v="An international consultant was hired to prepare a feasibility study and a project proposal for the pilot project at the Port Autonome de Lomé"/>
    <m/>
    <s v="Yes"/>
    <m/>
    <x v="0"/>
    <n v="1"/>
    <n v="0"/>
    <s v=""/>
    <n v="18"/>
    <n v="0"/>
    <n v="18"/>
    <n v="0"/>
    <n v="2023"/>
  </r>
  <r>
    <m/>
    <m/>
    <s v="MEX/PAG/48/PRP/129"/>
    <s v="UNIDO"/>
    <m/>
    <x v="1"/>
    <s v="MEX"/>
    <x v="5"/>
    <s v="PAG"/>
    <s v="Preparation of a process agent project"/>
    <d v="2006-04-01T00:00:00"/>
    <d v="2007-04-01T00:00:00"/>
    <s v="FIN"/>
    <d v="2006-10-01T00:00:00"/>
    <m/>
    <d v="2007-12-01T00:00:00"/>
    <d v="2008-06-01T00:00:00"/>
    <n v="0"/>
    <m/>
    <m/>
    <n v="0"/>
    <m/>
    <m/>
    <n v="0"/>
    <m/>
    <m/>
    <n v="0"/>
    <m/>
    <m/>
    <n v="30000"/>
    <n v="-94"/>
    <n v="29906"/>
    <n v="1"/>
    <n v="0"/>
    <n v="0"/>
    <n v="0"/>
    <n v="2250"/>
    <n v="-7"/>
    <n v="2243"/>
    <n v="0"/>
    <n v="29906"/>
    <n v="0"/>
    <m/>
    <n v="2243"/>
    <n v="0"/>
    <m/>
    <m/>
    <m/>
    <m/>
    <m/>
    <m/>
    <m/>
    <m/>
    <x v="1"/>
    <n v="0"/>
    <n v="1"/>
    <n v="6"/>
    <n v="12"/>
    <n v="0"/>
    <n v="0"/>
    <n v="0"/>
    <n v="2006"/>
  </r>
  <r>
    <m/>
    <m/>
    <s v="DRK/PAG/48/PRP/42"/>
    <s v="UNIDO"/>
    <m/>
    <x v="2"/>
    <s v="DRK"/>
    <x v="5"/>
    <s v="PAG"/>
    <s v="Preparation of a process agent terminal umbrella project"/>
    <d v="2006-04-01T00:00:00"/>
    <d v="2007-04-01T00:00:00"/>
    <s v="FIN"/>
    <d v="2006-05-01T00:00:00"/>
    <m/>
    <d v="2006-12-01T00:00:00"/>
    <d v="2007-12-01T00:00:00"/>
    <n v="0"/>
    <m/>
    <m/>
    <n v="0"/>
    <m/>
    <m/>
    <n v="0"/>
    <m/>
    <m/>
    <n v="0"/>
    <m/>
    <m/>
    <n v="30000"/>
    <n v="0"/>
    <n v="30000"/>
    <n v="1"/>
    <n v="0"/>
    <n v="0"/>
    <n v="0"/>
    <n v="2250"/>
    <n v="0"/>
    <n v="2250"/>
    <n v="0"/>
    <n v="30000"/>
    <n v="0"/>
    <m/>
    <n v="2250"/>
    <n v="0"/>
    <m/>
    <m/>
    <m/>
    <m/>
    <m/>
    <m/>
    <m/>
    <m/>
    <x v="1"/>
    <n v="0"/>
    <n v="1"/>
    <n v="1"/>
    <n v="12"/>
    <n v="0"/>
    <n v="0"/>
    <n v="0"/>
    <n v="2006"/>
  </r>
  <r>
    <m/>
    <m/>
    <s v="CPR/FUM/45/PRP/430"/>
    <s v="UNIDO"/>
    <m/>
    <x v="2"/>
    <s v="CPR"/>
    <x v="5"/>
    <s v="FUM"/>
    <s v="Preparation of a production phase-out plan in the fumigants sector (methyl bromide)"/>
    <d v="2005-04-01T00:00:00"/>
    <d v="2006-04-01T00:00:00"/>
    <s v="FIN"/>
    <d v="2005-07-01T00:00:00"/>
    <m/>
    <d v="2005-12-01T00:00:00"/>
    <d v="2006-02-01T00:00:00"/>
    <n v="0"/>
    <m/>
    <m/>
    <n v="0"/>
    <m/>
    <m/>
    <n v="0"/>
    <m/>
    <m/>
    <n v="0"/>
    <m/>
    <m/>
    <n v="40000"/>
    <n v="-31"/>
    <n v="39969"/>
    <n v="1"/>
    <n v="0"/>
    <n v="0"/>
    <n v="0"/>
    <n v="3000"/>
    <n v="-7.05"/>
    <n v="2992.95"/>
    <n v="-5.0000000000181899E-2"/>
    <n v="39969"/>
    <n v="0"/>
    <m/>
    <n v="2993"/>
    <n v="0"/>
    <m/>
    <m/>
    <m/>
    <m/>
    <m/>
    <m/>
    <m/>
    <m/>
    <x v="1"/>
    <n v="0"/>
    <n v="1"/>
    <n v="3"/>
    <n v="12"/>
    <n v="0"/>
    <n v="0"/>
    <n v="0"/>
    <n v="2005"/>
  </r>
  <r>
    <m/>
    <m/>
    <s v="IND/DES/61/PRP/437"/>
    <s v="UNDP"/>
    <m/>
    <x v="2"/>
    <s v="IND"/>
    <x v="5"/>
    <s v="DES"/>
    <s v="Preparation of a project for demonstration of a sustainable technological, financial and management model for disposal of ODS"/>
    <d v="2010-07-01T00:00:00"/>
    <d v="2011-07-01T00:00:00"/>
    <s v="FIN"/>
    <m/>
    <m/>
    <d v="2013-12-01T00:00:00"/>
    <d v="2014-07-01T00:00:00"/>
    <n v="0"/>
    <m/>
    <m/>
    <m/>
    <m/>
    <m/>
    <n v="0"/>
    <m/>
    <m/>
    <m/>
    <m/>
    <m/>
    <n v="80000"/>
    <n v="-80000"/>
    <n v="0"/>
    <n v="0"/>
    <n v="0"/>
    <n v="0"/>
    <n v="0"/>
    <n v="6000"/>
    <n v="-6000"/>
    <n v="0"/>
    <n v="0"/>
    <n v="0"/>
    <n v="0"/>
    <n v="0"/>
    <n v="0"/>
    <n v="0"/>
    <m/>
    <m/>
    <m/>
    <m/>
    <s v="Financially completed in 2014."/>
    <m/>
    <m/>
    <m/>
    <x v="1"/>
    <n v="0"/>
    <n v="0"/>
    <s v=""/>
    <n v="12"/>
    <n v="0"/>
    <n v="0"/>
    <n v="0"/>
    <n v="2010"/>
  </r>
  <r>
    <m/>
    <m/>
    <s v="CMR/REF/15/PRP/06"/>
    <s v="UNIDO"/>
    <m/>
    <x v="0"/>
    <s v="CMR"/>
    <x v="5"/>
    <s v="REF"/>
    <s v="Preparation of a project for phasing out CFC-11 in the manufacture of domestic refrigerators, freezers and air-conditioners at Union Camerounaise d'Enterprise"/>
    <d v="1994-12-01T00:00:00"/>
    <d v="1995-06-01T00:00:00"/>
    <s v="FIN"/>
    <d v="1996-02-01T00:00:00"/>
    <m/>
    <d v="1996-06-01T00:00:00"/>
    <d v="1998-04-01T00:00:00"/>
    <n v="0"/>
    <m/>
    <m/>
    <n v="0"/>
    <m/>
    <m/>
    <n v="0"/>
    <m/>
    <m/>
    <n v="0"/>
    <m/>
    <m/>
    <n v="25000"/>
    <n v="0"/>
    <n v="25000"/>
    <n v="1"/>
    <n v="0"/>
    <n v="0"/>
    <n v="0"/>
    <n v="3250"/>
    <n v="0"/>
    <n v="3250"/>
    <n v="0"/>
    <n v="25000"/>
    <n v="0"/>
    <m/>
    <n v="3250"/>
    <n v="0"/>
    <m/>
    <m/>
    <m/>
    <m/>
    <m/>
    <m/>
    <m/>
    <m/>
    <x v="1"/>
    <n v="0"/>
    <n v="1"/>
    <n v="14"/>
    <n v="6"/>
    <n v="0"/>
    <n v="0"/>
    <n v="0"/>
    <n v="1994"/>
  </r>
  <r>
    <m/>
    <m/>
    <s v="IVC/FUM/27/PRP/13"/>
    <s v="UNIDO"/>
    <m/>
    <x v="0"/>
    <s v="IVC"/>
    <x v="5"/>
    <s v="FUM"/>
    <s v="Preparation of a project for stored commodities (cocoa beans)"/>
    <d v="1999-03-01T00:00:00"/>
    <d v="1999-12-01T00:00:00"/>
    <s v="CLO"/>
    <m/>
    <m/>
    <m/>
    <d v="2001-03-01T00:00:00"/>
    <n v="0"/>
    <m/>
    <m/>
    <n v="0"/>
    <m/>
    <m/>
    <n v="0"/>
    <m/>
    <m/>
    <n v="0"/>
    <m/>
    <m/>
    <n v="25000"/>
    <n v="-25000"/>
    <n v="0"/>
    <n v="0"/>
    <n v="0"/>
    <n v="0"/>
    <n v="0"/>
    <n v="3250"/>
    <n v="-3250"/>
    <n v="0"/>
    <n v="0"/>
    <n v="0"/>
    <n v="0"/>
    <m/>
    <n v="0"/>
    <n v="0"/>
    <m/>
    <m/>
    <m/>
    <m/>
    <e v="#N/A"/>
    <e v="#N/A"/>
    <m/>
    <m/>
    <x v="0"/>
    <n v="0"/>
    <n v="0"/>
    <s v=""/>
    <n v="9"/>
    <n v="0"/>
    <n v="0"/>
    <n v="0"/>
    <n v="1999"/>
  </r>
  <r>
    <m/>
    <m/>
    <s v="TKM/FUM/53/PRP/02"/>
    <s v="UNIDO"/>
    <m/>
    <x v="4"/>
    <s v="TKM"/>
    <x v="5"/>
    <s v="FUM"/>
    <s v="Preparation of a project for the elimination of methyl bromide in the post harvest sector"/>
    <d v="2007-11-01T00:00:00"/>
    <d v="2008-11-01T00:00:00"/>
    <s v="FIN"/>
    <d v="2008-05-01T00:00:00"/>
    <m/>
    <d v="2009-12-01T00:00:00"/>
    <d v="2011-12-01T00:00:00"/>
    <n v="0"/>
    <m/>
    <m/>
    <n v="0"/>
    <m/>
    <m/>
    <n v="0"/>
    <m/>
    <m/>
    <n v="0"/>
    <m/>
    <m/>
    <n v="20000"/>
    <n v="-608.66"/>
    <n v="19391.34"/>
    <n v="0.9999824663999497"/>
    <n v="0.34000000000014552"/>
    <n v="0.34000000000014552"/>
    <n v="0"/>
    <n v="1500"/>
    <n v="-46"/>
    <n v="1454"/>
    <n v="0"/>
    <n v="19391"/>
    <n v="0"/>
    <m/>
    <n v="1454"/>
    <n v="0"/>
    <m/>
    <m/>
    <m/>
    <m/>
    <m/>
    <m/>
    <m/>
    <m/>
    <x v="1"/>
    <n v="0"/>
    <n v="1"/>
    <n v="6"/>
    <n v="12"/>
    <n v="0"/>
    <n v="0"/>
    <n v="0"/>
    <n v="2007"/>
  </r>
  <r>
    <m/>
    <m/>
    <s v="ALG/REF/15/PRP/07"/>
    <s v="UNIDO"/>
    <m/>
    <x v="0"/>
    <s v="ALG"/>
    <x v="5"/>
    <s v="REF"/>
    <s v="Preparation of a project for the establishment of a National Centre for Recovery and Recycling of CFC-11, CFC-12 and CFC-502"/>
    <d v="1994-12-01T00:00:00"/>
    <d v="1995-06-01T00:00:00"/>
    <s v="FIN"/>
    <d v="1998-11-01T00:00:00"/>
    <m/>
    <d v="1999-12-01T00:00:00"/>
    <d v="2001-11-01T00:00:00"/>
    <n v="0"/>
    <m/>
    <m/>
    <n v="0"/>
    <m/>
    <m/>
    <n v="0"/>
    <m/>
    <m/>
    <n v="0"/>
    <m/>
    <m/>
    <n v="25000"/>
    <n v="-8254"/>
    <n v="16746"/>
    <n v="1"/>
    <n v="0"/>
    <n v="0"/>
    <n v="0"/>
    <n v="3250"/>
    <n v="-1076.5300000000002"/>
    <n v="2173.4699999999998"/>
    <n v="0.46999999999979991"/>
    <n v="16746"/>
    <n v="0"/>
    <m/>
    <n v="2173"/>
    <n v="0"/>
    <m/>
    <m/>
    <m/>
    <m/>
    <m/>
    <m/>
    <m/>
    <m/>
    <x v="1"/>
    <n v="0"/>
    <n v="1"/>
    <n v="47"/>
    <n v="6"/>
    <n v="0"/>
    <n v="0"/>
    <n v="0"/>
    <n v="1994"/>
  </r>
  <r>
    <m/>
    <m/>
    <s v="NIC/FUM/34/PRP/07"/>
    <s v="UNIDO"/>
    <m/>
    <x v="1"/>
    <s v="NIC"/>
    <x v="5"/>
    <s v="FUM"/>
    <s v="Preparation of a project for the phase-out of methyl bromide in soil fumigation"/>
    <d v="2001-07-01T00:00:00"/>
    <d v="2002-08-01T00:00:00"/>
    <s v="FIN"/>
    <d v="2001-09-01T00:00:00"/>
    <m/>
    <d v="2003-05-01T00:00:00"/>
    <d v="2003-12-01T00:00:00"/>
    <n v="0"/>
    <m/>
    <m/>
    <n v="0"/>
    <m/>
    <m/>
    <n v="0"/>
    <m/>
    <m/>
    <n v="0"/>
    <m/>
    <m/>
    <n v="30000"/>
    <n v="-27242"/>
    <n v="2758"/>
    <n v="1"/>
    <n v="0"/>
    <n v="0"/>
    <n v="0"/>
    <n v="3900"/>
    <n v="-3541.98"/>
    <n v="358.02"/>
    <n v="1.999999999998181E-2"/>
    <n v="2758"/>
    <n v="0"/>
    <m/>
    <n v="358"/>
    <n v="0"/>
    <m/>
    <m/>
    <m/>
    <m/>
    <m/>
    <m/>
    <m/>
    <m/>
    <x v="1"/>
    <n v="0"/>
    <n v="1"/>
    <n v="2"/>
    <n v="13"/>
    <n v="0"/>
    <n v="0"/>
    <n v="0"/>
    <n v="2001"/>
  </r>
  <r>
    <m/>
    <m/>
    <s v="PER/FOA/27/PRP/24"/>
    <s v="UNDP"/>
    <m/>
    <x v="1"/>
    <s v="PER"/>
    <x v="5"/>
    <s v="FOA"/>
    <s v="Preparation of a project in general foam subsector"/>
    <d v="1999-03-01T00:00:00"/>
    <d v="2000-04-01T00:00:00"/>
    <s v="FIN"/>
    <d v="1999-04-01T00:00:00"/>
    <m/>
    <d v="2001-12-01T00:00:00"/>
    <d v="2002-03-01T00:00:00"/>
    <n v="0"/>
    <m/>
    <m/>
    <m/>
    <m/>
    <m/>
    <n v="0"/>
    <m/>
    <m/>
    <m/>
    <m/>
    <m/>
    <n v="20000"/>
    <n v="0"/>
    <n v="20000"/>
    <n v="1"/>
    <n v="0"/>
    <n v="0"/>
    <n v="0"/>
    <n v="2600"/>
    <n v="0"/>
    <n v="2600"/>
    <n v="0"/>
    <n v="20000"/>
    <n v="0"/>
    <n v="0"/>
    <n v="2600"/>
    <n v="0"/>
    <m/>
    <m/>
    <m/>
    <m/>
    <s v="Completed in 2001. Financially completed in 2002."/>
    <m/>
    <m/>
    <m/>
    <x v="1"/>
    <n v="0"/>
    <n v="1"/>
    <n v="1"/>
    <n v="13"/>
    <n v="0"/>
    <n v="0"/>
    <n v="0"/>
    <n v="1999"/>
  </r>
  <r>
    <m/>
    <m/>
    <s v="CHD/REF/27/PRP/03"/>
    <s v="UNDP"/>
    <m/>
    <x v="0"/>
    <s v="CHD"/>
    <x v="5"/>
    <s v="REF"/>
    <s v="Preparation of a project in refrigerant recovery/recycling and RMP preparation"/>
    <d v="1999-03-01T00:00:00"/>
    <d v="2000-04-01T00:00:00"/>
    <s v="FIN"/>
    <d v="1999-05-01T00:00:00"/>
    <m/>
    <d v="1999-11-01T00:00:00"/>
    <d v="2002-04-01T00:00:00"/>
    <n v="0"/>
    <m/>
    <m/>
    <m/>
    <m/>
    <m/>
    <n v="0"/>
    <m/>
    <m/>
    <m/>
    <m/>
    <m/>
    <n v="25000"/>
    <n v="0"/>
    <n v="25000"/>
    <n v="1"/>
    <n v="0"/>
    <n v="0"/>
    <n v="0"/>
    <n v="3250"/>
    <n v="0"/>
    <n v="3250"/>
    <n v="0"/>
    <n v="25000"/>
    <n v="0"/>
    <n v="0"/>
    <n v="3250"/>
    <n v="0"/>
    <m/>
    <m/>
    <m/>
    <m/>
    <s v="Completed in 1999. Financially completed in 2002."/>
    <m/>
    <m/>
    <m/>
    <x v="1"/>
    <n v="0"/>
    <n v="1"/>
    <n v="2"/>
    <n v="13"/>
    <n v="0"/>
    <n v="0"/>
    <n v="0"/>
    <n v="1999"/>
  </r>
  <r>
    <m/>
    <m/>
    <s v="CHI/ARS/30/PRP/140"/>
    <s v="UNDP"/>
    <m/>
    <x v="1"/>
    <s v="CHI"/>
    <x v="5"/>
    <s v="ARS"/>
    <s v="Preparation of a project in the aerosol (sterilants) subsector"/>
    <d v="2000-03-01T00:00:00"/>
    <d v="2001-04-01T00:00:00"/>
    <s v="FIN"/>
    <d v="2000-04-01T00:00:00"/>
    <m/>
    <d v="2001-12-01T00:00:00"/>
    <d v="2004-02-01T00:00:00"/>
    <n v="0"/>
    <m/>
    <m/>
    <m/>
    <m/>
    <m/>
    <n v="0"/>
    <m/>
    <m/>
    <m/>
    <m/>
    <m/>
    <n v="20000"/>
    <n v="0"/>
    <n v="20000"/>
    <n v="1"/>
    <n v="0"/>
    <n v="0"/>
    <n v="0"/>
    <n v="2600"/>
    <n v="0"/>
    <n v="2600"/>
    <n v="0"/>
    <n v="20000"/>
    <n v="0"/>
    <n v="0"/>
    <n v="2600"/>
    <n v="0"/>
    <m/>
    <m/>
    <m/>
    <m/>
    <s v="Completed in 2001. Financially completed in 2004."/>
    <m/>
    <m/>
    <m/>
    <x v="1"/>
    <n v="0"/>
    <n v="1"/>
    <n v="1"/>
    <n v="13"/>
    <n v="0"/>
    <n v="0"/>
    <n v="0"/>
    <n v="2000"/>
  </r>
  <r>
    <m/>
    <m/>
    <s v="VIE/ARS/30/PRP/25"/>
    <s v="UNDP"/>
    <m/>
    <x v="2"/>
    <s v="VIE"/>
    <x v="5"/>
    <s v="ARS"/>
    <s v="Preparation of a project in the aerosol sector"/>
    <d v="2000-03-01T00:00:00"/>
    <d v="2001-04-01T00:00:00"/>
    <s v="FIN"/>
    <d v="2000-04-01T00:00:00"/>
    <m/>
    <d v="2000-12-01T00:00:00"/>
    <d v="2003-01-01T00:00:00"/>
    <n v="0"/>
    <m/>
    <m/>
    <m/>
    <m/>
    <m/>
    <n v="0"/>
    <m/>
    <m/>
    <m/>
    <m/>
    <m/>
    <n v="10000"/>
    <n v="-2192"/>
    <n v="7808"/>
    <n v="1"/>
    <n v="0"/>
    <n v="0"/>
    <n v="0"/>
    <n v="1300"/>
    <n v="-285"/>
    <n v="1015"/>
    <n v="-3.999999999996362E-2"/>
    <n v="7808"/>
    <n v="0"/>
    <n v="0"/>
    <n v="1015.04"/>
    <n v="0"/>
    <m/>
    <m/>
    <m/>
    <m/>
    <s v="Completed in 2000. Financially completed in 2003."/>
    <m/>
    <m/>
    <m/>
    <x v="1"/>
    <n v="0"/>
    <n v="1"/>
    <n v="1"/>
    <n v="13"/>
    <n v="0"/>
    <n v="0"/>
    <n v="0"/>
    <n v="2000"/>
  </r>
  <r>
    <m/>
    <m/>
    <s v="ARG/REF/27/PRP/88"/>
    <s v="UNDP"/>
    <m/>
    <x v="1"/>
    <s v="ARG"/>
    <x v="5"/>
    <s v="REF"/>
    <s v="Preparation of a project in the commercial refrigeration subsector"/>
    <d v="1999-03-01T00:00:00"/>
    <d v="2000-04-01T00:00:00"/>
    <s v="FIN"/>
    <d v="1999-04-01T00:00:00"/>
    <m/>
    <d v="2000-04-01T00:00:00"/>
    <d v="2002-03-01T00:00:00"/>
    <n v="0"/>
    <m/>
    <m/>
    <m/>
    <m/>
    <m/>
    <n v="0"/>
    <m/>
    <m/>
    <m/>
    <m/>
    <m/>
    <n v="20000"/>
    <n v="0"/>
    <n v="20000"/>
    <n v="1"/>
    <n v="0"/>
    <n v="0"/>
    <n v="0"/>
    <n v="2600"/>
    <n v="0"/>
    <n v="2600"/>
    <n v="0"/>
    <n v="20000"/>
    <n v="0"/>
    <n v="0"/>
    <n v="2600"/>
    <n v="0"/>
    <m/>
    <m/>
    <m/>
    <m/>
    <s v="Completed in 2000. Financially completed in 2002."/>
    <m/>
    <m/>
    <m/>
    <x v="1"/>
    <n v="0"/>
    <n v="1"/>
    <n v="1"/>
    <n v="13"/>
    <n v="0"/>
    <n v="0"/>
    <n v="0"/>
    <n v="1999"/>
  </r>
  <r>
    <m/>
    <m/>
    <s v="JAM/REF/30/PRP/14"/>
    <s v="UNDP"/>
    <m/>
    <x v="1"/>
    <s v="JAM"/>
    <x v="5"/>
    <s v="REF"/>
    <s v="Preparation of a project in the commercial refrigeration subsector"/>
    <d v="2000-03-01T00:00:00"/>
    <d v="2001-04-01T00:00:00"/>
    <s v="FIN"/>
    <d v="2000-04-01T00:00:00"/>
    <m/>
    <d v="2002-05-01T00:00:00"/>
    <d v="2004-02-01T00:00:00"/>
    <n v="0"/>
    <m/>
    <m/>
    <m/>
    <m/>
    <m/>
    <n v="0"/>
    <m/>
    <m/>
    <m/>
    <m/>
    <m/>
    <n v="15000"/>
    <n v="0"/>
    <n v="15000"/>
    <n v="1"/>
    <n v="0"/>
    <n v="0"/>
    <n v="0"/>
    <n v="1950"/>
    <n v="0"/>
    <n v="1950"/>
    <n v="0"/>
    <n v="15000"/>
    <n v="0"/>
    <n v="0"/>
    <n v="1950"/>
    <n v="0"/>
    <m/>
    <m/>
    <m/>
    <m/>
    <s v="Completed in 2002. Financially completed in 2004."/>
    <m/>
    <m/>
    <m/>
    <x v="1"/>
    <n v="0"/>
    <n v="1"/>
    <n v="1"/>
    <n v="13"/>
    <n v="0"/>
    <n v="0"/>
    <n v="0"/>
    <n v="2000"/>
  </r>
  <r>
    <m/>
    <m/>
    <s v="BRA/REF/27/PRP/122"/>
    <s v="UNDP"/>
    <m/>
    <x v="1"/>
    <s v="BRA"/>
    <x v="5"/>
    <s v="REF"/>
    <s v="Preparation of a project in the domestic refrigeration sector"/>
    <d v="1999-03-01T00:00:00"/>
    <d v="2000-04-01T00:00:00"/>
    <s v="FIN"/>
    <d v="1999-04-01T00:00:00"/>
    <m/>
    <d v="1999-12-01T00:00:00"/>
    <d v="2002-03-01T00:00:00"/>
    <n v="0"/>
    <m/>
    <m/>
    <m/>
    <m/>
    <m/>
    <n v="0"/>
    <m/>
    <m/>
    <m/>
    <m/>
    <m/>
    <n v="15000"/>
    <n v="0"/>
    <n v="15000"/>
    <n v="1"/>
    <n v="0"/>
    <n v="0"/>
    <n v="0"/>
    <n v="1950"/>
    <n v="0"/>
    <n v="1950"/>
    <n v="0"/>
    <n v="15000"/>
    <n v="0"/>
    <n v="0"/>
    <n v="1950"/>
    <n v="0"/>
    <m/>
    <m/>
    <m/>
    <m/>
    <s v="Completed in 1999. Financially completed in 2002."/>
    <m/>
    <m/>
    <m/>
    <x v="1"/>
    <n v="0"/>
    <n v="1"/>
    <n v="1"/>
    <n v="13"/>
    <n v="0"/>
    <n v="0"/>
    <n v="0"/>
    <n v="1999"/>
  </r>
  <r>
    <m/>
    <m/>
    <s v="CPR/REF/30/PRP/344"/>
    <s v="UNDP"/>
    <m/>
    <x v="2"/>
    <s v="CPR"/>
    <x v="5"/>
    <s v="REF"/>
    <s v="Preparation of a project in the domestic refrigeration subsector (hydrocarbons)"/>
    <d v="2000-03-01T00:00:00"/>
    <d v="2001-04-01T00:00:00"/>
    <s v="FIN"/>
    <d v="2000-06-01T00:00:00"/>
    <m/>
    <d v="2001-04-01T00:00:00"/>
    <d v="2003-01-01T00:00:00"/>
    <n v="0"/>
    <m/>
    <m/>
    <m/>
    <m/>
    <m/>
    <n v="0"/>
    <m/>
    <m/>
    <m/>
    <m/>
    <m/>
    <n v="35000"/>
    <n v="-7212"/>
    <n v="27788"/>
    <n v="1"/>
    <n v="0"/>
    <n v="0"/>
    <n v="0"/>
    <n v="4550"/>
    <n v="-938"/>
    <n v="3612"/>
    <n v="-0.40785204581015932"/>
    <n v="27788"/>
    <n v="0"/>
    <n v="0"/>
    <n v="3612.4078520458102"/>
    <n v="0"/>
    <m/>
    <m/>
    <m/>
    <m/>
    <s v="Completed in 2001. Financially completed in 2003."/>
    <m/>
    <m/>
    <m/>
    <x v="1"/>
    <n v="0"/>
    <n v="1"/>
    <n v="3"/>
    <n v="13"/>
    <n v="0"/>
    <n v="0"/>
    <n v="0"/>
    <n v="2000"/>
  </r>
  <r>
    <m/>
    <m/>
    <s v="SYR/FOA/31/PRP/62"/>
    <s v="UNIDO"/>
    <m/>
    <x v="2"/>
    <s v="SYR"/>
    <x v="5"/>
    <s v="FOA"/>
    <s v="Preparation of a project in the flexible foam sector"/>
    <d v="2000-07-01T00:00:00"/>
    <d v="2001-07-01T00:00:00"/>
    <s v="FIN"/>
    <d v="2001-03-01T00:00:00"/>
    <m/>
    <d v="2001-12-01T00:00:00"/>
    <d v="2003-05-01T00:00:00"/>
    <n v="0"/>
    <m/>
    <m/>
    <n v="0"/>
    <m/>
    <m/>
    <n v="0"/>
    <m/>
    <m/>
    <n v="0"/>
    <m/>
    <m/>
    <n v="20000"/>
    <n v="-27"/>
    <n v="19973"/>
    <n v="1"/>
    <n v="0"/>
    <n v="0"/>
    <n v="0"/>
    <n v="2600"/>
    <n v="-7.67"/>
    <n v="2592.33"/>
    <n v="0.32999999999992724"/>
    <n v="19973"/>
    <n v="0"/>
    <m/>
    <n v="2592"/>
    <n v="0"/>
    <m/>
    <m/>
    <m/>
    <m/>
    <m/>
    <m/>
    <m/>
    <m/>
    <x v="1"/>
    <n v="0"/>
    <n v="1"/>
    <n v="8"/>
    <n v="12"/>
    <n v="0"/>
    <n v="0"/>
    <n v="0"/>
    <n v="2000"/>
  </r>
  <r>
    <m/>
    <m/>
    <s v="ARG/FOA/30/PRP/101"/>
    <s v="UNDP"/>
    <m/>
    <x v="1"/>
    <s v="ARG"/>
    <x v="5"/>
    <s v="FOA"/>
    <s v="Preparation of a project in the flexible foam subsector"/>
    <d v="2000-03-01T00:00:00"/>
    <d v="2001-04-01T00:00:00"/>
    <s v="FIN"/>
    <d v="2000-05-01T00:00:00"/>
    <m/>
    <d v="2001-12-01T00:00:00"/>
    <d v="2004-02-01T00:00:00"/>
    <n v="0"/>
    <m/>
    <m/>
    <m/>
    <m/>
    <m/>
    <n v="0"/>
    <m/>
    <m/>
    <m/>
    <m/>
    <m/>
    <n v="15000"/>
    <n v="0"/>
    <n v="15000"/>
    <n v="1"/>
    <n v="0"/>
    <n v="0"/>
    <n v="0"/>
    <n v="1950"/>
    <n v="0"/>
    <n v="1950"/>
    <n v="0"/>
    <n v="15000"/>
    <n v="0"/>
    <n v="0"/>
    <n v="1950"/>
    <n v="0"/>
    <m/>
    <m/>
    <m/>
    <m/>
    <s v="Completed in 2001. Financially completed in 2004."/>
    <m/>
    <m/>
    <m/>
    <x v="1"/>
    <n v="0"/>
    <n v="1"/>
    <n v="2"/>
    <n v="13"/>
    <n v="0"/>
    <n v="0"/>
    <n v="0"/>
    <n v="2000"/>
  </r>
  <r>
    <m/>
    <m/>
    <s v="PHI/FOA/30/PRP/60"/>
    <s v="UNDP"/>
    <m/>
    <x v="2"/>
    <s v="PHI"/>
    <x v="5"/>
    <s v="FOA"/>
    <s v="Preparation of a project in the flexible foam subsector"/>
    <d v="2000-03-01T00:00:00"/>
    <d v="2001-04-01T00:00:00"/>
    <s v="FIN"/>
    <d v="2000-04-01T00:00:00"/>
    <m/>
    <d v="2001-04-01T00:00:00"/>
    <d v="2003-01-01T00:00:00"/>
    <n v="0"/>
    <m/>
    <m/>
    <m/>
    <m/>
    <m/>
    <n v="0"/>
    <m/>
    <m/>
    <m/>
    <m/>
    <m/>
    <n v="15000"/>
    <n v="-3091"/>
    <n v="11909"/>
    <n v="1"/>
    <n v="0"/>
    <n v="0"/>
    <n v="0"/>
    <n v="1950"/>
    <n v="-401"/>
    <n v="1549"/>
    <n v="0.4659788845899584"/>
    <n v="11909"/>
    <n v="0"/>
    <n v="0"/>
    <n v="1548.53402111541"/>
    <n v="0"/>
    <m/>
    <m/>
    <m/>
    <m/>
    <s v="Completed in 2001. Financially completed in 2003."/>
    <m/>
    <m/>
    <m/>
    <x v="1"/>
    <n v="0"/>
    <n v="1"/>
    <n v="1"/>
    <n v="13"/>
    <n v="0"/>
    <n v="0"/>
    <n v="0"/>
    <n v="2000"/>
  </r>
  <r>
    <m/>
    <m/>
    <s v="VIE/FOA/30/PRP/24"/>
    <s v="UNDP"/>
    <m/>
    <x v="2"/>
    <s v="VIE"/>
    <x v="5"/>
    <s v="FOA"/>
    <s v="Preparation of a project in the foam general sector"/>
    <d v="2000-03-01T00:00:00"/>
    <d v="2001-04-01T00:00:00"/>
    <s v="FIN"/>
    <d v="2000-04-01T00:00:00"/>
    <m/>
    <d v="2001-07-01T00:00:00"/>
    <d v="2003-01-01T00:00:00"/>
    <n v="0"/>
    <m/>
    <m/>
    <m/>
    <m/>
    <m/>
    <n v="0"/>
    <m/>
    <m/>
    <m/>
    <m/>
    <m/>
    <n v="20000"/>
    <n v="-625"/>
    <n v="19375"/>
    <n v="1"/>
    <n v="0"/>
    <n v="0"/>
    <n v="0"/>
    <n v="2600"/>
    <n v="-81"/>
    <n v="2519"/>
    <n v="0.25"/>
    <n v="19375"/>
    <n v="0"/>
    <n v="0"/>
    <n v="2518.75"/>
    <n v="0"/>
    <m/>
    <m/>
    <m/>
    <m/>
    <s v="Completed in 2001. Financially completed in 2003."/>
    <m/>
    <m/>
    <m/>
    <x v="1"/>
    <n v="0"/>
    <n v="1"/>
    <n v="1"/>
    <n v="13"/>
    <n v="0"/>
    <n v="0"/>
    <n v="0"/>
    <n v="2000"/>
  </r>
  <r>
    <m/>
    <m/>
    <s v="SYR/FUM/31/PRP/63"/>
    <s v="UNIDO"/>
    <m/>
    <x v="2"/>
    <s v="SYR"/>
    <x v="5"/>
    <s v="FUM"/>
    <s v="Preparation of a project in the fumigant (methyl bromide) sector for grain fumigation"/>
    <d v="2000-07-01T00:00:00"/>
    <d v="2001-07-01T00:00:00"/>
    <s v="FIN"/>
    <d v="2000-09-01T00:00:00"/>
    <m/>
    <d v="2001-10-01T00:00:00"/>
    <d v="2002-12-01T00:00:00"/>
    <n v="0"/>
    <m/>
    <m/>
    <n v="0"/>
    <m/>
    <m/>
    <n v="0"/>
    <m/>
    <m/>
    <n v="0"/>
    <m/>
    <m/>
    <n v="20000"/>
    <n v="-5357"/>
    <n v="14643"/>
    <n v="1"/>
    <n v="0"/>
    <n v="0"/>
    <n v="0"/>
    <n v="2600"/>
    <n v="-699.4"/>
    <n v="1900.6"/>
    <n v="-0.40000000000009095"/>
    <n v="14643"/>
    <n v="0"/>
    <m/>
    <n v="1901"/>
    <n v="0"/>
    <m/>
    <m/>
    <m/>
    <m/>
    <m/>
    <m/>
    <m/>
    <m/>
    <x v="1"/>
    <n v="0"/>
    <n v="1"/>
    <n v="2"/>
    <n v="12"/>
    <n v="0"/>
    <n v="0"/>
    <n v="0"/>
    <n v="2000"/>
  </r>
  <r>
    <m/>
    <m/>
    <s v="DOM/FOA/27/PRP/20"/>
    <s v="UNDP"/>
    <m/>
    <x v="1"/>
    <s v="DOM"/>
    <x v="5"/>
    <s v="FOA"/>
    <s v="Preparation of a project in the general foam subsector"/>
    <d v="1999-03-01T00:00:00"/>
    <d v="2000-04-01T00:00:00"/>
    <s v="FIN"/>
    <d v="1999-04-01T00:00:00"/>
    <m/>
    <d v="2000-04-01T00:00:00"/>
    <d v="2002-03-01T00:00:00"/>
    <n v="0"/>
    <m/>
    <m/>
    <m/>
    <m/>
    <m/>
    <n v="0"/>
    <m/>
    <m/>
    <m/>
    <m/>
    <m/>
    <n v="20000"/>
    <n v="0"/>
    <n v="20000"/>
    <n v="1"/>
    <n v="0"/>
    <n v="0"/>
    <n v="0"/>
    <n v="2600"/>
    <n v="0"/>
    <n v="2600"/>
    <n v="0"/>
    <n v="20000"/>
    <n v="0"/>
    <n v="0"/>
    <n v="2600"/>
    <n v="0"/>
    <m/>
    <m/>
    <m/>
    <m/>
    <s v="Completed in 2000. Financially completed in 2002."/>
    <m/>
    <m/>
    <m/>
    <x v="1"/>
    <n v="0"/>
    <n v="1"/>
    <n v="1"/>
    <n v="13"/>
    <n v="0"/>
    <n v="0"/>
    <n v="0"/>
    <n v="1999"/>
  </r>
  <r>
    <m/>
    <m/>
    <s v="VIE/REF/30/PRP/26"/>
    <s v="UNDP"/>
    <m/>
    <x v="2"/>
    <s v="VIE"/>
    <x v="5"/>
    <s v="REF"/>
    <s v="Preparation of a project in the refrigeration recycling subsector"/>
    <d v="2000-03-01T00:00:00"/>
    <d v="2001-04-01T00:00:00"/>
    <s v="FIN"/>
    <d v="2000-04-01T00:00:00"/>
    <m/>
    <d v="2000-12-01T00:00:00"/>
    <d v="2003-01-01T00:00:00"/>
    <n v="0"/>
    <m/>
    <m/>
    <m/>
    <m/>
    <m/>
    <n v="0"/>
    <m/>
    <m/>
    <m/>
    <m/>
    <m/>
    <n v="5000"/>
    <n v="-1096"/>
    <n v="3904"/>
    <n v="1"/>
    <n v="0"/>
    <n v="0"/>
    <n v="0"/>
    <n v="650"/>
    <n v="-142"/>
    <n v="508"/>
    <n v="0.48000000000001819"/>
    <n v="3904"/>
    <n v="0"/>
    <n v="0"/>
    <n v="507.52"/>
    <n v="0"/>
    <m/>
    <m/>
    <m/>
    <m/>
    <s v="Completed in 2000. Financially completed in 2003."/>
    <m/>
    <m/>
    <m/>
    <x v="1"/>
    <n v="0"/>
    <n v="1"/>
    <n v="1"/>
    <n v="13"/>
    <n v="0"/>
    <n v="0"/>
    <n v="0"/>
    <n v="2000"/>
  </r>
  <r>
    <m/>
    <m/>
    <s v="COL/FOA/30/PRP/41"/>
    <s v="UNDP"/>
    <m/>
    <x v="1"/>
    <s v="COL"/>
    <x v="5"/>
    <s v="FOA"/>
    <s v="Preparation of a project in the rigid foam subsector"/>
    <d v="2000-03-01T00:00:00"/>
    <d v="2001-04-01T00:00:00"/>
    <s v="FIN"/>
    <d v="2000-04-01T00:00:00"/>
    <m/>
    <d v="2001-12-01T00:00:00"/>
    <d v="2004-02-01T00:00:00"/>
    <n v="0"/>
    <m/>
    <m/>
    <m/>
    <m/>
    <m/>
    <n v="0"/>
    <m/>
    <m/>
    <m/>
    <m/>
    <m/>
    <n v="15000"/>
    <n v="0"/>
    <n v="15000"/>
    <n v="1"/>
    <n v="0"/>
    <n v="0"/>
    <n v="0"/>
    <n v="1950"/>
    <n v="0"/>
    <n v="1950"/>
    <n v="0"/>
    <n v="15000"/>
    <n v="0"/>
    <n v="0"/>
    <n v="1950"/>
    <n v="0"/>
    <m/>
    <m/>
    <m/>
    <m/>
    <s v="Completed in 2001. Financially completed in 2004."/>
    <m/>
    <m/>
    <m/>
    <x v="1"/>
    <n v="0"/>
    <n v="1"/>
    <n v="1"/>
    <n v="13"/>
    <n v="0"/>
    <n v="0"/>
    <n v="0"/>
    <n v="2000"/>
  </r>
  <r>
    <m/>
    <m/>
    <s v="MEX/FOA/30/PRP/94"/>
    <s v="UNDP"/>
    <m/>
    <x v="1"/>
    <s v="MEX"/>
    <x v="5"/>
    <s v="FOA"/>
    <s v="Preparation of a project in the rigid foam subsector"/>
    <d v="2000-03-01T00:00:00"/>
    <d v="2001-04-01T00:00:00"/>
    <s v="FIN"/>
    <d v="2000-04-01T00:00:00"/>
    <m/>
    <d v="2001-12-01T00:00:00"/>
    <d v="2004-02-01T00:00:00"/>
    <n v="0"/>
    <m/>
    <m/>
    <m/>
    <m/>
    <m/>
    <n v="0"/>
    <m/>
    <m/>
    <m/>
    <m/>
    <m/>
    <n v="15000"/>
    <n v="0"/>
    <n v="15000"/>
    <n v="1"/>
    <n v="0"/>
    <n v="0"/>
    <n v="0"/>
    <n v="1950"/>
    <n v="0"/>
    <n v="1950"/>
    <n v="0"/>
    <n v="15000"/>
    <n v="0"/>
    <n v="0"/>
    <n v="1950"/>
    <n v="0"/>
    <m/>
    <m/>
    <m/>
    <m/>
    <s v="Completed in 2001. Financially completed in 2004."/>
    <m/>
    <m/>
    <m/>
    <x v="1"/>
    <n v="0"/>
    <n v="1"/>
    <n v="1"/>
    <n v="13"/>
    <n v="0"/>
    <n v="0"/>
    <n v="0"/>
    <n v="2000"/>
  </r>
  <r>
    <m/>
    <m/>
    <s v="TUN/SOL/27/PRP/34"/>
    <s v="IBRD"/>
    <m/>
    <x v="0"/>
    <s v="TUN"/>
    <x v="5"/>
    <s v="SOL"/>
    <s v="Preparation of a project in the solvent sector"/>
    <d v="1999-03-01T00:00:00"/>
    <d v="2001-01-01T00:00:00"/>
    <s v="FIN"/>
    <d v="1999-03-01T00:00:00"/>
    <m/>
    <d v="2000-12-01T00:00:00"/>
    <d v="2000-12-01T00:00:00"/>
    <n v="0"/>
    <m/>
    <m/>
    <n v="0"/>
    <m/>
    <m/>
    <n v="0"/>
    <m/>
    <m/>
    <n v="0"/>
    <m/>
    <m/>
    <n v="15000"/>
    <n v="0"/>
    <n v="15000"/>
    <n v="1"/>
    <n v="0"/>
    <n v="0"/>
    <n v="0"/>
    <n v="1950"/>
    <n v="0"/>
    <n v="1950"/>
    <n v="0"/>
    <n v="15000"/>
    <n v="0"/>
    <n v="0"/>
    <n v="1950"/>
    <n v="0"/>
    <n v="0"/>
    <m/>
    <m/>
    <m/>
    <m/>
    <m/>
    <m/>
    <m/>
    <x v="1"/>
    <n v="0"/>
    <n v="1"/>
    <n v="0"/>
    <n v="22"/>
    <n v="0"/>
    <n v="0"/>
    <n v="0"/>
    <n v="1999"/>
  </r>
  <r>
    <m/>
    <m/>
    <s v="SEY/REF/15/PRP/03"/>
    <s v="UNIDO"/>
    <m/>
    <x v="0"/>
    <s v="SEY"/>
    <x v="5"/>
    <s v="REF"/>
    <s v="Preparation of a project proposal for setting up a National Refrigerant Recovery and Recycling Centre, National Halon Bank and Regional Centre for Refrigeration Technicians and Engineers"/>
    <d v="1994-12-01T00:00:00"/>
    <d v="1995-06-01T00:00:00"/>
    <s v="FIN"/>
    <d v="1995-06-01T00:00:00"/>
    <m/>
    <d v="1998-01-01T00:00:00"/>
    <d v="2000-07-01T00:00:00"/>
    <n v="0"/>
    <m/>
    <m/>
    <n v="0"/>
    <m/>
    <m/>
    <n v="0"/>
    <m/>
    <m/>
    <n v="0"/>
    <m/>
    <m/>
    <n v="15000"/>
    <n v="-10846"/>
    <n v="4154"/>
    <n v="1"/>
    <n v="0"/>
    <n v="0"/>
    <n v="0"/>
    <n v="1950"/>
    <n v="-1410.89"/>
    <n v="539.1099999999999"/>
    <n v="0.10999999999989996"/>
    <n v="4154"/>
    <n v="0"/>
    <m/>
    <n v="539"/>
    <n v="0"/>
    <m/>
    <m/>
    <m/>
    <m/>
    <m/>
    <m/>
    <m/>
    <m/>
    <x v="1"/>
    <n v="0"/>
    <n v="1"/>
    <n v="6"/>
    <n v="6"/>
    <n v="0"/>
    <n v="0"/>
    <n v="0"/>
    <n v="1994"/>
  </r>
  <r>
    <m/>
    <m/>
    <s v="MLW/REF/17/PRP/03"/>
    <s v="UNDP"/>
    <m/>
    <x v="0"/>
    <s v="MLW"/>
    <x v="5"/>
    <s v="REF"/>
    <s v="Preparation of a recovery and recycling project"/>
    <d v="1995-07-01T00:00:00"/>
    <d v="1996-01-01T00:00:00"/>
    <s v="FIN"/>
    <d v="1995-10-01T00:00:00"/>
    <m/>
    <d v="1996-06-01T00:00:00"/>
    <d v="1998-12-01T00:00:00"/>
    <n v="0"/>
    <m/>
    <m/>
    <m/>
    <m/>
    <m/>
    <n v="0"/>
    <m/>
    <m/>
    <m/>
    <m/>
    <m/>
    <n v="12500"/>
    <n v="0"/>
    <n v="12500"/>
    <n v="1"/>
    <n v="0"/>
    <n v="0"/>
    <n v="0"/>
    <n v="1625"/>
    <n v="0"/>
    <n v="1625"/>
    <n v="0"/>
    <n v="12500"/>
    <n v="0"/>
    <n v="0"/>
    <n v="1625"/>
    <n v="0"/>
    <m/>
    <m/>
    <m/>
    <m/>
    <s v="Completed in 1996. Financially completed in 1998."/>
    <m/>
    <m/>
    <m/>
    <x v="1"/>
    <n v="0"/>
    <n v="1"/>
    <n v="3"/>
    <n v="6"/>
    <n v="0"/>
    <n v="0"/>
    <n v="0"/>
    <n v="1995"/>
  </r>
  <r>
    <m/>
    <m/>
    <s v="UGA/REF/17/PRP/03"/>
    <s v="UNDP"/>
    <m/>
    <x v="0"/>
    <s v="UGA"/>
    <x v="5"/>
    <s v="REF"/>
    <s v="Preparation of a recovery and recycling project"/>
    <d v="1995-07-01T00:00:00"/>
    <d v="1996-01-01T00:00:00"/>
    <s v="FIN"/>
    <d v="1995-10-01T00:00:00"/>
    <m/>
    <d v="1996-06-01T00:00:00"/>
    <d v="1998-12-01T00:00:00"/>
    <n v="0"/>
    <m/>
    <m/>
    <m/>
    <m/>
    <m/>
    <n v="0"/>
    <m/>
    <m/>
    <m/>
    <m/>
    <m/>
    <n v="12500"/>
    <n v="0"/>
    <n v="12500"/>
    <n v="1"/>
    <n v="0"/>
    <n v="0"/>
    <n v="0"/>
    <n v="1625"/>
    <n v="0"/>
    <n v="1625"/>
    <n v="0"/>
    <n v="12500"/>
    <n v="0"/>
    <n v="0"/>
    <n v="1625"/>
    <n v="0"/>
    <m/>
    <m/>
    <m/>
    <m/>
    <s v="Completed in 1996. Financially completed in 1998."/>
    <m/>
    <m/>
    <m/>
    <x v="1"/>
    <n v="0"/>
    <n v="1"/>
    <n v="3"/>
    <n v="6"/>
    <n v="0"/>
    <n v="0"/>
    <n v="0"/>
    <n v="1995"/>
  </r>
  <r>
    <m/>
    <m/>
    <s v="AFR/REF/17/PRP/12"/>
    <s v="UNIDO"/>
    <m/>
    <x v="0"/>
    <s v="AFR"/>
    <x v="5"/>
    <s v="REF"/>
    <s v="Preparation of a recovery and recycling project in Benin, Botswana, Burkina Faso, Gambia, Guinea, Namibia, and Senegal"/>
    <d v="1995-07-01T00:00:00"/>
    <d v="1996-01-01T00:00:00"/>
    <s v="FIN"/>
    <d v="1996-04-01T00:00:00"/>
    <m/>
    <d v="1997-09-01T00:00:00"/>
    <d v="1999-08-01T00:00:00"/>
    <n v="0"/>
    <m/>
    <m/>
    <n v="0"/>
    <m/>
    <m/>
    <n v="0"/>
    <m/>
    <m/>
    <n v="0"/>
    <m/>
    <m/>
    <n v="45000"/>
    <n v="-1119"/>
    <n v="43881"/>
    <n v="1"/>
    <n v="0"/>
    <n v="0"/>
    <n v="0"/>
    <n v="5850"/>
    <n v="-154.57"/>
    <n v="5695.43"/>
    <n v="0.43000000000029104"/>
    <n v="43881"/>
    <n v="0"/>
    <m/>
    <n v="5695"/>
    <n v="0"/>
    <m/>
    <m/>
    <m/>
    <m/>
    <m/>
    <m/>
    <m/>
    <m/>
    <x v="1"/>
    <n v="0"/>
    <n v="1"/>
    <n v="9"/>
    <n v="6"/>
    <n v="0"/>
    <n v="0"/>
    <n v="0"/>
    <n v="1995"/>
  </r>
  <r>
    <m/>
    <m/>
    <s v="PHI/REF/18/PRP/40"/>
    <s v="UNIDO"/>
    <m/>
    <x v="2"/>
    <s v="PHI"/>
    <x v="5"/>
    <s v="REF"/>
    <s v="Preparation of a recovery and recycling project in the refrigeration sector"/>
    <d v="1995-11-01T00:00:00"/>
    <d v="1996-01-01T00:00:00"/>
    <s v="FIN"/>
    <d v="1996-06-01T00:00:00"/>
    <m/>
    <d v="1997-11-01T00:00:00"/>
    <d v="1998-08-01T00:00:00"/>
    <n v="0"/>
    <m/>
    <m/>
    <n v="0"/>
    <m/>
    <m/>
    <n v="0"/>
    <m/>
    <m/>
    <n v="0"/>
    <m/>
    <m/>
    <n v="15000"/>
    <n v="543"/>
    <n v="15543"/>
    <n v="1"/>
    <n v="0"/>
    <n v="0"/>
    <n v="0"/>
    <n v="1950"/>
    <n v="70.59"/>
    <n v="2020.59"/>
    <n v="-0.41000000000008185"/>
    <n v="15543"/>
    <n v="0"/>
    <m/>
    <n v="2021"/>
    <n v="0"/>
    <m/>
    <m/>
    <m/>
    <m/>
    <m/>
    <m/>
    <m/>
    <m/>
    <x v="1"/>
    <n v="0"/>
    <n v="1"/>
    <n v="7"/>
    <n v="2"/>
    <n v="0"/>
    <n v="0"/>
    <n v="0"/>
    <n v="1995"/>
  </r>
  <r>
    <m/>
    <m/>
    <s v="ARG/REF/36/PRP/127"/>
    <s v="UNIDO"/>
    <m/>
    <x v="1"/>
    <s v="ARG"/>
    <x v="5"/>
    <s v="REF"/>
    <s v="Preparation of a refrigerant management plan"/>
    <d v="2002-03-01T00:00:00"/>
    <d v="2004-08-01T00:00:00"/>
    <s v="FIN"/>
    <d v="2002-11-01T00:00:00"/>
    <m/>
    <d v="2004-08-01T00:00:00"/>
    <d v="2004-08-01T00:00:00"/>
    <n v="0"/>
    <m/>
    <m/>
    <n v="0"/>
    <m/>
    <m/>
    <n v="0"/>
    <m/>
    <m/>
    <n v="0"/>
    <m/>
    <m/>
    <n v="100000"/>
    <n v="0"/>
    <n v="100000"/>
    <n v="1"/>
    <n v="0"/>
    <n v="0"/>
    <n v="0"/>
    <n v="13000"/>
    <n v="-10.79"/>
    <n v="12989.21"/>
    <n v="0.20999999999912689"/>
    <n v="100000"/>
    <n v="0"/>
    <m/>
    <n v="12989"/>
    <n v="0"/>
    <m/>
    <m/>
    <m/>
    <m/>
    <m/>
    <m/>
    <m/>
    <m/>
    <x v="1"/>
    <n v="0"/>
    <n v="1"/>
    <n v="8"/>
    <n v="29"/>
    <n v="0"/>
    <n v="0"/>
    <n v="0"/>
    <n v="2002"/>
  </r>
  <r>
    <m/>
    <m/>
    <s v="BEN/REF/27/PRP/06"/>
    <s v="UNEP"/>
    <m/>
    <x v="0"/>
    <s v="BEN"/>
    <x v="5"/>
    <s v="REF"/>
    <s v="Preparation of a refrigerant management plan"/>
    <d v="1999-03-01T00:00:00"/>
    <d v="2000-04-01T00:00:00"/>
    <s v="FIN"/>
    <d v="1999-10-01T00:00:00"/>
    <m/>
    <d v="2000-12-01T00:00:00"/>
    <d v="2001-06-01T00:00:00"/>
    <n v="0"/>
    <m/>
    <m/>
    <n v="0"/>
    <m/>
    <m/>
    <n v="0"/>
    <m/>
    <m/>
    <n v="0"/>
    <m/>
    <m/>
    <n v="30000"/>
    <n v="0"/>
    <n v="30000"/>
    <n v="1"/>
    <n v="0"/>
    <n v="0"/>
    <n v="0"/>
    <n v="3900"/>
    <n v="0"/>
    <n v="3900"/>
    <n v="0"/>
    <n v="30000"/>
    <n v="0"/>
    <n v="0"/>
    <n v="3900"/>
    <n v="0"/>
    <m/>
    <n v="0"/>
    <m/>
    <m/>
    <m/>
    <m/>
    <m/>
    <m/>
    <x v="1"/>
    <n v="0"/>
    <n v="1"/>
    <n v="7"/>
    <n v="13"/>
    <n v="0"/>
    <n v="0"/>
    <n v="0"/>
    <n v="1999"/>
  </r>
  <r>
    <m/>
    <m/>
    <s v="CAF/REF/27/PRP/07"/>
    <s v="UNEP"/>
    <m/>
    <x v="0"/>
    <s v="CAF"/>
    <x v="5"/>
    <s v="REF"/>
    <s v="Preparation of a refrigerant management plan"/>
    <d v="1999-03-01T00:00:00"/>
    <d v="2000-04-01T00:00:00"/>
    <s v="FIN"/>
    <d v="1999-10-01T00:00:00"/>
    <m/>
    <d v="2001-05-01T00:00:00"/>
    <d v="2002-06-01T00:00:00"/>
    <n v="0"/>
    <m/>
    <m/>
    <n v="0"/>
    <m/>
    <m/>
    <n v="0"/>
    <m/>
    <m/>
    <n v="0"/>
    <m/>
    <m/>
    <n v="30000"/>
    <n v="0"/>
    <n v="30000"/>
    <n v="1"/>
    <n v="0"/>
    <n v="0"/>
    <n v="0"/>
    <n v="3900"/>
    <n v="0"/>
    <n v="3900"/>
    <n v="0"/>
    <n v="30000"/>
    <n v="0"/>
    <n v="0"/>
    <n v="3900"/>
    <n v="0"/>
    <m/>
    <n v="0"/>
    <m/>
    <m/>
    <m/>
    <m/>
    <m/>
    <m/>
    <x v="1"/>
    <n v="0"/>
    <n v="1"/>
    <n v="7"/>
    <n v="13"/>
    <n v="0"/>
    <n v="0"/>
    <n v="0"/>
    <n v="1999"/>
  </r>
  <r>
    <m/>
    <m/>
    <s v="COI/REF/27/PRP/03"/>
    <s v="UNEP"/>
    <m/>
    <x v="0"/>
    <s v="COI"/>
    <x v="5"/>
    <s v="REF"/>
    <s v="Preparation of a refrigerant management plan"/>
    <d v="1999-03-01T00:00:00"/>
    <d v="2000-04-01T00:00:00"/>
    <s v="FIN"/>
    <d v="2000-09-01T00:00:00"/>
    <m/>
    <d v="2001-09-01T00:00:00"/>
    <d v="2001-07-01T00:00:00"/>
    <n v="0"/>
    <m/>
    <m/>
    <n v="0"/>
    <m/>
    <m/>
    <n v="0"/>
    <m/>
    <m/>
    <n v="0"/>
    <m/>
    <m/>
    <n v="30000"/>
    <n v="0"/>
    <n v="30000"/>
    <n v="1"/>
    <n v="0"/>
    <n v="0"/>
    <n v="0"/>
    <n v="3900"/>
    <n v="0"/>
    <n v="3900"/>
    <n v="0"/>
    <n v="30000"/>
    <n v="0"/>
    <n v="0"/>
    <n v="3900"/>
    <n v="0"/>
    <m/>
    <n v="0"/>
    <m/>
    <m/>
    <m/>
    <m/>
    <m/>
    <m/>
    <x v="1"/>
    <n v="0"/>
    <n v="1"/>
    <n v="18"/>
    <n v="13"/>
    <n v="0"/>
    <n v="0"/>
    <n v="0"/>
    <n v="1999"/>
  </r>
  <r>
    <m/>
    <m/>
    <s v="PRC/REF/27/PRP/05"/>
    <s v="UNEP"/>
    <m/>
    <x v="0"/>
    <s v="PRC"/>
    <x v="5"/>
    <s v="REF"/>
    <s v="Preparation of a refrigerant management plan"/>
    <d v="1999-03-01T00:00:00"/>
    <d v="2000-04-01T00:00:00"/>
    <s v="FIN"/>
    <d v="2000-01-01T00:00:00"/>
    <m/>
    <d v="2000-12-01T00:00:00"/>
    <d v="2001-12-01T00:00:00"/>
    <n v="0"/>
    <m/>
    <m/>
    <n v="0"/>
    <m/>
    <m/>
    <n v="0"/>
    <m/>
    <m/>
    <n v="0"/>
    <m/>
    <m/>
    <n v="30000"/>
    <n v="0"/>
    <n v="30000"/>
    <n v="1"/>
    <n v="0"/>
    <n v="0"/>
    <n v="0"/>
    <n v="3900"/>
    <n v="0"/>
    <n v="3900"/>
    <n v="0"/>
    <n v="30000"/>
    <n v="0"/>
    <n v="0"/>
    <n v="3900"/>
    <n v="0"/>
    <m/>
    <n v="0"/>
    <m/>
    <m/>
    <m/>
    <m/>
    <m/>
    <m/>
    <x v="1"/>
    <n v="0"/>
    <n v="1"/>
    <n v="10"/>
    <n v="13"/>
    <n v="0"/>
    <n v="0"/>
    <n v="0"/>
    <n v="1999"/>
  </r>
  <r>
    <m/>
    <m/>
    <s v="HON/REF/24/PRP/04"/>
    <s v="UNIDO"/>
    <m/>
    <x v="1"/>
    <s v="HON"/>
    <x v="5"/>
    <s v="REF"/>
    <s v="Preparation of a refrigerant management plan"/>
    <d v="1998-03-01T00:00:00"/>
    <d v="1999-04-01T00:00:00"/>
    <s v="FIN"/>
    <d v="1998-06-01T00:00:00"/>
    <m/>
    <d v="1998-11-01T00:00:00"/>
    <d v="2000-07-01T00:00:00"/>
    <n v="0"/>
    <m/>
    <m/>
    <n v="0"/>
    <m/>
    <m/>
    <n v="0"/>
    <m/>
    <m/>
    <n v="0"/>
    <m/>
    <m/>
    <n v="30000"/>
    <n v="-7251"/>
    <n v="22749"/>
    <n v="1"/>
    <n v="0"/>
    <n v="0"/>
    <n v="0"/>
    <n v="3900"/>
    <n v="-947"/>
    <n v="2953"/>
    <n v="0"/>
    <n v="22749"/>
    <n v="0"/>
    <m/>
    <n v="2953"/>
    <n v="0"/>
    <m/>
    <m/>
    <m/>
    <m/>
    <m/>
    <m/>
    <m/>
    <m/>
    <x v="1"/>
    <n v="0"/>
    <n v="1"/>
    <n v="3"/>
    <n v="13"/>
    <n v="0"/>
    <n v="0"/>
    <n v="0"/>
    <n v="1998"/>
  </r>
  <r>
    <m/>
    <m/>
    <s v="IDS/REF/36/PRP/138"/>
    <s v="UNDP"/>
    <m/>
    <x v="2"/>
    <s v="IDS"/>
    <x v="5"/>
    <s v="REF"/>
    <s v="Preparation of a refrigerant management plan"/>
    <d v="2002-03-01T00:00:00"/>
    <d v="2003-04-01T00:00:00"/>
    <s v="FIN"/>
    <d v="2002-05-01T00:00:00"/>
    <m/>
    <d v="2003-04-01T00:00:00"/>
    <d v="2005-11-01T00:00:00"/>
    <n v="0"/>
    <m/>
    <m/>
    <m/>
    <m/>
    <m/>
    <n v="0"/>
    <m/>
    <m/>
    <m/>
    <m/>
    <m/>
    <n v="35000"/>
    <n v="-5430"/>
    <n v="29570"/>
    <n v="1"/>
    <n v="0"/>
    <n v="0"/>
    <n v="0"/>
    <n v="4550"/>
    <n v="-706"/>
    <n v="3844"/>
    <n v="-9.9999999999909051E-2"/>
    <n v="29570"/>
    <n v="0"/>
    <n v="0"/>
    <n v="3844.1"/>
    <n v="0"/>
    <m/>
    <m/>
    <m/>
    <m/>
    <s v="Completed in 2003. Financially completed in 2005."/>
    <m/>
    <m/>
    <m/>
    <x v="1"/>
    <n v="0"/>
    <n v="1"/>
    <n v="2"/>
    <n v="13"/>
    <n v="0"/>
    <n v="0"/>
    <n v="0"/>
    <n v="2002"/>
  </r>
  <r>
    <m/>
    <m/>
    <s v="MOR/REF/27/PRP/32"/>
    <s v="UNEP"/>
    <m/>
    <x v="0"/>
    <s v="MOR"/>
    <x v="5"/>
    <s v="REF"/>
    <s v="Preparation of a refrigerant management plan"/>
    <d v="1999-03-01T00:00:00"/>
    <d v="2000-04-01T00:00:00"/>
    <s v="FIN"/>
    <d v="1999-11-01T00:00:00"/>
    <m/>
    <d v="2007-12-01T00:00:00"/>
    <d v="2009-12-01T00:00:00"/>
    <n v="0"/>
    <m/>
    <m/>
    <n v="0"/>
    <m/>
    <m/>
    <n v="0"/>
    <m/>
    <m/>
    <n v="0"/>
    <m/>
    <m/>
    <n v="30000"/>
    <n v="-4984"/>
    <n v="25016"/>
    <n v="1"/>
    <n v="0"/>
    <n v="0"/>
    <n v="0"/>
    <n v="3900"/>
    <n v="-647.91999999999996"/>
    <n v="3252.08"/>
    <n v="0"/>
    <n v="25016"/>
    <n v="0"/>
    <n v="0"/>
    <n v="3252.08"/>
    <n v="0"/>
    <m/>
    <n v="0"/>
    <m/>
    <m/>
    <m/>
    <m/>
    <m/>
    <m/>
    <x v="1"/>
    <n v="0"/>
    <n v="1"/>
    <n v="8"/>
    <n v="13"/>
    <n v="0"/>
    <n v="0"/>
    <n v="0"/>
    <n v="1999"/>
  </r>
  <r>
    <m/>
    <m/>
    <s v="MYA/REF/29/PRP/03"/>
    <s v="UNEP"/>
    <m/>
    <x v="2"/>
    <s v="MYA"/>
    <x v="5"/>
    <s v="REF"/>
    <s v="Preparation of a refrigerant management plan"/>
    <d v="1999-11-01T00:00:00"/>
    <d v="2000-12-01T00:00:00"/>
    <s v="FIN"/>
    <d v="2003-06-01T00:00:00"/>
    <m/>
    <d v="2005-04-01T00:00:00"/>
    <d v="2011-03-01T00:00:00"/>
    <n v="0"/>
    <m/>
    <m/>
    <n v="0"/>
    <m/>
    <m/>
    <n v="0"/>
    <m/>
    <m/>
    <n v="0"/>
    <m/>
    <m/>
    <n v="30000"/>
    <n v="0"/>
    <n v="30000"/>
    <n v="1"/>
    <n v="0"/>
    <n v="0"/>
    <n v="0"/>
    <n v="3900"/>
    <n v="0"/>
    <n v="3900"/>
    <n v="0"/>
    <n v="30000"/>
    <n v="0"/>
    <n v="0"/>
    <n v="3900"/>
    <n v="0"/>
    <m/>
    <n v="0"/>
    <m/>
    <m/>
    <m/>
    <m/>
    <m/>
    <m/>
    <x v="1"/>
    <n v="0"/>
    <n v="1"/>
    <n v="43"/>
    <n v="13"/>
    <n v="0"/>
    <n v="0"/>
    <n v="0"/>
    <n v="1999"/>
  </r>
  <r>
    <m/>
    <m/>
    <s v="NIR/REF/36/PRP/99"/>
    <s v="UNDP"/>
    <m/>
    <x v="0"/>
    <s v="NIR"/>
    <x v="5"/>
    <s v="REF"/>
    <s v="Preparation of a refrigerant management plan"/>
    <d v="2002-03-01T00:00:00"/>
    <d v="2003-04-01T00:00:00"/>
    <s v="FIN"/>
    <d v="2002-04-01T00:00:00"/>
    <m/>
    <d v="2002-12-01T00:00:00"/>
    <d v="2003-11-01T00:00:00"/>
    <n v="0"/>
    <m/>
    <m/>
    <m/>
    <m/>
    <m/>
    <n v="0"/>
    <m/>
    <m/>
    <m/>
    <m/>
    <m/>
    <n v="40000"/>
    <n v="-1"/>
    <n v="39999"/>
    <n v="1"/>
    <n v="0"/>
    <n v="0"/>
    <n v="0"/>
    <n v="5200"/>
    <n v="0"/>
    <n v="5200"/>
    <n v="0"/>
    <n v="39999"/>
    <n v="0"/>
    <n v="0"/>
    <n v="5200"/>
    <n v="0"/>
    <m/>
    <m/>
    <m/>
    <m/>
    <s v="Completed in 2002. Financially completed in 2003."/>
    <m/>
    <m/>
    <m/>
    <x v="1"/>
    <n v="0"/>
    <n v="1"/>
    <n v="1"/>
    <n v="13"/>
    <n v="0"/>
    <n v="0"/>
    <n v="0"/>
    <n v="2002"/>
  </r>
  <r>
    <m/>
    <m/>
    <s v="ROM/REF/24/PRP/14"/>
    <s v="UNIDO"/>
    <m/>
    <x v="4"/>
    <s v="ROM"/>
    <x v="5"/>
    <s v="REF"/>
    <s v="Preparation of a refrigerant management plan"/>
    <d v="1998-03-01T00:00:00"/>
    <d v="1999-04-01T00:00:00"/>
    <s v="FIN"/>
    <d v="1998-09-01T00:00:00"/>
    <m/>
    <d v="1998-09-01T00:00:00"/>
    <d v="2000-12-01T00:00:00"/>
    <n v="0"/>
    <m/>
    <m/>
    <n v="0"/>
    <m/>
    <m/>
    <n v="0"/>
    <m/>
    <m/>
    <n v="0"/>
    <m/>
    <m/>
    <n v="30000"/>
    <n v="-1043"/>
    <n v="28957"/>
    <n v="1"/>
    <n v="0"/>
    <n v="0"/>
    <n v="0"/>
    <n v="3900"/>
    <n v="-141.57"/>
    <n v="3758.43"/>
    <n v="0.42999999999983629"/>
    <n v="28957"/>
    <n v="0"/>
    <m/>
    <n v="3758"/>
    <n v="0"/>
    <m/>
    <m/>
    <m/>
    <m/>
    <m/>
    <m/>
    <m/>
    <m/>
    <x v="1"/>
    <n v="0"/>
    <n v="1"/>
    <n v="6"/>
    <n v="13"/>
    <n v="0"/>
    <n v="0"/>
    <n v="0"/>
    <n v="1998"/>
  </r>
  <r>
    <m/>
    <m/>
    <s v="STK/REF/44/PRP/07"/>
    <s v="UNEP"/>
    <m/>
    <x v="1"/>
    <s v="STK"/>
    <x v="5"/>
    <s v="REF"/>
    <s v="Preparation of a refrigerant management plan"/>
    <d v="2004-12-01T00:00:00"/>
    <d v="2005-12-01T00:00:00"/>
    <s v="FIN"/>
    <d v="2005-07-01T00:00:00"/>
    <m/>
    <d v="2006-03-01T00:00:00"/>
    <d v="2008-12-01T00:00:00"/>
    <n v="0"/>
    <m/>
    <m/>
    <n v="0"/>
    <m/>
    <m/>
    <n v="0"/>
    <m/>
    <m/>
    <n v="0"/>
    <m/>
    <m/>
    <n v="15000"/>
    <n v="-3460"/>
    <n v="11540"/>
    <n v="1"/>
    <n v="0"/>
    <n v="0"/>
    <n v="0"/>
    <n v="1950"/>
    <n v="-450"/>
    <n v="1500"/>
    <n v="0"/>
    <n v="11540"/>
    <n v="0"/>
    <n v="0"/>
    <n v="1500.0000000000002"/>
    <n v="0"/>
    <m/>
    <n v="0"/>
    <m/>
    <m/>
    <m/>
    <m/>
    <m/>
    <m/>
    <x v="1"/>
    <n v="0"/>
    <n v="1"/>
    <n v="7"/>
    <n v="12"/>
    <n v="0"/>
    <n v="0"/>
    <n v="0"/>
    <n v="2004"/>
  </r>
  <r>
    <m/>
    <m/>
    <s v="SUD/REF/23/PRP/07"/>
    <s v="UNIDO"/>
    <m/>
    <x v="0"/>
    <s v="SUD"/>
    <x v="5"/>
    <s v="REF"/>
    <s v="Preparation of a refrigerant management plan"/>
    <d v="1997-11-01T00:00:00"/>
    <d v="1998-03-01T00:00:00"/>
    <s v="FIN"/>
    <d v="1998-09-01T00:00:00"/>
    <m/>
    <d v="1998-12-01T00:00:00"/>
    <d v="2000-04-01T00:00:00"/>
    <n v="0"/>
    <m/>
    <m/>
    <n v="0"/>
    <m/>
    <m/>
    <n v="0"/>
    <m/>
    <m/>
    <n v="0"/>
    <m/>
    <m/>
    <n v="10000"/>
    <n v="16173"/>
    <n v="26173"/>
    <n v="1"/>
    <n v="0"/>
    <n v="0"/>
    <n v="0"/>
    <n v="1300"/>
    <n v="2097.16"/>
    <n v="3397.16"/>
    <n v="0.15999999999985448"/>
    <n v="26173"/>
    <n v="0"/>
    <m/>
    <n v="3397"/>
    <n v="0"/>
    <m/>
    <m/>
    <m/>
    <m/>
    <m/>
    <m/>
    <m/>
    <m/>
    <x v="1"/>
    <n v="0"/>
    <n v="1"/>
    <n v="10"/>
    <n v="4"/>
    <n v="0"/>
    <n v="0"/>
    <n v="0"/>
    <n v="1997"/>
  </r>
  <r>
    <m/>
    <m/>
    <s v="TUN/REF/24/PRP/30"/>
    <s v="UNIDO"/>
    <m/>
    <x v="0"/>
    <s v="TUN"/>
    <x v="5"/>
    <s v="REF"/>
    <s v="Preparation of a refrigerant management plan"/>
    <d v="1998-03-01T00:00:00"/>
    <d v="1999-04-01T00:00:00"/>
    <s v="FIN"/>
    <d v="1998-08-01T00:00:00"/>
    <m/>
    <d v="1998-12-01T00:00:00"/>
    <d v="2000-10-01T00:00:00"/>
    <n v="0"/>
    <m/>
    <m/>
    <n v="0"/>
    <m/>
    <m/>
    <n v="0"/>
    <m/>
    <m/>
    <n v="0"/>
    <m/>
    <m/>
    <n v="30000"/>
    <n v="0"/>
    <n v="30000"/>
    <n v="1"/>
    <n v="0"/>
    <n v="0"/>
    <n v="0"/>
    <n v="3900"/>
    <n v="0"/>
    <n v="3900"/>
    <n v="0"/>
    <n v="30000"/>
    <n v="0"/>
    <m/>
    <n v="3900"/>
    <n v="0"/>
    <m/>
    <m/>
    <m/>
    <m/>
    <m/>
    <m/>
    <m/>
    <m/>
    <x v="1"/>
    <n v="0"/>
    <n v="1"/>
    <n v="5"/>
    <n v="13"/>
    <n v="0"/>
    <n v="0"/>
    <n v="0"/>
    <n v="1998"/>
  </r>
  <r>
    <m/>
    <m/>
    <s v="YEM/REF/27/PRP/05"/>
    <s v="UNEP"/>
    <m/>
    <x v="2"/>
    <s v="YEM"/>
    <x v="5"/>
    <s v="REF"/>
    <s v="Preparation of a refrigerant management plan"/>
    <d v="1999-03-01T00:00:00"/>
    <d v="2000-04-01T00:00:00"/>
    <s v="FIN"/>
    <d v="1999-08-01T00:00:00"/>
    <m/>
    <d v="2001-12-01T00:00:00"/>
    <d v="2003-07-01T00:00:00"/>
    <n v="0"/>
    <m/>
    <m/>
    <n v="0"/>
    <m/>
    <m/>
    <n v="0"/>
    <m/>
    <m/>
    <n v="0"/>
    <m/>
    <m/>
    <n v="30000"/>
    <n v="0"/>
    <n v="30000"/>
    <n v="1"/>
    <n v="0"/>
    <n v="0"/>
    <n v="0"/>
    <n v="3900"/>
    <n v="0"/>
    <n v="3900"/>
    <n v="0"/>
    <n v="30000"/>
    <n v="0"/>
    <n v="0"/>
    <n v="3900"/>
    <n v="0"/>
    <m/>
    <n v="0"/>
    <m/>
    <m/>
    <m/>
    <m/>
    <m/>
    <m/>
    <x v="1"/>
    <n v="0"/>
    <n v="1"/>
    <n v="5"/>
    <n v="13"/>
    <n v="0"/>
    <n v="0"/>
    <n v="0"/>
    <n v="1999"/>
  </r>
  <r>
    <m/>
    <m/>
    <s v="MON/REF/33/PRP/05"/>
    <s v="UNDP"/>
    <m/>
    <x v="2"/>
    <s v="MON"/>
    <x v="5"/>
    <s v="REF"/>
    <s v="Preparation of a refrigerant recycling project"/>
    <d v="2001-03-01T00:00:00"/>
    <d v="2002-04-01T00:00:00"/>
    <s v="FIN"/>
    <d v="2001-04-01T00:00:00"/>
    <m/>
    <d v="2001-12-01T00:00:00"/>
    <d v="2003-07-01T00:00:00"/>
    <n v="0"/>
    <m/>
    <m/>
    <m/>
    <m/>
    <m/>
    <n v="0"/>
    <m/>
    <m/>
    <m/>
    <m/>
    <m/>
    <n v="25000"/>
    <n v="0"/>
    <n v="25000"/>
    <n v="1"/>
    <n v="0"/>
    <n v="0"/>
    <n v="0"/>
    <n v="3250"/>
    <n v="0"/>
    <n v="3250"/>
    <n v="0"/>
    <n v="25000"/>
    <n v="0"/>
    <n v="0"/>
    <n v="3250"/>
    <n v="0"/>
    <m/>
    <m/>
    <m/>
    <m/>
    <s v="Completed in 2001. Financially completed in 2003."/>
    <m/>
    <m/>
    <m/>
    <x v="1"/>
    <n v="0"/>
    <n v="1"/>
    <n v="1"/>
    <n v="13"/>
    <n v="0"/>
    <n v="0"/>
    <n v="0"/>
    <n v="2001"/>
  </r>
  <r>
    <m/>
    <m/>
    <s v="PAR/REF/27/PRP/05"/>
    <s v="UNDP"/>
    <m/>
    <x v="1"/>
    <s v="PAR"/>
    <x v="5"/>
    <s v="REF"/>
    <s v="Preparation of a refrigerant recycling project"/>
    <d v="1999-03-01T00:00:00"/>
    <d v="2000-04-01T00:00:00"/>
    <s v="FIN"/>
    <d v="1999-04-01T00:00:00"/>
    <m/>
    <d v="2000-10-01T00:00:00"/>
    <d v="2002-03-01T00:00:00"/>
    <n v="0"/>
    <m/>
    <m/>
    <m/>
    <m/>
    <m/>
    <n v="0"/>
    <m/>
    <m/>
    <m/>
    <m/>
    <m/>
    <n v="20000"/>
    <n v="0"/>
    <n v="20000"/>
    <n v="1"/>
    <n v="0"/>
    <n v="0"/>
    <n v="0"/>
    <n v="2600"/>
    <n v="0"/>
    <n v="2600"/>
    <n v="0"/>
    <n v="20000"/>
    <n v="0"/>
    <n v="0"/>
    <n v="2600"/>
    <n v="0"/>
    <m/>
    <m/>
    <m/>
    <m/>
    <s v="Completed in 2000. Financially completed in 2002."/>
    <m/>
    <m/>
    <m/>
    <x v="1"/>
    <n v="0"/>
    <n v="1"/>
    <n v="1"/>
    <n v="13"/>
    <n v="0"/>
    <n v="0"/>
    <n v="0"/>
    <n v="1999"/>
  </r>
  <r>
    <m/>
    <m/>
    <s v="VIE/REF/33/PRP/29"/>
    <s v="UNDP"/>
    <m/>
    <x v="2"/>
    <s v="VIE"/>
    <x v="5"/>
    <s v="REF"/>
    <s v="Preparation of a refrigerant recycling project"/>
    <d v="2001-03-01T00:00:00"/>
    <d v="2002-04-01T00:00:00"/>
    <s v="FIN"/>
    <d v="2001-04-01T00:00:00"/>
    <m/>
    <d v="2001-12-01T00:00:00"/>
    <d v="2003-07-01T00:00:00"/>
    <n v="0"/>
    <m/>
    <m/>
    <m/>
    <m/>
    <m/>
    <n v="0"/>
    <m/>
    <m/>
    <m/>
    <m/>
    <m/>
    <n v="5000"/>
    <n v="0"/>
    <n v="5000"/>
    <n v="1"/>
    <n v="0"/>
    <n v="0"/>
    <n v="0"/>
    <n v="650"/>
    <n v="0"/>
    <n v="650"/>
    <n v="0"/>
    <n v="5000"/>
    <n v="0"/>
    <n v="0"/>
    <n v="650"/>
    <n v="0"/>
    <m/>
    <m/>
    <m/>
    <m/>
    <s v="Completed in 2001. Financially completed in 2003."/>
    <m/>
    <m/>
    <m/>
    <x v="1"/>
    <n v="0"/>
    <n v="1"/>
    <n v="1"/>
    <n v="13"/>
    <n v="0"/>
    <n v="0"/>
    <n v="0"/>
    <n v="2001"/>
  </r>
  <r>
    <m/>
    <m/>
    <s v="YEM/REF/33/PRP/06"/>
    <s v="UNDP"/>
    <m/>
    <x v="2"/>
    <s v="YEM"/>
    <x v="5"/>
    <s v="REF"/>
    <s v="Preparation of a refrigerant recycling project"/>
    <d v="2001-03-01T00:00:00"/>
    <d v="2002-04-01T00:00:00"/>
    <s v="FIN"/>
    <d v="2001-04-01T00:00:00"/>
    <m/>
    <d v="2002-04-01T00:00:00"/>
    <d v="2003-07-01T00:00:00"/>
    <n v="0"/>
    <m/>
    <m/>
    <m/>
    <m/>
    <m/>
    <n v="0"/>
    <m/>
    <m/>
    <m/>
    <m/>
    <m/>
    <n v="15000"/>
    <n v="-1934"/>
    <n v="13066"/>
    <n v="1"/>
    <n v="0"/>
    <n v="0"/>
    <n v="0"/>
    <n v="1950"/>
    <n v="-251"/>
    <n v="1699"/>
    <n v="0.42000000000007276"/>
    <n v="13066"/>
    <n v="0"/>
    <n v="0"/>
    <n v="1698.58"/>
    <n v="0"/>
    <m/>
    <m/>
    <m/>
    <m/>
    <s v="Completed in 2002. Financially completed in 2003."/>
    <m/>
    <m/>
    <m/>
    <x v="1"/>
    <n v="0"/>
    <n v="1"/>
    <n v="1"/>
    <n v="13"/>
    <n v="0"/>
    <n v="0"/>
    <n v="0"/>
    <n v="2001"/>
  </r>
  <r>
    <m/>
    <m/>
    <s v="NEP/REF/27/PRP/04"/>
    <s v="UNDP"/>
    <m/>
    <x v="2"/>
    <s v="NEP"/>
    <x v="5"/>
    <s v="REF"/>
    <s v="Preparation of a refrigeration recovery and recycling project"/>
    <d v="1999-03-01T00:00:00"/>
    <d v="2000-04-01T00:00:00"/>
    <s v="FIN"/>
    <d v="1999-03-01T00:00:00"/>
    <m/>
    <d v="1999-07-01T00:00:00"/>
    <d v="2000-12-01T00:00:00"/>
    <n v="0"/>
    <m/>
    <m/>
    <m/>
    <m/>
    <m/>
    <n v="0"/>
    <m/>
    <m/>
    <m/>
    <m/>
    <m/>
    <n v="10000"/>
    <n v="0"/>
    <n v="10000"/>
    <n v="1"/>
    <n v="0"/>
    <n v="0"/>
    <n v="0"/>
    <n v="1300"/>
    <n v="0"/>
    <n v="1300"/>
    <n v="0"/>
    <n v="10000"/>
    <n v="0"/>
    <n v="0"/>
    <n v="1300"/>
    <n v="0"/>
    <m/>
    <m/>
    <m/>
    <m/>
    <s v="Completed in 1999. Financially completed in 2000."/>
    <m/>
    <m/>
    <m/>
    <x v="1"/>
    <n v="0"/>
    <n v="1"/>
    <n v="0"/>
    <n v="13"/>
    <n v="0"/>
    <n v="0"/>
    <n v="0"/>
    <n v="1999"/>
  </r>
  <r>
    <m/>
    <m/>
    <s v="ALG/REF/36/PRP/53"/>
    <s v="UNIDO"/>
    <m/>
    <x v="0"/>
    <s v="ALG"/>
    <x v="5"/>
    <s v="REF"/>
    <s v="Preparation of a refrigeration sectoral phase-out plan"/>
    <d v="2002-03-01T00:00:00"/>
    <d v="2003-07-01T00:00:00"/>
    <s v="FIN"/>
    <d v="2002-08-01T00:00:00"/>
    <m/>
    <d v="2004-12-01T00:00:00"/>
    <d v="2005-11-01T00:00:00"/>
    <n v="0"/>
    <m/>
    <m/>
    <n v="0"/>
    <m/>
    <m/>
    <n v="0"/>
    <m/>
    <m/>
    <n v="0"/>
    <m/>
    <m/>
    <n v="50000"/>
    <n v="0"/>
    <n v="50000"/>
    <n v="1"/>
    <n v="0"/>
    <n v="0"/>
    <n v="0"/>
    <n v="6500"/>
    <n v="0"/>
    <n v="6500"/>
    <n v="0"/>
    <n v="50000"/>
    <n v="0"/>
    <m/>
    <n v="6500"/>
    <n v="0"/>
    <m/>
    <m/>
    <m/>
    <m/>
    <m/>
    <m/>
    <m/>
    <m/>
    <x v="1"/>
    <n v="0"/>
    <n v="1"/>
    <n v="5"/>
    <n v="16"/>
    <n v="0"/>
    <n v="0"/>
    <n v="0"/>
    <n v="2002"/>
  </r>
  <r>
    <m/>
    <m/>
    <s v="EUR/REF/74/PRP/15"/>
    <s v="UNIDO"/>
    <m/>
    <x v="4"/>
    <s v="EUR"/>
    <x v="5"/>
    <s v="REF"/>
    <s v="Preparation of a regional centre of excellence for demonstration and training of low-global warming potential ozone-safe alternative technologies"/>
    <d v="2015-05-01T00:00:00"/>
    <d v="2016-05-01T00:00:00"/>
    <s v="FIN"/>
    <d v="2015-12-01T00:00:00"/>
    <m/>
    <d v="2016-12-01T00:00:00"/>
    <d v="2017-12-01T00:00:00"/>
    <n v="0"/>
    <m/>
    <m/>
    <n v="0"/>
    <m/>
    <m/>
    <n v="0"/>
    <m/>
    <m/>
    <n v="0"/>
    <m/>
    <m/>
    <n v="50000"/>
    <n v="0"/>
    <n v="50000"/>
    <n v="1"/>
    <n v="0"/>
    <n v="0"/>
    <n v="0"/>
    <n v="3500"/>
    <n v="0"/>
    <n v="3500"/>
    <n v="0"/>
    <n v="50000"/>
    <n v="0"/>
    <m/>
    <n v="3500"/>
    <n v="0"/>
    <m/>
    <m/>
    <m/>
    <m/>
    <m/>
    <m/>
    <m/>
    <m/>
    <x v="1"/>
    <n v="0"/>
    <n v="1"/>
    <n v="7"/>
    <n v="12"/>
    <n v="0"/>
    <n v="0"/>
    <n v="0"/>
    <n v="2015"/>
  </r>
  <r>
    <m/>
    <m/>
    <s v="IDS/PAG/36/PRP/140"/>
    <s v="UNIDO"/>
    <m/>
    <x v="2"/>
    <s v="IDS"/>
    <x v="5"/>
    <s v="PAG"/>
    <s v="Preparation of a sector phase-out plan in process agents sector"/>
    <d v="2002-03-01T00:00:00"/>
    <d v="2003-07-01T00:00:00"/>
    <s v="FIN"/>
    <d v="2002-09-01T00:00:00"/>
    <m/>
    <d v="2004-12-01T00:00:00"/>
    <d v="2004-12-01T00:00:00"/>
    <n v="0"/>
    <m/>
    <m/>
    <n v="0"/>
    <m/>
    <m/>
    <n v="0"/>
    <m/>
    <m/>
    <n v="0"/>
    <m/>
    <m/>
    <n v="60000"/>
    <n v="-1890"/>
    <n v="58110"/>
    <n v="1"/>
    <n v="0"/>
    <n v="0"/>
    <n v="0"/>
    <n v="7800"/>
    <n v="-258"/>
    <n v="7542"/>
    <n v="0"/>
    <n v="58110"/>
    <n v="0"/>
    <m/>
    <n v="7542"/>
    <n v="0"/>
    <m/>
    <m/>
    <m/>
    <m/>
    <m/>
    <m/>
    <m/>
    <m/>
    <x v="1"/>
    <n v="0"/>
    <n v="1"/>
    <n v="6"/>
    <n v="16"/>
    <n v="0"/>
    <n v="0"/>
    <n v="0"/>
    <n v="2002"/>
  </r>
  <r>
    <m/>
    <m/>
    <s v="IND/PAG/33/PRP/301"/>
    <s v="IBRD"/>
    <m/>
    <x v="2"/>
    <s v="IND"/>
    <x v="5"/>
    <s v="PAG"/>
    <s v="Preparation of a sector plan for the process agent sector"/>
    <d v="2001-03-01T00:00:00"/>
    <d v="2001-12-01T00:00:00"/>
    <s v="FIN"/>
    <d v="2001-12-01T00:00:00"/>
    <m/>
    <d v="2003-04-01T00:00:00"/>
    <d v="2003-12-01T00:00:00"/>
    <n v="0"/>
    <m/>
    <m/>
    <n v="0"/>
    <m/>
    <m/>
    <n v="0"/>
    <m/>
    <m/>
    <n v="0"/>
    <m/>
    <m/>
    <n v="130000"/>
    <n v="0"/>
    <n v="130000"/>
    <n v="1"/>
    <n v="0"/>
    <n v="0"/>
    <n v="0"/>
    <n v="16900"/>
    <n v="0"/>
    <n v="16900"/>
    <n v="0"/>
    <n v="130000"/>
    <n v="0"/>
    <n v="0"/>
    <n v="16900"/>
    <n v="0"/>
    <n v="0"/>
    <m/>
    <m/>
    <m/>
    <s v="Sector Plan completed and project document prepared for submission to the ExCom."/>
    <m/>
    <m/>
    <m/>
    <x v="1"/>
    <n v="0"/>
    <n v="1"/>
    <n v="9"/>
    <n v="9"/>
    <n v="0"/>
    <n v="0"/>
    <n v="0"/>
    <n v="2001"/>
  </r>
  <r>
    <m/>
    <m/>
    <s v="CPR/SOL/21/TAS/192"/>
    <s v="UNDP"/>
    <m/>
    <x v="2"/>
    <s v="CPR"/>
    <x v="3"/>
    <s v="SOL"/>
    <s v="Preparation of a sectoral financing plan for the solvents sector"/>
    <d v="1997-02-01T00:00:00"/>
    <d v="1997-12-01T00:00:00"/>
    <s v="FIN"/>
    <d v="1997-05-01T00:00:00"/>
    <m/>
    <d v="1998-12-01T00:00:00"/>
    <d v="2003-07-01T00:00:00"/>
    <n v="0"/>
    <m/>
    <m/>
    <m/>
    <m/>
    <m/>
    <n v="0"/>
    <m/>
    <m/>
    <m/>
    <m/>
    <m/>
    <n v="200000"/>
    <n v="-19236"/>
    <n v="180764"/>
    <n v="1"/>
    <n v="0"/>
    <n v="0"/>
    <n v="0"/>
    <n v="26000"/>
    <n v="-2501"/>
    <n v="23499"/>
    <n v="-0.31999999999970896"/>
    <n v="180764"/>
    <n v="0"/>
    <n v="0"/>
    <n v="23499.32"/>
    <n v="0"/>
    <m/>
    <m/>
    <m/>
    <m/>
    <s v="Completed in 1998. Financially completed in 2003."/>
    <m/>
    <m/>
    <m/>
    <x v="1"/>
    <n v="0"/>
    <n v="1"/>
    <n v="3"/>
    <n v="10"/>
    <n v="0"/>
    <n v="0"/>
    <n v="0"/>
    <n v="1997"/>
  </r>
  <r>
    <m/>
    <m/>
    <s v="CPR/REF/36/PRP/385"/>
    <s v="UNIDO"/>
    <m/>
    <x v="2"/>
    <s v="CPR"/>
    <x v="5"/>
    <s v="REF"/>
    <s v="Preparation of a sectoral phase-out plan in domestic refrigeration and compressor manufacturing"/>
    <d v="2002-03-01T00:00:00"/>
    <d v="2003-07-01T00:00:00"/>
    <s v="FIN"/>
    <d v="2002-05-01T00:00:00"/>
    <m/>
    <d v="2003-07-01T00:00:00"/>
    <d v="2004-04-01T00:00:00"/>
    <n v="0"/>
    <m/>
    <m/>
    <n v="0"/>
    <m/>
    <m/>
    <n v="0"/>
    <m/>
    <m/>
    <n v="0"/>
    <m/>
    <m/>
    <n v="70000"/>
    <n v="0"/>
    <n v="70000"/>
    <n v="1"/>
    <n v="0"/>
    <n v="0"/>
    <n v="0"/>
    <n v="9100"/>
    <n v="-12"/>
    <n v="9088"/>
    <n v="0"/>
    <n v="70000"/>
    <n v="0"/>
    <m/>
    <n v="9088"/>
    <n v="0"/>
    <m/>
    <m/>
    <m/>
    <m/>
    <m/>
    <m/>
    <m/>
    <m/>
    <x v="1"/>
    <n v="0"/>
    <n v="1"/>
    <n v="2"/>
    <n v="16"/>
    <n v="0"/>
    <n v="0"/>
    <n v="0"/>
    <n v="2002"/>
  </r>
  <r>
    <m/>
    <m/>
    <s v="MEX/REF/36/PRP/107"/>
    <s v="UNIDO"/>
    <m/>
    <x v="1"/>
    <s v="MEX"/>
    <x v="5"/>
    <s v="REF"/>
    <s v="Preparation of a sectoral phase-out plan in refrigeration"/>
    <d v="2002-03-01T00:00:00"/>
    <d v="2003-07-01T00:00:00"/>
    <s v="FIN"/>
    <d v="2002-11-01T00:00:00"/>
    <m/>
    <d v="2004-04-01T00:00:00"/>
    <d v="2005-05-01T00:00:00"/>
    <n v="0"/>
    <m/>
    <m/>
    <n v="0"/>
    <m/>
    <m/>
    <n v="0"/>
    <m/>
    <m/>
    <n v="0"/>
    <m/>
    <m/>
    <n v="30000"/>
    <n v="0"/>
    <n v="30000"/>
    <n v="1"/>
    <n v="0"/>
    <n v="0"/>
    <n v="0"/>
    <n v="3900"/>
    <n v="-1.17"/>
    <n v="3898.83"/>
    <n v="-0.17000000000007276"/>
    <n v="30000"/>
    <n v="0"/>
    <m/>
    <n v="3899"/>
    <n v="0"/>
    <m/>
    <m/>
    <m/>
    <m/>
    <m/>
    <m/>
    <m/>
    <m/>
    <x v="1"/>
    <n v="0"/>
    <n v="1"/>
    <n v="8"/>
    <n v="16"/>
    <n v="0"/>
    <n v="0"/>
    <n v="0"/>
    <n v="2002"/>
  </r>
  <r>
    <m/>
    <m/>
    <s v="NIR/SOL/36/PRP/101"/>
    <s v="UNIDO"/>
    <m/>
    <x v="0"/>
    <s v="NIR"/>
    <x v="5"/>
    <s v="SOL"/>
    <s v="Preparation of a sectoral phase-out plan in solvents"/>
    <d v="2002-03-01T00:00:00"/>
    <d v="2003-07-01T00:00:00"/>
    <s v="FIN"/>
    <d v="2002-09-01T00:00:00"/>
    <m/>
    <d v="2004-06-01T00:00:00"/>
    <d v="2004-11-01T00:00:00"/>
    <n v="0"/>
    <m/>
    <m/>
    <n v="0"/>
    <m/>
    <m/>
    <n v="0"/>
    <m/>
    <m/>
    <n v="0"/>
    <m/>
    <m/>
    <n v="70000"/>
    <n v="0"/>
    <n v="70000"/>
    <n v="1"/>
    <n v="0"/>
    <n v="0"/>
    <n v="0"/>
    <n v="9100"/>
    <n v="-8"/>
    <n v="9092"/>
    <n v="0"/>
    <n v="70000"/>
    <n v="0"/>
    <m/>
    <n v="9092"/>
    <n v="0"/>
    <m/>
    <m/>
    <m/>
    <m/>
    <m/>
    <m/>
    <m/>
    <m/>
    <x v="1"/>
    <n v="0"/>
    <n v="1"/>
    <n v="6"/>
    <n v="16"/>
    <n v="0"/>
    <n v="0"/>
    <n v="0"/>
    <n v="2002"/>
  </r>
  <r>
    <m/>
    <m/>
    <s v="MEX/SOL/36/PRP/108"/>
    <s v="UNIDO"/>
    <m/>
    <x v="1"/>
    <s v="MEX"/>
    <x v="5"/>
    <s v="SOL"/>
    <s v="Preparation of a sectoral phase-out plan in the solvents sector"/>
    <d v="2002-03-01T00:00:00"/>
    <d v="2003-07-01T00:00:00"/>
    <s v="CLO"/>
    <m/>
    <m/>
    <m/>
    <d v="2003-05-01T00:00:00"/>
    <n v="0"/>
    <m/>
    <m/>
    <n v="0"/>
    <m/>
    <m/>
    <n v="0"/>
    <m/>
    <m/>
    <n v="0"/>
    <m/>
    <m/>
    <n v="70000"/>
    <n v="-70000"/>
    <n v="0"/>
    <n v="0"/>
    <n v="0"/>
    <n v="0"/>
    <n v="0"/>
    <n v="9100"/>
    <n v="-9100"/>
    <n v="0"/>
    <n v="0"/>
    <n v="0"/>
    <n v="0"/>
    <m/>
    <n v="0"/>
    <n v="0"/>
    <m/>
    <m/>
    <m/>
    <m/>
    <e v="#N/A"/>
    <e v="#N/A"/>
    <m/>
    <m/>
    <x v="0"/>
    <n v="0"/>
    <n v="0"/>
    <s v=""/>
    <n v="16"/>
    <n v="0"/>
    <n v="0"/>
    <n v="0"/>
    <n v="2002"/>
  </r>
  <r>
    <m/>
    <m/>
    <s v="TUR/SOL/36/PRP/78"/>
    <s v="UNIDO"/>
    <m/>
    <x v="4"/>
    <s v="TUR"/>
    <x v="5"/>
    <s v="SOL"/>
    <s v="Preparation of a sectoral phase-out project in the solvents sector"/>
    <d v="2002-03-01T00:00:00"/>
    <d v="2003-07-01T00:00:00"/>
    <s v="FIN"/>
    <d v="2003-01-01T00:00:00"/>
    <m/>
    <d v="2004-09-01T00:00:00"/>
    <d v="2004-12-01T00:00:00"/>
    <n v="0"/>
    <m/>
    <m/>
    <n v="0"/>
    <m/>
    <m/>
    <n v="0"/>
    <m/>
    <m/>
    <n v="0"/>
    <m/>
    <m/>
    <n v="50000"/>
    <n v="0"/>
    <n v="50000"/>
    <n v="1"/>
    <n v="0"/>
    <n v="0"/>
    <n v="0"/>
    <n v="6500"/>
    <n v="-2"/>
    <n v="6498"/>
    <n v="0"/>
    <n v="50000"/>
    <n v="0"/>
    <m/>
    <n v="6498"/>
    <n v="0"/>
    <m/>
    <m/>
    <m/>
    <m/>
    <m/>
    <m/>
    <m/>
    <m/>
    <x v="1"/>
    <n v="0"/>
    <n v="1"/>
    <n v="10"/>
    <n v="16"/>
    <n v="0"/>
    <n v="0"/>
    <n v="0"/>
    <n v="2002"/>
  </r>
  <r>
    <m/>
    <m/>
    <s v="CPR/FUM/36/PRP/386"/>
    <s v="UNIDO"/>
    <m/>
    <x v="2"/>
    <s v="CPR"/>
    <x v="5"/>
    <s v="FUM"/>
    <s v="Preparation of a sectoral strategy in the methyl bromide sector"/>
    <d v="2002-03-01T00:00:00"/>
    <d v="2003-05-01T00:00:00"/>
    <s v="FIN"/>
    <d v="2002-12-01T00:00:00"/>
    <m/>
    <d v="2003-12-01T00:00:00"/>
    <d v="2004-08-01T00:00:00"/>
    <n v="0"/>
    <m/>
    <m/>
    <n v="0"/>
    <m/>
    <m/>
    <n v="0"/>
    <m/>
    <m/>
    <n v="0"/>
    <m/>
    <m/>
    <n v="100000"/>
    <n v="0"/>
    <n v="100000"/>
    <n v="1"/>
    <n v="0"/>
    <n v="0"/>
    <n v="0"/>
    <n v="13000"/>
    <n v="0"/>
    <n v="13000"/>
    <n v="0"/>
    <n v="100000"/>
    <n v="0"/>
    <m/>
    <n v="13000"/>
    <n v="0"/>
    <m/>
    <m/>
    <m/>
    <m/>
    <m/>
    <m/>
    <m/>
    <m/>
    <x v="1"/>
    <n v="0"/>
    <n v="1"/>
    <n v="9"/>
    <n v="14"/>
    <n v="0"/>
    <n v="0"/>
    <n v="0"/>
    <n v="2002"/>
  </r>
  <r>
    <m/>
    <m/>
    <s v="CPR/OTH/24/PRP/237"/>
    <s v="UNIDO"/>
    <m/>
    <x v="2"/>
    <s v="CPR"/>
    <x v="5"/>
    <s v="OTH"/>
    <s v="Preparation of a sectoral strategy in the tobacco sector"/>
    <d v="1998-03-01T00:00:00"/>
    <d v="1999-04-01T00:00:00"/>
    <s v="FIN"/>
    <d v="1998-09-01T00:00:00"/>
    <m/>
    <d v="1999-11-01T00:00:00"/>
    <d v="2001-07-01T00:00:00"/>
    <n v="0"/>
    <m/>
    <m/>
    <n v="0"/>
    <m/>
    <m/>
    <n v="0"/>
    <m/>
    <m/>
    <n v="0"/>
    <m/>
    <m/>
    <n v="200000"/>
    <n v="-8020"/>
    <n v="191980"/>
    <n v="1"/>
    <n v="0"/>
    <n v="0"/>
    <n v="0"/>
    <n v="26000"/>
    <n v="-1081.74"/>
    <n v="24918.26"/>
    <n v="0.25999999999839929"/>
    <n v="191980"/>
    <n v="0"/>
    <m/>
    <n v="24918"/>
    <n v="0"/>
    <m/>
    <m/>
    <m/>
    <m/>
    <m/>
    <m/>
    <m/>
    <m/>
    <x v="1"/>
    <n v="0"/>
    <n v="1"/>
    <n v="6"/>
    <n v="13"/>
    <n v="0"/>
    <n v="0"/>
    <n v="0"/>
    <n v="1998"/>
  </r>
  <r>
    <m/>
    <m/>
    <s v="ECU/SOL/45/PRP/35"/>
    <s v="IBRD"/>
    <m/>
    <x v="1"/>
    <s v="ECU"/>
    <x v="5"/>
    <s v="SOL"/>
    <s v="Preparation of a TCA phase-out project"/>
    <d v="2005-04-01T00:00:00"/>
    <d v="2005-12-01T00:00:00"/>
    <s v="FIN"/>
    <d v="2006-02-01T00:00:00"/>
    <m/>
    <d v="2006-02-01T00:00:00"/>
    <d v="2006-02-01T00:00:00"/>
    <n v="0"/>
    <m/>
    <m/>
    <n v="0"/>
    <m/>
    <m/>
    <n v="0"/>
    <m/>
    <m/>
    <n v="0"/>
    <m/>
    <m/>
    <n v="20000"/>
    <n v="0"/>
    <n v="20000"/>
    <n v="1"/>
    <n v="0"/>
    <n v="0"/>
    <n v="0"/>
    <n v="1500"/>
    <n v="0"/>
    <n v="1500"/>
    <n v="0"/>
    <n v="20000"/>
    <n v="0"/>
    <n v="0"/>
    <n v="1500"/>
    <n v="0"/>
    <n v="0"/>
    <m/>
    <m/>
    <m/>
    <s v="Results from the survey and seminar carried out in Jan 06 show that there is not enough consumption of TCA in the country, and remaining consumers are changing technologies on their own. A project will not be presented to MLF."/>
    <m/>
    <m/>
    <m/>
    <x v="1"/>
    <n v="0"/>
    <n v="1"/>
    <n v="10"/>
    <n v="8"/>
    <n v="0"/>
    <n v="0"/>
    <n v="0"/>
    <n v="2005"/>
  </r>
  <r>
    <m/>
    <m/>
    <s v="YEM/REF/36/PRP/14"/>
    <s v="UNIDO"/>
    <m/>
    <x v="2"/>
    <s v="YEM"/>
    <x v="5"/>
    <s v="REF"/>
    <s v="Preparation of a terminal investment project in commercial refrigeration sector"/>
    <d v="2002-03-01T00:00:00"/>
    <d v="2003-04-01T00:00:00"/>
    <s v="CLO"/>
    <d v="2003-01-01T00:00:00"/>
    <m/>
    <m/>
    <d v="2003-05-01T00:00:00"/>
    <n v="0"/>
    <m/>
    <m/>
    <n v="0"/>
    <m/>
    <m/>
    <n v="0"/>
    <m/>
    <m/>
    <n v="0"/>
    <m/>
    <m/>
    <n v="10000"/>
    <n v="-2349"/>
    <n v="7651"/>
    <n v="1"/>
    <n v="0"/>
    <n v="0"/>
    <n v="0"/>
    <n v="1300"/>
    <n v="-306.93"/>
    <n v="993.06999999999994"/>
    <n v="6.9999999999936335E-2"/>
    <n v="7651"/>
    <n v="0"/>
    <m/>
    <n v="993"/>
    <n v="0"/>
    <m/>
    <m/>
    <m/>
    <m/>
    <e v="#N/A"/>
    <e v="#N/A"/>
    <m/>
    <m/>
    <x v="0"/>
    <n v="0"/>
    <n v="1"/>
    <n v="10"/>
    <n v="13"/>
    <n v="0"/>
    <n v="0"/>
    <n v="0"/>
    <n v="2002"/>
  </r>
  <r>
    <m/>
    <m/>
    <s v="IVC/PHA/48/PRP/26"/>
    <s v="UNIDO"/>
    <m/>
    <x v="0"/>
    <s v="IVC"/>
    <x v="5"/>
    <s v="PHA"/>
    <s v="Preparation of a terminal phase-out management plan"/>
    <d v="2006-04-01T00:00:00"/>
    <d v="2007-04-01T00:00:00"/>
    <s v="FIN"/>
    <d v="2006-09-01T00:00:00"/>
    <m/>
    <d v="2008-04-01T00:00:00"/>
    <d v="2008-12-01T00:00:00"/>
    <n v="0"/>
    <m/>
    <m/>
    <n v="0"/>
    <m/>
    <m/>
    <n v="0"/>
    <m/>
    <m/>
    <n v="0"/>
    <m/>
    <m/>
    <n v="15000"/>
    <n v="-15"/>
    <n v="14985"/>
    <n v="1"/>
    <n v="0"/>
    <n v="0"/>
    <n v="0"/>
    <n v="1125"/>
    <n v="-1"/>
    <n v="1124"/>
    <n v="0"/>
    <n v="14985"/>
    <n v="0"/>
    <m/>
    <n v="1124"/>
    <n v="0"/>
    <m/>
    <m/>
    <m/>
    <m/>
    <m/>
    <m/>
    <m/>
    <m/>
    <x v="1"/>
    <n v="0"/>
    <n v="1"/>
    <n v="5"/>
    <n v="12"/>
    <n v="0"/>
    <n v="0"/>
    <n v="0"/>
    <n v="2006"/>
  </r>
  <r>
    <m/>
    <m/>
    <s v="DRK/PHA/46/PRP/34"/>
    <s v="UNEP"/>
    <m/>
    <x v="2"/>
    <s v="DRK"/>
    <x v="5"/>
    <s v="PHA"/>
    <s v="Preparation of a terminal phase-out management plan"/>
    <d v="2005-07-01T00:00:00"/>
    <d v="2006-07-01T00:00:00"/>
    <s v="FIN"/>
    <d v="2005-09-01T00:00:00"/>
    <m/>
    <d v="2005-11-01T00:00:00"/>
    <d v="2006-02-01T00:00:00"/>
    <n v="0"/>
    <m/>
    <m/>
    <n v="0"/>
    <m/>
    <m/>
    <n v="0"/>
    <m/>
    <m/>
    <n v="0"/>
    <m/>
    <m/>
    <n v="25000"/>
    <n v="0"/>
    <n v="25000"/>
    <n v="1"/>
    <n v="0"/>
    <n v="0"/>
    <n v="0"/>
    <n v="3250"/>
    <n v="0"/>
    <n v="3250"/>
    <n v="0"/>
    <n v="25000"/>
    <n v="0"/>
    <n v="0"/>
    <n v="3250"/>
    <n v="0"/>
    <m/>
    <n v="0"/>
    <m/>
    <m/>
    <m/>
    <m/>
    <m/>
    <m/>
    <x v="1"/>
    <n v="0"/>
    <n v="1"/>
    <n v="2"/>
    <n v="12"/>
    <n v="0"/>
    <n v="0"/>
    <n v="0"/>
    <n v="2005"/>
  </r>
  <r>
    <m/>
    <m/>
    <s v="DRK/PHA/46/PRP/38"/>
    <s v="UNIDO"/>
    <m/>
    <x v="2"/>
    <s v="DRK"/>
    <x v="5"/>
    <s v="PHA"/>
    <s v="Preparation of a terminal phase-out management plan"/>
    <d v="2005-07-01T00:00:00"/>
    <d v="2006-07-01T00:00:00"/>
    <s v="FIN"/>
    <d v="2005-09-01T00:00:00"/>
    <m/>
    <d v="2006-12-01T00:00:00"/>
    <d v="2006-12-01T00:00:00"/>
    <n v="0"/>
    <m/>
    <m/>
    <n v="0"/>
    <m/>
    <m/>
    <n v="0"/>
    <m/>
    <m/>
    <n v="0"/>
    <m/>
    <m/>
    <n v="15000"/>
    <n v="-11196"/>
    <n v="3804"/>
    <n v="1"/>
    <n v="0"/>
    <n v="0"/>
    <n v="0"/>
    <n v="1125"/>
    <n v="-840"/>
    <n v="285"/>
    <n v="0"/>
    <n v="3804"/>
    <n v="0"/>
    <m/>
    <n v="285"/>
    <n v="0"/>
    <m/>
    <m/>
    <m/>
    <m/>
    <m/>
    <m/>
    <m/>
    <m/>
    <x v="1"/>
    <n v="0"/>
    <n v="1"/>
    <n v="2"/>
    <n v="12"/>
    <n v="0"/>
    <n v="0"/>
    <n v="0"/>
    <n v="2005"/>
  </r>
  <r>
    <m/>
    <m/>
    <s v="MON/PHA/45/PRP/09"/>
    <s v="Japan"/>
    <m/>
    <x v="2"/>
    <s v="MON"/>
    <x v="5"/>
    <s v="PHA"/>
    <s v="Preparation of a terminal phase-out management plan"/>
    <d v="2005-04-01T00:00:00"/>
    <d v="2006-04-01T00:00:00"/>
    <s v="FIN"/>
    <d v="2005-08-01T00:00:00"/>
    <m/>
    <d v="2005-10-01T00:00:00"/>
    <d v="2006-04-01T00:00:00"/>
    <n v="0"/>
    <m/>
    <m/>
    <n v="0"/>
    <m/>
    <m/>
    <m/>
    <m/>
    <m/>
    <m/>
    <m/>
    <m/>
    <n v="33900"/>
    <n v="0"/>
    <n v="33900"/>
    <n v="1"/>
    <n v="0"/>
    <n v="0"/>
    <n v="0"/>
    <n v="4407"/>
    <n v="0"/>
    <n v="4407"/>
    <n v="0"/>
    <n v="33900"/>
    <n v="0"/>
    <n v="0"/>
    <n v="4407"/>
    <n v="0"/>
    <m/>
    <m/>
    <m/>
    <m/>
    <s v="The prpposal document was developed and submitted."/>
    <m/>
    <m/>
    <m/>
    <x v="1"/>
    <n v="0"/>
    <n v="1"/>
    <n v="4"/>
    <n v="12"/>
    <n v="0"/>
    <n v="0"/>
    <n v="0"/>
    <n v="2005"/>
  </r>
  <r>
    <m/>
    <m/>
    <s v="MYA/PHA/55/PRP/08"/>
    <s v="UNEP"/>
    <m/>
    <x v="2"/>
    <s v="MYA"/>
    <x v="5"/>
    <s v="PHA"/>
    <s v="Preparation of a terminal phase-out management plan"/>
    <d v="2008-07-01T00:00:00"/>
    <d v="2008-12-01T00:00:00"/>
    <s v="FIN"/>
    <m/>
    <m/>
    <d v="2011-06-01T00:00:00"/>
    <d v="2011-12-01T00:00:00"/>
    <n v="0"/>
    <m/>
    <m/>
    <n v="0"/>
    <m/>
    <m/>
    <n v="0"/>
    <m/>
    <m/>
    <n v="0"/>
    <m/>
    <m/>
    <n v="0"/>
    <n v="0"/>
    <n v="0"/>
    <n v="0"/>
    <n v="0"/>
    <n v="0"/>
    <n v="0"/>
    <n v="0"/>
    <n v="0"/>
    <n v="0"/>
    <n v="0"/>
    <n v="0"/>
    <n v="0"/>
    <n v="0"/>
    <n v="0"/>
    <n v="0"/>
    <m/>
    <n v="0"/>
    <m/>
    <m/>
    <m/>
    <m/>
    <m/>
    <m/>
    <x v="1"/>
    <n v="0"/>
    <n v="0"/>
    <s v=""/>
    <n v="5"/>
    <n v="0"/>
    <n v="0"/>
    <n v="0"/>
    <n v="2008"/>
  </r>
  <r>
    <m/>
    <m/>
    <s v="OMA/PHA/46/PRP/13"/>
    <s v="UNIDO"/>
    <m/>
    <x v="2"/>
    <s v="OMA"/>
    <x v="5"/>
    <s v="PHA"/>
    <s v="Preparation of a terminal phase-out management plan"/>
    <d v="2005-07-01T00:00:00"/>
    <d v="2006-07-01T00:00:00"/>
    <s v="FIN"/>
    <d v="2006-02-01T00:00:00"/>
    <m/>
    <d v="2007-03-01T00:00:00"/>
    <d v="2007-03-01T00:00:00"/>
    <n v="0"/>
    <m/>
    <m/>
    <n v="0"/>
    <m/>
    <m/>
    <n v="0"/>
    <m/>
    <m/>
    <n v="0"/>
    <m/>
    <m/>
    <n v="30000"/>
    <n v="0"/>
    <n v="30000"/>
    <n v="1"/>
    <n v="0"/>
    <n v="0"/>
    <n v="0"/>
    <n v="2250"/>
    <n v="0"/>
    <n v="2250"/>
    <n v="0"/>
    <n v="30000"/>
    <n v="0"/>
    <m/>
    <n v="2250"/>
    <n v="0"/>
    <m/>
    <m/>
    <m/>
    <m/>
    <m/>
    <m/>
    <m/>
    <m/>
    <x v="1"/>
    <n v="0"/>
    <n v="1"/>
    <n v="7"/>
    <n v="12"/>
    <n v="0"/>
    <n v="0"/>
    <n v="0"/>
    <n v="2005"/>
  </r>
  <r>
    <m/>
    <m/>
    <s v="QAT/PHA/46/PRP/07"/>
    <s v="UNIDO"/>
    <m/>
    <x v="2"/>
    <s v="QAT"/>
    <x v="5"/>
    <s v="PHA"/>
    <s v="Preparation of a terminal phase-out management plan"/>
    <d v="2005-07-01T00:00:00"/>
    <d v="2006-07-01T00:00:00"/>
    <s v="FIN"/>
    <d v="2006-10-01T00:00:00"/>
    <m/>
    <d v="2007-12-01T00:00:00"/>
    <d v="2007-12-01T00:00:00"/>
    <n v="0"/>
    <m/>
    <m/>
    <n v="0"/>
    <m/>
    <m/>
    <n v="0"/>
    <m/>
    <m/>
    <n v="0"/>
    <m/>
    <m/>
    <n v="30000"/>
    <n v="-97"/>
    <n v="29903"/>
    <n v="1"/>
    <n v="0"/>
    <n v="0"/>
    <n v="0"/>
    <n v="2250"/>
    <n v="-7"/>
    <n v="2243"/>
    <n v="0"/>
    <n v="29903"/>
    <n v="0"/>
    <m/>
    <n v="2243"/>
    <n v="0"/>
    <m/>
    <m/>
    <m/>
    <m/>
    <m/>
    <m/>
    <m/>
    <m/>
    <x v="1"/>
    <n v="0"/>
    <n v="1"/>
    <n v="15"/>
    <n v="12"/>
    <n v="0"/>
    <n v="0"/>
    <n v="0"/>
    <n v="2005"/>
  </r>
  <r>
    <m/>
    <m/>
    <s v="SEN/PHA/48/PRP/22"/>
    <s v="UNIDO"/>
    <m/>
    <x v="0"/>
    <s v="SEN"/>
    <x v="5"/>
    <s v="PHA"/>
    <s v="Preparation of a terminal phase-out management plan"/>
    <d v="2006-04-01T00:00:00"/>
    <d v="2007-04-01T00:00:00"/>
    <s v="FIN"/>
    <d v="2007-01-01T00:00:00"/>
    <m/>
    <d v="2008-04-01T00:00:00"/>
    <d v="2010-12-01T00:00:00"/>
    <n v="0"/>
    <m/>
    <m/>
    <n v="0"/>
    <m/>
    <m/>
    <n v="0"/>
    <m/>
    <m/>
    <n v="0"/>
    <m/>
    <m/>
    <n v="15000"/>
    <n v="-3042.58"/>
    <n v="11957.42"/>
    <n v="0.99996487536609069"/>
    <n v="0.42000000000007276"/>
    <n v="0.42000000000007276"/>
    <n v="0"/>
    <n v="1125"/>
    <n v="-228"/>
    <n v="897"/>
    <n v="0"/>
    <n v="11957"/>
    <n v="0"/>
    <m/>
    <n v="897"/>
    <n v="0"/>
    <m/>
    <m/>
    <m/>
    <m/>
    <m/>
    <m/>
    <m/>
    <m/>
    <x v="1"/>
    <n v="0"/>
    <n v="1"/>
    <n v="9"/>
    <n v="12"/>
    <n v="0"/>
    <n v="0"/>
    <n v="0"/>
    <n v="2006"/>
  </r>
  <r>
    <m/>
    <m/>
    <s v="KUW/PHA/48/PRP/09"/>
    <s v="UNIDO"/>
    <m/>
    <x v="2"/>
    <s v="KUW"/>
    <x v="5"/>
    <s v="PHA"/>
    <s v="Preparation of a terminal phase-out management project"/>
    <d v="2006-04-01T00:00:00"/>
    <d v="2007-04-01T00:00:00"/>
    <s v="FIN"/>
    <d v="2007-01-01T00:00:00"/>
    <m/>
    <d v="2007-07-01T00:00:00"/>
    <d v="2008-08-01T00:00:00"/>
    <n v="0"/>
    <m/>
    <m/>
    <n v="0"/>
    <m/>
    <m/>
    <n v="0"/>
    <m/>
    <m/>
    <n v="0"/>
    <m/>
    <m/>
    <n v="25000"/>
    <n v="-2"/>
    <n v="24998"/>
    <n v="1"/>
    <n v="0"/>
    <n v="0"/>
    <n v="0"/>
    <n v="1875"/>
    <n v="0"/>
    <n v="1875"/>
    <n v="0"/>
    <n v="24998"/>
    <n v="0"/>
    <m/>
    <n v="1875"/>
    <n v="0"/>
    <m/>
    <m/>
    <m/>
    <m/>
    <m/>
    <m/>
    <m/>
    <m/>
    <x v="1"/>
    <n v="0"/>
    <n v="1"/>
    <n v="9"/>
    <n v="12"/>
    <n v="0"/>
    <n v="0"/>
    <n v="0"/>
    <n v="2006"/>
  </r>
  <r>
    <m/>
    <m/>
    <s v="BHA/SEV/27/PRP/07"/>
    <s v="UNEP"/>
    <m/>
    <x v="1"/>
    <s v="BHA"/>
    <x v="5"/>
    <s v="SEV"/>
    <s v="Preparation of a terminal phase-out plan"/>
    <d v="1999-03-01T00:00:00"/>
    <d v="2000-04-01T00:00:00"/>
    <s v="FIN"/>
    <d v="2000-06-01T00:00:00"/>
    <m/>
    <d v="2001-12-01T00:00:00"/>
    <d v="2002-12-01T00:00:00"/>
    <n v="0"/>
    <m/>
    <m/>
    <n v="0"/>
    <m/>
    <m/>
    <n v="0"/>
    <m/>
    <m/>
    <n v="0"/>
    <m/>
    <m/>
    <n v="25000"/>
    <n v="0"/>
    <n v="25000"/>
    <n v="1"/>
    <n v="0"/>
    <n v="0"/>
    <n v="0"/>
    <n v="3250"/>
    <n v="0"/>
    <n v="3250"/>
    <n v="0"/>
    <n v="25000"/>
    <n v="0"/>
    <n v="0"/>
    <n v="3250"/>
    <n v="0"/>
    <m/>
    <n v="0"/>
    <m/>
    <m/>
    <m/>
    <m/>
    <m/>
    <m/>
    <x v="1"/>
    <n v="0"/>
    <n v="1"/>
    <n v="15"/>
    <n v="13"/>
    <n v="0"/>
    <n v="0"/>
    <n v="0"/>
    <n v="1999"/>
  </r>
  <r>
    <m/>
    <m/>
    <s v="IND/ARS/36/PRP/345"/>
    <s v="UNDP"/>
    <m/>
    <x v="2"/>
    <s v="IND"/>
    <x v="5"/>
    <s v="ARS"/>
    <s v="Preparation of a terminal programme in the aerosol sector"/>
    <d v="2002-03-01T00:00:00"/>
    <d v="2003-04-01T00:00:00"/>
    <s v="FIN"/>
    <d v="2002-04-01T00:00:00"/>
    <m/>
    <d v="2002-12-01T00:00:00"/>
    <d v="2005-11-01T00:00:00"/>
    <n v="0"/>
    <m/>
    <m/>
    <m/>
    <m/>
    <m/>
    <n v="0"/>
    <m/>
    <m/>
    <m/>
    <m/>
    <m/>
    <n v="25000"/>
    <n v="-3638"/>
    <n v="21362"/>
    <n v="1"/>
    <n v="0"/>
    <n v="0"/>
    <n v="0"/>
    <n v="3250"/>
    <n v="-473"/>
    <n v="2777"/>
    <n v="-5.999999999994543E-2"/>
    <n v="21362"/>
    <n v="0"/>
    <n v="0"/>
    <n v="2777.06"/>
    <n v="0"/>
    <m/>
    <m/>
    <m/>
    <m/>
    <s v="Completed in 2002. Financially completed in 2005."/>
    <m/>
    <m/>
    <m/>
    <x v="1"/>
    <n v="0"/>
    <n v="1"/>
    <n v="1"/>
    <n v="13"/>
    <n v="0"/>
    <n v="0"/>
    <n v="0"/>
    <n v="2002"/>
  </r>
  <r>
    <m/>
    <m/>
    <s v="ARG/FOA/36/PRP/126"/>
    <s v="UNDP"/>
    <m/>
    <x v="1"/>
    <s v="ARG"/>
    <x v="5"/>
    <s v="FOA"/>
    <s v="Preparation of a terminal programme in the foam sector"/>
    <d v="2002-03-01T00:00:00"/>
    <d v="2003-04-01T00:00:00"/>
    <s v="FIN"/>
    <d v="2002-04-01T00:00:00"/>
    <m/>
    <d v="2002-12-01T00:00:00"/>
    <d v="2005-12-01T00:00:00"/>
    <n v="0"/>
    <m/>
    <m/>
    <m/>
    <m/>
    <m/>
    <n v="0"/>
    <m/>
    <m/>
    <m/>
    <m/>
    <m/>
    <n v="45000"/>
    <n v="0"/>
    <n v="45000"/>
    <n v="1"/>
    <n v="0"/>
    <n v="0"/>
    <n v="0"/>
    <n v="5850"/>
    <n v="0"/>
    <n v="5850"/>
    <n v="0"/>
    <n v="45000"/>
    <n v="0"/>
    <n v="0"/>
    <n v="5850"/>
    <n v="0"/>
    <m/>
    <m/>
    <m/>
    <m/>
    <s v="Completed in 2002. Financially completed in 2005."/>
    <m/>
    <m/>
    <m/>
    <x v="1"/>
    <n v="0"/>
    <n v="1"/>
    <n v="1"/>
    <n v="13"/>
    <n v="0"/>
    <n v="0"/>
    <n v="0"/>
    <n v="2002"/>
  </r>
  <r>
    <m/>
    <m/>
    <s v="COL/FOA/36/PRP/55"/>
    <s v="UNDP"/>
    <m/>
    <x v="1"/>
    <s v="COL"/>
    <x v="5"/>
    <s v="FOA"/>
    <s v="Preparation of a terminal programme in the foam sector"/>
    <d v="2002-03-01T00:00:00"/>
    <d v="2003-04-01T00:00:00"/>
    <s v="FIN"/>
    <d v="2002-04-01T00:00:00"/>
    <m/>
    <d v="2002-12-01T00:00:00"/>
    <d v="2005-12-01T00:00:00"/>
    <n v="0"/>
    <m/>
    <m/>
    <m/>
    <m/>
    <m/>
    <n v="0"/>
    <m/>
    <m/>
    <m/>
    <m/>
    <m/>
    <n v="25000"/>
    <n v="0"/>
    <n v="25000"/>
    <n v="1"/>
    <n v="0"/>
    <n v="0"/>
    <n v="0"/>
    <n v="3250"/>
    <n v="0"/>
    <n v="3250"/>
    <n v="0"/>
    <n v="25000"/>
    <n v="0"/>
    <n v="0"/>
    <n v="3250"/>
    <n v="0"/>
    <m/>
    <m/>
    <m/>
    <m/>
    <s v="Completed in 2002. Financially completed in 2005."/>
    <m/>
    <m/>
    <m/>
    <x v="1"/>
    <n v="0"/>
    <n v="1"/>
    <n v="1"/>
    <n v="13"/>
    <n v="0"/>
    <n v="0"/>
    <n v="0"/>
    <n v="2002"/>
  </r>
  <r>
    <m/>
    <m/>
    <s v="DOM/FOA/36/PRP/27"/>
    <s v="UNDP"/>
    <m/>
    <x v="1"/>
    <s v="DOM"/>
    <x v="5"/>
    <s v="FOA"/>
    <s v="Preparation of a terminal programme in the foam sector"/>
    <d v="2002-03-01T00:00:00"/>
    <d v="2003-04-01T00:00:00"/>
    <s v="FIN"/>
    <d v="2002-07-01T00:00:00"/>
    <m/>
    <d v="2005-07-01T00:00:00"/>
    <d v="2006-06-01T00:00:00"/>
    <n v="0"/>
    <m/>
    <m/>
    <m/>
    <m/>
    <m/>
    <n v="0"/>
    <m/>
    <m/>
    <m/>
    <m/>
    <m/>
    <n v="7500"/>
    <n v="0"/>
    <n v="7500"/>
    <n v="1"/>
    <n v="0"/>
    <n v="0"/>
    <n v="0"/>
    <n v="975"/>
    <n v="0"/>
    <n v="975"/>
    <n v="0"/>
    <n v="7500"/>
    <n v="0"/>
    <n v="0"/>
    <n v="975"/>
    <n v="0"/>
    <m/>
    <m/>
    <m/>
    <m/>
    <s v="Completed in 2005. Financially completed in 2006."/>
    <m/>
    <m/>
    <m/>
    <x v="1"/>
    <n v="0"/>
    <n v="1"/>
    <n v="4"/>
    <n v="13"/>
    <n v="0"/>
    <n v="0"/>
    <n v="0"/>
    <n v="2002"/>
  </r>
  <r>
    <m/>
    <m/>
    <s v="IND/FOA/36/PRP/348"/>
    <s v="UNDP"/>
    <m/>
    <x v="2"/>
    <s v="IND"/>
    <x v="5"/>
    <s v="FOA"/>
    <s v="Preparation of a terminal programme in the foam sector"/>
    <d v="2002-03-01T00:00:00"/>
    <d v="2003-04-01T00:00:00"/>
    <s v="FIN"/>
    <d v="2002-04-01T00:00:00"/>
    <m/>
    <d v="2002-12-01T00:00:00"/>
    <d v="2005-11-01T00:00:00"/>
    <n v="0"/>
    <m/>
    <m/>
    <m/>
    <m/>
    <m/>
    <n v="0"/>
    <m/>
    <m/>
    <m/>
    <m/>
    <m/>
    <n v="40000"/>
    <n v="-6328"/>
    <n v="33672"/>
    <n v="1"/>
    <n v="0"/>
    <n v="0"/>
    <n v="0"/>
    <n v="5200"/>
    <n v="-823"/>
    <n v="4377"/>
    <n v="-0.35999999999967258"/>
    <n v="33672"/>
    <n v="0"/>
    <n v="0"/>
    <n v="4377.3599999999997"/>
    <n v="0"/>
    <m/>
    <m/>
    <m/>
    <m/>
    <s v="Completed in 2002. Financially completed in 2005."/>
    <m/>
    <m/>
    <m/>
    <x v="1"/>
    <n v="0"/>
    <n v="1"/>
    <n v="1"/>
    <n v="13"/>
    <n v="0"/>
    <n v="0"/>
    <n v="0"/>
    <n v="2002"/>
  </r>
  <r>
    <m/>
    <m/>
    <s v="NIR/FOA/36/PRP/100"/>
    <s v="UNDP"/>
    <m/>
    <x v="0"/>
    <s v="NIR"/>
    <x v="5"/>
    <s v="FOA"/>
    <s v="Preparation of a terminal programme in the foam sector"/>
    <d v="2002-03-01T00:00:00"/>
    <d v="2003-04-01T00:00:00"/>
    <s v="FIN"/>
    <d v="2002-05-01T00:00:00"/>
    <m/>
    <d v="2002-12-01T00:00:00"/>
    <d v="2005-12-01T00:00:00"/>
    <n v="0"/>
    <m/>
    <m/>
    <m/>
    <m/>
    <m/>
    <n v="0"/>
    <m/>
    <m/>
    <m/>
    <m/>
    <m/>
    <n v="50000"/>
    <n v="0"/>
    <n v="50000"/>
    <n v="1"/>
    <n v="0"/>
    <n v="0"/>
    <n v="0"/>
    <n v="6500"/>
    <n v="0"/>
    <n v="6500"/>
    <n v="0"/>
    <n v="50000"/>
    <n v="0"/>
    <n v="0"/>
    <n v="6500"/>
    <n v="0"/>
    <m/>
    <m/>
    <m/>
    <m/>
    <s v="Completed in 2002. Financially completed in 2005."/>
    <m/>
    <m/>
    <m/>
    <x v="1"/>
    <n v="0"/>
    <n v="1"/>
    <n v="2"/>
    <n v="13"/>
    <n v="0"/>
    <n v="0"/>
    <n v="0"/>
    <n v="2002"/>
  </r>
  <r>
    <m/>
    <m/>
    <s v="SRL/FUM/36/PRP/19"/>
    <s v="UNDP"/>
    <m/>
    <x v="2"/>
    <s v="SRL"/>
    <x v="5"/>
    <s v="FUM"/>
    <s v="Preparation of a terminal programme in the fumigant sector"/>
    <d v="2002-03-01T00:00:00"/>
    <d v="2003-04-01T00:00:00"/>
    <s v="FIN"/>
    <d v="2002-07-01T00:00:00"/>
    <m/>
    <d v="2002-11-01T00:00:00"/>
    <d v="2005-11-01T00:00:00"/>
    <n v="0"/>
    <m/>
    <m/>
    <m/>
    <m/>
    <m/>
    <n v="0"/>
    <m/>
    <m/>
    <m/>
    <m/>
    <m/>
    <n v="25000"/>
    <n v="-3638"/>
    <n v="21362"/>
    <n v="1"/>
    <n v="0"/>
    <n v="0"/>
    <n v="0"/>
    <n v="3250"/>
    <n v="-473"/>
    <n v="2777"/>
    <n v="-5.999999999994543E-2"/>
    <n v="21362"/>
    <n v="0"/>
    <n v="0"/>
    <n v="2777.06"/>
    <n v="0"/>
    <m/>
    <m/>
    <m/>
    <m/>
    <s v="Completed in 2002. Financially completed in 2005."/>
    <m/>
    <m/>
    <m/>
    <x v="1"/>
    <n v="0"/>
    <n v="1"/>
    <n v="4"/>
    <n v="13"/>
    <n v="0"/>
    <n v="0"/>
    <n v="0"/>
    <n v="2002"/>
  </r>
  <r>
    <m/>
    <m/>
    <s v="DOM/SOL/36/PRP/28"/>
    <s v="UNDP"/>
    <m/>
    <x v="1"/>
    <s v="DOM"/>
    <x v="5"/>
    <s v="SOL"/>
    <s v="Preparation of a terminal programme in the solvent sector"/>
    <d v="2002-03-01T00:00:00"/>
    <d v="2003-04-01T00:00:00"/>
    <s v="FIN"/>
    <d v="2002-09-01T00:00:00"/>
    <m/>
    <d v="2004-12-01T00:00:00"/>
    <d v="2005-12-01T00:00:00"/>
    <n v="0"/>
    <m/>
    <m/>
    <m/>
    <m/>
    <m/>
    <n v="0"/>
    <m/>
    <m/>
    <m/>
    <m/>
    <m/>
    <n v="15000"/>
    <n v="0"/>
    <n v="15000"/>
    <n v="1"/>
    <n v="0"/>
    <n v="0"/>
    <n v="0"/>
    <n v="1950"/>
    <n v="0"/>
    <n v="1950"/>
    <n v="0"/>
    <n v="15000"/>
    <n v="0"/>
    <n v="0"/>
    <n v="1950"/>
    <n v="0"/>
    <m/>
    <m/>
    <m/>
    <m/>
    <s v="Completed in 2004. Financially completed in 2005."/>
    <m/>
    <m/>
    <m/>
    <x v="1"/>
    <n v="0"/>
    <n v="1"/>
    <n v="6"/>
    <n v="13"/>
    <n v="0"/>
    <n v="0"/>
    <n v="0"/>
    <n v="2002"/>
  </r>
  <r>
    <m/>
    <m/>
    <s v="YEM/REF/45/PRP/23"/>
    <s v="UNIDO"/>
    <m/>
    <x v="2"/>
    <s v="YEM"/>
    <x v="5"/>
    <s v="REF"/>
    <s v="Preparation of a terminal umbrella project in refrigeration (CFC)"/>
    <d v="2005-04-01T00:00:00"/>
    <d v="2006-04-01T00:00:00"/>
    <s v="FIN"/>
    <d v="2005-09-01T00:00:00"/>
    <m/>
    <d v="2008-04-01T00:00:00"/>
    <d v="2008-09-01T00:00:00"/>
    <n v="0"/>
    <m/>
    <m/>
    <n v="0"/>
    <m/>
    <m/>
    <n v="0"/>
    <m/>
    <m/>
    <n v="0"/>
    <m/>
    <m/>
    <n v="30000"/>
    <n v="-453"/>
    <n v="29547"/>
    <n v="1"/>
    <n v="0"/>
    <n v="0"/>
    <n v="0"/>
    <n v="2250"/>
    <n v="-34"/>
    <n v="2216"/>
    <n v="0"/>
    <n v="29547"/>
    <n v="0"/>
    <m/>
    <n v="2216"/>
    <n v="0"/>
    <m/>
    <m/>
    <m/>
    <m/>
    <m/>
    <m/>
    <m/>
    <m/>
    <x v="1"/>
    <n v="0"/>
    <n v="1"/>
    <n v="5"/>
    <n v="12"/>
    <n v="0"/>
    <n v="0"/>
    <n v="0"/>
    <n v="2005"/>
  </r>
  <r>
    <m/>
    <m/>
    <s v="ROM/SOL/44/PRP/27"/>
    <s v="UNIDO"/>
    <m/>
    <x v="4"/>
    <s v="ROM"/>
    <x v="5"/>
    <s v="SOL"/>
    <s v="Preparation of a terminal umbrella project to phase out CTC"/>
    <d v="2004-12-01T00:00:00"/>
    <d v="2005-12-01T00:00:00"/>
    <s v="FIN"/>
    <d v="2005-04-01T00:00:00"/>
    <m/>
    <d v="2006-12-01T00:00:00"/>
    <d v="2007-12-01T00:00:00"/>
    <n v="0"/>
    <m/>
    <m/>
    <n v="0"/>
    <m/>
    <m/>
    <n v="0"/>
    <m/>
    <m/>
    <n v="0"/>
    <m/>
    <m/>
    <n v="20000"/>
    <n v="-900.28"/>
    <n v="19099.72"/>
    <n v="1.0000146599007733"/>
    <n v="-0.27999999999883585"/>
    <n v="-0.27999999999883585"/>
    <n v="0"/>
    <n v="1500"/>
    <n v="-67"/>
    <n v="1433"/>
    <n v="0"/>
    <n v="19100"/>
    <n v="0"/>
    <m/>
    <n v="1433"/>
    <n v="0"/>
    <m/>
    <m/>
    <m/>
    <m/>
    <m/>
    <m/>
    <m/>
    <m/>
    <x v="1"/>
    <n v="0"/>
    <n v="1"/>
    <n v="4"/>
    <n v="12"/>
    <n v="0"/>
    <n v="0"/>
    <n v="0"/>
    <n v="2004"/>
  </r>
  <r>
    <m/>
    <m/>
    <s v="ZAM/REF/15/TAS/03"/>
    <s v="UNIDO"/>
    <m/>
    <x v="0"/>
    <s v="ZAM"/>
    <x v="3"/>
    <s v="REF"/>
    <s v="Preparation of a training and certification programmes for refrigeration technicians and preparation of investment projects for the refrigeration sector"/>
    <d v="1994-12-01T00:00:00"/>
    <d v="1995-06-01T00:00:00"/>
    <s v="FIN"/>
    <d v="1996-02-01T00:00:00"/>
    <m/>
    <d v="1996-12-01T00:00:00"/>
    <d v="1999-08-01T00:00:00"/>
    <n v="0"/>
    <m/>
    <m/>
    <n v="0"/>
    <m/>
    <m/>
    <n v="17.7"/>
    <m/>
    <m/>
    <n v="0"/>
    <m/>
    <m/>
    <n v="82100"/>
    <n v="-5625"/>
    <n v="76475"/>
    <n v="1"/>
    <n v="0"/>
    <n v="0"/>
    <n v="0"/>
    <n v="10673"/>
    <n v="-746.98"/>
    <n v="9926.02"/>
    <n v="2.0000000000436557E-2"/>
    <n v="76475"/>
    <n v="0"/>
    <m/>
    <n v="9926"/>
    <n v="0"/>
    <m/>
    <m/>
    <m/>
    <m/>
    <m/>
    <m/>
    <m/>
    <m/>
    <x v="1"/>
    <n v="0"/>
    <n v="1"/>
    <n v="14"/>
    <n v="6"/>
    <n v="0"/>
    <n v="0"/>
    <n v="0"/>
    <n v="1994"/>
  </r>
  <r>
    <m/>
    <m/>
    <s v="MLI/FUM/36/TRA/12"/>
    <s v="UNIDO"/>
    <m/>
    <x v="0"/>
    <s v="MLI"/>
    <x v="2"/>
    <s v="FUM"/>
    <s v="Preparation of an awareness workshop in the methyl bromide sector"/>
    <d v="2002-03-01T00:00:00"/>
    <d v="2003-04-01T00:00:00"/>
    <s v="FIN"/>
    <d v="2002-10-01T00:00:00"/>
    <m/>
    <d v="2003-07-01T00:00:00"/>
    <d v="2004-04-01T00:00:00"/>
    <n v="0"/>
    <m/>
    <m/>
    <n v="0"/>
    <m/>
    <m/>
    <n v="0"/>
    <m/>
    <m/>
    <n v="0"/>
    <m/>
    <m/>
    <n v="30000"/>
    <n v="-596"/>
    <n v="29404"/>
    <n v="1"/>
    <n v="0"/>
    <n v="0"/>
    <n v="0"/>
    <n v="3900"/>
    <n v="-84"/>
    <n v="3816"/>
    <n v="0"/>
    <n v="29404"/>
    <n v="0"/>
    <m/>
    <n v="3816"/>
    <n v="0"/>
    <m/>
    <m/>
    <m/>
    <m/>
    <m/>
    <m/>
    <m/>
    <m/>
    <x v="1"/>
    <n v="0"/>
    <n v="1"/>
    <n v="7"/>
    <n v="13"/>
    <n v="0"/>
    <n v="0"/>
    <n v="0"/>
    <n v="2002"/>
  </r>
  <r>
    <m/>
    <m/>
    <s v="PAN/FUM/36/TRA/16"/>
    <s v="UNIDO"/>
    <m/>
    <x v="1"/>
    <s v="PAN"/>
    <x v="2"/>
    <s v="FUM"/>
    <s v="Preparation of an awareness workshop on methyl bromide"/>
    <d v="2002-03-01T00:00:00"/>
    <d v="2003-04-01T00:00:00"/>
    <s v="FIN"/>
    <d v="2002-05-01T00:00:00"/>
    <m/>
    <d v="2002-10-01T00:00:00"/>
    <d v="2003-12-01T00:00:00"/>
    <n v="0"/>
    <m/>
    <m/>
    <n v="0"/>
    <m/>
    <m/>
    <n v="0"/>
    <m/>
    <m/>
    <n v="0"/>
    <m/>
    <m/>
    <n v="30000"/>
    <n v="-5344"/>
    <n v="24656"/>
    <n v="1"/>
    <n v="0"/>
    <n v="0"/>
    <n v="0"/>
    <n v="3900"/>
    <n v="-699.79"/>
    <n v="3200.21"/>
    <n v="0.21000000000003638"/>
    <n v="24656"/>
    <n v="0"/>
    <m/>
    <n v="3200"/>
    <n v="0"/>
    <m/>
    <m/>
    <m/>
    <m/>
    <m/>
    <m/>
    <m/>
    <m/>
    <x v="1"/>
    <n v="0"/>
    <n v="1"/>
    <n v="2"/>
    <n v="13"/>
    <n v="0"/>
    <n v="0"/>
    <n v="0"/>
    <n v="2002"/>
  </r>
  <r>
    <m/>
    <m/>
    <s v="SSD/PHA/93/PRP/08"/>
    <s v="UNDP"/>
    <m/>
    <x v="0"/>
    <s v="SSD"/>
    <x v="5"/>
    <s v="PHA"/>
    <s v="Preparation of an HCFC phase-out management plan (stage II) (Overarching)"/>
    <d v="2023-12-01T00:00:00"/>
    <d v="2025-12-01T00:00:00"/>
    <s v="ONG"/>
    <m/>
    <d v="2025-12-01T00:00:00"/>
    <m/>
    <m/>
    <n v="0"/>
    <m/>
    <m/>
    <n v="0"/>
    <m/>
    <m/>
    <m/>
    <m/>
    <m/>
    <n v="0"/>
    <m/>
    <m/>
    <n v="10000"/>
    <n v="0"/>
    <n v="10000"/>
    <n v="0"/>
    <n v="10000"/>
    <n v="10000"/>
    <n v="0"/>
    <n v="700"/>
    <n v="0"/>
    <n v="700"/>
    <n v="700"/>
    <n v="0"/>
    <n v="0"/>
    <n v="10000"/>
    <n v="0"/>
    <n v="0"/>
    <m/>
    <m/>
    <m/>
    <m/>
    <s v="Newly approved."/>
    <s v="Administrative procedure is underway to lauch the project implementation."/>
    <s v="Yes "/>
    <m/>
    <x v="0"/>
    <n v="1"/>
    <n v="0"/>
    <s v=""/>
    <n v="24"/>
    <n v="0"/>
    <n v="24"/>
    <n v="0"/>
    <n v="2023"/>
  </r>
  <r>
    <m/>
    <m/>
    <s v="SSD/PHA/93/PRP/09"/>
    <s v="UNEP"/>
    <m/>
    <x v="0"/>
    <s v="SSD"/>
    <x v="5"/>
    <s v="PHA"/>
    <s v="Preparation of an HCFC phase-out management plan (stage II) (Overarching)"/>
    <d v="2023-12-01T00:00:00"/>
    <d v="2025-12-01T00:00:00"/>
    <s v="ONG"/>
    <m/>
    <d v="2025-12-01T00:00:00"/>
    <m/>
    <m/>
    <n v="0"/>
    <m/>
    <m/>
    <n v="0"/>
    <m/>
    <m/>
    <m/>
    <m/>
    <m/>
    <m/>
    <m/>
    <m/>
    <n v="20000"/>
    <n v="0"/>
    <n v="20000"/>
    <n v="0"/>
    <n v="20000"/>
    <n v="20000"/>
    <n v="0"/>
    <n v="2600"/>
    <n v="0"/>
    <n v="2600"/>
    <n v="2600"/>
    <n v="0"/>
    <n v="0"/>
    <n v="5000"/>
    <n v="0"/>
    <n v="0"/>
    <m/>
    <n v="0"/>
    <m/>
    <m/>
    <s v="Newly approved project"/>
    <s v="The SSFA was signed in July 2024. The first payment of USD 12,000 was made in August 2024. The country is in the process of preparation of HPMP stage II. The project is progressing satisfactorily."/>
    <s v="Yes"/>
    <m/>
    <x v="0"/>
    <n v="1"/>
    <n v="0"/>
    <s v=""/>
    <n v="24"/>
    <n v="0"/>
    <n v="24"/>
    <n v="0"/>
    <n v="2023"/>
  </r>
  <r>
    <m/>
    <m/>
    <s v="PER/PHA/93/PRP/63"/>
    <s v="UNDP"/>
    <m/>
    <x v="1"/>
    <s v="PER"/>
    <x v="5"/>
    <s v="PHA"/>
    <s v="Preparation of an HCFC phase-out management plan (stage III)"/>
    <d v="2023-12-01T00:00:00"/>
    <d v="2025-12-01T00:00:00"/>
    <s v="ONG"/>
    <m/>
    <d v="2025-12-01T00:00:00"/>
    <m/>
    <m/>
    <n v="0"/>
    <m/>
    <m/>
    <n v="0"/>
    <m/>
    <m/>
    <m/>
    <m/>
    <m/>
    <n v="0"/>
    <m/>
    <m/>
    <n v="40000"/>
    <n v="0"/>
    <n v="40000"/>
    <n v="0"/>
    <n v="40000"/>
    <n v="40000"/>
    <n v="0"/>
    <n v="2800"/>
    <n v="0"/>
    <n v="2800"/>
    <n v="2800"/>
    <n v="0"/>
    <n v="0"/>
    <n v="40000"/>
    <n v="0"/>
    <n v="0"/>
    <m/>
    <m/>
    <m/>
    <m/>
    <s v="Newly approved."/>
    <s v="Stage I KIP submitted and approved"/>
    <s v="Yes "/>
    <m/>
    <x v="0"/>
    <n v="1"/>
    <n v="0"/>
    <s v=""/>
    <n v="24"/>
    <n v="0"/>
    <n v="24"/>
    <n v="0"/>
    <n v="2023"/>
  </r>
  <r>
    <m/>
    <m/>
    <s v="THA/PHA/93/PRP/184"/>
    <s v="IBRD"/>
    <m/>
    <x v="2"/>
    <s v="THA"/>
    <x v="5"/>
    <s v="PHA"/>
    <s v="Preparation of an HCFC phase-out management plan (stage III) (Overarching)"/>
    <d v="2023-12-01T00:00:00"/>
    <d v="2025-12-01T00:00:00"/>
    <s v="ONG"/>
    <m/>
    <d v="2025-12-01T00:00:00"/>
    <m/>
    <m/>
    <n v="0"/>
    <m/>
    <m/>
    <n v="0"/>
    <m/>
    <m/>
    <m/>
    <m/>
    <m/>
    <m/>
    <m/>
    <m/>
    <n v="90000"/>
    <n v="0"/>
    <n v="90000"/>
    <n v="0"/>
    <n v="90000"/>
    <n v="90000"/>
    <n v="0"/>
    <n v="6300"/>
    <n v="0"/>
    <n v="6300"/>
    <n v="6300"/>
    <n v="0"/>
    <n v="90000"/>
    <n v="18000"/>
    <n v="0"/>
    <n v="6300"/>
    <m/>
    <m/>
    <m/>
    <m/>
    <s v="Newly approved in December 2023."/>
    <s v="Initial preparation activities within the WB started (coding, TORs, etc.).  GoT-WB have consulted as well with some key stakeholders.  Next step will be to select a consulting firm for the data survey (expected Q3 24)."/>
    <s v="Yes"/>
    <m/>
    <x v="0"/>
    <n v="1"/>
    <n v="0"/>
    <s v=""/>
    <n v="24"/>
    <n v="0"/>
    <n v="24"/>
    <n v="0"/>
    <n v="2023"/>
  </r>
  <r>
    <m/>
    <m/>
    <s v="THA/PHA/93/PRP/185"/>
    <s v="IBRD"/>
    <m/>
    <x v="2"/>
    <s v="THA"/>
    <x v="5"/>
    <s v="PHA"/>
    <s v="Preparation of an HPMP investment project in commercial refrigeration sector"/>
    <d v="2023-12-01T00:00:00"/>
    <d v="2025-12-01T00:00:00"/>
    <s v="ONG"/>
    <m/>
    <d v="2025-12-01T00:00:00"/>
    <m/>
    <m/>
    <n v="0"/>
    <m/>
    <m/>
    <n v="0"/>
    <m/>
    <m/>
    <m/>
    <m/>
    <m/>
    <m/>
    <m/>
    <m/>
    <n v="80000"/>
    <n v="0"/>
    <n v="80000"/>
    <n v="0"/>
    <n v="80000"/>
    <n v="80000"/>
    <n v="0"/>
    <n v="5600"/>
    <n v="0"/>
    <n v="5600"/>
    <n v="5600"/>
    <n v="0"/>
    <n v="80000"/>
    <n v="9000"/>
    <n v="0"/>
    <n v="5600"/>
    <m/>
    <m/>
    <m/>
    <m/>
    <s v="Newly approved in December 2023."/>
    <s v="Initial overarching preparation activities within the WB started (coding, TORs, etc.).  Once survey data and initial consultations done in the sector, a TOR will be prepared for developing a sector plan  as appropriate - expected by end 2024, early 2025."/>
    <s v="Yes"/>
    <m/>
    <x v="0"/>
    <n v="1"/>
    <n v="0"/>
    <s v=""/>
    <n v="24"/>
    <n v="0"/>
    <n v="24"/>
    <n v="0"/>
    <n v="2023"/>
  </r>
  <r>
    <m/>
    <m/>
    <s v="SYR/REF/36/PRP/83"/>
    <s v="UNIDO"/>
    <m/>
    <x v="2"/>
    <s v="SYR"/>
    <x v="5"/>
    <s v="REF"/>
    <s v="Preparation of an investment in the domestic refrigeration sector"/>
    <d v="2002-03-01T00:00:00"/>
    <d v="2003-04-01T00:00:00"/>
    <s v="CLO"/>
    <m/>
    <m/>
    <m/>
    <d v="2003-05-01T00:00:00"/>
    <n v="0"/>
    <m/>
    <m/>
    <n v="0"/>
    <m/>
    <m/>
    <n v="0"/>
    <m/>
    <m/>
    <n v="0"/>
    <m/>
    <m/>
    <n v="15000"/>
    <n v="-15000"/>
    <n v="0"/>
    <n v="0"/>
    <n v="0"/>
    <n v="0"/>
    <n v="0"/>
    <n v="1950"/>
    <n v="-1950"/>
    <n v="0"/>
    <n v="0"/>
    <n v="0"/>
    <n v="0"/>
    <m/>
    <n v="0"/>
    <n v="0"/>
    <m/>
    <m/>
    <m/>
    <m/>
    <e v="#N/A"/>
    <e v="#N/A"/>
    <m/>
    <m/>
    <x v="0"/>
    <n v="0"/>
    <n v="0"/>
    <s v=""/>
    <n v="13"/>
    <n v="0"/>
    <n v="0"/>
    <n v="0"/>
    <n v="2002"/>
  </r>
  <r>
    <m/>
    <m/>
    <s v="CUB/REF/24/PRP/07"/>
    <s v="UNIDO"/>
    <m/>
    <x v="1"/>
    <s v="CUB"/>
    <x v="5"/>
    <s v="REF"/>
    <s v="Preparation of an investment project (hospitals) in the commercial refrigeration sector"/>
    <d v="1998-03-01T00:00:00"/>
    <d v="1999-04-01T00:00:00"/>
    <s v="FIN"/>
    <d v="1998-06-01T00:00:00"/>
    <m/>
    <d v="2000-02-01T00:00:00"/>
    <d v="2001-07-01T00:00:00"/>
    <n v="0"/>
    <m/>
    <m/>
    <n v="0"/>
    <m/>
    <m/>
    <n v="0"/>
    <m/>
    <m/>
    <n v="0"/>
    <m/>
    <m/>
    <n v="50000"/>
    <n v="-1874"/>
    <n v="48126"/>
    <n v="1"/>
    <n v="0"/>
    <n v="0"/>
    <n v="0"/>
    <n v="6500"/>
    <n v="-252.5"/>
    <n v="6247.5"/>
    <n v="-0.5"/>
    <n v="48126"/>
    <n v="0"/>
    <m/>
    <n v="6248"/>
    <n v="0"/>
    <m/>
    <m/>
    <m/>
    <m/>
    <m/>
    <m/>
    <m/>
    <m/>
    <x v="1"/>
    <n v="0"/>
    <n v="1"/>
    <n v="3"/>
    <n v="13"/>
    <n v="0"/>
    <n v="0"/>
    <n v="0"/>
    <n v="1998"/>
  </r>
  <r>
    <m/>
    <m/>
    <s v="ALG/FOA/15/PRP/08"/>
    <s v="UNIDO"/>
    <m/>
    <x v="0"/>
    <s v="ALG"/>
    <x v="5"/>
    <s v="FOA"/>
    <s v="Preparation of an investment project for CFC phase-out in the production of rigid foam at Batimetal"/>
    <d v="1994-12-01T00:00:00"/>
    <d v="1995-06-01T00:00:00"/>
    <s v="FIN"/>
    <d v="1995-05-01T00:00:00"/>
    <m/>
    <d v="1995-11-01T00:00:00"/>
    <d v="1999-08-01T00:00:00"/>
    <n v="0"/>
    <m/>
    <m/>
    <n v="0"/>
    <m/>
    <m/>
    <n v="0"/>
    <m/>
    <m/>
    <n v="0"/>
    <m/>
    <m/>
    <n v="25000"/>
    <n v="-4245"/>
    <n v="20755"/>
    <n v="1"/>
    <n v="0"/>
    <n v="0"/>
    <n v="0"/>
    <n v="3250"/>
    <n v="-556.14"/>
    <n v="2693.86"/>
    <n v="-0.13999999999987267"/>
    <n v="20755"/>
    <n v="0"/>
    <m/>
    <n v="2694"/>
    <n v="0"/>
    <m/>
    <m/>
    <m/>
    <m/>
    <m/>
    <m/>
    <m/>
    <m/>
    <x v="1"/>
    <n v="0"/>
    <n v="1"/>
    <n v="5"/>
    <n v="6"/>
    <n v="0"/>
    <n v="0"/>
    <n v="0"/>
    <n v="1994"/>
  </r>
  <r>
    <m/>
    <m/>
    <s v="BEN/FOA/17/PRP/02"/>
    <s v="UNIDO"/>
    <m/>
    <x v="0"/>
    <s v="BEN"/>
    <x v="5"/>
    <s v="FOA"/>
    <s v="Preparation of an investment project for ODS phase-out in a foam producing plant (Sibao)"/>
    <d v="1995-07-01T00:00:00"/>
    <d v="1995-09-01T00:00:00"/>
    <s v="CLO"/>
    <m/>
    <m/>
    <m/>
    <d v="1998-08-01T00:00:00"/>
    <n v="0"/>
    <m/>
    <m/>
    <n v="0"/>
    <m/>
    <m/>
    <n v="0"/>
    <m/>
    <m/>
    <n v="0"/>
    <m/>
    <m/>
    <n v="15000"/>
    <n v="-15000"/>
    <n v="0"/>
    <n v="0"/>
    <n v="0"/>
    <n v="0"/>
    <n v="0"/>
    <n v="1950"/>
    <n v="-1950"/>
    <n v="0"/>
    <n v="0"/>
    <n v="0"/>
    <n v="0"/>
    <m/>
    <n v="0"/>
    <n v="0"/>
    <m/>
    <m/>
    <m/>
    <m/>
    <e v="#N/A"/>
    <e v="#N/A"/>
    <m/>
    <m/>
    <x v="0"/>
    <n v="0"/>
    <n v="0"/>
    <s v=""/>
    <n v="2"/>
    <n v="0"/>
    <n v="0"/>
    <n v="0"/>
    <n v="1995"/>
  </r>
  <r>
    <m/>
    <m/>
    <s v="MEX/REF/23/PRP/75"/>
    <s v="UNIDO"/>
    <m/>
    <x v="1"/>
    <s v="MEX"/>
    <x v="5"/>
    <s v="REF"/>
    <s v="Preparation of an investment project for phasing out ODS at several small enterprises in the commercial refrigeration"/>
    <d v="1997-11-01T00:00:00"/>
    <d v="1998-06-01T00:00:00"/>
    <s v="FIN"/>
    <d v="1998-06-01T00:00:00"/>
    <m/>
    <d v="1999-11-01T00:00:00"/>
    <d v="2001-03-01T00:00:00"/>
    <n v="0"/>
    <m/>
    <m/>
    <n v="0"/>
    <m/>
    <m/>
    <n v="0"/>
    <m/>
    <m/>
    <n v="0"/>
    <m/>
    <m/>
    <n v="20000"/>
    <n v="-49"/>
    <n v="19951"/>
    <n v="1"/>
    <n v="0"/>
    <n v="0"/>
    <n v="0"/>
    <n v="2600"/>
    <n v="-10.53"/>
    <n v="2589.4699999999998"/>
    <n v="0.46999999999979991"/>
    <n v="19951"/>
    <n v="0"/>
    <m/>
    <n v="2589"/>
    <n v="0"/>
    <m/>
    <m/>
    <m/>
    <m/>
    <m/>
    <m/>
    <m/>
    <m/>
    <x v="1"/>
    <n v="0"/>
    <n v="1"/>
    <n v="7"/>
    <n v="7"/>
    <n v="0"/>
    <n v="0"/>
    <n v="0"/>
    <n v="1997"/>
  </r>
  <r>
    <m/>
    <m/>
    <s v="IDS/SEV/23/PRP/64"/>
    <s v="UNIDO"/>
    <m/>
    <x v="2"/>
    <s v="IDS"/>
    <x v="5"/>
    <s v="SEV"/>
    <s v="Preparation of an investment project for phasing out ODS at three enterprises including the companies Nirwana and P.T. Success"/>
    <d v="1997-11-01T00:00:00"/>
    <d v="1998-03-01T00:00:00"/>
    <s v="FIN"/>
    <d v="1998-09-01T00:00:00"/>
    <m/>
    <d v="2000-10-01T00:00:00"/>
    <d v="2001-07-01T00:00:00"/>
    <n v="0"/>
    <m/>
    <m/>
    <n v="0"/>
    <m/>
    <m/>
    <n v="0"/>
    <m/>
    <m/>
    <n v="0"/>
    <m/>
    <m/>
    <n v="10000"/>
    <n v="9025"/>
    <n v="19025"/>
    <n v="1"/>
    <n v="0"/>
    <n v="0"/>
    <n v="0"/>
    <n v="1300"/>
    <n v="1169.3499999999999"/>
    <n v="2469.35"/>
    <n v="0.34999999999990905"/>
    <n v="19025"/>
    <n v="0"/>
    <m/>
    <n v="2469"/>
    <n v="0"/>
    <m/>
    <m/>
    <m/>
    <m/>
    <m/>
    <m/>
    <m/>
    <m/>
    <x v="1"/>
    <n v="0"/>
    <n v="1"/>
    <n v="10"/>
    <n v="4"/>
    <n v="0"/>
    <n v="0"/>
    <n v="0"/>
    <n v="1997"/>
  </r>
  <r>
    <m/>
    <m/>
    <s v="IND/REF/23/PRP/159"/>
    <s v="UNIDO"/>
    <m/>
    <x v="2"/>
    <s v="IND"/>
    <x v="5"/>
    <s v="REF"/>
    <s v="Preparation of an investment project for phasing out ODS in the refrigeration sector (project under identification)"/>
    <d v="1997-11-01T00:00:00"/>
    <d v="1998-03-01T00:00:00"/>
    <s v="FIN"/>
    <d v="1998-06-01T00:00:00"/>
    <m/>
    <d v="2000-12-01T00:00:00"/>
    <d v="2002-05-01T00:00:00"/>
    <n v="0"/>
    <m/>
    <m/>
    <n v="0"/>
    <m/>
    <m/>
    <n v="0"/>
    <m/>
    <m/>
    <n v="0"/>
    <m/>
    <m/>
    <n v="25000"/>
    <n v="24369"/>
    <n v="49369"/>
    <n v="1"/>
    <n v="0"/>
    <n v="0"/>
    <n v="0"/>
    <n v="3250"/>
    <n v="3157.83"/>
    <n v="6407.83"/>
    <n v="-0.17000000000007276"/>
    <n v="49369"/>
    <n v="0"/>
    <m/>
    <n v="6408"/>
    <n v="0"/>
    <m/>
    <m/>
    <m/>
    <m/>
    <m/>
    <m/>
    <m/>
    <m/>
    <x v="1"/>
    <n v="0"/>
    <n v="1"/>
    <n v="7"/>
    <n v="4"/>
    <n v="0"/>
    <n v="0"/>
    <n v="0"/>
    <n v="1997"/>
  </r>
  <r>
    <m/>
    <m/>
    <s v="ECU/SEV/17/PRP/17"/>
    <s v="UNIDO"/>
    <m/>
    <x v="1"/>
    <s v="ECU"/>
    <x v="5"/>
    <s v="SEV"/>
    <s v="Preparation of an investment project in a plant (Elasta) for the production of polyurethane flexible foam for automotive industry"/>
    <d v="1995-07-01T00:00:00"/>
    <d v="1995-09-01T00:00:00"/>
    <s v="CLO"/>
    <d v="1995-10-01T00:00:00"/>
    <m/>
    <m/>
    <d v="1999-12-01T00:00:00"/>
    <n v="0"/>
    <m/>
    <m/>
    <n v="0"/>
    <m/>
    <m/>
    <n v="0"/>
    <m/>
    <m/>
    <n v="0"/>
    <m/>
    <m/>
    <n v="15000"/>
    <n v="-9243"/>
    <n v="5757"/>
    <n v="1"/>
    <n v="0"/>
    <n v="0"/>
    <n v="0"/>
    <n v="1950"/>
    <n v="-1203"/>
    <n v="747"/>
    <n v="0"/>
    <n v="5757"/>
    <n v="0"/>
    <m/>
    <n v="747"/>
    <n v="0"/>
    <m/>
    <m/>
    <m/>
    <m/>
    <e v="#N/A"/>
    <e v="#N/A"/>
    <m/>
    <m/>
    <x v="0"/>
    <n v="0"/>
    <n v="1"/>
    <n v="3"/>
    <n v="2"/>
    <n v="0"/>
    <n v="0"/>
    <n v="0"/>
    <n v="1995"/>
  </r>
  <r>
    <m/>
    <m/>
    <s v="ARG/FUM/30/PRP/100"/>
    <s v="IBRD"/>
    <m/>
    <x v="1"/>
    <s v="ARG"/>
    <x v="5"/>
    <s v="FUM"/>
    <s v="Preparation of an investment project in methyl bromide sector"/>
    <d v="2000-03-01T00:00:00"/>
    <d v="2001-12-01T00:00:00"/>
    <s v="FIN"/>
    <d v="2001-12-01T00:00:00"/>
    <m/>
    <d v="2001-12-01T00:00:00"/>
    <d v="2001-12-01T00:00:00"/>
    <n v="0"/>
    <m/>
    <m/>
    <n v="0"/>
    <m/>
    <m/>
    <n v="0"/>
    <m/>
    <m/>
    <n v="0"/>
    <m/>
    <m/>
    <n v="10000"/>
    <n v="0"/>
    <n v="10000"/>
    <n v="1"/>
    <n v="0"/>
    <n v="0"/>
    <n v="0"/>
    <n v="1300"/>
    <n v="0"/>
    <n v="1300"/>
    <n v="0"/>
    <n v="10000"/>
    <n v="0"/>
    <n v="0"/>
    <n v="1300"/>
    <n v="0"/>
    <n v="0"/>
    <m/>
    <m/>
    <m/>
    <m/>
    <m/>
    <m/>
    <m/>
    <x v="1"/>
    <n v="0"/>
    <n v="1"/>
    <n v="21"/>
    <n v="21"/>
    <n v="0"/>
    <n v="0"/>
    <n v="0"/>
    <n v="2000"/>
  </r>
  <r>
    <m/>
    <m/>
    <s v="SYR/REF/18/PRP/12"/>
    <s v="UNIDO"/>
    <m/>
    <x v="2"/>
    <s v="SYR"/>
    <x v="5"/>
    <s v="REF"/>
    <s v="Preparation of an investment project in recovery and recycling sector"/>
    <d v="1995-11-01T00:00:00"/>
    <d v="1996-01-01T00:00:00"/>
    <s v="CLO"/>
    <m/>
    <m/>
    <m/>
    <d v="2001-07-01T00:00:00"/>
    <n v="0"/>
    <m/>
    <m/>
    <n v="0"/>
    <m/>
    <m/>
    <n v="0"/>
    <m/>
    <m/>
    <n v="0"/>
    <m/>
    <m/>
    <n v="15000"/>
    <n v="-15000"/>
    <n v="0"/>
    <n v="0"/>
    <n v="0"/>
    <n v="0"/>
    <n v="0"/>
    <n v="1950"/>
    <n v="-1950"/>
    <n v="0"/>
    <n v="0"/>
    <n v="0"/>
    <n v="0"/>
    <m/>
    <n v="0"/>
    <n v="0"/>
    <m/>
    <m/>
    <m/>
    <m/>
    <e v="#N/A"/>
    <e v="#N/A"/>
    <m/>
    <m/>
    <x v="0"/>
    <n v="0"/>
    <n v="0"/>
    <s v=""/>
    <n v="2"/>
    <n v="0"/>
    <n v="0"/>
    <n v="0"/>
    <n v="1995"/>
  </r>
  <r>
    <m/>
    <m/>
    <s v="IVC/ARS/44/PRP/22"/>
    <s v="UNIDO"/>
    <m/>
    <x v="0"/>
    <s v="IVC"/>
    <x v="5"/>
    <s v="ARS"/>
    <s v="Preparation of an investment project in the aerosol sector"/>
    <d v="2004-12-01T00:00:00"/>
    <d v="2005-12-01T00:00:00"/>
    <s v="FIN"/>
    <d v="2005-03-01T00:00:00"/>
    <m/>
    <d v="2005-12-01T00:00:00"/>
    <d v="2006-12-01T00:00:00"/>
    <n v="0"/>
    <m/>
    <m/>
    <n v="0"/>
    <m/>
    <m/>
    <n v="0"/>
    <m/>
    <m/>
    <n v="0"/>
    <m/>
    <m/>
    <n v="15000"/>
    <n v="-1832"/>
    <n v="13168"/>
    <n v="1"/>
    <n v="0"/>
    <n v="0"/>
    <n v="0"/>
    <n v="1125"/>
    <n v="-137"/>
    <n v="988"/>
    <n v="0"/>
    <n v="13168"/>
    <n v="0"/>
    <m/>
    <n v="988"/>
    <n v="0"/>
    <m/>
    <m/>
    <m/>
    <m/>
    <m/>
    <m/>
    <m/>
    <m/>
    <x v="1"/>
    <n v="0"/>
    <n v="1"/>
    <n v="3"/>
    <n v="12"/>
    <n v="0"/>
    <n v="0"/>
    <n v="0"/>
    <n v="2004"/>
  </r>
  <r>
    <m/>
    <m/>
    <s v="SYR/ARS/18/PRP/10"/>
    <s v="UNIDO"/>
    <m/>
    <x v="2"/>
    <s v="SYR"/>
    <x v="5"/>
    <s v="ARS"/>
    <s v="Preparation of an investment project in the aerosol sector"/>
    <d v="1995-11-01T00:00:00"/>
    <d v="1996-05-01T00:00:00"/>
    <s v="FIN"/>
    <d v="1996-02-01T00:00:00"/>
    <m/>
    <d v="1998-05-01T00:00:00"/>
    <d v="1999-08-01T00:00:00"/>
    <n v="0"/>
    <m/>
    <m/>
    <n v="0"/>
    <m/>
    <m/>
    <n v="0"/>
    <m/>
    <m/>
    <n v="0"/>
    <m/>
    <m/>
    <n v="25000"/>
    <n v="-746"/>
    <n v="24254"/>
    <n v="1"/>
    <n v="0"/>
    <n v="0"/>
    <n v="0"/>
    <n v="3250"/>
    <n v="-101.92"/>
    <n v="3148.08"/>
    <n v="7.999999999992724E-2"/>
    <n v="24254"/>
    <n v="0"/>
    <m/>
    <n v="3148"/>
    <n v="0"/>
    <m/>
    <m/>
    <m/>
    <m/>
    <m/>
    <m/>
    <m/>
    <m/>
    <x v="1"/>
    <n v="0"/>
    <n v="1"/>
    <n v="3"/>
    <n v="6"/>
    <n v="0"/>
    <n v="0"/>
    <n v="0"/>
    <n v="1995"/>
  </r>
  <r>
    <m/>
    <m/>
    <s v="IND/REF/30/PRP/248"/>
    <s v="UNIDO"/>
    <m/>
    <x v="2"/>
    <s v="IND"/>
    <x v="5"/>
    <s v="REF"/>
    <s v="Preparation of an investment project in the commercial refrigeration sector"/>
    <d v="2000-03-01T00:00:00"/>
    <d v="2001-04-01T00:00:00"/>
    <s v="FIN"/>
    <d v="2001-07-01T00:00:00"/>
    <m/>
    <d v="2002-06-01T00:00:00"/>
    <d v="2003-05-01T00:00:00"/>
    <n v="0"/>
    <m/>
    <m/>
    <n v="0"/>
    <m/>
    <m/>
    <n v="0"/>
    <m/>
    <m/>
    <n v="0"/>
    <m/>
    <m/>
    <n v="20000"/>
    <n v="-703"/>
    <n v="19297"/>
    <n v="1"/>
    <n v="0"/>
    <n v="0"/>
    <n v="0"/>
    <n v="2600"/>
    <n v="-95.42"/>
    <n v="2504.58"/>
    <n v="-0.42000000000007276"/>
    <n v="19297"/>
    <n v="0"/>
    <m/>
    <n v="2505"/>
    <n v="0"/>
    <m/>
    <m/>
    <m/>
    <m/>
    <m/>
    <m/>
    <m/>
    <m/>
    <x v="1"/>
    <n v="0"/>
    <n v="1"/>
    <n v="16"/>
    <n v="13"/>
    <n v="0"/>
    <n v="0"/>
    <n v="0"/>
    <n v="2000"/>
  </r>
  <r>
    <m/>
    <m/>
    <s v="LIB/REF/36/PRP/20"/>
    <s v="UNIDO"/>
    <m/>
    <x v="0"/>
    <s v="LIB"/>
    <x v="5"/>
    <s v="REF"/>
    <s v="Preparation of an investment project in the commercial refrigeration sector"/>
    <d v="2002-03-01T00:00:00"/>
    <d v="2003-04-01T00:00:00"/>
    <s v="FIN"/>
    <d v="2003-06-01T00:00:00"/>
    <m/>
    <d v="2003-10-01T00:00:00"/>
    <d v="2004-09-01T00:00:00"/>
    <n v="0"/>
    <m/>
    <m/>
    <n v="0"/>
    <m/>
    <m/>
    <n v="0"/>
    <m/>
    <m/>
    <n v="0"/>
    <m/>
    <m/>
    <n v="20000"/>
    <n v="-722"/>
    <n v="19278"/>
    <n v="1"/>
    <n v="0"/>
    <n v="0"/>
    <n v="0"/>
    <n v="2600"/>
    <n v="-97.89"/>
    <n v="2502.11"/>
    <n v="0.11000000000012733"/>
    <n v="19278"/>
    <n v="0"/>
    <m/>
    <n v="2502"/>
    <n v="0"/>
    <m/>
    <m/>
    <m/>
    <m/>
    <m/>
    <m/>
    <m/>
    <m/>
    <x v="1"/>
    <n v="0"/>
    <n v="1"/>
    <n v="15"/>
    <n v="13"/>
    <n v="0"/>
    <n v="0"/>
    <n v="0"/>
    <n v="2002"/>
  </r>
  <r>
    <m/>
    <m/>
    <s v="IVC/REF/24/PRP/11"/>
    <s v="UNIDO"/>
    <m/>
    <x v="0"/>
    <s v="IVC"/>
    <x v="5"/>
    <s v="REF"/>
    <s v="Preparation of an investment project in the domestic refrigeration (hydrocarbon) sector for Serti"/>
    <d v="1998-03-01T00:00:00"/>
    <d v="1999-04-01T00:00:00"/>
    <s v="FIN"/>
    <d v="1998-09-01T00:00:00"/>
    <m/>
    <d v="1999-10-01T00:00:00"/>
    <d v="2000-12-01T00:00:00"/>
    <n v="0"/>
    <m/>
    <m/>
    <n v="0"/>
    <m/>
    <m/>
    <n v="0"/>
    <m/>
    <m/>
    <n v="0"/>
    <m/>
    <m/>
    <n v="20000"/>
    <n v="-10918"/>
    <n v="9082"/>
    <n v="1"/>
    <n v="0"/>
    <n v="0"/>
    <n v="0"/>
    <n v="2600"/>
    <n v="-1421.16"/>
    <n v="1178.8399999999999"/>
    <n v="-0.16000000000008185"/>
    <n v="9082"/>
    <n v="0"/>
    <m/>
    <n v="1179"/>
    <n v="0"/>
    <m/>
    <m/>
    <m/>
    <m/>
    <m/>
    <m/>
    <m/>
    <m/>
    <x v="1"/>
    <n v="0"/>
    <n v="1"/>
    <n v="6"/>
    <n v="13"/>
    <n v="0"/>
    <n v="0"/>
    <n v="0"/>
    <n v="1998"/>
  </r>
  <r>
    <m/>
    <m/>
    <s v="URU/REF/30/PRP/32"/>
    <s v="IBRD"/>
    <m/>
    <x v="1"/>
    <s v="URU"/>
    <x v="5"/>
    <s v="REF"/>
    <s v="Preparation of an investment project in the domestic refrigeration sector"/>
    <d v="2000-03-01T00:00:00"/>
    <d v="2001-12-01T00:00:00"/>
    <s v="FIN"/>
    <d v="2000-03-01T00:00:00"/>
    <m/>
    <d v="2000-12-01T00:00:00"/>
    <d v="2000-12-01T00:00:00"/>
    <n v="0"/>
    <m/>
    <m/>
    <n v="0"/>
    <m/>
    <m/>
    <n v="0"/>
    <m/>
    <m/>
    <n v="0"/>
    <m/>
    <m/>
    <n v="10000"/>
    <n v="0"/>
    <n v="10000"/>
    <n v="1"/>
    <n v="0"/>
    <n v="0"/>
    <n v="0"/>
    <n v="1300"/>
    <n v="0"/>
    <n v="1300"/>
    <n v="0"/>
    <n v="10000"/>
    <n v="0"/>
    <n v="0"/>
    <n v="1300"/>
    <n v="0"/>
    <n v="0"/>
    <m/>
    <m/>
    <m/>
    <m/>
    <m/>
    <m/>
    <m/>
    <x v="1"/>
    <n v="0"/>
    <n v="1"/>
    <n v="0"/>
    <n v="21"/>
    <n v="0"/>
    <n v="0"/>
    <n v="0"/>
    <n v="2000"/>
  </r>
  <r>
    <m/>
    <m/>
    <s v="SYR/FOA/36/PRP/82"/>
    <s v="UNIDO"/>
    <m/>
    <x v="2"/>
    <s v="SYR"/>
    <x v="5"/>
    <s v="FOA"/>
    <s v="Preparation of an investment project in the extruded polystyrene foam sector"/>
    <d v="2002-03-01T00:00:00"/>
    <d v="2003-04-01T00:00:00"/>
    <s v="FIN"/>
    <d v="2002-07-01T00:00:00"/>
    <m/>
    <d v="2003-10-01T00:00:00"/>
    <d v="2004-09-01T00:00:00"/>
    <n v="0"/>
    <m/>
    <m/>
    <n v="0"/>
    <m/>
    <m/>
    <n v="0"/>
    <m/>
    <m/>
    <n v="0"/>
    <m/>
    <m/>
    <n v="15000"/>
    <n v="-80"/>
    <n v="14920"/>
    <n v="1"/>
    <n v="0"/>
    <n v="0"/>
    <n v="0"/>
    <n v="1950"/>
    <n v="-13.52"/>
    <n v="1936.48"/>
    <n v="0.48000000000001819"/>
    <n v="14920"/>
    <n v="0"/>
    <m/>
    <n v="1936"/>
    <n v="0"/>
    <m/>
    <m/>
    <m/>
    <m/>
    <m/>
    <m/>
    <m/>
    <m/>
    <x v="1"/>
    <n v="0"/>
    <n v="1"/>
    <n v="4"/>
    <n v="13"/>
    <n v="0"/>
    <n v="0"/>
    <n v="0"/>
    <n v="2002"/>
  </r>
  <r>
    <m/>
    <m/>
    <s v="ARG/FOA/18/PRP/32"/>
    <s v="UNIDO"/>
    <m/>
    <x v="1"/>
    <s v="ARG"/>
    <x v="5"/>
    <s v="FOA"/>
    <s v="Preparation of an investment project in the foam sector"/>
    <d v="1995-11-01T00:00:00"/>
    <d v="1996-01-01T00:00:00"/>
    <s v="FIN"/>
    <d v="1996-02-01T00:00:00"/>
    <m/>
    <d v="1996-12-01T00:00:00"/>
    <d v="1998-08-01T00:00:00"/>
    <n v="0"/>
    <m/>
    <m/>
    <n v="0"/>
    <m/>
    <m/>
    <n v="0"/>
    <m/>
    <m/>
    <n v="0"/>
    <m/>
    <m/>
    <n v="20000"/>
    <n v="-492"/>
    <n v="19508"/>
    <n v="1"/>
    <n v="0"/>
    <n v="0"/>
    <n v="0"/>
    <n v="2600"/>
    <n v="-67.989999999999995"/>
    <n v="2532.0100000000002"/>
    <n v="1.0000000000218279E-2"/>
    <n v="19508"/>
    <n v="0"/>
    <m/>
    <n v="2532"/>
    <n v="0"/>
    <m/>
    <m/>
    <m/>
    <m/>
    <m/>
    <m/>
    <m/>
    <m/>
    <x v="1"/>
    <n v="0"/>
    <n v="1"/>
    <n v="3"/>
    <n v="2"/>
    <n v="0"/>
    <n v="0"/>
    <n v="0"/>
    <n v="1995"/>
  </r>
  <r>
    <m/>
    <m/>
    <s v="MAL/FOA/18/PRP/69"/>
    <s v="UNIDO"/>
    <m/>
    <x v="2"/>
    <s v="MAL"/>
    <x v="5"/>
    <s v="FOA"/>
    <s v="Preparation of an investment project in the foam sector"/>
    <d v="1995-11-01T00:00:00"/>
    <d v="1996-02-01T00:00:00"/>
    <s v="FIN"/>
    <d v="1996-06-01T00:00:00"/>
    <m/>
    <d v="1999-02-01T00:00:00"/>
    <d v="2000-07-01T00:00:00"/>
    <n v="0"/>
    <m/>
    <m/>
    <n v="0"/>
    <m/>
    <m/>
    <n v="0"/>
    <m/>
    <m/>
    <n v="0"/>
    <m/>
    <m/>
    <n v="40000"/>
    <n v="-35"/>
    <n v="39965"/>
    <n v="1"/>
    <n v="0"/>
    <n v="0"/>
    <n v="0"/>
    <n v="5200"/>
    <n v="-12.74"/>
    <n v="5187.26"/>
    <n v="0.26000000000021828"/>
    <n v="39965"/>
    <n v="0"/>
    <m/>
    <n v="5187"/>
    <n v="0"/>
    <m/>
    <m/>
    <m/>
    <m/>
    <m/>
    <m/>
    <m/>
    <m/>
    <x v="1"/>
    <n v="0"/>
    <n v="1"/>
    <n v="7"/>
    <n v="3"/>
    <n v="0"/>
    <n v="0"/>
    <n v="0"/>
    <n v="1995"/>
  </r>
  <r>
    <m/>
    <m/>
    <s v="SEN/FOA/18/PRP/05"/>
    <s v="UNIDO"/>
    <m/>
    <x v="0"/>
    <s v="SEN"/>
    <x v="5"/>
    <s v="FOA"/>
    <s v="Preparation of an investment project in the foam sector"/>
    <d v="1995-11-01T00:00:00"/>
    <d v="1996-01-01T00:00:00"/>
    <s v="FIN"/>
    <d v="1996-03-01T00:00:00"/>
    <m/>
    <d v="1996-12-01T00:00:00"/>
    <d v="1998-08-01T00:00:00"/>
    <n v="0"/>
    <m/>
    <m/>
    <n v="0"/>
    <m/>
    <m/>
    <n v="0"/>
    <m/>
    <m/>
    <n v="0"/>
    <m/>
    <m/>
    <n v="10000"/>
    <n v="-544"/>
    <n v="9456"/>
    <n v="1"/>
    <n v="0"/>
    <n v="0"/>
    <n v="0"/>
    <n v="1300"/>
    <n v="-72.67"/>
    <n v="1227.33"/>
    <n v="0.32999999999992724"/>
    <n v="9456"/>
    <n v="0"/>
    <m/>
    <n v="1227"/>
    <n v="0"/>
    <m/>
    <m/>
    <m/>
    <m/>
    <m/>
    <m/>
    <m/>
    <m/>
    <x v="1"/>
    <n v="0"/>
    <n v="1"/>
    <n v="4"/>
    <n v="2"/>
    <n v="0"/>
    <n v="0"/>
    <n v="0"/>
    <n v="1995"/>
  </r>
  <r>
    <m/>
    <m/>
    <s v="ROM/FOA/23/PRP/13"/>
    <s v="UNIDO"/>
    <m/>
    <x v="4"/>
    <s v="ROM"/>
    <x v="5"/>
    <s v="FOA"/>
    <s v="Preparation of an investment project in the foam sector for phasing out ODS at Romcarbon"/>
    <d v="1997-11-01T00:00:00"/>
    <d v="1998-03-01T00:00:00"/>
    <s v="FIN"/>
    <d v="1998-09-01T00:00:00"/>
    <m/>
    <d v="2000-05-01T00:00:00"/>
    <d v="2001-07-01T00:00:00"/>
    <n v="0"/>
    <m/>
    <m/>
    <n v="0"/>
    <m/>
    <m/>
    <n v="0"/>
    <m/>
    <m/>
    <n v="0"/>
    <m/>
    <m/>
    <n v="10000"/>
    <n v="1667"/>
    <n v="11667"/>
    <n v="1"/>
    <n v="0"/>
    <n v="0"/>
    <n v="0"/>
    <n v="1300"/>
    <n v="214"/>
    <n v="1514"/>
    <n v="0"/>
    <n v="11667"/>
    <n v="0"/>
    <m/>
    <n v="1514"/>
    <n v="0"/>
    <m/>
    <m/>
    <m/>
    <m/>
    <m/>
    <m/>
    <m/>
    <m/>
    <x v="1"/>
    <n v="0"/>
    <n v="1"/>
    <n v="10"/>
    <n v="4"/>
    <n v="0"/>
    <n v="0"/>
    <n v="0"/>
    <n v="1997"/>
  </r>
  <r>
    <m/>
    <m/>
    <s v="IRA/FOA/23/PRP/27"/>
    <s v="UNIDO"/>
    <m/>
    <x v="2"/>
    <s v="IRA"/>
    <x v="5"/>
    <s v="FOA"/>
    <s v="Preparation of an investment project in the foam sector for phasing out ODS at three enterprises including Bahaman Plastic"/>
    <d v="1997-11-01T00:00:00"/>
    <d v="1998-06-01T00:00:00"/>
    <s v="FIN"/>
    <d v="1998-09-01T00:00:00"/>
    <m/>
    <d v="2000-09-01T00:00:00"/>
    <d v="2001-07-01T00:00:00"/>
    <n v="0"/>
    <m/>
    <m/>
    <n v="0"/>
    <m/>
    <m/>
    <n v="0"/>
    <m/>
    <m/>
    <n v="0"/>
    <m/>
    <m/>
    <n v="10000"/>
    <n v="-2561"/>
    <n v="7439"/>
    <n v="1"/>
    <n v="0"/>
    <n v="0"/>
    <n v="0"/>
    <n v="1300"/>
    <n v="-334"/>
    <n v="966"/>
    <n v="0"/>
    <n v="7439"/>
    <n v="0"/>
    <m/>
    <n v="966"/>
    <n v="0"/>
    <m/>
    <m/>
    <m/>
    <m/>
    <m/>
    <m/>
    <m/>
    <m/>
    <x v="1"/>
    <n v="0"/>
    <n v="1"/>
    <n v="10"/>
    <n v="7"/>
    <n v="0"/>
    <n v="0"/>
    <n v="0"/>
    <n v="1997"/>
  </r>
  <r>
    <m/>
    <m/>
    <s v="IND/FUM/39/PRP/360"/>
    <s v="UNIDO"/>
    <m/>
    <x v="2"/>
    <s v="IND"/>
    <x v="5"/>
    <s v="FUM"/>
    <s v="Preparation of an investment project in the fumigant sector"/>
    <d v="2003-04-01T00:00:00"/>
    <d v="2004-04-01T00:00:00"/>
    <s v="CLO"/>
    <d v="2004-07-01T00:00:00"/>
    <m/>
    <m/>
    <d v="2005-12-01T00:00:00"/>
    <n v="0"/>
    <m/>
    <m/>
    <n v="0"/>
    <m/>
    <m/>
    <n v="0"/>
    <m/>
    <m/>
    <n v="0"/>
    <m/>
    <m/>
    <n v="35000"/>
    <n v="-34038"/>
    <n v="962"/>
    <n v="1"/>
    <n v="0"/>
    <n v="0"/>
    <n v="0"/>
    <n v="2625"/>
    <n v="-2553"/>
    <n v="72"/>
    <n v="0"/>
    <n v="962"/>
    <n v="0"/>
    <m/>
    <n v="72"/>
    <n v="0"/>
    <m/>
    <m/>
    <m/>
    <m/>
    <e v="#N/A"/>
    <e v="#N/A"/>
    <m/>
    <m/>
    <x v="0"/>
    <n v="0"/>
    <n v="1"/>
    <n v="15"/>
    <n v="12"/>
    <n v="0"/>
    <n v="0"/>
    <n v="0"/>
    <n v="2003"/>
  </r>
  <r>
    <m/>
    <m/>
    <s v="EGY/FUM/30/PRP/77"/>
    <s v="UNIDO"/>
    <m/>
    <x v="0"/>
    <s v="EGY"/>
    <x v="5"/>
    <s v="FUM"/>
    <s v="Preparation of an investment project in the methyl bromide sector"/>
    <d v="2000-03-01T00:00:00"/>
    <d v="2001-04-01T00:00:00"/>
    <s v="FIN"/>
    <d v="2001-11-01T00:00:00"/>
    <m/>
    <d v="2002-12-01T00:00:00"/>
    <d v="2003-05-01T00:00:00"/>
    <n v="0"/>
    <m/>
    <m/>
    <n v="0"/>
    <m/>
    <m/>
    <n v="0"/>
    <m/>
    <m/>
    <n v="0"/>
    <m/>
    <m/>
    <n v="25000"/>
    <n v="-858"/>
    <n v="24142"/>
    <n v="1"/>
    <n v="0"/>
    <n v="0"/>
    <n v="0"/>
    <n v="3250"/>
    <n v="-116.48"/>
    <n v="3133.52"/>
    <n v="-0.48000000000001819"/>
    <n v="24142"/>
    <n v="0"/>
    <m/>
    <n v="3134"/>
    <n v="0"/>
    <m/>
    <m/>
    <m/>
    <m/>
    <m/>
    <m/>
    <m/>
    <m/>
    <x v="1"/>
    <n v="0"/>
    <n v="1"/>
    <n v="20"/>
    <n v="13"/>
    <n v="0"/>
    <n v="0"/>
    <n v="0"/>
    <n v="2000"/>
  </r>
  <r>
    <m/>
    <m/>
    <s v="UGA/FUM/30/PRP/08"/>
    <s v="UNIDO"/>
    <m/>
    <x v="0"/>
    <s v="UGA"/>
    <x v="5"/>
    <s v="FUM"/>
    <s v="Preparation of an investment project in the methyl bromide sector"/>
    <d v="2000-03-01T00:00:00"/>
    <d v="2001-04-01T00:00:00"/>
    <s v="FIN"/>
    <d v="2000-10-01T00:00:00"/>
    <m/>
    <d v="2001-10-01T00:00:00"/>
    <d v="2002-12-01T00:00:00"/>
    <n v="0"/>
    <m/>
    <m/>
    <n v="0"/>
    <m/>
    <m/>
    <n v="0"/>
    <m/>
    <m/>
    <n v="0"/>
    <m/>
    <m/>
    <n v="30000"/>
    <n v="-560"/>
    <n v="29440"/>
    <n v="1"/>
    <n v="0"/>
    <n v="0"/>
    <n v="0"/>
    <n v="3900"/>
    <n v="-78.91"/>
    <n v="3821.09"/>
    <n v="9.0000000000145519E-2"/>
    <n v="29440"/>
    <n v="0"/>
    <m/>
    <n v="3821"/>
    <n v="0"/>
    <m/>
    <m/>
    <m/>
    <m/>
    <m/>
    <m/>
    <m/>
    <m/>
    <x v="1"/>
    <n v="0"/>
    <n v="1"/>
    <n v="7"/>
    <n v="13"/>
    <n v="0"/>
    <n v="0"/>
    <n v="0"/>
    <n v="2000"/>
  </r>
  <r>
    <m/>
    <m/>
    <s v="URU/FUM/30/PRP/33"/>
    <s v="UNIDO"/>
    <m/>
    <x v="1"/>
    <s v="URU"/>
    <x v="5"/>
    <s v="FUM"/>
    <s v="Preparation of an investment project in the methyl bromide sector"/>
    <d v="2000-03-01T00:00:00"/>
    <d v="2001-04-01T00:00:00"/>
    <s v="FIN"/>
    <d v="2000-06-01T00:00:00"/>
    <m/>
    <d v="2001-10-01T00:00:00"/>
    <d v="2002-12-01T00:00:00"/>
    <n v="0"/>
    <m/>
    <m/>
    <n v="0"/>
    <m/>
    <m/>
    <n v="0"/>
    <m/>
    <m/>
    <n v="0"/>
    <m/>
    <m/>
    <n v="25000"/>
    <n v="-935"/>
    <n v="24065"/>
    <n v="1"/>
    <n v="0"/>
    <n v="0"/>
    <n v="0"/>
    <n v="3250"/>
    <n v="-126.49"/>
    <n v="3123.51"/>
    <n v="-0.48999999999978172"/>
    <n v="24065"/>
    <n v="0"/>
    <m/>
    <n v="3124"/>
    <n v="0"/>
    <m/>
    <m/>
    <m/>
    <m/>
    <m/>
    <m/>
    <m/>
    <m/>
    <x v="1"/>
    <n v="0"/>
    <n v="1"/>
    <n v="3"/>
    <n v="13"/>
    <n v="0"/>
    <n v="0"/>
    <n v="0"/>
    <n v="2000"/>
  </r>
  <r>
    <m/>
    <m/>
    <s v="TUR/FUM/30/PRP/59"/>
    <s v="UNIDO"/>
    <m/>
    <x v="4"/>
    <s v="TUR"/>
    <x v="5"/>
    <s v="FUM"/>
    <s v="Preparation of an investment project in the methyl bromide sector (horticulture)"/>
    <d v="2000-03-01T00:00:00"/>
    <d v="2001-04-01T00:00:00"/>
    <s v="FIN"/>
    <d v="2000-07-01T00:00:00"/>
    <m/>
    <d v="2001-10-01T00:00:00"/>
    <d v="2002-12-01T00:00:00"/>
    <n v="0"/>
    <m/>
    <m/>
    <n v="0"/>
    <m/>
    <m/>
    <n v="0"/>
    <m/>
    <m/>
    <n v="0"/>
    <m/>
    <m/>
    <n v="30000"/>
    <n v="-787"/>
    <n v="29213"/>
    <n v="1"/>
    <n v="0"/>
    <n v="0"/>
    <n v="0"/>
    <n v="3900"/>
    <n v="-108.29"/>
    <n v="3791.71"/>
    <n v="-0.28999999999996362"/>
    <n v="29213"/>
    <n v="0"/>
    <m/>
    <n v="3792"/>
    <n v="0"/>
    <m/>
    <m/>
    <m/>
    <m/>
    <m/>
    <m/>
    <m/>
    <m/>
    <x v="1"/>
    <n v="0"/>
    <n v="1"/>
    <n v="4"/>
    <n v="13"/>
    <n v="0"/>
    <n v="0"/>
    <n v="0"/>
    <n v="2000"/>
  </r>
  <r>
    <m/>
    <m/>
    <s v="YUG/REF/23/PRP/04"/>
    <s v="UNIDO"/>
    <m/>
    <x v="4"/>
    <s v="YUG"/>
    <x v="5"/>
    <s v="REF"/>
    <s v="Preparation of an investment project in the refrigeration sector for phasing out ODS at Obod"/>
    <d v="1997-11-01T00:00:00"/>
    <d v="1998-03-01T00:00:00"/>
    <s v="FIN"/>
    <d v="1998-07-01T00:00:00"/>
    <m/>
    <d v="1999-12-01T00:00:00"/>
    <d v="2000-07-01T00:00:00"/>
    <n v="0"/>
    <m/>
    <m/>
    <n v="0"/>
    <m/>
    <m/>
    <n v="0"/>
    <m/>
    <m/>
    <n v="0"/>
    <m/>
    <m/>
    <n v="10000"/>
    <n v="0"/>
    <n v="10000"/>
    <n v="1"/>
    <n v="0"/>
    <n v="0"/>
    <n v="0"/>
    <n v="1300"/>
    <n v="-1"/>
    <n v="1299"/>
    <n v="0"/>
    <n v="10000"/>
    <n v="0"/>
    <m/>
    <n v="1299"/>
    <n v="0"/>
    <m/>
    <m/>
    <m/>
    <m/>
    <m/>
    <m/>
    <m/>
    <m/>
    <x v="1"/>
    <n v="0"/>
    <n v="1"/>
    <n v="8"/>
    <n v="4"/>
    <n v="0"/>
    <n v="0"/>
    <n v="0"/>
    <n v="1997"/>
  </r>
  <r>
    <m/>
    <m/>
    <s v="BHE/FOA/36/PRP/12"/>
    <s v="UNIDO"/>
    <m/>
    <x v="4"/>
    <s v="BHE"/>
    <x v="5"/>
    <s v="FOA"/>
    <s v="Preparation of an investment project in the rigid foam sector"/>
    <d v="2002-03-01T00:00:00"/>
    <d v="2003-04-01T00:00:00"/>
    <s v="FIN"/>
    <d v="2003-09-01T00:00:00"/>
    <m/>
    <d v="2004-01-01T00:00:00"/>
    <d v="2004-12-01T00:00:00"/>
    <n v="0"/>
    <m/>
    <m/>
    <n v="0"/>
    <m/>
    <m/>
    <n v="0"/>
    <m/>
    <m/>
    <n v="0"/>
    <m/>
    <m/>
    <n v="15000"/>
    <n v="-417"/>
    <n v="14583"/>
    <n v="1"/>
    <n v="0"/>
    <n v="0"/>
    <n v="0"/>
    <n v="1950"/>
    <n v="-57"/>
    <n v="1893"/>
    <n v="0"/>
    <n v="14583"/>
    <n v="0"/>
    <m/>
    <n v="1893"/>
    <n v="0"/>
    <m/>
    <m/>
    <m/>
    <m/>
    <m/>
    <m/>
    <m/>
    <m/>
    <x v="1"/>
    <n v="0"/>
    <n v="1"/>
    <n v="18"/>
    <n v="13"/>
    <n v="0"/>
    <n v="0"/>
    <n v="0"/>
    <n v="2002"/>
  </r>
  <r>
    <m/>
    <m/>
    <s v="IND/SOL/36/PRP/347"/>
    <s v="UNIDO"/>
    <m/>
    <x v="2"/>
    <s v="IND"/>
    <x v="5"/>
    <s v="SOL"/>
    <s v="Preparation of an investment project in the solvent (CFC-113) sector"/>
    <d v="2002-03-01T00:00:00"/>
    <d v="2003-04-01T00:00:00"/>
    <s v="FIN"/>
    <d v="2002-06-01T00:00:00"/>
    <m/>
    <d v="2003-04-01T00:00:00"/>
    <d v="2004-04-01T00:00:00"/>
    <n v="0"/>
    <m/>
    <m/>
    <n v="0"/>
    <m/>
    <m/>
    <n v="0"/>
    <m/>
    <m/>
    <n v="0"/>
    <m/>
    <m/>
    <n v="30000"/>
    <n v="-479"/>
    <n v="29521"/>
    <n v="1"/>
    <n v="0"/>
    <n v="0"/>
    <n v="0"/>
    <n v="3900"/>
    <n v="-68"/>
    <n v="3832"/>
    <n v="0"/>
    <n v="29521"/>
    <n v="0"/>
    <m/>
    <n v="3832"/>
    <n v="0"/>
    <m/>
    <m/>
    <m/>
    <m/>
    <m/>
    <m/>
    <m/>
    <m/>
    <x v="1"/>
    <n v="0"/>
    <n v="1"/>
    <n v="3"/>
    <n v="13"/>
    <n v="0"/>
    <n v="0"/>
    <n v="0"/>
    <n v="2002"/>
  </r>
  <r>
    <m/>
    <m/>
    <s v="YUG/SOL/23/PRP/05"/>
    <s v="UNIDO"/>
    <m/>
    <x v="4"/>
    <s v="YUG"/>
    <x v="5"/>
    <s v="SOL"/>
    <s v="Preparation of an investment project in the solvent sector for phasing out ODS at Hemofarm"/>
    <d v="1997-11-01T00:00:00"/>
    <d v="1998-03-01T00:00:00"/>
    <s v="FIN"/>
    <d v="1998-09-01T00:00:00"/>
    <m/>
    <d v="2000-02-01T00:00:00"/>
    <d v="2001-07-01T00:00:00"/>
    <n v="0"/>
    <m/>
    <m/>
    <n v="0"/>
    <m/>
    <m/>
    <n v="0"/>
    <m/>
    <m/>
    <n v="0"/>
    <m/>
    <m/>
    <n v="10000"/>
    <n v="-2587"/>
    <n v="7413"/>
    <n v="1"/>
    <n v="0"/>
    <n v="0"/>
    <n v="0"/>
    <n v="1300"/>
    <n v="-337.87"/>
    <n v="962.13"/>
    <n v="0.12999999999999545"/>
    <n v="7413"/>
    <n v="0"/>
    <m/>
    <n v="962"/>
    <n v="0"/>
    <m/>
    <m/>
    <m/>
    <m/>
    <m/>
    <m/>
    <m/>
    <m/>
    <x v="1"/>
    <n v="0"/>
    <n v="1"/>
    <n v="10"/>
    <n v="4"/>
    <n v="0"/>
    <n v="0"/>
    <n v="0"/>
    <n v="1997"/>
  </r>
  <r>
    <m/>
    <m/>
    <s v="ARG/SOL/36/PRP/125"/>
    <s v="UNIDO"/>
    <m/>
    <x v="1"/>
    <s v="ARG"/>
    <x v="5"/>
    <s v="SOL"/>
    <s v="Preparation of an investment project in the solvents sector (CFC-113 and TCA)"/>
    <d v="2002-03-01T00:00:00"/>
    <d v="2003-04-01T00:00:00"/>
    <s v="FIN"/>
    <d v="2002-12-01T00:00:00"/>
    <m/>
    <d v="2003-12-01T00:00:00"/>
    <d v="2004-09-01T00:00:00"/>
    <n v="0"/>
    <m/>
    <m/>
    <n v="0"/>
    <m/>
    <m/>
    <n v="0"/>
    <m/>
    <m/>
    <n v="0"/>
    <m/>
    <m/>
    <n v="40000"/>
    <n v="-1126"/>
    <n v="38874"/>
    <n v="1"/>
    <n v="0"/>
    <n v="0"/>
    <n v="0"/>
    <n v="5200"/>
    <n v="-154.44"/>
    <n v="5045.5600000000004"/>
    <n v="-0.43999999999959982"/>
    <n v="38874"/>
    <n v="0"/>
    <m/>
    <n v="5046"/>
    <n v="0"/>
    <m/>
    <m/>
    <m/>
    <m/>
    <m/>
    <m/>
    <m/>
    <m/>
    <x v="1"/>
    <n v="0"/>
    <n v="1"/>
    <n v="9"/>
    <n v="13"/>
    <n v="0"/>
    <n v="0"/>
    <n v="0"/>
    <n v="2002"/>
  </r>
  <r>
    <m/>
    <m/>
    <s v="ALG/FOA/15/PRP/06"/>
    <s v="UNIDO"/>
    <m/>
    <x v="0"/>
    <s v="ALG"/>
    <x v="5"/>
    <s v="FOA"/>
    <s v="Preparation of an investment project proposal for the phase-out of CFC-11 in the manufacture of sandwich panels at Prosider (Annaba)"/>
    <d v="1994-12-01T00:00:00"/>
    <d v="1995-06-01T00:00:00"/>
    <s v="FIN"/>
    <d v="1995-05-01T00:00:00"/>
    <m/>
    <d v="1995-11-01T00:00:00"/>
    <d v="1999-08-01T00:00:00"/>
    <n v="0"/>
    <m/>
    <m/>
    <n v="0"/>
    <m/>
    <m/>
    <n v="0"/>
    <m/>
    <m/>
    <n v="0"/>
    <m/>
    <m/>
    <n v="25000"/>
    <n v="-1584"/>
    <n v="23416"/>
    <n v="1"/>
    <n v="0"/>
    <n v="0"/>
    <n v="0"/>
    <n v="3250"/>
    <n v="-210.73"/>
    <n v="3039.27"/>
    <n v="0.26999999999998181"/>
    <n v="23416"/>
    <n v="0"/>
    <m/>
    <n v="3039"/>
    <n v="0"/>
    <m/>
    <m/>
    <m/>
    <m/>
    <m/>
    <m/>
    <m/>
    <m/>
    <x v="1"/>
    <n v="0"/>
    <n v="1"/>
    <n v="5"/>
    <n v="6"/>
    <n v="0"/>
    <n v="0"/>
    <n v="0"/>
    <n v="1994"/>
  </r>
  <r>
    <m/>
    <m/>
    <s v="IRA/ARS/47/PRP/173"/>
    <s v="UNIDO"/>
    <m/>
    <x v="2"/>
    <s v="IRA"/>
    <x v="5"/>
    <s v="ARS"/>
    <s v="Preparation of an MDI project"/>
    <d v="2005-11-01T00:00:00"/>
    <d v="2006-12-01T00:00:00"/>
    <s v="FIN"/>
    <d v="2007-01-01T00:00:00"/>
    <m/>
    <d v="2008-04-01T00:00:00"/>
    <d v="2008-09-01T00:00:00"/>
    <n v="0"/>
    <m/>
    <m/>
    <n v="0"/>
    <m/>
    <m/>
    <n v="0"/>
    <m/>
    <m/>
    <n v="0"/>
    <m/>
    <m/>
    <n v="70000"/>
    <n v="0"/>
    <n v="70000"/>
    <n v="1"/>
    <n v="0"/>
    <n v="0"/>
    <n v="0"/>
    <n v="5250"/>
    <n v="0"/>
    <n v="5250"/>
    <n v="0"/>
    <n v="70000"/>
    <n v="0"/>
    <m/>
    <n v="5250"/>
    <n v="0"/>
    <m/>
    <m/>
    <m/>
    <m/>
    <m/>
    <m/>
    <m/>
    <m/>
    <x v="1"/>
    <n v="0"/>
    <n v="1"/>
    <n v="14"/>
    <n v="13"/>
    <n v="0"/>
    <n v="0"/>
    <n v="0"/>
    <n v="2005"/>
  </r>
  <r>
    <m/>
    <m/>
    <s v="GEO/DES/64/PRP/32"/>
    <s v="UNDP"/>
    <m/>
    <x v="4"/>
    <s v="GEO"/>
    <x v="5"/>
    <s v="DES"/>
    <s v="Preparation of an ODS bank management and destruction demonstration project"/>
    <d v="2011-07-01T00:00:00"/>
    <d v="2012-07-01T00:00:00"/>
    <s v="FIN"/>
    <d v="2011-11-01T00:00:00"/>
    <m/>
    <d v="2013-03-01T00:00:00"/>
    <d v="2014-10-01T00:00:00"/>
    <n v="0"/>
    <m/>
    <m/>
    <m/>
    <m/>
    <m/>
    <n v="0"/>
    <m/>
    <m/>
    <m/>
    <m/>
    <m/>
    <n v="30000"/>
    <n v="-103"/>
    <n v="29897"/>
    <n v="1"/>
    <n v="0"/>
    <n v="0"/>
    <n v="0"/>
    <n v="2250"/>
    <n v="-8"/>
    <n v="2242"/>
    <n v="-0.28000000000020009"/>
    <n v="29897"/>
    <n v="0"/>
    <n v="0"/>
    <n v="2242.2800000000002"/>
    <n v="0"/>
    <m/>
    <m/>
    <m/>
    <m/>
    <s v="Financially completed in 2014."/>
    <m/>
    <m/>
    <m/>
    <x v="1"/>
    <n v="0"/>
    <n v="1"/>
    <n v="4"/>
    <n v="12"/>
    <n v="0"/>
    <n v="0"/>
    <n v="0"/>
    <n v="2011"/>
  </r>
  <r>
    <m/>
    <m/>
    <s v="CPR/PHA/55/PRP/464"/>
    <s v="UNDP"/>
    <m/>
    <x v="2"/>
    <s v="CPR"/>
    <x v="5"/>
    <s v="PHA"/>
    <s v="Preparation of an overarching HPMP strategy"/>
    <d v="2008-07-01T00:00:00"/>
    <d v="2009-07-01T00:00:00"/>
    <s v="FIN"/>
    <d v="2008-08-01T00:00:00"/>
    <m/>
    <d v="2012-08-01T00:00:00"/>
    <d v="2013-12-01T00:00:00"/>
    <n v="0"/>
    <m/>
    <m/>
    <m/>
    <m/>
    <m/>
    <n v="0"/>
    <m/>
    <m/>
    <m/>
    <m/>
    <m/>
    <n v="360000"/>
    <n v="-6"/>
    <n v="359994"/>
    <n v="1"/>
    <n v="0"/>
    <n v="0"/>
    <n v="0"/>
    <n v="27000"/>
    <n v="0"/>
    <n v="27000"/>
    <n v="0.4500000000007276"/>
    <n v="359994"/>
    <n v="0"/>
    <n v="0"/>
    <n v="26999.55"/>
    <n v="0"/>
    <m/>
    <m/>
    <m/>
    <m/>
    <s v="Financially completed in 2013."/>
    <m/>
    <m/>
    <m/>
    <x v="1"/>
    <n v="0"/>
    <n v="1"/>
    <n v="1"/>
    <n v="12"/>
    <n v="0"/>
    <n v="0"/>
    <n v="0"/>
    <n v="2008"/>
  </r>
  <r>
    <m/>
    <m/>
    <s v="IND/REF/36/PRP/346"/>
    <s v="UNIDO"/>
    <m/>
    <x v="2"/>
    <s v="IND"/>
    <x v="5"/>
    <s v="REF"/>
    <s v="Preparation of an umbrella investment project in the commercial refrigeration sector"/>
    <d v="2002-03-01T00:00:00"/>
    <d v="2003-04-01T00:00:00"/>
    <s v="FIN"/>
    <d v="2002-08-01T00:00:00"/>
    <m/>
    <d v="2003-09-01T00:00:00"/>
    <d v="2004-09-01T00:00:00"/>
    <n v="0"/>
    <m/>
    <m/>
    <n v="0"/>
    <m/>
    <m/>
    <n v="0"/>
    <m/>
    <m/>
    <n v="0"/>
    <m/>
    <m/>
    <n v="30000"/>
    <n v="-4889"/>
    <n v="25111"/>
    <n v="1"/>
    <n v="0"/>
    <n v="0"/>
    <n v="0"/>
    <n v="3900"/>
    <n v="-640.77"/>
    <n v="3259.23"/>
    <n v="0.23000000000001819"/>
    <n v="25111"/>
    <n v="0"/>
    <m/>
    <n v="3259"/>
    <n v="0"/>
    <m/>
    <m/>
    <m/>
    <m/>
    <m/>
    <m/>
    <m/>
    <m/>
    <x v="1"/>
    <n v="0"/>
    <n v="1"/>
    <n v="5"/>
    <n v="13"/>
    <n v="0"/>
    <n v="0"/>
    <n v="0"/>
    <n v="2002"/>
  </r>
  <r>
    <m/>
    <m/>
    <s v="YUG/REF/36/PRP/17"/>
    <s v="UNIDO"/>
    <m/>
    <x v="4"/>
    <s v="YUG"/>
    <x v="5"/>
    <s v="REF"/>
    <s v="Preparation of an umbrella investment project in the commercial refrigeration sector"/>
    <d v="2002-03-01T00:00:00"/>
    <d v="2003-04-01T00:00:00"/>
    <s v="FIN"/>
    <d v="2002-05-01T00:00:00"/>
    <m/>
    <d v="2003-07-01T00:00:00"/>
    <d v="2004-12-01T00:00:00"/>
    <n v="0"/>
    <m/>
    <m/>
    <n v="0"/>
    <m/>
    <m/>
    <n v="0"/>
    <m/>
    <m/>
    <n v="0"/>
    <m/>
    <m/>
    <n v="20000"/>
    <n v="-119"/>
    <n v="19881"/>
    <n v="1"/>
    <n v="0"/>
    <n v="0"/>
    <n v="0"/>
    <n v="2600"/>
    <n v="-19"/>
    <n v="2581"/>
    <n v="0"/>
    <n v="19881"/>
    <n v="0"/>
    <m/>
    <n v="2581"/>
    <n v="0"/>
    <m/>
    <m/>
    <m/>
    <m/>
    <m/>
    <m/>
    <m/>
    <m/>
    <x v="1"/>
    <n v="0"/>
    <n v="1"/>
    <n v="2"/>
    <n v="13"/>
    <n v="0"/>
    <n v="0"/>
    <n v="0"/>
    <n v="2002"/>
  </r>
  <r>
    <m/>
    <m/>
    <s v="ARG/FOA/27/PRP/87"/>
    <s v="UNDP"/>
    <m/>
    <x v="1"/>
    <s v="ARG"/>
    <x v="5"/>
    <s v="FOA"/>
    <s v="Preparation of an umbrella project and three other projects in the rigid foam subsector"/>
    <d v="1999-03-01T00:00:00"/>
    <d v="2000-04-01T00:00:00"/>
    <s v="FIN"/>
    <d v="1999-04-01T00:00:00"/>
    <m/>
    <d v="1999-12-01T00:00:00"/>
    <d v="2002-03-01T00:00:00"/>
    <n v="0"/>
    <m/>
    <m/>
    <m/>
    <m/>
    <m/>
    <n v="0"/>
    <m/>
    <m/>
    <m/>
    <m/>
    <m/>
    <n v="40000"/>
    <n v="0"/>
    <n v="40000"/>
    <n v="1"/>
    <n v="0"/>
    <n v="0"/>
    <n v="0"/>
    <n v="5200"/>
    <n v="0"/>
    <n v="5200"/>
    <n v="0"/>
    <n v="40000"/>
    <n v="0"/>
    <n v="0"/>
    <n v="5200"/>
    <n v="0"/>
    <m/>
    <m/>
    <m/>
    <m/>
    <s v="Completed in 1999. Financially completed in 2002."/>
    <m/>
    <m/>
    <m/>
    <x v="1"/>
    <n v="0"/>
    <n v="1"/>
    <n v="1"/>
    <n v="13"/>
    <n v="0"/>
    <n v="0"/>
    <n v="0"/>
    <n v="1999"/>
  </r>
  <r>
    <m/>
    <m/>
    <s v="IND/FOA/30/PRP/251"/>
    <s v="UNDP"/>
    <m/>
    <x v="2"/>
    <s v="IND"/>
    <x v="5"/>
    <s v="FOA"/>
    <s v="Preparation of an umbrella project in the rigid foam subsector"/>
    <d v="2000-03-01T00:00:00"/>
    <d v="2001-04-01T00:00:00"/>
    <s v="FIN"/>
    <d v="2000-04-01T00:00:00"/>
    <m/>
    <d v="2001-04-01T00:00:00"/>
    <d v="2003-01-01T00:00:00"/>
    <n v="0"/>
    <m/>
    <m/>
    <m/>
    <m/>
    <m/>
    <n v="0"/>
    <m/>
    <m/>
    <m/>
    <m/>
    <m/>
    <n v="30000"/>
    <n v="-6577"/>
    <n v="23423"/>
    <n v="1"/>
    <n v="0"/>
    <n v="0"/>
    <n v="0"/>
    <n v="3900"/>
    <n v="-855"/>
    <n v="3045"/>
    <n v="0.11000000000012733"/>
    <n v="23423"/>
    <n v="0"/>
    <n v="0"/>
    <n v="3044.89"/>
    <n v="0"/>
    <m/>
    <m/>
    <m/>
    <m/>
    <s v="Completed in 2001. Financially completed in 2003."/>
    <m/>
    <m/>
    <m/>
    <x v="1"/>
    <n v="0"/>
    <n v="1"/>
    <n v="1"/>
    <n v="13"/>
    <n v="0"/>
    <n v="0"/>
    <n v="0"/>
    <n v="2000"/>
  </r>
  <r>
    <m/>
    <m/>
    <s v="SYR/ARS/23/PRP/26"/>
    <s v="UNIDO"/>
    <m/>
    <x v="2"/>
    <s v="SYR"/>
    <x v="5"/>
    <s v="ARS"/>
    <s v="Preparation of at least three investment projects in the aerosol sector for phasing out ODS at three enterprises including Nweylati"/>
    <d v="1997-11-01T00:00:00"/>
    <d v="1998-03-01T00:00:00"/>
    <s v="FIN"/>
    <d v="1998-06-01T00:00:00"/>
    <m/>
    <d v="2000-12-01T00:00:00"/>
    <d v="2001-05-01T00:00:00"/>
    <n v="0"/>
    <m/>
    <m/>
    <n v="0"/>
    <m/>
    <m/>
    <n v="0"/>
    <m/>
    <m/>
    <n v="0"/>
    <m/>
    <m/>
    <n v="10000"/>
    <n v="4480"/>
    <n v="14480"/>
    <n v="1"/>
    <n v="0"/>
    <n v="0"/>
    <n v="0"/>
    <n v="1300"/>
    <n v="579.41000000000008"/>
    <n v="1879.41"/>
    <n v="0.41000000000008185"/>
    <n v="14480"/>
    <n v="0"/>
    <m/>
    <n v="1879"/>
    <n v="0"/>
    <m/>
    <m/>
    <m/>
    <m/>
    <m/>
    <m/>
    <m/>
    <m/>
    <x v="1"/>
    <n v="0"/>
    <n v="1"/>
    <n v="7"/>
    <n v="4"/>
    <n v="0"/>
    <n v="0"/>
    <n v="0"/>
    <n v="1997"/>
  </r>
  <r>
    <m/>
    <m/>
    <s v="SYR/PHA/45/PRP/92"/>
    <s v="UNIDO"/>
    <m/>
    <x v="2"/>
    <s v="SYR"/>
    <x v="5"/>
    <s v="PHA"/>
    <s v="Preparation of CFC-phase-out plan including methyl bromide"/>
    <d v="2005-04-01T00:00:00"/>
    <d v="2006-04-01T00:00:00"/>
    <s v="FIN"/>
    <d v="2005-07-01T00:00:00"/>
    <m/>
    <d v="2006-12-01T00:00:00"/>
    <d v="2008-12-01T00:00:00"/>
    <n v="0"/>
    <m/>
    <m/>
    <n v="0"/>
    <m/>
    <m/>
    <n v="0"/>
    <m/>
    <m/>
    <n v="0"/>
    <m/>
    <m/>
    <n v="70000"/>
    <n v="-1900"/>
    <n v="68100"/>
    <n v="1"/>
    <n v="0"/>
    <n v="0"/>
    <n v="0"/>
    <n v="5250"/>
    <n v="-142"/>
    <n v="5108"/>
    <n v="0"/>
    <n v="68100"/>
    <n v="0"/>
    <m/>
    <n v="5108"/>
    <n v="0"/>
    <m/>
    <m/>
    <m/>
    <m/>
    <m/>
    <m/>
    <m/>
    <m/>
    <x v="1"/>
    <n v="0"/>
    <n v="1"/>
    <n v="3"/>
    <n v="12"/>
    <n v="0"/>
    <n v="0"/>
    <n v="0"/>
    <n v="2005"/>
  </r>
  <r>
    <m/>
    <m/>
    <s v="ALB/SEV/30/CPG/01"/>
    <s v="UNEP"/>
    <m/>
    <x v="4"/>
    <s v="ALB"/>
    <x v="6"/>
    <s v="SEV"/>
    <s v="Preparation of country programme"/>
    <d v="2000-03-01T00:00:00"/>
    <d v="2001-06-01T00:00:00"/>
    <s v="FIN"/>
    <d v="2001-04-01T00:00:00"/>
    <m/>
    <d v="2002-06-01T00:00:00"/>
    <d v="2005-12-01T00:00:00"/>
    <n v="0"/>
    <m/>
    <m/>
    <n v="0"/>
    <m/>
    <m/>
    <n v="0"/>
    <m/>
    <m/>
    <n v="0"/>
    <m/>
    <m/>
    <n v="60000"/>
    <n v="-29000"/>
    <n v="31000"/>
    <n v="1"/>
    <n v="0"/>
    <n v="0"/>
    <n v="0"/>
    <n v="7800"/>
    <n v="-3770"/>
    <n v="4030"/>
    <n v="0"/>
    <n v="31000"/>
    <n v="0"/>
    <n v="0"/>
    <n v="4030"/>
    <n v="0"/>
    <m/>
    <n v="0"/>
    <m/>
    <m/>
    <m/>
    <m/>
    <m/>
    <m/>
    <x v="1"/>
    <n v="0"/>
    <n v="1"/>
    <n v="13"/>
    <n v="15"/>
    <n v="0"/>
    <n v="0"/>
    <n v="0"/>
    <n v="2000"/>
  </r>
  <r>
    <m/>
    <m/>
    <s v="ANG/SEV/32/CPG/01"/>
    <s v="UNEP"/>
    <m/>
    <x v="0"/>
    <s v="ANG"/>
    <x v="6"/>
    <s v="SEV"/>
    <s v="Preparation of country programme"/>
    <d v="2000-12-01T00:00:00"/>
    <d v="2002-04-01T00:00:00"/>
    <s v="TRF"/>
    <m/>
    <m/>
    <m/>
    <d v="2002-04-01T00:00:00"/>
    <n v="0"/>
    <m/>
    <m/>
    <n v="0"/>
    <m/>
    <m/>
    <n v="0"/>
    <m/>
    <m/>
    <n v="0"/>
    <m/>
    <m/>
    <n v="60000"/>
    <n v="-60000"/>
    <n v="0"/>
    <n v="0"/>
    <n v="0"/>
    <n v="0"/>
    <n v="0"/>
    <n v="7800"/>
    <n v="-7800"/>
    <n v="0"/>
    <n v="0"/>
    <n v="0"/>
    <n v="0"/>
    <n v="0"/>
    <n v="0"/>
    <n v="0"/>
    <m/>
    <n v="0"/>
    <m/>
    <m/>
    <m/>
    <m/>
    <m/>
    <m/>
    <x v="0"/>
    <n v="0"/>
    <n v="0"/>
    <s v=""/>
    <n v="16"/>
    <n v="0"/>
    <n v="0"/>
    <n v="0"/>
    <n v="2000"/>
  </r>
  <r>
    <m/>
    <m/>
    <s v="BDI/SEV/23/CPG/01"/>
    <s v="UNEP"/>
    <m/>
    <x v="0"/>
    <s v="BDI"/>
    <x v="6"/>
    <s v="SEV"/>
    <s v="Preparation of country programme"/>
    <d v="1997-11-01T00:00:00"/>
    <d v="1999-05-01T00:00:00"/>
    <s v="FIN"/>
    <d v="1998-01-01T00:00:00"/>
    <m/>
    <d v="1998-09-01T00:00:00"/>
    <d v="1999-03-01T00:00:00"/>
    <n v="0"/>
    <m/>
    <m/>
    <n v="0"/>
    <m/>
    <m/>
    <n v="0"/>
    <m/>
    <m/>
    <n v="0"/>
    <m/>
    <m/>
    <n v="40000"/>
    <n v="-10000"/>
    <n v="30000"/>
    <n v="1"/>
    <n v="0"/>
    <n v="0"/>
    <n v="0"/>
    <n v="5200"/>
    <n v="-1300"/>
    <n v="3900"/>
    <n v="0"/>
    <n v="30000"/>
    <n v="0"/>
    <n v="0"/>
    <n v="3900"/>
    <n v="0"/>
    <m/>
    <n v="0"/>
    <m/>
    <m/>
    <m/>
    <m/>
    <m/>
    <m/>
    <x v="1"/>
    <n v="0"/>
    <n v="1"/>
    <n v="2"/>
    <n v="18"/>
    <n v="0"/>
    <n v="0"/>
    <n v="0"/>
    <n v="1997"/>
  </r>
  <r>
    <m/>
    <m/>
    <s v="DJI/SEV/30/CPG/01"/>
    <s v="UNEP"/>
    <m/>
    <x v="0"/>
    <s v="DJI"/>
    <x v="6"/>
    <s v="SEV"/>
    <s v="Preparation of country programme"/>
    <d v="2000-03-01T00:00:00"/>
    <d v="2001-06-01T00:00:00"/>
    <s v="FIN"/>
    <d v="2001-04-01T00:00:00"/>
    <m/>
    <d v="2002-07-01T00:00:00"/>
    <d v="2007-01-01T00:00:00"/>
    <n v="0"/>
    <m/>
    <m/>
    <n v="0"/>
    <m/>
    <m/>
    <n v="0"/>
    <m/>
    <m/>
    <n v="0"/>
    <m/>
    <m/>
    <n v="60000"/>
    <n v="-34200"/>
    <n v="25800"/>
    <n v="1"/>
    <n v="0"/>
    <n v="0"/>
    <n v="0"/>
    <n v="7800"/>
    <n v="-4446"/>
    <n v="3354"/>
    <n v="0"/>
    <n v="25800"/>
    <n v="0"/>
    <n v="0"/>
    <n v="3354"/>
    <n v="0"/>
    <m/>
    <n v="0"/>
    <m/>
    <m/>
    <m/>
    <m/>
    <m/>
    <m/>
    <x v="1"/>
    <n v="0"/>
    <n v="1"/>
    <n v="13"/>
    <n v="15"/>
    <n v="0"/>
    <n v="0"/>
    <n v="0"/>
    <n v="2000"/>
  </r>
  <r>
    <m/>
    <m/>
    <s v="HAI/SEV/32/CPG/01"/>
    <s v="UNEP"/>
    <m/>
    <x v="1"/>
    <s v="HAI"/>
    <x v="6"/>
    <s v="SEV"/>
    <s v="Preparation of country programme"/>
    <d v="2000-12-01T00:00:00"/>
    <d v="2002-04-01T00:00:00"/>
    <s v="FIN"/>
    <d v="2001-06-01T00:00:00"/>
    <m/>
    <d v="2003-07-01T00:00:00"/>
    <d v="2005-06-01T00:00:00"/>
    <n v="0"/>
    <m/>
    <m/>
    <n v="0"/>
    <m/>
    <m/>
    <n v="0"/>
    <m/>
    <m/>
    <n v="0"/>
    <m/>
    <m/>
    <n v="60000"/>
    <n v="-29000"/>
    <n v="31000"/>
    <n v="1"/>
    <n v="0"/>
    <n v="0"/>
    <n v="0"/>
    <n v="7800"/>
    <n v="-3770"/>
    <n v="4030"/>
    <n v="0"/>
    <n v="31000"/>
    <n v="0"/>
    <n v="0"/>
    <n v="4030"/>
    <n v="0"/>
    <m/>
    <n v="0"/>
    <m/>
    <m/>
    <m/>
    <m/>
    <m/>
    <m/>
    <x v="1"/>
    <n v="0"/>
    <n v="1"/>
    <n v="6"/>
    <n v="16"/>
    <n v="0"/>
    <n v="0"/>
    <n v="0"/>
    <n v="2000"/>
  </r>
  <r>
    <m/>
    <m/>
    <s v="KUW/SEV/30/CPG/01"/>
    <s v="UNEP"/>
    <m/>
    <x v="2"/>
    <s v="KUW"/>
    <x v="6"/>
    <s v="SEV"/>
    <s v="Preparation of country programme"/>
    <d v="2000-03-01T00:00:00"/>
    <d v="2001-06-01T00:00:00"/>
    <s v="FIN"/>
    <d v="2001-01-01T00:00:00"/>
    <m/>
    <d v="2002-07-01T00:00:00"/>
    <d v="2003-07-01T00:00:00"/>
    <n v="0"/>
    <m/>
    <m/>
    <n v="0"/>
    <m/>
    <m/>
    <n v="0"/>
    <m/>
    <m/>
    <n v="0"/>
    <m/>
    <m/>
    <n v="30000"/>
    <n v="0"/>
    <n v="30000"/>
    <n v="1"/>
    <n v="0"/>
    <n v="0"/>
    <n v="0"/>
    <n v="3900"/>
    <n v="0"/>
    <n v="3900"/>
    <n v="0"/>
    <n v="30000"/>
    <n v="0"/>
    <n v="0"/>
    <n v="3900"/>
    <n v="0"/>
    <m/>
    <n v="0"/>
    <m/>
    <m/>
    <m/>
    <m/>
    <m/>
    <m/>
    <x v="1"/>
    <n v="0"/>
    <n v="1"/>
    <n v="10"/>
    <n v="15"/>
    <n v="0"/>
    <n v="0"/>
    <n v="0"/>
    <n v="2000"/>
  </r>
  <r>
    <m/>
    <m/>
    <s v="LIB/SEV/27/CPG/01"/>
    <s v="UNIDO"/>
    <m/>
    <x v="0"/>
    <s v="LIB"/>
    <x v="6"/>
    <s v="SEV"/>
    <s v="Preparation of country programme"/>
    <d v="1999-03-01T00:00:00"/>
    <d v="1999-12-01T00:00:00"/>
    <s v="FIN"/>
    <d v="1999-10-01T00:00:00"/>
    <m/>
    <d v="2000-12-01T00:00:00"/>
    <d v="2002-09-01T00:00:00"/>
    <n v="0"/>
    <m/>
    <m/>
    <n v="0"/>
    <m/>
    <m/>
    <n v="0"/>
    <m/>
    <m/>
    <n v="0"/>
    <m/>
    <m/>
    <n v="80000"/>
    <n v="-3440"/>
    <n v="76560"/>
    <n v="1"/>
    <n v="0"/>
    <n v="0"/>
    <n v="0"/>
    <n v="10400"/>
    <n v="-463"/>
    <n v="9937"/>
    <n v="0"/>
    <n v="76560"/>
    <n v="0"/>
    <m/>
    <n v="9937"/>
    <n v="0"/>
    <m/>
    <m/>
    <m/>
    <m/>
    <m/>
    <m/>
    <m/>
    <m/>
    <x v="1"/>
    <n v="0"/>
    <n v="1"/>
    <n v="7"/>
    <n v="9"/>
    <n v="0"/>
    <n v="0"/>
    <n v="0"/>
    <n v="1999"/>
  </r>
  <r>
    <m/>
    <m/>
    <s v="SUR/SEV/30/CPG/01"/>
    <s v="UNEP"/>
    <m/>
    <x v="1"/>
    <s v="SUR"/>
    <x v="6"/>
    <s v="SEV"/>
    <s v="Preparation of country programme"/>
    <d v="2000-03-01T00:00:00"/>
    <d v="2001-06-01T00:00:00"/>
    <s v="FIN"/>
    <d v="2001-12-01T00:00:00"/>
    <m/>
    <d v="2003-08-01T00:00:00"/>
    <d v="2005-05-01T00:00:00"/>
    <n v="0"/>
    <m/>
    <m/>
    <n v="0"/>
    <m/>
    <m/>
    <n v="0"/>
    <m/>
    <m/>
    <n v="0"/>
    <m/>
    <m/>
    <n v="50000"/>
    <n v="-35000"/>
    <n v="15000"/>
    <n v="1"/>
    <n v="0"/>
    <n v="0"/>
    <n v="0"/>
    <n v="6500"/>
    <n v="-4550"/>
    <n v="1950"/>
    <n v="0"/>
    <n v="15000"/>
    <n v="0"/>
    <n v="0"/>
    <n v="1950"/>
    <n v="0"/>
    <m/>
    <n v="0"/>
    <m/>
    <m/>
    <m/>
    <m/>
    <m/>
    <m/>
    <x v="1"/>
    <n v="0"/>
    <n v="1"/>
    <n v="21"/>
    <n v="15"/>
    <n v="0"/>
    <n v="0"/>
    <n v="0"/>
    <n v="2000"/>
  </r>
  <r>
    <m/>
    <m/>
    <s v="TLS/PHA/59/PRP/02"/>
    <s v="UNEP"/>
    <m/>
    <x v="2"/>
    <s v="TLS"/>
    <x v="5"/>
    <s v="PHA"/>
    <s v="Preparation of country programme"/>
    <d v="2009-11-01T00:00:00"/>
    <d v="2010-11-01T00:00:00"/>
    <s v="FIN"/>
    <d v="2010-06-01T00:00:00"/>
    <m/>
    <d v="2011-03-01T00:00:00"/>
    <d v="2011-11-01T00:00:00"/>
    <n v="0"/>
    <m/>
    <m/>
    <n v="0"/>
    <m/>
    <m/>
    <n v="0"/>
    <m/>
    <m/>
    <n v="0"/>
    <m/>
    <m/>
    <n v="20000"/>
    <n v="0"/>
    <n v="20000"/>
    <n v="1"/>
    <n v="0"/>
    <n v="0"/>
    <n v="0"/>
    <n v="2600"/>
    <n v="0"/>
    <n v="2600"/>
    <n v="0"/>
    <n v="20000"/>
    <n v="0"/>
    <n v="0"/>
    <n v="2600"/>
    <n v="0"/>
    <m/>
    <n v="0"/>
    <m/>
    <m/>
    <m/>
    <m/>
    <m/>
    <m/>
    <x v="1"/>
    <n v="0"/>
    <n v="1"/>
    <n v="7"/>
    <n v="12"/>
    <n v="0"/>
    <n v="0"/>
    <n v="0"/>
    <n v="2009"/>
  </r>
  <r>
    <m/>
    <m/>
    <s v="IRQ/PHA/55/PRP/02"/>
    <s v="UNEP"/>
    <m/>
    <x v="2"/>
    <s v="IRQ"/>
    <x v="5"/>
    <s v="PHA"/>
    <s v="Preparation of country programme and national phase-out plan"/>
    <d v="2008-07-01T00:00:00"/>
    <d v="2009-07-01T00:00:00"/>
    <s v="FIN"/>
    <d v="2009-07-01T00:00:00"/>
    <m/>
    <d v="2009-06-01T00:00:00"/>
    <d v="2010-12-01T00:00:00"/>
    <n v="0"/>
    <m/>
    <m/>
    <n v="0"/>
    <m/>
    <m/>
    <n v="0"/>
    <m/>
    <m/>
    <n v="0"/>
    <m/>
    <m/>
    <n v="60000"/>
    <n v="0"/>
    <n v="60000"/>
    <n v="1"/>
    <n v="0"/>
    <n v="0"/>
    <n v="0"/>
    <n v="7800"/>
    <n v="0"/>
    <n v="7800"/>
    <n v="0"/>
    <n v="60000"/>
    <n v="0"/>
    <n v="0"/>
    <n v="7800"/>
    <n v="0"/>
    <m/>
    <n v="0"/>
    <m/>
    <m/>
    <m/>
    <m/>
    <m/>
    <m/>
    <x v="1"/>
    <n v="0"/>
    <n v="1"/>
    <n v="12"/>
    <n v="12"/>
    <n v="0"/>
    <n v="0"/>
    <n v="0"/>
    <n v="2008"/>
  </r>
  <r>
    <m/>
    <m/>
    <s v="IRQ/PHA/55/PRP/03"/>
    <s v="UNIDO"/>
    <m/>
    <x v="2"/>
    <s v="IRQ"/>
    <x v="5"/>
    <s v="PHA"/>
    <s v="Preparation of country programme and national phase-out plan"/>
    <d v="2008-07-01T00:00:00"/>
    <d v="2009-07-01T00:00:00"/>
    <s v="FIN"/>
    <d v="2008-10-01T00:00:00"/>
    <m/>
    <d v="2009-07-01T00:00:00"/>
    <d v="2010-12-01T00:00:00"/>
    <n v="0"/>
    <m/>
    <m/>
    <n v="0"/>
    <m/>
    <m/>
    <n v="0"/>
    <m/>
    <m/>
    <n v="0"/>
    <m/>
    <m/>
    <n v="40000"/>
    <n v="0"/>
    <n v="40000"/>
    <n v="1"/>
    <n v="0"/>
    <n v="0"/>
    <n v="0"/>
    <n v="3600"/>
    <n v="0"/>
    <n v="3600"/>
    <n v="0"/>
    <n v="40000"/>
    <n v="0"/>
    <m/>
    <n v="3600"/>
    <n v="0"/>
    <m/>
    <m/>
    <m/>
    <m/>
    <m/>
    <m/>
    <m/>
    <m/>
    <x v="1"/>
    <n v="0"/>
    <n v="1"/>
    <n v="3"/>
    <n v="12"/>
    <n v="0"/>
    <n v="0"/>
    <n v="0"/>
    <n v="2008"/>
  </r>
  <r>
    <m/>
    <m/>
    <s v="STP/SEV/36/CPG/01"/>
    <s v="UNEP"/>
    <m/>
    <x v="0"/>
    <s v="STP"/>
    <x v="6"/>
    <s v="SEV"/>
    <s v="Preparation of country programme and refrigerant management plan"/>
    <d v="2002-03-01T00:00:00"/>
    <d v="2003-04-01T00:00:00"/>
    <s v="FIN"/>
    <d v="2003-02-01T00:00:00"/>
    <m/>
    <d v="2004-12-01T00:00:00"/>
    <d v="2007-12-01T00:00:00"/>
    <n v="0"/>
    <m/>
    <m/>
    <n v="0"/>
    <m/>
    <m/>
    <n v="0"/>
    <m/>
    <m/>
    <n v="0"/>
    <m/>
    <m/>
    <n v="30000"/>
    <n v="-3538"/>
    <n v="26462"/>
    <n v="1"/>
    <n v="0"/>
    <n v="0"/>
    <n v="0"/>
    <n v="0"/>
    <n v="0"/>
    <n v="0"/>
    <n v="0"/>
    <n v="26462"/>
    <n v="0"/>
    <n v="0"/>
    <n v="0"/>
    <n v="0"/>
    <m/>
    <n v="0"/>
    <m/>
    <m/>
    <m/>
    <m/>
    <m/>
    <m/>
    <x v="1"/>
    <n v="0"/>
    <n v="1"/>
    <n v="11"/>
    <n v="13"/>
    <n v="0"/>
    <n v="0"/>
    <n v="0"/>
    <n v="2002"/>
  </r>
  <r>
    <m/>
    <m/>
    <s v="ARG/SEV/39/CPG/134"/>
    <s v="UNIDO"/>
    <m/>
    <x v="1"/>
    <s v="ARG"/>
    <x v="6"/>
    <s v="SEV"/>
    <s v="Preparation of country programme update"/>
    <d v="2003-04-01T00:00:00"/>
    <d v="2004-10-01T00:00:00"/>
    <s v="CLO"/>
    <m/>
    <m/>
    <m/>
    <d v="2005-08-01T00:00:00"/>
    <n v="0"/>
    <m/>
    <m/>
    <n v="0"/>
    <m/>
    <m/>
    <n v="0"/>
    <m/>
    <m/>
    <n v="0"/>
    <m/>
    <m/>
    <n v="50000"/>
    <n v="-50000"/>
    <n v="0"/>
    <n v="0"/>
    <n v="0"/>
    <n v="0"/>
    <n v="0"/>
    <n v="4500"/>
    <n v="-4500"/>
    <n v="0"/>
    <n v="0"/>
    <n v="0"/>
    <n v="0"/>
    <m/>
    <n v="0"/>
    <n v="0"/>
    <m/>
    <m/>
    <m/>
    <m/>
    <e v="#N/A"/>
    <e v="#N/A"/>
    <m/>
    <m/>
    <x v="0"/>
    <n v="0"/>
    <n v="0"/>
    <s v=""/>
    <n v="18"/>
    <n v="0"/>
    <n v="0"/>
    <n v="0"/>
    <n v="2003"/>
  </r>
  <r>
    <m/>
    <m/>
    <s v="IRA/SEV/36/CPG/145"/>
    <s v="UNEP"/>
    <m/>
    <x v="2"/>
    <s v="IRA"/>
    <x v="6"/>
    <s v="SEV"/>
    <s v="Preparation of country programme update"/>
    <d v="2002-03-01T00:00:00"/>
    <d v="2003-04-01T00:00:00"/>
    <s v="FIN"/>
    <d v="2003-04-01T00:00:00"/>
    <m/>
    <d v="2003-12-01T00:00:00"/>
    <d v="2005-05-01T00:00:00"/>
    <n v="0"/>
    <m/>
    <m/>
    <n v="0"/>
    <m/>
    <m/>
    <n v="0"/>
    <m/>
    <m/>
    <n v="0"/>
    <m/>
    <m/>
    <n v="26250"/>
    <n v="-3250"/>
    <n v="23000"/>
    <n v="1"/>
    <n v="0"/>
    <n v="0"/>
    <n v="0"/>
    <n v="0"/>
    <n v="0"/>
    <n v="0"/>
    <n v="0"/>
    <n v="23000"/>
    <n v="0"/>
    <n v="0"/>
    <n v="0"/>
    <n v="0"/>
    <m/>
    <n v="0"/>
    <m/>
    <m/>
    <m/>
    <m/>
    <m/>
    <m/>
    <x v="1"/>
    <n v="0"/>
    <n v="1"/>
    <n v="13"/>
    <n v="13"/>
    <n v="0"/>
    <n v="0"/>
    <n v="0"/>
    <n v="2002"/>
  </r>
  <r>
    <m/>
    <m/>
    <s v="DRK/SEV/36/CPG/16"/>
    <s v="UNEP"/>
    <m/>
    <x v="2"/>
    <s v="DRK"/>
    <x v="6"/>
    <s v="SEV"/>
    <s v="Preparation of country programme update"/>
    <d v="2002-03-01T00:00:00"/>
    <d v="2003-04-01T00:00:00"/>
    <s v="FIN"/>
    <d v="2003-03-01T00:00:00"/>
    <m/>
    <d v="2003-10-01T00:00:00"/>
    <d v="2005-05-01T00:00:00"/>
    <n v="0"/>
    <m/>
    <m/>
    <n v="0"/>
    <m/>
    <m/>
    <n v="0"/>
    <m/>
    <m/>
    <n v="0"/>
    <m/>
    <m/>
    <n v="30000"/>
    <n v="-684"/>
    <n v="29316"/>
    <n v="1"/>
    <n v="0"/>
    <n v="0"/>
    <n v="0"/>
    <n v="0"/>
    <n v="0"/>
    <n v="0"/>
    <n v="0"/>
    <n v="29316"/>
    <n v="0"/>
    <n v="0"/>
    <n v="0"/>
    <n v="0"/>
    <m/>
    <n v="0"/>
    <m/>
    <m/>
    <m/>
    <m/>
    <m/>
    <m/>
    <x v="1"/>
    <n v="0"/>
    <n v="1"/>
    <n v="12"/>
    <n v="13"/>
    <n v="0"/>
    <n v="0"/>
    <n v="0"/>
    <n v="2002"/>
  </r>
  <r>
    <m/>
    <m/>
    <s v="BHU/SEV/43/CPG/01"/>
    <s v="UNEP"/>
    <m/>
    <x v="2"/>
    <s v="BHU"/>
    <x v="6"/>
    <s v="SEV"/>
    <s v="Preparation of country programme/RMP project"/>
    <d v="2004-07-01T00:00:00"/>
    <d v="2006-07-01T00:00:00"/>
    <s v="FIN"/>
    <d v="2004-12-01T00:00:00"/>
    <m/>
    <d v="2005-07-01T00:00:00"/>
    <d v="2006-08-01T00:00:00"/>
    <n v="0"/>
    <m/>
    <m/>
    <n v="0"/>
    <m/>
    <m/>
    <n v="0"/>
    <m/>
    <m/>
    <n v="0"/>
    <m/>
    <m/>
    <n v="45000"/>
    <n v="0"/>
    <n v="45000"/>
    <n v="1"/>
    <n v="0"/>
    <n v="0"/>
    <n v="0"/>
    <n v="5850"/>
    <n v="0"/>
    <n v="5850"/>
    <n v="0"/>
    <n v="45000"/>
    <n v="0"/>
    <n v="0"/>
    <n v="5850"/>
    <n v="0"/>
    <m/>
    <n v="0"/>
    <m/>
    <m/>
    <m/>
    <m/>
    <m/>
    <m/>
    <x v="1"/>
    <n v="0"/>
    <n v="1"/>
    <n v="5"/>
    <n v="24"/>
    <n v="0"/>
    <n v="0"/>
    <n v="0"/>
    <n v="2004"/>
  </r>
  <r>
    <m/>
    <m/>
    <s v="CMR/FUM/24/PRP/13"/>
    <s v="UNIDO"/>
    <m/>
    <x v="0"/>
    <s v="CMR"/>
    <x v="5"/>
    <s v="FUM"/>
    <s v="Preparation of demonstration project (tobacco, tomatoes, strawberries)"/>
    <d v="1998-03-01T00:00:00"/>
    <d v="1999-04-01T00:00:00"/>
    <s v="FIN"/>
    <d v="1998-05-01T00:00:00"/>
    <m/>
    <d v="1998-05-01T00:00:00"/>
    <d v="2001-07-01T00:00:00"/>
    <n v="0"/>
    <m/>
    <m/>
    <n v="0"/>
    <m/>
    <m/>
    <n v="0"/>
    <m/>
    <m/>
    <n v="0"/>
    <m/>
    <m/>
    <n v="25000"/>
    <n v="-1950"/>
    <n v="23050"/>
    <n v="1"/>
    <n v="0"/>
    <n v="0"/>
    <n v="0"/>
    <n v="3250"/>
    <n v="-258.31"/>
    <n v="2991.69"/>
    <n v="-0.30999999999994543"/>
    <n v="23050"/>
    <n v="0"/>
    <m/>
    <n v="2992"/>
    <n v="0"/>
    <m/>
    <m/>
    <m/>
    <m/>
    <m/>
    <m/>
    <m/>
    <m/>
    <x v="1"/>
    <n v="0"/>
    <n v="1"/>
    <n v="2"/>
    <n v="13"/>
    <n v="0"/>
    <n v="0"/>
    <n v="0"/>
    <n v="1998"/>
  </r>
  <r>
    <m/>
    <m/>
    <s v="BRA/FOA/27/PRP/124"/>
    <s v="UNDP"/>
    <m/>
    <x v="1"/>
    <s v="BRA"/>
    <x v="5"/>
    <s v="FOA"/>
    <s v="Preparation of five projects in integral skin foam subsector"/>
    <d v="1999-03-01T00:00:00"/>
    <d v="2000-04-01T00:00:00"/>
    <s v="FIN"/>
    <d v="1999-05-01T00:00:00"/>
    <m/>
    <d v="2000-04-01T00:00:00"/>
    <d v="2002-03-01T00:00:00"/>
    <n v="0"/>
    <m/>
    <m/>
    <m/>
    <m/>
    <m/>
    <n v="0"/>
    <m/>
    <m/>
    <m/>
    <m/>
    <m/>
    <n v="35000"/>
    <n v="0"/>
    <n v="35000"/>
    <n v="1"/>
    <n v="0"/>
    <n v="0"/>
    <n v="0"/>
    <n v="4550"/>
    <n v="0"/>
    <n v="4550"/>
    <n v="0"/>
    <n v="35000"/>
    <n v="0"/>
    <n v="0"/>
    <n v="4550"/>
    <n v="0"/>
    <m/>
    <m/>
    <m/>
    <m/>
    <s v="Completed in 2000. Financially completed in 2002."/>
    <m/>
    <m/>
    <m/>
    <x v="1"/>
    <n v="0"/>
    <n v="1"/>
    <n v="2"/>
    <n v="13"/>
    <n v="0"/>
    <n v="0"/>
    <n v="0"/>
    <n v="1999"/>
  </r>
  <r>
    <m/>
    <m/>
    <s v="IND/REF/27/PRP/200"/>
    <s v="UNDP"/>
    <m/>
    <x v="2"/>
    <s v="IND"/>
    <x v="5"/>
    <s v="REF"/>
    <s v="Preparation of five projects in the commercial refrigeration subsector"/>
    <d v="1999-03-01T00:00:00"/>
    <d v="2000-04-01T00:00:00"/>
    <s v="FIN"/>
    <d v="1999-04-01T00:00:00"/>
    <m/>
    <d v="2000-12-01T00:00:00"/>
    <d v="2004-01-01T00:00:00"/>
    <n v="0"/>
    <m/>
    <m/>
    <m/>
    <m/>
    <m/>
    <n v="0"/>
    <m/>
    <m/>
    <m/>
    <m/>
    <m/>
    <n v="35000"/>
    <n v="0"/>
    <n v="35000"/>
    <n v="1"/>
    <n v="0"/>
    <n v="0"/>
    <n v="0"/>
    <n v="4550"/>
    <n v="0"/>
    <n v="4550"/>
    <n v="0"/>
    <n v="35000"/>
    <n v="0"/>
    <n v="0"/>
    <n v="4550"/>
    <n v="0"/>
    <m/>
    <m/>
    <m/>
    <m/>
    <s v="Completed in 2000. Financially completed in 2004."/>
    <m/>
    <m/>
    <m/>
    <x v="1"/>
    <n v="0"/>
    <n v="1"/>
    <n v="1"/>
    <n v="13"/>
    <n v="0"/>
    <n v="0"/>
    <n v="0"/>
    <n v="1999"/>
  </r>
  <r>
    <m/>
    <m/>
    <s v="LEB/ARS/27/PRP/28"/>
    <s v="UNDP"/>
    <m/>
    <x v="2"/>
    <s v="LEB"/>
    <x v="5"/>
    <s v="ARS"/>
    <s v="Preparation of four projects in the aerosol sector"/>
    <d v="1999-03-01T00:00:00"/>
    <d v="2000-04-01T00:00:00"/>
    <s v="FIN"/>
    <d v="1999-04-01T00:00:00"/>
    <m/>
    <d v="1999-11-01T00:00:00"/>
    <d v="2000-12-01T00:00:00"/>
    <n v="0"/>
    <m/>
    <m/>
    <m/>
    <m/>
    <m/>
    <n v="0"/>
    <m/>
    <m/>
    <m/>
    <m/>
    <m/>
    <n v="30000"/>
    <n v="0"/>
    <n v="30000"/>
    <n v="1"/>
    <n v="0"/>
    <n v="0"/>
    <n v="0"/>
    <n v="3900"/>
    <n v="0"/>
    <n v="3900"/>
    <n v="0"/>
    <n v="30000"/>
    <n v="0"/>
    <n v="0"/>
    <n v="3900"/>
    <n v="0"/>
    <m/>
    <m/>
    <m/>
    <m/>
    <s v="Completed in 1999. Financially completed in 2000."/>
    <m/>
    <m/>
    <m/>
    <x v="1"/>
    <n v="0"/>
    <n v="1"/>
    <n v="1"/>
    <n v="13"/>
    <n v="0"/>
    <n v="0"/>
    <n v="0"/>
    <n v="1999"/>
  </r>
  <r>
    <m/>
    <m/>
    <s v="BRA/REF/27/PRP/128"/>
    <s v="UNDP"/>
    <m/>
    <x v="1"/>
    <s v="BRA"/>
    <x v="5"/>
    <s v="REF"/>
    <s v="Preparation of four projects in the commercial refrigeration subsector"/>
    <d v="1999-03-01T00:00:00"/>
    <d v="2000-04-01T00:00:00"/>
    <s v="FIN"/>
    <d v="1999-04-01T00:00:00"/>
    <m/>
    <d v="1999-12-01T00:00:00"/>
    <d v="2002-03-01T00:00:00"/>
    <n v="0"/>
    <m/>
    <m/>
    <m/>
    <m/>
    <m/>
    <n v="0"/>
    <m/>
    <m/>
    <m/>
    <m/>
    <m/>
    <n v="40000"/>
    <n v="0"/>
    <n v="40000"/>
    <n v="1"/>
    <n v="0"/>
    <n v="0"/>
    <n v="0"/>
    <n v="5200"/>
    <n v="0"/>
    <n v="5200"/>
    <n v="0"/>
    <n v="40000"/>
    <n v="0"/>
    <n v="0"/>
    <n v="5200"/>
    <n v="0"/>
    <m/>
    <m/>
    <m/>
    <m/>
    <s v="Completed in 1999. Financially completed in 2002."/>
    <m/>
    <m/>
    <m/>
    <x v="1"/>
    <n v="0"/>
    <n v="1"/>
    <n v="1"/>
    <n v="13"/>
    <n v="0"/>
    <n v="0"/>
    <n v="0"/>
    <n v="1999"/>
  </r>
  <r>
    <m/>
    <m/>
    <s v="SYR/REF/27/PRP/41"/>
    <s v="UNDP"/>
    <m/>
    <x v="2"/>
    <s v="SYR"/>
    <x v="5"/>
    <s v="REF"/>
    <s v="Preparation of four projects in the commercial refrigeration subsector"/>
    <d v="1999-03-01T00:00:00"/>
    <d v="2000-04-01T00:00:00"/>
    <s v="FIN"/>
    <d v="1999-04-01T00:00:00"/>
    <m/>
    <d v="2000-12-01T00:00:00"/>
    <d v="2001-12-01T00:00:00"/>
    <n v="0"/>
    <m/>
    <m/>
    <m/>
    <m/>
    <m/>
    <n v="0"/>
    <m/>
    <m/>
    <m/>
    <m/>
    <m/>
    <n v="25000"/>
    <n v="0"/>
    <n v="25000"/>
    <n v="1"/>
    <n v="0"/>
    <n v="0"/>
    <n v="0"/>
    <n v="3250"/>
    <n v="0"/>
    <n v="3250"/>
    <n v="0"/>
    <n v="25000"/>
    <n v="0"/>
    <n v="0"/>
    <n v="3250"/>
    <n v="0"/>
    <m/>
    <m/>
    <m/>
    <m/>
    <s v="Completed in 2000. Financially completed in 2001."/>
    <m/>
    <m/>
    <m/>
    <x v="1"/>
    <n v="0"/>
    <n v="1"/>
    <n v="1"/>
    <n v="13"/>
    <n v="0"/>
    <n v="0"/>
    <n v="0"/>
    <n v="1999"/>
  </r>
  <r>
    <m/>
    <m/>
    <s v="BRA/FOA/27/PRP/121"/>
    <s v="UNDP"/>
    <m/>
    <x v="1"/>
    <s v="BRA"/>
    <x v="5"/>
    <s v="FOA"/>
    <s v="Preparation of four projects in the foam sector"/>
    <d v="1999-03-01T00:00:00"/>
    <d v="2000-04-01T00:00:00"/>
    <s v="FIN"/>
    <d v="1999-04-01T00:00:00"/>
    <m/>
    <d v="1999-12-01T00:00:00"/>
    <d v="2002-03-01T00:00:00"/>
    <n v="0"/>
    <m/>
    <m/>
    <m/>
    <m/>
    <m/>
    <n v="0"/>
    <m/>
    <m/>
    <m/>
    <m/>
    <m/>
    <n v="30000"/>
    <n v="0"/>
    <n v="30000"/>
    <n v="1"/>
    <n v="0"/>
    <n v="0"/>
    <n v="0"/>
    <n v="3900"/>
    <n v="0"/>
    <n v="3900"/>
    <n v="0"/>
    <n v="30000"/>
    <n v="0"/>
    <n v="0"/>
    <n v="3900"/>
    <n v="0"/>
    <m/>
    <m/>
    <m/>
    <m/>
    <s v="Completed in 1999. Financially completed in 2002."/>
    <m/>
    <m/>
    <m/>
    <x v="1"/>
    <n v="0"/>
    <n v="1"/>
    <n v="1"/>
    <n v="13"/>
    <n v="0"/>
    <n v="0"/>
    <n v="0"/>
    <n v="1999"/>
  </r>
  <r>
    <m/>
    <m/>
    <s v="IRA/FOA/27/PRP/40"/>
    <s v="UNDP"/>
    <m/>
    <x v="2"/>
    <s v="IRA"/>
    <x v="5"/>
    <s v="FOA"/>
    <s v="Preparation of four projects in the integral skin foam subsector"/>
    <d v="1999-03-01T00:00:00"/>
    <d v="2000-04-01T00:00:00"/>
    <s v="FIN"/>
    <d v="1999-04-01T00:00:00"/>
    <m/>
    <d v="2000-12-01T00:00:00"/>
    <d v="2004-01-01T00:00:00"/>
    <n v="0"/>
    <m/>
    <m/>
    <m/>
    <m/>
    <m/>
    <n v="0"/>
    <m/>
    <m/>
    <m/>
    <m/>
    <m/>
    <n v="50000"/>
    <n v="0"/>
    <n v="50000"/>
    <n v="1"/>
    <n v="0"/>
    <n v="0"/>
    <n v="0"/>
    <n v="6500"/>
    <n v="0"/>
    <n v="6500"/>
    <n v="0"/>
    <n v="50000"/>
    <n v="0"/>
    <n v="0"/>
    <n v="6500"/>
    <n v="0"/>
    <m/>
    <m/>
    <m/>
    <m/>
    <s v="Completed in 2000. Financially completed in 2004."/>
    <m/>
    <m/>
    <m/>
    <x v="1"/>
    <n v="0"/>
    <n v="1"/>
    <n v="1"/>
    <n v="13"/>
    <n v="0"/>
    <n v="0"/>
    <n v="0"/>
    <n v="1999"/>
  </r>
  <r>
    <m/>
    <m/>
    <s v="TLS/PHA/59/PRP/03"/>
    <s v="UNEP"/>
    <m/>
    <x v="2"/>
    <s v="TLS"/>
    <x v="5"/>
    <s v="PHA"/>
    <s v="Preparation of HCFC phase-out management plan"/>
    <d v="2009-11-01T00:00:00"/>
    <d v="2010-11-01T00:00:00"/>
    <s v="FIN"/>
    <d v="2010-06-01T00:00:00"/>
    <m/>
    <d v="2011-03-01T00:00:00"/>
    <d v="2011-11-01T00:00:00"/>
    <n v="0"/>
    <m/>
    <m/>
    <n v="0"/>
    <m/>
    <m/>
    <n v="0"/>
    <m/>
    <m/>
    <n v="0"/>
    <m/>
    <m/>
    <n v="30000"/>
    <n v="0"/>
    <n v="30000"/>
    <n v="1"/>
    <n v="0"/>
    <n v="0"/>
    <n v="0"/>
    <n v="3900"/>
    <n v="0"/>
    <n v="3900"/>
    <n v="0"/>
    <n v="30000"/>
    <n v="0"/>
    <n v="0"/>
    <n v="3900"/>
    <n v="0"/>
    <m/>
    <n v="0"/>
    <m/>
    <m/>
    <m/>
    <m/>
    <m/>
    <m/>
    <x v="1"/>
    <n v="0"/>
    <n v="1"/>
    <n v="7"/>
    <n v="12"/>
    <n v="0"/>
    <n v="0"/>
    <n v="0"/>
    <n v="2009"/>
  </r>
  <r>
    <m/>
    <m/>
    <s v="HAI/PHA/91/PRP/26"/>
    <s v="UNDP"/>
    <m/>
    <x v="1"/>
    <s v="HAI"/>
    <x v="5"/>
    <s v="PHA"/>
    <s v="Preparation of HCFC phase-out management plan (stage II) (Overarching)"/>
    <d v="2022-12-01T00:00:00"/>
    <d v="2024-12-01T00:00:00"/>
    <s v="ONG"/>
    <m/>
    <d v="2024-12-01T00:00:00"/>
    <m/>
    <m/>
    <n v="0"/>
    <m/>
    <m/>
    <n v="0"/>
    <m/>
    <m/>
    <n v="0"/>
    <m/>
    <m/>
    <n v="0"/>
    <m/>
    <m/>
    <n v="30000"/>
    <n v="0"/>
    <n v="30000"/>
    <n v="0"/>
    <n v="30000"/>
    <n v="30000"/>
    <n v="0"/>
    <n v="2100"/>
    <n v="0"/>
    <n v="2100"/>
    <n v="2100"/>
    <n v="0"/>
    <n v="0"/>
    <n v="30000"/>
    <n v="0"/>
    <n v="0"/>
    <m/>
    <m/>
    <m/>
    <m/>
    <s v="PRODOC drafting is in process. Two international consultants' missions performed in late 2023 and early 2024. Political instability has translated into challenges for the finalization of the Stage II Proposal"/>
    <s v="Drafting still in process. Changes at the Ministry level and political instability have stalled activities. Validation expected by late 2024"/>
    <s v="Yes "/>
    <m/>
    <x v="0"/>
    <n v="1"/>
    <n v="0"/>
    <s v=""/>
    <n v="24"/>
    <n v="0"/>
    <n v="24"/>
    <n v="0"/>
    <n v="2022"/>
  </r>
  <r>
    <m/>
    <m/>
    <s v="SOM/PHA/88/PRP/17"/>
    <s v="UNIDO"/>
    <m/>
    <x v="0"/>
    <s v="SOM"/>
    <x v="5"/>
    <s v="PHA"/>
    <s v="Preparation of HCFC phase-out management plan (stage II) (Overarching)"/>
    <d v="2021-11-01T00:00:00"/>
    <d v="2023-12-01T00:00:00"/>
    <s v="ONG"/>
    <d v="2022-06-01T00:00:00"/>
    <d v="2024-12-01T00:00:00"/>
    <m/>
    <m/>
    <n v="0"/>
    <m/>
    <m/>
    <n v="0"/>
    <m/>
    <m/>
    <n v="0"/>
    <m/>
    <m/>
    <n v="0"/>
    <m/>
    <m/>
    <n v="60000"/>
    <n v="0"/>
    <n v="60000"/>
    <n v="0.65399716666666674"/>
    <n v="20760.169999999998"/>
    <n v="20760.169999999998"/>
    <n v="0"/>
    <n v="4200"/>
    <n v="0"/>
    <n v="4200"/>
    <n v="1453.2118999999998"/>
    <n v="39239.83"/>
    <n v="4993.33"/>
    <n v="5000"/>
    <n v="2746.7881000000002"/>
    <n v="349.53310000000005"/>
    <m/>
    <m/>
    <m/>
    <m/>
    <s v="Analysis of customs data, Article 7 and CP data has been undertaken. "/>
    <s v="UNIDO sub-contracted the NOU to conduct a data validation meeting scheduled to take place in April 2024. The aim is to validate the submitted customs data and the survey data. "/>
    <s v="No"/>
    <m/>
    <x v="0"/>
    <n v="1"/>
    <n v="1"/>
    <n v="7"/>
    <n v="25"/>
    <n v="12"/>
    <n v="37"/>
    <n v="0"/>
    <n v="2021"/>
  </r>
  <r>
    <m/>
    <m/>
    <s v="IND/PHA/87/PRP/486"/>
    <s v="UNDP"/>
    <m/>
    <x v="2"/>
    <s v="IND"/>
    <x v="5"/>
    <s v="PHA"/>
    <s v="Preparation of HCFC phase-out management plan (stage III) (air-conditioning sector)"/>
    <d v="2021-07-01T00:00:00"/>
    <d v="2023-08-01T00:00:00"/>
    <s v="FIN"/>
    <d v="2022-04-01T00:00:00"/>
    <m/>
    <d v="2022-12-01T00:00:00"/>
    <d v="2023-12-01T00:00:00"/>
    <n v="0"/>
    <m/>
    <m/>
    <m/>
    <m/>
    <m/>
    <n v="0"/>
    <m/>
    <m/>
    <m/>
    <m/>
    <m/>
    <n v="150000"/>
    <n v="0"/>
    <n v="150000"/>
    <n v="1"/>
    <n v="0"/>
    <n v="0"/>
    <n v="0"/>
    <n v="10500"/>
    <n v="0"/>
    <n v="10500"/>
    <n v="0"/>
    <n v="150000"/>
    <n v="0"/>
    <n v="0"/>
    <n v="10500"/>
    <n v="0"/>
    <m/>
    <m/>
    <m/>
    <m/>
    <s v="Financially completed in 2023."/>
    <m/>
    <s v="Yes. Gender mainstreaming activities have been included into the project, e.g. survey included gender data collection, discussing gender strategy while planning."/>
    <m/>
    <x v="1"/>
    <n v="0"/>
    <n v="1"/>
    <n v="9"/>
    <n v="25"/>
    <n v="0"/>
    <n v="0"/>
    <n v="0"/>
    <n v="2021"/>
  </r>
  <r>
    <m/>
    <m/>
    <s v="IRA/PHA/87/PRP/257"/>
    <s v="UNIDO"/>
    <m/>
    <x v="2"/>
    <s v="IRA"/>
    <x v="5"/>
    <s v="PHA"/>
    <s v="Preparation of HCFC phase-out management plan (stage III) (Air-conditioning)"/>
    <d v="2021-07-01T00:00:00"/>
    <d v="2023-08-01T00:00:00"/>
    <s v="ONG"/>
    <d v="2022-02-01T00:00:00"/>
    <d v="2025-06-01T00:00:00"/>
    <m/>
    <m/>
    <n v="0"/>
    <m/>
    <m/>
    <n v="0"/>
    <m/>
    <m/>
    <n v="0"/>
    <m/>
    <m/>
    <n v="0"/>
    <m/>
    <m/>
    <n v="50000"/>
    <n v="0"/>
    <n v="50000"/>
    <n v="0.36957080000000003"/>
    <n v="31521.46"/>
    <n v="31521.46"/>
    <n v="0"/>
    <n v="3500"/>
    <n v="0"/>
    <n v="3500"/>
    <n v="2206.5021999999999"/>
    <n v="18478.54"/>
    <n v="24.06"/>
    <n v="1000"/>
    <n v="1293.4978000000003"/>
    <n v="1.6842000000000001"/>
    <m/>
    <m/>
    <m/>
    <m/>
    <s v="The survey provided a list of active beneficiaries and market share, and status of end-users. UNIDO national consultant has planned the eligibility assessment for Stage III submission."/>
    <s v="The expert is working on a new component of the survey. The UNIDO national consultants are visiting and assessing the end-users active in cold-chain and cold-rooms to develop the inventory list for the Stage III submission."/>
    <s v="Yes"/>
    <m/>
    <x v="0"/>
    <n v="1"/>
    <n v="1"/>
    <n v="7"/>
    <n v="25"/>
    <n v="22"/>
    <n v="47"/>
    <n v="0"/>
    <n v="2021"/>
  </r>
  <r>
    <m/>
    <m/>
    <s v="JOR/PHA/88/PRP/112"/>
    <s v="IBRD"/>
    <m/>
    <x v="2"/>
    <s v="JOR"/>
    <x v="5"/>
    <s v="PHA"/>
    <s v="Preparation of HCFC phase-out management plan (stage III) (commercial refrigeration manufacturing)"/>
    <d v="2021-11-01T00:00:00"/>
    <d v="2023-12-01T00:00:00"/>
    <s v="CLO"/>
    <m/>
    <m/>
    <m/>
    <d v="2023-12-01T00:00:00"/>
    <n v="0"/>
    <m/>
    <m/>
    <n v="0"/>
    <m/>
    <m/>
    <m/>
    <m/>
    <m/>
    <m/>
    <m/>
    <m/>
    <n v="30000"/>
    <n v="-30000"/>
    <n v="0"/>
    <n v="0"/>
    <n v="0"/>
    <n v="0"/>
    <n v="0"/>
    <n v="2100"/>
    <n v="-2100"/>
    <n v="0"/>
    <n v="0"/>
    <n v="0"/>
    <n v="0"/>
    <n v="0"/>
    <n v="0"/>
    <n v="0"/>
    <m/>
    <m/>
    <m/>
    <m/>
    <s v="The conversion of the foam manufacturing, payments and inspections of all large foam enterprises was completed. The supplies of alternative foam materials to SMEs initaited in the second half of 2023 progressed slow due to procurement, distribution and logistical delays. "/>
    <s v="As there is no investment activity to phase out HCFCs from Jordan's commercial refrigeration manufacturing sector, the preparation fund will be returned to MLF in 2024."/>
    <s v="Not applicable."/>
    <m/>
    <x v="0"/>
    <n v="0"/>
    <n v="0"/>
    <s v=""/>
    <n v="25"/>
    <n v="0"/>
    <n v="0"/>
    <n v="0"/>
    <n v="2021"/>
  </r>
  <r>
    <m/>
    <m/>
    <s v="IND/PHA/87/PRP/485"/>
    <s v="UNDP"/>
    <m/>
    <x v="2"/>
    <s v="IND"/>
    <x v="5"/>
    <s v="PHA"/>
    <s v="Preparation of HCFC phase-out management plan (stage III) (firefighting sector)"/>
    <d v="2021-07-01T00:00:00"/>
    <d v="2023-08-01T00:00:00"/>
    <s v="FIN"/>
    <d v="2022-04-01T00:00:00"/>
    <m/>
    <d v="2022-12-01T00:00:00"/>
    <d v="2023-12-01T00:00:00"/>
    <n v="0"/>
    <m/>
    <m/>
    <m/>
    <m/>
    <m/>
    <n v="0"/>
    <m/>
    <m/>
    <m/>
    <m/>
    <m/>
    <n v="60000"/>
    <n v="0"/>
    <n v="60000"/>
    <n v="1"/>
    <n v="0"/>
    <n v="0"/>
    <n v="0"/>
    <n v="4200"/>
    <n v="0"/>
    <n v="4200"/>
    <n v="0"/>
    <n v="60000"/>
    <n v="0"/>
    <n v="0"/>
    <n v="4200"/>
    <n v="0"/>
    <m/>
    <m/>
    <m/>
    <m/>
    <s v="Financially completed in 2023."/>
    <m/>
    <s v="Yes. Gender mainstreaming activities have been included into the project, e.g. survey included gender data collection, discussing gender strategy while planning."/>
    <m/>
    <x v="1"/>
    <n v="0"/>
    <n v="1"/>
    <n v="9"/>
    <n v="25"/>
    <n v="0"/>
    <n v="0"/>
    <n v="0"/>
    <n v="2021"/>
  </r>
  <r>
    <m/>
    <m/>
    <s v="IRA/PHA/87/PRP/256"/>
    <s v="UNDP"/>
    <m/>
    <x v="2"/>
    <s v="IRA"/>
    <x v="5"/>
    <s v="PHA"/>
    <s v="Preparation of HCFC phase-out management plan (stage III) (industrial refrigeration and air-conditioning)"/>
    <d v="2021-07-01T00:00:00"/>
    <d v="2023-08-01T00:00:00"/>
    <s v="ONG"/>
    <m/>
    <d v="2024-06-01T00:00:00"/>
    <m/>
    <m/>
    <n v="0"/>
    <m/>
    <m/>
    <m/>
    <m/>
    <m/>
    <n v="0"/>
    <m/>
    <m/>
    <m/>
    <m/>
    <m/>
    <n v="25000"/>
    <n v="0"/>
    <n v="25000"/>
    <n v="0"/>
    <n v="25000"/>
    <n v="25000"/>
    <n v="0"/>
    <n v="1750"/>
    <n v="0"/>
    <n v="1750"/>
    <n v="1750"/>
    <n v="0"/>
    <n v="0"/>
    <n v="25000"/>
    <n v="0"/>
    <n v="0"/>
    <m/>
    <m/>
    <m/>
    <m/>
    <s v="Consultant has already delivered a draft report, for which UNDP has provided inputs for quality enhancement."/>
    <s v="Consultant has already delivered a draft report, for which UNDP has provided inputs for quality enhancement. UNDP will need to discuss with government on the Agencies to involve for Stage III and amount. It is expected that Stage III will be submitted to the second ExCom in 2024."/>
    <s v="Yes"/>
    <m/>
    <x v="0"/>
    <n v="1"/>
    <n v="0"/>
    <s v=""/>
    <n v="25"/>
    <n v="10"/>
    <n v="35"/>
    <n v="0"/>
    <n v="2021"/>
  </r>
  <r>
    <m/>
    <m/>
    <s v="IRA/PHA/87/PRP/252"/>
    <s v="Germany"/>
    <m/>
    <x v="2"/>
    <s v="IRA"/>
    <x v="5"/>
    <s v="PHA"/>
    <s v="Preparation of HCFC phase-out management plan (stage III) (industrial refrigeration and industrial air-conditioning)"/>
    <d v="2021-07-01T00:00:00"/>
    <d v="2023-08-01T00:00:00"/>
    <s v="TRF"/>
    <m/>
    <m/>
    <m/>
    <d v="2023-12-01T00:00:00"/>
    <n v="0"/>
    <m/>
    <m/>
    <n v="0"/>
    <m/>
    <m/>
    <m/>
    <m/>
    <m/>
    <m/>
    <m/>
    <m/>
    <n v="25000"/>
    <n v="-25000"/>
    <n v="0"/>
    <n v="0"/>
    <n v="0"/>
    <n v="0"/>
    <n v="0"/>
    <n v="3250"/>
    <n v="-3250"/>
    <n v="0"/>
    <n v="0"/>
    <n v="0"/>
    <n v="0"/>
    <n v="0"/>
    <n v="0"/>
    <n v="0"/>
    <m/>
    <m/>
    <m/>
    <m/>
    <s v="Handed over to UNDP at ExCom92"/>
    <m/>
    <s v="Yes"/>
    <m/>
    <x v="0"/>
    <n v="0"/>
    <n v="0"/>
    <s v=""/>
    <n v="25"/>
    <n v="0"/>
    <n v="0"/>
    <n v="0"/>
    <n v="2021"/>
  </r>
  <r>
    <m/>
    <m/>
    <s v="IRA/PHA/92/PRP/269"/>
    <s v="UNDP"/>
    <m/>
    <x v="2"/>
    <s v="IRA"/>
    <x v="5"/>
    <s v="PHA"/>
    <s v="Preparation of HCFC phase-out management plan (stage III) (industrial refrigeration and industrial air-conditioning)"/>
    <d v="2023-06-01T00:00:00"/>
    <d v="2025-06-01T00:00:00"/>
    <s v="ONG"/>
    <m/>
    <d v="2025-06-01T00:00:00"/>
    <m/>
    <m/>
    <n v="0"/>
    <m/>
    <m/>
    <n v="0"/>
    <m/>
    <m/>
    <m/>
    <m/>
    <m/>
    <n v="0"/>
    <m/>
    <m/>
    <n v="25000"/>
    <n v="0"/>
    <n v="25000"/>
    <n v="0"/>
    <n v="25000"/>
    <n v="25000"/>
    <n v="0"/>
    <n v="1750"/>
    <n v="0"/>
    <n v="1750"/>
    <n v="1750"/>
    <n v="0"/>
    <n v="0"/>
    <n v="25000"/>
    <n v="0"/>
    <n v="0"/>
    <m/>
    <m/>
    <m/>
    <m/>
    <s v=" Consultant is working on improving the quality of survey results."/>
    <s v="Consultant is working on improving the quality of survey results. UNDP will need to discuss with government on the Agencies to involve for Stage III and amount. It is expected that Stage III will be submitted to the second ExCom in 2024."/>
    <s v="Yes"/>
    <m/>
    <x v="0"/>
    <n v="1"/>
    <n v="0"/>
    <s v=""/>
    <n v="24"/>
    <n v="0"/>
    <n v="24"/>
    <n v="0"/>
    <n v="2023"/>
  </r>
  <r>
    <m/>
    <m/>
    <s v="ALB/PHA/92/PRP/49"/>
    <s v="UNEP"/>
    <m/>
    <x v="4"/>
    <s v="ALB"/>
    <x v="5"/>
    <s v="PHA"/>
    <s v="Preparation of HCFC phase-out management plan (stage III) (Overarching)"/>
    <d v="2023-06-01T00:00:00"/>
    <d v="2025-06-01T00:00:00"/>
    <s v="ONG"/>
    <m/>
    <d v="2025-06-01T00:00:00"/>
    <m/>
    <m/>
    <n v="0"/>
    <m/>
    <m/>
    <n v="0"/>
    <m/>
    <m/>
    <m/>
    <m/>
    <m/>
    <m/>
    <m/>
    <m/>
    <n v="10000"/>
    <n v="0"/>
    <n v="10000"/>
    <n v="0"/>
    <n v="10000"/>
    <n v="10000"/>
    <n v="0"/>
    <n v="1300"/>
    <n v="0"/>
    <n v="1300"/>
    <n v="1300"/>
    <n v="0"/>
    <n v="9900"/>
    <n v="3500"/>
    <n v="0"/>
    <n v="1287"/>
    <m/>
    <n v="0"/>
    <m/>
    <m/>
    <s v="International expert to prepare UNEP's components was engaged in December 2023."/>
    <s v="UNEP's input with proposed components was prepared in consultation with Albania's Montreal Protocol Focal Point and shared with the lead agency UNIDO."/>
    <s v="Yes"/>
    <m/>
    <x v="0"/>
    <n v="1"/>
    <n v="0"/>
    <s v=""/>
    <n v="24"/>
    <n v="0"/>
    <n v="24"/>
    <n v="0"/>
    <n v="2023"/>
  </r>
  <r>
    <m/>
    <m/>
    <s v="ALB/PHA/92/PRP/50"/>
    <s v="UNIDO"/>
    <m/>
    <x v="4"/>
    <s v="ALB"/>
    <x v="5"/>
    <s v="PHA"/>
    <s v="Preparation of HCFC phase-out management plan (stage III) (Overarching)"/>
    <d v="2023-06-01T00:00:00"/>
    <d v="2025-06-01T00:00:00"/>
    <s v="ONG"/>
    <d v="2023-09-01T00:00:00"/>
    <d v="2026-06-01T00:00:00"/>
    <m/>
    <m/>
    <n v="0"/>
    <m/>
    <m/>
    <n v="0"/>
    <m/>
    <m/>
    <n v="0"/>
    <m/>
    <m/>
    <n v="0"/>
    <m/>
    <m/>
    <n v="20000"/>
    <n v="0"/>
    <n v="20000"/>
    <n v="8.7194500000000008E-2"/>
    <n v="18256.11"/>
    <n v="18256.11"/>
    <n v="0"/>
    <n v="1400"/>
    <n v="0"/>
    <n v="1400"/>
    <n v="1277.9277"/>
    <n v="1743.89"/>
    <n v="9.69"/>
    <n v="2000"/>
    <n v="122.07230000000001"/>
    <n v="0.67830000000000013"/>
    <m/>
    <m/>
    <m/>
    <m/>
    <s v="Coordination with NOU and consultants took place for the preparation of HPMP Stage III"/>
    <s v="Following a coordination with the NOU it has been decided to plan the submission of the HPMP Stage III for the first meeting in 2026, to overlap with the last tranche request under HPMP Stage II and second tranche under KIP Stage I. The methodology for the data collection has been agreed.  "/>
    <s v="Yes"/>
    <m/>
    <x v="0"/>
    <n v="1"/>
    <n v="1"/>
    <n v="3"/>
    <n v="24"/>
    <n v="12"/>
    <n v="36"/>
    <n v="0"/>
    <n v="2023"/>
  </r>
  <r>
    <m/>
    <m/>
    <s v="BRA/PHA/88/PRP/329"/>
    <s v="Germany"/>
    <m/>
    <x v="1"/>
    <s v="BRA"/>
    <x v="5"/>
    <s v="PHA"/>
    <s v="Preparation of HCFC phase-out management plan (stage III) (Overarching)"/>
    <d v="2021-11-01T00:00:00"/>
    <d v="2023-12-01T00:00:00"/>
    <s v="COM"/>
    <d v="2022-05-01T00:00:00"/>
    <m/>
    <d v="2023-12-01T00:00:00"/>
    <m/>
    <n v="0"/>
    <m/>
    <m/>
    <n v="0"/>
    <m/>
    <m/>
    <n v="0"/>
    <m/>
    <m/>
    <m/>
    <m/>
    <m/>
    <n v="25000"/>
    <n v="0"/>
    <n v="25000"/>
    <n v="1"/>
    <n v="0"/>
    <n v="0"/>
    <n v="0"/>
    <n v="3250"/>
    <n v="0"/>
    <n v="3250"/>
    <n v="0"/>
    <n v="25000"/>
    <n v="0"/>
    <n v="0"/>
    <n v="3250"/>
    <n v="0"/>
    <m/>
    <m/>
    <m/>
    <m/>
    <s v="Market survey contracted and carried out. HPMP Stage 3 strategy elaborated and submitted for ExCom 94."/>
    <m/>
    <s v="No"/>
    <m/>
    <x v="1"/>
    <n v="0"/>
    <n v="1"/>
    <n v="6"/>
    <n v="25"/>
    <n v="0"/>
    <n v="0"/>
    <n v="0"/>
    <n v="2021"/>
  </r>
  <r>
    <m/>
    <m/>
    <s v="BRA/PHA/88/PRP/330"/>
    <s v="UNDP"/>
    <m/>
    <x v="1"/>
    <s v="BRA"/>
    <x v="5"/>
    <s v="PHA"/>
    <s v="Preparation of HCFC phase-out management plan (stage III) (Overarching)"/>
    <d v="2021-11-01T00:00:00"/>
    <d v="2023-12-01T00:00:00"/>
    <s v="COM"/>
    <d v="2022-10-01T00:00:00"/>
    <m/>
    <d v="2023-12-01T00:00:00"/>
    <m/>
    <n v="0"/>
    <m/>
    <m/>
    <m/>
    <m/>
    <m/>
    <n v="0"/>
    <m/>
    <m/>
    <m/>
    <m/>
    <m/>
    <n v="40000"/>
    <n v="0"/>
    <n v="40000"/>
    <n v="0.53644425000000007"/>
    <n v="18542.229999999996"/>
    <n v="18542.229999999996"/>
    <n v="0"/>
    <n v="2800"/>
    <n v="0"/>
    <n v="2800"/>
    <n v="1297.9561000000001"/>
    <n v="21457.770000000004"/>
    <n v="0"/>
    <n v="18542.229999999996"/>
    <n v="1502.0438999999999"/>
    <n v="0"/>
    <m/>
    <m/>
    <m/>
    <m/>
    <s v="Project prepared and submitted."/>
    <s v="Consultants hired. Working on HPMP III document and strategy."/>
    <s v="Yes."/>
    <m/>
    <x v="1"/>
    <n v="0"/>
    <n v="1"/>
    <n v="11"/>
    <n v="25"/>
    <n v="0"/>
    <n v="0"/>
    <n v="0"/>
    <n v="2021"/>
  </r>
  <r>
    <m/>
    <m/>
    <s v="BRA/PHA/88/PRP/331"/>
    <s v="UNIDO"/>
    <m/>
    <x v="1"/>
    <s v="BRA"/>
    <x v="5"/>
    <s v="PHA"/>
    <s v="Preparation of HCFC phase-out management plan (stage III) (Overarching)"/>
    <d v="2021-11-01T00:00:00"/>
    <d v="2023-12-01T00:00:00"/>
    <s v="COM"/>
    <d v="2022-12-01T00:00:00"/>
    <m/>
    <d v="2023-12-31T00:00:00"/>
    <m/>
    <n v="0"/>
    <m/>
    <m/>
    <n v="0"/>
    <m/>
    <m/>
    <n v="0"/>
    <m/>
    <m/>
    <n v="0"/>
    <m/>
    <m/>
    <n v="25000"/>
    <n v="0"/>
    <n v="25000"/>
    <n v="1.0007667999999998"/>
    <n v="-19.169999999998254"/>
    <n v="-19.169999999998254"/>
    <n v="0"/>
    <n v="1750"/>
    <n v="0"/>
    <n v="1750"/>
    <n v="-1.341899999999896"/>
    <n v="25019.17"/>
    <n v="13.14"/>
    <m/>
    <n v="1751.3418999999999"/>
    <n v="0.91980000000000028"/>
    <m/>
    <m/>
    <m/>
    <m/>
    <s v="Final report was delivered and accepted. Data was collect and project document preparation is under review by the Ministry of the Environment Coordination."/>
    <s v="Project document was submitted in February 2024 to the MLFS and it was approved by the ExCom in May 2024. Grant is being financially closed and no over expenditures will be reported when grant is financially closed."/>
    <s v="Yes"/>
    <m/>
    <x v="1"/>
    <n v="0"/>
    <n v="1"/>
    <n v="13"/>
    <n v="25"/>
    <n v="0"/>
    <n v="0"/>
    <n v="0"/>
    <n v="2021"/>
  </r>
  <r>
    <m/>
    <m/>
    <s v="IND/PHA/87/PRP/489"/>
    <s v="Germany"/>
    <m/>
    <x v="2"/>
    <s v="IND"/>
    <x v="5"/>
    <s v="PHA"/>
    <s v="Preparation of HCFC phase-out management plan (stage III) (Overarching)"/>
    <d v="2021-07-01T00:00:00"/>
    <d v="2023-02-01T00:00:00"/>
    <s v="FIN"/>
    <d v="2022-02-01T00:00:00"/>
    <m/>
    <d v="2023-02-01T00:00:00"/>
    <d v="2023-12-01T00:00:00"/>
    <n v="0"/>
    <m/>
    <m/>
    <n v="0"/>
    <m/>
    <m/>
    <m/>
    <m/>
    <m/>
    <m/>
    <m/>
    <m/>
    <n v="40000"/>
    <n v="0"/>
    <n v="40000"/>
    <n v="1"/>
    <n v="0"/>
    <n v="0"/>
    <n v="0"/>
    <n v="5200"/>
    <n v="0"/>
    <n v="5200"/>
    <n v="0"/>
    <n v="40000"/>
    <n v="0"/>
    <n v="0"/>
    <n v="5200"/>
    <n v="0"/>
    <m/>
    <m/>
    <m/>
    <m/>
    <s v="After completion of activities by the end of 2022, closing of contracts and financial completion was done in 2023."/>
    <m/>
    <s v="Yes, reflected in the proposal"/>
    <m/>
    <x v="1"/>
    <n v="0"/>
    <n v="1"/>
    <n v="7"/>
    <n v="19"/>
    <n v="0"/>
    <n v="0"/>
    <n v="0"/>
    <n v="2021"/>
  </r>
  <r>
    <m/>
    <m/>
    <s v="IND/PHA/87/PRP/484"/>
    <s v="UNDP"/>
    <m/>
    <x v="2"/>
    <s v="IND"/>
    <x v="5"/>
    <s v="PHA"/>
    <s v="Preparation of HCFC phase-out management plan (stage III) (Overarching)"/>
    <d v="2021-07-01T00:00:00"/>
    <d v="2023-08-01T00:00:00"/>
    <s v="FIN"/>
    <d v="2022-04-01T00:00:00"/>
    <m/>
    <d v="2022-12-01T00:00:00"/>
    <d v="2023-12-01T00:00:00"/>
    <n v="0"/>
    <m/>
    <m/>
    <m/>
    <m/>
    <m/>
    <n v="0"/>
    <m/>
    <m/>
    <m/>
    <m/>
    <m/>
    <n v="30000"/>
    <n v="0"/>
    <n v="30000"/>
    <n v="1"/>
    <n v="0"/>
    <n v="0"/>
    <n v="0"/>
    <n v="2100"/>
    <n v="0"/>
    <n v="2100"/>
    <n v="0"/>
    <n v="30000"/>
    <n v="0"/>
    <n v="0"/>
    <n v="2100"/>
    <n v="0"/>
    <m/>
    <m/>
    <m/>
    <m/>
    <s v="Financially completed in 2023."/>
    <m/>
    <s v="Yes. Gender mainstreaming activities have been included into the project, e.g. survey included gender data collection, discussing gender strategy while planning."/>
    <m/>
    <x v="1"/>
    <n v="0"/>
    <n v="1"/>
    <n v="9"/>
    <n v="25"/>
    <n v="0"/>
    <n v="0"/>
    <n v="0"/>
    <n v="2021"/>
  </r>
  <r>
    <m/>
    <m/>
    <s v="IND/PHA/87/PRP/490"/>
    <s v="UNEP"/>
    <m/>
    <x v="2"/>
    <s v="IND"/>
    <x v="5"/>
    <s v="PHA"/>
    <s v="Preparation of HCFC phase-out management plan (stage III) (Overarching)"/>
    <d v="2021-07-01T00:00:00"/>
    <d v="2023-08-01T00:00:00"/>
    <s v="FIN"/>
    <d v="2022-12-01T00:00:00"/>
    <m/>
    <d v="2022-12-01T00:00:00"/>
    <d v="2023-12-01T00:00:00"/>
    <n v="0"/>
    <m/>
    <m/>
    <n v="0"/>
    <m/>
    <m/>
    <m/>
    <m/>
    <m/>
    <m/>
    <m/>
    <m/>
    <n v="20000"/>
    <n v="-2000"/>
    <n v="18000"/>
    <n v="1"/>
    <n v="0"/>
    <n v="0"/>
    <n v="0"/>
    <n v="2600"/>
    <n v="-260"/>
    <n v="2340"/>
    <n v="0"/>
    <n v="18000"/>
    <n v="0"/>
    <n v="0"/>
    <n v="2340"/>
    <n v="0"/>
    <m/>
    <n v="0"/>
    <m/>
    <m/>
    <s v="The project is completed. Balance returned at ExCom 93."/>
    <s v="The project is financially completed."/>
    <s v="Yes"/>
    <m/>
    <x v="1"/>
    <n v="0"/>
    <n v="1"/>
    <n v="17"/>
    <n v="25"/>
    <n v="0"/>
    <n v="0"/>
    <n v="0"/>
    <n v="2021"/>
  </r>
  <r>
    <m/>
    <m/>
    <s v="IDS/PHA/87/PRP/216"/>
    <s v="UNDP"/>
    <m/>
    <x v="2"/>
    <s v="IDS"/>
    <x v="5"/>
    <s v="PHA"/>
    <s v="Preparation of HCFC phase-out management plan (stage III) (Overarching)"/>
    <d v="2021-07-01T00:00:00"/>
    <d v="2023-08-01T00:00:00"/>
    <s v="COM"/>
    <d v="2022-02-01T00:00:00"/>
    <m/>
    <d v="2023-12-01T00:00:00"/>
    <m/>
    <n v="0"/>
    <m/>
    <m/>
    <m/>
    <m/>
    <m/>
    <n v="0"/>
    <m/>
    <m/>
    <m/>
    <m/>
    <m/>
    <n v="90000"/>
    <n v="0"/>
    <n v="90000"/>
    <n v="0.67181299999999977"/>
    <n v="29536.830000000016"/>
    <n v="29536.830000000016"/>
    <n v="0"/>
    <n v="6300"/>
    <n v="0"/>
    <n v="6300"/>
    <n v="2067.5780999999997"/>
    <n v="60463.169999999984"/>
    <n v="2972.5"/>
    <n v="29536.830000000016"/>
    <n v="4232.4219000000003"/>
    <n v="208.07499999999999"/>
    <m/>
    <m/>
    <m/>
    <m/>
    <s v="Stage III Project was submited and approved at the 92nd ExCOM. PRP funds are pending reconcilliation of pending commitments for consultants and vendors that supported the work. Payments to service providers and consultants are pending to be done during financial completion of projects. Payments to service providers and consultants are pending to be done during financial completion of projects."/>
    <s v="Stage III approved by the 92nd ExCom"/>
    <s v="Yes"/>
    <m/>
    <x v="1"/>
    <n v="0"/>
    <n v="1"/>
    <n v="7"/>
    <n v="25"/>
    <n v="0"/>
    <n v="0"/>
    <n v="0"/>
    <n v="2021"/>
  </r>
  <r>
    <m/>
    <m/>
    <s v="IRA/PHA/87/PRP/251"/>
    <s v="Germany"/>
    <m/>
    <x v="2"/>
    <s v="IRA"/>
    <x v="5"/>
    <s v="PHA"/>
    <s v="Preparation of HCFC phase-out management plan (stage III) (Overarching)"/>
    <d v="2021-07-01T00:00:00"/>
    <d v="2023-08-01T00:00:00"/>
    <s v="TRF"/>
    <d v="2022-04-01T00:00:00"/>
    <m/>
    <m/>
    <d v="2023-12-01T00:00:00"/>
    <n v="0"/>
    <m/>
    <m/>
    <n v="0"/>
    <m/>
    <m/>
    <m/>
    <m/>
    <m/>
    <m/>
    <m/>
    <m/>
    <n v="15000"/>
    <n v="-5000"/>
    <n v="10000"/>
    <n v="1"/>
    <n v="0"/>
    <n v="0"/>
    <n v="0"/>
    <n v="1950"/>
    <n v="-650"/>
    <n v="1300"/>
    <n v="0"/>
    <n v="10000"/>
    <n v="0"/>
    <n v="0"/>
    <n v="1300"/>
    <n v="0"/>
    <m/>
    <m/>
    <m/>
    <m/>
    <s v="Handed over to UNDP at ExCom92"/>
    <m/>
    <s v="Yes"/>
    <m/>
    <x v="0"/>
    <n v="0"/>
    <n v="1"/>
    <n v="9"/>
    <n v="25"/>
    <n v="0"/>
    <n v="0"/>
    <n v="0"/>
    <n v="2021"/>
  </r>
  <r>
    <m/>
    <m/>
    <s v="IRA/PHA/87/PRP/254"/>
    <s v="UNDP"/>
    <m/>
    <x v="2"/>
    <s v="IRA"/>
    <x v="5"/>
    <s v="PHA"/>
    <s v="Preparation of HCFC phase-out management plan (stage III) (Overarching)"/>
    <d v="2021-07-01T00:00:00"/>
    <d v="2023-08-01T00:00:00"/>
    <s v="ONG"/>
    <d v="2023-02-01T00:00:00"/>
    <d v="2024-08-01T00:00:00"/>
    <m/>
    <m/>
    <n v="0"/>
    <m/>
    <m/>
    <m/>
    <m/>
    <m/>
    <n v="0"/>
    <m/>
    <m/>
    <m/>
    <m/>
    <m/>
    <n v="25000"/>
    <n v="0"/>
    <n v="25000"/>
    <n v="0.34826400000000002"/>
    <n v="16293.4"/>
    <n v="16293.4"/>
    <n v="0"/>
    <n v="1750"/>
    <n v="0"/>
    <n v="1750"/>
    <n v="1140.538"/>
    <n v="8706.6"/>
    <n v="15858.54"/>
    <n v="16293.4"/>
    <n v="609.46199999999999"/>
    <n v="1110.0978"/>
    <m/>
    <m/>
    <m/>
    <m/>
    <s v="Consultant has already delivered a draft report, for which UNDP has provided inputs for quality enhancement."/>
    <s v="Report is being finalized."/>
    <s v="Yes"/>
    <m/>
    <x v="0"/>
    <n v="1"/>
    <n v="1"/>
    <n v="19"/>
    <n v="25"/>
    <n v="12"/>
    <n v="37"/>
    <n v="0"/>
    <n v="2021"/>
  </r>
  <r>
    <m/>
    <m/>
    <s v="IRA/PHA/92/PRP/268"/>
    <s v="UNDP"/>
    <m/>
    <x v="2"/>
    <s v="IRA"/>
    <x v="5"/>
    <s v="PHA"/>
    <s v="Preparation of HCFC phase-out management plan (stage III) (Overarching)"/>
    <d v="2023-06-01T00:00:00"/>
    <d v="2025-06-01T00:00:00"/>
    <s v="ONG"/>
    <m/>
    <d v="2025-06-01T00:00:00"/>
    <m/>
    <m/>
    <n v="0"/>
    <m/>
    <m/>
    <n v="0"/>
    <m/>
    <m/>
    <m/>
    <m/>
    <m/>
    <n v="0"/>
    <m/>
    <m/>
    <n v="5000"/>
    <n v="0"/>
    <n v="5000"/>
    <n v="0"/>
    <n v="5000"/>
    <n v="5000"/>
    <n v="0"/>
    <n v="350"/>
    <n v="0"/>
    <n v="350"/>
    <n v="350"/>
    <n v="0"/>
    <n v="0"/>
    <n v="5000"/>
    <n v="0"/>
    <n v="0"/>
    <m/>
    <m/>
    <m/>
    <m/>
    <s v="Consultant is working on improving the quality of survey results."/>
    <s v="Consultant is working on improving the quality of survey results. UNDP will need to discuss with government on the Agencies to involve for Stage III and amount. It is expected that Stage III will be submitted to the second ExCom in 2024."/>
    <s v="Yes"/>
    <m/>
    <x v="0"/>
    <n v="1"/>
    <n v="0"/>
    <s v=""/>
    <n v="24"/>
    <n v="0"/>
    <n v="24"/>
    <n v="0"/>
    <n v="2023"/>
  </r>
  <r>
    <m/>
    <m/>
    <s v="IRA/PHA/87/PRP/255"/>
    <s v="UNEP"/>
    <m/>
    <x v="2"/>
    <s v="IRA"/>
    <x v="5"/>
    <s v="PHA"/>
    <s v="Preparation of HCFC phase-out management plan (stage III) (Overarching)"/>
    <d v="2021-07-01T00:00:00"/>
    <d v="2023-08-01T00:00:00"/>
    <s v="ONG"/>
    <d v="2023-03-08T00:00:00"/>
    <d v="2025-06-01T00:00:00"/>
    <m/>
    <m/>
    <n v="0"/>
    <m/>
    <m/>
    <n v="0"/>
    <m/>
    <m/>
    <m/>
    <m/>
    <m/>
    <m/>
    <m/>
    <m/>
    <n v="15000"/>
    <n v="0"/>
    <n v="15000"/>
    <n v="0.37033333333333335"/>
    <n v="9445"/>
    <n v="9445"/>
    <n v="0"/>
    <n v="1950"/>
    <n v="0"/>
    <n v="1950"/>
    <n v="1227.8499999999999"/>
    <n v="5555"/>
    <n v="0"/>
    <n v="4722.5"/>
    <n v="722.15"/>
    <n v="0"/>
    <m/>
    <n v="0"/>
    <m/>
    <m/>
    <s v="Recruitment of UNEP local consultant finalized, UNEP component of S3 proposal under development._x000a_The timing for proposal submission was updated based on discussions and coordination with lead agency, other IAs and NOU. The submission of the project is delayed."/>
    <s v="UNEP component of S3 proposal under development. UNEP is actively coordinating with lead agency, other IAs and NOU."/>
    <s v="Yes"/>
    <m/>
    <x v="0"/>
    <n v="1"/>
    <n v="1"/>
    <n v="20"/>
    <n v="25"/>
    <n v="22"/>
    <n v="47"/>
    <n v="0"/>
    <n v="2021"/>
  </r>
  <r>
    <m/>
    <m/>
    <s v="IRA/PHA/87/PRP/253"/>
    <s v="UNIDO"/>
    <m/>
    <x v="2"/>
    <s v="IRA"/>
    <x v="5"/>
    <s v="PHA"/>
    <s v="Preparation of HCFC phase-out management plan (stage III) (Overarching)"/>
    <d v="2021-07-01T00:00:00"/>
    <d v="2023-08-01T00:00:00"/>
    <s v="ONG"/>
    <d v="2023-08-01T00:00:00"/>
    <d v="2025-06-01T00:00:00"/>
    <m/>
    <m/>
    <n v="0"/>
    <m/>
    <m/>
    <n v="0"/>
    <m/>
    <m/>
    <n v="0"/>
    <m/>
    <m/>
    <n v="0"/>
    <m/>
    <m/>
    <n v="15000"/>
    <n v="0"/>
    <n v="15000"/>
    <n v="4.4614000000000001E-2"/>
    <n v="14330.79"/>
    <n v="14330.79"/>
    <n v="0"/>
    <n v="1050"/>
    <n v="0"/>
    <n v="1050"/>
    <n v="1003.1553"/>
    <n v="669.21"/>
    <n v="0"/>
    <n v="1000"/>
    <n v="46.844700000000003"/>
    <n v="0"/>
    <m/>
    <m/>
    <m/>
    <m/>
    <s v="The survey provided a list of active beneficiaries and market share, and status of end-users. UNIDO national consultant has planned the eligibility assessment for Stage III submission."/>
    <s v="The expert is working on a new component of the survey. The UNIDO national consultants are visiting and assessing the end-users active in cold-chain and cold-rooms to develop the inventory list for the Stage III submission."/>
    <s v="Yes"/>
    <m/>
    <x v="0"/>
    <n v="1"/>
    <n v="1"/>
    <n v="25"/>
    <n v="25"/>
    <n v="22"/>
    <n v="47"/>
    <n v="0"/>
    <n v="2021"/>
  </r>
  <r>
    <m/>
    <m/>
    <s v="JOR/PHA/88/PRP/110"/>
    <s v="IBRD"/>
    <m/>
    <x v="2"/>
    <s v="JOR"/>
    <x v="5"/>
    <s v="PHA"/>
    <s v="Preparation of HCFC phase-out management plan (stage III) (Overarching)"/>
    <d v="2021-11-01T00:00:00"/>
    <d v="2023-12-01T00:00:00"/>
    <s v="TRF"/>
    <m/>
    <m/>
    <m/>
    <d v="2023-06-01T00:00:00"/>
    <n v="0"/>
    <m/>
    <m/>
    <n v="0"/>
    <m/>
    <m/>
    <m/>
    <m/>
    <m/>
    <m/>
    <m/>
    <m/>
    <n v="35000"/>
    <n v="-35000"/>
    <n v="0"/>
    <n v="0"/>
    <n v="0"/>
    <n v="0"/>
    <n v="0"/>
    <n v="2450"/>
    <n v="-2450"/>
    <n v="0"/>
    <n v="0"/>
    <n v="0"/>
    <n v="0"/>
    <n v="0"/>
    <n v="0"/>
    <n v="0"/>
    <m/>
    <m/>
    <m/>
    <m/>
    <s v=" "/>
    <m/>
    <s v="This project has been transferred"/>
    <m/>
    <x v="0"/>
    <n v="0"/>
    <n v="0"/>
    <s v=""/>
    <n v="25"/>
    <n v="0"/>
    <n v="0"/>
    <n v="0"/>
    <n v="2021"/>
  </r>
  <r>
    <m/>
    <m/>
    <s v="JOR/PHA/88/PRP/111"/>
    <s v="UNIDO"/>
    <m/>
    <x v="2"/>
    <s v="JOR"/>
    <x v="5"/>
    <s v="PHA"/>
    <s v="Preparation of HCFC phase-out management plan (stage III) (Overarching)"/>
    <d v="2021-11-01T00:00:00"/>
    <d v="2023-12-01T00:00:00"/>
    <s v="ONG"/>
    <d v="2023-02-01T00:00:00"/>
    <d v="2024-12-01T00:00:00"/>
    <m/>
    <m/>
    <n v="0"/>
    <m/>
    <m/>
    <n v="0"/>
    <m/>
    <m/>
    <n v="0"/>
    <m/>
    <m/>
    <n v="0"/>
    <m/>
    <m/>
    <n v="25000"/>
    <n v="0"/>
    <n v="25000"/>
    <n v="0.98961920000000003"/>
    <n v="259.52000000000044"/>
    <n v="259.52000000000044"/>
    <n v="0"/>
    <n v="1750"/>
    <n v="0"/>
    <n v="1750"/>
    <n v="18.16639999999984"/>
    <n v="24740.48"/>
    <n v="0"/>
    <n v="150"/>
    <n v="1731.8336000000002"/>
    <n v="0"/>
    <m/>
    <m/>
    <m/>
    <m/>
    <s v="Hiring of an international expert to work on the project document based on the information collected by national experts and engaging an additional international expert to draft a demonstration project focused on leapfrogging from HCFC to HC. Coordination and review meetings were organized between the national and international experts to ensure alignment and integration of their work. Further consultations with stakeholders were conducted to gather additional insights and validate the findings and recommendations. The initial draft of the project document was prepared."/>
    <s v="Continuous coordination, drafting and revising to refine the document. After incorporating all feedback, a final review are conducted to ensure the document is complete and meet all requirements. Submission to the 95th ExCom meeting as planned. "/>
    <s v="Yes"/>
    <m/>
    <x v="0"/>
    <n v="1"/>
    <n v="1"/>
    <n v="15"/>
    <n v="25"/>
    <n v="12"/>
    <n v="37"/>
    <n v="0"/>
    <n v="2021"/>
  </r>
  <r>
    <m/>
    <m/>
    <s v="JOR/PHA/92/PRP/115"/>
    <s v="UNIDO"/>
    <m/>
    <x v="2"/>
    <s v="JOR"/>
    <x v="5"/>
    <s v="PHA"/>
    <s v="Preparation of HCFC phase-out management plan (stage III) (Overarching)"/>
    <d v="2023-06-01T00:00:00"/>
    <d v="2025-06-01T00:00:00"/>
    <s v="ONG"/>
    <d v="2023-11-01T00:00:00"/>
    <d v="2024-12-01T00:00:00"/>
    <m/>
    <m/>
    <n v="0"/>
    <m/>
    <m/>
    <n v="0"/>
    <m/>
    <m/>
    <n v="0"/>
    <m/>
    <m/>
    <n v="0"/>
    <m/>
    <m/>
    <n v="35000"/>
    <n v="0"/>
    <n v="35000"/>
    <n v="0.13658171428571428"/>
    <n v="30219.64"/>
    <n v="30219.64"/>
    <n v="0"/>
    <n v="2450"/>
    <n v="0"/>
    <n v="2450"/>
    <n v="2115.3748000000001"/>
    <n v="4780.3599999999997"/>
    <n v="0"/>
    <n v="27000"/>
    <n v="334.62520000000001"/>
    <n v="0"/>
    <m/>
    <m/>
    <m/>
    <m/>
    <s v="Hiring of an international expert to work on the project document based on the information collected by national experts and engaging an additional international expert to draft a demonstration project focused on leapfrogging from HCFC to HC. Coordination and review meetings were organized between the national and international experts to ensure alignment and integration of their work. Further consultations with stakeholders were conducted to gather additional insights and validate the findings and recommendations. The initial draft of the project document was prepared."/>
    <s v="Continuous coordination, drafting and revising to refine the document. After incorporating all feedback, a final review are conducted to ensure the document is complete and meet all requirements. Submission to the 95th ExCom meeting as planned. "/>
    <s v="Yes"/>
    <m/>
    <x v="0"/>
    <n v="1"/>
    <n v="1"/>
    <n v="5"/>
    <n v="24"/>
    <n v="-6"/>
    <n v="18"/>
    <n v="0"/>
    <n v="2023"/>
  </r>
  <r>
    <m/>
    <m/>
    <s v="LEB/PHA/92/PRP/102"/>
    <s v="UNDP"/>
    <m/>
    <x v="2"/>
    <s v="LEB"/>
    <x v="5"/>
    <s v="PHA"/>
    <s v="Preparation of HCFC phase-out management plan (stage III) (Overarching)"/>
    <d v="2023-06-01T00:00:00"/>
    <d v="2025-06-01T00:00:00"/>
    <s v="ONG"/>
    <m/>
    <d v="2025-06-01T00:00:00"/>
    <m/>
    <m/>
    <n v="0"/>
    <m/>
    <m/>
    <n v="0"/>
    <m/>
    <m/>
    <m/>
    <m/>
    <m/>
    <n v="0"/>
    <m/>
    <m/>
    <n v="60000"/>
    <n v="0"/>
    <n v="60000"/>
    <n v="0"/>
    <n v="60000"/>
    <n v="60000"/>
    <n v="0"/>
    <n v="4200"/>
    <n v="0"/>
    <n v="4200"/>
    <n v="4200"/>
    <n v="0"/>
    <n v="0"/>
    <n v="60000"/>
    <n v="0"/>
    <n v="0"/>
    <m/>
    <m/>
    <m/>
    <m/>
    <s v="Local expert engaged to udpate HCFCs data and assess HCFCs-based equipment market."/>
    <s v="Data collection ongoing. "/>
    <s v="Yes"/>
    <m/>
    <x v="0"/>
    <n v="1"/>
    <n v="0"/>
    <s v=""/>
    <n v="24"/>
    <n v="0"/>
    <n v="24"/>
    <n v="0"/>
    <n v="2023"/>
  </r>
  <r>
    <m/>
    <m/>
    <s v="MAL/PHA/87/PRP/189"/>
    <s v="UNDP"/>
    <m/>
    <x v="2"/>
    <s v="MAL"/>
    <x v="5"/>
    <s v="PHA"/>
    <s v="Preparation of HCFC phase-out management plan (stage III) (Overarching)"/>
    <d v="2021-07-01T00:00:00"/>
    <d v="2023-08-01T00:00:00"/>
    <s v="ONG"/>
    <d v="2022-03-01T00:00:00"/>
    <d v="2024-06-01T00:00:00"/>
    <m/>
    <m/>
    <n v="0"/>
    <m/>
    <m/>
    <m/>
    <m/>
    <m/>
    <n v="0"/>
    <m/>
    <m/>
    <m/>
    <m/>
    <m/>
    <n v="90000"/>
    <n v="0"/>
    <n v="90000"/>
    <n v="0.22748366666666667"/>
    <n v="69526.47"/>
    <n v="69526.47"/>
    <n v="0"/>
    <n v="6300"/>
    <n v="0"/>
    <n v="6300"/>
    <n v="4866.8528999999999"/>
    <n v="20473.53"/>
    <n v="17748.66"/>
    <n v="69526.47"/>
    <n v="1433.1470999999999"/>
    <n v="1242.4061999999999"/>
    <m/>
    <m/>
    <m/>
    <m/>
    <s v="Stage III Project was submited to the 93rd EXCOM.PRP funds are pending reconcilliation of pending commitments for consultants and vendors that supported the work."/>
    <s v="Stage III submitted and approved at the 94th ExCom"/>
    <s v="Yes"/>
    <m/>
    <x v="0"/>
    <n v="1"/>
    <n v="1"/>
    <n v="8"/>
    <n v="25"/>
    <n v="10"/>
    <n v="35"/>
    <n v="0"/>
    <n v="2021"/>
  </r>
  <r>
    <m/>
    <m/>
    <s v="MEX/PHA/91/PRP/202"/>
    <s v="UNIDO"/>
    <m/>
    <x v="1"/>
    <s v="MEX"/>
    <x v="5"/>
    <s v="PHA"/>
    <s v="Preparation of HCFC phase-out management plan (stage III) (Overarching)"/>
    <d v="2022-12-01T00:00:00"/>
    <d v="2024-12-01T00:00:00"/>
    <s v="ONG"/>
    <d v="2023-12-01T00:00:00"/>
    <d v="2024-12-01T00:00:00"/>
    <m/>
    <m/>
    <n v="0"/>
    <m/>
    <m/>
    <n v="0"/>
    <m/>
    <m/>
    <n v="0"/>
    <m/>
    <m/>
    <n v="0"/>
    <m/>
    <m/>
    <n v="90000"/>
    <n v="0"/>
    <n v="90000"/>
    <n v="4.9741555555555553E-2"/>
    <n v="85523.26"/>
    <n v="85523.26"/>
    <n v="0"/>
    <n v="6300"/>
    <n v="0"/>
    <n v="6300"/>
    <n v="5986.6282000000001"/>
    <n v="4476.74"/>
    <n v="0"/>
    <n v="60000"/>
    <n v="313.37180000000001"/>
    <n v="0"/>
    <m/>
    <m/>
    <m/>
    <m/>
    <s v="International and national experts recruited. "/>
    <s v="Draft HPMP3 is prepared and will be shortly discussed with NOU. "/>
    <s v="No"/>
    <m/>
    <x v="0"/>
    <n v="1"/>
    <n v="1"/>
    <n v="12"/>
    <n v="24"/>
    <n v="0"/>
    <n v="24"/>
    <n v="0"/>
    <n v="2022"/>
  </r>
  <r>
    <m/>
    <m/>
    <s v="PHI/PHA/88/PRP/108"/>
    <s v="UNIDO"/>
    <m/>
    <x v="2"/>
    <s v="PHI"/>
    <x v="5"/>
    <s v="PHA"/>
    <s v="Preparation of HCFC phase-out management plan (stage III) (Overarching)"/>
    <d v="2021-11-01T00:00:00"/>
    <d v="2023-12-01T00:00:00"/>
    <s v="COM"/>
    <d v="2022-03-01T00:00:00"/>
    <m/>
    <d v="2023-12-31T00:00:00"/>
    <m/>
    <n v="0"/>
    <m/>
    <m/>
    <n v="0"/>
    <m/>
    <m/>
    <n v="0"/>
    <m/>
    <m/>
    <n v="0"/>
    <m/>
    <m/>
    <n v="70000"/>
    <n v="0"/>
    <n v="70000"/>
    <n v="0.85418271428571435"/>
    <n v="10207.209999999999"/>
    <n v="10207.209999999999"/>
    <n v="0"/>
    <n v="4900"/>
    <n v="0"/>
    <n v="4900"/>
    <n v="714.5046999999995"/>
    <n v="59792.79"/>
    <n v="5661.19"/>
    <n v="10000"/>
    <n v="4185.4953000000005"/>
    <n v="396.28330000000005"/>
    <m/>
    <m/>
    <m/>
    <m/>
    <s v="Project for stage III has been submitted and approved at the 93rd ExCom meeting. All updated main activities completed as planned and reported, by the end  of 2023._x000a_o Was there any delay during the reporting year? (yes/no). No_x000a_o Any ongoing recurring problem that hampers implementation? (yes/no). If yes, any action required from the ExCom to overcome the problems?  No._x000a_o If yes, any action required from the ExCom to overcome the problems? No."/>
    <s v="Project operationally closed. Financial closure under preparation, remaining balances will be returned."/>
    <s v="Yes"/>
    <m/>
    <x v="1"/>
    <n v="0"/>
    <n v="1"/>
    <n v="4"/>
    <n v="25"/>
    <n v="0"/>
    <n v="0"/>
    <n v="0"/>
    <n v="2021"/>
  </r>
  <r>
    <m/>
    <m/>
    <s v="VIE/PHA/91/PRP/83"/>
    <s v="IBRD"/>
    <m/>
    <x v="2"/>
    <s v="VIE"/>
    <x v="5"/>
    <s v="PHA"/>
    <s v="Preparation of HCFC phase-out management plan (stage III) (Overarching)"/>
    <d v="2022-12-01T00:00:00"/>
    <d v="2024-12-01T00:00:00"/>
    <s v="FIN"/>
    <d v="2023-01-01T00:00:00"/>
    <m/>
    <d v="2023-12-01T00:00:00"/>
    <d v="2023-12-01T00:00:00"/>
    <n v="0"/>
    <m/>
    <m/>
    <n v="0"/>
    <m/>
    <m/>
    <m/>
    <m/>
    <m/>
    <m/>
    <m/>
    <m/>
    <n v="90000"/>
    <n v="0"/>
    <n v="90000"/>
    <n v="1"/>
    <n v="0"/>
    <n v="0"/>
    <n v="0"/>
    <n v="6300"/>
    <n v="0"/>
    <n v="6300"/>
    <n v="0"/>
    <n v="90000"/>
    <n v="0"/>
    <n v="0"/>
    <n v="6300.0000000000009"/>
    <n v="0"/>
    <m/>
    <m/>
    <m/>
    <m/>
    <s v="A third-party consumption verification confirmed that Viet Nam met its 2022 HCFC consumption obligation to both the MP and MLF (at 139.02 ODP MT), meaning that Viet Nam successfully met all of its phaseout commitments under the Stage II HPMP. Eleven subgrant agreements (SGAs) were signed and implemented before project completion:  2 in the AC sector, 3 in the refrigeration sector and 6 in the foam sector, including with a foam company acting as a blending house that in turn worked with 15 SMEs.   By the end of 2023, 101 training workshops for servicing technicians were held, resulting in a total of 3,200 trained, 6 train-the-trainer workshops on good practices in AC servicing held for a total 187 trainers trained, and $1.8 million worth of servicing toolkits for training and for direct repair and maintenance procured and distributed.  A Standard for Capacity Assessment/ Certification of Technicians issued and a web-based database for capacity building/servicing sector activities developed and officially linked  to an existing MONRE website by Mar. 24.  Seven training workshops for customs officers on management of ODS import and export were implemented between 2021-2023 resulting in 350 customs officers trained.  In terms of TA,  training on safe R-32 based AC manufacturing at Vietnam AC companies was conducted in collaboration with JRECO, a national standard for foam production using flammable blowing agents was developed; consumption verifications for years 2016-2022 were conducted, and key policies (HCFC import quotas and bans of HCFC in imported room AC and of HCFC-141b contained in imported preblended polyol)were developed and issued, as per Dec. 76/42.  ExCom agreed to cancellation of US$5.2 m from three manufacturing sectors as well as reallocation of $1.3 m to the servicing sector at the 90th Mtg and the revised multiyear agreement and 4th and final tranche approved in Dec 22 at the 91st Mtg.  Additional savings were incurred by project completion and will be returned at the 95th Meeting."/>
    <s v="Stage II HPMP completed by end Dec. 2023."/>
    <s v="National and sector levels, as well as bilateral consultations with stakeholders during preparation all included discussion on gender to some extent.   The HPMPIII included discussion of gender and plans during implementation, drawing from these consulltations. "/>
    <m/>
    <x v="1"/>
    <n v="0"/>
    <n v="1"/>
    <n v="1"/>
    <n v="24"/>
    <n v="0"/>
    <n v="0"/>
    <n v="0"/>
    <n v="2022"/>
  </r>
  <r>
    <m/>
    <m/>
    <s v="IND/PHA/87/PRP/487"/>
    <s v="UNDP"/>
    <m/>
    <x v="2"/>
    <s v="IND"/>
    <x v="5"/>
    <s v="PHA"/>
    <s v="Preparation of HCFC phase-out management plan (stage III) (refrigeration sector)"/>
    <d v="2021-07-01T00:00:00"/>
    <d v="2023-08-01T00:00:00"/>
    <s v="COM"/>
    <d v="2022-04-01T00:00:00"/>
    <m/>
    <d v="2023-08-01T00:00:00"/>
    <m/>
    <n v="0"/>
    <m/>
    <m/>
    <m/>
    <m/>
    <m/>
    <n v="0"/>
    <m/>
    <m/>
    <m/>
    <m/>
    <m/>
    <n v="150000"/>
    <n v="0"/>
    <n v="150000"/>
    <n v="0.59971879999999989"/>
    <n v="60042.180000000022"/>
    <n v="60042.180000000022"/>
    <n v="0"/>
    <n v="10500"/>
    <n v="0"/>
    <n v="10500"/>
    <n v="4202.9525999999996"/>
    <n v="89957.819999999978"/>
    <n v="60042"/>
    <n v="60042.180000000022"/>
    <n v="6297.0474000000004"/>
    <n v="4202.9399999999996"/>
    <m/>
    <m/>
    <m/>
    <m/>
    <s v="HPMP Stage III has been developed and submitted to the 91st ExCom. "/>
    <s v="Due to migration to UNDP's new financial system (Quantum), pending payments to PRP team and PRP activities were postponed untill issues could be solved."/>
    <s v="Yes"/>
    <m/>
    <x v="1"/>
    <n v="0"/>
    <n v="1"/>
    <n v="9"/>
    <n v="25"/>
    <n v="0"/>
    <n v="0"/>
    <n v="0"/>
    <n v="2021"/>
  </r>
  <r>
    <m/>
    <m/>
    <s v="MAL/KIP/91/PRP/195"/>
    <s v="IBRD"/>
    <m/>
    <x v="2"/>
    <s v="MAL"/>
    <x v="5"/>
    <s v="KIP"/>
    <s v="Preparation of HFC investment project in mobile air-conditioning sector"/>
    <d v="2022-12-01T00:00:00"/>
    <d v="2024-12-01T00:00:00"/>
    <s v="COM"/>
    <d v="2023-03-01T00:00:00"/>
    <m/>
    <d v="2023-12-01T00:00:00"/>
    <m/>
    <n v="0"/>
    <m/>
    <m/>
    <n v="0"/>
    <m/>
    <m/>
    <m/>
    <m/>
    <m/>
    <m/>
    <m/>
    <m/>
    <n v="30000"/>
    <n v="0"/>
    <n v="30000"/>
    <n v="0.4995"/>
    <n v="15015"/>
    <n v="15015"/>
    <n v="0"/>
    <n v="2100"/>
    <n v="0"/>
    <n v="2100"/>
    <n v="1051.05"/>
    <n v="14985"/>
    <n v="15015"/>
    <n v="15015"/>
    <n v="1048.95"/>
    <n v="1051.05"/>
    <m/>
    <m/>
    <m/>
    <m/>
    <s v="Project prepared through two site visits, 4 additional in-person meetings, numerous online meetings and email exchanges."/>
    <s v="NDA finalized and signed in Jun 24."/>
    <s v="During preparation which was led by a woman on the enteprise side, gender mainstreaming and gender issues were discussed.  The enterprise offers equal access to positions throughout the company and agreed to continued reporting on female/male ratio during implementation."/>
    <m/>
    <x v="1"/>
    <n v="0"/>
    <n v="1"/>
    <n v="3"/>
    <n v="24"/>
    <n v="0"/>
    <n v="0"/>
    <n v="0"/>
    <n v="2022"/>
  </r>
  <r>
    <m/>
    <m/>
    <s v="MAL/KIP/91/PRP/194"/>
    <s v="IBRD"/>
    <m/>
    <x v="2"/>
    <s v="MAL"/>
    <x v="5"/>
    <s v="KIP"/>
    <s v="Preparation of HFC investment projects in fire fighting sector"/>
    <d v="2022-12-01T00:00:00"/>
    <d v="2024-12-01T00:00:00"/>
    <s v="CLO"/>
    <m/>
    <m/>
    <m/>
    <d v="2023-12-01T00:00:00"/>
    <n v="0"/>
    <m/>
    <m/>
    <n v="0"/>
    <m/>
    <m/>
    <m/>
    <m/>
    <m/>
    <m/>
    <m/>
    <m/>
    <n v="150000"/>
    <n v="-150000"/>
    <n v="0"/>
    <n v="0"/>
    <n v="0"/>
    <n v="0"/>
    <n v="0"/>
    <n v="10500"/>
    <n v="-10500"/>
    <n v="0"/>
    <n v="0"/>
    <n v="0"/>
    <n v="0"/>
    <n v="0"/>
    <n v="0"/>
    <n v="0"/>
    <m/>
    <m/>
    <m/>
    <m/>
    <s v="The fire suppression industry did not want to participate in a sector plan nor subprojects in the Stage I KIP, thus preparation funding was returned in Dec. 2023 at the 93rd Meeting."/>
    <s v="Funds returned to the 93rd Meeting."/>
    <s v="Not applicable."/>
    <m/>
    <x v="0"/>
    <n v="0"/>
    <n v="0"/>
    <s v=""/>
    <n v="24"/>
    <n v="0"/>
    <n v="0"/>
    <n v="0"/>
    <n v="2022"/>
  </r>
  <r>
    <m/>
    <m/>
    <s v="MAL/KIP/91/PRP/196"/>
    <s v="IBRD"/>
    <m/>
    <x v="2"/>
    <s v="MAL"/>
    <x v="5"/>
    <s v="KIP"/>
    <s v="Preparation of HFC investment projects in the refrigeration manufacturing sector"/>
    <d v="2022-12-01T00:00:00"/>
    <d v="2024-12-01T00:00:00"/>
    <s v="COM"/>
    <d v="2023-03-01T00:00:00"/>
    <m/>
    <d v="2023-12-01T00:00:00"/>
    <m/>
    <n v="0"/>
    <m/>
    <m/>
    <n v="0"/>
    <m/>
    <m/>
    <m/>
    <m/>
    <m/>
    <m/>
    <m/>
    <m/>
    <n v="80000"/>
    <n v="0"/>
    <n v="80000"/>
    <n v="0.37637500000000002"/>
    <n v="49890"/>
    <n v="49890"/>
    <n v="0"/>
    <n v="5600"/>
    <n v="0"/>
    <n v="5600"/>
    <n v="3492.2999999999997"/>
    <n v="30110"/>
    <n v="49890"/>
    <n v="49890"/>
    <n v="2107.7000000000003"/>
    <n v="3492.2999999999997"/>
    <m/>
    <m/>
    <m/>
    <m/>
    <s v="Project prepared through two site visits, 4 additional in-person meetings and email exchanges."/>
    <m/>
    <s v="During preparation, gender mainstreaming and gender issues were discussed.  The enterprises offer equal access to positions throughout the company and agreed to continued reporting on female/male ratio during implementation.  One enterprise already has women on the factory floor and a female engineer in the R&amp;D department.   Another enterprise has exclusive women management with the exclusion of 2 members. "/>
    <m/>
    <x v="1"/>
    <n v="0"/>
    <n v="1"/>
    <n v="3"/>
    <n v="24"/>
    <n v="0"/>
    <n v="0"/>
    <n v="0"/>
    <n v="2022"/>
  </r>
  <r>
    <m/>
    <m/>
    <s v="GLO/FUM/29/TAS/187"/>
    <s v="UNEP"/>
    <m/>
    <x v="3"/>
    <s v="GLO"/>
    <x v="3"/>
    <s v="FUM"/>
    <s v="Preparation of how-to crop manual on adopting methyl bromide alternatives for cut flowers"/>
    <d v="1999-11-01T00:00:00"/>
    <d v="2000-11-01T00:00:00"/>
    <s v="FIN"/>
    <d v="2000-07-01T00:00:00"/>
    <m/>
    <d v="2001-12-01T00:00:00"/>
    <d v="2002-06-01T00:00:00"/>
    <n v="0"/>
    <m/>
    <m/>
    <n v="0"/>
    <m/>
    <m/>
    <n v="0"/>
    <m/>
    <m/>
    <n v="0"/>
    <m/>
    <m/>
    <n v="20000"/>
    <n v="0"/>
    <n v="20000"/>
    <n v="1"/>
    <n v="0"/>
    <n v="0"/>
    <n v="0"/>
    <n v="2600"/>
    <n v="0"/>
    <n v="2600"/>
    <n v="0"/>
    <n v="20000"/>
    <n v="0"/>
    <n v="0"/>
    <n v="2600"/>
    <n v="0"/>
    <m/>
    <n v="0"/>
    <m/>
    <m/>
    <m/>
    <m/>
    <m/>
    <m/>
    <x v="1"/>
    <n v="0"/>
    <n v="1"/>
    <n v="8"/>
    <n v="12"/>
    <n v="0"/>
    <n v="0"/>
    <n v="0"/>
    <n v="1999"/>
  </r>
  <r>
    <m/>
    <m/>
    <s v="ECU/FUM/63/PRP/53"/>
    <s v="UNIDO"/>
    <m/>
    <x v="1"/>
    <s v="ECU"/>
    <x v="5"/>
    <s v="FUM"/>
    <s v="Preparation of investment activities in cut-flowers production"/>
    <d v="2011-04-01T00:00:00"/>
    <d v="2012-03-01T00:00:00"/>
    <s v="FIN"/>
    <d v="2011-05-01T00:00:00"/>
    <m/>
    <d v="2012-03-01T00:00:00"/>
    <d v="2012-05-01T00:00:00"/>
    <n v="0"/>
    <m/>
    <m/>
    <n v="0"/>
    <m/>
    <m/>
    <n v="0"/>
    <m/>
    <m/>
    <n v="0"/>
    <m/>
    <m/>
    <n v="45000"/>
    <n v="-110.75"/>
    <n v="44889.25"/>
    <n v="0.99999443073787153"/>
    <n v="0.25"/>
    <n v="0.25"/>
    <n v="0"/>
    <n v="3375"/>
    <n v="-8"/>
    <n v="3367"/>
    <n v="0"/>
    <n v="44889"/>
    <n v="0"/>
    <m/>
    <n v="3367"/>
    <n v="0"/>
    <m/>
    <m/>
    <m/>
    <m/>
    <m/>
    <m/>
    <m/>
    <m/>
    <x v="1"/>
    <n v="0"/>
    <n v="1"/>
    <n v="1"/>
    <n v="11"/>
    <n v="0"/>
    <n v="0"/>
    <n v="0"/>
    <n v="2011"/>
  </r>
  <r>
    <m/>
    <m/>
    <s v="DOM/REF/36/PRP/29"/>
    <s v="UNDP"/>
    <m/>
    <x v="1"/>
    <s v="DOM"/>
    <x v="5"/>
    <s v="REF"/>
    <s v="Preparation of investment activities of the RMP"/>
    <d v="2002-03-01T00:00:00"/>
    <d v="2003-04-01T00:00:00"/>
    <s v="FIN"/>
    <d v="2002-09-01T00:00:00"/>
    <m/>
    <d v="2004-12-01T00:00:00"/>
    <d v="2005-12-01T00:00:00"/>
    <n v="0"/>
    <m/>
    <m/>
    <m/>
    <m/>
    <m/>
    <n v="0"/>
    <m/>
    <m/>
    <m/>
    <m/>
    <m/>
    <n v="25000"/>
    <n v="0"/>
    <n v="25000"/>
    <n v="1"/>
    <n v="0"/>
    <n v="0"/>
    <n v="0"/>
    <n v="3250"/>
    <n v="0"/>
    <n v="3250"/>
    <n v="0"/>
    <n v="25000"/>
    <n v="0"/>
    <n v="0"/>
    <n v="3250"/>
    <n v="0"/>
    <m/>
    <m/>
    <m/>
    <m/>
    <s v="Completed in 2004. Financially completed in 2005."/>
    <m/>
    <m/>
    <m/>
    <x v="1"/>
    <n v="0"/>
    <n v="1"/>
    <n v="6"/>
    <n v="13"/>
    <n v="0"/>
    <n v="0"/>
    <n v="0"/>
    <n v="2002"/>
  </r>
  <r>
    <m/>
    <m/>
    <s v="BHU/REF/43/PRP/02"/>
    <s v="UNDP"/>
    <m/>
    <x v="2"/>
    <s v="BHU"/>
    <x v="5"/>
    <s v="REF"/>
    <s v="Preparation of investment component of the refrigerant management plan"/>
    <d v="2004-07-01T00:00:00"/>
    <d v="2006-07-01T00:00:00"/>
    <s v="FIN"/>
    <d v="2005-07-01T00:00:00"/>
    <m/>
    <d v="2005-12-01T00:00:00"/>
    <d v="2006-12-01T00:00:00"/>
    <n v="0"/>
    <m/>
    <m/>
    <m/>
    <m/>
    <m/>
    <n v="0"/>
    <m/>
    <m/>
    <m/>
    <m/>
    <m/>
    <n v="15000"/>
    <n v="0"/>
    <n v="15000"/>
    <n v="1"/>
    <n v="0"/>
    <n v="0"/>
    <n v="0"/>
    <n v="1125"/>
    <n v="0"/>
    <n v="1125"/>
    <n v="0"/>
    <n v="15000"/>
    <n v="0"/>
    <n v="0"/>
    <n v="1125"/>
    <n v="0"/>
    <m/>
    <m/>
    <m/>
    <m/>
    <s v="Completed in 2005. Financially completed in 2006."/>
    <m/>
    <m/>
    <m/>
    <x v="1"/>
    <n v="0"/>
    <n v="1"/>
    <n v="12"/>
    <n v="24"/>
    <n v="0"/>
    <n v="0"/>
    <n v="0"/>
    <n v="2004"/>
  </r>
  <r>
    <m/>
    <m/>
    <s v="CPR/REF/09/PRP/28"/>
    <s v="UNIDO"/>
    <m/>
    <x v="2"/>
    <s v="CPR"/>
    <x v="5"/>
    <s v="REF"/>
    <s v="Preparation of investment project for elimination of ODS used in the production of compressors for household refrigerators at Jiaxipera Compressor Co."/>
    <d v="1993-03-01T00:00:00"/>
    <d v="1996-03-01T00:00:00"/>
    <s v="FIN"/>
    <d v="1994-06-01T00:00:00"/>
    <m/>
    <d v="1994-12-01T00:00:00"/>
    <d v="1998-08-01T00:00:00"/>
    <n v="0"/>
    <m/>
    <m/>
    <n v="0"/>
    <m/>
    <m/>
    <n v="0"/>
    <m/>
    <m/>
    <n v="0"/>
    <m/>
    <m/>
    <n v="36000"/>
    <n v="4294"/>
    <n v="40294"/>
    <n v="1"/>
    <n v="0"/>
    <n v="0"/>
    <n v="0"/>
    <n v="4680"/>
    <n v="558"/>
    <n v="5238"/>
    <n v="0"/>
    <n v="40294"/>
    <n v="0"/>
    <m/>
    <n v="5238"/>
    <n v="0"/>
    <m/>
    <m/>
    <m/>
    <m/>
    <m/>
    <m/>
    <m/>
    <m/>
    <x v="1"/>
    <n v="0"/>
    <n v="1"/>
    <n v="15"/>
    <n v="36"/>
    <n v="0"/>
    <n v="0"/>
    <n v="0"/>
    <n v="1993"/>
  </r>
  <r>
    <m/>
    <m/>
    <s v="SYR/FOA/24/PRP/29"/>
    <s v="UNIDO"/>
    <m/>
    <x v="2"/>
    <s v="SYR"/>
    <x v="5"/>
    <s v="FOA"/>
    <s v="Preparation of investment project for NPC in Damascus and others in rigid foam sector"/>
    <d v="1998-03-01T00:00:00"/>
    <d v="1999-04-01T00:00:00"/>
    <s v="FIN"/>
    <d v="1998-09-01T00:00:00"/>
    <m/>
    <d v="2000-04-01T00:00:00"/>
    <d v="2002-09-01T00:00:00"/>
    <n v="0"/>
    <m/>
    <m/>
    <n v="0"/>
    <m/>
    <m/>
    <n v="0"/>
    <m/>
    <m/>
    <n v="0"/>
    <m/>
    <m/>
    <n v="15000"/>
    <n v="-238"/>
    <n v="14762"/>
    <n v="1"/>
    <n v="0"/>
    <n v="0"/>
    <n v="0"/>
    <n v="1950"/>
    <n v="-34"/>
    <n v="1916"/>
    <n v="0"/>
    <n v="14762"/>
    <n v="0"/>
    <m/>
    <n v="1916"/>
    <n v="0"/>
    <m/>
    <m/>
    <m/>
    <m/>
    <m/>
    <m/>
    <m/>
    <m/>
    <x v="1"/>
    <n v="0"/>
    <n v="1"/>
    <n v="6"/>
    <n v="13"/>
    <n v="0"/>
    <n v="0"/>
    <n v="0"/>
    <n v="1998"/>
  </r>
  <r>
    <m/>
    <m/>
    <s v="CMR/REF/11/PRP/04"/>
    <s v="UNIDO"/>
    <m/>
    <x v="0"/>
    <s v="CMR"/>
    <x v="5"/>
    <s v="REF"/>
    <s v="Preparation of investment project for phase-out of CFC at FAEM"/>
    <d v="1993-11-01T00:00:00"/>
    <d v="1994-11-01T00:00:00"/>
    <s v="FIN"/>
    <d v="1994-04-01T00:00:00"/>
    <m/>
    <d v="1995-02-01T00:00:00"/>
    <d v="1998-08-01T00:00:00"/>
    <n v="0"/>
    <m/>
    <m/>
    <n v="0"/>
    <m/>
    <m/>
    <n v="0"/>
    <m/>
    <m/>
    <n v="0"/>
    <m/>
    <m/>
    <n v="20000"/>
    <n v="-2046"/>
    <n v="17954"/>
    <n v="1"/>
    <n v="0"/>
    <n v="0"/>
    <n v="0"/>
    <n v="2600"/>
    <n v="-269.62"/>
    <n v="2330.38"/>
    <n v="0.38000000000010914"/>
    <n v="17954"/>
    <n v="0"/>
    <m/>
    <n v="2330"/>
    <n v="0"/>
    <m/>
    <m/>
    <m/>
    <m/>
    <m/>
    <m/>
    <m/>
    <m/>
    <x v="1"/>
    <n v="0"/>
    <n v="1"/>
    <n v="5"/>
    <n v="12"/>
    <n v="0"/>
    <n v="0"/>
    <n v="0"/>
    <n v="1993"/>
  </r>
  <r>
    <m/>
    <m/>
    <s v="CPR/REF/15/PRP/105"/>
    <s v="UNIDO"/>
    <m/>
    <x v="2"/>
    <s v="CPR"/>
    <x v="5"/>
    <s v="REF"/>
    <s v="Preparation of investment project for phase-out of CFC-11 and CFC-12 at a domestic refrigerator plant at Hangzhou Xiling Holdings"/>
    <d v="1994-12-01T00:00:00"/>
    <d v="1995-06-01T00:00:00"/>
    <s v="FIN"/>
    <d v="1996-04-01T00:00:00"/>
    <m/>
    <d v="1996-12-01T00:00:00"/>
    <d v="1998-08-01T00:00:00"/>
    <n v="0"/>
    <m/>
    <m/>
    <n v="0"/>
    <m/>
    <m/>
    <n v="0"/>
    <m/>
    <m/>
    <n v="0"/>
    <m/>
    <m/>
    <n v="25000"/>
    <n v="-8988"/>
    <n v="16012"/>
    <n v="1"/>
    <n v="0"/>
    <n v="0"/>
    <n v="0"/>
    <n v="3250"/>
    <n v="-1171.69"/>
    <n v="2078.31"/>
    <n v="0.30999999999994543"/>
    <n v="16012"/>
    <n v="0"/>
    <m/>
    <n v="2078"/>
    <n v="0"/>
    <m/>
    <m/>
    <m/>
    <m/>
    <m/>
    <m/>
    <m/>
    <m/>
    <x v="1"/>
    <n v="0"/>
    <n v="1"/>
    <n v="16"/>
    <n v="6"/>
    <n v="0"/>
    <n v="0"/>
    <n v="0"/>
    <n v="1994"/>
  </r>
  <r>
    <m/>
    <m/>
    <s v="IRA/REF/15/PRP/09"/>
    <s v="UNIDO"/>
    <m/>
    <x v="2"/>
    <s v="IRA"/>
    <x v="5"/>
    <s v="REF"/>
    <s v="Preparation of investment project for phase-out of CFC-11 and CFC-12 in the commercial and small domestic refrigeration industry"/>
    <d v="1994-12-01T00:00:00"/>
    <d v="1995-06-01T00:00:00"/>
    <s v="FIN"/>
    <d v="1995-02-01T00:00:00"/>
    <m/>
    <d v="1997-12-01T00:00:00"/>
    <d v="1998-05-01T00:00:00"/>
    <n v="0"/>
    <m/>
    <m/>
    <n v="0"/>
    <m/>
    <m/>
    <n v="0"/>
    <m/>
    <m/>
    <n v="0"/>
    <m/>
    <m/>
    <n v="50000"/>
    <n v="0"/>
    <n v="50000"/>
    <n v="1"/>
    <n v="0"/>
    <n v="0"/>
    <n v="0"/>
    <n v="6500"/>
    <n v="-0.13"/>
    <n v="6499.87"/>
    <n v="-0.13000000000010914"/>
    <n v="50000"/>
    <n v="0"/>
    <m/>
    <n v="6500"/>
    <n v="0"/>
    <m/>
    <m/>
    <m/>
    <m/>
    <m/>
    <m/>
    <m/>
    <m/>
    <x v="1"/>
    <n v="0"/>
    <n v="1"/>
    <n v="2"/>
    <n v="6"/>
    <n v="0"/>
    <n v="0"/>
    <n v="0"/>
    <n v="1994"/>
  </r>
  <r>
    <m/>
    <m/>
    <s v="SYR/REF/15/PRP/06"/>
    <s v="UNIDO"/>
    <m/>
    <x v="2"/>
    <s v="SYR"/>
    <x v="5"/>
    <s v="REF"/>
    <s v="Preparation of investment project for phasing out CFC in manufacturing of refrigerators at Krayem Int. Co."/>
    <d v="1994-12-01T00:00:00"/>
    <d v="1995-06-01T00:00:00"/>
    <s v="FIN"/>
    <d v="1995-02-01T00:00:00"/>
    <m/>
    <d v="1996-06-01T00:00:00"/>
    <d v="1998-08-01T00:00:00"/>
    <n v="0"/>
    <m/>
    <m/>
    <n v="0"/>
    <m/>
    <m/>
    <n v="0"/>
    <m/>
    <m/>
    <n v="0"/>
    <m/>
    <m/>
    <n v="15000"/>
    <n v="-711"/>
    <n v="14289"/>
    <n v="1"/>
    <n v="0"/>
    <n v="0"/>
    <n v="0"/>
    <n v="1950"/>
    <n v="-95.42"/>
    <n v="1854.58"/>
    <n v="-0.42000000000007276"/>
    <n v="14289"/>
    <n v="0"/>
    <m/>
    <n v="1855"/>
    <n v="0"/>
    <m/>
    <m/>
    <m/>
    <m/>
    <m/>
    <m/>
    <m/>
    <m/>
    <x v="1"/>
    <n v="0"/>
    <n v="1"/>
    <n v="2"/>
    <n v="6"/>
    <n v="0"/>
    <n v="0"/>
    <n v="0"/>
    <n v="1994"/>
  </r>
  <r>
    <m/>
    <m/>
    <s v="ROM/FOA/16/PRP/03"/>
    <s v="UNIDO"/>
    <m/>
    <x v="4"/>
    <s v="ROM"/>
    <x v="5"/>
    <s v="FOA"/>
    <s v="Preparation of investment project for phasing out CFC-11 at S.C. Spumotim S.A., flexible polyurethane foam plant"/>
    <d v="1995-03-01T00:00:00"/>
    <d v="1995-06-01T00:00:00"/>
    <s v="FIN"/>
    <d v="1995-05-01T00:00:00"/>
    <m/>
    <d v="1995-11-01T00:00:00"/>
    <d v="1996-05-01T00:00:00"/>
    <n v="0"/>
    <m/>
    <m/>
    <n v="0"/>
    <m/>
    <m/>
    <n v="0"/>
    <m/>
    <m/>
    <n v="0"/>
    <m/>
    <m/>
    <n v="15000"/>
    <n v="132"/>
    <n v="15132"/>
    <n v="1"/>
    <n v="0"/>
    <n v="0"/>
    <n v="0"/>
    <n v="1950"/>
    <n v="17.16"/>
    <n v="1967.16"/>
    <n v="0.16000000000008185"/>
    <n v="15132"/>
    <n v="0"/>
    <m/>
    <n v="1967"/>
    <n v="0"/>
    <m/>
    <m/>
    <m/>
    <m/>
    <m/>
    <m/>
    <m/>
    <m/>
    <x v="1"/>
    <n v="0"/>
    <n v="1"/>
    <n v="2"/>
    <n v="3"/>
    <n v="0"/>
    <n v="0"/>
    <n v="0"/>
    <n v="1995"/>
  </r>
  <r>
    <m/>
    <m/>
    <s v="SYR/FOA/15/PRP/07"/>
    <s v="UNIDO"/>
    <m/>
    <x v="2"/>
    <s v="SYR"/>
    <x v="5"/>
    <s v="FOA"/>
    <s v="Preparation of investment project for phasing out of CFC-11 from the manufacturing of pre-fabricated sandwich panels at Krayem Cold Stores Co."/>
    <d v="1994-12-01T00:00:00"/>
    <d v="1995-06-01T00:00:00"/>
    <s v="FIN"/>
    <d v="1995-03-01T00:00:00"/>
    <m/>
    <d v="1996-06-01T00:00:00"/>
    <d v="1998-08-01T00:00:00"/>
    <n v="0"/>
    <m/>
    <m/>
    <n v="0"/>
    <m/>
    <m/>
    <n v="0"/>
    <m/>
    <m/>
    <n v="0"/>
    <m/>
    <m/>
    <n v="15000"/>
    <n v="-1404"/>
    <n v="13596"/>
    <n v="1"/>
    <n v="0"/>
    <n v="0"/>
    <n v="0"/>
    <n v="1950"/>
    <n v="-185.38"/>
    <n v="1764.62"/>
    <n v="-0.38000000000010914"/>
    <n v="13596"/>
    <n v="0"/>
    <m/>
    <n v="1765"/>
    <n v="0"/>
    <m/>
    <m/>
    <m/>
    <m/>
    <m/>
    <m/>
    <m/>
    <m/>
    <x v="1"/>
    <n v="0"/>
    <n v="1"/>
    <n v="3"/>
    <n v="6"/>
    <n v="0"/>
    <n v="0"/>
    <n v="0"/>
    <n v="1994"/>
  </r>
  <r>
    <m/>
    <m/>
    <s v="VIE/REF/15/PRP/06"/>
    <s v="UNIDO"/>
    <m/>
    <x v="2"/>
    <s v="VIE"/>
    <x v="5"/>
    <s v="REF"/>
    <s v="Preparation of investment project for reduction of refrigerant emissions and conversion of food processing and other industrial refrigeration and A/C equipment to suitable alternatives"/>
    <d v="1994-12-01T00:00:00"/>
    <d v="1995-06-01T00:00:00"/>
    <s v="FIN"/>
    <d v="1995-05-01T00:00:00"/>
    <m/>
    <d v="1996-12-01T00:00:00"/>
    <d v="1998-08-01T00:00:00"/>
    <n v="0"/>
    <m/>
    <m/>
    <n v="0"/>
    <m/>
    <m/>
    <n v="0"/>
    <m/>
    <m/>
    <n v="0"/>
    <m/>
    <m/>
    <n v="20000"/>
    <n v="-11168"/>
    <n v="8832"/>
    <n v="1"/>
    <n v="0"/>
    <n v="0"/>
    <n v="0"/>
    <n v="2600"/>
    <n v="-1453.66"/>
    <n v="1146.3399999999999"/>
    <n v="0.33999999999991815"/>
    <n v="8832"/>
    <n v="0"/>
    <m/>
    <n v="1146"/>
    <n v="0"/>
    <m/>
    <m/>
    <m/>
    <m/>
    <m/>
    <m/>
    <m/>
    <m/>
    <x v="1"/>
    <n v="0"/>
    <n v="1"/>
    <n v="5"/>
    <n v="6"/>
    <n v="0"/>
    <n v="0"/>
    <n v="0"/>
    <n v="1994"/>
  </r>
  <r>
    <m/>
    <m/>
    <s v="CPR/HAL/09/PRP/194"/>
    <s v="UNIDO"/>
    <m/>
    <x v="2"/>
    <s v="CPR"/>
    <x v="5"/>
    <s v="HAL"/>
    <s v="Preparation of investment project for substituting halon in fire fighting equipment at Nanjing"/>
    <d v="1993-03-01T00:00:00"/>
    <d v="1996-03-01T00:00:00"/>
    <s v="FIN"/>
    <d v="1994-04-01T00:00:00"/>
    <m/>
    <d v="1995-03-01T00:00:00"/>
    <d v="1998-08-01T00:00:00"/>
    <n v="0"/>
    <m/>
    <m/>
    <n v="0"/>
    <m/>
    <m/>
    <n v="0"/>
    <m/>
    <m/>
    <n v="0"/>
    <m/>
    <m/>
    <n v="36000"/>
    <n v="-6926"/>
    <n v="29074"/>
    <n v="1"/>
    <n v="0"/>
    <n v="0"/>
    <n v="0"/>
    <n v="4680"/>
    <n v="-906.36"/>
    <n v="3773.64"/>
    <n v="-0.36000000000012733"/>
    <n v="29074"/>
    <n v="0"/>
    <m/>
    <n v="3774"/>
    <n v="0"/>
    <m/>
    <m/>
    <m/>
    <m/>
    <m/>
    <m/>
    <m/>
    <m/>
    <x v="1"/>
    <n v="0"/>
    <n v="1"/>
    <n v="13"/>
    <n v="36"/>
    <n v="0"/>
    <n v="0"/>
    <n v="0"/>
    <n v="1993"/>
  </r>
  <r>
    <m/>
    <m/>
    <s v="ROM/REF/15/PRP/02"/>
    <s v="UNIDO"/>
    <m/>
    <x v="4"/>
    <s v="ROM"/>
    <x v="5"/>
    <s v="REF"/>
    <s v="Preparation of investment project for the phase-out of CFC-11 and CFC-12 at a domestic refrigerator plant at Mechanical Enterprise Sadu and Arctic"/>
    <d v="1994-12-01T00:00:00"/>
    <d v="1995-06-01T00:00:00"/>
    <s v="FIN"/>
    <d v="1995-04-01T00:00:00"/>
    <m/>
    <d v="1996-07-01T00:00:00"/>
    <d v="1998-08-01T00:00:00"/>
    <n v="0"/>
    <m/>
    <m/>
    <n v="0"/>
    <m/>
    <m/>
    <n v="0"/>
    <m/>
    <m/>
    <n v="0"/>
    <m/>
    <m/>
    <n v="50000"/>
    <n v="-4907"/>
    <n v="45093"/>
    <n v="1"/>
    <n v="0"/>
    <n v="0"/>
    <n v="0"/>
    <n v="6500"/>
    <n v="-647.14"/>
    <n v="5852.86"/>
    <n v="-0.14000000000032742"/>
    <n v="45093"/>
    <n v="0"/>
    <m/>
    <n v="5853"/>
    <n v="0"/>
    <m/>
    <m/>
    <m/>
    <m/>
    <m/>
    <m/>
    <m/>
    <m/>
    <x v="1"/>
    <n v="0"/>
    <n v="1"/>
    <n v="4"/>
    <n v="6"/>
    <n v="0"/>
    <n v="0"/>
    <n v="0"/>
    <n v="1994"/>
  </r>
  <r>
    <m/>
    <m/>
    <s v="MOR/ARS/27/PRP/31"/>
    <s v="UNIDO"/>
    <m/>
    <x v="0"/>
    <s v="MOR"/>
    <x v="5"/>
    <s v="ARS"/>
    <s v="Preparation of investment project in the aerosol sector"/>
    <d v="1999-03-01T00:00:00"/>
    <d v="1999-12-01T00:00:00"/>
    <s v="FIN"/>
    <d v="1999-10-01T00:00:00"/>
    <m/>
    <d v="2000-12-01T00:00:00"/>
    <d v="2001-09-01T00:00:00"/>
    <n v="0"/>
    <m/>
    <m/>
    <n v="0"/>
    <m/>
    <m/>
    <n v="0"/>
    <m/>
    <m/>
    <n v="0"/>
    <m/>
    <m/>
    <n v="20000"/>
    <n v="-7939"/>
    <n v="12061"/>
    <n v="1"/>
    <n v="0"/>
    <n v="0"/>
    <n v="0"/>
    <n v="2600"/>
    <n v="-1034.54"/>
    <n v="1565.46"/>
    <n v="0.46000000000003638"/>
    <n v="12061"/>
    <n v="0"/>
    <m/>
    <n v="1565"/>
    <n v="0"/>
    <m/>
    <m/>
    <m/>
    <m/>
    <m/>
    <m/>
    <m/>
    <m/>
    <x v="1"/>
    <n v="0"/>
    <n v="1"/>
    <n v="7"/>
    <n v="9"/>
    <n v="0"/>
    <n v="0"/>
    <n v="0"/>
    <n v="1999"/>
  </r>
  <r>
    <m/>
    <m/>
    <s v="PHI/ARS/27/PRP/58"/>
    <s v="UNIDO"/>
    <m/>
    <x v="2"/>
    <s v="PHI"/>
    <x v="5"/>
    <s v="ARS"/>
    <s v="Preparation of investment project in the aerosol sector"/>
    <d v="1999-03-01T00:00:00"/>
    <d v="1999-12-01T00:00:00"/>
    <s v="CLO"/>
    <m/>
    <m/>
    <m/>
    <d v="2001-07-01T00:00:00"/>
    <n v="0"/>
    <m/>
    <m/>
    <n v="0"/>
    <m/>
    <m/>
    <n v="0"/>
    <m/>
    <m/>
    <n v="0"/>
    <m/>
    <m/>
    <n v="25000"/>
    <n v="-25000"/>
    <n v="0"/>
    <n v="0"/>
    <n v="0"/>
    <n v="0"/>
    <n v="0"/>
    <n v="3250"/>
    <n v="-3250"/>
    <n v="0"/>
    <n v="0"/>
    <n v="0"/>
    <n v="0"/>
    <m/>
    <n v="0"/>
    <n v="0"/>
    <m/>
    <m/>
    <m/>
    <m/>
    <e v="#N/A"/>
    <e v="#N/A"/>
    <m/>
    <m/>
    <x v="0"/>
    <n v="0"/>
    <n v="0"/>
    <s v=""/>
    <n v="9"/>
    <n v="0"/>
    <n v="0"/>
    <n v="0"/>
    <n v="1999"/>
  </r>
  <r>
    <m/>
    <m/>
    <s v="SUD/ARS/27/PRP/08"/>
    <s v="UNIDO"/>
    <m/>
    <x v="0"/>
    <s v="SUD"/>
    <x v="5"/>
    <s v="ARS"/>
    <s v="Preparation of investment project in the aerosol sector"/>
    <d v="1999-03-01T00:00:00"/>
    <d v="1999-12-01T00:00:00"/>
    <s v="FIN"/>
    <d v="1999-05-01T00:00:00"/>
    <m/>
    <d v="2000-09-01T00:00:00"/>
    <d v="2002-05-01T00:00:00"/>
    <n v="0"/>
    <m/>
    <m/>
    <n v="0"/>
    <m/>
    <m/>
    <n v="0"/>
    <m/>
    <m/>
    <n v="0"/>
    <m/>
    <m/>
    <n v="25000"/>
    <n v="-7393"/>
    <n v="17607"/>
    <n v="1"/>
    <n v="0"/>
    <n v="0"/>
    <n v="0"/>
    <n v="3250"/>
    <n v="-964.73"/>
    <n v="2285.27"/>
    <n v="0.26999999999998181"/>
    <n v="17607"/>
    <n v="0"/>
    <m/>
    <n v="2285"/>
    <n v="0"/>
    <m/>
    <m/>
    <m/>
    <m/>
    <m/>
    <m/>
    <m/>
    <m/>
    <x v="1"/>
    <n v="0"/>
    <n v="1"/>
    <n v="2"/>
    <n v="9"/>
    <n v="0"/>
    <n v="0"/>
    <n v="0"/>
    <n v="1999"/>
  </r>
  <r>
    <m/>
    <m/>
    <s v="URT/ARS/15/PRP/03"/>
    <s v="UNIDO"/>
    <m/>
    <x v="0"/>
    <s v="URT"/>
    <x v="5"/>
    <s v="ARS"/>
    <s v="Preparation of investment project in the aerosol sector at Mansoor Daya Chemical Ltd."/>
    <d v="1994-12-01T00:00:00"/>
    <d v="1995-06-01T00:00:00"/>
    <s v="FIN"/>
    <d v="1995-03-01T00:00:00"/>
    <m/>
    <d v="1996-06-01T00:00:00"/>
    <d v="1998-08-01T00:00:00"/>
    <n v="0"/>
    <m/>
    <m/>
    <n v="0"/>
    <m/>
    <m/>
    <n v="0"/>
    <m/>
    <m/>
    <n v="0"/>
    <m/>
    <m/>
    <n v="10000"/>
    <n v="-1456"/>
    <n v="8544"/>
    <n v="1"/>
    <n v="0"/>
    <n v="0"/>
    <n v="0"/>
    <n v="1300"/>
    <n v="-191.1"/>
    <n v="1108.9000000000001"/>
    <n v="-9.9999999999909051E-2"/>
    <n v="8544"/>
    <n v="0"/>
    <m/>
    <n v="1109"/>
    <n v="0"/>
    <m/>
    <m/>
    <m/>
    <m/>
    <m/>
    <m/>
    <m/>
    <m/>
    <x v="1"/>
    <n v="0"/>
    <n v="1"/>
    <n v="3"/>
    <n v="6"/>
    <n v="0"/>
    <n v="0"/>
    <n v="0"/>
    <n v="1994"/>
  </r>
  <r>
    <m/>
    <m/>
    <s v="NIR/ARS/30/PRP/61"/>
    <s v="UNIDO"/>
    <m/>
    <x v="0"/>
    <s v="NIR"/>
    <x v="5"/>
    <s v="ARS"/>
    <s v="Preparation of investment project in the aerosols sector"/>
    <d v="2000-03-01T00:00:00"/>
    <d v="2001-04-01T00:00:00"/>
    <s v="FIN"/>
    <d v="2000-05-01T00:00:00"/>
    <m/>
    <d v="2000-10-01T00:00:00"/>
    <d v="2001-09-01T00:00:00"/>
    <n v="0"/>
    <m/>
    <m/>
    <n v="0"/>
    <m/>
    <m/>
    <n v="0"/>
    <m/>
    <m/>
    <n v="0"/>
    <m/>
    <m/>
    <n v="25000"/>
    <n v="-9266"/>
    <n v="15734"/>
    <n v="1"/>
    <n v="0"/>
    <n v="0"/>
    <n v="0"/>
    <n v="3250"/>
    <n v="-1207.83"/>
    <n v="2042.17"/>
    <n v="0.17000000000007276"/>
    <n v="15734"/>
    <n v="0"/>
    <m/>
    <n v="2042"/>
    <n v="0"/>
    <m/>
    <m/>
    <m/>
    <m/>
    <m/>
    <m/>
    <m/>
    <m/>
    <x v="1"/>
    <n v="0"/>
    <n v="1"/>
    <n v="2"/>
    <n v="13"/>
    <n v="0"/>
    <n v="0"/>
    <n v="0"/>
    <n v="2000"/>
  </r>
  <r>
    <m/>
    <m/>
    <s v="MEX/REF/27/PRP/88"/>
    <s v="UNIDO"/>
    <m/>
    <x v="1"/>
    <s v="MEX"/>
    <x v="5"/>
    <s v="REF"/>
    <s v="Preparation of investment project in the commercial refrigeration sector"/>
    <d v="1999-03-01T00:00:00"/>
    <d v="1999-12-01T00:00:00"/>
    <s v="FIN"/>
    <d v="2000-06-01T00:00:00"/>
    <m/>
    <d v="2001-10-01T00:00:00"/>
    <d v="2002-12-01T00:00:00"/>
    <n v="0"/>
    <m/>
    <m/>
    <n v="0"/>
    <m/>
    <m/>
    <n v="0"/>
    <m/>
    <m/>
    <n v="0"/>
    <m/>
    <m/>
    <n v="15000"/>
    <n v="-2159"/>
    <n v="12841"/>
    <n v="1"/>
    <n v="0"/>
    <n v="0"/>
    <n v="0"/>
    <n v="1950"/>
    <n v="-283.27"/>
    <n v="1666.73"/>
    <n v="-0.26999999999998181"/>
    <n v="12841"/>
    <n v="0"/>
    <m/>
    <n v="1667"/>
    <n v="0"/>
    <m/>
    <m/>
    <m/>
    <m/>
    <m/>
    <m/>
    <m/>
    <m/>
    <x v="1"/>
    <n v="0"/>
    <n v="1"/>
    <n v="15"/>
    <n v="9"/>
    <n v="0"/>
    <n v="0"/>
    <n v="0"/>
    <n v="1999"/>
  </r>
  <r>
    <m/>
    <m/>
    <s v="MOR/REF/27/PRP/30"/>
    <s v="UNIDO"/>
    <m/>
    <x v="0"/>
    <s v="MOR"/>
    <x v="5"/>
    <s v="REF"/>
    <s v="Preparation of investment project in the commercial refrigeration sector"/>
    <d v="1999-03-01T00:00:00"/>
    <d v="1999-12-01T00:00:00"/>
    <s v="FIN"/>
    <d v="2000-09-01T00:00:00"/>
    <m/>
    <d v="2001-04-01T00:00:00"/>
    <d v="2001-10-01T00:00:00"/>
    <n v="0"/>
    <m/>
    <m/>
    <n v="0"/>
    <m/>
    <m/>
    <n v="0"/>
    <m/>
    <m/>
    <n v="0"/>
    <m/>
    <m/>
    <n v="7000"/>
    <n v="-1517"/>
    <n v="5483"/>
    <n v="1"/>
    <n v="0"/>
    <n v="0"/>
    <n v="0"/>
    <n v="910"/>
    <n v="-198.38"/>
    <n v="711.62"/>
    <n v="-0.37999999999999545"/>
    <n v="5483"/>
    <n v="0"/>
    <m/>
    <n v="712"/>
    <n v="0"/>
    <m/>
    <m/>
    <m/>
    <m/>
    <m/>
    <m/>
    <m/>
    <m/>
    <x v="1"/>
    <n v="0"/>
    <n v="1"/>
    <n v="18"/>
    <n v="9"/>
    <n v="0"/>
    <n v="0"/>
    <n v="0"/>
    <n v="1999"/>
  </r>
  <r>
    <m/>
    <m/>
    <s v="NIR/REF/30/PRP/62"/>
    <s v="UNIDO"/>
    <m/>
    <x v="0"/>
    <s v="NIR"/>
    <x v="5"/>
    <s v="REF"/>
    <s v="Preparation of investment project in the commercial refrigeration sector"/>
    <d v="2000-03-01T00:00:00"/>
    <d v="2001-04-01T00:00:00"/>
    <s v="FIN"/>
    <d v="2000-07-01T00:00:00"/>
    <m/>
    <d v="2001-02-01T00:00:00"/>
    <d v="2002-09-01T00:00:00"/>
    <n v="0"/>
    <m/>
    <m/>
    <n v="0"/>
    <m/>
    <m/>
    <n v="0"/>
    <m/>
    <m/>
    <n v="0"/>
    <m/>
    <m/>
    <n v="25000"/>
    <n v="-2212"/>
    <n v="22788"/>
    <n v="1"/>
    <n v="0"/>
    <n v="0"/>
    <n v="0"/>
    <n v="3250"/>
    <n v="-292"/>
    <n v="2958"/>
    <n v="0"/>
    <n v="22788"/>
    <n v="0"/>
    <m/>
    <n v="2958"/>
    <n v="0"/>
    <m/>
    <m/>
    <m/>
    <m/>
    <m/>
    <m/>
    <m/>
    <m/>
    <x v="1"/>
    <n v="0"/>
    <n v="1"/>
    <n v="4"/>
    <n v="13"/>
    <n v="0"/>
    <n v="0"/>
    <n v="0"/>
    <n v="2000"/>
  </r>
  <r>
    <m/>
    <m/>
    <s v="VEN/REF/30/PRP/81"/>
    <s v="UNIDO"/>
    <m/>
    <x v="1"/>
    <s v="VEN"/>
    <x v="5"/>
    <s v="REF"/>
    <s v="Preparation of investment project in the commercial refrigeration sector"/>
    <d v="2000-03-01T00:00:00"/>
    <d v="2001-04-01T00:00:00"/>
    <s v="FIN"/>
    <d v="2001-11-01T00:00:00"/>
    <m/>
    <d v="2002-06-01T00:00:00"/>
    <d v="2003-10-01T00:00:00"/>
    <n v="0"/>
    <m/>
    <m/>
    <n v="0"/>
    <m/>
    <m/>
    <n v="0"/>
    <m/>
    <m/>
    <n v="0"/>
    <m/>
    <m/>
    <n v="20000"/>
    <n v="-124"/>
    <n v="19876"/>
    <n v="1"/>
    <n v="0"/>
    <n v="0"/>
    <n v="0"/>
    <n v="2600"/>
    <n v="-20.149999999999999"/>
    <n v="2579.85"/>
    <n v="-0.15000000000009095"/>
    <n v="19876"/>
    <n v="0"/>
    <m/>
    <n v="2580"/>
    <n v="0"/>
    <m/>
    <m/>
    <m/>
    <m/>
    <m/>
    <m/>
    <m/>
    <m/>
    <x v="1"/>
    <n v="0"/>
    <n v="1"/>
    <n v="20"/>
    <n v="13"/>
    <n v="0"/>
    <n v="0"/>
    <n v="0"/>
    <n v="2000"/>
  </r>
  <r>
    <m/>
    <m/>
    <s v="MOR/REF/24/PRP/20"/>
    <s v="UNIDO"/>
    <m/>
    <x v="0"/>
    <s v="MOR"/>
    <x v="5"/>
    <s v="REF"/>
    <s v="Preparation of investment project in the commercial refrigeration sector for Allom du Nord and others"/>
    <d v="1998-03-01T00:00:00"/>
    <d v="1999-04-01T00:00:00"/>
    <s v="FIN"/>
    <d v="1998-07-01T00:00:00"/>
    <m/>
    <d v="1999-09-01T00:00:00"/>
    <d v="2001-03-01T00:00:00"/>
    <n v="0"/>
    <m/>
    <m/>
    <n v="0"/>
    <m/>
    <m/>
    <n v="0"/>
    <m/>
    <m/>
    <n v="0"/>
    <m/>
    <m/>
    <n v="15000"/>
    <n v="-4090"/>
    <n v="10910"/>
    <n v="1"/>
    <n v="0"/>
    <n v="0"/>
    <n v="0"/>
    <n v="1950"/>
    <n v="-533.91"/>
    <n v="1416.0900000000001"/>
    <n v="9.0000000000145519E-2"/>
    <n v="10910"/>
    <n v="0"/>
    <m/>
    <n v="1416"/>
    <n v="0"/>
    <m/>
    <m/>
    <m/>
    <m/>
    <m/>
    <m/>
    <m/>
    <m/>
    <x v="1"/>
    <n v="0"/>
    <n v="1"/>
    <n v="4"/>
    <n v="13"/>
    <n v="0"/>
    <n v="0"/>
    <n v="0"/>
    <n v="1998"/>
  </r>
  <r>
    <m/>
    <m/>
    <s v="CPR/REF/30/PRP/339"/>
    <s v="UNIDO"/>
    <m/>
    <x v="2"/>
    <s v="CPR"/>
    <x v="5"/>
    <s v="REF"/>
    <s v="Preparation of investment project in the domestic refrigeration (hydrocarbons) sector"/>
    <d v="2000-03-01T00:00:00"/>
    <d v="2001-04-01T00:00:00"/>
    <s v="FIN"/>
    <d v="2000-07-01T00:00:00"/>
    <m/>
    <d v="2002-06-01T00:00:00"/>
    <d v="2003-05-01T00:00:00"/>
    <n v="0"/>
    <m/>
    <m/>
    <n v="0"/>
    <m/>
    <m/>
    <n v="0"/>
    <m/>
    <m/>
    <n v="0"/>
    <m/>
    <m/>
    <n v="30000"/>
    <n v="0"/>
    <n v="30000"/>
    <n v="1"/>
    <n v="0"/>
    <n v="0"/>
    <n v="0"/>
    <n v="3900"/>
    <n v="0"/>
    <n v="3900"/>
    <n v="0"/>
    <n v="30000"/>
    <n v="0"/>
    <m/>
    <n v="3900"/>
    <n v="0"/>
    <m/>
    <m/>
    <m/>
    <m/>
    <m/>
    <m/>
    <m/>
    <m/>
    <x v="1"/>
    <n v="0"/>
    <n v="1"/>
    <n v="4"/>
    <n v="13"/>
    <n v="0"/>
    <n v="0"/>
    <n v="0"/>
    <n v="2000"/>
  </r>
  <r>
    <m/>
    <m/>
    <s v="TUR/FOA/30/PRP/57"/>
    <s v="UNIDO"/>
    <m/>
    <x v="4"/>
    <s v="TUR"/>
    <x v="5"/>
    <s v="FOA"/>
    <s v="Preparation of investment project in the flexible foam sector"/>
    <d v="2000-03-01T00:00:00"/>
    <d v="2001-04-01T00:00:00"/>
    <s v="FIN"/>
    <d v="2000-05-01T00:00:00"/>
    <m/>
    <d v="2001-10-01T00:00:00"/>
    <d v="2002-05-01T00:00:00"/>
    <n v="0"/>
    <m/>
    <m/>
    <n v="0"/>
    <m/>
    <m/>
    <n v="0"/>
    <m/>
    <m/>
    <n v="0"/>
    <m/>
    <m/>
    <n v="15000"/>
    <n v="-10124"/>
    <n v="4876"/>
    <n v="1"/>
    <n v="0"/>
    <n v="0"/>
    <n v="0"/>
    <n v="1950"/>
    <n v="-1317.16"/>
    <n v="632.83999999999992"/>
    <n v="-0.16000000000008185"/>
    <n v="4876"/>
    <n v="0"/>
    <m/>
    <n v="633"/>
    <n v="0"/>
    <m/>
    <m/>
    <m/>
    <m/>
    <m/>
    <m/>
    <m/>
    <m/>
    <x v="1"/>
    <n v="0"/>
    <n v="1"/>
    <n v="2"/>
    <n v="13"/>
    <n v="0"/>
    <n v="0"/>
    <n v="0"/>
    <n v="2000"/>
  </r>
  <r>
    <m/>
    <m/>
    <s v="IDS/FOA/27/PRP/109"/>
    <s v="UNIDO"/>
    <m/>
    <x v="2"/>
    <s v="IDS"/>
    <x v="5"/>
    <s v="FOA"/>
    <s v="Preparation of investment project in the foam sector (flexible polyurethane)"/>
    <d v="1999-03-01T00:00:00"/>
    <d v="1999-12-01T00:00:00"/>
    <s v="FIN"/>
    <d v="1999-10-01T00:00:00"/>
    <m/>
    <d v="2002-01-01T00:00:00"/>
    <d v="2003-05-01T00:00:00"/>
    <n v="0"/>
    <m/>
    <m/>
    <n v="0"/>
    <m/>
    <m/>
    <n v="0"/>
    <m/>
    <m/>
    <n v="0"/>
    <m/>
    <m/>
    <n v="50000"/>
    <n v="-177"/>
    <n v="49823"/>
    <n v="1"/>
    <n v="0"/>
    <n v="0"/>
    <n v="0"/>
    <n v="6500"/>
    <n v="-33.28"/>
    <n v="6466.72"/>
    <n v="-0.27999999999974534"/>
    <n v="49823"/>
    <n v="0"/>
    <m/>
    <n v="6467"/>
    <n v="0"/>
    <m/>
    <m/>
    <m/>
    <m/>
    <m/>
    <m/>
    <m/>
    <m/>
    <x v="1"/>
    <n v="0"/>
    <n v="1"/>
    <n v="7"/>
    <n v="9"/>
    <n v="0"/>
    <n v="0"/>
    <n v="0"/>
    <n v="1999"/>
  </r>
  <r>
    <m/>
    <m/>
    <s v="IRA/FOA/27/PRP/39"/>
    <s v="UNIDO"/>
    <m/>
    <x v="2"/>
    <s v="IRA"/>
    <x v="5"/>
    <s v="FOA"/>
    <s v="Preparation of investment project in the foam sector (flexible polyurethane)"/>
    <d v="1999-03-01T00:00:00"/>
    <d v="1999-12-01T00:00:00"/>
    <s v="FIN"/>
    <d v="1999-11-01T00:00:00"/>
    <m/>
    <d v="2000-12-01T00:00:00"/>
    <d v="2002-05-01T00:00:00"/>
    <n v="0"/>
    <m/>
    <m/>
    <n v="0"/>
    <m/>
    <m/>
    <n v="0"/>
    <m/>
    <m/>
    <n v="0"/>
    <m/>
    <m/>
    <n v="18000"/>
    <n v="-1160"/>
    <n v="16840"/>
    <n v="1"/>
    <n v="0"/>
    <n v="0"/>
    <n v="0"/>
    <n v="2340"/>
    <n v="-154.31"/>
    <n v="2185.69"/>
    <n v="-0.30999999999994543"/>
    <n v="16840"/>
    <n v="0"/>
    <m/>
    <n v="2186"/>
    <n v="0"/>
    <m/>
    <m/>
    <m/>
    <m/>
    <m/>
    <m/>
    <m/>
    <m/>
    <x v="1"/>
    <n v="0"/>
    <n v="1"/>
    <n v="8"/>
    <n v="9"/>
    <n v="0"/>
    <n v="0"/>
    <n v="0"/>
    <n v="1999"/>
  </r>
  <r>
    <m/>
    <m/>
    <s v="VEN/FOA/27/PRP/70"/>
    <s v="UNIDO"/>
    <m/>
    <x v="1"/>
    <s v="VEN"/>
    <x v="5"/>
    <s v="FOA"/>
    <s v="Preparation of investment project in the foam sector (integral skin)"/>
    <d v="1999-03-01T00:00:00"/>
    <d v="1999-12-01T00:00:00"/>
    <s v="FIN"/>
    <d v="1999-08-01T00:00:00"/>
    <m/>
    <d v="2000-12-01T00:00:00"/>
    <d v="2002-01-01T00:00:00"/>
    <n v="0"/>
    <m/>
    <m/>
    <n v="0"/>
    <m/>
    <m/>
    <n v="0"/>
    <m/>
    <m/>
    <n v="0"/>
    <m/>
    <m/>
    <n v="20000"/>
    <n v="0"/>
    <n v="20000"/>
    <n v="1"/>
    <n v="0"/>
    <n v="0"/>
    <n v="0"/>
    <n v="2600"/>
    <n v="0"/>
    <n v="2600"/>
    <n v="0"/>
    <n v="20000"/>
    <n v="0"/>
    <m/>
    <n v="2600"/>
    <n v="0"/>
    <m/>
    <m/>
    <m/>
    <m/>
    <m/>
    <m/>
    <m/>
    <m/>
    <x v="1"/>
    <n v="0"/>
    <n v="1"/>
    <n v="5"/>
    <n v="9"/>
    <n v="0"/>
    <n v="0"/>
    <n v="0"/>
    <n v="1999"/>
  </r>
  <r>
    <m/>
    <m/>
    <s v="VEN/FOA/27/PRP/72"/>
    <s v="UNIDO"/>
    <m/>
    <x v="1"/>
    <s v="VEN"/>
    <x v="5"/>
    <s v="FOA"/>
    <s v="Preparation of investment project in the foam sector (polystyrene/polyethylene)"/>
    <d v="1999-03-01T00:00:00"/>
    <d v="1999-12-01T00:00:00"/>
    <s v="FIN"/>
    <d v="1999-05-01T00:00:00"/>
    <m/>
    <d v="2000-12-01T00:00:00"/>
    <d v="2002-05-01T00:00:00"/>
    <n v="0"/>
    <m/>
    <m/>
    <n v="0"/>
    <m/>
    <m/>
    <n v="0"/>
    <m/>
    <m/>
    <n v="0"/>
    <m/>
    <m/>
    <n v="20000"/>
    <n v="-37"/>
    <n v="19963"/>
    <n v="1"/>
    <n v="0"/>
    <n v="0"/>
    <n v="0"/>
    <n v="2600"/>
    <n v="-8.9700000000000006"/>
    <n v="2591.0300000000002"/>
    <n v="3.0000000000200089E-2"/>
    <n v="19963"/>
    <n v="0"/>
    <m/>
    <n v="2591"/>
    <n v="0"/>
    <m/>
    <m/>
    <m/>
    <m/>
    <m/>
    <m/>
    <m/>
    <m/>
    <x v="1"/>
    <n v="0"/>
    <n v="1"/>
    <n v="2"/>
    <n v="9"/>
    <n v="0"/>
    <n v="0"/>
    <n v="0"/>
    <n v="1999"/>
  </r>
  <r>
    <m/>
    <m/>
    <s v="CPR/FOA/27/PRP/283"/>
    <s v="UNIDO"/>
    <m/>
    <x v="2"/>
    <s v="CPR"/>
    <x v="5"/>
    <s v="FOA"/>
    <s v="Preparation of investment project in the foam sector (rigid polyurethane)"/>
    <d v="1999-03-01T00:00:00"/>
    <d v="1999-12-01T00:00:00"/>
    <s v="FIN"/>
    <d v="1999-09-01T00:00:00"/>
    <m/>
    <d v="2001-05-01T00:00:00"/>
    <d v="2002-09-01T00:00:00"/>
    <n v="0"/>
    <m/>
    <m/>
    <n v="0"/>
    <m/>
    <m/>
    <n v="0"/>
    <m/>
    <m/>
    <n v="0"/>
    <m/>
    <m/>
    <n v="50000"/>
    <n v="-615"/>
    <n v="49385"/>
    <n v="1"/>
    <n v="0"/>
    <n v="0"/>
    <n v="0"/>
    <n v="6500"/>
    <n v="-90"/>
    <n v="6410"/>
    <n v="0"/>
    <n v="49385"/>
    <n v="0"/>
    <m/>
    <n v="6410"/>
    <n v="0"/>
    <m/>
    <m/>
    <m/>
    <m/>
    <m/>
    <m/>
    <m/>
    <m/>
    <x v="1"/>
    <n v="0"/>
    <n v="1"/>
    <n v="6"/>
    <n v="9"/>
    <n v="0"/>
    <n v="0"/>
    <n v="0"/>
    <n v="1999"/>
  </r>
  <r>
    <m/>
    <m/>
    <s v="VEN/FOA/27/PRP/68"/>
    <s v="UNIDO"/>
    <m/>
    <x v="1"/>
    <s v="VEN"/>
    <x v="5"/>
    <s v="FOA"/>
    <s v="Preparation of investment project in the foam sector (rigid polyurethane)"/>
    <d v="1999-03-01T00:00:00"/>
    <d v="1999-12-01T00:00:00"/>
    <s v="FIN"/>
    <d v="1999-11-01T00:00:00"/>
    <m/>
    <d v="2000-06-01T00:00:00"/>
    <d v="2001-07-01T00:00:00"/>
    <n v="0"/>
    <m/>
    <m/>
    <n v="0"/>
    <m/>
    <m/>
    <n v="0"/>
    <m/>
    <m/>
    <n v="0"/>
    <m/>
    <m/>
    <n v="10000"/>
    <n v="0"/>
    <n v="10000"/>
    <n v="1"/>
    <n v="0"/>
    <n v="0"/>
    <n v="0"/>
    <n v="1300"/>
    <n v="-2.08"/>
    <n v="1297.92"/>
    <n v="-7.999999999992724E-2"/>
    <n v="10000"/>
    <n v="0"/>
    <m/>
    <n v="1298"/>
    <n v="0"/>
    <m/>
    <m/>
    <m/>
    <m/>
    <m/>
    <m/>
    <m/>
    <m/>
    <x v="1"/>
    <n v="0"/>
    <n v="1"/>
    <n v="8"/>
    <n v="9"/>
    <n v="0"/>
    <n v="0"/>
    <n v="0"/>
    <n v="1999"/>
  </r>
  <r>
    <m/>
    <m/>
    <s v="VEN/FOA/24/PRP/62"/>
    <s v="UNIDO"/>
    <m/>
    <x v="1"/>
    <s v="VEN"/>
    <x v="5"/>
    <s v="FOA"/>
    <s v="Preparation of investment project in the foam sector (rigid polyurethane) for Fanesi Barquisimeto"/>
    <d v="1998-03-01T00:00:00"/>
    <d v="1999-04-01T00:00:00"/>
    <s v="FIN"/>
    <d v="1998-09-01T00:00:00"/>
    <m/>
    <d v="1998-09-01T00:00:00"/>
    <d v="2000-04-01T00:00:00"/>
    <n v="0"/>
    <m/>
    <m/>
    <n v="0"/>
    <m/>
    <m/>
    <n v="0"/>
    <m/>
    <m/>
    <n v="0"/>
    <m/>
    <m/>
    <n v="10000"/>
    <n v="-56"/>
    <n v="9944"/>
    <n v="1"/>
    <n v="0"/>
    <n v="0"/>
    <n v="0"/>
    <n v="1300"/>
    <n v="-9.36"/>
    <n v="1290.6400000000001"/>
    <n v="-0.35999999999989996"/>
    <n v="9944"/>
    <n v="0"/>
    <m/>
    <n v="1291"/>
    <n v="0"/>
    <m/>
    <m/>
    <m/>
    <m/>
    <m/>
    <m/>
    <m/>
    <m/>
    <x v="1"/>
    <n v="0"/>
    <n v="1"/>
    <n v="6"/>
    <n v="13"/>
    <n v="0"/>
    <n v="0"/>
    <n v="0"/>
    <n v="1998"/>
  </r>
  <r>
    <m/>
    <m/>
    <s v="MOR/FUM/27/PRP/28"/>
    <s v="UNIDO"/>
    <m/>
    <x v="0"/>
    <s v="MOR"/>
    <x v="5"/>
    <s v="FUM"/>
    <s v="Preparation of investment project in the fumigants/methyl bromide sector (bananas)"/>
    <d v="1999-03-01T00:00:00"/>
    <d v="1999-12-01T00:00:00"/>
    <s v="FIN"/>
    <d v="1999-06-01T00:00:00"/>
    <m/>
    <d v="2000-01-01T00:00:00"/>
    <d v="2002-05-01T00:00:00"/>
    <n v="0"/>
    <m/>
    <m/>
    <n v="0"/>
    <m/>
    <m/>
    <n v="0"/>
    <m/>
    <m/>
    <n v="0"/>
    <m/>
    <m/>
    <n v="15000"/>
    <n v="-482"/>
    <n v="14518"/>
    <n v="1"/>
    <n v="0"/>
    <n v="0"/>
    <n v="0"/>
    <n v="1950"/>
    <n v="-65.650000000000006"/>
    <n v="1884.35"/>
    <n v="0.34999999999990905"/>
    <n v="14518"/>
    <n v="0"/>
    <m/>
    <n v="1884"/>
    <n v="0"/>
    <m/>
    <m/>
    <m/>
    <m/>
    <m/>
    <m/>
    <m/>
    <m/>
    <x v="1"/>
    <n v="0"/>
    <n v="1"/>
    <n v="3"/>
    <n v="9"/>
    <n v="0"/>
    <n v="0"/>
    <n v="0"/>
    <n v="1999"/>
  </r>
  <r>
    <m/>
    <m/>
    <s v="MOR/FUM/27/PRP/29"/>
    <s v="UNIDO"/>
    <m/>
    <x v="0"/>
    <s v="MOR"/>
    <x v="5"/>
    <s v="FUM"/>
    <s v="Preparation of investment project in the fumigants/methyl bromide sector (flowers)"/>
    <d v="1999-03-01T00:00:00"/>
    <d v="1999-12-01T00:00:00"/>
    <s v="FIN"/>
    <d v="1999-06-01T00:00:00"/>
    <m/>
    <d v="2000-01-01T00:00:00"/>
    <d v="2002-05-01T00:00:00"/>
    <n v="0"/>
    <m/>
    <m/>
    <n v="0"/>
    <m/>
    <m/>
    <n v="0"/>
    <m/>
    <m/>
    <n v="0"/>
    <m/>
    <m/>
    <n v="15000"/>
    <n v="-148"/>
    <n v="14852"/>
    <n v="1"/>
    <n v="0"/>
    <n v="0"/>
    <n v="0"/>
    <n v="1950"/>
    <n v="-22.36"/>
    <n v="1927.64"/>
    <n v="-0.35999999999989996"/>
    <n v="14852"/>
    <n v="0"/>
    <m/>
    <n v="1928"/>
    <n v="0"/>
    <m/>
    <m/>
    <m/>
    <m/>
    <m/>
    <m/>
    <m/>
    <m/>
    <x v="1"/>
    <n v="0"/>
    <n v="1"/>
    <n v="3"/>
    <n v="9"/>
    <n v="0"/>
    <n v="0"/>
    <n v="0"/>
    <n v="1999"/>
  </r>
  <r>
    <m/>
    <m/>
    <s v="CHI/FUM/30/PRP/139"/>
    <s v="IBRD"/>
    <m/>
    <x v="1"/>
    <s v="CHI"/>
    <x v="5"/>
    <s v="FUM"/>
    <s v="Preparation of investment project in the methyl bromide sector"/>
    <d v="2000-03-01T00:00:00"/>
    <d v="2000-12-01T00:00:00"/>
    <s v="FIN"/>
    <d v="2001-12-01T00:00:00"/>
    <m/>
    <d v="2001-12-01T00:00:00"/>
    <d v="2001-12-01T00:00:00"/>
    <n v="0"/>
    <m/>
    <m/>
    <n v="0"/>
    <m/>
    <m/>
    <n v="0"/>
    <m/>
    <m/>
    <n v="0"/>
    <m/>
    <m/>
    <n v="10000"/>
    <n v="0"/>
    <n v="10000"/>
    <n v="1"/>
    <n v="0"/>
    <n v="0"/>
    <n v="0"/>
    <n v="1300"/>
    <n v="0"/>
    <n v="1300"/>
    <n v="0"/>
    <n v="10000"/>
    <n v="0"/>
    <n v="0"/>
    <n v="1300"/>
    <n v="0"/>
    <n v="0"/>
    <m/>
    <m/>
    <m/>
    <m/>
    <m/>
    <m/>
    <m/>
    <x v="1"/>
    <n v="0"/>
    <n v="1"/>
    <n v="21"/>
    <n v="9"/>
    <n v="0"/>
    <n v="0"/>
    <n v="0"/>
    <n v="2000"/>
  </r>
  <r>
    <m/>
    <m/>
    <s v="CPR/FOA/30/PRP/337"/>
    <s v="UNIDO"/>
    <m/>
    <x v="2"/>
    <s v="CPR"/>
    <x v="5"/>
    <s v="FOA"/>
    <s v="Preparation of investment project in the polystyrene/polyethylene foam sector"/>
    <d v="2000-03-01T00:00:00"/>
    <d v="2001-04-01T00:00:00"/>
    <s v="FIN"/>
    <d v="2000-07-01T00:00:00"/>
    <m/>
    <d v="2002-03-01T00:00:00"/>
    <d v="2003-05-01T00:00:00"/>
    <n v="0"/>
    <m/>
    <m/>
    <n v="0"/>
    <m/>
    <m/>
    <n v="0"/>
    <m/>
    <m/>
    <n v="0"/>
    <m/>
    <m/>
    <n v="50000"/>
    <n v="-2840"/>
    <n v="47160"/>
    <n v="1"/>
    <n v="0"/>
    <n v="0"/>
    <n v="0"/>
    <n v="6500"/>
    <n v="-378.95"/>
    <n v="6121.05"/>
    <n v="5.0000000000181899E-2"/>
    <n v="47160"/>
    <n v="0"/>
    <m/>
    <n v="6121"/>
    <n v="0"/>
    <m/>
    <m/>
    <m/>
    <m/>
    <m/>
    <m/>
    <m/>
    <m/>
    <x v="1"/>
    <n v="0"/>
    <n v="1"/>
    <n v="4"/>
    <n v="13"/>
    <n v="0"/>
    <n v="0"/>
    <n v="0"/>
    <n v="2000"/>
  </r>
  <r>
    <m/>
    <m/>
    <s v="CPR/REF/30/PRP/340"/>
    <s v="UNIDO"/>
    <m/>
    <x v="2"/>
    <s v="CPR"/>
    <x v="5"/>
    <s v="REF"/>
    <s v="Preparation of investment project in the refrigeration compressor subsector"/>
    <d v="2000-03-01T00:00:00"/>
    <d v="2001-04-01T00:00:00"/>
    <s v="FIN"/>
    <d v="2000-05-01T00:00:00"/>
    <m/>
    <d v="2002-08-01T00:00:00"/>
    <d v="2003-05-01T00:00:00"/>
    <n v="0"/>
    <m/>
    <m/>
    <n v="0"/>
    <m/>
    <m/>
    <n v="0"/>
    <m/>
    <m/>
    <n v="0"/>
    <m/>
    <m/>
    <n v="50000"/>
    <n v="-786"/>
    <n v="49214"/>
    <n v="1"/>
    <n v="0"/>
    <n v="0"/>
    <n v="0"/>
    <n v="6500"/>
    <n v="-112.32"/>
    <n v="6387.68"/>
    <n v="-0.31999999999970896"/>
    <n v="49214"/>
    <n v="0"/>
    <m/>
    <n v="6388"/>
    <n v="0"/>
    <m/>
    <m/>
    <m/>
    <m/>
    <m/>
    <m/>
    <m/>
    <m/>
    <x v="1"/>
    <n v="0"/>
    <n v="1"/>
    <n v="2"/>
    <n v="13"/>
    <n v="0"/>
    <n v="0"/>
    <n v="0"/>
    <n v="2000"/>
  </r>
  <r>
    <m/>
    <m/>
    <s v="LIB/REF/30/PRP/02"/>
    <s v="UNIDO"/>
    <m/>
    <x v="0"/>
    <s v="LIB"/>
    <x v="5"/>
    <s v="REF"/>
    <s v="Preparation of investment project in the refrigeration sector"/>
    <d v="2000-03-01T00:00:00"/>
    <d v="2001-04-01T00:00:00"/>
    <s v="FIN"/>
    <d v="2000-10-01T00:00:00"/>
    <m/>
    <d v="2003-07-01T00:00:00"/>
    <d v="2004-04-01T00:00:00"/>
    <n v="0"/>
    <m/>
    <m/>
    <n v="0"/>
    <m/>
    <m/>
    <n v="0"/>
    <m/>
    <m/>
    <n v="0"/>
    <m/>
    <m/>
    <n v="20000"/>
    <n v="-550"/>
    <n v="19450"/>
    <n v="1"/>
    <n v="0"/>
    <n v="0"/>
    <n v="0"/>
    <n v="2600"/>
    <n v="-76"/>
    <n v="2524"/>
    <n v="0"/>
    <n v="19450"/>
    <n v="0"/>
    <m/>
    <n v="2524"/>
    <n v="0"/>
    <m/>
    <m/>
    <m/>
    <m/>
    <m/>
    <m/>
    <m/>
    <m/>
    <x v="1"/>
    <n v="0"/>
    <n v="1"/>
    <n v="7"/>
    <n v="13"/>
    <n v="0"/>
    <n v="0"/>
    <n v="0"/>
    <n v="2000"/>
  </r>
  <r>
    <m/>
    <m/>
    <s v="VEN/REF/31/PRP/85"/>
    <s v="UNIDO"/>
    <m/>
    <x v="1"/>
    <s v="VEN"/>
    <x v="5"/>
    <s v="REF"/>
    <s v="Preparation of investment project in the refrigeration sector (domestic/commercial)"/>
    <d v="2000-07-01T00:00:00"/>
    <d v="2002-05-01T00:00:00"/>
    <s v="FIN"/>
    <d v="2000-11-01T00:00:00"/>
    <m/>
    <d v="2002-06-01T00:00:00"/>
    <d v="2003-05-01T00:00:00"/>
    <n v="0"/>
    <m/>
    <m/>
    <n v="0"/>
    <m/>
    <m/>
    <n v="0"/>
    <m/>
    <m/>
    <n v="0"/>
    <m/>
    <m/>
    <n v="30000"/>
    <n v="-238"/>
    <n v="29762"/>
    <n v="1"/>
    <n v="0"/>
    <n v="0"/>
    <n v="0"/>
    <n v="3900"/>
    <n v="-37.049999999999997"/>
    <n v="3862.95"/>
    <n v="-5.0000000000181899E-2"/>
    <n v="29762"/>
    <n v="0"/>
    <m/>
    <n v="3863"/>
    <n v="0"/>
    <m/>
    <m/>
    <m/>
    <m/>
    <m/>
    <m/>
    <m/>
    <m/>
    <x v="1"/>
    <n v="0"/>
    <n v="1"/>
    <n v="4"/>
    <n v="22"/>
    <n v="0"/>
    <n v="0"/>
    <n v="0"/>
    <n v="2000"/>
  </r>
  <r>
    <m/>
    <m/>
    <s v="URT/REF/15/PRP/02"/>
    <s v="UNIDO"/>
    <m/>
    <x v="0"/>
    <s v="URT"/>
    <x v="5"/>
    <s v="REF"/>
    <s v="Preparation of investment project in the refrigeration sector at Daikin Air Conditioning Ltd."/>
    <d v="1994-12-01T00:00:00"/>
    <d v="1995-06-01T00:00:00"/>
    <s v="FIN"/>
    <d v="1995-03-01T00:00:00"/>
    <m/>
    <d v="1995-05-01T00:00:00"/>
    <d v="1996-05-01T00:00:00"/>
    <n v="0"/>
    <m/>
    <m/>
    <n v="0"/>
    <m/>
    <m/>
    <n v="0"/>
    <m/>
    <m/>
    <n v="0"/>
    <m/>
    <m/>
    <n v="10000"/>
    <n v="-51"/>
    <n v="9949"/>
    <n v="1"/>
    <n v="0"/>
    <n v="0"/>
    <n v="0"/>
    <n v="1300"/>
    <n v="-8.7100000000000009"/>
    <n v="1291.29"/>
    <n v="0.28999999999996362"/>
    <n v="9949"/>
    <n v="0"/>
    <m/>
    <n v="1291"/>
    <n v="0"/>
    <m/>
    <m/>
    <m/>
    <m/>
    <m/>
    <m/>
    <m/>
    <m/>
    <x v="1"/>
    <n v="0"/>
    <n v="1"/>
    <n v="3"/>
    <n v="6"/>
    <n v="0"/>
    <n v="0"/>
    <n v="0"/>
    <n v="1994"/>
  </r>
  <r>
    <m/>
    <m/>
    <s v="CPR/FOA/30/PRP/338"/>
    <s v="UNIDO"/>
    <m/>
    <x v="2"/>
    <s v="CPR"/>
    <x v="5"/>
    <s v="FOA"/>
    <s v="Preparation of investment project in the rigid foam sector"/>
    <d v="2000-03-01T00:00:00"/>
    <d v="2001-04-01T00:00:00"/>
    <s v="FIN"/>
    <d v="2000-07-01T00:00:00"/>
    <m/>
    <d v="2002-03-01T00:00:00"/>
    <d v="2003-05-01T00:00:00"/>
    <n v="0"/>
    <m/>
    <m/>
    <n v="0"/>
    <m/>
    <m/>
    <n v="0"/>
    <m/>
    <m/>
    <n v="0"/>
    <m/>
    <m/>
    <n v="50000"/>
    <n v="-2627"/>
    <n v="47373"/>
    <n v="1"/>
    <n v="0"/>
    <n v="0"/>
    <n v="0"/>
    <n v="6500"/>
    <n v="-351.26"/>
    <n v="6148.74"/>
    <n v="-0.26000000000021828"/>
    <n v="47373"/>
    <n v="0"/>
    <m/>
    <n v="6149"/>
    <n v="0"/>
    <m/>
    <m/>
    <m/>
    <m/>
    <m/>
    <m/>
    <m/>
    <m/>
    <x v="1"/>
    <n v="0"/>
    <n v="1"/>
    <n v="4"/>
    <n v="13"/>
    <n v="0"/>
    <n v="0"/>
    <n v="0"/>
    <n v="2000"/>
  </r>
  <r>
    <m/>
    <m/>
    <s v="TUR/FOA/30/PRP/58"/>
    <s v="UNIDO"/>
    <m/>
    <x v="4"/>
    <s v="TUR"/>
    <x v="5"/>
    <s v="FOA"/>
    <s v="Preparation of investment project in the rigid foam sector"/>
    <d v="2000-03-01T00:00:00"/>
    <d v="2001-04-01T00:00:00"/>
    <s v="FIN"/>
    <d v="2001-09-01T00:00:00"/>
    <m/>
    <d v="2002-03-01T00:00:00"/>
    <d v="2002-05-01T00:00:00"/>
    <n v="0"/>
    <m/>
    <m/>
    <n v="0"/>
    <m/>
    <m/>
    <n v="0"/>
    <m/>
    <m/>
    <n v="0"/>
    <m/>
    <m/>
    <n v="15000"/>
    <n v="-941"/>
    <n v="14059"/>
    <n v="1"/>
    <n v="0"/>
    <n v="0"/>
    <n v="0"/>
    <n v="1950"/>
    <n v="-125.19"/>
    <n v="1824.81"/>
    <n v="-0.19000000000005457"/>
    <n v="14059"/>
    <n v="0"/>
    <m/>
    <n v="1825"/>
    <n v="0"/>
    <m/>
    <m/>
    <m/>
    <m/>
    <m/>
    <m/>
    <m/>
    <m/>
    <x v="1"/>
    <n v="0"/>
    <n v="1"/>
    <n v="18"/>
    <n v="13"/>
    <n v="0"/>
    <n v="0"/>
    <n v="0"/>
    <n v="2000"/>
  </r>
  <r>
    <m/>
    <m/>
    <s v="TUR/FOA/31/PRP/67"/>
    <s v="UNIDO"/>
    <m/>
    <x v="4"/>
    <s v="TUR"/>
    <x v="5"/>
    <s v="FOA"/>
    <s v="Preparation of investment project in the rigid foam sector"/>
    <d v="2000-07-01T00:00:00"/>
    <d v="2001-07-01T00:00:00"/>
    <s v="CLO"/>
    <m/>
    <m/>
    <m/>
    <d v="2001-07-01T00:00:00"/>
    <n v="0"/>
    <m/>
    <m/>
    <n v="0"/>
    <m/>
    <m/>
    <n v="0"/>
    <m/>
    <m/>
    <n v="0"/>
    <m/>
    <m/>
    <n v="20000"/>
    <n v="-20000"/>
    <n v="0"/>
    <n v="0"/>
    <n v="0"/>
    <n v="0"/>
    <n v="0"/>
    <n v="2600"/>
    <n v="-2600"/>
    <n v="0"/>
    <n v="0"/>
    <n v="0"/>
    <n v="0"/>
    <m/>
    <n v="0"/>
    <n v="0"/>
    <m/>
    <m/>
    <m/>
    <m/>
    <e v="#N/A"/>
    <e v="#N/A"/>
    <m/>
    <m/>
    <x v="0"/>
    <n v="0"/>
    <n v="0"/>
    <s v=""/>
    <n v="12"/>
    <n v="0"/>
    <n v="0"/>
    <n v="0"/>
    <n v="2000"/>
  </r>
  <r>
    <m/>
    <m/>
    <s v="VEN/FOA/30/PRP/80"/>
    <s v="UNIDO"/>
    <m/>
    <x v="1"/>
    <s v="VEN"/>
    <x v="5"/>
    <s v="FOA"/>
    <s v="Preparation of investment project in the rigid foam sector"/>
    <d v="2000-03-01T00:00:00"/>
    <d v="2001-04-01T00:00:00"/>
    <s v="FIN"/>
    <d v="2000-05-01T00:00:00"/>
    <m/>
    <d v="2001-04-01T00:00:00"/>
    <d v="2002-05-01T00:00:00"/>
    <n v="0"/>
    <m/>
    <m/>
    <n v="0"/>
    <m/>
    <m/>
    <n v="0"/>
    <m/>
    <m/>
    <n v="0"/>
    <m/>
    <m/>
    <n v="25000"/>
    <n v="0"/>
    <n v="25000"/>
    <n v="1"/>
    <n v="0"/>
    <n v="0"/>
    <n v="0"/>
    <n v="3250"/>
    <n v="0"/>
    <n v="3250"/>
    <n v="0"/>
    <n v="25000"/>
    <n v="0"/>
    <m/>
    <n v="3250"/>
    <n v="0"/>
    <m/>
    <m/>
    <m/>
    <m/>
    <m/>
    <m/>
    <m/>
    <m/>
    <x v="1"/>
    <n v="0"/>
    <n v="1"/>
    <n v="2"/>
    <n v="13"/>
    <n v="0"/>
    <n v="0"/>
    <n v="0"/>
    <n v="2000"/>
  </r>
  <r>
    <m/>
    <m/>
    <s v="TUR/FOA/24/PRP/35"/>
    <s v="UNIDO"/>
    <m/>
    <x v="4"/>
    <s v="TUR"/>
    <x v="5"/>
    <s v="FOA"/>
    <s v="Preparation of investment project in the rigid foam subsector"/>
    <d v="1998-03-01T00:00:00"/>
    <d v="1999-04-01T00:00:00"/>
    <s v="FIN"/>
    <d v="1998-09-01T00:00:00"/>
    <m/>
    <d v="2000-11-01T00:00:00"/>
    <d v="2001-05-01T00:00:00"/>
    <n v="0"/>
    <m/>
    <m/>
    <n v="0"/>
    <m/>
    <m/>
    <n v="0"/>
    <m/>
    <m/>
    <n v="0"/>
    <m/>
    <m/>
    <n v="15000"/>
    <n v="-9583"/>
    <n v="5417"/>
    <n v="1"/>
    <n v="0"/>
    <n v="0"/>
    <n v="0"/>
    <n v="1950"/>
    <n v="-1246.96"/>
    <n v="703.04"/>
    <n v="3.999999999996362E-2"/>
    <n v="5417"/>
    <n v="0"/>
    <m/>
    <n v="703"/>
    <n v="0"/>
    <m/>
    <m/>
    <m/>
    <m/>
    <m/>
    <m/>
    <m/>
    <m/>
    <x v="1"/>
    <n v="0"/>
    <n v="1"/>
    <n v="6"/>
    <n v="13"/>
    <n v="0"/>
    <n v="0"/>
    <n v="0"/>
    <n v="1998"/>
  </r>
  <r>
    <m/>
    <m/>
    <s v="IND/SOL/27/PRP/195"/>
    <s v="UNIDO"/>
    <m/>
    <x v="2"/>
    <s v="IND"/>
    <x v="5"/>
    <s v="SOL"/>
    <s v="Preparation of investment project in the solvent sector"/>
    <d v="1999-03-01T00:00:00"/>
    <d v="1999-12-01T00:00:00"/>
    <s v="FIN"/>
    <d v="1999-11-01T00:00:00"/>
    <m/>
    <d v="2000-07-01T00:00:00"/>
    <d v="2000-11-01T00:00:00"/>
    <n v="0"/>
    <m/>
    <m/>
    <n v="0"/>
    <m/>
    <m/>
    <n v="0"/>
    <m/>
    <m/>
    <n v="0"/>
    <m/>
    <m/>
    <n v="10000"/>
    <n v="0"/>
    <n v="10000"/>
    <n v="1"/>
    <n v="0"/>
    <n v="0"/>
    <n v="0"/>
    <n v="1300"/>
    <n v="0"/>
    <n v="1300"/>
    <n v="0"/>
    <n v="10000"/>
    <n v="0"/>
    <m/>
    <n v="1300"/>
    <n v="0"/>
    <m/>
    <m/>
    <m/>
    <m/>
    <m/>
    <m/>
    <m/>
    <m/>
    <x v="1"/>
    <n v="0"/>
    <n v="1"/>
    <n v="8"/>
    <n v="9"/>
    <n v="0"/>
    <n v="0"/>
    <n v="0"/>
    <n v="1999"/>
  </r>
  <r>
    <m/>
    <m/>
    <s v="CPR/REF/30/PRP/341"/>
    <s v="UNIDO"/>
    <m/>
    <x v="2"/>
    <s v="CPR"/>
    <x v="5"/>
    <s v="REF"/>
    <s v="Preparation of investment project in the transportation refrigeration sector (foam component)"/>
    <d v="2000-03-01T00:00:00"/>
    <d v="2001-04-01T00:00:00"/>
    <s v="FIN"/>
    <d v="2000-07-01T00:00:00"/>
    <m/>
    <d v="2002-06-01T00:00:00"/>
    <d v="2003-05-01T00:00:00"/>
    <n v="0"/>
    <m/>
    <m/>
    <n v="0"/>
    <m/>
    <m/>
    <n v="0"/>
    <m/>
    <m/>
    <n v="0"/>
    <m/>
    <m/>
    <n v="40000"/>
    <n v="0"/>
    <n v="40000"/>
    <n v="1"/>
    <n v="0"/>
    <n v="0"/>
    <n v="0"/>
    <n v="5200"/>
    <n v="-1.3"/>
    <n v="5198.7"/>
    <n v="-0.3000000000001819"/>
    <n v="40000"/>
    <n v="0"/>
    <m/>
    <n v="5199"/>
    <n v="0"/>
    <m/>
    <m/>
    <m/>
    <m/>
    <m/>
    <m/>
    <m/>
    <m/>
    <x v="1"/>
    <n v="0"/>
    <n v="1"/>
    <n v="4"/>
    <n v="13"/>
    <n v="0"/>
    <n v="0"/>
    <n v="0"/>
    <n v="2000"/>
  </r>
  <r>
    <m/>
    <m/>
    <s v="ALG/SEV/12/PRP/05"/>
    <s v="IBRD"/>
    <m/>
    <x v="0"/>
    <s v="ALG"/>
    <x v="5"/>
    <s v="SEV"/>
    <s v="Preparation of investment projects"/>
    <d v="1994-03-01T00:00:00"/>
    <d v="1994-12-01T00:00:00"/>
    <s v="FIN"/>
    <d v="1994-03-01T00:00:00"/>
    <m/>
    <d v="1994-12-01T00:00:00"/>
    <d v="1994-12-01T00:00:00"/>
    <n v="0"/>
    <m/>
    <m/>
    <n v="0"/>
    <m/>
    <m/>
    <n v="0"/>
    <m/>
    <m/>
    <n v="0"/>
    <m/>
    <m/>
    <n v="100000"/>
    <n v="-93039"/>
    <n v="6961"/>
    <n v="1"/>
    <n v="0"/>
    <n v="0"/>
    <n v="0"/>
    <n v="0"/>
    <n v="0"/>
    <n v="0"/>
    <n v="0"/>
    <n v="6961"/>
    <n v="0"/>
    <n v="0"/>
    <n v="0"/>
    <n v="0"/>
    <n v="0"/>
    <m/>
    <m/>
    <m/>
    <s v="Completed."/>
    <m/>
    <m/>
    <m/>
    <x v="1"/>
    <n v="0"/>
    <n v="1"/>
    <n v="0"/>
    <n v="9"/>
    <n v="0"/>
    <n v="0"/>
    <n v="0"/>
    <n v="1994"/>
  </r>
  <r>
    <m/>
    <m/>
    <s v="BRA/FOA/09/PRP/08"/>
    <s v="UNIDO"/>
    <m/>
    <x v="1"/>
    <s v="BRA"/>
    <x v="5"/>
    <s v="FOA"/>
    <s v="Preparation of investment projects"/>
    <d v="1993-03-01T00:00:00"/>
    <d v="1993-09-01T00:00:00"/>
    <s v="FIN"/>
    <d v="1993-07-01T00:00:00"/>
    <m/>
    <d v="1996-08-01T00:00:00"/>
    <d v="1999-08-01T00:00:00"/>
    <n v="0"/>
    <m/>
    <m/>
    <n v="0"/>
    <m/>
    <m/>
    <n v="0"/>
    <m/>
    <m/>
    <n v="0"/>
    <m/>
    <m/>
    <n v="150000"/>
    <n v="-5144"/>
    <n v="144856"/>
    <n v="1"/>
    <n v="0"/>
    <n v="0"/>
    <n v="0"/>
    <n v="19500"/>
    <n v="-698.62"/>
    <n v="18801.38"/>
    <n v="0.38000000000101863"/>
    <n v="144856"/>
    <n v="0"/>
    <m/>
    <n v="18801"/>
    <n v="0"/>
    <m/>
    <m/>
    <m/>
    <m/>
    <m/>
    <m/>
    <m/>
    <m/>
    <x v="1"/>
    <n v="0"/>
    <n v="1"/>
    <n v="4"/>
    <n v="6"/>
    <n v="0"/>
    <n v="0"/>
    <n v="0"/>
    <n v="1993"/>
  </r>
  <r>
    <m/>
    <m/>
    <s v="CPR/SEV/09/PRP/30"/>
    <s v="UNDP"/>
    <m/>
    <x v="2"/>
    <s v="CPR"/>
    <x v="5"/>
    <s v="SEV"/>
    <s v="Preparation of investment projects"/>
    <d v="1993-03-01T00:00:00"/>
    <d v="1994-03-01T00:00:00"/>
    <s v="FIN"/>
    <d v="1993-04-01T00:00:00"/>
    <m/>
    <d v="1994-07-01T00:00:00"/>
    <d v="1997-12-01T00:00:00"/>
    <n v="0"/>
    <m/>
    <m/>
    <m/>
    <m/>
    <m/>
    <n v="0"/>
    <m/>
    <m/>
    <m/>
    <m/>
    <m/>
    <n v="100000"/>
    <n v="0"/>
    <n v="100000"/>
    <n v="1"/>
    <n v="0"/>
    <n v="0"/>
    <n v="0"/>
    <n v="13000"/>
    <n v="0"/>
    <n v="13000"/>
    <n v="0"/>
    <n v="100000"/>
    <n v="0"/>
    <n v="0"/>
    <n v="13000"/>
    <n v="0"/>
    <m/>
    <m/>
    <m/>
    <m/>
    <s v="Completed in 1994. Financially completed in 1997."/>
    <m/>
    <m/>
    <m/>
    <x v="1"/>
    <n v="0"/>
    <n v="1"/>
    <n v="1"/>
    <n v="12"/>
    <n v="0"/>
    <n v="0"/>
    <n v="0"/>
    <n v="1993"/>
  </r>
  <r>
    <m/>
    <m/>
    <s v="EGY/SEV/06/PRP/04"/>
    <s v="UNDP"/>
    <m/>
    <x v="0"/>
    <s v="EGY"/>
    <x v="5"/>
    <s v="SEV"/>
    <s v="Preparation of investment projects"/>
    <d v="1992-02-01T00:00:00"/>
    <d v="1993-02-01T00:00:00"/>
    <s v="FIN"/>
    <d v="1992-07-01T00:00:00"/>
    <m/>
    <d v="1993-09-01T00:00:00"/>
    <d v="2003-04-01T00:00:00"/>
    <n v="0"/>
    <m/>
    <m/>
    <m/>
    <m/>
    <m/>
    <n v="0"/>
    <m/>
    <m/>
    <m/>
    <m/>
    <m/>
    <n v="100000"/>
    <n v="319"/>
    <n v="100319"/>
    <n v="1"/>
    <n v="0"/>
    <n v="0"/>
    <n v="0"/>
    <n v="13000"/>
    <n v="41"/>
    <n v="13041"/>
    <n v="-0.46999999999934516"/>
    <n v="100319"/>
    <n v="0"/>
    <n v="0"/>
    <n v="13041.47"/>
    <n v="0"/>
    <m/>
    <m/>
    <m/>
    <m/>
    <s v="Completed in 1993. Financially completed in 2003."/>
    <m/>
    <m/>
    <m/>
    <x v="1"/>
    <n v="0"/>
    <n v="1"/>
    <n v="5"/>
    <n v="12"/>
    <n v="0"/>
    <n v="0"/>
    <n v="0"/>
    <n v="1992"/>
  </r>
  <r>
    <m/>
    <m/>
    <s v="IRA/SEV/08/PRP/06"/>
    <s v="UNDP"/>
    <m/>
    <x v="2"/>
    <s v="IRA"/>
    <x v="5"/>
    <s v="SEV"/>
    <s v="Preparation of investment projects"/>
    <d v="1992-10-01T00:00:00"/>
    <d v="1993-10-01T00:00:00"/>
    <s v="FIN"/>
    <d v="1993-11-01T00:00:00"/>
    <m/>
    <d v="1995-03-01T00:00:00"/>
    <d v="1997-12-01T00:00:00"/>
    <n v="0"/>
    <m/>
    <m/>
    <m/>
    <m/>
    <m/>
    <n v="0"/>
    <m/>
    <m/>
    <m/>
    <m/>
    <m/>
    <n v="17935"/>
    <n v="0"/>
    <n v="17935"/>
    <n v="1"/>
    <n v="0"/>
    <n v="0"/>
    <n v="0"/>
    <n v="2332"/>
    <n v="0"/>
    <n v="2332"/>
    <n v="0.4499999999998181"/>
    <n v="17935"/>
    <n v="0"/>
    <n v="0"/>
    <n v="2331.5500000000002"/>
    <n v="0"/>
    <m/>
    <m/>
    <m/>
    <m/>
    <s v="Completed in 1995. Financially completed in 1997."/>
    <m/>
    <m/>
    <m/>
    <x v="1"/>
    <n v="0"/>
    <n v="1"/>
    <n v="13"/>
    <n v="12"/>
    <n v="0"/>
    <n v="0"/>
    <n v="0"/>
    <n v="1992"/>
  </r>
  <r>
    <m/>
    <m/>
    <s v="IRA/SEV/17/PRP/10"/>
    <s v="UNIDO"/>
    <m/>
    <x v="2"/>
    <s v="IRA"/>
    <x v="5"/>
    <s v="SEV"/>
    <s v="Preparation of investment projects"/>
    <d v="1995-07-01T00:00:00"/>
    <d v="1996-07-01T00:00:00"/>
    <s v="FIN"/>
    <d v="1996-07-01T00:00:00"/>
    <m/>
    <d v="1997-12-01T00:00:00"/>
    <d v="1998-08-01T00:00:00"/>
    <n v="0"/>
    <m/>
    <m/>
    <n v="0"/>
    <m/>
    <m/>
    <n v="0"/>
    <m/>
    <m/>
    <n v="0"/>
    <m/>
    <m/>
    <n v="32065"/>
    <n v="698"/>
    <n v="32763"/>
    <n v="1"/>
    <n v="0"/>
    <n v="0"/>
    <n v="0"/>
    <n v="4168"/>
    <n v="90.74"/>
    <n v="4258.74"/>
    <n v="-0.26000000000021828"/>
    <n v="32763"/>
    <n v="0"/>
    <m/>
    <n v="4259"/>
    <n v="0"/>
    <m/>
    <m/>
    <m/>
    <m/>
    <m/>
    <m/>
    <m/>
    <m/>
    <x v="1"/>
    <n v="0"/>
    <n v="1"/>
    <n v="12"/>
    <n v="12"/>
    <n v="0"/>
    <n v="0"/>
    <n v="0"/>
    <n v="1995"/>
  </r>
  <r>
    <m/>
    <m/>
    <s v="MEX/SEV/18/PRP/44"/>
    <s v="UNIDO"/>
    <m/>
    <x v="1"/>
    <s v="MEX"/>
    <x v="5"/>
    <s v="SEV"/>
    <s v="Preparation of investment projects"/>
    <d v="1995-11-01T00:00:00"/>
    <d v="1996-08-01T00:00:00"/>
    <s v="FIN"/>
    <d v="1996-03-01T00:00:00"/>
    <m/>
    <d v="1997-09-01T00:00:00"/>
    <d v="2000-07-01T00:00:00"/>
    <n v="0"/>
    <m/>
    <m/>
    <n v="0"/>
    <m/>
    <m/>
    <n v="0"/>
    <m/>
    <m/>
    <n v="0"/>
    <m/>
    <m/>
    <n v="50000"/>
    <n v="-477"/>
    <n v="49523"/>
    <n v="1"/>
    <n v="0"/>
    <n v="0"/>
    <n v="0"/>
    <n v="6500"/>
    <n v="-72.150000000000006"/>
    <n v="6427.85"/>
    <n v="-0.1499999999996362"/>
    <n v="49523"/>
    <n v="0"/>
    <m/>
    <n v="6428"/>
    <n v="0"/>
    <m/>
    <m/>
    <m/>
    <m/>
    <m/>
    <m/>
    <m/>
    <m/>
    <x v="1"/>
    <n v="0"/>
    <n v="1"/>
    <n v="4"/>
    <n v="9"/>
    <n v="0"/>
    <n v="0"/>
    <n v="0"/>
    <n v="1995"/>
  </r>
  <r>
    <m/>
    <m/>
    <s v="SYR/SEV/09/PRP/02"/>
    <s v="UNIDO"/>
    <m/>
    <x v="2"/>
    <s v="SYR"/>
    <x v="5"/>
    <s v="SEV"/>
    <s v="Preparation of investment projects"/>
    <d v="1993-03-01T00:00:00"/>
    <d v="1993-09-01T00:00:00"/>
    <s v="FIN"/>
    <d v="1993-11-01T00:00:00"/>
    <m/>
    <d v="1994-12-01T00:00:00"/>
    <d v="1996-05-01T00:00:00"/>
    <n v="0"/>
    <m/>
    <m/>
    <n v="0"/>
    <m/>
    <m/>
    <n v="0"/>
    <m/>
    <m/>
    <n v="0"/>
    <m/>
    <m/>
    <n v="35000"/>
    <n v="-5"/>
    <n v="34995"/>
    <n v="1"/>
    <n v="0"/>
    <n v="0"/>
    <n v="0"/>
    <n v="4550"/>
    <n v="-8"/>
    <n v="4542"/>
    <n v="0"/>
    <n v="34995"/>
    <n v="0"/>
    <m/>
    <n v="4542"/>
    <n v="0"/>
    <m/>
    <m/>
    <m/>
    <m/>
    <m/>
    <m/>
    <m/>
    <m/>
    <x v="1"/>
    <n v="0"/>
    <n v="1"/>
    <n v="8"/>
    <n v="6"/>
    <n v="0"/>
    <n v="0"/>
    <n v="0"/>
    <n v="1993"/>
  </r>
  <r>
    <m/>
    <m/>
    <s v="BRA/SEV/04/PRP/01"/>
    <s v="IBRD"/>
    <m/>
    <x v="1"/>
    <s v="BRA"/>
    <x v="5"/>
    <s v="SEV"/>
    <s v="Preparation of investment projects (1991)"/>
    <d v="1991-06-01T00:00:00"/>
    <d v="1992-06-01T00:00:00"/>
    <s v="FIN"/>
    <d v="1991-06-01T00:00:00"/>
    <m/>
    <d v="1991-12-01T00:00:00"/>
    <d v="1991-12-01T00:00:00"/>
    <n v="0"/>
    <m/>
    <m/>
    <n v="0"/>
    <m/>
    <m/>
    <n v="0"/>
    <m/>
    <m/>
    <n v="0"/>
    <m/>
    <m/>
    <n v="114583"/>
    <n v="-73761"/>
    <n v="40822"/>
    <n v="1"/>
    <n v="0"/>
    <n v="0"/>
    <n v="0"/>
    <n v="0"/>
    <n v="0"/>
    <n v="0"/>
    <n v="0"/>
    <n v="40822"/>
    <n v="0"/>
    <n v="0"/>
    <n v="0"/>
    <n v="0"/>
    <n v="0"/>
    <m/>
    <m/>
    <m/>
    <m/>
    <m/>
    <m/>
    <m/>
    <x v="1"/>
    <n v="0"/>
    <n v="1"/>
    <n v="0"/>
    <n v="12"/>
    <n v="0"/>
    <n v="0"/>
    <n v="0"/>
    <n v="1991"/>
  </r>
  <r>
    <m/>
    <m/>
    <s v="CHI/SEV/04/PRP/17"/>
    <s v="IBRD"/>
    <m/>
    <x v="1"/>
    <s v="CHI"/>
    <x v="5"/>
    <s v="SEV"/>
    <s v="Preparation of investment projects (1991)"/>
    <d v="1991-06-01T00:00:00"/>
    <d v="1991-12-01T00:00:00"/>
    <s v="FIN"/>
    <d v="1991-06-01T00:00:00"/>
    <m/>
    <d v="1991-12-01T00:00:00"/>
    <d v="1991-12-01T00:00:00"/>
    <n v="0"/>
    <m/>
    <m/>
    <n v="0"/>
    <m/>
    <m/>
    <n v="0"/>
    <m/>
    <m/>
    <n v="0"/>
    <m/>
    <m/>
    <n v="162736"/>
    <n v="-134936"/>
    <n v="27800"/>
    <n v="1"/>
    <n v="0"/>
    <n v="0"/>
    <n v="0"/>
    <n v="0"/>
    <n v="0"/>
    <n v="0"/>
    <n v="0"/>
    <n v="27800"/>
    <n v="0"/>
    <n v="0"/>
    <n v="0"/>
    <n v="0"/>
    <n v="0"/>
    <m/>
    <m/>
    <m/>
    <m/>
    <m/>
    <m/>
    <m/>
    <x v="1"/>
    <n v="0"/>
    <n v="1"/>
    <n v="0"/>
    <n v="6"/>
    <n v="0"/>
    <n v="0"/>
    <n v="0"/>
    <n v="1991"/>
  </r>
  <r>
    <m/>
    <m/>
    <s v="CPR/SEV/04/PRP/01"/>
    <s v="IBRD"/>
    <m/>
    <x v="2"/>
    <s v="CPR"/>
    <x v="5"/>
    <s v="SEV"/>
    <s v="Preparation of investment projects (1991)"/>
    <d v="1991-06-01T00:00:00"/>
    <d v="1992-06-01T00:00:00"/>
    <s v="FIN"/>
    <d v="1991-06-01T00:00:00"/>
    <m/>
    <d v="1991-12-01T00:00:00"/>
    <d v="1991-12-01T00:00:00"/>
    <n v="0"/>
    <m/>
    <m/>
    <n v="0"/>
    <m/>
    <m/>
    <n v="0"/>
    <m/>
    <m/>
    <n v="0"/>
    <m/>
    <m/>
    <n v="184000"/>
    <n v="-167746"/>
    <n v="16254"/>
    <n v="1"/>
    <n v="0"/>
    <n v="0"/>
    <n v="0"/>
    <n v="0"/>
    <n v="0"/>
    <n v="0"/>
    <n v="0"/>
    <n v="16254"/>
    <n v="0"/>
    <n v="0"/>
    <n v="0"/>
    <n v="0"/>
    <n v="0"/>
    <m/>
    <m/>
    <m/>
    <m/>
    <m/>
    <m/>
    <m/>
    <x v="1"/>
    <n v="0"/>
    <n v="1"/>
    <n v="0"/>
    <n v="12"/>
    <n v="0"/>
    <n v="0"/>
    <n v="0"/>
    <n v="1991"/>
  </r>
  <r>
    <m/>
    <m/>
    <s v="ECU/SEV/04/PRP/01"/>
    <s v="IBRD"/>
    <m/>
    <x v="1"/>
    <s v="ECU"/>
    <x v="5"/>
    <s v="SEV"/>
    <s v="Preparation of investment projects (1991)"/>
    <d v="1991-06-01T00:00:00"/>
    <d v="1992-06-01T00:00:00"/>
    <s v="FIN"/>
    <d v="1991-06-01T00:00:00"/>
    <m/>
    <d v="1991-12-01T00:00:00"/>
    <d v="1991-12-01T00:00:00"/>
    <n v="0"/>
    <m/>
    <m/>
    <n v="0"/>
    <m/>
    <m/>
    <n v="0"/>
    <m/>
    <m/>
    <n v="0"/>
    <m/>
    <m/>
    <n v="92031"/>
    <n v="-5365"/>
    <n v="86666"/>
    <n v="1"/>
    <n v="0"/>
    <n v="0"/>
    <n v="0"/>
    <n v="0"/>
    <n v="0"/>
    <n v="0"/>
    <n v="0"/>
    <n v="86666"/>
    <n v="0"/>
    <n v="0"/>
    <n v="0"/>
    <n v="0"/>
    <n v="0"/>
    <m/>
    <m/>
    <m/>
    <m/>
    <m/>
    <m/>
    <m/>
    <x v="1"/>
    <n v="0"/>
    <n v="1"/>
    <n v="0"/>
    <n v="12"/>
    <n v="0"/>
    <n v="0"/>
    <n v="0"/>
    <n v="1991"/>
  </r>
  <r>
    <m/>
    <m/>
    <s v="EGY/SEV/04/PRP/65"/>
    <s v="IBRD"/>
    <m/>
    <x v="0"/>
    <s v="EGY"/>
    <x v="5"/>
    <s v="SEV"/>
    <s v="Preparation of investment projects (1991)"/>
    <d v="1991-06-01T00:00:00"/>
    <d v="1991-12-01T00:00:00"/>
    <s v="FIN"/>
    <d v="1991-06-01T00:00:00"/>
    <m/>
    <d v="1991-12-01T00:00:00"/>
    <d v="1991-12-01T00:00:00"/>
    <n v="0"/>
    <m/>
    <m/>
    <n v="0"/>
    <m/>
    <m/>
    <n v="0"/>
    <m/>
    <m/>
    <n v="0"/>
    <m/>
    <m/>
    <n v="131065"/>
    <n v="-51944"/>
    <n v="79121"/>
    <n v="1"/>
    <n v="0"/>
    <n v="0"/>
    <n v="0"/>
    <n v="0"/>
    <n v="0"/>
    <n v="0"/>
    <n v="0"/>
    <n v="79121"/>
    <n v="0"/>
    <n v="0"/>
    <n v="0"/>
    <n v="0"/>
    <n v="0"/>
    <m/>
    <m/>
    <m/>
    <m/>
    <m/>
    <m/>
    <m/>
    <x v="1"/>
    <n v="0"/>
    <n v="1"/>
    <n v="0"/>
    <n v="6"/>
    <n v="0"/>
    <n v="0"/>
    <n v="0"/>
    <n v="1991"/>
  </r>
  <r>
    <m/>
    <m/>
    <s v="JOR/SEV/04/PRP/02"/>
    <s v="IBRD"/>
    <m/>
    <x v="2"/>
    <s v="JOR"/>
    <x v="5"/>
    <s v="SEV"/>
    <s v="Preparation of investment projects (1991)"/>
    <d v="1991-06-01T00:00:00"/>
    <d v="1992-06-01T00:00:00"/>
    <s v="FIN"/>
    <d v="1991-06-01T00:00:00"/>
    <m/>
    <d v="1991-12-01T00:00:00"/>
    <d v="1991-12-01T00:00:00"/>
    <n v="0"/>
    <m/>
    <m/>
    <n v="0"/>
    <m/>
    <m/>
    <n v="0"/>
    <m/>
    <m/>
    <n v="0"/>
    <m/>
    <m/>
    <n v="24464"/>
    <n v="-21052"/>
    <n v="3412"/>
    <n v="1"/>
    <n v="0"/>
    <n v="0"/>
    <n v="0"/>
    <n v="0"/>
    <n v="0"/>
    <n v="0"/>
    <n v="0"/>
    <n v="3412"/>
    <n v="0"/>
    <n v="0"/>
    <n v="0"/>
    <n v="0"/>
    <n v="0"/>
    <m/>
    <m/>
    <m/>
    <m/>
    <m/>
    <m/>
    <m/>
    <x v="1"/>
    <n v="0"/>
    <n v="1"/>
    <n v="0"/>
    <n v="12"/>
    <n v="0"/>
    <n v="0"/>
    <n v="0"/>
    <n v="1991"/>
  </r>
  <r>
    <m/>
    <m/>
    <s v="MAL/SEV/04/PRP/03"/>
    <s v="IBRD"/>
    <m/>
    <x v="2"/>
    <s v="MAL"/>
    <x v="5"/>
    <s v="SEV"/>
    <s v="Preparation of investment projects (1991)"/>
    <d v="1991-06-01T00:00:00"/>
    <d v="1992-06-01T00:00:00"/>
    <s v="FIN"/>
    <d v="1991-06-01T00:00:00"/>
    <m/>
    <d v="1991-12-01T00:00:00"/>
    <d v="1991-12-01T00:00:00"/>
    <n v="0"/>
    <m/>
    <m/>
    <n v="0"/>
    <m/>
    <m/>
    <n v="0"/>
    <m/>
    <m/>
    <n v="0"/>
    <m/>
    <m/>
    <n v="38289"/>
    <n v="5307"/>
    <n v="43596"/>
    <n v="1"/>
    <n v="0"/>
    <n v="0"/>
    <n v="0"/>
    <n v="0"/>
    <n v="0"/>
    <n v="0"/>
    <n v="0"/>
    <n v="43596"/>
    <n v="0"/>
    <n v="0"/>
    <n v="0"/>
    <n v="0"/>
    <n v="0"/>
    <m/>
    <m/>
    <m/>
    <m/>
    <m/>
    <m/>
    <m/>
    <x v="1"/>
    <n v="0"/>
    <n v="1"/>
    <n v="0"/>
    <n v="12"/>
    <n v="0"/>
    <n v="0"/>
    <n v="0"/>
    <n v="1991"/>
  </r>
  <r>
    <m/>
    <m/>
    <s v="MEX/SEV/04/PRP/02"/>
    <s v="IBRD"/>
    <m/>
    <x v="1"/>
    <s v="MEX"/>
    <x v="5"/>
    <s v="SEV"/>
    <s v="Preparation of investment projects (1991)"/>
    <d v="1991-06-01T00:00:00"/>
    <d v="1992-06-01T00:00:00"/>
    <s v="FIN"/>
    <d v="1991-06-01T00:00:00"/>
    <m/>
    <d v="1991-12-01T00:00:00"/>
    <d v="1991-12-01T00:00:00"/>
    <n v="0"/>
    <m/>
    <m/>
    <n v="0"/>
    <m/>
    <m/>
    <n v="0"/>
    <m/>
    <m/>
    <n v="0"/>
    <m/>
    <m/>
    <n v="68164"/>
    <n v="35178"/>
    <n v="103342"/>
    <n v="1"/>
    <n v="0"/>
    <n v="0"/>
    <n v="0"/>
    <n v="0"/>
    <n v="0"/>
    <n v="0"/>
    <n v="0"/>
    <n v="103342"/>
    <n v="0"/>
    <n v="0"/>
    <n v="0"/>
    <n v="0"/>
    <n v="0"/>
    <m/>
    <m/>
    <m/>
    <m/>
    <m/>
    <m/>
    <m/>
    <x v="1"/>
    <n v="0"/>
    <n v="1"/>
    <n v="0"/>
    <n v="12"/>
    <n v="0"/>
    <n v="0"/>
    <n v="0"/>
    <n v="1991"/>
  </r>
  <r>
    <m/>
    <m/>
    <s v="NIR/SEV/04/PRP/20"/>
    <s v="IBRD"/>
    <m/>
    <x v="0"/>
    <s v="NIR"/>
    <x v="5"/>
    <s v="SEV"/>
    <s v="Preparation of investment projects (1991)"/>
    <d v="1991-06-01T00:00:00"/>
    <d v="1992-06-01T00:00:00"/>
    <s v="CLO"/>
    <m/>
    <m/>
    <m/>
    <d v="1992-06-01T00:00:00"/>
    <n v="0"/>
    <m/>
    <m/>
    <n v="0"/>
    <m/>
    <m/>
    <n v="0"/>
    <m/>
    <m/>
    <n v="0"/>
    <m/>
    <m/>
    <n v="82821"/>
    <n v="-82821"/>
    <n v="0"/>
    <n v="0"/>
    <n v="0"/>
    <n v="0"/>
    <n v="0"/>
    <n v="0"/>
    <n v="0"/>
    <n v="0"/>
    <n v="0"/>
    <n v="0"/>
    <n v="0"/>
    <n v="0"/>
    <n v="0"/>
    <n v="0"/>
    <n v="0"/>
    <m/>
    <m/>
    <m/>
    <m/>
    <m/>
    <m/>
    <m/>
    <x v="0"/>
    <n v="0"/>
    <n v="0"/>
    <s v=""/>
    <n v="12"/>
    <n v="0"/>
    <n v="0"/>
    <n v="0"/>
    <n v="1991"/>
  </r>
  <r>
    <m/>
    <m/>
    <s v="PHI/SEV/04/PRP/03"/>
    <s v="IBRD"/>
    <m/>
    <x v="2"/>
    <s v="PHI"/>
    <x v="5"/>
    <s v="SEV"/>
    <s v="Preparation of investment projects (1991)"/>
    <d v="1991-06-01T00:00:00"/>
    <d v="1992-06-01T00:00:00"/>
    <s v="FIN"/>
    <d v="1991-06-01T00:00:00"/>
    <m/>
    <d v="1991-12-01T00:00:00"/>
    <d v="1991-12-01T00:00:00"/>
    <n v="0"/>
    <m/>
    <m/>
    <n v="0"/>
    <m/>
    <m/>
    <n v="0"/>
    <m/>
    <m/>
    <n v="0"/>
    <m/>
    <m/>
    <n v="10826"/>
    <n v="39489"/>
    <n v="50315"/>
    <n v="1"/>
    <n v="0"/>
    <n v="0"/>
    <n v="0"/>
    <n v="0"/>
    <n v="0"/>
    <n v="0"/>
    <n v="0"/>
    <n v="50315"/>
    <n v="0"/>
    <n v="0"/>
    <n v="0"/>
    <n v="0"/>
    <n v="0"/>
    <m/>
    <m/>
    <m/>
    <m/>
    <m/>
    <m/>
    <m/>
    <x v="1"/>
    <n v="0"/>
    <n v="1"/>
    <n v="0"/>
    <n v="12"/>
    <n v="0"/>
    <n v="0"/>
    <n v="0"/>
    <n v="1991"/>
  </r>
  <r>
    <m/>
    <m/>
    <s v="YUG/SEV/04/PRP/03"/>
    <s v="IBRD"/>
    <m/>
    <x v="4"/>
    <s v="YUG"/>
    <x v="5"/>
    <s v="SEV"/>
    <s v="Preparation of investment projects (1991)"/>
    <d v="1991-06-01T00:00:00"/>
    <d v="1992-06-01T00:00:00"/>
    <s v="CLO"/>
    <m/>
    <m/>
    <m/>
    <d v="1992-06-01T00:00:00"/>
    <n v="0"/>
    <m/>
    <m/>
    <n v="0"/>
    <m/>
    <m/>
    <n v="0"/>
    <m/>
    <m/>
    <n v="0"/>
    <m/>
    <m/>
    <n v="21432"/>
    <n v="-21432"/>
    <n v="0"/>
    <n v="0"/>
    <n v="0"/>
    <n v="0"/>
    <n v="0"/>
    <n v="0"/>
    <n v="0"/>
    <n v="0"/>
    <n v="0"/>
    <n v="0"/>
    <n v="0"/>
    <n v="0"/>
    <n v="0"/>
    <n v="0"/>
    <n v="0"/>
    <m/>
    <m/>
    <m/>
    <m/>
    <m/>
    <m/>
    <m/>
    <x v="0"/>
    <n v="0"/>
    <n v="0"/>
    <s v=""/>
    <n v="12"/>
    <n v="0"/>
    <n v="0"/>
    <n v="0"/>
    <n v="1991"/>
  </r>
  <r>
    <m/>
    <m/>
    <s v="THA/SEV/04/PRP/03"/>
    <s v="IBRD"/>
    <m/>
    <x v="2"/>
    <s v="THA"/>
    <x v="5"/>
    <s v="SEV"/>
    <s v="Preparation of investment projects (1991)"/>
    <d v="1991-06-01T00:00:00"/>
    <d v="1992-06-01T00:00:00"/>
    <s v="FIN"/>
    <d v="1991-06-01T00:00:00"/>
    <m/>
    <d v="1991-12-01T00:00:00"/>
    <d v="1991-12-01T00:00:00"/>
    <n v="0"/>
    <m/>
    <m/>
    <n v="0"/>
    <m/>
    <m/>
    <n v="0"/>
    <m/>
    <m/>
    <n v="0"/>
    <m/>
    <m/>
    <n v="32476"/>
    <n v="11678"/>
    <n v="44154"/>
    <n v="1"/>
    <n v="0"/>
    <n v="0"/>
    <n v="0"/>
    <n v="0"/>
    <n v="0"/>
    <n v="0"/>
    <n v="0"/>
    <n v="44154"/>
    <n v="0"/>
    <n v="0"/>
    <n v="0"/>
    <n v="0"/>
    <n v="0"/>
    <m/>
    <m/>
    <m/>
    <m/>
    <m/>
    <m/>
    <m/>
    <x v="1"/>
    <n v="0"/>
    <n v="1"/>
    <n v="0"/>
    <n v="12"/>
    <n v="0"/>
    <n v="0"/>
    <n v="0"/>
    <n v="1991"/>
  </r>
  <r>
    <m/>
    <m/>
    <s v="TRI/SEV/04/PRP/02"/>
    <s v="IBRD"/>
    <m/>
    <x v="1"/>
    <s v="TRI"/>
    <x v="5"/>
    <s v="SEV"/>
    <s v="Preparation of investment projects (1991)"/>
    <d v="1991-06-01T00:00:00"/>
    <d v="1991-12-01T00:00:00"/>
    <s v="CLO"/>
    <m/>
    <m/>
    <m/>
    <d v="1991-12-01T00:00:00"/>
    <n v="0"/>
    <m/>
    <m/>
    <n v="0"/>
    <m/>
    <m/>
    <n v="0"/>
    <m/>
    <m/>
    <n v="0"/>
    <m/>
    <m/>
    <n v="86843"/>
    <n v="-86843"/>
    <n v="0"/>
    <n v="0"/>
    <n v="0"/>
    <n v="0"/>
    <n v="0"/>
    <n v="0"/>
    <n v="0"/>
    <n v="0"/>
    <n v="0"/>
    <n v="0"/>
    <n v="0"/>
    <n v="0"/>
    <n v="0"/>
    <n v="0"/>
    <n v="0"/>
    <m/>
    <m/>
    <m/>
    <m/>
    <m/>
    <m/>
    <m/>
    <x v="0"/>
    <n v="0"/>
    <n v="0"/>
    <s v=""/>
    <n v="6"/>
    <n v="0"/>
    <n v="0"/>
    <n v="0"/>
    <n v="1991"/>
  </r>
  <r>
    <m/>
    <m/>
    <s v="TUN/SEV/04/PRP/01"/>
    <s v="IBRD"/>
    <m/>
    <x v="0"/>
    <s v="TUN"/>
    <x v="5"/>
    <s v="SEV"/>
    <s v="Preparation of investment projects (1991)"/>
    <d v="1991-06-01T00:00:00"/>
    <d v="1991-12-01T00:00:00"/>
    <s v="FIN"/>
    <d v="1991-06-01T00:00:00"/>
    <m/>
    <d v="1991-12-01T00:00:00"/>
    <d v="1991-12-01T00:00:00"/>
    <n v="0"/>
    <m/>
    <m/>
    <n v="0"/>
    <m/>
    <m/>
    <n v="0"/>
    <m/>
    <m/>
    <n v="0"/>
    <m/>
    <m/>
    <n v="64748"/>
    <n v="-33533"/>
    <n v="31215"/>
    <n v="1"/>
    <n v="0"/>
    <n v="0"/>
    <n v="0"/>
    <n v="0"/>
    <n v="0"/>
    <n v="0"/>
    <n v="0"/>
    <n v="31215"/>
    <n v="0"/>
    <n v="0"/>
    <n v="0"/>
    <n v="0"/>
    <n v="0"/>
    <m/>
    <m/>
    <m/>
    <m/>
    <m/>
    <m/>
    <m/>
    <x v="1"/>
    <n v="0"/>
    <n v="1"/>
    <n v="0"/>
    <n v="6"/>
    <n v="0"/>
    <n v="0"/>
    <n v="0"/>
    <n v="1991"/>
  </r>
  <r>
    <m/>
    <m/>
    <s v="VEN/SEV/04/PRP/02"/>
    <s v="IBRD"/>
    <m/>
    <x v="1"/>
    <s v="VEN"/>
    <x v="5"/>
    <s v="SEV"/>
    <s v="Preparation of investment projects (1991)"/>
    <d v="1991-06-01T00:00:00"/>
    <d v="1992-06-01T00:00:00"/>
    <s v="FIN"/>
    <d v="1991-06-01T00:00:00"/>
    <m/>
    <d v="1991-12-01T00:00:00"/>
    <d v="1991-12-01T00:00:00"/>
    <n v="0"/>
    <m/>
    <m/>
    <n v="0"/>
    <m/>
    <m/>
    <n v="0"/>
    <m/>
    <m/>
    <n v="0"/>
    <m/>
    <m/>
    <n v="70419"/>
    <n v="-57546"/>
    <n v="12873"/>
    <n v="1"/>
    <n v="0"/>
    <n v="0"/>
    <n v="0"/>
    <n v="0"/>
    <n v="0"/>
    <n v="0"/>
    <n v="0"/>
    <n v="12873"/>
    <n v="0"/>
    <n v="0"/>
    <n v="0"/>
    <n v="0"/>
    <n v="0"/>
    <m/>
    <m/>
    <m/>
    <m/>
    <m/>
    <m/>
    <m/>
    <x v="1"/>
    <n v="0"/>
    <n v="1"/>
    <n v="0"/>
    <n v="12"/>
    <n v="0"/>
    <n v="0"/>
    <n v="0"/>
    <n v="1991"/>
  </r>
  <r>
    <m/>
    <m/>
    <s v="BRA/SEV/06/PRP/03"/>
    <s v="IBRD"/>
    <m/>
    <x v="1"/>
    <s v="BRA"/>
    <x v="5"/>
    <s v="SEV"/>
    <s v="Preparation of investment projects (1992)"/>
    <d v="1992-02-01T00:00:00"/>
    <d v="1993-02-01T00:00:00"/>
    <s v="FIN"/>
    <d v="1992-03-01T00:00:00"/>
    <m/>
    <d v="1992-12-01T00:00:00"/>
    <d v="1992-12-01T00:00:00"/>
    <n v="0"/>
    <m/>
    <m/>
    <n v="0"/>
    <m/>
    <m/>
    <n v="0"/>
    <m/>
    <m/>
    <n v="0"/>
    <m/>
    <m/>
    <n v="191878"/>
    <n v="-89419"/>
    <n v="102459"/>
    <n v="1"/>
    <n v="0"/>
    <n v="0"/>
    <n v="0"/>
    <n v="0"/>
    <n v="0"/>
    <n v="0"/>
    <n v="0"/>
    <n v="102459"/>
    <n v="0"/>
    <n v="0"/>
    <n v="0"/>
    <n v="0"/>
    <n v="0"/>
    <m/>
    <m/>
    <m/>
    <m/>
    <m/>
    <m/>
    <m/>
    <x v="1"/>
    <n v="0"/>
    <n v="1"/>
    <n v="1"/>
    <n v="12"/>
    <n v="0"/>
    <n v="0"/>
    <n v="0"/>
    <n v="1992"/>
  </r>
  <r>
    <m/>
    <m/>
    <s v="CHI/SEV/06/PRP/03"/>
    <s v="IBRD"/>
    <m/>
    <x v="1"/>
    <s v="CHI"/>
    <x v="5"/>
    <s v="SEV"/>
    <s v="Preparation of investment projects (1992)"/>
    <d v="1992-02-01T00:00:00"/>
    <d v="1993-02-01T00:00:00"/>
    <s v="FIN"/>
    <d v="1992-03-01T00:00:00"/>
    <m/>
    <d v="1992-12-01T00:00:00"/>
    <d v="1992-12-01T00:00:00"/>
    <n v="0"/>
    <m/>
    <m/>
    <n v="0"/>
    <m/>
    <m/>
    <n v="0"/>
    <m/>
    <m/>
    <n v="0"/>
    <m/>
    <m/>
    <n v="191878"/>
    <n v="-134385"/>
    <n v="57493"/>
    <n v="1"/>
    <n v="0"/>
    <n v="0"/>
    <n v="0"/>
    <n v="0"/>
    <n v="0"/>
    <n v="0"/>
    <n v="0"/>
    <n v="57493"/>
    <n v="0"/>
    <n v="0"/>
    <n v="0"/>
    <n v="0"/>
    <n v="0"/>
    <m/>
    <m/>
    <m/>
    <m/>
    <m/>
    <m/>
    <m/>
    <x v="1"/>
    <n v="0"/>
    <n v="1"/>
    <n v="1"/>
    <n v="12"/>
    <n v="0"/>
    <n v="0"/>
    <n v="0"/>
    <n v="1992"/>
  </r>
  <r>
    <m/>
    <m/>
    <s v="ECU/SEV/06/PRP/05"/>
    <s v="IBRD"/>
    <m/>
    <x v="1"/>
    <s v="ECU"/>
    <x v="5"/>
    <s v="SEV"/>
    <s v="Preparation of investment projects (1992)"/>
    <d v="1992-02-01T00:00:00"/>
    <d v="1993-02-01T00:00:00"/>
    <s v="FIN"/>
    <d v="1992-03-01T00:00:00"/>
    <m/>
    <d v="1992-12-01T00:00:00"/>
    <d v="1992-12-01T00:00:00"/>
    <n v="0"/>
    <m/>
    <m/>
    <n v="0"/>
    <m/>
    <m/>
    <n v="0"/>
    <m/>
    <m/>
    <n v="0"/>
    <m/>
    <m/>
    <n v="95026"/>
    <n v="76203"/>
    <n v="171229"/>
    <n v="1"/>
    <n v="0"/>
    <n v="0"/>
    <n v="0"/>
    <n v="0"/>
    <n v="0"/>
    <n v="0"/>
    <n v="0"/>
    <n v="171229"/>
    <n v="0"/>
    <n v="0"/>
    <n v="0"/>
    <n v="0"/>
    <n v="0"/>
    <m/>
    <m/>
    <m/>
    <m/>
    <m/>
    <m/>
    <m/>
    <x v="1"/>
    <n v="0"/>
    <n v="1"/>
    <n v="1"/>
    <n v="12"/>
    <n v="0"/>
    <n v="0"/>
    <n v="0"/>
    <n v="1992"/>
  </r>
  <r>
    <m/>
    <m/>
    <s v="EGY/SEV/06/PRP/03"/>
    <s v="IBRD"/>
    <m/>
    <x v="0"/>
    <s v="EGY"/>
    <x v="5"/>
    <s v="SEV"/>
    <s v="Preparation of investment projects (1992)"/>
    <d v="1992-02-01T00:00:00"/>
    <d v="1993-02-01T00:00:00"/>
    <s v="FIN"/>
    <d v="1992-03-01T00:00:00"/>
    <m/>
    <d v="1992-12-01T00:00:00"/>
    <d v="1992-12-01T00:00:00"/>
    <n v="0"/>
    <m/>
    <m/>
    <n v="0"/>
    <m/>
    <m/>
    <n v="0"/>
    <m/>
    <m/>
    <n v="0"/>
    <m/>
    <m/>
    <n v="227827"/>
    <n v="-219155"/>
    <n v="8672"/>
    <n v="1"/>
    <n v="0"/>
    <n v="0"/>
    <n v="0"/>
    <n v="0"/>
    <n v="0"/>
    <n v="0"/>
    <n v="0"/>
    <n v="8672"/>
    <n v="0"/>
    <n v="0"/>
    <n v="0"/>
    <n v="0"/>
    <n v="0"/>
    <m/>
    <m/>
    <m/>
    <m/>
    <m/>
    <m/>
    <m/>
    <x v="1"/>
    <n v="0"/>
    <n v="1"/>
    <n v="1"/>
    <n v="12"/>
    <n v="0"/>
    <n v="0"/>
    <n v="0"/>
    <n v="1992"/>
  </r>
  <r>
    <m/>
    <m/>
    <s v="GUA/SEV/08/PRP/02"/>
    <s v="IBRD"/>
    <m/>
    <x v="1"/>
    <s v="GUA"/>
    <x v="5"/>
    <s v="SEV"/>
    <s v="Preparation of investment projects (1992)"/>
    <d v="1992-10-01T00:00:00"/>
    <d v="1993-10-01T00:00:00"/>
    <s v="FIN"/>
    <d v="1992-12-01T00:00:00"/>
    <m/>
    <d v="1992-12-01T00:00:00"/>
    <d v="1992-12-01T00:00:00"/>
    <n v="0"/>
    <m/>
    <m/>
    <n v="0"/>
    <m/>
    <m/>
    <n v="0"/>
    <m/>
    <m/>
    <n v="0"/>
    <m/>
    <m/>
    <n v="25000"/>
    <n v="-13641"/>
    <n v="11359"/>
    <n v="1"/>
    <n v="0"/>
    <n v="0"/>
    <n v="0"/>
    <n v="0"/>
    <n v="0"/>
    <n v="0"/>
    <n v="0"/>
    <n v="11359"/>
    <n v="0"/>
    <n v="0"/>
    <n v="0"/>
    <n v="0"/>
    <n v="0"/>
    <m/>
    <m/>
    <m/>
    <m/>
    <m/>
    <m/>
    <m/>
    <x v="1"/>
    <n v="0"/>
    <n v="1"/>
    <n v="2"/>
    <n v="12"/>
    <n v="0"/>
    <n v="0"/>
    <n v="0"/>
    <n v="1992"/>
  </r>
  <r>
    <m/>
    <m/>
    <s v="IRA/SEV/06/PRP/03"/>
    <s v="IBRD"/>
    <m/>
    <x v="2"/>
    <s v="IRA"/>
    <x v="5"/>
    <s v="SEV"/>
    <s v="Preparation of investment projects (1992)"/>
    <d v="1992-02-01T00:00:00"/>
    <d v="1992-12-01T00:00:00"/>
    <s v="CLO"/>
    <d v="1992-03-01T00:00:00"/>
    <m/>
    <m/>
    <d v="1992-12-01T00:00:00"/>
    <n v="0"/>
    <m/>
    <m/>
    <n v="0"/>
    <m/>
    <m/>
    <n v="0"/>
    <m/>
    <m/>
    <n v="0"/>
    <m/>
    <m/>
    <n v="40000"/>
    <n v="-39579"/>
    <n v="421"/>
    <n v="1"/>
    <n v="0"/>
    <n v="0"/>
    <n v="0"/>
    <n v="0"/>
    <n v="0"/>
    <n v="0"/>
    <n v="0"/>
    <n v="421"/>
    <n v="0"/>
    <n v="0"/>
    <n v="0"/>
    <n v="0"/>
    <n v="0"/>
    <m/>
    <m/>
    <m/>
    <m/>
    <m/>
    <m/>
    <m/>
    <x v="0"/>
    <n v="0"/>
    <n v="1"/>
    <n v="1"/>
    <n v="10"/>
    <n v="0"/>
    <n v="0"/>
    <n v="0"/>
    <n v="1992"/>
  </r>
  <r>
    <m/>
    <m/>
    <s v="MAL/SEV/06/PRP/06"/>
    <s v="IBRD"/>
    <m/>
    <x v="2"/>
    <s v="MAL"/>
    <x v="5"/>
    <s v="SEV"/>
    <s v="Preparation of investment projects (1992)"/>
    <d v="1992-02-01T00:00:00"/>
    <d v="1993-02-01T00:00:00"/>
    <s v="FIN"/>
    <d v="1992-03-01T00:00:00"/>
    <m/>
    <d v="1992-12-01T00:00:00"/>
    <d v="1992-12-01T00:00:00"/>
    <n v="0"/>
    <m/>
    <m/>
    <n v="0"/>
    <m/>
    <m/>
    <n v="0"/>
    <m/>
    <m/>
    <n v="0"/>
    <m/>
    <m/>
    <n v="120000"/>
    <n v="-65592"/>
    <n v="54408"/>
    <n v="1"/>
    <n v="0"/>
    <n v="0"/>
    <n v="0"/>
    <n v="0"/>
    <n v="0"/>
    <n v="0"/>
    <n v="0"/>
    <n v="54408"/>
    <n v="0"/>
    <n v="0"/>
    <n v="0"/>
    <n v="0"/>
    <n v="0"/>
    <m/>
    <m/>
    <m/>
    <s v="Initially we reported expenditure of $54,408 and expenditure of $35,201 for country program. However, that was due to a coding mistake and the expenditure has been adjusted to $89,609 and entry for country program removed."/>
    <m/>
    <m/>
    <m/>
    <x v="1"/>
    <n v="0"/>
    <n v="1"/>
    <n v="1"/>
    <n v="12"/>
    <n v="0"/>
    <n v="0"/>
    <n v="0"/>
    <n v="1992"/>
  </r>
  <r>
    <m/>
    <m/>
    <s v="MEX/SEV/06/PRP/15"/>
    <s v="IBRD"/>
    <m/>
    <x v="1"/>
    <s v="MEX"/>
    <x v="5"/>
    <s v="SEV"/>
    <s v="Preparation of investment projects (1992)"/>
    <d v="1992-02-01T00:00:00"/>
    <d v="1993-02-01T00:00:00"/>
    <s v="FIN"/>
    <d v="1992-03-01T00:00:00"/>
    <m/>
    <d v="1992-12-01T00:00:00"/>
    <d v="1992-12-01T00:00:00"/>
    <n v="0"/>
    <m/>
    <m/>
    <n v="0"/>
    <m/>
    <m/>
    <n v="0"/>
    <m/>
    <m/>
    <n v="0"/>
    <m/>
    <m/>
    <n v="292076"/>
    <n v="-223980"/>
    <n v="68096"/>
    <n v="1"/>
    <n v="0"/>
    <n v="0"/>
    <n v="0"/>
    <n v="0"/>
    <n v="0"/>
    <n v="0"/>
    <n v="0"/>
    <n v="68096"/>
    <n v="0"/>
    <n v="0"/>
    <n v="0"/>
    <n v="0"/>
    <n v="0"/>
    <m/>
    <m/>
    <m/>
    <s v="Initially we reported expenditure of $60,082 and expenditure of $8,014 for country program. However, that was due to a coding mistake and the expenditure has been adjusted to $68,096 and entry for country program removed."/>
    <m/>
    <m/>
    <m/>
    <x v="1"/>
    <n v="0"/>
    <n v="1"/>
    <n v="1"/>
    <n v="12"/>
    <n v="0"/>
    <n v="0"/>
    <n v="0"/>
    <n v="1992"/>
  </r>
  <r>
    <m/>
    <m/>
    <s v="NIR/SEV/06/PRP/04"/>
    <s v="IBRD"/>
    <m/>
    <x v="0"/>
    <s v="NIR"/>
    <x v="5"/>
    <s v="SEV"/>
    <s v="Preparation of investment projects (1992)"/>
    <d v="1992-02-01T00:00:00"/>
    <d v="1993-02-01T00:00:00"/>
    <s v="CLO"/>
    <m/>
    <m/>
    <m/>
    <d v="1992-12-01T00:00:00"/>
    <n v="0"/>
    <m/>
    <m/>
    <n v="0"/>
    <m/>
    <m/>
    <n v="0"/>
    <m/>
    <m/>
    <n v="0"/>
    <m/>
    <m/>
    <n v="144078"/>
    <n v="-144078"/>
    <n v="0"/>
    <n v="0"/>
    <n v="0"/>
    <n v="0"/>
    <n v="0"/>
    <n v="0"/>
    <n v="0"/>
    <n v="0"/>
    <n v="0"/>
    <n v="0"/>
    <n v="0"/>
    <n v="0"/>
    <n v="0"/>
    <n v="0"/>
    <n v="0"/>
    <m/>
    <m/>
    <m/>
    <m/>
    <m/>
    <m/>
    <m/>
    <x v="0"/>
    <n v="0"/>
    <n v="0"/>
    <s v=""/>
    <n v="12"/>
    <n v="0"/>
    <n v="0"/>
    <n v="0"/>
    <n v="1992"/>
  </r>
  <r>
    <m/>
    <m/>
    <s v="PHI/SEV/06/PRP/05"/>
    <s v="IBRD"/>
    <m/>
    <x v="2"/>
    <s v="PHI"/>
    <x v="5"/>
    <s v="SEV"/>
    <s v="Preparation of investment projects (1992)"/>
    <d v="1992-02-01T00:00:00"/>
    <d v="1993-02-01T00:00:00"/>
    <s v="FIN"/>
    <d v="1992-03-01T00:00:00"/>
    <m/>
    <d v="1992-12-01T00:00:00"/>
    <d v="1992-12-01T00:00:00"/>
    <n v="0"/>
    <m/>
    <m/>
    <n v="0"/>
    <m/>
    <m/>
    <n v="0"/>
    <m/>
    <m/>
    <n v="0"/>
    <m/>
    <m/>
    <n v="100000"/>
    <n v="-57260"/>
    <n v="42740"/>
    <n v="1"/>
    <n v="0"/>
    <n v="0"/>
    <n v="0"/>
    <n v="0"/>
    <n v="0"/>
    <n v="0"/>
    <n v="0"/>
    <n v="42740"/>
    <n v="0"/>
    <n v="0"/>
    <n v="0"/>
    <n v="0"/>
    <n v="0"/>
    <m/>
    <m/>
    <m/>
    <m/>
    <m/>
    <m/>
    <m/>
    <x v="1"/>
    <n v="0"/>
    <n v="1"/>
    <n v="1"/>
    <n v="12"/>
    <n v="0"/>
    <n v="0"/>
    <n v="0"/>
    <n v="1992"/>
  </r>
  <r>
    <m/>
    <m/>
    <s v="THA/SEV/06/PRP/05"/>
    <s v="IBRD"/>
    <m/>
    <x v="2"/>
    <s v="THA"/>
    <x v="5"/>
    <s v="SEV"/>
    <s v="Preparation of investment projects (1992)"/>
    <d v="1992-02-01T00:00:00"/>
    <d v="1993-02-01T00:00:00"/>
    <s v="FIN"/>
    <d v="1992-03-01T00:00:00"/>
    <m/>
    <d v="1992-12-01T00:00:00"/>
    <d v="1992-12-01T00:00:00"/>
    <n v="0"/>
    <m/>
    <m/>
    <n v="0"/>
    <m/>
    <m/>
    <n v="0"/>
    <m/>
    <m/>
    <n v="0"/>
    <m/>
    <m/>
    <n v="120000"/>
    <n v="12195"/>
    <n v="132195"/>
    <n v="1"/>
    <n v="0"/>
    <n v="0"/>
    <n v="0"/>
    <n v="0"/>
    <n v="0"/>
    <n v="0"/>
    <n v="0"/>
    <n v="132195"/>
    <n v="0"/>
    <n v="0"/>
    <n v="0"/>
    <n v="0"/>
    <n v="0"/>
    <m/>
    <m/>
    <m/>
    <m/>
    <m/>
    <m/>
    <m/>
    <x v="1"/>
    <n v="0"/>
    <n v="1"/>
    <n v="1"/>
    <n v="12"/>
    <n v="0"/>
    <n v="0"/>
    <n v="0"/>
    <n v="1992"/>
  </r>
  <r>
    <m/>
    <m/>
    <s v="TUN/SEV/06/PRP/03"/>
    <s v="IBRD"/>
    <m/>
    <x v="0"/>
    <s v="TUN"/>
    <x v="5"/>
    <s v="SEV"/>
    <s v="Preparation of investment projects (1992)"/>
    <d v="1992-02-01T00:00:00"/>
    <d v="1993-02-01T00:00:00"/>
    <s v="FIN"/>
    <d v="1992-03-01T00:00:00"/>
    <m/>
    <d v="1992-12-01T00:00:00"/>
    <d v="1992-12-01T00:00:00"/>
    <n v="0"/>
    <m/>
    <m/>
    <n v="0"/>
    <m/>
    <m/>
    <n v="0"/>
    <m/>
    <m/>
    <n v="0"/>
    <m/>
    <m/>
    <n v="50000"/>
    <n v="-27623"/>
    <n v="22377"/>
    <n v="1"/>
    <n v="0"/>
    <n v="0"/>
    <n v="0"/>
    <n v="0"/>
    <n v="0"/>
    <n v="0"/>
    <n v="0"/>
    <n v="22377"/>
    <n v="0"/>
    <n v="0"/>
    <n v="0"/>
    <n v="0"/>
    <n v="0"/>
    <m/>
    <m/>
    <m/>
    <m/>
    <m/>
    <m/>
    <m/>
    <x v="1"/>
    <n v="0"/>
    <n v="1"/>
    <n v="1"/>
    <n v="12"/>
    <n v="0"/>
    <n v="0"/>
    <n v="0"/>
    <n v="1992"/>
  </r>
  <r>
    <m/>
    <m/>
    <s v="TUR/SEV/06/PRP/02"/>
    <s v="IBRD"/>
    <m/>
    <x v="4"/>
    <s v="TUR"/>
    <x v="5"/>
    <s v="SEV"/>
    <s v="Preparation of investment projects (1992)"/>
    <d v="1992-02-01T00:00:00"/>
    <d v="1993-02-01T00:00:00"/>
    <s v="FIN"/>
    <d v="1992-03-01T00:00:00"/>
    <m/>
    <d v="1992-12-01T00:00:00"/>
    <d v="1992-12-01T00:00:00"/>
    <n v="0"/>
    <m/>
    <m/>
    <n v="0"/>
    <m/>
    <m/>
    <n v="0"/>
    <m/>
    <m/>
    <n v="0"/>
    <m/>
    <m/>
    <n v="217687"/>
    <n v="-67459"/>
    <n v="150228"/>
    <n v="1"/>
    <n v="0"/>
    <n v="0"/>
    <n v="0"/>
    <n v="0"/>
    <n v="0"/>
    <n v="0"/>
    <n v="0"/>
    <n v="150228"/>
    <n v="0"/>
    <n v="0"/>
    <n v="0"/>
    <n v="0"/>
    <n v="0"/>
    <m/>
    <m/>
    <m/>
    <m/>
    <m/>
    <m/>
    <m/>
    <x v="1"/>
    <n v="0"/>
    <n v="1"/>
    <n v="1"/>
    <n v="12"/>
    <n v="0"/>
    <n v="0"/>
    <n v="0"/>
    <n v="1992"/>
  </r>
  <r>
    <m/>
    <m/>
    <s v="VEN/SEV/06/PRP/04"/>
    <s v="IBRD"/>
    <m/>
    <x v="1"/>
    <s v="VEN"/>
    <x v="5"/>
    <s v="SEV"/>
    <s v="Preparation of investment projects (1992)"/>
    <d v="1992-02-01T00:00:00"/>
    <d v="1993-02-01T00:00:00"/>
    <s v="FIN"/>
    <d v="1992-03-01T00:00:00"/>
    <m/>
    <d v="1992-12-01T00:00:00"/>
    <d v="1992-12-01T00:00:00"/>
    <n v="0"/>
    <m/>
    <m/>
    <n v="0"/>
    <m/>
    <m/>
    <n v="0"/>
    <m/>
    <m/>
    <n v="0"/>
    <m/>
    <m/>
    <n v="107058"/>
    <n v="69729"/>
    <n v="176787"/>
    <n v="1"/>
    <n v="0"/>
    <n v="0"/>
    <n v="0"/>
    <n v="0"/>
    <n v="0"/>
    <n v="0"/>
    <n v="0"/>
    <n v="176787"/>
    <n v="0"/>
    <n v="0"/>
    <n v="0"/>
    <n v="0"/>
    <n v="0"/>
    <m/>
    <m/>
    <m/>
    <m/>
    <m/>
    <m/>
    <m/>
    <x v="1"/>
    <n v="0"/>
    <n v="1"/>
    <n v="1"/>
    <n v="12"/>
    <n v="0"/>
    <n v="0"/>
    <n v="0"/>
    <n v="1992"/>
  </r>
  <r>
    <m/>
    <m/>
    <s v="ARG/SEV/09/PRP/03"/>
    <s v="IBRD"/>
    <m/>
    <x v="1"/>
    <s v="ARG"/>
    <x v="5"/>
    <s v="SEV"/>
    <s v="Preparation of investment projects (1993)"/>
    <d v="1993-03-01T00:00:00"/>
    <d v="1994-03-01T00:00:00"/>
    <s v="FIN"/>
    <d v="1993-03-01T00:00:00"/>
    <m/>
    <d v="1993-12-01T00:00:00"/>
    <d v="1993-12-01T00:00:00"/>
    <n v="0"/>
    <m/>
    <m/>
    <n v="0"/>
    <m/>
    <m/>
    <n v="0"/>
    <m/>
    <m/>
    <n v="0"/>
    <m/>
    <m/>
    <n v="63000"/>
    <n v="-29084"/>
    <n v="33916"/>
    <n v="1"/>
    <n v="0"/>
    <n v="0"/>
    <n v="0"/>
    <n v="0"/>
    <n v="0"/>
    <n v="0"/>
    <n v="0"/>
    <n v="33916"/>
    <n v="0"/>
    <n v="0"/>
    <n v="0"/>
    <n v="0"/>
    <n v="0"/>
    <m/>
    <m/>
    <m/>
    <m/>
    <m/>
    <m/>
    <m/>
    <x v="1"/>
    <n v="0"/>
    <n v="1"/>
    <n v="0"/>
    <n v="12"/>
    <n v="0"/>
    <n v="0"/>
    <n v="0"/>
    <n v="1993"/>
  </r>
  <r>
    <m/>
    <m/>
    <s v="BRA/SEV/09/PRP/09"/>
    <s v="IBRD"/>
    <m/>
    <x v="1"/>
    <s v="BRA"/>
    <x v="5"/>
    <s v="SEV"/>
    <s v="Preparation of investment projects (1993)"/>
    <d v="1993-03-01T00:00:00"/>
    <d v="1994-03-01T00:00:00"/>
    <s v="FIN"/>
    <d v="1993-03-01T00:00:00"/>
    <m/>
    <d v="1993-12-01T00:00:00"/>
    <d v="1993-12-01T00:00:00"/>
    <n v="0"/>
    <m/>
    <m/>
    <n v="0"/>
    <m/>
    <m/>
    <n v="0"/>
    <m/>
    <m/>
    <n v="0"/>
    <m/>
    <m/>
    <n v="112000"/>
    <n v="-20388"/>
    <n v="91612"/>
    <n v="1"/>
    <n v="0"/>
    <n v="0"/>
    <n v="0"/>
    <n v="0"/>
    <n v="0"/>
    <n v="0"/>
    <n v="0"/>
    <n v="91612"/>
    <n v="0"/>
    <n v="0"/>
    <n v="0"/>
    <n v="0"/>
    <n v="0"/>
    <m/>
    <m/>
    <m/>
    <m/>
    <m/>
    <m/>
    <m/>
    <x v="1"/>
    <n v="0"/>
    <n v="1"/>
    <n v="0"/>
    <n v="12"/>
    <n v="0"/>
    <n v="0"/>
    <n v="0"/>
    <n v="1993"/>
  </r>
  <r>
    <m/>
    <m/>
    <s v="CHI/SEV/09/PRP/07"/>
    <s v="IBRD"/>
    <m/>
    <x v="1"/>
    <s v="CHI"/>
    <x v="5"/>
    <s v="SEV"/>
    <s v="Preparation of investment projects (1993)"/>
    <d v="1993-03-01T00:00:00"/>
    <d v="1994-03-01T00:00:00"/>
    <s v="FIN"/>
    <d v="1993-03-01T00:00:00"/>
    <m/>
    <d v="1993-12-01T00:00:00"/>
    <d v="1993-12-01T00:00:00"/>
    <n v="0"/>
    <m/>
    <m/>
    <n v="0"/>
    <m/>
    <m/>
    <n v="0"/>
    <m/>
    <m/>
    <n v="0"/>
    <m/>
    <m/>
    <n v="82890"/>
    <n v="-10881"/>
    <n v="72009"/>
    <n v="1"/>
    <n v="0"/>
    <n v="0"/>
    <n v="0"/>
    <n v="0"/>
    <n v="0"/>
    <n v="0"/>
    <n v="0"/>
    <n v="72009"/>
    <n v="0"/>
    <n v="0"/>
    <n v="0"/>
    <n v="0"/>
    <n v="0"/>
    <m/>
    <m/>
    <m/>
    <m/>
    <m/>
    <m/>
    <m/>
    <x v="1"/>
    <n v="0"/>
    <n v="1"/>
    <n v="0"/>
    <n v="12"/>
    <n v="0"/>
    <n v="0"/>
    <n v="0"/>
    <n v="1993"/>
  </r>
  <r>
    <m/>
    <m/>
    <s v="CPR/SEV/09/PRP/31"/>
    <s v="IBRD"/>
    <m/>
    <x v="2"/>
    <s v="CPR"/>
    <x v="5"/>
    <s v="SEV"/>
    <s v="Preparation of investment projects (1993)"/>
    <d v="1993-03-01T00:00:00"/>
    <d v="1994-03-01T00:00:00"/>
    <s v="FIN"/>
    <d v="1993-03-01T00:00:00"/>
    <m/>
    <d v="1993-12-01T00:00:00"/>
    <d v="1993-12-01T00:00:00"/>
    <n v="0"/>
    <m/>
    <m/>
    <n v="0"/>
    <m/>
    <m/>
    <n v="0"/>
    <m/>
    <m/>
    <n v="0"/>
    <m/>
    <m/>
    <n v="326000"/>
    <n v="-133667"/>
    <n v="192333"/>
    <n v="1"/>
    <n v="0"/>
    <n v="0"/>
    <n v="0"/>
    <n v="0"/>
    <n v="0"/>
    <n v="0"/>
    <n v="0"/>
    <n v="192333"/>
    <n v="0"/>
    <n v="0"/>
    <n v="0"/>
    <n v="0"/>
    <n v="0"/>
    <m/>
    <m/>
    <m/>
    <m/>
    <m/>
    <m/>
    <m/>
    <x v="1"/>
    <n v="0"/>
    <n v="1"/>
    <n v="0"/>
    <n v="12"/>
    <n v="0"/>
    <n v="0"/>
    <n v="0"/>
    <n v="1993"/>
  </r>
  <r>
    <m/>
    <m/>
    <s v="ECU/SEV/09/PRP/13"/>
    <s v="IBRD"/>
    <m/>
    <x v="1"/>
    <s v="ECU"/>
    <x v="5"/>
    <s v="SEV"/>
    <s v="Preparation of investment projects (1993)"/>
    <d v="1993-03-01T00:00:00"/>
    <d v="1994-03-01T00:00:00"/>
    <s v="FIN"/>
    <d v="1993-03-01T00:00:00"/>
    <m/>
    <d v="1993-12-01T00:00:00"/>
    <d v="1993-12-01T00:00:00"/>
    <n v="0"/>
    <m/>
    <m/>
    <n v="0"/>
    <m/>
    <m/>
    <n v="0"/>
    <m/>
    <m/>
    <n v="0"/>
    <m/>
    <m/>
    <n v="68000"/>
    <n v="13231"/>
    <n v="81231"/>
    <n v="1"/>
    <n v="0"/>
    <n v="0"/>
    <n v="0"/>
    <n v="0"/>
    <n v="0"/>
    <n v="0"/>
    <n v="0"/>
    <n v="81231"/>
    <n v="0"/>
    <n v="0"/>
    <n v="0"/>
    <n v="0"/>
    <n v="0"/>
    <m/>
    <m/>
    <m/>
    <m/>
    <m/>
    <m/>
    <m/>
    <x v="1"/>
    <n v="0"/>
    <n v="1"/>
    <n v="0"/>
    <n v="12"/>
    <n v="0"/>
    <n v="0"/>
    <n v="0"/>
    <n v="1993"/>
  </r>
  <r>
    <m/>
    <m/>
    <s v="EGY/SEV/09/PRP/13"/>
    <s v="IBRD"/>
    <m/>
    <x v="0"/>
    <s v="EGY"/>
    <x v="5"/>
    <s v="SEV"/>
    <s v="Preparation of investment projects (1993)"/>
    <d v="1993-03-01T00:00:00"/>
    <d v="1994-03-01T00:00:00"/>
    <s v="FIN"/>
    <d v="1993-03-01T00:00:00"/>
    <m/>
    <d v="1993-12-01T00:00:00"/>
    <d v="1993-12-01T00:00:00"/>
    <n v="0"/>
    <m/>
    <m/>
    <n v="0"/>
    <m/>
    <m/>
    <n v="0"/>
    <m/>
    <m/>
    <n v="0"/>
    <m/>
    <m/>
    <n v="112200"/>
    <n v="-69976"/>
    <n v="42224"/>
    <n v="1"/>
    <n v="0"/>
    <n v="0"/>
    <n v="0"/>
    <n v="0"/>
    <n v="0"/>
    <n v="0"/>
    <n v="0"/>
    <n v="42224"/>
    <n v="0"/>
    <n v="0"/>
    <n v="0"/>
    <n v="0"/>
    <n v="0"/>
    <m/>
    <m/>
    <m/>
    <m/>
    <m/>
    <m/>
    <m/>
    <x v="1"/>
    <n v="0"/>
    <n v="1"/>
    <n v="0"/>
    <n v="12"/>
    <n v="0"/>
    <n v="0"/>
    <n v="0"/>
    <n v="1993"/>
  </r>
  <r>
    <m/>
    <m/>
    <s v="GLO/SEV/09/PRP/38"/>
    <s v="IBRD"/>
    <m/>
    <x v="3"/>
    <s v="GLO"/>
    <x v="5"/>
    <s v="SEV"/>
    <s v="Preparation of investment projects (1993)"/>
    <d v="1993-03-01T00:00:00"/>
    <d v="1995-03-01T00:00:00"/>
    <s v="CLO"/>
    <m/>
    <m/>
    <m/>
    <d v="1993-12-01T00:00:00"/>
    <n v="0"/>
    <m/>
    <m/>
    <n v="0"/>
    <m/>
    <m/>
    <n v="0"/>
    <m/>
    <m/>
    <n v="0"/>
    <m/>
    <m/>
    <n v="455000"/>
    <n v="-455000"/>
    <n v="0"/>
    <n v="0"/>
    <n v="0"/>
    <n v="0"/>
    <n v="0"/>
    <n v="0"/>
    <n v="0"/>
    <n v="0"/>
    <n v="0"/>
    <n v="0"/>
    <n v="0"/>
    <n v="0"/>
    <n v="0"/>
    <n v="0"/>
    <n v="0"/>
    <m/>
    <m/>
    <m/>
    <m/>
    <m/>
    <m/>
    <m/>
    <x v="0"/>
    <n v="0"/>
    <n v="0"/>
    <s v=""/>
    <n v="24"/>
    <n v="0"/>
    <n v="0"/>
    <n v="0"/>
    <n v="1993"/>
  </r>
  <r>
    <m/>
    <m/>
    <s v="GUA/SEV/09/PRP/03"/>
    <s v="IBRD"/>
    <m/>
    <x v="1"/>
    <s v="GUA"/>
    <x v="5"/>
    <s v="SEV"/>
    <s v="Preparation of investment projects (1993)"/>
    <d v="1993-03-01T00:00:00"/>
    <d v="1994-03-01T00:00:00"/>
    <s v="FIN"/>
    <d v="1993-03-01T00:00:00"/>
    <m/>
    <d v="1993-12-01T00:00:00"/>
    <d v="1993-12-01T00:00:00"/>
    <n v="0"/>
    <m/>
    <m/>
    <n v="0"/>
    <m/>
    <m/>
    <n v="0"/>
    <m/>
    <m/>
    <n v="0"/>
    <m/>
    <m/>
    <n v="47000"/>
    <n v="-13488"/>
    <n v="33512"/>
    <n v="1"/>
    <n v="0"/>
    <n v="0"/>
    <n v="0"/>
    <n v="0"/>
    <n v="0"/>
    <n v="0"/>
    <n v="0"/>
    <n v="33512"/>
    <n v="0"/>
    <n v="0"/>
    <n v="0"/>
    <n v="0"/>
    <n v="0"/>
    <m/>
    <m/>
    <m/>
    <m/>
    <m/>
    <m/>
    <m/>
    <x v="1"/>
    <n v="0"/>
    <n v="1"/>
    <n v="0"/>
    <n v="12"/>
    <n v="0"/>
    <n v="0"/>
    <n v="0"/>
    <n v="1993"/>
  </r>
  <r>
    <m/>
    <m/>
    <s v="IDS/SEV/09/PRP/04"/>
    <s v="IBRD"/>
    <m/>
    <x v="2"/>
    <s v="IDS"/>
    <x v="5"/>
    <s v="SEV"/>
    <s v="Preparation of investment projects (1993)"/>
    <d v="1993-03-01T00:00:00"/>
    <d v="1994-03-01T00:00:00"/>
    <s v="FIN"/>
    <d v="1993-03-01T00:00:00"/>
    <m/>
    <d v="1993-12-01T00:00:00"/>
    <d v="1993-12-01T00:00:00"/>
    <n v="0"/>
    <m/>
    <m/>
    <n v="0"/>
    <m/>
    <m/>
    <n v="0"/>
    <m/>
    <m/>
    <n v="0"/>
    <m/>
    <m/>
    <n v="206000"/>
    <n v="1805"/>
    <n v="207805"/>
    <n v="1"/>
    <n v="0"/>
    <n v="0"/>
    <n v="0"/>
    <n v="0"/>
    <n v="0"/>
    <n v="0"/>
    <n v="0"/>
    <n v="207805"/>
    <n v="0"/>
    <n v="0"/>
    <n v="0"/>
    <n v="0"/>
    <n v="0"/>
    <m/>
    <m/>
    <m/>
    <m/>
    <m/>
    <m/>
    <m/>
    <x v="1"/>
    <n v="0"/>
    <n v="1"/>
    <n v="0"/>
    <n v="12"/>
    <n v="0"/>
    <n v="0"/>
    <n v="0"/>
    <n v="1993"/>
  </r>
  <r>
    <m/>
    <m/>
    <s v="JOR/SEV/09/PRP/15"/>
    <s v="IBRD"/>
    <m/>
    <x v="2"/>
    <s v="JOR"/>
    <x v="5"/>
    <s v="SEV"/>
    <s v="Preparation of investment projects (1993)"/>
    <d v="1993-03-01T00:00:00"/>
    <d v="1994-03-01T00:00:00"/>
    <s v="FIN"/>
    <d v="1993-03-01T00:00:00"/>
    <m/>
    <d v="1993-12-01T00:00:00"/>
    <d v="1993-12-01T00:00:00"/>
    <n v="0"/>
    <m/>
    <m/>
    <n v="0"/>
    <m/>
    <m/>
    <n v="0"/>
    <m/>
    <m/>
    <n v="0"/>
    <m/>
    <m/>
    <n v="123200"/>
    <n v="-38647"/>
    <n v="84553"/>
    <n v="1"/>
    <n v="0"/>
    <n v="0"/>
    <n v="0"/>
    <n v="0"/>
    <n v="0"/>
    <n v="0"/>
    <n v="0"/>
    <n v="84553"/>
    <n v="0"/>
    <n v="0"/>
    <n v="0"/>
    <n v="0"/>
    <n v="0"/>
    <m/>
    <m/>
    <m/>
    <m/>
    <m/>
    <m/>
    <m/>
    <x v="1"/>
    <n v="0"/>
    <n v="1"/>
    <n v="0"/>
    <n v="12"/>
    <n v="0"/>
    <n v="0"/>
    <n v="0"/>
    <n v="1993"/>
  </r>
  <r>
    <m/>
    <m/>
    <s v="MAL/SEV/09/PRP/09"/>
    <s v="IBRD"/>
    <m/>
    <x v="2"/>
    <s v="MAL"/>
    <x v="5"/>
    <s v="SEV"/>
    <s v="Preparation of investment projects (1993)"/>
    <d v="1993-03-01T00:00:00"/>
    <d v="1994-03-01T00:00:00"/>
    <s v="FIN"/>
    <d v="1993-03-01T00:00:00"/>
    <m/>
    <d v="1993-12-01T00:00:00"/>
    <d v="1993-12-01T00:00:00"/>
    <n v="0"/>
    <m/>
    <m/>
    <n v="0"/>
    <m/>
    <m/>
    <n v="0"/>
    <m/>
    <m/>
    <n v="0"/>
    <m/>
    <m/>
    <n v="28200"/>
    <n v="916"/>
    <n v="29116"/>
    <n v="1"/>
    <n v="0"/>
    <n v="0"/>
    <n v="0"/>
    <n v="0"/>
    <n v="0"/>
    <n v="0"/>
    <n v="0"/>
    <n v="29116"/>
    <n v="0"/>
    <n v="0"/>
    <n v="0"/>
    <n v="0"/>
    <n v="0"/>
    <m/>
    <m/>
    <m/>
    <m/>
    <m/>
    <m/>
    <m/>
    <x v="1"/>
    <n v="0"/>
    <n v="1"/>
    <n v="0"/>
    <n v="12"/>
    <n v="0"/>
    <n v="0"/>
    <n v="0"/>
    <n v="1993"/>
  </r>
  <r>
    <m/>
    <m/>
    <s v="MEX/SEV/09/PRP/21"/>
    <s v="IBRD"/>
    <m/>
    <x v="1"/>
    <s v="MEX"/>
    <x v="5"/>
    <s v="SEV"/>
    <s v="Preparation of investment projects (1993)"/>
    <d v="1993-03-01T00:00:00"/>
    <d v="1994-03-01T00:00:00"/>
    <s v="FIN"/>
    <d v="1993-03-01T00:00:00"/>
    <m/>
    <d v="1993-12-01T00:00:00"/>
    <d v="1993-12-01T00:00:00"/>
    <n v="0"/>
    <m/>
    <m/>
    <n v="0"/>
    <m/>
    <m/>
    <n v="0"/>
    <m/>
    <m/>
    <n v="0"/>
    <m/>
    <m/>
    <n v="123400"/>
    <n v="-65386"/>
    <n v="58014"/>
    <n v="1"/>
    <n v="0"/>
    <n v="0"/>
    <n v="0"/>
    <n v="0"/>
    <n v="0"/>
    <n v="0"/>
    <n v="0"/>
    <n v="58014"/>
    <n v="0"/>
    <n v="0"/>
    <n v="0"/>
    <n v="0"/>
    <n v="0"/>
    <m/>
    <m/>
    <m/>
    <m/>
    <m/>
    <m/>
    <m/>
    <x v="1"/>
    <n v="0"/>
    <n v="1"/>
    <n v="0"/>
    <n v="12"/>
    <n v="0"/>
    <n v="0"/>
    <n v="0"/>
    <n v="1993"/>
  </r>
  <r>
    <m/>
    <m/>
    <s v="NIR/SEV/09/PRP/05"/>
    <s v="IBRD"/>
    <m/>
    <x v="0"/>
    <s v="NIR"/>
    <x v="5"/>
    <s v="SEV"/>
    <s v="Preparation of investment projects (1993)"/>
    <d v="1993-03-01T00:00:00"/>
    <d v="1994-03-01T00:00:00"/>
    <s v="CLO"/>
    <m/>
    <m/>
    <m/>
    <d v="1993-12-01T00:00:00"/>
    <n v="0"/>
    <m/>
    <m/>
    <n v="0"/>
    <m/>
    <m/>
    <n v="0"/>
    <m/>
    <m/>
    <n v="0"/>
    <m/>
    <m/>
    <n v="62500"/>
    <n v="-62500"/>
    <n v="0"/>
    <n v="0"/>
    <n v="0"/>
    <n v="0"/>
    <n v="0"/>
    <n v="0"/>
    <n v="0"/>
    <n v="0"/>
    <n v="0"/>
    <n v="0"/>
    <n v="0"/>
    <n v="0"/>
    <n v="0"/>
    <n v="0"/>
    <n v="0"/>
    <m/>
    <m/>
    <m/>
    <m/>
    <m/>
    <m/>
    <m/>
    <x v="0"/>
    <n v="0"/>
    <n v="0"/>
    <s v=""/>
    <n v="12"/>
    <n v="0"/>
    <n v="0"/>
    <n v="0"/>
    <n v="1993"/>
  </r>
  <r>
    <m/>
    <m/>
    <s v="PHI/SEV/09/PRP/20"/>
    <s v="IBRD"/>
    <m/>
    <x v="2"/>
    <s v="PHI"/>
    <x v="5"/>
    <s v="SEV"/>
    <s v="Preparation of investment projects (1993)"/>
    <d v="1993-03-01T00:00:00"/>
    <d v="1994-03-01T00:00:00"/>
    <s v="FIN"/>
    <d v="1993-03-01T00:00:00"/>
    <m/>
    <d v="1993-12-01T00:00:00"/>
    <d v="1993-12-01T00:00:00"/>
    <n v="0"/>
    <m/>
    <m/>
    <n v="0"/>
    <m/>
    <m/>
    <n v="0"/>
    <m/>
    <m/>
    <n v="0"/>
    <m/>
    <m/>
    <n v="194550"/>
    <n v="-129221"/>
    <n v="65329"/>
    <n v="1"/>
    <n v="0"/>
    <n v="0"/>
    <n v="0"/>
    <n v="0"/>
    <n v="0"/>
    <n v="0"/>
    <n v="0"/>
    <n v="65329"/>
    <n v="0"/>
    <n v="0"/>
    <n v="0"/>
    <n v="0"/>
    <n v="0"/>
    <m/>
    <m/>
    <m/>
    <m/>
    <m/>
    <m/>
    <m/>
    <x v="1"/>
    <n v="0"/>
    <n v="1"/>
    <n v="0"/>
    <n v="12"/>
    <n v="0"/>
    <n v="0"/>
    <n v="0"/>
    <n v="1993"/>
  </r>
  <r>
    <m/>
    <m/>
    <s v="SLO/SEV/11/PRP/02"/>
    <s v="IBRD"/>
    <m/>
    <x v="4"/>
    <s v="SLO"/>
    <x v="5"/>
    <s v="SEV"/>
    <s v="Preparation of investment projects (1993)"/>
    <d v="1993-11-01T00:00:00"/>
    <d v="1995-03-01T00:00:00"/>
    <s v="FIN"/>
    <m/>
    <m/>
    <d v="1994-03-01T00:00:00"/>
    <d v="1994-03-01T00:00:00"/>
    <n v="0"/>
    <m/>
    <m/>
    <n v="0"/>
    <m/>
    <m/>
    <n v="0"/>
    <m/>
    <m/>
    <n v="0"/>
    <m/>
    <m/>
    <n v="100000"/>
    <n v="-100000"/>
    <n v="0"/>
    <n v="0"/>
    <n v="0"/>
    <n v="0"/>
    <n v="0"/>
    <n v="0"/>
    <n v="0"/>
    <n v="0"/>
    <n v="0"/>
    <n v="0"/>
    <n v="0"/>
    <n v="0"/>
    <n v="0"/>
    <n v="0"/>
    <n v="0"/>
    <m/>
    <m/>
    <m/>
    <m/>
    <m/>
    <m/>
    <m/>
    <x v="1"/>
    <n v="0"/>
    <n v="0"/>
    <s v=""/>
    <n v="16"/>
    <n v="0"/>
    <n v="0"/>
    <n v="0"/>
    <n v="1993"/>
  </r>
  <r>
    <m/>
    <m/>
    <s v="THA/SEV/09/PRP/10"/>
    <s v="IBRD"/>
    <m/>
    <x v="2"/>
    <s v="THA"/>
    <x v="5"/>
    <s v="SEV"/>
    <s v="Preparation of investment projects (1993)"/>
    <d v="1993-03-01T00:00:00"/>
    <d v="1994-03-01T00:00:00"/>
    <s v="FIN"/>
    <d v="1993-03-01T00:00:00"/>
    <m/>
    <d v="1993-12-01T00:00:00"/>
    <d v="1993-12-01T00:00:00"/>
    <n v="0"/>
    <m/>
    <m/>
    <n v="0"/>
    <m/>
    <m/>
    <n v="0"/>
    <m/>
    <m/>
    <n v="0"/>
    <m/>
    <m/>
    <n v="190000"/>
    <n v="-10781"/>
    <n v="179219"/>
    <n v="1"/>
    <n v="0"/>
    <n v="0"/>
    <n v="0"/>
    <n v="0"/>
    <n v="0"/>
    <n v="0"/>
    <n v="0"/>
    <n v="179219"/>
    <n v="0"/>
    <n v="0"/>
    <n v="0"/>
    <n v="0"/>
    <n v="0"/>
    <m/>
    <m/>
    <m/>
    <m/>
    <m/>
    <m/>
    <m/>
    <x v="1"/>
    <n v="0"/>
    <n v="1"/>
    <n v="0"/>
    <n v="12"/>
    <n v="0"/>
    <n v="0"/>
    <n v="0"/>
    <n v="1993"/>
  </r>
  <r>
    <m/>
    <m/>
    <s v="TUN/SEV/09/PRP/10"/>
    <s v="IBRD"/>
    <m/>
    <x v="0"/>
    <s v="TUN"/>
    <x v="5"/>
    <s v="SEV"/>
    <s v="Preparation of investment projects (1993)"/>
    <d v="1993-03-01T00:00:00"/>
    <d v="1994-03-01T00:00:00"/>
    <s v="FIN"/>
    <d v="1993-03-01T00:00:00"/>
    <m/>
    <d v="1993-12-01T00:00:00"/>
    <d v="1993-12-01T00:00:00"/>
    <n v="0"/>
    <m/>
    <m/>
    <n v="0"/>
    <m/>
    <m/>
    <n v="0"/>
    <m/>
    <m/>
    <n v="0"/>
    <m/>
    <m/>
    <n v="165800"/>
    <n v="-3866"/>
    <n v="161934"/>
    <n v="1"/>
    <n v="0"/>
    <n v="0"/>
    <n v="0"/>
    <n v="0"/>
    <n v="0"/>
    <n v="0"/>
    <n v="0"/>
    <n v="161934"/>
    <n v="0"/>
    <n v="0"/>
    <n v="0"/>
    <n v="0"/>
    <n v="0"/>
    <m/>
    <m/>
    <m/>
    <m/>
    <m/>
    <m/>
    <m/>
    <x v="1"/>
    <n v="0"/>
    <n v="1"/>
    <n v="0"/>
    <n v="12"/>
    <n v="0"/>
    <n v="0"/>
    <n v="0"/>
    <n v="1993"/>
  </r>
  <r>
    <m/>
    <m/>
    <s v="TUR/SEV/09/PRP/08"/>
    <s v="IBRD"/>
    <m/>
    <x v="4"/>
    <s v="TUR"/>
    <x v="5"/>
    <s v="SEV"/>
    <s v="Preparation of investment projects (1993)"/>
    <d v="1993-03-01T00:00:00"/>
    <d v="1994-03-01T00:00:00"/>
    <s v="FIN"/>
    <d v="1993-03-01T00:00:00"/>
    <m/>
    <d v="1993-12-01T00:00:00"/>
    <d v="1993-12-01T00:00:00"/>
    <n v="0"/>
    <m/>
    <m/>
    <n v="0"/>
    <m/>
    <m/>
    <n v="0"/>
    <m/>
    <m/>
    <n v="0"/>
    <m/>
    <m/>
    <n v="140400"/>
    <n v="42164"/>
    <n v="182564"/>
    <n v="1"/>
    <n v="0"/>
    <n v="0"/>
    <n v="0"/>
    <n v="0"/>
    <n v="0"/>
    <n v="0"/>
    <n v="0"/>
    <n v="182564"/>
    <n v="0"/>
    <n v="0"/>
    <n v="0"/>
    <n v="0"/>
    <n v="0"/>
    <m/>
    <m/>
    <m/>
    <m/>
    <m/>
    <m/>
    <m/>
    <x v="1"/>
    <n v="0"/>
    <n v="1"/>
    <n v="0"/>
    <n v="12"/>
    <n v="0"/>
    <n v="0"/>
    <n v="0"/>
    <n v="1993"/>
  </r>
  <r>
    <m/>
    <m/>
    <s v="VEN/SEV/09/PRP/14"/>
    <s v="IBRD"/>
    <m/>
    <x v="1"/>
    <s v="VEN"/>
    <x v="5"/>
    <s v="SEV"/>
    <s v="Preparation of investment projects (1993)"/>
    <d v="1993-03-01T00:00:00"/>
    <d v="1994-03-01T00:00:00"/>
    <s v="FIN"/>
    <d v="1993-03-01T00:00:00"/>
    <m/>
    <d v="1993-12-01T00:00:00"/>
    <d v="1993-12-01T00:00:00"/>
    <n v="0"/>
    <m/>
    <m/>
    <n v="0"/>
    <m/>
    <m/>
    <n v="0"/>
    <m/>
    <m/>
    <n v="0"/>
    <m/>
    <m/>
    <n v="156200"/>
    <n v="23305"/>
    <n v="179505"/>
    <n v="1"/>
    <n v="0"/>
    <n v="0"/>
    <n v="0"/>
    <n v="0"/>
    <n v="0"/>
    <n v="0"/>
    <n v="0"/>
    <n v="179505"/>
    <n v="0"/>
    <n v="0"/>
    <n v="0"/>
    <n v="0"/>
    <n v="0"/>
    <m/>
    <m/>
    <m/>
    <m/>
    <m/>
    <m/>
    <m/>
    <x v="1"/>
    <n v="0"/>
    <n v="1"/>
    <n v="0"/>
    <n v="12"/>
    <n v="0"/>
    <n v="0"/>
    <n v="0"/>
    <n v="1993"/>
  </r>
  <r>
    <m/>
    <m/>
    <s v="GUA/SEV/12/PRP/06"/>
    <s v="IBRD"/>
    <m/>
    <x v="1"/>
    <s v="GUA"/>
    <x v="5"/>
    <s v="SEV"/>
    <s v="Preparation of investment projects (1994)"/>
    <d v="1994-03-01T00:00:00"/>
    <d v="1994-12-01T00:00:00"/>
    <s v="FIN"/>
    <d v="1994-03-01T00:00:00"/>
    <m/>
    <d v="1994-12-01T00:00:00"/>
    <d v="1994-12-01T00:00:00"/>
    <n v="0"/>
    <m/>
    <m/>
    <n v="0"/>
    <m/>
    <m/>
    <n v="0"/>
    <m/>
    <m/>
    <n v="0"/>
    <m/>
    <m/>
    <n v="55000"/>
    <n v="-47098"/>
    <n v="7902"/>
    <n v="1"/>
    <n v="0"/>
    <n v="0"/>
    <n v="0"/>
    <n v="0"/>
    <n v="0"/>
    <n v="0"/>
    <n v="0"/>
    <n v="7902"/>
    <n v="0"/>
    <n v="0"/>
    <n v="0"/>
    <n v="0"/>
    <n v="0"/>
    <m/>
    <m/>
    <m/>
    <m/>
    <m/>
    <m/>
    <m/>
    <x v="1"/>
    <n v="0"/>
    <n v="1"/>
    <n v="0"/>
    <n v="9"/>
    <n v="0"/>
    <n v="0"/>
    <n v="0"/>
    <n v="1994"/>
  </r>
  <r>
    <m/>
    <m/>
    <s v="IND/SEV/12/PRP/20"/>
    <s v="IBRD"/>
    <m/>
    <x v="2"/>
    <s v="IND"/>
    <x v="5"/>
    <s v="SEV"/>
    <s v="Preparation of investment projects (1994)"/>
    <d v="1994-03-01T00:00:00"/>
    <d v="1994-12-01T00:00:00"/>
    <s v="FIN"/>
    <d v="1994-12-01T00:00:00"/>
    <m/>
    <d v="1996-12-01T00:00:00"/>
    <d v="1996-12-01T00:00:00"/>
    <n v="0"/>
    <m/>
    <m/>
    <n v="0"/>
    <m/>
    <m/>
    <n v="0"/>
    <m/>
    <m/>
    <n v="0"/>
    <m/>
    <m/>
    <n v="175000"/>
    <n v="13835"/>
    <n v="188835"/>
    <n v="1"/>
    <n v="0"/>
    <n v="0"/>
    <n v="0"/>
    <n v="0"/>
    <n v="0"/>
    <n v="0"/>
    <n v="0"/>
    <n v="188835"/>
    <n v="0"/>
    <n v="0"/>
    <n v="0"/>
    <n v="0"/>
    <n v="0"/>
    <m/>
    <m/>
    <m/>
    <s v="Complete."/>
    <m/>
    <m/>
    <m/>
    <x v="1"/>
    <n v="0"/>
    <n v="1"/>
    <n v="9"/>
    <n v="9"/>
    <n v="0"/>
    <n v="0"/>
    <n v="0"/>
    <n v="1994"/>
  </r>
  <r>
    <m/>
    <m/>
    <s v="IDS/SEV/12/PRP/15"/>
    <s v="IBRD"/>
    <m/>
    <x v="2"/>
    <s v="IDS"/>
    <x v="5"/>
    <s v="SEV"/>
    <s v="Preparation of investment projects (1994)"/>
    <d v="1994-03-01T00:00:00"/>
    <d v="1995-03-01T00:00:00"/>
    <s v="FIN"/>
    <d v="1994-09-01T00:00:00"/>
    <m/>
    <d v="1994-12-01T00:00:00"/>
    <d v="1994-12-01T00:00:00"/>
    <n v="0"/>
    <m/>
    <m/>
    <n v="0"/>
    <m/>
    <m/>
    <n v="0"/>
    <m/>
    <m/>
    <n v="0"/>
    <m/>
    <m/>
    <n v="117312"/>
    <n v="-81569"/>
    <n v="35743"/>
    <n v="1"/>
    <n v="0"/>
    <n v="0"/>
    <n v="0"/>
    <n v="0"/>
    <n v="0"/>
    <n v="0"/>
    <n v="0"/>
    <n v="35743"/>
    <n v="0"/>
    <n v="0"/>
    <n v="0"/>
    <n v="0"/>
    <n v="0"/>
    <m/>
    <m/>
    <m/>
    <m/>
    <m/>
    <m/>
    <m/>
    <x v="1"/>
    <n v="0"/>
    <n v="1"/>
    <n v="6"/>
    <n v="12"/>
    <n v="0"/>
    <n v="0"/>
    <n v="0"/>
    <n v="1994"/>
  </r>
  <r>
    <m/>
    <m/>
    <s v="MAL/SEV/12/PRP/36"/>
    <s v="IBRD"/>
    <m/>
    <x v="2"/>
    <s v="MAL"/>
    <x v="5"/>
    <s v="SEV"/>
    <s v="Preparation of investment projects (1994)"/>
    <d v="1994-03-01T00:00:00"/>
    <d v="1995-03-01T00:00:00"/>
    <s v="FIN"/>
    <d v="1994-03-01T00:00:00"/>
    <m/>
    <d v="1994-12-01T00:00:00"/>
    <d v="1994-12-01T00:00:00"/>
    <n v="0"/>
    <m/>
    <m/>
    <n v="0"/>
    <m/>
    <m/>
    <n v="0"/>
    <m/>
    <m/>
    <n v="0"/>
    <m/>
    <m/>
    <n v="66610"/>
    <n v="2803"/>
    <n v="69413"/>
    <n v="1"/>
    <n v="0"/>
    <n v="0"/>
    <n v="0"/>
    <n v="0"/>
    <n v="0"/>
    <n v="0"/>
    <n v="0"/>
    <n v="69413"/>
    <n v="0"/>
    <n v="0"/>
    <n v="0"/>
    <n v="0"/>
    <n v="0"/>
    <m/>
    <m/>
    <m/>
    <m/>
    <m/>
    <m/>
    <m/>
    <x v="1"/>
    <n v="0"/>
    <n v="1"/>
    <n v="0"/>
    <n v="12"/>
    <n v="0"/>
    <n v="0"/>
    <n v="0"/>
    <n v="1994"/>
  </r>
  <r>
    <m/>
    <m/>
    <s v="MEX/SEV/12/PRP/24"/>
    <s v="IBRD"/>
    <m/>
    <x v="1"/>
    <s v="MEX"/>
    <x v="5"/>
    <s v="SEV"/>
    <s v="Preparation of investment projects (1994)"/>
    <d v="1994-03-01T00:00:00"/>
    <d v="1995-03-01T00:00:00"/>
    <s v="FIN"/>
    <d v="1994-03-01T00:00:00"/>
    <m/>
    <d v="1994-12-01T00:00:00"/>
    <d v="1994-12-01T00:00:00"/>
    <n v="0"/>
    <m/>
    <m/>
    <n v="0"/>
    <m/>
    <m/>
    <n v="0"/>
    <m/>
    <m/>
    <n v="0"/>
    <m/>
    <m/>
    <n v="52286"/>
    <n v="-44858"/>
    <n v="7428"/>
    <n v="1"/>
    <n v="0"/>
    <n v="0"/>
    <n v="0"/>
    <n v="0"/>
    <n v="0"/>
    <n v="0"/>
    <n v="0"/>
    <n v="7428"/>
    <n v="0"/>
    <n v="0"/>
    <n v="0"/>
    <n v="0"/>
    <n v="0"/>
    <m/>
    <m/>
    <m/>
    <s v="Bank is evaluating its activities in the country."/>
    <m/>
    <m/>
    <m/>
    <x v="1"/>
    <n v="0"/>
    <n v="1"/>
    <n v="0"/>
    <n v="12"/>
    <n v="0"/>
    <n v="0"/>
    <n v="0"/>
    <n v="1994"/>
  </r>
  <r>
    <m/>
    <m/>
    <s v="NIR/SEV/12/PRP/08"/>
    <s v="IBRD"/>
    <m/>
    <x v="0"/>
    <s v="NIR"/>
    <x v="5"/>
    <s v="SEV"/>
    <s v="Preparation of investment projects (1994)"/>
    <d v="1994-03-01T00:00:00"/>
    <d v="1995-12-01T00:00:00"/>
    <s v="CLO"/>
    <m/>
    <m/>
    <m/>
    <d v="1995-12-01T00:00:00"/>
    <n v="0"/>
    <m/>
    <m/>
    <n v="0"/>
    <m/>
    <m/>
    <n v="0"/>
    <m/>
    <m/>
    <n v="0"/>
    <m/>
    <m/>
    <n v="100000"/>
    <n v="-100000"/>
    <n v="0"/>
    <n v="0"/>
    <n v="0"/>
    <n v="0"/>
    <n v="0"/>
    <n v="0"/>
    <n v="0"/>
    <n v="0"/>
    <n v="0"/>
    <n v="0"/>
    <n v="0"/>
    <n v="0"/>
    <n v="0"/>
    <n v="0"/>
    <n v="0"/>
    <m/>
    <m/>
    <m/>
    <s v="Completed."/>
    <m/>
    <m/>
    <m/>
    <x v="0"/>
    <n v="0"/>
    <n v="0"/>
    <s v=""/>
    <n v="21"/>
    <n v="0"/>
    <n v="0"/>
    <n v="0"/>
    <n v="1994"/>
  </r>
  <r>
    <m/>
    <m/>
    <s v="PAK/SEV/12/PRP/04"/>
    <s v="IBRD"/>
    <m/>
    <x v="2"/>
    <s v="PAK"/>
    <x v="5"/>
    <s v="SEV"/>
    <s v="Preparation of investment projects (1994)"/>
    <d v="1994-03-01T00:00:00"/>
    <d v="1995-03-01T00:00:00"/>
    <s v="FIN"/>
    <d v="1994-03-01T00:00:00"/>
    <m/>
    <d v="1994-12-01T00:00:00"/>
    <d v="1994-12-01T00:00:00"/>
    <n v="0"/>
    <m/>
    <m/>
    <n v="0"/>
    <m/>
    <m/>
    <n v="0"/>
    <m/>
    <m/>
    <n v="0"/>
    <m/>
    <m/>
    <n v="133191"/>
    <n v="-38871"/>
    <n v="94320"/>
    <n v="1"/>
    <n v="0"/>
    <n v="0"/>
    <n v="0"/>
    <n v="0"/>
    <n v="0"/>
    <n v="0"/>
    <n v="0"/>
    <n v="94320"/>
    <n v="0"/>
    <n v="0"/>
    <n v="0"/>
    <n v="0"/>
    <n v="0"/>
    <m/>
    <m/>
    <m/>
    <s v="Completed."/>
    <m/>
    <m/>
    <m/>
    <x v="1"/>
    <n v="0"/>
    <n v="1"/>
    <n v="0"/>
    <n v="12"/>
    <n v="0"/>
    <n v="0"/>
    <n v="0"/>
    <n v="1994"/>
  </r>
  <r>
    <m/>
    <m/>
    <s v="PHI/SEV/12/PRP/29"/>
    <s v="IBRD"/>
    <m/>
    <x v="2"/>
    <s v="PHI"/>
    <x v="5"/>
    <s v="SEV"/>
    <s v="Preparation of investment projects (1994)"/>
    <d v="1994-03-01T00:00:00"/>
    <d v="1995-03-01T00:00:00"/>
    <s v="CLO"/>
    <m/>
    <m/>
    <m/>
    <d v="1994-12-01T00:00:00"/>
    <n v="0"/>
    <m/>
    <m/>
    <n v="0"/>
    <m/>
    <m/>
    <n v="0"/>
    <m/>
    <m/>
    <n v="0"/>
    <m/>
    <m/>
    <n v="94900"/>
    <n v="-94900"/>
    <n v="0"/>
    <n v="0"/>
    <n v="0"/>
    <n v="0"/>
    <n v="0"/>
    <n v="0"/>
    <n v="0"/>
    <n v="0"/>
    <n v="0"/>
    <n v="0"/>
    <n v="0"/>
    <n v="0"/>
    <n v="0"/>
    <n v="0"/>
    <n v="0"/>
    <m/>
    <m/>
    <m/>
    <m/>
    <m/>
    <m/>
    <m/>
    <x v="0"/>
    <n v="0"/>
    <n v="0"/>
    <s v=""/>
    <n v="12"/>
    <n v="0"/>
    <n v="0"/>
    <n v="0"/>
    <n v="1994"/>
  </r>
  <r>
    <m/>
    <m/>
    <s v="SLO/SEV/12/PRP/03"/>
    <s v="IBRD"/>
    <m/>
    <x v="4"/>
    <s v="SLO"/>
    <x v="5"/>
    <s v="SEV"/>
    <s v="Preparation of investment projects (1994)"/>
    <d v="1994-03-01T00:00:00"/>
    <d v="1994-12-01T00:00:00"/>
    <s v="FIN"/>
    <d v="1994-03-01T00:00:00"/>
    <m/>
    <d v="1994-12-01T00:00:00"/>
    <d v="1994-12-01T00:00:00"/>
    <n v="0"/>
    <m/>
    <m/>
    <n v="0"/>
    <m/>
    <m/>
    <n v="0"/>
    <m/>
    <m/>
    <n v="0"/>
    <m/>
    <m/>
    <n v="100000"/>
    <n v="-22085"/>
    <n v="77915"/>
    <n v="1"/>
    <n v="0"/>
    <n v="0"/>
    <n v="0"/>
    <n v="0"/>
    <n v="0"/>
    <n v="0"/>
    <n v="0"/>
    <n v="77915"/>
    <n v="0"/>
    <n v="0"/>
    <n v="0"/>
    <n v="0"/>
    <n v="0"/>
    <m/>
    <m/>
    <m/>
    <s v="A workshop held on project preparation and processing procedures earlier in the year has helped the preparation of 8 subprojects in the refrigeration, foam, aerosol and solvents sectors."/>
    <m/>
    <m/>
    <m/>
    <x v="1"/>
    <n v="0"/>
    <n v="1"/>
    <n v="0"/>
    <n v="9"/>
    <n v="0"/>
    <n v="0"/>
    <n v="0"/>
    <n v="1994"/>
  </r>
  <r>
    <m/>
    <m/>
    <s v="THA/SEV/12/PRP/32"/>
    <s v="IBRD"/>
    <m/>
    <x v="2"/>
    <s v="THA"/>
    <x v="5"/>
    <s v="SEV"/>
    <s v="Preparation of investment projects (1994)"/>
    <d v="1994-03-01T00:00:00"/>
    <d v="1995-03-01T00:00:00"/>
    <s v="FIN"/>
    <d v="1994-03-01T00:00:00"/>
    <m/>
    <d v="1994-12-01T00:00:00"/>
    <d v="1994-12-01T00:00:00"/>
    <n v="0"/>
    <m/>
    <m/>
    <n v="0"/>
    <m/>
    <m/>
    <n v="0"/>
    <m/>
    <m/>
    <n v="0"/>
    <m/>
    <m/>
    <n v="81302"/>
    <n v="-68062"/>
    <n v="13240"/>
    <n v="1"/>
    <n v="0"/>
    <n v="0"/>
    <n v="0"/>
    <n v="0"/>
    <n v="0"/>
    <n v="0"/>
    <n v="0"/>
    <n v="13240"/>
    <n v="0"/>
    <n v="0"/>
    <n v="0"/>
    <n v="0"/>
    <n v="0"/>
    <m/>
    <m/>
    <m/>
    <m/>
    <m/>
    <m/>
    <m/>
    <x v="1"/>
    <n v="0"/>
    <n v="1"/>
    <n v="0"/>
    <n v="12"/>
    <n v="0"/>
    <n v="0"/>
    <n v="0"/>
    <n v="1994"/>
  </r>
  <r>
    <m/>
    <m/>
    <s v="TUR/SEV/13/PRP/10"/>
    <s v="IBRD"/>
    <m/>
    <x v="4"/>
    <s v="TUR"/>
    <x v="5"/>
    <s v="SEV"/>
    <s v="Preparation of investment projects (1994)"/>
    <d v="1994-07-01T00:00:00"/>
    <d v="1995-07-01T00:00:00"/>
    <s v="FIN"/>
    <d v="1994-09-01T00:00:00"/>
    <m/>
    <d v="1994-12-01T00:00:00"/>
    <d v="1994-12-01T00:00:00"/>
    <n v="0"/>
    <m/>
    <m/>
    <n v="0"/>
    <m/>
    <m/>
    <n v="0"/>
    <m/>
    <m/>
    <n v="0"/>
    <m/>
    <m/>
    <n v="100000"/>
    <n v="-79142"/>
    <n v="20858"/>
    <n v="1"/>
    <n v="0"/>
    <n v="0"/>
    <n v="0"/>
    <n v="0"/>
    <n v="0"/>
    <n v="0"/>
    <n v="0"/>
    <n v="20858"/>
    <n v="0"/>
    <n v="0"/>
    <n v="0"/>
    <n v="0"/>
    <n v="0"/>
    <m/>
    <m/>
    <m/>
    <s v="Project preparation completed."/>
    <m/>
    <m/>
    <m/>
    <x v="1"/>
    <n v="0"/>
    <n v="1"/>
    <n v="2"/>
    <n v="12"/>
    <n v="0"/>
    <n v="0"/>
    <n v="0"/>
    <n v="1994"/>
  </r>
  <r>
    <m/>
    <m/>
    <s v="URU/SEV/12/PRP/05"/>
    <s v="IBRD"/>
    <m/>
    <x v="1"/>
    <s v="URU"/>
    <x v="5"/>
    <s v="SEV"/>
    <s v="Preparation of investment projects (1994)"/>
    <d v="1994-03-01T00:00:00"/>
    <d v="1995-03-01T00:00:00"/>
    <s v="FIN"/>
    <d v="1994-03-01T00:00:00"/>
    <m/>
    <d v="1994-12-01T00:00:00"/>
    <d v="1994-12-01T00:00:00"/>
    <n v="0"/>
    <m/>
    <m/>
    <n v="0"/>
    <m/>
    <m/>
    <n v="0"/>
    <m/>
    <m/>
    <n v="0"/>
    <m/>
    <m/>
    <n v="100000"/>
    <n v="-41688"/>
    <n v="58312"/>
    <n v="1"/>
    <n v="0"/>
    <n v="0"/>
    <n v="0"/>
    <n v="0"/>
    <n v="0"/>
    <n v="0"/>
    <n v="0"/>
    <n v="58312"/>
    <n v="0"/>
    <n v="0"/>
    <n v="0"/>
    <n v="0"/>
    <n v="0"/>
    <m/>
    <m/>
    <m/>
    <m/>
    <m/>
    <m/>
    <m/>
    <x v="1"/>
    <n v="0"/>
    <n v="1"/>
    <n v="0"/>
    <n v="12"/>
    <n v="0"/>
    <n v="0"/>
    <n v="0"/>
    <n v="1994"/>
  </r>
  <r>
    <m/>
    <m/>
    <s v="EGY/SEV/16/PRP/47"/>
    <s v="IBRD"/>
    <m/>
    <x v="0"/>
    <s v="EGY"/>
    <x v="5"/>
    <s v="SEV"/>
    <s v="Preparation of investment projects (1995)"/>
    <d v="1995-03-01T00:00:00"/>
    <d v="1996-03-01T00:00:00"/>
    <s v="FIN"/>
    <d v="1995-03-01T00:00:00"/>
    <m/>
    <d v="1995-12-01T00:00:00"/>
    <d v="1995-12-01T00:00:00"/>
    <n v="0"/>
    <m/>
    <m/>
    <n v="0"/>
    <m/>
    <m/>
    <n v="0"/>
    <m/>
    <m/>
    <n v="0"/>
    <m/>
    <m/>
    <n v="65623"/>
    <n v="0"/>
    <n v="65623"/>
    <n v="1"/>
    <n v="0"/>
    <n v="0"/>
    <n v="0"/>
    <n v="0"/>
    <n v="0"/>
    <n v="0"/>
    <n v="0"/>
    <n v="65623"/>
    <n v="0"/>
    <n v="0"/>
    <n v="0"/>
    <n v="0"/>
    <n v="0"/>
    <m/>
    <m/>
    <m/>
    <s v="The reconnaissance mission reported that the scope of refrigeration-sector projects would be limited to recovery and recycling activities. Project identification was then undertaken. This activity is now completed."/>
    <m/>
    <m/>
    <m/>
    <x v="1"/>
    <n v="0"/>
    <n v="1"/>
    <n v="0"/>
    <n v="12"/>
    <n v="0"/>
    <n v="0"/>
    <n v="0"/>
    <n v="1995"/>
  </r>
  <r>
    <m/>
    <m/>
    <s v="PAK/SEV/16/PRP/08"/>
    <s v="IBRD"/>
    <m/>
    <x v="2"/>
    <s v="PAK"/>
    <x v="5"/>
    <s v="SEV"/>
    <s v="Preparation of investment projects (1995)"/>
    <d v="1995-03-01T00:00:00"/>
    <d v="1996-03-01T00:00:00"/>
    <s v="FIN"/>
    <d v="1995-03-01T00:00:00"/>
    <m/>
    <d v="1995-12-01T00:00:00"/>
    <d v="1995-12-01T00:00:00"/>
    <n v="0"/>
    <m/>
    <m/>
    <n v="0"/>
    <m/>
    <m/>
    <n v="0"/>
    <m/>
    <m/>
    <n v="0"/>
    <m/>
    <m/>
    <n v="143009"/>
    <n v="0"/>
    <n v="143009"/>
    <n v="1"/>
    <n v="0"/>
    <n v="0"/>
    <n v="0"/>
    <n v="0"/>
    <n v="0"/>
    <n v="0"/>
    <n v="0"/>
    <n v="143009"/>
    <n v="0"/>
    <n v="0"/>
    <n v="0"/>
    <n v="0"/>
    <n v="0"/>
    <m/>
    <m/>
    <m/>
    <s v="Completed."/>
    <m/>
    <m/>
    <m/>
    <x v="1"/>
    <n v="0"/>
    <n v="1"/>
    <n v="0"/>
    <n v="12"/>
    <n v="0"/>
    <n v="0"/>
    <n v="0"/>
    <n v="1995"/>
  </r>
  <r>
    <m/>
    <m/>
    <s v="CPR/FOA/24/PRP/240"/>
    <s v="UNIDO"/>
    <m/>
    <x v="2"/>
    <s v="CPR"/>
    <x v="5"/>
    <s v="FOA"/>
    <s v="Preparation of investment projects (50 companies) in the foam sector (polysterene/polyethylene)"/>
    <d v="1998-03-01T00:00:00"/>
    <d v="1999-04-01T00:00:00"/>
    <s v="FIN"/>
    <d v="1998-06-01T00:00:00"/>
    <m/>
    <d v="2000-06-01T00:00:00"/>
    <d v="2001-07-01T00:00:00"/>
    <n v="0"/>
    <m/>
    <m/>
    <n v="0"/>
    <m/>
    <m/>
    <n v="0"/>
    <m/>
    <m/>
    <n v="0"/>
    <m/>
    <m/>
    <n v="100000"/>
    <n v="-2311"/>
    <n v="97689"/>
    <n v="1"/>
    <n v="0"/>
    <n v="0"/>
    <n v="0"/>
    <n v="13000"/>
    <n v="-321"/>
    <n v="12679"/>
    <n v="0"/>
    <n v="97689"/>
    <n v="0"/>
    <m/>
    <n v="12679"/>
    <n v="0"/>
    <m/>
    <m/>
    <m/>
    <m/>
    <m/>
    <m/>
    <m/>
    <m/>
    <x v="1"/>
    <n v="0"/>
    <n v="1"/>
    <n v="3"/>
    <n v="13"/>
    <n v="0"/>
    <n v="0"/>
    <n v="0"/>
    <n v="1998"/>
  </r>
  <r>
    <m/>
    <m/>
    <s v="SUD/SEV/14/PRP/03"/>
    <s v="UNIDO"/>
    <m/>
    <x v="0"/>
    <s v="SUD"/>
    <x v="5"/>
    <s v="SEV"/>
    <s v="Preparation of investment projects and preparatory assistance for a training programme for refrigeration and air-conditioning sectors"/>
    <d v="1994-09-01T00:00:00"/>
    <d v="1995-01-01T00:00:00"/>
    <s v="FIN"/>
    <d v="1995-03-01T00:00:00"/>
    <m/>
    <d v="1998-04-01T00:00:00"/>
    <d v="1999-08-01T00:00:00"/>
    <n v="0"/>
    <m/>
    <m/>
    <n v="0"/>
    <m/>
    <m/>
    <n v="0"/>
    <m/>
    <m/>
    <n v="0"/>
    <m/>
    <m/>
    <n v="50000"/>
    <n v="-5442"/>
    <n v="44558"/>
    <n v="1"/>
    <n v="0"/>
    <n v="0"/>
    <n v="0"/>
    <n v="6500"/>
    <n v="-716.69"/>
    <n v="5783.3099999999995"/>
    <n v="0.30999999999949068"/>
    <n v="44558"/>
    <n v="0"/>
    <m/>
    <n v="5783"/>
    <n v="0"/>
    <m/>
    <m/>
    <m/>
    <m/>
    <m/>
    <m/>
    <m/>
    <m/>
    <x v="1"/>
    <n v="0"/>
    <n v="1"/>
    <n v="6"/>
    <n v="4"/>
    <n v="0"/>
    <n v="0"/>
    <n v="0"/>
    <n v="1994"/>
  </r>
  <r>
    <m/>
    <m/>
    <s v="IND/SEV/12/PRP/21"/>
    <s v="IBRD"/>
    <m/>
    <x v="2"/>
    <s v="IND"/>
    <x v="5"/>
    <s v="SEV"/>
    <s v="Preparation of investment projects for India ODS II (1994)"/>
    <d v="1994-03-01T00:00:00"/>
    <d v="1995-03-01T00:00:00"/>
    <s v="FIN"/>
    <d v="1994-03-01T00:00:00"/>
    <m/>
    <d v="1994-12-01T00:00:00"/>
    <d v="1994-12-01T00:00:00"/>
    <n v="0"/>
    <m/>
    <m/>
    <n v="0"/>
    <m/>
    <m/>
    <n v="0"/>
    <m/>
    <m/>
    <n v="0"/>
    <m/>
    <m/>
    <n v="70837"/>
    <n v="-6037"/>
    <n v="64800"/>
    <n v="1"/>
    <n v="0"/>
    <n v="0"/>
    <n v="0"/>
    <n v="0"/>
    <n v="0"/>
    <n v="0"/>
    <n v="0"/>
    <n v="64800"/>
    <n v="0"/>
    <n v="0"/>
    <n v="0"/>
    <n v="0"/>
    <n v="0"/>
    <m/>
    <m/>
    <m/>
    <s v="Complete."/>
    <m/>
    <m/>
    <m/>
    <x v="1"/>
    <n v="0"/>
    <n v="1"/>
    <n v="0"/>
    <n v="12"/>
    <n v="0"/>
    <n v="0"/>
    <n v="0"/>
    <n v="1994"/>
  </r>
  <r>
    <m/>
    <m/>
    <s v="SYR/FOA/15/PRP/08"/>
    <s v="UNIDO"/>
    <m/>
    <x v="2"/>
    <s v="SYR"/>
    <x v="5"/>
    <s v="FOA"/>
    <s v="Preparation of investment projects for phasing out of CFC-11 from the subsector of flexible foams manufacturing (Dakkar, A. Karim Co., Shaar Brothers, Rankousi Co.)"/>
    <d v="1994-12-01T00:00:00"/>
    <d v="1995-06-01T00:00:00"/>
    <s v="FIN"/>
    <d v="1995-02-01T00:00:00"/>
    <m/>
    <d v="2000-06-01T00:00:00"/>
    <d v="2001-07-01T00:00:00"/>
    <n v="0"/>
    <m/>
    <m/>
    <n v="0"/>
    <m/>
    <m/>
    <n v="0"/>
    <m/>
    <m/>
    <n v="0"/>
    <m/>
    <m/>
    <n v="20000"/>
    <n v="0"/>
    <n v="20000"/>
    <n v="1"/>
    <n v="0"/>
    <n v="0"/>
    <n v="0"/>
    <n v="2600"/>
    <n v="0"/>
    <n v="2600"/>
    <n v="0"/>
    <n v="20000"/>
    <n v="0"/>
    <m/>
    <n v="2600"/>
    <n v="0"/>
    <m/>
    <m/>
    <m/>
    <m/>
    <m/>
    <m/>
    <m/>
    <m/>
    <x v="1"/>
    <n v="0"/>
    <n v="1"/>
    <n v="2"/>
    <n v="6"/>
    <n v="0"/>
    <n v="0"/>
    <n v="0"/>
    <n v="1994"/>
  </r>
  <r>
    <m/>
    <m/>
    <s v="JOR/REF/10/PRP/16"/>
    <s v="UNIDO"/>
    <m/>
    <x v="2"/>
    <s v="JOR"/>
    <x v="5"/>
    <s v="REF"/>
    <s v="Preparation of investment projects for phasing-out CFC in the refrigeration sector"/>
    <d v="1993-06-01T00:00:00"/>
    <d v="1993-10-01T00:00:00"/>
    <s v="FIN"/>
    <d v="1993-10-01T00:00:00"/>
    <m/>
    <d v="1994-12-01T00:00:00"/>
    <d v="1998-08-01T00:00:00"/>
    <n v="0"/>
    <m/>
    <m/>
    <n v="0"/>
    <m/>
    <m/>
    <n v="0"/>
    <m/>
    <m/>
    <n v="0"/>
    <m/>
    <m/>
    <n v="90000"/>
    <n v="-14930"/>
    <n v="75070"/>
    <n v="1"/>
    <n v="0"/>
    <n v="0"/>
    <n v="0"/>
    <n v="11700"/>
    <n v="-1956.37"/>
    <n v="9743.630000000001"/>
    <n v="-0.36999999999898137"/>
    <n v="75070"/>
    <n v="0"/>
    <m/>
    <n v="9744"/>
    <n v="0"/>
    <m/>
    <m/>
    <m/>
    <m/>
    <m/>
    <m/>
    <m/>
    <m/>
    <x v="1"/>
    <n v="0"/>
    <n v="1"/>
    <n v="4"/>
    <n v="4"/>
    <n v="0"/>
    <n v="0"/>
    <n v="0"/>
    <n v="1993"/>
  </r>
  <r>
    <m/>
    <m/>
    <s v="IND/SOL/31/PRP/265"/>
    <s v="UNIDO"/>
    <m/>
    <x v="2"/>
    <s v="IND"/>
    <x v="5"/>
    <s v="SOL"/>
    <s v="Preparation of investment projects for SMEs in the solvent sector"/>
    <d v="2000-07-01T00:00:00"/>
    <d v="2002-04-01T00:00:00"/>
    <s v="FIN"/>
    <d v="2000-09-01T00:00:00"/>
    <m/>
    <d v="2003-06-01T00:00:00"/>
    <d v="2003-06-01T00:00:00"/>
    <n v="0"/>
    <m/>
    <m/>
    <n v="0"/>
    <m/>
    <m/>
    <n v="0"/>
    <m/>
    <m/>
    <n v="0"/>
    <m/>
    <m/>
    <n v="30000"/>
    <n v="-29"/>
    <n v="29971"/>
    <n v="1"/>
    <n v="0"/>
    <n v="0"/>
    <n v="0"/>
    <n v="3900"/>
    <n v="-9.8800000000000008"/>
    <n v="3890.12"/>
    <n v="0.11999999999989086"/>
    <n v="29971"/>
    <n v="0"/>
    <m/>
    <n v="3890"/>
    <n v="0"/>
    <m/>
    <m/>
    <m/>
    <m/>
    <m/>
    <m/>
    <m/>
    <m/>
    <x v="1"/>
    <n v="0"/>
    <n v="1"/>
    <n v="2"/>
    <n v="21"/>
    <n v="0"/>
    <n v="0"/>
    <n v="0"/>
    <n v="2000"/>
  </r>
  <r>
    <m/>
    <m/>
    <s v="IND/REF/22/PRP/127"/>
    <s v="IBRD"/>
    <m/>
    <x v="2"/>
    <s v="IND"/>
    <x v="5"/>
    <s v="REF"/>
    <s v="Preparation of investment projects for submission in 1997 and 1998"/>
    <d v="1997-05-01T00:00:00"/>
    <d v="1997-12-01T00:00:00"/>
    <s v="FIN"/>
    <d v="1998-03-01T00:00:00"/>
    <m/>
    <d v="1998-12-01T00:00:00"/>
    <d v="1998-12-01T00:00:00"/>
    <n v="0"/>
    <m/>
    <m/>
    <n v="0"/>
    <m/>
    <m/>
    <n v="0"/>
    <m/>
    <m/>
    <n v="0"/>
    <m/>
    <m/>
    <n v="80000"/>
    <n v="0"/>
    <n v="80000"/>
    <n v="1"/>
    <n v="0"/>
    <n v="0"/>
    <n v="0"/>
    <n v="10400"/>
    <n v="0"/>
    <n v="10400"/>
    <n v="0"/>
    <n v="80000"/>
    <n v="0"/>
    <n v="0"/>
    <n v="10400"/>
    <n v="0"/>
    <n v="0"/>
    <m/>
    <m/>
    <m/>
    <m/>
    <m/>
    <m/>
    <m/>
    <x v="1"/>
    <n v="0"/>
    <n v="1"/>
    <n v="10"/>
    <n v="7"/>
    <n v="0"/>
    <n v="0"/>
    <n v="0"/>
    <n v="1997"/>
  </r>
  <r>
    <m/>
    <m/>
    <s v="IRA/REF/09/PRP/07"/>
    <s v="UNIDO"/>
    <m/>
    <x v="2"/>
    <s v="IRA"/>
    <x v="5"/>
    <s v="REF"/>
    <s v="Preparation of investment projects for the phase out of CFC-11 and CFC-12 in the domestic refrigeration industry"/>
    <d v="1993-03-01T00:00:00"/>
    <d v="1993-06-01T00:00:00"/>
    <s v="FIN"/>
    <d v="1993-07-01T00:00:00"/>
    <m/>
    <d v="1996-05-01T00:00:00"/>
    <d v="1998-08-01T00:00:00"/>
    <n v="0"/>
    <m/>
    <m/>
    <n v="0"/>
    <m/>
    <m/>
    <n v="0"/>
    <m/>
    <m/>
    <n v="0"/>
    <m/>
    <m/>
    <n v="50000"/>
    <n v="13633"/>
    <n v="63633"/>
    <n v="1"/>
    <n v="0"/>
    <n v="0"/>
    <n v="0"/>
    <n v="6500"/>
    <n v="1772.1599999999999"/>
    <n v="8272.16"/>
    <n v="0.15999999999985448"/>
    <n v="63633"/>
    <n v="0"/>
    <m/>
    <n v="8272"/>
    <n v="0"/>
    <m/>
    <m/>
    <m/>
    <m/>
    <m/>
    <m/>
    <m/>
    <m/>
    <x v="1"/>
    <n v="0"/>
    <n v="1"/>
    <n v="4"/>
    <n v="3"/>
    <n v="0"/>
    <n v="0"/>
    <n v="0"/>
    <n v="1993"/>
  </r>
  <r>
    <m/>
    <m/>
    <s v="JOR/REF/07/PRP/09"/>
    <s v="IBRD"/>
    <m/>
    <x v="2"/>
    <s v="JOR"/>
    <x v="5"/>
    <s v="REF"/>
    <s v="Preparation of investment projects in air conditioning, commercial and domestic refrigeration (1992)"/>
    <d v="1992-06-01T00:00:00"/>
    <d v="1996-06-01T00:00:00"/>
    <s v="FIN"/>
    <d v="1992-06-01T00:00:00"/>
    <m/>
    <d v="1992-12-01T00:00:00"/>
    <d v="1992-12-01T00:00:00"/>
    <n v="0"/>
    <m/>
    <m/>
    <n v="0"/>
    <m/>
    <m/>
    <n v="0"/>
    <m/>
    <m/>
    <n v="0"/>
    <m/>
    <m/>
    <n v="500000"/>
    <n v="-445139"/>
    <n v="54861"/>
    <n v="1"/>
    <n v="0"/>
    <n v="0"/>
    <n v="0"/>
    <n v="0"/>
    <n v="0"/>
    <n v="0"/>
    <n v="0"/>
    <n v="54861"/>
    <n v="0"/>
    <n v="0"/>
    <n v="0"/>
    <n v="0"/>
    <n v="0"/>
    <m/>
    <m/>
    <m/>
    <m/>
    <m/>
    <m/>
    <m/>
    <x v="1"/>
    <n v="0"/>
    <n v="1"/>
    <n v="0"/>
    <n v="48"/>
    <n v="0"/>
    <n v="0"/>
    <n v="0"/>
    <n v="1992"/>
  </r>
  <r>
    <m/>
    <m/>
    <s v="SYR/ARS/30/PRP/57"/>
    <s v="UNIDO"/>
    <m/>
    <x v="2"/>
    <s v="SYR"/>
    <x v="5"/>
    <s v="ARS"/>
    <s v="Preparation of investment projects in the aerosol sector"/>
    <d v="2000-03-01T00:00:00"/>
    <d v="2001-04-01T00:00:00"/>
    <s v="CLO"/>
    <m/>
    <m/>
    <m/>
    <d v="2001-07-01T00:00:00"/>
    <n v="0"/>
    <m/>
    <m/>
    <n v="0"/>
    <m/>
    <m/>
    <n v="0"/>
    <m/>
    <m/>
    <n v="0"/>
    <m/>
    <m/>
    <n v="20000"/>
    <n v="-20000"/>
    <n v="0"/>
    <n v="0"/>
    <n v="0"/>
    <n v="0"/>
    <n v="0"/>
    <n v="2600"/>
    <n v="-2600"/>
    <n v="0"/>
    <n v="0"/>
    <n v="0"/>
    <n v="0"/>
    <m/>
    <n v="0"/>
    <n v="0"/>
    <m/>
    <m/>
    <m/>
    <m/>
    <e v="#N/A"/>
    <e v="#N/A"/>
    <m/>
    <m/>
    <x v="0"/>
    <n v="0"/>
    <n v="0"/>
    <s v=""/>
    <n v="13"/>
    <n v="0"/>
    <n v="0"/>
    <n v="0"/>
    <n v="2000"/>
  </r>
  <r>
    <m/>
    <m/>
    <s v="TUR/ARS/30/PRP/60"/>
    <s v="IBRD"/>
    <m/>
    <x v="4"/>
    <s v="TUR"/>
    <x v="5"/>
    <s v="ARS"/>
    <s v="Preparation of investment projects in the aerosol sector"/>
    <d v="2000-03-01T00:00:00"/>
    <d v="2000-12-01T00:00:00"/>
    <s v="FIN"/>
    <d v="2000-03-01T00:00:00"/>
    <m/>
    <d v="2000-12-01T00:00:00"/>
    <d v="2000-12-01T00:00:00"/>
    <n v="0"/>
    <m/>
    <m/>
    <n v="0"/>
    <m/>
    <m/>
    <n v="0"/>
    <m/>
    <m/>
    <n v="0"/>
    <m/>
    <m/>
    <n v="8000"/>
    <n v="0"/>
    <n v="8000"/>
    <n v="1"/>
    <n v="0"/>
    <n v="0"/>
    <n v="0"/>
    <n v="1040"/>
    <n v="0"/>
    <n v="1040"/>
    <n v="0"/>
    <n v="8000"/>
    <n v="0"/>
    <n v="0"/>
    <n v="1040"/>
    <n v="0"/>
    <n v="0"/>
    <m/>
    <m/>
    <m/>
    <m/>
    <m/>
    <m/>
    <m/>
    <x v="1"/>
    <n v="0"/>
    <n v="1"/>
    <n v="0"/>
    <n v="9"/>
    <n v="0"/>
    <n v="0"/>
    <n v="0"/>
    <n v="2000"/>
  </r>
  <r>
    <m/>
    <m/>
    <s v="TUN/SEV/17/PRP/13"/>
    <s v="UNIDO"/>
    <m/>
    <x v="0"/>
    <s v="TUN"/>
    <x v="5"/>
    <s v="SEV"/>
    <s v="Preparation of investment projects in the aerosol, foam, domestic refrigeration, and solvent sectors"/>
    <d v="1995-07-01T00:00:00"/>
    <d v="1995-11-01T00:00:00"/>
    <s v="FIN"/>
    <d v="1995-11-01T00:00:00"/>
    <m/>
    <d v="1998-03-01T00:00:00"/>
    <d v="1999-08-01T00:00:00"/>
    <n v="0"/>
    <m/>
    <m/>
    <n v="0"/>
    <m/>
    <m/>
    <n v="0"/>
    <m/>
    <m/>
    <n v="0"/>
    <m/>
    <m/>
    <n v="30000"/>
    <n v="-1697"/>
    <n v="28303"/>
    <n v="1"/>
    <n v="0"/>
    <n v="0"/>
    <n v="0"/>
    <n v="3900"/>
    <n v="-226.46"/>
    <n v="3673.54"/>
    <n v="-0.46000000000003638"/>
    <n v="28303"/>
    <n v="0"/>
    <m/>
    <n v="3674"/>
    <n v="0"/>
    <m/>
    <m/>
    <m/>
    <m/>
    <m/>
    <m/>
    <m/>
    <m/>
    <x v="1"/>
    <n v="0"/>
    <n v="1"/>
    <n v="4"/>
    <n v="4"/>
    <n v="0"/>
    <n v="0"/>
    <n v="0"/>
    <n v="1995"/>
  </r>
  <r>
    <m/>
    <m/>
    <s v="EGY/REF/12/PRP/24"/>
    <s v="IBRD"/>
    <m/>
    <x v="0"/>
    <s v="EGY"/>
    <x v="5"/>
    <s v="REF"/>
    <s v="Preparation of investment projects in the commercial and industrial refrigeration (1994)"/>
    <d v="1994-03-01T00:00:00"/>
    <d v="1995-03-01T00:00:00"/>
    <s v="FIN"/>
    <d v="1994-03-01T00:00:00"/>
    <m/>
    <d v="1994-12-01T00:00:00"/>
    <d v="1994-12-01T00:00:00"/>
    <n v="0"/>
    <m/>
    <m/>
    <n v="0"/>
    <m/>
    <m/>
    <n v="0"/>
    <m/>
    <m/>
    <n v="0"/>
    <m/>
    <m/>
    <n v="25000"/>
    <n v="-18884"/>
    <n v="6116"/>
    <n v="1"/>
    <n v="0"/>
    <n v="0"/>
    <n v="0"/>
    <n v="0"/>
    <n v="0"/>
    <n v="0"/>
    <n v="0"/>
    <n v="6116"/>
    <n v="0"/>
    <n v="0"/>
    <n v="0"/>
    <n v="0"/>
    <n v="0"/>
    <m/>
    <m/>
    <m/>
    <s v="Completed."/>
    <m/>
    <m/>
    <m/>
    <x v="1"/>
    <n v="0"/>
    <n v="1"/>
    <n v="0"/>
    <n v="12"/>
    <n v="0"/>
    <n v="0"/>
    <n v="0"/>
    <n v="1994"/>
  </r>
  <r>
    <m/>
    <m/>
    <s v="IRA/REF/27/PRP/38"/>
    <s v="UNIDO"/>
    <m/>
    <x v="2"/>
    <s v="IRA"/>
    <x v="5"/>
    <s v="REF"/>
    <s v="Preparation of investment projects in the commercial refrigeration sector"/>
    <d v="1999-03-01T00:00:00"/>
    <d v="1999-12-01T00:00:00"/>
    <s v="FIN"/>
    <d v="1999-05-01T00:00:00"/>
    <m/>
    <d v="2000-12-01T00:00:00"/>
    <d v="2001-09-01T00:00:00"/>
    <n v="0"/>
    <m/>
    <m/>
    <n v="0"/>
    <m/>
    <m/>
    <n v="0"/>
    <m/>
    <m/>
    <n v="0"/>
    <m/>
    <m/>
    <n v="20000"/>
    <n v="-1807"/>
    <n v="18193"/>
    <n v="1"/>
    <n v="0"/>
    <n v="0"/>
    <n v="0"/>
    <n v="2600"/>
    <n v="-238.68"/>
    <n v="2361.3200000000002"/>
    <n v="0.32000000000016371"/>
    <n v="18193"/>
    <n v="0"/>
    <m/>
    <n v="2361"/>
    <n v="0"/>
    <m/>
    <m/>
    <m/>
    <m/>
    <m/>
    <m/>
    <m/>
    <m/>
    <x v="1"/>
    <n v="0"/>
    <n v="1"/>
    <n v="2"/>
    <n v="9"/>
    <n v="0"/>
    <n v="0"/>
    <n v="0"/>
    <n v="1999"/>
  </r>
  <r>
    <m/>
    <m/>
    <s v="IRA/REF/30/PRP/61"/>
    <s v="UNIDO"/>
    <m/>
    <x v="2"/>
    <s v="IRA"/>
    <x v="5"/>
    <s v="REF"/>
    <s v="Preparation of investment projects in the commercial refrigeration sector"/>
    <d v="2000-03-01T00:00:00"/>
    <d v="2001-04-01T00:00:00"/>
    <s v="FIN"/>
    <d v="2000-07-01T00:00:00"/>
    <m/>
    <d v="2002-05-01T00:00:00"/>
    <d v="2003-02-01T00:00:00"/>
    <n v="0"/>
    <m/>
    <m/>
    <n v="0"/>
    <m/>
    <m/>
    <n v="0"/>
    <m/>
    <m/>
    <n v="0"/>
    <m/>
    <m/>
    <n v="30000"/>
    <n v="-108"/>
    <n v="29892"/>
    <n v="1"/>
    <n v="0"/>
    <n v="0"/>
    <n v="0"/>
    <n v="3900"/>
    <n v="-20.149999999999999"/>
    <n v="3879.85"/>
    <n v="-0.15000000000009095"/>
    <n v="29892"/>
    <n v="0"/>
    <m/>
    <n v="3880"/>
    <n v="0"/>
    <m/>
    <m/>
    <m/>
    <m/>
    <m/>
    <m/>
    <m/>
    <m/>
    <x v="1"/>
    <n v="0"/>
    <n v="1"/>
    <n v="4"/>
    <n v="13"/>
    <n v="0"/>
    <n v="0"/>
    <n v="0"/>
    <n v="2000"/>
  </r>
  <r>
    <m/>
    <m/>
    <s v="JOR/REF/27/PRP/45"/>
    <s v="UNIDO"/>
    <m/>
    <x v="2"/>
    <s v="JOR"/>
    <x v="5"/>
    <s v="REF"/>
    <s v="Preparation of investment projects in the commercial refrigeration sector"/>
    <d v="1999-03-01T00:00:00"/>
    <d v="1999-12-01T00:00:00"/>
    <s v="FIN"/>
    <d v="1999-05-01T00:00:00"/>
    <m/>
    <d v="1999-12-01T00:00:00"/>
    <d v="2001-03-01T00:00:00"/>
    <n v="0"/>
    <m/>
    <m/>
    <n v="0"/>
    <m/>
    <m/>
    <n v="0"/>
    <m/>
    <m/>
    <n v="0"/>
    <m/>
    <m/>
    <n v="5000"/>
    <n v="-693"/>
    <n v="4307"/>
    <n v="1"/>
    <n v="0"/>
    <n v="0"/>
    <n v="0"/>
    <n v="650"/>
    <n v="-91"/>
    <n v="559"/>
    <n v="0"/>
    <n v="4307"/>
    <n v="0"/>
    <m/>
    <n v="559"/>
    <n v="0"/>
    <m/>
    <m/>
    <m/>
    <m/>
    <m/>
    <m/>
    <m/>
    <m/>
    <x v="1"/>
    <n v="0"/>
    <n v="1"/>
    <n v="2"/>
    <n v="9"/>
    <n v="0"/>
    <n v="0"/>
    <n v="0"/>
    <n v="1999"/>
  </r>
  <r>
    <m/>
    <m/>
    <s v="JOR/REF/30/PRP/57"/>
    <s v="UNIDO"/>
    <m/>
    <x v="2"/>
    <s v="JOR"/>
    <x v="5"/>
    <s v="REF"/>
    <s v="Preparation of investment projects in the commercial refrigeration sector"/>
    <d v="2000-03-01T00:00:00"/>
    <d v="2001-04-01T00:00:00"/>
    <s v="FIN"/>
    <d v="2001-04-01T00:00:00"/>
    <m/>
    <d v="2002-12-01T00:00:00"/>
    <d v="2003-08-01T00:00:00"/>
    <n v="0"/>
    <m/>
    <m/>
    <n v="0"/>
    <m/>
    <m/>
    <n v="0"/>
    <m/>
    <m/>
    <n v="0"/>
    <m/>
    <m/>
    <n v="20000"/>
    <n v="-1759"/>
    <n v="18241"/>
    <n v="1"/>
    <n v="0"/>
    <n v="0"/>
    <n v="0"/>
    <n v="2600"/>
    <n v="-232.44"/>
    <n v="2367.56"/>
    <n v="-0.44000000000005457"/>
    <n v="18241"/>
    <n v="0"/>
    <m/>
    <n v="2368"/>
    <n v="0"/>
    <m/>
    <m/>
    <m/>
    <m/>
    <m/>
    <m/>
    <m/>
    <m/>
    <x v="1"/>
    <n v="0"/>
    <n v="1"/>
    <n v="13"/>
    <n v="13"/>
    <n v="0"/>
    <n v="0"/>
    <n v="0"/>
    <n v="2000"/>
  </r>
  <r>
    <m/>
    <m/>
    <s v="VEN/REF/27/PRP/71"/>
    <s v="UNIDO"/>
    <m/>
    <x v="1"/>
    <s v="VEN"/>
    <x v="5"/>
    <s v="REF"/>
    <s v="Preparation of investment projects in the commercial refrigeration sector"/>
    <d v="1999-03-01T00:00:00"/>
    <d v="1999-12-01T00:00:00"/>
    <s v="FIN"/>
    <d v="1999-09-01T00:00:00"/>
    <m/>
    <d v="2000-10-01T00:00:00"/>
    <d v="2001-10-01T00:00:00"/>
    <n v="0"/>
    <m/>
    <m/>
    <n v="0"/>
    <m/>
    <m/>
    <n v="0"/>
    <m/>
    <m/>
    <n v="0"/>
    <m/>
    <m/>
    <n v="25000"/>
    <n v="-325"/>
    <n v="24675"/>
    <n v="1"/>
    <n v="0"/>
    <n v="0"/>
    <n v="0"/>
    <n v="3250"/>
    <n v="-47.32"/>
    <n v="3202.68"/>
    <n v="-0.32000000000016371"/>
    <n v="24675"/>
    <n v="0"/>
    <m/>
    <n v="3203"/>
    <n v="0"/>
    <m/>
    <m/>
    <m/>
    <m/>
    <m/>
    <m/>
    <m/>
    <m/>
    <x v="1"/>
    <n v="0"/>
    <n v="1"/>
    <n v="6"/>
    <n v="9"/>
    <n v="0"/>
    <n v="0"/>
    <n v="0"/>
    <n v="1999"/>
  </r>
  <r>
    <m/>
    <m/>
    <s v="ROM/REF/18/PRP/07"/>
    <s v="UNIDO"/>
    <m/>
    <x v="4"/>
    <s v="ROM"/>
    <x v="5"/>
    <s v="REF"/>
    <s v="Preparation of investment projects in the domestic and commercial refrigeration sectors"/>
    <d v="1995-11-01T00:00:00"/>
    <d v="1996-05-01T00:00:00"/>
    <s v="FIN"/>
    <d v="1996-03-01T00:00:00"/>
    <m/>
    <d v="1999-03-01T00:00:00"/>
    <d v="2000-07-01T00:00:00"/>
    <n v="0"/>
    <m/>
    <m/>
    <n v="0"/>
    <m/>
    <m/>
    <n v="0"/>
    <m/>
    <m/>
    <n v="0"/>
    <m/>
    <m/>
    <n v="20000"/>
    <n v="-808"/>
    <n v="19192"/>
    <n v="1"/>
    <n v="0"/>
    <n v="0"/>
    <n v="0"/>
    <n v="2600"/>
    <n v="-108.94"/>
    <n v="2491.06"/>
    <n v="5.999999999994543E-2"/>
    <n v="19192"/>
    <n v="0"/>
    <m/>
    <n v="2491"/>
    <n v="0"/>
    <m/>
    <m/>
    <m/>
    <m/>
    <m/>
    <m/>
    <m/>
    <m/>
    <x v="1"/>
    <n v="0"/>
    <n v="1"/>
    <n v="4"/>
    <n v="6"/>
    <n v="0"/>
    <n v="0"/>
    <n v="0"/>
    <n v="1995"/>
  </r>
  <r>
    <m/>
    <m/>
    <s v="SUD/REF/39/PRP/14"/>
    <s v="UNIDO"/>
    <m/>
    <x v="0"/>
    <s v="SUD"/>
    <x v="5"/>
    <s v="REF"/>
    <s v="Preparation of investment projects in the domestic/commercial refrigeration sector"/>
    <d v="2003-04-01T00:00:00"/>
    <d v="2004-04-01T00:00:00"/>
    <s v="FIN"/>
    <d v="2003-09-01T00:00:00"/>
    <m/>
    <d v="2005-04-01T00:00:00"/>
    <d v="2005-08-01T00:00:00"/>
    <n v="0"/>
    <m/>
    <m/>
    <n v="0"/>
    <m/>
    <m/>
    <n v="0"/>
    <m/>
    <m/>
    <n v="0"/>
    <m/>
    <m/>
    <n v="20000"/>
    <n v="-345"/>
    <n v="19655"/>
    <n v="1"/>
    <n v="0"/>
    <n v="0"/>
    <n v="0"/>
    <n v="1500"/>
    <n v="-28.2"/>
    <n v="1471.8"/>
    <n v="-0.20000000000004547"/>
    <n v="19655"/>
    <n v="0"/>
    <m/>
    <n v="1472"/>
    <n v="0"/>
    <m/>
    <m/>
    <m/>
    <m/>
    <m/>
    <m/>
    <m/>
    <m/>
    <x v="1"/>
    <n v="0"/>
    <n v="1"/>
    <n v="5"/>
    <n v="12"/>
    <n v="0"/>
    <n v="0"/>
    <n v="0"/>
    <n v="2003"/>
  </r>
  <r>
    <m/>
    <m/>
    <s v="ECU/SEV/27/PRP/27"/>
    <s v="IBRD"/>
    <m/>
    <x v="1"/>
    <s v="ECU"/>
    <x v="5"/>
    <s v="SEV"/>
    <s v="Preparation of investment projects in the foam and commercial refrigeration sectors"/>
    <d v="1999-03-01T00:00:00"/>
    <d v="2001-01-01T00:00:00"/>
    <s v="FIN"/>
    <d v="1999-12-01T00:00:00"/>
    <m/>
    <d v="2000-12-01T00:00:00"/>
    <d v="2000-12-01T00:00:00"/>
    <n v="0"/>
    <m/>
    <m/>
    <n v="0"/>
    <m/>
    <m/>
    <n v="0"/>
    <m/>
    <m/>
    <n v="0"/>
    <m/>
    <m/>
    <n v="24000"/>
    <n v="0"/>
    <n v="24000"/>
    <n v="1"/>
    <n v="0"/>
    <n v="0"/>
    <n v="0"/>
    <n v="3120"/>
    <n v="0"/>
    <n v="3120"/>
    <n v="0"/>
    <n v="24000"/>
    <n v="0"/>
    <n v="0"/>
    <n v="3120"/>
    <n v="0"/>
    <n v="0"/>
    <m/>
    <m/>
    <m/>
    <m/>
    <m/>
    <m/>
    <m/>
    <x v="1"/>
    <n v="0"/>
    <n v="1"/>
    <n v="9"/>
    <n v="22"/>
    <n v="0"/>
    <n v="0"/>
    <n v="0"/>
    <n v="1999"/>
  </r>
  <r>
    <m/>
    <m/>
    <s v="ARG/FOA/11/PRP/05"/>
    <s v="UNIDO"/>
    <m/>
    <x v="1"/>
    <s v="ARG"/>
    <x v="5"/>
    <s v="FOA"/>
    <s v="Preparation of investment projects in the foam sector"/>
    <d v="1993-11-01T00:00:00"/>
    <d v="1994-11-01T00:00:00"/>
    <s v="FIN"/>
    <d v="1994-03-01T00:00:00"/>
    <m/>
    <d v="1995-12-01T00:00:00"/>
    <d v="1998-08-01T00:00:00"/>
    <n v="0"/>
    <m/>
    <m/>
    <n v="0"/>
    <m/>
    <m/>
    <n v="0"/>
    <m/>
    <m/>
    <n v="0"/>
    <m/>
    <m/>
    <n v="35000"/>
    <n v="8990"/>
    <n v="43990"/>
    <n v="1"/>
    <n v="0"/>
    <n v="0"/>
    <n v="0"/>
    <n v="4550"/>
    <n v="1168.7"/>
    <n v="5718.7"/>
    <n v="-0.3000000000001819"/>
    <n v="43990"/>
    <n v="0"/>
    <m/>
    <n v="5719"/>
    <n v="0"/>
    <m/>
    <m/>
    <m/>
    <m/>
    <m/>
    <m/>
    <m/>
    <m/>
    <x v="1"/>
    <n v="0"/>
    <n v="1"/>
    <n v="4"/>
    <n v="12"/>
    <n v="0"/>
    <n v="0"/>
    <n v="0"/>
    <n v="1993"/>
  </r>
  <r>
    <m/>
    <m/>
    <s v="TUR/FOA/24/PRP/37"/>
    <s v="UNIDO"/>
    <m/>
    <x v="4"/>
    <s v="TUR"/>
    <x v="5"/>
    <s v="FOA"/>
    <s v="Preparation of investment projects in the foam sector (polyurethane) at Sungersan AS and Serra Sunger"/>
    <d v="1998-03-01T00:00:00"/>
    <d v="1999-04-01T00:00:00"/>
    <s v="FIN"/>
    <d v="1998-06-01T00:00:00"/>
    <m/>
    <d v="1999-12-01T00:00:00"/>
    <d v="2000-05-01T00:00:00"/>
    <n v="0"/>
    <m/>
    <m/>
    <n v="0"/>
    <m/>
    <m/>
    <n v="0"/>
    <m/>
    <m/>
    <n v="0"/>
    <m/>
    <m/>
    <n v="15000"/>
    <n v="0"/>
    <n v="15000"/>
    <n v="1"/>
    <n v="0"/>
    <n v="0"/>
    <n v="0"/>
    <n v="1950"/>
    <n v="0"/>
    <n v="1950"/>
    <n v="0"/>
    <n v="15000"/>
    <n v="0"/>
    <m/>
    <n v="1950"/>
    <n v="0"/>
    <m/>
    <m/>
    <m/>
    <m/>
    <m/>
    <m/>
    <m/>
    <m/>
    <x v="1"/>
    <n v="0"/>
    <n v="1"/>
    <n v="3"/>
    <n v="13"/>
    <n v="0"/>
    <n v="0"/>
    <n v="0"/>
    <n v="1998"/>
  </r>
  <r>
    <m/>
    <m/>
    <s v="MAL/FOA/27/PRP/118"/>
    <s v="UNIDO"/>
    <m/>
    <x v="2"/>
    <s v="MAL"/>
    <x v="5"/>
    <s v="FOA"/>
    <s v="Preparation of investment projects in the foam sector (rigid polyurethane)"/>
    <d v="1999-03-01T00:00:00"/>
    <d v="1999-12-01T00:00:00"/>
    <s v="FIN"/>
    <d v="1999-06-01T00:00:00"/>
    <m/>
    <d v="2000-07-01T00:00:00"/>
    <d v="2002-05-01T00:00:00"/>
    <n v="0"/>
    <m/>
    <m/>
    <n v="0"/>
    <m/>
    <m/>
    <n v="0"/>
    <m/>
    <m/>
    <n v="0"/>
    <m/>
    <m/>
    <n v="25000"/>
    <n v="-47"/>
    <n v="24953"/>
    <n v="1"/>
    <n v="0"/>
    <n v="0"/>
    <n v="0"/>
    <n v="3250"/>
    <n v="-11.31"/>
    <n v="3238.69"/>
    <n v="-0.30999999999994543"/>
    <n v="24953"/>
    <n v="0"/>
    <m/>
    <n v="3239"/>
    <n v="0"/>
    <m/>
    <m/>
    <m/>
    <m/>
    <m/>
    <m/>
    <m/>
    <m/>
    <x v="1"/>
    <n v="0"/>
    <n v="1"/>
    <n v="3"/>
    <n v="9"/>
    <n v="0"/>
    <n v="0"/>
    <n v="0"/>
    <n v="1999"/>
  </r>
  <r>
    <m/>
    <m/>
    <s v="MAL/FOA/24/PRP/110"/>
    <s v="UNIDO"/>
    <m/>
    <x v="2"/>
    <s v="MAL"/>
    <x v="5"/>
    <s v="FOA"/>
    <s v="Preparation of investment projects in the foam sector (rigid polyurethane) for Chon Son, Ngui Soon, Ming Soon, Yon Tuck"/>
    <d v="1998-03-01T00:00:00"/>
    <d v="1999-04-01T00:00:00"/>
    <s v="FIN"/>
    <d v="1998-06-01T00:00:00"/>
    <m/>
    <d v="1998-09-01T00:00:00"/>
    <d v="2000-12-01T00:00:00"/>
    <n v="0"/>
    <m/>
    <m/>
    <n v="0"/>
    <m/>
    <m/>
    <n v="0"/>
    <m/>
    <m/>
    <n v="0"/>
    <m/>
    <m/>
    <n v="20000"/>
    <n v="-205"/>
    <n v="19795"/>
    <n v="1"/>
    <n v="0"/>
    <n v="0"/>
    <n v="0"/>
    <n v="2600"/>
    <n v="-30.68"/>
    <n v="2569.3200000000002"/>
    <n v="0.32000000000016371"/>
    <n v="19795"/>
    <n v="0"/>
    <m/>
    <n v="2569"/>
    <n v="0"/>
    <m/>
    <m/>
    <m/>
    <m/>
    <m/>
    <m/>
    <m/>
    <m/>
    <x v="1"/>
    <n v="0"/>
    <n v="1"/>
    <n v="3"/>
    <n v="13"/>
    <n v="0"/>
    <n v="0"/>
    <n v="0"/>
    <n v="1998"/>
  </r>
  <r>
    <m/>
    <m/>
    <s v="TUR/SEV/27/PRP/54"/>
    <s v="IBRD"/>
    <m/>
    <x v="4"/>
    <s v="TUR"/>
    <x v="5"/>
    <s v="SEV"/>
    <s v="Preparation of investment projects in the foam, commercial refrigeration, refrigeration/ recycling, halon, methyl bromide and a demonstration project for a national phase-out."/>
    <d v="1999-03-01T00:00:00"/>
    <d v="2001-01-01T00:00:00"/>
    <s v="FIN"/>
    <d v="1999-03-01T00:00:00"/>
    <m/>
    <d v="1999-12-01T00:00:00"/>
    <d v="1999-12-01T00:00:00"/>
    <n v="0"/>
    <m/>
    <m/>
    <n v="0"/>
    <m/>
    <m/>
    <n v="0"/>
    <m/>
    <m/>
    <n v="0"/>
    <m/>
    <m/>
    <n v="8000"/>
    <n v="0"/>
    <n v="8000"/>
    <n v="1"/>
    <n v="0"/>
    <n v="0"/>
    <n v="0"/>
    <n v="1040"/>
    <n v="0"/>
    <n v="1040"/>
    <n v="0"/>
    <n v="8000"/>
    <n v="0"/>
    <n v="0"/>
    <n v="1040"/>
    <n v="0"/>
    <n v="0"/>
    <m/>
    <m/>
    <m/>
    <s v="Completed"/>
    <m/>
    <m/>
    <m/>
    <x v="1"/>
    <n v="0"/>
    <n v="1"/>
    <n v="0"/>
    <n v="22"/>
    <n v="0"/>
    <n v="0"/>
    <n v="0"/>
    <n v="1999"/>
  </r>
  <r>
    <m/>
    <m/>
    <s v="ALG/SEV/12/PRP/03"/>
    <s v="UNIDO"/>
    <m/>
    <x v="0"/>
    <s v="ALG"/>
    <x v="5"/>
    <s v="SEV"/>
    <s v="Preparation of investment projects in the manufacture of domestic refrigerators and freezers in 3 plants (Eniem Group)"/>
    <d v="1994-03-01T00:00:00"/>
    <d v="1994-09-01T00:00:00"/>
    <s v="FIN"/>
    <d v="1994-08-01T00:00:00"/>
    <m/>
    <d v="1995-03-01T00:00:00"/>
    <d v="1998-08-01T00:00:00"/>
    <n v="0"/>
    <m/>
    <m/>
    <n v="0"/>
    <m/>
    <m/>
    <n v="0"/>
    <m/>
    <m/>
    <n v="0"/>
    <m/>
    <m/>
    <n v="25000"/>
    <n v="-675"/>
    <n v="24325"/>
    <n v="1"/>
    <n v="0"/>
    <n v="0"/>
    <n v="0"/>
    <n v="3250"/>
    <n v="-92.82"/>
    <n v="3157.18"/>
    <n v="0.17999999999983629"/>
    <n v="24325"/>
    <n v="0"/>
    <m/>
    <n v="3157"/>
    <n v="0"/>
    <m/>
    <m/>
    <m/>
    <m/>
    <m/>
    <m/>
    <m/>
    <m/>
    <x v="1"/>
    <n v="0"/>
    <n v="1"/>
    <n v="5"/>
    <n v="6"/>
    <n v="0"/>
    <n v="0"/>
    <n v="0"/>
    <n v="1994"/>
  </r>
  <r>
    <m/>
    <m/>
    <s v="CPR/PRO/22/PRP/205"/>
    <s v="IBRD"/>
    <m/>
    <x v="2"/>
    <s v="CPR"/>
    <x v="5"/>
    <s v="PRO"/>
    <s v="Preparation of investment projects in the production sector for 1998 submission"/>
    <d v="1997-05-01T00:00:00"/>
    <d v="1998-12-01T00:00:00"/>
    <s v="FIN"/>
    <d v="1998-09-01T00:00:00"/>
    <m/>
    <d v="1999-06-01T00:00:00"/>
    <d v="1999-06-01T00:00:00"/>
    <n v="0"/>
    <m/>
    <m/>
    <n v="0"/>
    <m/>
    <m/>
    <n v="0"/>
    <m/>
    <m/>
    <n v="0"/>
    <m/>
    <m/>
    <n v="350000"/>
    <n v="0"/>
    <n v="350000"/>
    <n v="1"/>
    <n v="0"/>
    <n v="0"/>
    <n v="0"/>
    <n v="45500"/>
    <n v="0"/>
    <n v="45500"/>
    <n v="0"/>
    <n v="350000"/>
    <n v="0"/>
    <n v="0"/>
    <n v="45500"/>
    <n v="0"/>
    <n v="0"/>
    <m/>
    <m/>
    <m/>
    <s v="Completed."/>
    <m/>
    <m/>
    <m/>
    <x v="1"/>
    <n v="0"/>
    <n v="1"/>
    <n v="16"/>
    <n v="19"/>
    <n v="0"/>
    <n v="0"/>
    <n v="0"/>
    <n v="1997"/>
  </r>
  <r>
    <m/>
    <m/>
    <s v="ARG/SEV/12/PRP/06"/>
    <s v="IBRD"/>
    <m/>
    <x v="1"/>
    <s v="ARG"/>
    <x v="5"/>
    <s v="SEV"/>
    <s v="Preparation of investment projects in the refrigeration and foam sectors (1994)"/>
    <d v="1994-03-01T00:00:00"/>
    <d v="1995-03-01T00:00:00"/>
    <s v="FIN"/>
    <d v="1994-03-01T00:00:00"/>
    <m/>
    <d v="1994-12-01T00:00:00"/>
    <d v="1994-12-01T00:00:00"/>
    <n v="0"/>
    <m/>
    <m/>
    <n v="0"/>
    <m/>
    <m/>
    <n v="0"/>
    <m/>
    <m/>
    <n v="0"/>
    <m/>
    <m/>
    <n v="192929"/>
    <n v="4741"/>
    <n v="197670"/>
    <n v="1"/>
    <n v="0"/>
    <n v="0"/>
    <n v="0"/>
    <n v="0"/>
    <n v="0"/>
    <n v="0"/>
    <n v="0"/>
    <n v="197670"/>
    <n v="0"/>
    <n v="0"/>
    <n v="0"/>
    <n v="0"/>
    <n v="0"/>
    <m/>
    <m/>
    <m/>
    <s v="Completed."/>
    <m/>
    <m/>
    <m/>
    <x v="1"/>
    <n v="0"/>
    <n v="1"/>
    <n v="0"/>
    <n v="12"/>
    <n v="0"/>
    <n v="0"/>
    <n v="0"/>
    <n v="1994"/>
  </r>
  <r>
    <m/>
    <m/>
    <s v="ARG/SEV/27/PRP/86"/>
    <s v="IBRD"/>
    <m/>
    <x v="1"/>
    <s v="ARG"/>
    <x v="5"/>
    <s v="SEV"/>
    <s v="Preparation of investment projects in the refrigeration and solvent cleaning sectors"/>
    <d v="1999-03-01T00:00:00"/>
    <d v="2001-01-01T00:00:00"/>
    <s v="FIN"/>
    <d v="1999-03-01T00:00:00"/>
    <m/>
    <d v="1999-12-01T00:00:00"/>
    <d v="1999-12-01T00:00:00"/>
    <n v="0"/>
    <m/>
    <m/>
    <n v="0"/>
    <m/>
    <m/>
    <n v="0"/>
    <m/>
    <m/>
    <n v="0"/>
    <m/>
    <m/>
    <n v="16000"/>
    <n v="0"/>
    <n v="16000"/>
    <n v="1"/>
    <n v="0"/>
    <n v="0"/>
    <n v="0"/>
    <n v="2080"/>
    <n v="0"/>
    <n v="2080"/>
    <n v="0"/>
    <n v="16000"/>
    <n v="0"/>
    <n v="0"/>
    <n v="2080"/>
    <n v="0"/>
    <n v="0"/>
    <m/>
    <m/>
    <m/>
    <m/>
    <m/>
    <m/>
    <m/>
    <x v="1"/>
    <n v="0"/>
    <n v="1"/>
    <n v="0"/>
    <n v="22"/>
    <n v="0"/>
    <n v="0"/>
    <n v="0"/>
    <n v="1999"/>
  </r>
  <r>
    <m/>
    <m/>
    <s v="BRA/REF/12/PRP/14"/>
    <s v="IBRD"/>
    <m/>
    <x v="1"/>
    <s v="BRA"/>
    <x v="5"/>
    <s v="REF"/>
    <s v="Preparation of investment projects in the refrigeration sector (1994)"/>
    <d v="1994-03-01T00:00:00"/>
    <d v="1995-03-01T00:00:00"/>
    <s v="FIN"/>
    <d v="1994-03-01T00:00:00"/>
    <m/>
    <d v="1994-12-01T00:00:00"/>
    <d v="1994-12-01T00:00:00"/>
    <n v="0"/>
    <m/>
    <m/>
    <n v="0"/>
    <m/>
    <m/>
    <n v="0"/>
    <m/>
    <m/>
    <n v="0"/>
    <m/>
    <m/>
    <n v="164380"/>
    <n v="-53297"/>
    <n v="111083"/>
    <n v="1"/>
    <n v="0"/>
    <n v="0"/>
    <n v="0"/>
    <n v="0"/>
    <n v="0"/>
    <n v="0"/>
    <n v="0"/>
    <n v="111083"/>
    <n v="0"/>
    <n v="0"/>
    <n v="0"/>
    <n v="0"/>
    <n v="0"/>
    <m/>
    <m/>
    <m/>
    <s v="Completed."/>
    <m/>
    <m/>
    <m/>
    <x v="1"/>
    <n v="0"/>
    <n v="1"/>
    <n v="0"/>
    <n v="12"/>
    <n v="0"/>
    <n v="0"/>
    <n v="0"/>
    <n v="1994"/>
  </r>
  <r>
    <m/>
    <m/>
    <s v="DRK/REF/39/PRP/24"/>
    <s v="UNIDO"/>
    <m/>
    <x v="2"/>
    <s v="DRK"/>
    <x v="5"/>
    <s v="REF"/>
    <s v="Preparation of investment projects in the refrigeration sector (CFC)"/>
    <d v="2003-04-01T00:00:00"/>
    <d v="2004-04-01T00:00:00"/>
    <s v="FIN"/>
    <d v="2003-05-01T00:00:00"/>
    <m/>
    <d v="2004-04-01T00:00:00"/>
    <d v="2004-09-01T00:00:00"/>
    <n v="0"/>
    <m/>
    <m/>
    <n v="0"/>
    <m/>
    <m/>
    <n v="0"/>
    <m/>
    <m/>
    <n v="0"/>
    <m/>
    <m/>
    <n v="20000"/>
    <n v="-267"/>
    <n v="19733"/>
    <n v="1"/>
    <n v="0"/>
    <n v="0"/>
    <n v="0"/>
    <n v="1500"/>
    <n v="-22.35"/>
    <n v="1477.65"/>
    <n v="-0.34999999999990905"/>
    <n v="19733"/>
    <n v="0"/>
    <m/>
    <n v="1478"/>
    <n v="0"/>
    <m/>
    <m/>
    <m/>
    <m/>
    <m/>
    <m/>
    <m/>
    <m/>
    <x v="1"/>
    <n v="0"/>
    <n v="1"/>
    <n v="1"/>
    <n v="12"/>
    <n v="0"/>
    <n v="0"/>
    <n v="0"/>
    <n v="2003"/>
  </r>
  <r>
    <m/>
    <m/>
    <s v="VEN/REF/27/PRP/75"/>
    <s v="UNIDO"/>
    <m/>
    <x v="1"/>
    <s v="VEN"/>
    <x v="5"/>
    <s v="REF"/>
    <s v="Preparation of investment projects in the refrigeration/MACS and compressors sector"/>
    <d v="1999-03-01T00:00:00"/>
    <d v="1999-12-01T00:00:00"/>
    <s v="FIN"/>
    <d v="1999-12-01T00:00:00"/>
    <m/>
    <d v="2000-09-01T00:00:00"/>
    <d v="2002-09-01T00:00:00"/>
    <n v="0"/>
    <m/>
    <m/>
    <n v="0"/>
    <m/>
    <m/>
    <n v="0"/>
    <m/>
    <m/>
    <n v="0"/>
    <m/>
    <m/>
    <n v="20000"/>
    <n v="-113"/>
    <n v="19887"/>
    <n v="1"/>
    <n v="0"/>
    <n v="0"/>
    <n v="0"/>
    <n v="2600"/>
    <n v="-19"/>
    <n v="2581"/>
    <n v="0"/>
    <n v="19887"/>
    <n v="0"/>
    <m/>
    <n v="2581"/>
    <n v="0"/>
    <m/>
    <m/>
    <m/>
    <m/>
    <m/>
    <m/>
    <m/>
    <m/>
    <x v="1"/>
    <n v="0"/>
    <n v="1"/>
    <n v="9"/>
    <n v="9"/>
    <n v="0"/>
    <n v="0"/>
    <n v="0"/>
    <n v="1999"/>
  </r>
  <r>
    <m/>
    <m/>
    <s v="MEX/FOA/30/PRP/92"/>
    <s v="UNIDO"/>
    <m/>
    <x v="1"/>
    <s v="MEX"/>
    <x v="5"/>
    <s v="FOA"/>
    <s v="Preparation of investment projects in the rigid foam sector"/>
    <d v="2000-03-01T00:00:00"/>
    <d v="2001-04-01T00:00:00"/>
    <s v="FIN"/>
    <d v="2000-11-01T00:00:00"/>
    <m/>
    <d v="2001-10-01T00:00:00"/>
    <d v="2003-03-01T00:00:00"/>
    <n v="0"/>
    <m/>
    <m/>
    <n v="0"/>
    <m/>
    <m/>
    <n v="0"/>
    <m/>
    <m/>
    <n v="0"/>
    <m/>
    <m/>
    <n v="30000"/>
    <n v="-838"/>
    <n v="29162"/>
    <n v="1"/>
    <n v="0"/>
    <n v="0"/>
    <n v="0"/>
    <n v="3900"/>
    <n v="-114.92"/>
    <n v="3785.08"/>
    <n v="7.999999999992724E-2"/>
    <n v="29162"/>
    <n v="0"/>
    <m/>
    <n v="3785"/>
    <n v="0"/>
    <m/>
    <m/>
    <m/>
    <m/>
    <m/>
    <m/>
    <m/>
    <m/>
    <x v="1"/>
    <n v="0"/>
    <n v="1"/>
    <n v="8"/>
    <n v="13"/>
    <n v="0"/>
    <n v="0"/>
    <n v="0"/>
    <n v="2000"/>
  </r>
  <r>
    <m/>
    <m/>
    <s v="IND/SOL/24/PRP/162"/>
    <s v="UNIDO"/>
    <m/>
    <x v="2"/>
    <s v="IND"/>
    <x v="5"/>
    <s v="SOL"/>
    <s v="Preparation of investment projects in the solvent (CFC 113) sector at Harbans Lal Malhotra &amp; Sons Ltd. Calcuta"/>
    <d v="1998-03-01T00:00:00"/>
    <d v="1999-04-01T00:00:00"/>
    <s v="FIN"/>
    <d v="1998-06-01T00:00:00"/>
    <m/>
    <d v="2000-06-01T00:00:00"/>
    <d v="2001-07-01T00:00:00"/>
    <n v="0"/>
    <m/>
    <m/>
    <n v="0"/>
    <m/>
    <m/>
    <n v="0"/>
    <m/>
    <m/>
    <n v="0"/>
    <m/>
    <m/>
    <n v="25000"/>
    <n v="-177"/>
    <n v="24823"/>
    <n v="1"/>
    <n v="0"/>
    <n v="0"/>
    <n v="0"/>
    <n v="3250"/>
    <n v="-28.08"/>
    <n v="3221.92"/>
    <n v="-7.999999999992724E-2"/>
    <n v="24823"/>
    <n v="0"/>
    <m/>
    <n v="3222"/>
    <n v="0"/>
    <m/>
    <m/>
    <m/>
    <m/>
    <m/>
    <m/>
    <m/>
    <m/>
    <x v="1"/>
    <n v="0"/>
    <n v="1"/>
    <n v="3"/>
    <n v="13"/>
    <n v="0"/>
    <n v="0"/>
    <n v="0"/>
    <n v="1998"/>
  </r>
  <r>
    <m/>
    <m/>
    <s v="ROM/SOL/39/PRP/21"/>
    <s v="UNIDO"/>
    <m/>
    <x v="4"/>
    <s v="ROM"/>
    <x v="5"/>
    <s v="SOL"/>
    <s v="Preparation of investment projects in the solvent sector"/>
    <d v="2003-04-01T00:00:00"/>
    <d v="2004-04-01T00:00:00"/>
    <s v="FIN"/>
    <d v="2003-10-01T00:00:00"/>
    <m/>
    <d v="2004-10-01T00:00:00"/>
    <d v="2005-05-01T00:00:00"/>
    <n v="0"/>
    <m/>
    <m/>
    <n v="0"/>
    <m/>
    <m/>
    <n v="0"/>
    <m/>
    <m/>
    <n v="0"/>
    <m/>
    <m/>
    <n v="15000"/>
    <n v="-785"/>
    <n v="14215"/>
    <n v="1"/>
    <n v="0"/>
    <n v="0"/>
    <n v="0"/>
    <n v="1125"/>
    <n v="-60.6"/>
    <n v="1064.4000000000001"/>
    <n v="0.40000000000009095"/>
    <n v="14215"/>
    <n v="0"/>
    <m/>
    <n v="1064"/>
    <n v="0"/>
    <m/>
    <m/>
    <m/>
    <m/>
    <m/>
    <m/>
    <m/>
    <m/>
    <x v="1"/>
    <n v="0"/>
    <n v="1"/>
    <n v="6"/>
    <n v="12"/>
    <n v="0"/>
    <n v="0"/>
    <n v="0"/>
    <n v="2003"/>
  </r>
  <r>
    <m/>
    <m/>
    <s v="IRA/SOL/39/PRP/158"/>
    <s v="UNIDO"/>
    <m/>
    <x v="2"/>
    <s v="IRA"/>
    <x v="5"/>
    <s v="SOL"/>
    <s v="Preparation of investment projects in the solvent sector (CTC/TCA)"/>
    <d v="2003-04-01T00:00:00"/>
    <d v="2004-04-01T00:00:00"/>
    <s v="FIN"/>
    <d v="2003-08-01T00:00:00"/>
    <m/>
    <d v="2004-04-01T00:00:00"/>
    <d v="2004-07-01T00:00:00"/>
    <n v="0"/>
    <m/>
    <m/>
    <n v="0"/>
    <m/>
    <m/>
    <n v="0"/>
    <m/>
    <m/>
    <n v="0"/>
    <m/>
    <m/>
    <n v="10000"/>
    <n v="0"/>
    <n v="10000"/>
    <n v="1"/>
    <n v="0"/>
    <n v="0"/>
    <n v="0"/>
    <n v="750"/>
    <n v="-0.08"/>
    <n v="749.92"/>
    <n v="-8.0000000000040927E-2"/>
    <n v="10000"/>
    <n v="0"/>
    <m/>
    <n v="750"/>
    <n v="0"/>
    <m/>
    <m/>
    <m/>
    <m/>
    <m/>
    <m/>
    <m/>
    <m/>
    <x v="1"/>
    <n v="0"/>
    <n v="1"/>
    <n v="4"/>
    <n v="12"/>
    <n v="0"/>
    <n v="0"/>
    <n v="0"/>
    <n v="2003"/>
  </r>
  <r>
    <m/>
    <m/>
    <s v="IRA/SOL/42/PRP/164"/>
    <s v="UNIDO"/>
    <m/>
    <x v="2"/>
    <s v="IRA"/>
    <x v="5"/>
    <s v="SOL"/>
    <s v="Preparation of investment projects in the solvent sector (CTC/TCA)"/>
    <d v="2004-04-01T00:00:00"/>
    <d v="2005-04-01T00:00:00"/>
    <s v="FIN"/>
    <d v="2004-09-01T00:00:00"/>
    <m/>
    <d v="2005-12-01T00:00:00"/>
    <d v="2006-12-01T00:00:00"/>
    <n v="0"/>
    <m/>
    <m/>
    <n v="0"/>
    <m/>
    <m/>
    <n v="0"/>
    <m/>
    <m/>
    <n v="0"/>
    <m/>
    <m/>
    <n v="15000"/>
    <n v="-110"/>
    <n v="14890"/>
    <n v="1"/>
    <n v="0"/>
    <n v="0"/>
    <n v="0"/>
    <n v="1125"/>
    <n v="-8"/>
    <n v="1117"/>
    <n v="0"/>
    <n v="14890"/>
    <n v="0"/>
    <m/>
    <n v="1117"/>
    <n v="0"/>
    <m/>
    <m/>
    <m/>
    <m/>
    <m/>
    <m/>
    <m/>
    <m/>
    <x v="1"/>
    <n v="0"/>
    <n v="1"/>
    <n v="5"/>
    <n v="12"/>
    <n v="0"/>
    <n v="0"/>
    <n v="0"/>
    <n v="2004"/>
  </r>
  <r>
    <m/>
    <m/>
    <s v="MEX/SOL/39/PRP/114"/>
    <s v="UNIDO"/>
    <m/>
    <x v="1"/>
    <s v="MEX"/>
    <x v="5"/>
    <s v="SOL"/>
    <s v="Preparation of investment projects in the solvent sector (TCA)"/>
    <d v="2003-04-01T00:00:00"/>
    <d v="2004-04-01T00:00:00"/>
    <s v="CLO"/>
    <d v="2003-12-01T00:00:00"/>
    <m/>
    <m/>
    <d v="2004-06-01T00:00:00"/>
    <n v="0"/>
    <m/>
    <m/>
    <n v="0"/>
    <m/>
    <m/>
    <n v="0"/>
    <m/>
    <m/>
    <n v="0"/>
    <m/>
    <m/>
    <n v="30000"/>
    <n v="-18965"/>
    <n v="11035"/>
    <n v="1"/>
    <n v="0"/>
    <n v="0"/>
    <n v="0"/>
    <n v="2250"/>
    <n v="-1423.65"/>
    <n v="826.34999999999991"/>
    <n v="0.34999999999990905"/>
    <n v="11035"/>
    <n v="0"/>
    <m/>
    <n v="826"/>
    <n v="0"/>
    <m/>
    <m/>
    <m/>
    <m/>
    <e v="#N/A"/>
    <e v="#N/A"/>
    <m/>
    <m/>
    <x v="0"/>
    <n v="0"/>
    <n v="1"/>
    <n v="8"/>
    <n v="12"/>
    <n v="0"/>
    <n v="0"/>
    <n v="0"/>
    <n v="2003"/>
  </r>
  <r>
    <m/>
    <m/>
    <s v="PAK/SOL/39/PRP/48"/>
    <s v="UNIDO"/>
    <m/>
    <x v="2"/>
    <s v="PAK"/>
    <x v="5"/>
    <s v="SOL"/>
    <s v="Preparation of investment projects in the solvents sector (CTC/TCA)"/>
    <d v="2003-04-01T00:00:00"/>
    <d v="2004-04-01T00:00:00"/>
    <s v="FIN"/>
    <d v="2003-05-01T00:00:00"/>
    <m/>
    <d v="2004-04-01T00:00:00"/>
    <d v="2004-12-01T00:00:00"/>
    <n v="0"/>
    <m/>
    <m/>
    <n v="0"/>
    <m/>
    <m/>
    <n v="0"/>
    <m/>
    <m/>
    <n v="0"/>
    <m/>
    <m/>
    <n v="25000"/>
    <n v="-807"/>
    <n v="24193"/>
    <n v="1"/>
    <n v="0"/>
    <n v="0"/>
    <n v="0"/>
    <n v="1875"/>
    <n v="-63"/>
    <n v="1812"/>
    <n v="0"/>
    <n v="24193"/>
    <n v="0"/>
    <m/>
    <n v="1812"/>
    <n v="0"/>
    <m/>
    <m/>
    <m/>
    <m/>
    <m/>
    <m/>
    <m/>
    <m/>
    <x v="1"/>
    <n v="0"/>
    <n v="1"/>
    <n v="1"/>
    <n v="12"/>
    <n v="0"/>
    <n v="0"/>
    <n v="0"/>
    <n v="2003"/>
  </r>
  <r>
    <m/>
    <m/>
    <s v="DRK/MUS/39/PRP/23"/>
    <s v="UNIDO"/>
    <m/>
    <x v="2"/>
    <s v="DRK"/>
    <x v="5"/>
    <s v="MUS"/>
    <s v="Preparation of investment projects in the solvents, process agents and fumigant sector (CTC)"/>
    <d v="2003-04-01T00:00:00"/>
    <d v="2004-04-01T00:00:00"/>
    <s v="FIN"/>
    <d v="2003-05-01T00:00:00"/>
    <m/>
    <d v="2004-04-01T00:00:00"/>
    <d v="2004-09-01T00:00:00"/>
    <n v="0"/>
    <m/>
    <m/>
    <n v="0"/>
    <m/>
    <m/>
    <n v="0"/>
    <m/>
    <m/>
    <n v="0"/>
    <m/>
    <m/>
    <n v="40000"/>
    <n v="-22"/>
    <n v="39978"/>
    <n v="1"/>
    <n v="0"/>
    <n v="0"/>
    <n v="0"/>
    <n v="3000"/>
    <n v="-6.38"/>
    <n v="2993.62"/>
    <n v="-0.38000000000010914"/>
    <n v="39978"/>
    <n v="0"/>
    <m/>
    <n v="2994"/>
    <n v="0"/>
    <m/>
    <m/>
    <m/>
    <m/>
    <m/>
    <m/>
    <m/>
    <m/>
    <x v="1"/>
    <n v="0"/>
    <n v="1"/>
    <n v="1"/>
    <n v="12"/>
    <n v="0"/>
    <n v="0"/>
    <n v="0"/>
    <n v="2003"/>
  </r>
  <r>
    <m/>
    <m/>
    <s v="TUR/FOA/15/PRP/11"/>
    <s v="UNIDO"/>
    <m/>
    <x v="4"/>
    <s v="TUR"/>
    <x v="5"/>
    <s v="FOA"/>
    <s v="Preparation of investment projects on ODS phase out in the foam sector"/>
    <d v="1994-12-01T00:00:00"/>
    <d v="1995-06-01T00:00:00"/>
    <s v="FIN"/>
    <d v="1995-03-01T00:00:00"/>
    <m/>
    <d v="2000-04-01T00:00:00"/>
    <d v="2001-07-01T00:00:00"/>
    <n v="0"/>
    <m/>
    <m/>
    <n v="0"/>
    <m/>
    <m/>
    <n v="0"/>
    <m/>
    <m/>
    <n v="0"/>
    <m/>
    <m/>
    <n v="50000"/>
    <n v="0"/>
    <n v="50000"/>
    <n v="1"/>
    <n v="0"/>
    <n v="0"/>
    <n v="0"/>
    <n v="6500"/>
    <n v="-5.85"/>
    <n v="6494.15"/>
    <n v="0.1499999999996362"/>
    <n v="50000"/>
    <n v="0"/>
    <m/>
    <n v="6494"/>
    <n v="0"/>
    <m/>
    <m/>
    <m/>
    <m/>
    <m/>
    <m/>
    <m/>
    <m/>
    <x v="1"/>
    <n v="0"/>
    <n v="1"/>
    <n v="3"/>
    <n v="6"/>
    <n v="0"/>
    <n v="0"/>
    <n v="0"/>
    <n v="1994"/>
  </r>
  <r>
    <m/>
    <m/>
    <s v="EGY/REF/13/PRP/34"/>
    <s v="UNIDO"/>
    <m/>
    <x v="0"/>
    <s v="EGY"/>
    <x v="5"/>
    <s v="REF"/>
    <s v="Preparation of investment projects on ODS phase-out for four refrigerator manufacturers"/>
    <d v="1994-07-01T00:00:00"/>
    <d v="1994-10-01T00:00:00"/>
    <s v="FIN"/>
    <d v="1994-10-01T00:00:00"/>
    <m/>
    <d v="1995-08-01T00:00:00"/>
    <d v="1998-08-01T00:00:00"/>
    <n v="0"/>
    <m/>
    <m/>
    <n v="0"/>
    <m/>
    <m/>
    <n v="0"/>
    <m/>
    <m/>
    <n v="0"/>
    <m/>
    <m/>
    <n v="15000"/>
    <n v="3364"/>
    <n v="18364"/>
    <n v="1"/>
    <n v="0"/>
    <n v="0"/>
    <n v="0"/>
    <n v="1950"/>
    <n v="437.32"/>
    <n v="2387.3200000000002"/>
    <n v="0.32000000000016371"/>
    <n v="18364"/>
    <n v="0"/>
    <m/>
    <n v="2387"/>
    <n v="0"/>
    <m/>
    <m/>
    <m/>
    <m/>
    <m/>
    <m/>
    <m/>
    <m/>
    <x v="1"/>
    <n v="0"/>
    <n v="1"/>
    <n v="3"/>
    <n v="3"/>
    <n v="0"/>
    <n v="0"/>
    <n v="0"/>
    <n v="1994"/>
  </r>
  <r>
    <m/>
    <m/>
    <s v="ALG/SEV/12/PRP/04"/>
    <s v="UNIDO"/>
    <m/>
    <x v="0"/>
    <s v="ALG"/>
    <x v="5"/>
    <s v="SEV"/>
    <s v="Preparation of investment projects to phase-out CFC-11 and 14 in the manufacture of aerosols and CFC-113 in the manufacture of razor blades"/>
    <d v="1994-03-01T00:00:00"/>
    <d v="1994-09-01T00:00:00"/>
    <s v="FIN"/>
    <d v="1994-11-01T00:00:00"/>
    <m/>
    <d v="1995-03-01T00:00:00"/>
    <d v="1998-08-01T00:00:00"/>
    <n v="0"/>
    <m/>
    <m/>
    <n v="0"/>
    <m/>
    <m/>
    <n v="0"/>
    <m/>
    <m/>
    <n v="0"/>
    <m/>
    <m/>
    <n v="25000"/>
    <n v="-5049"/>
    <n v="19951"/>
    <n v="1"/>
    <n v="0"/>
    <n v="0"/>
    <n v="0"/>
    <n v="3250"/>
    <n v="-660.53"/>
    <n v="2589.4700000000003"/>
    <n v="0.47000000000025466"/>
    <n v="19951"/>
    <n v="0"/>
    <m/>
    <n v="2589"/>
    <n v="0"/>
    <m/>
    <m/>
    <m/>
    <m/>
    <m/>
    <m/>
    <m/>
    <m/>
    <x v="1"/>
    <n v="0"/>
    <n v="1"/>
    <n v="8"/>
    <n v="6"/>
    <n v="0"/>
    <n v="0"/>
    <n v="0"/>
    <n v="1994"/>
  </r>
  <r>
    <m/>
    <m/>
    <s v="ALB/KIP/87/PRP/44"/>
    <s v="UNEP"/>
    <m/>
    <x v="4"/>
    <s v="ALB"/>
    <x v="5"/>
    <s v="KIP"/>
    <s v="Preparation of Kigali HFC implementation plan"/>
    <d v="2021-07-01T00:00:00"/>
    <d v="2023-08-01T00:00:00"/>
    <s v="FIN"/>
    <d v="2022-03-01T00:00:00"/>
    <m/>
    <d v="2023-08-01T00:00:00"/>
    <d v="2023-12-01T00:00:00"/>
    <n v="0"/>
    <m/>
    <m/>
    <n v="0"/>
    <m/>
    <m/>
    <m/>
    <m/>
    <m/>
    <m/>
    <m/>
    <m/>
    <n v="45000"/>
    <n v="0"/>
    <n v="45000"/>
    <n v="0.96370400000000001"/>
    <n v="1633.3199999999997"/>
    <n v="1633.3199999999997"/>
    <n v="0"/>
    <n v="5850"/>
    <n v="0"/>
    <n v="5850"/>
    <n v="212.33159999999953"/>
    <n v="43366.68"/>
    <n v="0"/>
    <n v="0"/>
    <n v="5637.6684000000005"/>
    <n v="0"/>
    <m/>
    <n v="0"/>
    <m/>
    <m/>
    <s v="The new F-gas law was approved on 26 January 2023. Three stakeholder consultations took place to discuss the proposed HFC phase-down strategy and HFC prohibitions and restrictions on  8 February 2023 (2 women, 11 men), on 16 March 2023 (3 women, 8 men), and on 5 April 2023 (3 women, 8 men). Special efforts were made to involve women in vocational training, awareness-raising activities, and training events on alternative technologies. The number of meeting participants was disaggregated by gender. The second and final stakeholder consultation took place on 4 July 2023. Albania's KIP stage I proposal was submitted to MFS in August 2023 for consideration by ExCom 93. The project team responded to the comments / questions by MFS. ExCom 93 approved the project proposal in December 2023."/>
    <s v="The project is financialy completed "/>
    <s v="Yes"/>
    <m/>
    <x v="1"/>
    <n v="0"/>
    <n v="1"/>
    <n v="8"/>
    <n v="25"/>
    <n v="0"/>
    <n v="0"/>
    <n v="0"/>
    <n v="2021"/>
  </r>
  <r>
    <m/>
    <m/>
    <s v="ALB/KIP/87/PRP/43"/>
    <s v="UNIDO"/>
    <m/>
    <x v="4"/>
    <s v="ALB"/>
    <x v="5"/>
    <s v="KIP"/>
    <s v="Preparation of Kigali HFC implementation plan"/>
    <d v="2021-07-01T00:00:00"/>
    <d v="2023-08-01T00:00:00"/>
    <s v="ONG"/>
    <d v="2022-05-01T00:00:00"/>
    <d v="2024-06-01T00:00:00"/>
    <m/>
    <m/>
    <n v="0"/>
    <m/>
    <m/>
    <n v="0"/>
    <m/>
    <m/>
    <n v="0"/>
    <m/>
    <m/>
    <n v="0"/>
    <m/>
    <m/>
    <n v="85000"/>
    <n v="0"/>
    <n v="85000"/>
    <n v="0.66743129411764712"/>
    <n v="28268.339999999997"/>
    <n v="28268.339999999997"/>
    <n v="0"/>
    <n v="5950"/>
    <n v="0"/>
    <n v="5950"/>
    <n v="1978.7837999999997"/>
    <n v="56731.66"/>
    <n v="5531.86"/>
    <n v="28000"/>
    <n v="3971.2162000000003"/>
    <n v="387.23020000000002"/>
    <m/>
    <m/>
    <m/>
    <m/>
    <s v="The KIP project document has been submitted to the 93rd ExCom and approved. "/>
    <s v="Grant is being financially closed. "/>
    <s v="Yes"/>
    <m/>
    <x v="0"/>
    <n v="1"/>
    <n v="1"/>
    <n v="10"/>
    <n v="25"/>
    <n v="10"/>
    <n v="35"/>
    <n v="0"/>
    <n v="2021"/>
  </r>
  <r>
    <m/>
    <m/>
    <s v="ANG/KIP/88/PRP/24"/>
    <s v="UNDP"/>
    <m/>
    <x v="0"/>
    <s v="ANG"/>
    <x v="5"/>
    <s v="KIP"/>
    <s v="Preparation of Kigali HFC implementation plan"/>
    <d v="2021-11-01T00:00:00"/>
    <d v="2023-12-01T00:00:00"/>
    <s v="ONG"/>
    <d v="2022-08-01T00:00:00"/>
    <d v="2025-01-01T00:00:00"/>
    <m/>
    <m/>
    <n v="0"/>
    <m/>
    <m/>
    <m/>
    <m/>
    <m/>
    <n v="0"/>
    <m/>
    <m/>
    <m/>
    <m/>
    <m/>
    <n v="170000"/>
    <n v="0"/>
    <n v="170000"/>
    <n v="0.1987270588235294"/>
    <n v="136216.4"/>
    <n v="136216.4"/>
    <n v="0"/>
    <n v="11900"/>
    <n v="0"/>
    <n v="11900"/>
    <n v="9535.148000000001"/>
    <n v="33783.599999999999"/>
    <n v="0"/>
    <n v="136216.4"/>
    <n v="2364.8519999999999"/>
    <n v="0"/>
    <m/>
    <m/>
    <m/>
    <m/>
    <s v="KIP PRP under development. There have been unexpected challenges as the NOU staff is in process of being replaced by the Government. UNDP is in constant communciation with the Government to better understand how we can accelerate the development of the project."/>
    <s v="KIP PRP under development. New staff at the NOU has allowed for advancement of activities. Validation of the KIP expected the second semester of 2024"/>
    <s v="Yes"/>
    <m/>
    <x v="0"/>
    <n v="1"/>
    <n v="1"/>
    <n v="9"/>
    <n v="25"/>
    <n v="13"/>
    <n v="38"/>
    <n v="0"/>
    <n v="2021"/>
  </r>
  <r>
    <m/>
    <m/>
    <s v="ARG/KIP/88/PRP/195"/>
    <s v="UNIDO"/>
    <m/>
    <x v="1"/>
    <s v="ARG"/>
    <x v="5"/>
    <s v="KIP"/>
    <s v="Preparation of Kigali HFC implementation plan"/>
    <d v="2021-11-01T00:00:00"/>
    <d v="2023-12-01T00:00:00"/>
    <s v="ONG"/>
    <d v="2022-09-01T00:00:00"/>
    <d v="2024-12-01T00:00:00"/>
    <m/>
    <m/>
    <n v="0"/>
    <m/>
    <m/>
    <n v="0"/>
    <m/>
    <m/>
    <n v="0"/>
    <m/>
    <m/>
    <n v="0"/>
    <m/>
    <m/>
    <n v="220000"/>
    <n v="0"/>
    <n v="220000"/>
    <n v="0.41288690909090908"/>
    <n v="129164.88"/>
    <n v="129164.88"/>
    <n v="0"/>
    <n v="15400"/>
    <n v="0"/>
    <n v="15400"/>
    <n v="9041.5416000000005"/>
    <n v="90835.12"/>
    <n v="27490.03"/>
    <n v="40000"/>
    <n v="6358.4584000000004"/>
    <n v="1924.3021000000003"/>
    <m/>
    <m/>
    <m/>
    <m/>
    <s v="NOU is planning to submit the KIP in 2025"/>
    <s v="The priority is given to submission of individual companies."/>
    <s v="No"/>
    <m/>
    <x v="0"/>
    <n v="1"/>
    <n v="1"/>
    <n v="10"/>
    <n v="25"/>
    <n v="12"/>
    <n v="37"/>
    <n v="0"/>
    <n v="2021"/>
  </r>
  <r>
    <m/>
    <m/>
    <s v="ARM/KIP/87/PRP/27"/>
    <s v="UNEP"/>
    <m/>
    <x v="4"/>
    <s v="ARM"/>
    <x v="5"/>
    <s v="KIP"/>
    <s v="Preparation of Kigali HFC implementation plan"/>
    <d v="2021-07-01T00:00:00"/>
    <d v="2023-08-01T00:00:00"/>
    <s v="ONG"/>
    <d v="2022-04-01T00:00:00"/>
    <d v="2024-02-01T00:00:00"/>
    <m/>
    <m/>
    <n v="0"/>
    <m/>
    <m/>
    <n v="0"/>
    <m/>
    <m/>
    <m/>
    <m/>
    <m/>
    <m/>
    <m/>
    <m/>
    <n v="170000"/>
    <n v="0"/>
    <n v="170000"/>
    <n v="0.91288235294117648"/>
    <n v="14810"/>
    <n v="14810"/>
    <n v="0"/>
    <n v="22100"/>
    <n v="0"/>
    <n v="22100"/>
    <n v="1925.2999999999993"/>
    <n v="155190"/>
    <n v="13500"/>
    <n v="14810"/>
    <n v="20174.7"/>
    <n v="1755"/>
    <m/>
    <n v="5000"/>
    <m/>
    <m/>
    <s v="Online consultation concerning the establishment of an HFC leakage checking system took place on 18 January 2023._x000a_Working meeting with the representatives of the Ministry of Education, Science, Culture and Sport took place on 24 January 2023 (3 women, 4 men)._x000a_Meeting on cross-checking of ODS and HFC consumption data on 3 February 2023 included comparative analysis of actual imports, exports and transit shipments and recommendations for the improvement of the legal mechanism related to data collection (6 women, 5 men)._x000a_The first draft KIP was reviewed by MPO and data collection expert during January-February 2023. and the outcomes were discussed in the MPU office on 14 March 2023._x000a_Draft resolution &quot;On Amendments to Resolution No. 754 of the Government of the Republic of Armenia of 13 May 2021&quot; was submitted to the MPU for review on 20 March 2023. _x000a_Online meeting with the international consultant to discuss the draft KIP addressing data discrepancies took place on 17 April 2023._x000a_Online meeting with the international consultant to discuss the energy-efficiency activity to be included in the KIP and to agree on the type of activities to be included took place on 23 May 2023._x000a_KIP stage I was finalised and submitted in August 2023 to MFS for consideration by ExCom 93. An extensive list of questions and comments was received in September 2023, and Armenia decided to withdraw the project document with the purpose of improving it and adding data for an additional year._x000a_A new SSFA was signed by UNEP and Armenia in October 2023, and a final stakeholders meeting  was organized on 11 December 2023 in Yerevan with the main goal to present Armenia’s amended HFC phase-down strategy, KIP stage I and its tranche 1._x000a_It was agreed that UNIDO should submit the KIP stage I as the lead agency with UNEP as cooperating agency. UNEP engaged an international KIP expert in December 2023 to finalize the KIP proposal in line with MFS requirements and to address certain data gaps / discrepancies._x000a_Participation of women in meetings was encouraged. For selected meetings, the number of participants was disaggregated by gender."/>
    <s v="KIP stage I and its tranche 1 was submitted to MFS in February 2024 for consideration by ExCom 94 with UNIDO as the lead agency and UNEP as cooperating agency._x000a_Questions and comments were received in March 2024, and the project preparation experts provided answers and clarifications._x000a_ExCom 93 approved the project proposal in December 2023._x000a_During the finalization of KIP stage I, Armenia relized that the reported HFC consumption during the baseline years did not consider certain blends nor the imports from the countries of the Eurasian Economic Union. It is therefore preparing a document package to request the revision of its HFC baseline revision to be submitted to the Implementation Committee meeting in July 2024 as per the guidelines of the Ozone Secretariat. "/>
    <s v="Yes"/>
    <m/>
    <x v="0"/>
    <n v="1"/>
    <n v="1"/>
    <n v="9"/>
    <n v="25"/>
    <n v="6"/>
    <n v="31"/>
    <n v="0"/>
    <n v="2021"/>
  </r>
  <r>
    <m/>
    <m/>
    <s v="BHU/KIP/87/PRP/29"/>
    <s v="UNDP"/>
    <m/>
    <x v="2"/>
    <s v="BHU"/>
    <x v="5"/>
    <s v="KIP"/>
    <s v="Preparation of Kigali HFC implementation plan"/>
    <d v="2021-07-01T00:00:00"/>
    <d v="2023-08-01T00:00:00"/>
    <s v="ONG"/>
    <m/>
    <d v="2024-06-01T00:00:00"/>
    <m/>
    <m/>
    <n v="0"/>
    <m/>
    <m/>
    <m/>
    <m/>
    <m/>
    <n v="0"/>
    <m/>
    <m/>
    <m/>
    <m/>
    <m/>
    <n v="25000"/>
    <n v="0"/>
    <n v="25000"/>
    <n v="0"/>
    <n v="25000"/>
    <n v="25000"/>
    <n v="0"/>
    <n v="1750"/>
    <n v="0"/>
    <n v="1750"/>
    <n v="1750"/>
    <n v="0"/>
    <n v="0"/>
    <n v="25000"/>
    <n v="0"/>
    <n v="0"/>
    <m/>
    <m/>
    <m/>
    <m/>
    <s v="There are changes in the Government and NOO has been changed. The process of KIP preparation is delayed. "/>
    <s v="Consultant appointed and data collection initiated."/>
    <s v="N/A"/>
    <m/>
    <x v="0"/>
    <n v="1"/>
    <n v="0"/>
    <s v=""/>
    <n v="25"/>
    <n v="10"/>
    <n v="35"/>
    <n v="0"/>
    <n v="2021"/>
  </r>
  <r>
    <m/>
    <m/>
    <s v="BHU/KIP/87/PRP/30"/>
    <s v="UNEP"/>
    <m/>
    <x v="2"/>
    <s v="BHU"/>
    <x v="5"/>
    <s v="KIP"/>
    <s v="Preparation of Kigali HFC implementation plan"/>
    <d v="2021-07-01T00:00:00"/>
    <d v="2023-08-01T00:00:00"/>
    <s v="ONG"/>
    <d v="2022-06-01T00:00:00"/>
    <d v="2025-06-01T00:00:00"/>
    <m/>
    <m/>
    <n v="0"/>
    <m/>
    <m/>
    <n v="0"/>
    <m/>
    <m/>
    <m/>
    <m/>
    <m/>
    <m/>
    <m/>
    <m/>
    <n v="75000"/>
    <n v="0"/>
    <n v="75000"/>
    <n v="7.0388933333333334E-2"/>
    <n v="69720.83"/>
    <n v="69720.83"/>
    <n v="0"/>
    <n v="9750"/>
    <n v="0"/>
    <n v="9750"/>
    <n v="9063.7078999999994"/>
    <n v="5279.17"/>
    <n v="63000"/>
    <n v="34860.415000000001"/>
    <n v="686.2921"/>
    <n v="8190"/>
    <m/>
    <n v="28000"/>
    <m/>
    <m/>
    <s v="SSFA was signed in August 2022 for the amount of USD 55,000. First payment transferred in August 2022. The project was delayed due to government restructuring process and connected hiring freeze. At the end of 2023, the NOU received special permission to hire the local consultant for the KIP. The ToR for the local consultant has been finalized, NOU opened the vacancy several times but could not find a match due to lack of suitable candidates."/>
    <s v="Hiring of local consultant finalized in April 2024, discussion on going with the college of natural resources to start data collection. UNEP planning a mission to support the start of data collection. International Consultant was hired and document strucure as well as document text developed including baground information, and analysis of past HFC data (from Country Assessment Report). "/>
    <s v="Yes"/>
    <m/>
    <x v="0"/>
    <n v="1"/>
    <n v="1"/>
    <n v="11"/>
    <n v="25"/>
    <n v="22"/>
    <n v="47"/>
    <n v="0"/>
    <n v="2021"/>
  </r>
  <r>
    <m/>
    <m/>
    <s v="BOL/KIP/87/PRP/52"/>
    <s v="UNIDO"/>
    <m/>
    <x v="1"/>
    <s v="BOL"/>
    <x v="5"/>
    <s v="KIP"/>
    <s v="Preparation of Kigali HFC implementation plan"/>
    <d v="2021-07-01T00:00:00"/>
    <d v="2023-08-01T00:00:00"/>
    <s v="COM"/>
    <d v="2021-09-01T00:00:00"/>
    <m/>
    <d v="2023-08-01T00:00:00"/>
    <m/>
    <n v="0"/>
    <m/>
    <m/>
    <n v="0"/>
    <m/>
    <m/>
    <n v="0"/>
    <m/>
    <m/>
    <n v="0"/>
    <m/>
    <m/>
    <n v="170000"/>
    <n v="0"/>
    <n v="170000"/>
    <n v="0.98003658823529416"/>
    <n v="3393.7799999999988"/>
    <n v="3393.7799999999988"/>
    <n v="0"/>
    <n v="11900"/>
    <n v="0"/>
    <n v="11900"/>
    <n v="237.56459999999788"/>
    <n v="166606.22"/>
    <n v="1817.66"/>
    <n v="3000"/>
    <n v="11662.435400000002"/>
    <n v="127.23620000000003"/>
    <m/>
    <m/>
    <m/>
    <m/>
    <s v="Project completed and submitted at the 93rd meeting in December 2023."/>
    <s v="Grant is being financially closed."/>
    <s v="Yes"/>
    <m/>
    <x v="1"/>
    <n v="0"/>
    <n v="1"/>
    <n v="2"/>
    <n v="25"/>
    <n v="0"/>
    <n v="0"/>
    <n v="0"/>
    <n v="2021"/>
  </r>
  <r>
    <m/>
    <m/>
    <s v="BKF/KIP/87/PRP/44"/>
    <s v="Germany"/>
    <m/>
    <x v="0"/>
    <s v="BKF"/>
    <x v="5"/>
    <s v="KIP"/>
    <s v="Preparation of Kigali HFC implementation plan"/>
    <d v="2021-07-01T00:00:00"/>
    <d v="2023-08-01T00:00:00"/>
    <s v="ONG"/>
    <d v="2023-10-01T00:00:00"/>
    <d v="2025-12-01T00:00:00"/>
    <m/>
    <m/>
    <n v="0"/>
    <m/>
    <m/>
    <n v="0"/>
    <m/>
    <m/>
    <m/>
    <m/>
    <m/>
    <m/>
    <m/>
    <m/>
    <n v="190000"/>
    <n v="0"/>
    <n v="190000"/>
    <n v="3.619813838145467E-3"/>
    <n v="189312.23537075237"/>
    <n v="189312.23537075237"/>
    <n v="0"/>
    <n v="24700"/>
    <n v="0"/>
    <n v="24700"/>
    <n v="24610.590598197807"/>
    <n v="687.76462924763871"/>
    <n v="0"/>
    <n v="121485"/>
    <n v="89.409401802193031"/>
    <n v="0"/>
    <m/>
    <m/>
    <m/>
    <m/>
    <s v="Project was approved at the 87. ExCom in July 2021. Therefore, in 2021 only preparations like first discussions with NOU regarding implementation have started."/>
    <s v="The KIP was approved at the 94th meeting of ExCom under the conditions of handing in a feasibility and business plan for refrigerant distribution centers. This is currently being developed. An EE component on the manufacturing sector will be developed for ExCom 95 or 96."/>
    <s v="Yes"/>
    <m/>
    <x v="0"/>
    <n v="1"/>
    <n v="1"/>
    <n v="27"/>
    <n v="25"/>
    <n v="28"/>
    <n v="53"/>
    <n v="0"/>
    <n v="2021"/>
  </r>
  <r>
    <m/>
    <m/>
    <s v="KAM/KIP/88/PRP/40"/>
    <s v="UNDP"/>
    <m/>
    <x v="2"/>
    <s v="KAM"/>
    <x v="5"/>
    <s v="KIP"/>
    <s v="Preparation of Kigali HFC implementation plan"/>
    <d v="2021-11-01T00:00:00"/>
    <d v="2023-12-01T00:00:00"/>
    <s v="COM"/>
    <d v="2023-02-01T00:00:00"/>
    <m/>
    <d v="2023-12-01T00:00:00"/>
    <m/>
    <n v="0"/>
    <m/>
    <m/>
    <m/>
    <m/>
    <m/>
    <n v="0"/>
    <m/>
    <m/>
    <m/>
    <m/>
    <m/>
    <n v="35000"/>
    <n v="0"/>
    <n v="35000"/>
    <n v="0.25154628571428567"/>
    <n v="26195.88"/>
    <n v="26195.88"/>
    <n v="0"/>
    <n v="2450"/>
    <n v="0"/>
    <n v="2450"/>
    <n v="1833.7116000000001"/>
    <n v="8804.119999999999"/>
    <n v="0"/>
    <n v="26195.88"/>
    <n v="616.28840000000002"/>
    <n v="0"/>
    <m/>
    <m/>
    <m/>
    <m/>
    <s v="KIP submitted"/>
    <s v="Stakeholder meeting conducted. Data collection done. KIP is being developed and planned to be submitted to 92nd ExCom"/>
    <s v="Yes"/>
    <m/>
    <x v="1"/>
    <n v="0"/>
    <n v="1"/>
    <n v="15"/>
    <n v="25"/>
    <n v="0"/>
    <n v="0"/>
    <n v="0"/>
    <n v="2021"/>
  </r>
  <r>
    <m/>
    <m/>
    <s v="KAM/KIP/88/PRP/41"/>
    <s v="UNEP"/>
    <m/>
    <x v="2"/>
    <s v="KAM"/>
    <x v="5"/>
    <s v="KIP"/>
    <s v="Preparation of Kigali HFC implementation plan"/>
    <d v="2021-11-01T00:00:00"/>
    <d v="2023-12-01T00:00:00"/>
    <s v="COM"/>
    <d v="2022-08-01T00:00:00"/>
    <m/>
    <d v="2023-12-01T00:00:00"/>
    <m/>
    <n v="0"/>
    <m/>
    <m/>
    <n v="0"/>
    <m/>
    <m/>
    <m/>
    <m/>
    <m/>
    <m/>
    <m/>
    <m/>
    <n v="135000"/>
    <n v="0"/>
    <n v="135000"/>
    <n v="0.89705896296296295"/>
    <n v="13897.040000000008"/>
    <n v="13897.040000000008"/>
    <n v="0"/>
    <n v="17550"/>
    <n v="0"/>
    <n v="17550"/>
    <n v="1806.6152000000002"/>
    <n v="121102.95999999999"/>
    <n v="3000"/>
    <n v="3000"/>
    <n v="15743.3848"/>
    <n v="390"/>
    <m/>
    <n v="0"/>
    <m/>
    <m/>
    <s v="The SSFA was signed in August 2022.  The first payment of US$ 52,500 was released in August 2022.  The nation-wide data collection was completed in February 2023.  The NOU and local consultant entered raw data from the survey into the template developed by UNEP, which was used by international consultant for data analysis.  UNEP mission was conducted in March 2023 to discuss with the industry and other stakeholders to validate the data obtained from the analysis, to fine-tune data for finalization, and to seek guidance on the strategy under the KIP Stage I.  The international consultant drafted a preliminary strategy taking into consideration the results of the surveys, data analysis, consultation meetings as well as the policy and legislation review and conducted a mission in June 2023 to finalize the overarching strategy and strategy under the KIP Stage I, which were used for development of project proposal of the KIP Stage I.  The KIP Stage I of Cambodia was submitted to and approved at the 93rd ExCom meeting.   The second and final payment of US$ 52,500 was released in November 2023.  The project was completed in December 2023."/>
    <s v="Project was completed in December 2023.  UNEP is working on financial closure of the project."/>
    <s v="Yes"/>
    <m/>
    <x v="1"/>
    <n v="0"/>
    <n v="1"/>
    <n v="9"/>
    <n v="25"/>
    <n v="0"/>
    <n v="0"/>
    <n v="0"/>
    <n v="2021"/>
  </r>
  <r>
    <m/>
    <m/>
    <s v="CMR/KIP/88/PRP/49"/>
    <s v="UNIDO"/>
    <m/>
    <x v="0"/>
    <s v="CMR"/>
    <x v="5"/>
    <s v="KIP"/>
    <s v="Preparation of Kigali HFC implementation plan"/>
    <d v="2021-11-01T00:00:00"/>
    <d v="2023-12-01T00:00:00"/>
    <s v="COM"/>
    <d v="2022-04-01T00:00:00"/>
    <m/>
    <d v="2023-12-31T00:00:00"/>
    <m/>
    <n v="0"/>
    <m/>
    <m/>
    <n v="0"/>
    <m/>
    <m/>
    <n v="0"/>
    <m/>
    <m/>
    <n v="0"/>
    <m/>
    <m/>
    <n v="190000"/>
    <n v="0"/>
    <n v="190000"/>
    <n v="0.88101499999999999"/>
    <n v="22607.149999999994"/>
    <n v="22607.149999999994"/>
    <n v="0"/>
    <n v="13300"/>
    <n v="0"/>
    <n v="13300"/>
    <n v="1584.6526902818732"/>
    <n v="167392.85"/>
    <n v="22338.57"/>
    <n v="22000"/>
    <n v="11715.347309718127"/>
    <n v="1563.6999000000001"/>
    <m/>
    <m/>
    <m/>
    <m/>
    <s v="Project document has been prepared and submitted to the 92nd meeting. Cameroon KIP was the first KIP to be approved."/>
    <s v="Grant is being financially closed. "/>
    <s v="yes"/>
    <m/>
    <x v="1"/>
    <n v="0"/>
    <n v="1"/>
    <n v="5"/>
    <n v="25"/>
    <n v="0"/>
    <n v="0"/>
    <n v="0"/>
    <n v="2021"/>
  </r>
  <r>
    <m/>
    <m/>
    <s v="CHI/KIP/88/PRP/207"/>
    <s v="UNDP"/>
    <m/>
    <x v="1"/>
    <s v="CHI"/>
    <x v="5"/>
    <s v="KIP"/>
    <s v="Preparation of Kigali HFC implementation plan"/>
    <d v="2021-11-01T00:00:00"/>
    <d v="2023-12-01T00:00:00"/>
    <s v="ONG"/>
    <d v="2022-09-01T00:00:00"/>
    <d v="2025-01-01T00:00:00"/>
    <m/>
    <m/>
    <n v="0"/>
    <m/>
    <m/>
    <m/>
    <m/>
    <m/>
    <n v="0"/>
    <m/>
    <m/>
    <m/>
    <m/>
    <m/>
    <n v="170000"/>
    <n v="0"/>
    <n v="170000"/>
    <n v="0.89593411764705877"/>
    <n v="17691.200000000012"/>
    <n v="17691.200000000012"/>
    <n v="0"/>
    <n v="11900"/>
    <n v="0"/>
    <n v="11900"/>
    <n v="1238.384"/>
    <n v="152308.79999999999"/>
    <n v="0"/>
    <n v="17691.200000000012"/>
    <n v="10661.616"/>
    <n v="0"/>
    <m/>
    <m/>
    <m/>
    <m/>
    <s v="1 mission of the international consultant conducted. Study completed analysing the sectoral distribution and consumption trends of HFCs (pure and blends) based on the results of 13 sub-sectoral studies. KIP proposal completed and submitted. KIP Stage I approved at the 93rd ExCom meeting."/>
    <s v="Launch of KIP conducted with representation of the IA, government and private sector."/>
    <s v="N/A"/>
    <m/>
    <x v="0"/>
    <n v="1"/>
    <n v="1"/>
    <n v="10"/>
    <n v="25"/>
    <n v="13"/>
    <n v="38"/>
    <n v="0"/>
    <n v="2021"/>
  </r>
  <r>
    <m/>
    <m/>
    <s v="CHI/KIP/88/PRP/208"/>
    <s v="UNEP"/>
    <m/>
    <x v="1"/>
    <s v="CHI"/>
    <x v="5"/>
    <s v="KIP"/>
    <s v="Preparation of Kigali HFC implementation plan"/>
    <d v="2021-11-01T00:00:00"/>
    <d v="2023-12-01T00:00:00"/>
    <s v="FIN"/>
    <d v="2023-07-25T00:00:00"/>
    <m/>
    <d v="2023-12-01T00:00:00"/>
    <d v="2023-12-01T00:00:00"/>
    <n v="0"/>
    <m/>
    <m/>
    <n v="0"/>
    <m/>
    <m/>
    <m/>
    <m/>
    <m/>
    <m/>
    <m/>
    <m/>
    <n v="20000"/>
    <n v="0"/>
    <n v="20000"/>
    <n v="0.366226"/>
    <n v="12675.48"/>
    <n v="12675.48"/>
    <n v="0"/>
    <n v="2600"/>
    <n v="0"/>
    <n v="2600"/>
    <n v="1647.8123999999998"/>
    <n v="7324.52"/>
    <n v="0"/>
    <n v="0"/>
    <n v="952.18760000000009"/>
    <n v="0"/>
    <m/>
    <n v="0"/>
    <m/>
    <m/>
    <s v="KIP proposal was submitted and approved at ExCom 93. Project activities completed."/>
    <s v="The project is financialy completed "/>
    <s v="Yes "/>
    <m/>
    <x v="1"/>
    <n v="0"/>
    <n v="1"/>
    <n v="20"/>
    <n v="25"/>
    <n v="0"/>
    <n v="0"/>
    <n v="0"/>
    <n v="2021"/>
  </r>
  <r>
    <m/>
    <m/>
    <s v="COL/KIP/88/PRP/116"/>
    <s v="Germany"/>
    <m/>
    <x v="1"/>
    <s v="COL"/>
    <x v="5"/>
    <s v="KIP"/>
    <s v="Preparation of Kigali HFC implementation plan"/>
    <d v="2021-11-01T00:00:00"/>
    <d v="2023-12-01T00:00:00"/>
    <s v="ONG"/>
    <d v="2022-09-01T00:00:00"/>
    <d v="2024-12-01T00:00:00"/>
    <m/>
    <m/>
    <n v="0"/>
    <m/>
    <m/>
    <n v="0"/>
    <m/>
    <m/>
    <n v="0"/>
    <m/>
    <m/>
    <m/>
    <m/>
    <m/>
    <n v="70000"/>
    <n v="0"/>
    <n v="70000"/>
    <n v="9.071428571428572E-2"/>
    <n v="63650"/>
    <n v="63650"/>
    <n v="0"/>
    <n v="9100"/>
    <n v="0"/>
    <n v="9100"/>
    <n v="8274.5"/>
    <n v="6350"/>
    <n v="0"/>
    <n v="51938.500000000007"/>
    <n v="825.5"/>
    <n v="0"/>
    <m/>
    <m/>
    <m/>
    <m/>
    <s v="Discussion on the activities to be implemented took place, team facilitated &quot;Training Working Group&quot; established during the Kick-Off event. KIP tool  for HFC inventory was designed. Strategy on training and infrastructure needs assessment RAC was finalized. "/>
    <s v="The prepartion of the project proposal for KIP Stage I is completed. Planned submission of the project to ExCom95."/>
    <s v="No"/>
    <m/>
    <x v="0"/>
    <n v="1"/>
    <n v="1"/>
    <n v="10"/>
    <n v="25"/>
    <n v="12"/>
    <n v="37"/>
    <n v="0"/>
    <n v="2021"/>
  </r>
  <r>
    <m/>
    <m/>
    <s v="COL/KIP/87/PRP/110"/>
    <s v="UNDP"/>
    <m/>
    <x v="1"/>
    <s v="COL"/>
    <x v="5"/>
    <s v="KIP"/>
    <s v="Preparation of Kigali HFC implementation plan"/>
    <d v="2021-07-01T00:00:00"/>
    <d v="2023-08-01T00:00:00"/>
    <s v="ONG"/>
    <d v="2022-02-01T00:00:00"/>
    <d v="2025-01-01T00:00:00"/>
    <m/>
    <m/>
    <n v="0"/>
    <m/>
    <m/>
    <m/>
    <m/>
    <m/>
    <n v="0"/>
    <m/>
    <m/>
    <m/>
    <m/>
    <m/>
    <n v="220000"/>
    <n v="-70000"/>
    <n v="150000"/>
    <n v="0.84139579999999992"/>
    <n v="23790.630000000005"/>
    <n v="23790.630000000005"/>
    <n v="0"/>
    <n v="15400"/>
    <n v="-4900"/>
    <n v="10500"/>
    <n v="1665.3441000000003"/>
    <n v="126209.37"/>
    <n v="0"/>
    <n v="23790.630000000005"/>
    <n v="8834.6558999999997"/>
    <n v="0"/>
    <m/>
    <m/>
    <m/>
    <m/>
    <s v="Multiple meetings were held with the different actors involved in the preparation of the KIP to receive inputs for the definition of the strategy. KIP structure have been defined and are in the process of content development. KIP will be submitted to the 95th ExCom meeting."/>
    <s v="Consultation continues with stakeholders, NOU and international consultant. Proposal is being develop and will be submitted to the 95th ExCom."/>
    <s v="N/A"/>
    <m/>
    <x v="0"/>
    <n v="1"/>
    <n v="1"/>
    <n v="7"/>
    <n v="25"/>
    <n v="17"/>
    <n v="42"/>
    <n v="0"/>
    <n v="2021"/>
  </r>
  <r>
    <m/>
    <m/>
    <s v="COS/KIP/87/PRP/63"/>
    <s v="UNDP"/>
    <m/>
    <x v="1"/>
    <s v="COS"/>
    <x v="5"/>
    <s v="KIP"/>
    <s v="Preparation of Kigali HFC implementation plan"/>
    <d v="2021-07-01T00:00:00"/>
    <d v="2023-08-01T00:00:00"/>
    <s v="ONG"/>
    <d v="2022-02-01T00:00:00"/>
    <d v="2025-01-01T00:00:00"/>
    <m/>
    <m/>
    <n v="0"/>
    <m/>
    <m/>
    <m/>
    <m/>
    <m/>
    <n v="0"/>
    <m/>
    <m/>
    <m/>
    <m/>
    <m/>
    <n v="170000"/>
    <n v="0"/>
    <n v="170000"/>
    <n v="0.53930276470588223"/>
    <n v="78318.530000000028"/>
    <n v="78318.530000000028"/>
    <n v="0"/>
    <n v="11900"/>
    <n v="0"/>
    <n v="11900"/>
    <n v="5482.2970999999998"/>
    <n v="91681.469999999972"/>
    <n v="20619.310000000001"/>
    <n v="78318.530000000028"/>
    <n v="6417.7029000000002"/>
    <n v="1443.3516999999999"/>
    <m/>
    <m/>
    <m/>
    <m/>
    <s v="Stage I KIP in the process of being developed"/>
    <s v="Update of surveys of HFC use has been completed. stakeholder consultation meetings. a further analysis of the assembly sector for supermarkets."/>
    <s v="N/A"/>
    <m/>
    <x v="0"/>
    <n v="1"/>
    <n v="1"/>
    <n v="7"/>
    <n v="25"/>
    <n v="17"/>
    <n v="42"/>
    <n v="0"/>
    <n v="2021"/>
  </r>
  <r>
    <m/>
    <m/>
    <s v="CUB/KIP/87/PRP/65"/>
    <s v="UNDP"/>
    <m/>
    <x v="1"/>
    <s v="CUB"/>
    <x v="5"/>
    <s v="KIP"/>
    <s v="Preparation of Kigali HFC implementation plan"/>
    <d v="2021-07-01T00:00:00"/>
    <d v="2023-08-01T00:00:00"/>
    <s v="ONG"/>
    <d v="2022-04-01T00:00:00"/>
    <d v="2024-08-01T00:00:00"/>
    <m/>
    <m/>
    <n v="0"/>
    <m/>
    <m/>
    <m/>
    <m/>
    <m/>
    <n v="0"/>
    <m/>
    <m/>
    <m/>
    <m/>
    <m/>
    <n v="170000"/>
    <n v="0"/>
    <n v="170000"/>
    <n v="0.69406000000000012"/>
    <n v="52009.799999999988"/>
    <n v="52009.799999999988"/>
    <n v="0"/>
    <n v="11900"/>
    <n v="0"/>
    <n v="11900"/>
    <n v="3640.6859999999997"/>
    <n v="117990.20000000001"/>
    <n v="5000.45"/>
    <n v="52009.799999999988"/>
    <n v="8259.3140000000003"/>
    <n v="350.03149999999999"/>
    <m/>
    <m/>
    <m/>
    <m/>
    <s v="Monthly meetings conducted between national counterparts and international consultant. KIP proposal completed and submitted. KIP Stage I approved at the 93rd ExCom meeting."/>
    <s v="International consultant paid."/>
    <s v="N/A"/>
    <m/>
    <x v="0"/>
    <n v="1"/>
    <n v="1"/>
    <n v="9"/>
    <n v="25"/>
    <n v="12"/>
    <n v="37"/>
    <n v="0"/>
    <n v="2021"/>
  </r>
  <r>
    <m/>
    <m/>
    <s v="DOM/KIP/87/PRP/73"/>
    <s v="UNDP"/>
    <m/>
    <x v="1"/>
    <s v="DOM"/>
    <x v="5"/>
    <s v="KIP"/>
    <s v="Preparation of Kigali HFC implementation plan"/>
    <d v="2021-07-01T00:00:00"/>
    <d v="2023-08-01T00:00:00"/>
    <s v="ONG"/>
    <d v="2022-02-01T00:00:00"/>
    <d v="2024-08-01T00:00:00"/>
    <m/>
    <m/>
    <n v="0"/>
    <m/>
    <m/>
    <m/>
    <m/>
    <m/>
    <n v="0"/>
    <m/>
    <m/>
    <m/>
    <m/>
    <m/>
    <n v="190000"/>
    <n v="0"/>
    <n v="190000"/>
    <n v="0.93335857894736873"/>
    <n v="12661.869999999937"/>
    <n v="12661.869999999937"/>
    <n v="0"/>
    <n v="13300"/>
    <n v="0"/>
    <n v="13300"/>
    <n v="886.33090000000084"/>
    <n v="177338.13000000006"/>
    <n v="0"/>
    <n v="12661.869999999937"/>
    <n v="12413.669099999999"/>
    <n v="0"/>
    <m/>
    <m/>
    <m/>
    <m/>
    <s v="Monthly meetings conducted between national counterparts and international consultant. KIP proposal completed and submitted. KIP Stage I approved at the 93rd ExCom meeting."/>
    <s v="Summary of KIP proposal prepared and shared with stakeholders. Final pays done for International and local consultants."/>
    <s v="N/A"/>
    <m/>
    <x v="0"/>
    <n v="1"/>
    <n v="1"/>
    <n v="7"/>
    <n v="25"/>
    <n v="12"/>
    <n v="37"/>
    <n v="0"/>
    <n v="2021"/>
  </r>
  <r>
    <m/>
    <m/>
    <s v="ECU/KIP/87/PRP/76"/>
    <s v="UNIDO"/>
    <m/>
    <x v="1"/>
    <s v="ECU"/>
    <x v="5"/>
    <s v="KIP"/>
    <s v="Preparation of Kigali HFC implementation plan"/>
    <d v="2021-07-01T00:00:00"/>
    <d v="2023-08-01T00:00:00"/>
    <s v="COM"/>
    <d v="2021-11-01T00:00:00"/>
    <m/>
    <d v="2023-12-31T00:00:00"/>
    <m/>
    <n v="0"/>
    <m/>
    <m/>
    <n v="0"/>
    <m/>
    <m/>
    <n v="0"/>
    <m/>
    <m/>
    <n v="0"/>
    <m/>
    <m/>
    <n v="190000"/>
    <n v="0"/>
    <n v="190000"/>
    <n v="0.95029663157894728"/>
    <n v="9443.640000000014"/>
    <n v="9443.640000000014"/>
    <n v="0"/>
    <n v="13300"/>
    <n v="0"/>
    <n v="13300"/>
    <n v="664.37383140743623"/>
    <n v="180556.36"/>
    <n v="4905.2"/>
    <n v="5000"/>
    <n v="12635.626168592564"/>
    <n v="343.36400000000003"/>
    <m/>
    <m/>
    <m/>
    <m/>
    <s v="• Round tables and workshops by RAC with training institutions, RAC associations, expert, customs officers._x000a_• Presentation of the road map for the phase-down of HFCs._x000a_• Study tour for technical staff carried out in Mexico._x000a_• Site visits to training institutions._x000a_• Workshop on natural refrigerants._x000a_• Preparation of the KIP  submitted and approved at the 93rd meeting in December 2023."/>
    <s v="Grant is being financially closed."/>
    <s v="Yes"/>
    <m/>
    <x v="1"/>
    <n v="0"/>
    <n v="1"/>
    <n v="4"/>
    <n v="25"/>
    <n v="0"/>
    <n v="0"/>
    <n v="0"/>
    <n v="2021"/>
  </r>
  <r>
    <m/>
    <m/>
    <s v="ELS/KIP/88/PRP/44"/>
    <s v="UNDP"/>
    <m/>
    <x v="1"/>
    <s v="ELS"/>
    <x v="5"/>
    <s v="KIP"/>
    <s v="Preparation of Kigali HFC implementation plan"/>
    <d v="2021-11-01T00:00:00"/>
    <d v="2023-12-01T00:00:00"/>
    <s v="ONG"/>
    <d v="2023-01-01T00:00:00"/>
    <d v="2025-01-01T00:00:00"/>
    <m/>
    <m/>
    <n v="0"/>
    <m/>
    <m/>
    <m/>
    <m/>
    <m/>
    <n v="0"/>
    <m/>
    <m/>
    <m/>
    <m/>
    <m/>
    <n v="170000"/>
    <n v="0"/>
    <n v="170000"/>
    <n v="0.56378064705882314"/>
    <n v="74157.290000000066"/>
    <n v="74157.290000000066"/>
    <n v="0"/>
    <n v="11900"/>
    <n v="0"/>
    <n v="11900"/>
    <n v="5191.0102999999999"/>
    <n v="95842.709999999934"/>
    <n v="36200"/>
    <n v="74157.290000000066"/>
    <n v="6708.9897000000001"/>
    <n v="2534"/>
    <m/>
    <m/>
    <m/>
    <m/>
    <s v="National consultant hired. Multiple meetings were held with the different actors involved in the preparation of the KIP to receive inputs for the definition of the strategy. KIP structure have been defined and are in the process of content development. KIP will be submitted to the 94th ExCom meeting."/>
    <s v="Consultations conducted with stakeholders, NOU and international consultant. Proposal submitted and approved at the 94th meeting."/>
    <s v="N/A"/>
    <m/>
    <x v="0"/>
    <n v="1"/>
    <n v="1"/>
    <n v="14"/>
    <n v="25"/>
    <n v="13"/>
    <n v="38"/>
    <n v="0"/>
    <n v="2021"/>
  </r>
  <r>
    <m/>
    <m/>
    <s v="SWA/KIP/87/PRP/33"/>
    <s v="UNDP"/>
    <m/>
    <x v="0"/>
    <s v="SWA"/>
    <x v="5"/>
    <s v="KIP"/>
    <s v="Preparation of Kigali HFC implementation plan"/>
    <d v="2021-07-01T00:00:00"/>
    <d v="2023-08-01T00:00:00"/>
    <s v="COM"/>
    <d v="2023-02-01T00:00:00"/>
    <m/>
    <d v="2023-08-01T00:00:00"/>
    <m/>
    <n v="0"/>
    <m/>
    <m/>
    <m/>
    <m/>
    <m/>
    <n v="0"/>
    <m/>
    <m/>
    <m/>
    <m/>
    <m/>
    <n v="30000"/>
    <n v="0"/>
    <n v="30000"/>
    <n v="0.1"/>
    <n v="27000"/>
    <n v="27000"/>
    <n v="0"/>
    <n v="2100"/>
    <n v="0"/>
    <n v="2100"/>
    <n v="1890"/>
    <n v="3000"/>
    <n v="9000"/>
    <n v="27000"/>
    <n v="210"/>
    <n v="630"/>
    <m/>
    <m/>
    <m/>
    <m/>
    <s v="An International consultant was recruited and finalized UNDP deliverables for the development of the HFC Phase down management plan. Eswatini submitted Stage 1 of the Kigali Investment Plan. The Secretariat reviewed the report and provided feedback, a final report will all required amendments to be submitted."/>
    <s v="HFC Phase down plan developed by UNDP will be updated with findings from lead agency survey once completed"/>
    <s v="Yes"/>
    <m/>
    <x v="1"/>
    <n v="0"/>
    <n v="1"/>
    <n v="19"/>
    <n v="25"/>
    <n v="0"/>
    <n v="0"/>
    <n v="0"/>
    <n v="2021"/>
  </r>
  <r>
    <m/>
    <m/>
    <s v="SWA/KIP/87/PRP/34"/>
    <s v="UNEP"/>
    <m/>
    <x v="0"/>
    <s v="SWA"/>
    <x v="5"/>
    <s v="KIP"/>
    <s v="Preparation of Kigali HFC implementation plan"/>
    <d v="2021-07-01T00:00:00"/>
    <d v="2023-08-01T00:00:00"/>
    <s v="COM"/>
    <d v="2023-06-03T00:00:00"/>
    <m/>
    <d v="2023-08-01T00:00:00"/>
    <m/>
    <n v="0"/>
    <m/>
    <m/>
    <n v="0"/>
    <m/>
    <m/>
    <m/>
    <m/>
    <m/>
    <m/>
    <m/>
    <m/>
    <n v="100000"/>
    <n v="0"/>
    <n v="100000"/>
    <n v="0.7"/>
    <n v="30000"/>
    <n v="30000"/>
    <n v="0"/>
    <n v="13000"/>
    <n v="0"/>
    <n v="13000"/>
    <n v="3900"/>
    <n v="70000"/>
    <n v="30000"/>
    <n v="30000"/>
    <n v="9100"/>
    <n v="3900"/>
    <m/>
    <n v="20000"/>
    <m/>
    <m/>
    <s v="Eswatini ratified the Kigali amendment on 24 November 2020. The Terms of Reference (ToR) for hiring the local consultant was prepared, cleared by the management and advertised in January 2023. The recruitement of the consultant was completed in February 2023. The Consultant conducted a nation-wide survey on consumption of HFCs.  Revised ODS &amp; HFC Regulations were submitted to the Ministry of Tourism and Environmental Affairs. The NOU produced awareness materials for HFC phase down and disseminated to the stakeholders in September 2023. The project is progressing satisfactorily"/>
    <s v="The NOU conducted a nation-wide survey with relevant stakeholders on HFC consumption and analysis of the use of HFCs and alternatives, including import and export statistics of ODS alternatives. Revised Regulations have been forwarded to the Attorney General’s office for vetting to ensure alignment with the National Constitution and other country requirements prior to Cabinet approval. The survey report is being finalized. The project is progressing satisfactorily."/>
    <s v="Yes"/>
    <m/>
    <x v="1"/>
    <n v="0"/>
    <n v="1"/>
    <n v="23"/>
    <n v="25"/>
    <n v="0"/>
    <n v="0"/>
    <n v="0"/>
    <n v="2021"/>
  </r>
  <r>
    <m/>
    <m/>
    <s v="FIJ/KIP/88/PRP/41"/>
    <s v="UNDP"/>
    <m/>
    <x v="2"/>
    <s v="FIJ"/>
    <x v="5"/>
    <s v="KIP"/>
    <s v="Preparation of Kigali HFC implementation plan"/>
    <d v="2021-11-01T00:00:00"/>
    <d v="2023-12-01T00:00:00"/>
    <s v="ONG"/>
    <d v="2022-03-01T00:00:00"/>
    <d v="2024-12-01T00:00:00"/>
    <m/>
    <m/>
    <n v="0"/>
    <m/>
    <m/>
    <m/>
    <m/>
    <m/>
    <n v="0"/>
    <m/>
    <m/>
    <m/>
    <m/>
    <m/>
    <n v="95000"/>
    <n v="0"/>
    <n v="95000"/>
    <n v="0.27745115789473684"/>
    <n v="68642.14"/>
    <n v="68642.14"/>
    <n v="0"/>
    <n v="6650"/>
    <n v="0"/>
    <n v="6650"/>
    <n v="4804.9498000000003"/>
    <n v="26357.86"/>
    <n v="176.13999999999899"/>
    <n v="68642.14"/>
    <n v="1845.0501999999999"/>
    <n v="12.329800000000001"/>
    <m/>
    <m/>
    <m/>
    <m/>
    <s v="Data collection and analysis completed. NOO changed in 2023 and some delay occured. KIP development is in process."/>
    <s v="KIP development in progress. Meetings held with NOU and stakeholders in May 2024"/>
    <s v="Yes"/>
    <m/>
    <x v="0"/>
    <n v="1"/>
    <n v="1"/>
    <n v="4"/>
    <n v="25"/>
    <n v="12"/>
    <n v="37"/>
    <n v="0"/>
    <n v="2021"/>
  </r>
  <r>
    <m/>
    <m/>
    <s v="FIJ/KIP/88/PRP/42"/>
    <s v="UNEP"/>
    <m/>
    <x v="2"/>
    <s v="FIJ"/>
    <x v="5"/>
    <s v="KIP"/>
    <s v="Preparation of Kigali HFC implementation plan"/>
    <d v="2021-11-01T00:00:00"/>
    <d v="2023-12-01T00:00:00"/>
    <s v="ONG"/>
    <m/>
    <d v="2024-12-01T00:00:00"/>
    <m/>
    <m/>
    <n v="0"/>
    <m/>
    <m/>
    <n v="0"/>
    <m/>
    <m/>
    <m/>
    <m/>
    <m/>
    <m/>
    <m/>
    <m/>
    <n v="35000"/>
    <n v="0"/>
    <n v="35000"/>
    <n v="0"/>
    <n v="35000"/>
    <n v="35000"/>
    <n v="0"/>
    <n v="4550"/>
    <n v="0"/>
    <n v="4550"/>
    <n v="4550"/>
    <n v="0"/>
    <n v="35000"/>
    <n v="35000"/>
    <n v="0"/>
    <n v="4550"/>
    <m/>
    <n v="17500"/>
    <m/>
    <m/>
    <s v="The project was approved at the 88th Executive Committee meeting in November 2021.  The SSFA was signed in October 2022.  The first payment of US$ 17,500 was released to the country in November 2022.  The SSFA was extended to December 2024 to enable the NOU to recruit the consultant and complete pending activities. Two awareness workshops for RAC sector were conducted in May 2023.  UNEP conducted country missions in July and September 2023 to work closely with the NOU to expedite implementation.  UNEP discussed data collection methodology and mapping of data sources for the survey for UNEP’s enabling component with the NOU.  With the agreed modality, the NOU finalized the Terms of Reference for local consultant, based on the draft transmitted by UNEP.  However, the project faced two challenges in hiring consultant due to changes in the government, Senior Management of the Department of Environment and policies in relation to the hiring of consultants and (ii) the first and second advertisement of the expression of interest were not successful, mainly due to no applications received and or applicants did not meet the criteria of the as per TOR.  Therefore, the local consultant could not be engaged as planned. The NOU planned to re-advertised the Expression of Interest in 2024.  The gender activities included promotion of gender mainstreaming into project activities such as equal access and equal treatment to participate in training and meetings.  "/>
    <s v="The NOU re-advertised the Terms of Reference for the national consultant in March 2024, and the recruitment of the national consultant was finalized in April 2024. The national consultant was hired to undertake survey for the UNEP component of the KIP project. The national survey was completed in April 2024, and the NOU is working with the national consultant to finalize the data required under the  UNEP component of the KIP project. The project will end in December 2024."/>
    <s v="Yes "/>
    <m/>
    <x v="0"/>
    <n v="1"/>
    <n v="0"/>
    <s v=""/>
    <n v="25"/>
    <n v="12"/>
    <n v="37"/>
    <n v="0"/>
    <n v="2021"/>
  </r>
  <r>
    <m/>
    <m/>
    <s v="GHA/KIP/87/PRP/51"/>
    <s v="UNDP"/>
    <m/>
    <x v="0"/>
    <s v="GHA"/>
    <x v="5"/>
    <s v="KIP"/>
    <s v="Preparation of Kigali HFC implementation plan"/>
    <d v="2021-07-01T00:00:00"/>
    <d v="2023-08-01T00:00:00"/>
    <s v="COM"/>
    <d v="2023-02-01T00:00:00"/>
    <m/>
    <d v="2023-08-01T00:00:00"/>
    <m/>
    <n v="0"/>
    <m/>
    <m/>
    <m/>
    <m/>
    <m/>
    <n v="0"/>
    <m/>
    <m/>
    <m/>
    <m/>
    <m/>
    <n v="130000"/>
    <n v="0"/>
    <n v="130000"/>
    <n v="0.31264546153846157"/>
    <n v="89356.09"/>
    <n v="89356.09"/>
    <n v="0"/>
    <n v="9100"/>
    <n v="0"/>
    <n v="9100"/>
    <n v="6254.9263000000001"/>
    <n v="40643.910000000003"/>
    <n v="9000"/>
    <n v="89356.09"/>
    <n v="2845.0736999999999"/>
    <n v="630"/>
    <m/>
    <m/>
    <m/>
    <m/>
    <s v="KIP Stage I for Ghana was developed and approved at the 93rd ExCom."/>
    <s v="Data collection has been completed and the PRP team is now working on the drafting KIP Stage 1 proposal."/>
    <s v="Yes"/>
    <m/>
    <x v="1"/>
    <n v="0"/>
    <n v="1"/>
    <n v="19"/>
    <n v="25"/>
    <n v="0"/>
    <n v="0"/>
    <n v="0"/>
    <n v="2021"/>
  </r>
  <r>
    <m/>
    <m/>
    <s v="GHA/KIP/87/PRP/53"/>
    <s v="UNEP"/>
    <m/>
    <x v="0"/>
    <s v="GHA"/>
    <x v="5"/>
    <s v="KIP"/>
    <s v="Preparation of Kigali HFC implementation plan"/>
    <d v="2021-07-01T00:00:00"/>
    <d v="2023-08-01T00:00:00"/>
    <s v="FIN"/>
    <d v="2023-04-07T00:00:00"/>
    <m/>
    <d v="2023-08-01T00:00:00"/>
    <d v="2023-12-01T00:00:00"/>
    <n v="0"/>
    <m/>
    <m/>
    <n v="0"/>
    <m/>
    <m/>
    <m/>
    <m/>
    <m/>
    <m/>
    <m/>
    <m/>
    <n v="60000"/>
    <n v="0"/>
    <n v="60000"/>
    <n v="0.99316666666666664"/>
    <n v="410"/>
    <n v="410"/>
    <n v="0"/>
    <n v="7800"/>
    <n v="0"/>
    <n v="7800"/>
    <n v="53.300000000000182"/>
    <n v="59590"/>
    <n v="0"/>
    <n v="0"/>
    <n v="7746.7"/>
    <n v="0"/>
    <m/>
    <n v="0"/>
    <m/>
    <m/>
    <s v="The NOU conducted a nationwide survey and data collection on HFC consumption and analysis of the use of HFCs and alternatives in June 2023. A Kigali HFC implementation plan was prepared and submitted to ExCom 93 which was approved. The project is completed."/>
    <s v="The project is financially completed"/>
    <s v="Yes"/>
    <m/>
    <x v="1"/>
    <n v="0"/>
    <n v="1"/>
    <n v="21"/>
    <n v="25"/>
    <n v="0"/>
    <n v="0"/>
    <n v="0"/>
    <n v="2021"/>
  </r>
  <r>
    <m/>
    <m/>
    <s v="GRN/KIP/88/PRP/28"/>
    <s v="UNDP"/>
    <m/>
    <x v="1"/>
    <s v="GRN"/>
    <x v="5"/>
    <s v="KIP"/>
    <s v="Preparation of Kigali HFC implementation plan"/>
    <d v="2021-11-01T00:00:00"/>
    <d v="2023-12-01T00:00:00"/>
    <s v="ONG"/>
    <d v="2022-02-01T00:00:00"/>
    <d v="2024-12-01T00:00:00"/>
    <m/>
    <m/>
    <n v="0"/>
    <m/>
    <m/>
    <m/>
    <m/>
    <m/>
    <n v="0"/>
    <m/>
    <m/>
    <m/>
    <m/>
    <m/>
    <n v="40000"/>
    <n v="0"/>
    <n v="40000"/>
    <n v="0.35407499999999997"/>
    <n v="25837"/>
    <n v="25837"/>
    <n v="0"/>
    <n v="2800"/>
    <n v="0"/>
    <n v="2800"/>
    <n v="1808.5900000000001"/>
    <n v="14163"/>
    <n v="13750"/>
    <n v="25837"/>
    <n v="991.41"/>
    <n v="962.5"/>
    <m/>
    <m/>
    <m/>
    <m/>
    <s v="Project submitted and approved"/>
    <s v="Final invoices and payments are being processed."/>
    <s v="Yes"/>
    <m/>
    <x v="0"/>
    <n v="1"/>
    <n v="1"/>
    <n v="3"/>
    <n v="25"/>
    <n v="12"/>
    <n v="37"/>
    <n v="0"/>
    <n v="2021"/>
  </r>
  <r>
    <m/>
    <m/>
    <s v="GRN/KIP/88/PRP/29"/>
    <s v="UNEP"/>
    <m/>
    <x v="1"/>
    <s v="GRN"/>
    <x v="5"/>
    <s v="KIP"/>
    <s v="Preparation of Kigali HFC implementation plan"/>
    <d v="2021-11-01T00:00:00"/>
    <d v="2023-12-01T00:00:00"/>
    <s v="ONG"/>
    <d v="2022-12-01T00:00:00"/>
    <d v="2024-06-01T00:00:00"/>
    <m/>
    <m/>
    <n v="0"/>
    <m/>
    <m/>
    <n v="0"/>
    <m/>
    <m/>
    <m/>
    <m/>
    <m/>
    <m/>
    <m/>
    <m/>
    <n v="60000"/>
    <n v="0"/>
    <n v="60000"/>
    <n v="0.39284999999999998"/>
    <n v="36429"/>
    <n v="36429"/>
    <n v="0"/>
    <n v="7800"/>
    <n v="0"/>
    <n v="7800"/>
    <n v="4735.7700000000004"/>
    <n v="23571"/>
    <n v="4262"/>
    <n v="36429"/>
    <n v="3064.23"/>
    <n v="554.06000000000006"/>
    <m/>
    <n v="0"/>
    <m/>
    <m/>
    <s v="KIP was approved at ExCom93. The consultant-led portion of the KIP PRP was completed. SSFA country-led activities include the completion of national consultations, draft reports and policy and legislation gaps, and a portfolio of actions developed and disseminated."/>
    <s v="The country is preparing the final progress and expensive report. UNEP awaiting final reports."/>
    <s v="Yes"/>
    <m/>
    <x v="0"/>
    <n v="1"/>
    <n v="1"/>
    <n v="13"/>
    <n v="25"/>
    <n v="6"/>
    <n v="31"/>
    <n v="0"/>
    <n v="2021"/>
  </r>
  <r>
    <m/>
    <m/>
    <s v="JOR/KIP/87/PRP/109"/>
    <s v="UNIDO"/>
    <m/>
    <x v="2"/>
    <s v="JOR"/>
    <x v="5"/>
    <s v="KIP"/>
    <s v="Preparation of Kigali HFC implementation plan"/>
    <d v="2021-07-01T00:00:00"/>
    <d v="2023-08-01T00:00:00"/>
    <s v="ONG"/>
    <d v="2022-03-01T00:00:00"/>
    <d v="2024-06-01T00:00:00"/>
    <m/>
    <m/>
    <n v="0"/>
    <m/>
    <m/>
    <n v="0"/>
    <m/>
    <m/>
    <n v="0"/>
    <m/>
    <m/>
    <n v="0"/>
    <m/>
    <m/>
    <n v="190000"/>
    <n v="0"/>
    <n v="190000"/>
    <n v="0.93556368421052638"/>
    <n v="12242.899999999994"/>
    <n v="12242.899999999994"/>
    <n v="0"/>
    <n v="13300"/>
    <n v="0"/>
    <n v="13300"/>
    <n v="857.00299999999697"/>
    <n v="177757.1"/>
    <n v="1697.51"/>
    <n v="12000"/>
    <n v="12442.997000000003"/>
    <n v="118.82570000000003"/>
    <m/>
    <m/>
    <m/>
    <m/>
    <s v="Project document was prepared and submitted to 93rd meeting and was approved. "/>
    <s v="Grant closure has been initiated. Remaining balances will be returned upon grant closure."/>
    <s v="yes"/>
    <m/>
    <x v="0"/>
    <n v="1"/>
    <n v="1"/>
    <n v="8"/>
    <n v="25"/>
    <n v="10"/>
    <n v="35"/>
    <n v="0"/>
    <n v="2021"/>
  </r>
  <r>
    <m/>
    <m/>
    <s v="KYR/KIP/87/PRP/45"/>
    <s v="UNDP"/>
    <m/>
    <x v="2"/>
    <s v="KYR"/>
    <x v="5"/>
    <s v="KIP"/>
    <s v="Preparation of Kigali HFC implementation plan"/>
    <d v="2021-07-01T00:00:00"/>
    <d v="2023-08-01T00:00:00"/>
    <s v="COM"/>
    <d v="2022-03-01T00:00:00"/>
    <m/>
    <d v="2023-08-01T00:00:00"/>
    <m/>
    <n v="0"/>
    <m/>
    <m/>
    <m/>
    <m/>
    <m/>
    <n v="0"/>
    <m/>
    <m/>
    <m/>
    <m/>
    <m/>
    <n v="91000"/>
    <n v="0"/>
    <n v="91000"/>
    <n v="0.82076450549450553"/>
    <n v="16310.429999999993"/>
    <n v="16310.429999999993"/>
    <n v="0"/>
    <n v="6370"/>
    <n v="0"/>
    <n v="6370"/>
    <n v="1141.7300999999998"/>
    <n v="74689.570000000007"/>
    <n v="0"/>
    <n v="16310.429999999993"/>
    <n v="5228.2699000000002"/>
    <n v="0"/>
    <m/>
    <m/>
    <m/>
    <m/>
    <s v="KIP Stage I for Kyrgyzstan was developed and approved at the 93rd ExCom."/>
    <s v="Data collection has been completed and PRP expert team is currently preparing the KIP Stage 1 proposal document."/>
    <s v="Yes"/>
    <m/>
    <x v="1"/>
    <n v="0"/>
    <n v="1"/>
    <n v="8"/>
    <n v="25"/>
    <n v="0"/>
    <n v="0"/>
    <n v="0"/>
    <n v="2021"/>
  </r>
  <r>
    <m/>
    <m/>
    <s v="KYR/KIP/87/PRP/46"/>
    <s v="UNEP"/>
    <m/>
    <x v="4"/>
    <s v="KYR"/>
    <x v="5"/>
    <s v="KIP"/>
    <s v="Preparation of Kigali HFC implementation plan"/>
    <d v="2021-07-01T00:00:00"/>
    <d v="2023-08-01T00:00:00"/>
    <s v="FIN"/>
    <d v="2022-08-01T00:00:00"/>
    <m/>
    <d v="2023-08-01T00:00:00"/>
    <d v="2023-12-01T00:00:00"/>
    <n v="0"/>
    <m/>
    <m/>
    <n v="0"/>
    <m/>
    <m/>
    <m/>
    <m/>
    <m/>
    <m/>
    <m/>
    <m/>
    <n v="39000"/>
    <n v="0"/>
    <n v="39000"/>
    <n v="1"/>
    <n v="0"/>
    <n v="0"/>
    <n v="0"/>
    <n v="5070"/>
    <n v="0"/>
    <n v="5070"/>
    <n v="0"/>
    <n v="39000"/>
    <n v="0"/>
    <n v="0"/>
    <n v="5070"/>
    <n v="0"/>
    <m/>
    <n v="0"/>
    <m/>
    <m/>
    <s v="Draft KIP stage I prepared by UNDP as lead agency and UNEP as cooperating agency in a series of online consultations with the lead expert and Montreal Protocol Officer._x000a_As per MFS guidance, UNEP prepared the energy-efficiency pilot projects as part of KIP stage I. However, later MFS requested UNEP to submit the pilot project separately._x000a_KIP stage I and its tranche 1 was submitted to MFS in August 2023 for consideration by ExCom 93. Subsequent questions received by MFS were responded by the project team._x000a_ExCom 93 approved the project proposal in December 2023._x000a_Women were encouraged to participate in meetings / training and the number of participants was disaggregated by gender."/>
    <s v="The project is financialy completed "/>
    <s v="Yes"/>
    <m/>
    <x v="1"/>
    <n v="0"/>
    <n v="1"/>
    <n v="13"/>
    <n v="25"/>
    <n v="0"/>
    <n v="0"/>
    <n v="0"/>
    <n v="2021"/>
  </r>
  <r>
    <m/>
    <m/>
    <s v="LAO/KIP/87/PRP/39"/>
    <s v="UNDP"/>
    <m/>
    <x v="2"/>
    <s v="LAO"/>
    <x v="5"/>
    <s v="KIP"/>
    <s v="Preparation of Kigali HFC implementation plan"/>
    <d v="2021-07-01T00:00:00"/>
    <d v="2023-08-01T00:00:00"/>
    <s v="ONG"/>
    <d v="2023-02-01T00:00:00"/>
    <d v="2024-12-01T00:00:00"/>
    <m/>
    <m/>
    <n v="0"/>
    <m/>
    <m/>
    <m/>
    <m/>
    <m/>
    <n v="0"/>
    <m/>
    <m/>
    <m/>
    <m/>
    <m/>
    <n v="35000"/>
    <n v="0"/>
    <n v="35000"/>
    <n v="0.18913828571428573"/>
    <n v="28380.16"/>
    <n v="28380.16"/>
    <n v="0"/>
    <n v="2450"/>
    <n v="0"/>
    <n v="2450"/>
    <n v="1986.6112000000001"/>
    <n v="6619.8400000000011"/>
    <n v="0"/>
    <n v="28380.16"/>
    <n v="463.3888"/>
    <n v="0"/>
    <m/>
    <m/>
    <m/>
    <m/>
    <s v="UNDP has worked with UNEP to submit the KIP for Lao to the 94th ExCom. The remaining funding had been committed to KIP-related activities. This number is expected to zero down in 2024."/>
    <s v="UNDP has worked with UNEP to submit the KIP for Lao to the 94th ExCom. The remaining funding had been committed to KIP-related activities. This number is expected to zero down in 2024."/>
    <s v="Yes"/>
    <m/>
    <x v="0"/>
    <n v="1"/>
    <n v="1"/>
    <n v="19"/>
    <n v="25"/>
    <n v="16"/>
    <n v="41"/>
    <n v="0"/>
    <n v="2021"/>
  </r>
  <r>
    <m/>
    <m/>
    <s v="LAO/KIP/87/PRP/40"/>
    <s v="UNEP"/>
    <m/>
    <x v="2"/>
    <s v="LAO"/>
    <x v="5"/>
    <s v="KIP"/>
    <s v="Preparation of Kigali HFC implementation plan"/>
    <d v="2021-07-01T00:00:00"/>
    <d v="2023-08-01T00:00:00"/>
    <s v="ONG"/>
    <d v="2022-05-01T00:00:00"/>
    <d v="2024-03-01T00:00:00"/>
    <m/>
    <m/>
    <n v="0"/>
    <m/>
    <m/>
    <n v="0"/>
    <m/>
    <m/>
    <m/>
    <m/>
    <m/>
    <m/>
    <m/>
    <m/>
    <n v="95000"/>
    <n v="0"/>
    <n v="95000"/>
    <n v="0.39198000000000005"/>
    <n v="57761.899999999994"/>
    <n v="57761.899999999994"/>
    <n v="0"/>
    <n v="12350"/>
    <n v="0"/>
    <n v="12350"/>
    <n v="7509.0469999999987"/>
    <n v="37238.100000000006"/>
    <n v="57762.25"/>
    <n v="57761.899999999994"/>
    <n v="4840.9530000000013"/>
    <n v="7509.0925000000007"/>
    <m/>
    <n v="14826.93"/>
    <m/>
    <m/>
    <s v="The SSFA was signed in April 2022.  The first payment of US$ 41,000 was released to the country in May 2022.  Following the UNEP mission in December 2022, the NOU appointed a local consultant for nation-wide data collection.  A series of meetings were conducted among UNEP, the NOU, a local consultant and RAC Association about the data collection strategy and methodology, the tasks required for completing the assignment and assigning survey team to conduct the survey. The package of standardized questionnaire developed by UNEP was translated into the local language.  The data collection targeted Customs Department, importers of HCFC/HFC/alternatives, importer of RAC equipment, RAC/MAC servicing workshops and owner of RAC equipment such as hotels, restaurants, guest houses, beverage’s factories, and cold storage warehouses.  Information on the current status and consumption of HFCs in servicing sector including air-conditioning, domestic, industrial and commercial refrigeration, mobile air-conditioning, chiller, condensing unit, cold storage and transport refrigeration etc. as well as regulations/standard related to HFC phase-down were collected.  The data collection also included data on gender in relevant stakeholders.  Two missions were conducted in May 2023 and December 2023 to provide support to Lao PDR on (i) data collection and analysis and (ii) development of KIP Stage I strategy.  Based on the survey results, the international consultant developed the draft project proposal of the KIP Stage I, which will be submitted to 94th ExCom meeting in May 2024. "/>
    <s v="NOU worked closely with UNEP, national consultant and international consultant to finalize the project proposal of the KIP Stage I, which has been submitted to the 94th ExCom meeting.   The project is completed in March 2024.  The combined second payment of US$ 26,500 and the final payment of US$ 7,488.88 were released to the country."/>
    <s v="Yes"/>
    <m/>
    <x v="0"/>
    <n v="1"/>
    <n v="1"/>
    <n v="10"/>
    <n v="25"/>
    <n v="7"/>
    <n v="32"/>
    <n v="0"/>
    <n v="2021"/>
  </r>
  <r>
    <m/>
    <m/>
    <s v="LEB/KIP/87/PRP/98"/>
    <s v="UNDP"/>
    <m/>
    <x v="2"/>
    <s v="LEB"/>
    <x v="5"/>
    <s v="KIP"/>
    <s v="Preparation of Kigali HFC implementation plan"/>
    <d v="2021-07-01T00:00:00"/>
    <d v="2023-08-01T00:00:00"/>
    <s v="ONG"/>
    <d v="2022-07-01T00:00:00"/>
    <d v="2024-08-01T00:00:00"/>
    <m/>
    <m/>
    <n v="0"/>
    <m/>
    <m/>
    <m/>
    <m/>
    <m/>
    <n v="0"/>
    <m/>
    <m/>
    <m/>
    <m/>
    <m/>
    <n v="190000"/>
    <n v="0"/>
    <n v="190000"/>
    <n v="0.97954957894736838"/>
    <n v="3885.5800000000163"/>
    <n v="3885.5800000000163"/>
    <n v="0"/>
    <n v="13300"/>
    <n v="0"/>
    <n v="13300"/>
    <n v="271.99059999999918"/>
    <n v="186114.41999999998"/>
    <n v="0"/>
    <n v="3885.5800000000163"/>
    <n v="13028.009400000001"/>
    <n v="0"/>
    <m/>
    <m/>
    <m/>
    <m/>
    <s v="Sectoral data from 60 companies have been collected and finalised. Draft KIP proposal in development. "/>
    <s v="Data collection completed. NOU and UNDP are preparing the KIP proposal."/>
    <s v="Yes"/>
    <m/>
    <x v="0"/>
    <n v="1"/>
    <n v="1"/>
    <n v="12"/>
    <n v="25"/>
    <n v="12"/>
    <n v="37"/>
    <n v="0"/>
    <n v="2021"/>
  </r>
  <r>
    <m/>
    <m/>
    <s v="LES/KIP/88/PRP/27"/>
    <s v="UNEP"/>
    <m/>
    <x v="0"/>
    <s v="LES"/>
    <x v="5"/>
    <s v="KIP"/>
    <s v="Preparation of Kigali HFC implementation plan"/>
    <d v="2021-11-01T00:00:00"/>
    <d v="2023-12-01T00:00:00"/>
    <s v="ONG"/>
    <d v="2023-03-02T00:00:00"/>
    <d v="2024-12-01T00:00:00"/>
    <m/>
    <m/>
    <n v="0"/>
    <m/>
    <m/>
    <n v="0"/>
    <m/>
    <m/>
    <m/>
    <m/>
    <m/>
    <m/>
    <m/>
    <m/>
    <n v="91000"/>
    <n v="0"/>
    <n v="91000"/>
    <n v="0.71706241758241762"/>
    <n v="25747.32"/>
    <n v="25747.32"/>
    <n v="0"/>
    <n v="11830"/>
    <n v="0"/>
    <n v="11830"/>
    <n v="3347.1515999999992"/>
    <n v="65252.68"/>
    <n v="25747.32"/>
    <n v="25747.32"/>
    <n v="8482.8484000000008"/>
    <n v="3347.1516000000001"/>
    <m/>
    <n v="47.32"/>
    <m/>
    <m/>
    <s v="The licensing and quota system is in place and functioning. The NOU conducted two consultative meetings with the Bureau of Standards for the implementation of the development of hydrocarbon safety standards. A consultant was hired to update information on the use of the HFCs alternatives in the RAC servicing sector. The consultant conducted a nationwide survey and data analysis. The National ODS alternative survey was submitted on 28th August 2023 containing the market analysis and barriers for adaptation of these alternatives. The project is progressing satisfactorily."/>
    <s v="National consultants were hired by the NOU for data surveys which includes appropriate methodology, data collection, evaluation and reporting. Consultants collected information on the current status and consumption of HFCs in servicing sector using HFCs including industrial and commercial refrigeration sectors and end-user air conditioning, as well as on the ongoing refrigerant recovery and recycling practices. The Kingdom of Lesotho and consultants in close consultation with UNEP and UNIDO drafted a preliminary strategy taking into consideration the results of the surveys, data analysis, consultation meetings as well as the policy and legislation review. The draft covers policy, training, investment and capacity building needs of the country. The project is progressing well. "/>
    <s v="Yes"/>
    <m/>
    <x v="0"/>
    <n v="1"/>
    <n v="1"/>
    <n v="16"/>
    <n v="25"/>
    <n v="12"/>
    <n v="37"/>
    <n v="0"/>
    <n v="2021"/>
  </r>
  <r>
    <m/>
    <m/>
    <s v="LES/KIP/88/PRP/28"/>
    <s v="UNIDO"/>
    <m/>
    <x v="0"/>
    <s v="LES"/>
    <x v="5"/>
    <s v="KIP"/>
    <s v="Preparation of Kigali HFC implementation plan"/>
    <d v="2021-11-01T00:00:00"/>
    <d v="2023-12-01T00:00:00"/>
    <s v="ONG"/>
    <d v="2022-04-01T00:00:00"/>
    <d v="2024-12-01T00:00:00"/>
    <m/>
    <m/>
    <n v="0"/>
    <m/>
    <m/>
    <n v="0"/>
    <m/>
    <m/>
    <n v="0"/>
    <m/>
    <m/>
    <n v="0"/>
    <m/>
    <m/>
    <n v="39000"/>
    <n v="0"/>
    <n v="39000"/>
    <n v="0.16981000000000002"/>
    <n v="32377.41"/>
    <n v="32377.41"/>
    <n v="0"/>
    <n v="2730"/>
    <n v="0"/>
    <n v="2730"/>
    <n v="2266.4187000000002"/>
    <n v="6622.59"/>
    <n v="8325.07"/>
    <n v="10000"/>
    <n v="463.58130000000006"/>
    <n v="582.75490000000002"/>
    <m/>
    <m/>
    <m/>
    <m/>
    <s v="• Preparation of the HFC consumption survey. NOU contracted for survey."/>
    <s v="Continuation of preparation activities in coordination with the NOU and lead implementing agency. Submission of project document will be in line with lead agency planning."/>
    <s v="Yes"/>
    <m/>
    <x v="0"/>
    <n v="1"/>
    <n v="1"/>
    <n v="5"/>
    <n v="25"/>
    <n v="12"/>
    <n v="37"/>
    <n v="0"/>
    <n v="2021"/>
  </r>
  <r>
    <m/>
    <m/>
    <s v="LIR/KIP/87/PRP/30"/>
    <s v="Germany"/>
    <m/>
    <x v="0"/>
    <s v="LIR"/>
    <x v="5"/>
    <s v="KIP"/>
    <s v="Preparation of Kigali HFC implementation plan"/>
    <d v="2021-07-01T00:00:00"/>
    <d v="2023-08-01T00:00:00"/>
    <s v="ONG"/>
    <d v="2022-07-01T00:00:00"/>
    <d v="2024-12-01T00:00:00"/>
    <m/>
    <m/>
    <n v="0"/>
    <m/>
    <m/>
    <n v="0"/>
    <m/>
    <m/>
    <m/>
    <m/>
    <m/>
    <m/>
    <m/>
    <m/>
    <n v="130000"/>
    <n v="0"/>
    <n v="130000"/>
    <n v="0.48804330769230775"/>
    <n v="66554.37"/>
    <n v="66554.37"/>
    <n v="0"/>
    <n v="16900"/>
    <n v="0"/>
    <n v="16900"/>
    <n v="8652.0680999999986"/>
    <n v="63445.630000000005"/>
    <n v="21696.884160243186"/>
    <n v="55477"/>
    <n v="8247.9319000000014"/>
    <n v="2820.5949408316142"/>
    <m/>
    <m/>
    <m/>
    <m/>
    <s v="Liberia initaited the search for relevant local consultants in 2022 as per the requirements of the KIP"/>
    <s v="The KIP was approved at ExCom 94 under the condition that an additional proposal for fire fighting will be subitted. This will be done under the KIP prep project."/>
    <s v="yes"/>
    <m/>
    <x v="0"/>
    <n v="1"/>
    <n v="1"/>
    <n v="12"/>
    <n v="25"/>
    <n v="16"/>
    <n v="41"/>
    <n v="0"/>
    <n v="2021"/>
  </r>
  <r>
    <m/>
    <m/>
    <s v="MLW/KIP/88/PRP/50"/>
    <s v="UNEP"/>
    <m/>
    <x v="0"/>
    <s v="MLW"/>
    <x v="5"/>
    <s v="KIP"/>
    <s v="Preparation of Kigali HFC implementation plan"/>
    <d v="2021-11-01T00:00:00"/>
    <d v="2023-12-01T00:00:00"/>
    <s v="FIN"/>
    <d v="2022-12-01T00:00:00"/>
    <m/>
    <d v="2023-12-01T00:00:00"/>
    <d v="2023-12-01T00:00:00"/>
    <n v="0"/>
    <m/>
    <m/>
    <n v="0"/>
    <m/>
    <m/>
    <m/>
    <m/>
    <m/>
    <m/>
    <m/>
    <m/>
    <n v="119000"/>
    <n v="0"/>
    <n v="119000"/>
    <n v="0.99613445378151255"/>
    <n v="460"/>
    <n v="460"/>
    <n v="0"/>
    <n v="15470"/>
    <n v="0"/>
    <n v="15470"/>
    <n v="59.799999999999272"/>
    <n v="118540"/>
    <n v="0"/>
    <n v="0"/>
    <n v="15410.2"/>
    <n v="0"/>
    <m/>
    <n v="0"/>
    <m/>
    <m/>
    <s v="The second payment of USD 15,000 was released to the country in June 2023. Malawi ratified Kigali Amendment on 21st November 2017.  Kigali Implementation Plan (KIP) on the phase-down of HFCs was developed and submitted to Fund Secretariat. The project is completed."/>
    <s v="The project is financialy completed "/>
    <s v="Yes"/>
    <m/>
    <x v="1"/>
    <n v="0"/>
    <n v="1"/>
    <n v="13"/>
    <n v="25"/>
    <n v="0"/>
    <n v="0"/>
    <n v="0"/>
    <n v="2021"/>
  </r>
  <r>
    <m/>
    <m/>
    <s v="MLW/KIP/88/PRP/51"/>
    <s v="UNIDO"/>
    <m/>
    <x v="0"/>
    <s v="MLW"/>
    <x v="5"/>
    <s v="KIP"/>
    <s v="Preparation of Kigali HFC implementation plan"/>
    <d v="2021-11-01T00:00:00"/>
    <d v="2023-12-01T00:00:00"/>
    <s v="COM"/>
    <d v="2022-12-01T00:00:00"/>
    <m/>
    <d v="2023-12-31T00:00:00"/>
    <m/>
    <n v="0"/>
    <m/>
    <m/>
    <n v="0"/>
    <m/>
    <m/>
    <n v="0"/>
    <m/>
    <m/>
    <n v="0"/>
    <m/>
    <m/>
    <n v="51000"/>
    <n v="0"/>
    <n v="51000"/>
    <n v="0.684658431372549"/>
    <n v="16082.419999999998"/>
    <n v="16082.419999999998"/>
    <n v="0"/>
    <n v="3570"/>
    <n v="0"/>
    <n v="3570"/>
    <n v="1125.7693999999992"/>
    <n v="34917.58"/>
    <n v="14800.83"/>
    <n v="14000"/>
    <n v="2444.2306000000008"/>
    <n v="1036.0581"/>
    <m/>
    <m/>
    <m/>
    <m/>
    <s v="KIP Stage I was prepared, submitted and approved at the 93rd meeting in December 2023. "/>
    <s v="Grant has been financially closed. Remaining fund balance will be returned to the 95th meeting."/>
    <s v="Yes"/>
    <m/>
    <x v="1"/>
    <n v="0"/>
    <n v="1"/>
    <n v="13"/>
    <n v="25"/>
    <n v="0"/>
    <n v="0"/>
    <n v="0"/>
    <n v="2021"/>
  </r>
  <r>
    <m/>
    <m/>
    <s v="MAL/KIP/87/PRP/190"/>
    <s v="IBRD"/>
    <m/>
    <x v="2"/>
    <s v="MAL"/>
    <x v="5"/>
    <s v="KIP"/>
    <s v="Preparation of Kigali HFC implementation plan"/>
    <d v="2021-07-01T00:00:00"/>
    <d v="2023-08-01T00:00:00"/>
    <s v="FIN"/>
    <d v="2022-03-01T00:00:00"/>
    <m/>
    <d v="2023-12-01T00:00:00"/>
    <d v="2023-12-01T00:00:00"/>
    <n v="0"/>
    <m/>
    <m/>
    <n v="0"/>
    <m/>
    <m/>
    <m/>
    <m/>
    <m/>
    <m/>
    <m/>
    <m/>
    <n v="220000"/>
    <n v="0"/>
    <n v="220000"/>
    <n v="1"/>
    <n v="0"/>
    <n v="0"/>
    <n v="0"/>
    <n v="15400"/>
    <n v="0"/>
    <n v="15400"/>
    <n v="0"/>
    <n v="220000"/>
    <n v="0"/>
    <n v="0"/>
    <n v="15400.000000000002"/>
    <n v="0"/>
    <m/>
    <m/>
    <m/>
    <m/>
    <s v=" Stage I KIP data analysis and modeling completed by Jun. 2023.  Strategy and KIP document developed and submitted to the ExCom in Aug. 2023. A full KIP preparation mission completed in Feb. 23 and another mission undertaken on import data and quotas in Oct. 2023.  Malaysia’s Stage I KIP was approved at the 93rd ExCom in Dec. 2023."/>
    <s v="Preparation completed; project approved."/>
    <s v="National and sector levels, as well as bilateral consultations with stakeholders during preparation all included discussion on gender to some extent.   The KIP included discussion of gender and plans during implementation, drawing from these consulltations. "/>
    <m/>
    <x v="1"/>
    <n v="0"/>
    <n v="1"/>
    <n v="8"/>
    <n v="25"/>
    <n v="0"/>
    <n v="0"/>
    <n v="0"/>
    <n v="2021"/>
  </r>
  <r>
    <m/>
    <m/>
    <s v="MDV/KIP/87/PRP/36"/>
    <s v="UNDP"/>
    <m/>
    <x v="2"/>
    <s v="MDV"/>
    <x v="5"/>
    <s v="KIP"/>
    <s v="Preparation of Kigali HFC implementation plan"/>
    <d v="2021-07-01T00:00:00"/>
    <d v="2023-08-01T00:00:00"/>
    <s v="ONG"/>
    <m/>
    <d v="2024-12-01T00:00:00"/>
    <m/>
    <m/>
    <n v="0"/>
    <m/>
    <m/>
    <m/>
    <m/>
    <m/>
    <n v="0"/>
    <m/>
    <m/>
    <m/>
    <m/>
    <m/>
    <n v="35000"/>
    <n v="0"/>
    <n v="35000"/>
    <n v="0"/>
    <n v="35000"/>
    <n v="35000"/>
    <n v="0"/>
    <n v="2450"/>
    <n v="0"/>
    <n v="2450"/>
    <n v="2450"/>
    <n v="0"/>
    <n v="0"/>
    <n v="35000"/>
    <n v="0"/>
    <n v="0"/>
    <m/>
    <m/>
    <m/>
    <m/>
    <s v="Consultant hired and data collection initiated. Plans to submit KIP stage I (UNEP Lead) to th 95th ExCom"/>
    <s v="Data collection ongoing. stakeholder meeting conducted."/>
    <s v="Yes"/>
    <m/>
    <x v="0"/>
    <n v="1"/>
    <n v="0"/>
    <s v=""/>
    <n v="25"/>
    <n v="16"/>
    <n v="41"/>
    <n v="0"/>
    <n v="2021"/>
  </r>
  <r>
    <m/>
    <m/>
    <s v="MDV/KIP/87/PRP/35"/>
    <s v="UNEP"/>
    <m/>
    <x v="2"/>
    <s v="MDV"/>
    <x v="5"/>
    <s v="KIP"/>
    <s v="Preparation of Kigali HFC implementation plan"/>
    <d v="2021-07-01T00:00:00"/>
    <d v="2023-08-01T00:00:00"/>
    <s v="ONG"/>
    <d v="2022-06-01T00:00:00"/>
    <d v="2024-12-24T00:00:00"/>
    <m/>
    <m/>
    <n v="0"/>
    <m/>
    <m/>
    <n v="0"/>
    <m/>
    <m/>
    <m/>
    <m/>
    <m/>
    <m/>
    <m/>
    <m/>
    <n v="95000"/>
    <n v="0"/>
    <n v="95000"/>
    <n v="7.0392105263157895E-2"/>
    <n v="88312.75"/>
    <n v="88312.75"/>
    <n v="0"/>
    <n v="12350"/>
    <n v="0"/>
    <n v="12350"/>
    <n v="11480.657499999999"/>
    <n v="6687.25"/>
    <n v="87558.75"/>
    <n v="88312.75"/>
    <n v="869.34250000000009"/>
    <n v="11382.637500000001"/>
    <m/>
    <n v="39558.75"/>
    <m/>
    <m/>
    <s v="SSFA signed in 2022 for USD 95,000. First payment transferred in July 2022._x000a_The ToR for the local consultant has been finalized, NOU opened the vacancy several times but could not find a match for several rounds due to lack of suitable candidates or mismatch in professional fees. The NOU had to request special permission for increasing the renumeration beyond their normal government rates to attract a qualified person. The consultant (Geotech) was finally hired in November 2023. Inception meeting with UNEP and Geotech held in December 2023, timeline and outputs for the project was discussed. First stakeholder consultation meeting has been held in November 2023, 41 (M:32, F:9) participants attended the stakeholder meeting. KIP PRP data collection ongoing. The project was significantly delayed due to the difficulties faced in hiring the local consultant. International Consultant was hired and document strucure as well as document text developed including baground information and analysis of past HFC data (from Country Assessment Report). "/>
    <s v="Data collection process is ongoing. Local consultant has prepared the desk review and submitted to NOU for review and approval. Data collection for 2 major populated islands has been completed and first draft reports and data shared with NOU. Drafting of project proposal ongoing."/>
    <s v="Yes"/>
    <m/>
    <x v="0"/>
    <n v="1"/>
    <n v="1"/>
    <n v="11"/>
    <n v="25"/>
    <n v="16"/>
    <n v="41"/>
    <n v="0"/>
    <n v="2021"/>
  </r>
  <r>
    <m/>
    <m/>
    <s v="MAR/KIP/87/PRP/31"/>
    <s v="Germany"/>
    <m/>
    <x v="0"/>
    <s v="MAR"/>
    <x v="5"/>
    <s v="KIP"/>
    <s v="Preparation of Kigali HFC implementation plan"/>
    <d v="2021-07-01T00:00:00"/>
    <d v="2023-08-01T00:00:00"/>
    <s v="ONG"/>
    <d v="2022-07-01T00:00:00"/>
    <d v="2025-12-01T00:00:00"/>
    <m/>
    <m/>
    <n v="0"/>
    <m/>
    <m/>
    <n v="0"/>
    <m/>
    <m/>
    <m/>
    <m/>
    <m/>
    <m/>
    <m/>
    <m/>
    <n v="170000"/>
    <n v="0"/>
    <n v="170000"/>
    <n v="0.24782352941176469"/>
    <n v="127870"/>
    <n v="127870"/>
    <n v="0"/>
    <n v="22100"/>
    <n v="0"/>
    <n v="22100"/>
    <n v="16623.099999999999"/>
    <n v="42130"/>
    <n v="78511.562262512205"/>
    <n v="89998"/>
    <n v="5476.9"/>
    <n v="10206.503094126587"/>
    <m/>
    <m/>
    <m/>
    <m/>
    <s v="Mauritius intiatied the process of idenitifying of consultants for the KIP data collection process. "/>
    <s v="Workshops were implemented to create awareness on the KIP development process and to validate the data. The consultants delivered their reports on data, training infrastructure and policy. A validation workshop was conducted in 2024. The KIP will be submitted to Cabinet for approval prior to submisison to ExCom 95."/>
    <s v="yes"/>
    <m/>
    <x v="0"/>
    <n v="1"/>
    <n v="1"/>
    <n v="12"/>
    <n v="25"/>
    <n v="28"/>
    <n v="53"/>
    <n v="0"/>
    <n v="2021"/>
  </r>
  <r>
    <m/>
    <m/>
    <s v="MEX/KIP/87/PRP/195"/>
    <s v="UNDP"/>
    <m/>
    <x v="1"/>
    <s v="MEX"/>
    <x v="5"/>
    <s v="KIP"/>
    <s v="Preparation of Kigali HFC implementation plan"/>
    <d v="2021-07-01T00:00:00"/>
    <d v="2023-08-01T00:00:00"/>
    <s v="COM"/>
    <d v="2022-03-01T00:00:00"/>
    <m/>
    <d v="2023-08-01T00:00:00"/>
    <m/>
    <n v="0"/>
    <m/>
    <m/>
    <m/>
    <m/>
    <m/>
    <n v="0"/>
    <m/>
    <m/>
    <m/>
    <m/>
    <m/>
    <n v="85000"/>
    <n v="0"/>
    <n v="85000"/>
    <n v="0.74058788235294115"/>
    <n v="22050.03"/>
    <n v="22050.03"/>
    <n v="0"/>
    <n v="5950"/>
    <n v="0"/>
    <n v="5950"/>
    <n v="1543.5020999999997"/>
    <n v="62949.97"/>
    <n v="0"/>
    <n v="22050.03"/>
    <n v="4406.4979000000003"/>
    <n v="0"/>
    <m/>
    <m/>
    <m/>
    <m/>
    <s v="Project submitted and approved. Pending payments to consultants"/>
    <s v="KIP under preparation. Regular discussions between NOU, consultant and UNDP have been condcuted. It will be presented to the 93rd meeting"/>
    <s v="Yes. KIP ToRs are gender sensitive. The KIP prepared includes a Gender Mainstreaming Component"/>
    <m/>
    <x v="1"/>
    <n v="0"/>
    <n v="1"/>
    <n v="8"/>
    <n v="25"/>
    <n v="0"/>
    <n v="0"/>
    <n v="0"/>
    <n v="2021"/>
  </r>
  <r>
    <m/>
    <m/>
    <s v="MEX/KIP/87/PRP/197"/>
    <s v="UNEP"/>
    <m/>
    <x v="1"/>
    <s v="MEX"/>
    <x v="5"/>
    <s v="KIP"/>
    <s v="Preparation of Kigali HFC implementation plan"/>
    <d v="2021-07-01T00:00:00"/>
    <d v="2023-08-01T00:00:00"/>
    <s v="FIN"/>
    <d v="2022-12-01T00:00:00"/>
    <m/>
    <d v="2023-08-01T00:00:00"/>
    <d v="2023-12-31T00:00:00"/>
    <n v="0"/>
    <m/>
    <m/>
    <n v="0"/>
    <m/>
    <m/>
    <m/>
    <m/>
    <m/>
    <m/>
    <m/>
    <m/>
    <n v="30000"/>
    <n v="0"/>
    <n v="30000"/>
    <n v="0.92771866666666669"/>
    <n v="2168.4399999999987"/>
    <n v="2168.4399999999987"/>
    <n v="0"/>
    <n v="3900"/>
    <n v="0"/>
    <n v="3900"/>
    <n v="281.89719999999988"/>
    <n v="27831.56"/>
    <n v="0"/>
    <n v="0"/>
    <n v="3618.1028000000001"/>
    <n v="0"/>
    <m/>
    <n v="0"/>
    <m/>
    <m/>
    <s v="KIP proposal prepared, submitted and approved at ExCom 93. Project activities completed."/>
    <s v="The project is financialy completed "/>
    <s v="Yes "/>
    <m/>
    <x v="1"/>
    <n v="0"/>
    <n v="1"/>
    <n v="17"/>
    <n v="25"/>
    <n v="0"/>
    <n v="0"/>
    <n v="0"/>
    <n v="2021"/>
  </r>
  <r>
    <m/>
    <m/>
    <s v="MEX/KIP/87/PRP/196"/>
    <s v="UNIDO"/>
    <m/>
    <x v="1"/>
    <s v="MEX"/>
    <x v="5"/>
    <s v="KIP"/>
    <s v="Preparation of Kigali HFC implementation plan"/>
    <d v="2021-07-01T00:00:00"/>
    <d v="2023-08-01T00:00:00"/>
    <s v="COM"/>
    <d v="2022-01-01T00:00:00"/>
    <m/>
    <d v="2023-12-31T00:00:00"/>
    <m/>
    <n v="0"/>
    <m/>
    <m/>
    <n v="0"/>
    <m/>
    <m/>
    <n v="0"/>
    <m/>
    <m/>
    <n v="0"/>
    <m/>
    <m/>
    <n v="115000"/>
    <n v="0"/>
    <n v="115000"/>
    <n v="1.0000001739130435"/>
    <n v="-2.0000000004074536E-2"/>
    <n v="-2.0000000004074536E-2"/>
    <n v="0"/>
    <n v="8050"/>
    <n v="0"/>
    <n v="8050"/>
    <n v="-1.4000000010128133E-3"/>
    <n v="115000.02"/>
    <n v="-0.02"/>
    <m/>
    <n v="8050.001400000001"/>
    <n v="-1.4000000000000002E-3"/>
    <m/>
    <m/>
    <m/>
    <m/>
    <s v="KIP Stage I was approved at the 93rd meeting in December 2023."/>
    <s v="Grant was financially closed in March 2024."/>
    <s v="yes"/>
    <m/>
    <x v="1"/>
    <n v="0"/>
    <n v="1"/>
    <n v="6"/>
    <n v="25"/>
    <n v="0"/>
    <n v="0"/>
    <n v="0"/>
    <n v="2021"/>
  </r>
  <r>
    <m/>
    <m/>
    <s v="MOG/KIP/87/PRP/17"/>
    <s v="UNIDO"/>
    <m/>
    <x v="4"/>
    <s v="MOG"/>
    <x v="5"/>
    <s v="KIP"/>
    <s v="Preparation of Kigali HFC implementation plan"/>
    <d v="2021-07-01T00:00:00"/>
    <d v="2023-08-01T00:00:00"/>
    <s v="ONG"/>
    <d v="2022-04-01T00:00:00"/>
    <d v="2024-07-01T00:00:00"/>
    <m/>
    <m/>
    <n v="0"/>
    <m/>
    <m/>
    <n v="0"/>
    <m/>
    <m/>
    <n v="0"/>
    <m/>
    <m/>
    <n v="0"/>
    <m/>
    <m/>
    <n v="100000"/>
    <n v="0"/>
    <n v="100000"/>
    <n v="0.62809890000000002"/>
    <n v="37190.11"/>
    <n v="37190.11"/>
    <n v="0"/>
    <n v="7000"/>
    <n v="0"/>
    <n v="7000"/>
    <n v="2603.3076999999994"/>
    <n v="62809.89"/>
    <n v="4635.2299999999996"/>
    <n v="30000"/>
    <n v="4396.6923000000006"/>
    <n v="324.46609999999998"/>
    <m/>
    <m/>
    <m/>
    <m/>
    <s v="Recruitment of National experts for KIP preparation; International expert recruited."/>
    <s v="KIP for Montenegro was approved at the 94th meeting in May 2024. Grant will be financially closed. "/>
    <s v="No"/>
    <m/>
    <x v="0"/>
    <n v="1"/>
    <n v="1"/>
    <n v="9"/>
    <n v="25"/>
    <n v="11"/>
    <n v="36"/>
    <n v="0"/>
    <n v="2021"/>
  </r>
  <r>
    <m/>
    <m/>
    <s v="NAM/KIP/88/PRP/27"/>
    <s v="UNEP"/>
    <m/>
    <x v="0"/>
    <s v="NAM"/>
    <x v="5"/>
    <s v="KIP"/>
    <s v="Preparation of Kigali HFC implementation plan"/>
    <d v="2021-11-01T00:00:00"/>
    <d v="2023-12-01T00:00:00"/>
    <s v="ONG"/>
    <d v="2023-10-31T00:00:00"/>
    <d v="2024-12-01T00:00:00"/>
    <m/>
    <m/>
    <n v="0"/>
    <m/>
    <m/>
    <n v="0"/>
    <m/>
    <m/>
    <m/>
    <m/>
    <m/>
    <m/>
    <m/>
    <m/>
    <n v="119000"/>
    <n v="0"/>
    <n v="119000"/>
    <n v="0.29705882352941176"/>
    <n v="83650"/>
    <n v="83650"/>
    <n v="0"/>
    <n v="15470"/>
    <n v="0"/>
    <n v="15470"/>
    <n v="10874.5"/>
    <n v="35350"/>
    <n v="83650"/>
    <n v="83650"/>
    <n v="4595.5"/>
    <n v="10874.5"/>
    <m/>
    <n v="59000"/>
    <m/>
    <m/>
    <s v="The NOU conducted a nation-wide survey with relevant stakeholders on HFC consumptiona and analysis of the use of HFCs and alternatives, including import and export statistics of ODS alternatives. The survey report wis being finalised."/>
    <s v="The International KIP consultant and national consultant engaged in January 2024.  The Survey data collected were analyzed in February 2024 and the outcome constituted part of the final  survey report. KIPs Preparation project was successfully implemented as planned"/>
    <s v="Yes"/>
    <m/>
    <x v="0"/>
    <n v="1"/>
    <n v="1"/>
    <n v="23"/>
    <n v="25"/>
    <n v="12"/>
    <n v="37"/>
    <n v="0"/>
    <n v="2021"/>
  </r>
  <r>
    <m/>
    <m/>
    <s v="NAM/KIP/88/PRP/28"/>
    <s v="UNIDO"/>
    <m/>
    <x v="0"/>
    <s v="NAM"/>
    <x v="5"/>
    <s v="KIP"/>
    <s v="Preparation of Kigali HFC implementation plan"/>
    <d v="2021-11-01T00:00:00"/>
    <d v="2023-12-01T00:00:00"/>
    <s v="ONG"/>
    <d v="2022-04-01T00:00:00"/>
    <d v="2024-12-01T00:00:00"/>
    <m/>
    <m/>
    <n v="0"/>
    <m/>
    <m/>
    <n v="0"/>
    <m/>
    <m/>
    <n v="0"/>
    <m/>
    <m/>
    <n v="0"/>
    <m/>
    <m/>
    <n v="51000"/>
    <n v="0"/>
    <n v="51000"/>
    <n v="0.7524525490196079"/>
    <n v="12624.919999999998"/>
    <n v="12624.919999999998"/>
    <n v="0"/>
    <n v="3570"/>
    <n v="0"/>
    <n v="3570"/>
    <n v="883.74439999999959"/>
    <n v="38375.08"/>
    <n v="12.87"/>
    <n v="3000"/>
    <n v="2686.2556000000004"/>
    <n v="0.90090000000000003"/>
    <m/>
    <m/>
    <m/>
    <m/>
    <s v="• Preparation of the HFC consumption survey. National expert hired for local survey under NOU/UNIDO guidance"/>
    <s v="Meeting with UNEP. New NOU has been appointed and UNIDO continues the project preparation with the new NOU."/>
    <s v="Yes"/>
    <m/>
    <x v="0"/>
    <n v="1"/>
    <n v="1"/>
    <n v="5"/>
    <n v="25"/>
    <n v="12"/>
    <n v="37"/>
    <n v="0"/>
    <n v="2021"/>
  </r>
  <r>
    <m/>
    <m/>
    <s v="NIC/KIP/87/PRP/45"/>
    <s v="UNIDO"/>
    <m/>
    <x v="1"/>
    <s v="NIC"/>
    <x v="5"/>
    <s v="KIP"/>
    <s v="Preparation of Kigali HFC implementation plan"/>
    <d v="2021-07-01T00:00:00"/>
    <d v="2023-08-01T00:00:00"/>
    <s v="COM"/>
    <d v="2021-11-01T00:00:00"/>
    <m/>
    <d v="2023-06-01T00:00:00"/>
    <m/>
    <n v="0"/>
    <m/>
    <m/>
    <n v="0"/>
    <m/>
    <m/>
    <n v="0"/>
    <m/>
    <m/>
    <n v="0"/>
    <m/>
    <m/>
    <n v="170000"/>
    <n v="0"/>
    <n v="170000"/>
    <n v="0.99782952941176462"/>
    <n v="368.98000000001048"/>
    <n v="368.98000000001048"/>
    <n v="0"/>
    <n v="11900"/>
    <n v="0"/>
    <n v="11900"/>
    <n v="25.828599999998914"/>
    <n v="169631.02"/>
    <n v="2.41"/>
    <n v="1"/>
    <n v="11874.171400000001"/>
    <n v="0.16870000000000002"/>
    <m/>
    <m/>
    <m/>
    <m/>
    <s v="Project document was prepared and submitted to the 93rd meeting of the Executive Committee."/>
    <s v="Grant was financially closed in May 2024."/>
    <s v="Yes"/>
    <m/>
    <x v="1"/>
    <n v="0"/>
    <n v="1"/>
    <n v="4"/>
    <n v="25"/>
    <n v="0"/>
    <n v="0"/>
    <n v="0"/>
    <n v="2021"/>
  </r>
  <r>
    <m/>
    <m/>
    <s v="NER/KIP/87/PRP/40"/>
    <s v="UNIDO"/>
    <m/>
    <x v="0"/>
    <s v="NER"/>
    <x v="5"/>
    <s v="KIP"/>
    <s v="Preparation of Kigali HFC implementation plan"/>
    <d v="2021-07-01T00:00:00"/>
    <d v="2023-08-01T00:00:00"/>
    <s v="COM"/>
    <d v="2022-01-01T00:00:00"/>
    <m/>
    <d v="2022-12-01T00:00:00"/>
    <m/>
    <n v="0"/>
    <m/>
    <m/>
    <n v="0"/>
    <m/>
    <m/>
    <n v="0"/>
    <m/>
    <m/>
    <n v="0"/>
    <m/>
    <m/>
    <n v="170000"/>
    <n v="0"/>
    <n v="170000"/>
    <n v="1.0000001176470588"/>
    <n v="-1.9999999989522621E-2"/>
    <n v="-1.9999999989522621E-2"/>
    <n v="0"/>
    <n v="11900"/>
    <n v="0"/>
    <n v="11900"/>
    <n v="-1.4000000010128133E-3"/>
    <n v="170000.02"/>
    <n v="0"/>
    <m/>
    <n v="11900.001400000001"/>
    <n v="0"/>
    <m/>
    <m/>
    <m/>
    <m/>
    <s v="Financial closure has been initiated."/>
    <s v="Grant was financially closed in March 2024."/>
    <m/>
    <m/>
    <x v="1"/>
    <n v="0"/>
    <n v="1"/>
    <n v="6"/>
    <n v="25"/>
    <n v="0"/>
    <n v="0"/>
    <n v="0"/>
    <n v="2021"/>
  </r>
  <r>
    <m/>
    <m/>
    <s v="NIR/KIP/87/PRP/156"/>
    <s v="UNDP"/>
    <m/>
    <x v="0"/>
    <s v="NIR"/>
    <x v="5"/>
    <s v="KIP"/>
    <s v="Preparation of Kigali HFC implementation plan"/>
    <d v="2021-07-01T00:00:00"/>
    <d v="2023-08-01T00:00:00"/>
    <s v="ONG"/>
    <d v="2023-01-01T00:00:00"/>
    <d v="2024-12-01T00:00:00"/>
    <m/>
    <m/>
    <n v="0"/>
    <m/>
    <m/>
    <m/>
    <m/>
    <m/>
    <n v="0"/>
    <m/>
    <m/>
    <m/>
    <m/>
    <m/>
    <n v="137000"/>
    <n v="0"/>
    <n v="137000"/>
    <n v="0.31935875912408762"/>
    <n v="93247.85"/>
    <n v="93247.85"/>
    <n v="0"/>
    <n v="9590"/>
    <n v="0"/>
    <n v="9590"/>
    <n v="6527.3495000000003"/>
    <n v="43752.15"/>
    <n v="21.709999999999098"/>
    <n v="93247.85"/>
    <n v="3062.6505000000002"/>
    <n v="1.5196999999999401"/>
    <m/>
    <m/>
    <m/>
    <m/>
    <s v="KIP Stage I development is ongoing with an expected submission to 95th ExCom"/>
    <s v="KIP Stage I development is being finalized with an expected submission to 95th ExCom"/>
    <s v="Yes"/>
    <m/>
    <x v="0"/>
    <n v="1"/>
    <n v="1"/>
    <n v="18"/>
    <n v="25"/>
    <n v="16"/>
    <n v="41"/>
    <n v="0"/>
    <n v="2021"/>
  </r>
  <r>
    <m/>
    <m/>
    <s v="NIR/KIP/87/PRP/157"/>
    <s v="UNEP"/>
    <m/>
    <x v="0"/>
    <s v="NIR"/>
    <x v="5"/>
    <s v="KIP"/>
    <s v="Preparation of Kigali HFC implementation plan"/>
    <d v="2021-07-01T00:00:00"/>
    <d v="2023-08-01T00:00:00"/>
    <s v="FIN"/>
    <d v="2022-12-14T00:00:00"/>
    <m/>
    <d v="2023-08-01T00:00:00"/>
    <d v="2023-12-01T00:00:00"/>
    <n v="0"/>
    <m/>
    <m/>
    <n v="0"/>
    <m/>
    <m/>
    <m/>
    <m/>
    <m/>
    <m/>
    <m/>
    <m/>
    <n v="58000"/>
    <n v="0"/>
    <n v="58000"/>
    <n v="0.99258620689655175"/>
    <n v="430"/>
    <n v="430"/>
    <n v="0"/>
    <n v="7540"/>
    <n v="0"/>
    <n v="7540"/>
    <n v="55.899999999999636"/>
    <n v="57570"/>
    <n v="0"/>
    <n v="0"/>
    <n v="7484.1"/>
    <n v="0"/>
    <m/>
    <n v="0"/>
    <m/>
    <m/>
    <s v="Nigeria ratified the Kigali Amendment on 20th December 2020. Data on HFC consumption by sector and subsector for the years 2016 – 2022 was collected and analyzed. information on prices of HFCs and status of HFCs in the country in terms of policies, regulations were reported. HFC status Survey report was developed, reviewed and validated by stakeholders in 2023. The consultant organised 2nd consultative meeting for finalizing the survey report in 2023. The final survey report was submitted to UNEP. KIPs Preparation project was successfully implemented as planned."/>
    <s v="The project is financialy completed "/>
    <s v="Yes"/>
    <m/>
    <x v="1"/>
    <n v="0"/>
    <n v="1"/>
    <n v="17"/>
    <n v="25"/>
    <n v="0"/>
    <n v="0"/>
    <n v="0"/>
    <n v="2021"/>
  </r>
  <r>
    <m/>
    <m/>
    <s v="NIR/KIP/87/PRP/158"/>
    <s v="UNIDO"/>
    <m/>
    <x v="0"/>
    <s v="NIR"/>
    <x v="5"/>
    <s v="KIP"/>
    <s v="Preparation of Kigali HFC implementation plan"/>
    <d v="2021-07-01T00:00:00"/>
    <d v="2023-08-01T00:00:00"/>
    <s v="ONG"/>
    <d v="2023-05-01T00:00:00"/>
    <d v="2024-12-01T00:00:00"/>
    <m/>
    <m/>
    <n v="0"/>
    <m/>
    <m/>
    <n v="0"/>
    <m/>
    <m/>
    <n v="0"/>
    <m/>
    <m/>
    <n v="0"/>
    <m/>
    <m/>
    <n v="25000"/>
    <n v="0"/>
    <n v="25000"/>
    <n v="0.57594239999999997"/>
    <n v="10601.44"/>
    <n v="10601.44"/>
    <n v="0"/>
    <n v="1750"/>
    <n v="0"/>
    <n v="1750"/>
    <n v="742.10079999999982"/>
    <n v="14398.56"/>
    <n v="1871.12"/>
    <n v="10000"/>
    <n v="1007.8992000000002"/>
    <n v="130.97839999999999"/>
    <m/>
    <m/>
    <m/>
    <m/>
    <s v="A consultant is being recruited and work together with UNDP."/>
    <s v="A consultant is being recruited and work together with UNDP."/>
    <s v="Yes"/>
    <m/>
    <x v="0"/>
    <n v="1"/>
    <n v="1"/>
    <n v="22"/>
    <n v="25"/>
    <n v="16"/>
    <n v="41"/>
    <n v="0"/>
    <n v="2021"/>
  </r>
  <r>
    <m/>
    <m/>
    <s v="MDN/KIP/87/PRP/45"/>
    <s v="UNIDO"/>
    <m/>
    <x v="4"/>
    <s v="MDN"/>
    <x v="5"/>
    <s v="KIP"/>
    <s v="Preparation of Kigali HFC implementation plan"/>
    <d v="2021-07-01T00:00:00"/>
    <d v="2023-08-01T00:00:00"/>
    <s v="COM"/>
    <d v="2021-10-01T00:00:00"/>
    <m/>
    <d v="2023-12-31T00:00:00"/>
    <m/>
    <n v="0"/>
    <m/>
    <m/>
    <n v="0"/>
    <m/>
    <m/>
    <n v="0"/>
    <m/>
    <m/>
    <n v="0"/>
    <m/>
    <m/>
    <n v="130000"/>
    <n v="0"/>
    <n v="130000"/>
    <n v="0.97336592307692316"/>
    <n v="3462.429999999993"/>
    <n v="3462.429999999993"/>
    <n v="0"/>
    <n v="9100"/>
    <n v="0"/>
    <n v="9100"/>
    <n v="242.37009999999827"/>
    <n v="126537.57"/>
    <n v="3417.42"/>
    <n v="1"/>
    <n v="8857.6299000000017"/>
    <n v="239.21940000000004"/>
    <m/>
    <m/>
    <m/>
    <m/>
    <s v="An expert has been also additionally engaged to finalize the HFC data collection. "/>
    <s v="Grant was financially closed in March 2024."/>
    <s v="yes"/>
    <m/>
    <x v="1"/>
    <n v="0"/>
    <n v="1"/>
    <n v="3"/>
    <n v="25"/>
    <n v="0"/>
    <n v="0"/>
    <n v="0"/>
    <n v="2021"/>
  </r>
  <r>
    <m/>
    <m/>
    <s v="PAN/KIP/87/PRP/53"/>
    <s v="UNDP"/>
    <m/>
    <x v="1"/>
    <s v="PAN"/>
    <x v="5"/>
    <s v="KIP"/>
    <s v="Preparation of Kigali HFC implementation plan"/>
    <d v="2021-07-01T00:00:00"/>
    <d v="2023-08-01T00:00:00"/>
    <s v="ONG"/>
    <d v="2022-03-01T00:00:00"/>
    <d v="2024-08-01T00:00:00"/>
    <m/>
    <m/>
    <n v="0"/>
    <m/>
    <m/>
    <m/>
    <m/>
    <m/>
    <n v="0"/>
    <m/>
    <m/>
    <m/>
    <m/>
    <m/>
    <n v="190000"/>
    <n v="0"/>
    <n v="190000"/>
    <n v="0.61506868421052641"/>
    <n v="73136.949999999983"/>
    <n v="73136.949999999983"/>
    <n v="0"/>
    <n v="13300"/>
    <n v="0"/>
    <n v="13300"/>
    <n v="5119.5865000000003"/>
    <n v="116863.05000000002"/>
    <n v="15055"/>
    <n v="73136.949999999983"/>
    <n v="8180.4134999999997"/>
    <n v="1053.8499999999999"/>
    <m/>
    <m/>
    <m/>
    <m/>
    <s v="Monthly meetings conducted between national counterparts and international consultant. KIP proposual completed and submitted. KIP Stage I approved at the 93rd ExCom meeting."/>
    <s v="Payments of Experts training and preparation costs (such as travel, consultations, etc) carried out."/>
    <s v="N/A"/>
    <m/>
    <x v="0"/>
    <n v="1"/>
    <n v="1"/>
    <n v="8"/>
    <n v="25"/>
    <n v="12"/>
    <n v="37"/>
    <n v="0"/>
    <n v="2021"/>
  </r>
  <r>
    <m/>
    <m/>
    <s v="PAR/KIP/87/PRP/42"/>
    <s v="UNDP"/>
    <m/>
    <x v="1"/>
    <s v="PAR"/>
    <x v="5"/>
    <s v="KIP"/>
    <s v="Preparation of Kigali HFC implementation plan"/>
    <d v="2021-07-01T00:00:00"/>
    <d v="2023-08-01T00:00:00"/>
    <s v="COM"/>
    <d v="2022-03-01T00:00:00"/>
    <m/>
    <d v="2023-08-01T00:00:00"/>
    <m/>
    <n v="0"/>
    <m/>
    <m/>
    <m/>
    <m/>
    <m/>
    <n v="0"/>
    <m/>
    <m/>
    <m/>
    <m/>
    <m/>
    <n v="170000"/>
    <n v="0"/>
    <n v="170000"/>
    <n v="0.91933558823529404"/>
    <n v="13712.950000000012"/>
    <n v="13712.950000000012"/>
    <n v="0"/>
    <n v="11900"/>
    <n v="0"/>
    <n v="11900"/>
    <n v="959.90649999999914"/>
    <n v="156287.04999999999"/>
    <n v="0"/>
    <n v="13712.950000000012"/>
    <n v="10940.093500000001"/>
    <n v="0"/>
    <m/>
    <m/>
    <m/>
    <m/>
    <s v="Multiple meetings were held with the different actors involved in the preparation of the KIP to receive inputs for the definition of the strategy. KIP structure have been defined and are in the process of content development. KIP will be submitted to the 94th ExCom meeting."/>
    <s v="KIP under preparation. Regular discussions between NOU, consultant and UNDP have been condcuted. It will be presented to the 94th meeting"/>
    <s v="Yes. KIP ToRs are gender sensitive. The KIP prepared includes a Gender Mainstreaming Component"/>
    <m/>
    <x v="1"/>
    <n v="0"/>
    <n v="1"/>
    <n v="8"/>
    <n v="25"/>
    <n v="0"/>
    <n v="0"/>
    <n v="0"/>
    <n v="2021"/>
  </r>
  <r>
    <m/>
    <m/>
    <s v="PER/KIP/87/PRP/59"/>
    <s v="UNDP"/>
    <m/>
    <x v="1"/>
    <s v="PER"/>
    <x v="5"/>
    <s v="KIP"/>
    <s v="Preparation of Kigali HFC implementation plan"/>
    <d v="2021-07-01T00:00:00"/>
    <d v="2023-08-01T00:00:00"/>
    <s v="COM"/>
    <d v="2022-03-01T00:00:00"/>
    <m/>
    <d v="2023-09-01T00:00:00"/>
    <m/>
    <n v="0"/>
    <m/>
    <m/>
    <m/>
    <m/>
    <m/>
    <n v="0"/>
    <m/>
    <m/>
    <m/>
    <m/>
    <m/>
    <n v="190000"/>
    <n v="0"/>
    <n v="190000"/>
    <n v="0.39089542105263159"/>
    <n v="115729.87"/>
    <n v="115729.87"/>
    <n v="0"/>
    <n v="13300"/>
    <n v="0"/>
    <n v="13300"/>
    <n v="8101.0909000000001"/>
    <n v="74270.13"/>
    <n v="0"/>
    <n v="115729.87"/>
    <n v="5198.9090999999999"/>
    <n v="0"/>
    <m/>
    <m/>
    <m/>
    <m/>
    <s v="Project submitted and approved"/>
    <s v="KIP prepared.. Will be presented to the 93rd meeting"/>
    <s v="Yes. KIP ToRs are gender sensitive. The KIP prepared includes a Gender Mainstreaming Component."/>
    <m/>
    <x v="1"/>
    <n v="0"/>
    <n v="1"/>
    <n v="8"/>
    <n v="25"/>
    <n v="0"/>
    <n v="0"/>
    <n v="0"/>
    <n v="2021"/>
  </r>
  <r>
    <m/>
    <m/>
    <s v="RWA/KIP/88/PRP/37"/>
    <s v="UNEP"/>
    <m/>
    <x v="0"/>
    <s v="RWA"/>
    <x v="5"/>
    <s v="KIP"/>
    <s v="Preparation of Kigali HFC implementation plan"/>
    <d v="2021-11-01T00:00:00"/>
    <d v="2023-12-01T00:00:00"/>
    <s v="ONG"/>
    <d v="2023-11-07T00:00:00"/>
    <d v="2024-12-01T00:00:00"/>
    <m/>
    <m/>
    <n v="0"/>
    <m/>
    <m/>
    <n v="0"/>
    <m/>
    <m/>
    <m/>
    <m/>
    <m/>
    <m/>
    <m/>
    <m/>
    <n v="91000"/>
    <n v="0"/>
    <n v="91000"/>
    <n v="0.33296703296703295"/>
    <n v="60700"/>
    <n v="60700"/>
    <n v="0"/>
    <n v="11830"/>
    <n v="0"/>
    <n v="11830"/>
    <n v="7891"/>
    <n v="30300"/>
    <n v="60700"/>
    <n v="60700"/>
    <n v="3939"/>
    <n v="7891"/>
    <m/>
    <n v="35000"/>
    <m/>
    <m/>
    <s v="Rwanda ratified the Kigali Amendment on 23 May 2017. The national consultant in coordination with the NOU undertook a nation-wide survey on HFC consumption and existing HFC-related policies for development of a project proposal of the Kigali HFC Implementation plan. Data on HFC consumption by sector and subsector was collected and analyzed. information on prices of HFCs and status of HFCs in the country in terms of policies, regulations were reported. HFC status Survey report was developed, reviewed and validated by stakeholders. The final survey report was submitted to UNEP. KIPs Preparation project was successfully implemented as planned."/>
    <s v="HFC modules incorporated in the Training Curriculum for Technical &amp; Vocational Schools. Survey on gender participation in RAC &amp; Foam sector activities using HFC and HFC alternative technologies was carried out in January 2024. HFC strategy and project document and the HFC Phase-down management plan project document was developed, reviewed, finalized and submitted to UNEP in April 2024."/>
    <s v="Yes"/>
    <m/>
    <x v="0"/>
    <n v="1"/>
    <n v="1"/>
    <n v="24"/>
    <n v="25"/>
    <n v="12"/>
    <n v="37"/>
    <n v="0"/>
    <n v="2021"/>
  </r>
  <r>
    <m/>
    <m/>
    <s v="RWA/KIP/88/PRP/38"/>
    <s v="UNIDO"/>
    <m/>
    <x v="0"/>
    <s v="RWA"/>
    <x v="5"/>
    <s v="KIP"/>
    <s v="Preparation of Kigali HFC implementation plan"/>
    <d v="2021-11-01T00:00:00"/>
    <d v="2023-12-01T00:00:00"/>
    <s v="ONG"/>
    <d v="2022-11-01T00:00:00"/>
    <d v="2024-08-01T00:00:00"/>
    <m/>
    <m/>
    <n v="0"/>
    <m/>
    <m/>
    <n v="0"/>
    <m/>
    <m/>
    <n v="0"/>
    <m/>
    <m/>
    <n v="0"/>
    <m/>
    <m/>
    <n v="39000"/>
    <n v="0"/>
    <n v="39000"/>
    <n v="0.24730461538461537"/>
    <n v="29355.120000000003"/>
    <n v="29355.120000000003"/>
    <n v="0"/>
    <n v="2730"/>
    <n v="0"/>
    <n v="2730"/>
    <n v="2054.8584000000001"/>
    <n v="9644.8799999999992"/>
    <n v="3428.26"/>
    <n v="20000"/>
    <n v="675.14160000000004"/>
    <n v="239.97820000000004"/>
    <m/>
    <m/>
    <m/>
    <m/>
    <s v="• Preparation of the HFC consumption survey."/>
    <s v="Continuation of preparation activities in coordination with the NOU and lead implementing agency. Submission of project document will be in line with lead agency planning."/>
    <s v="Yes"/>
    <m/>
    <x v="0"/>
    <n v="1"/>
    <n v="1"/>
    <n v="12"/>
    <n v="25"/>
    <n v="8"/>
    <n v="33"/>
    <n v="0"/>
    <n v="2021"/>
  </r>
  <r>
    <m/>
    <m/>
    <s v="SEN/KIP/87/PRP/44"/>
    <s v="UNEP"/>
    <m/>
    <x v="0"/>
    <s v="SEN"/>
    <x v="5"/>
    <s v="KIP"/>
    <s v="Preparation of Kigali HFC implementation plan"/>
    <d v="2021-07-01T00:00:00"/>
    <d v="2023-08-01T00:00:00"/>
    <s v="ONG"/>
    <d v="2023-05-02T00:00:00"/>
    <d v="2024-08-01T00:00:00"/>
    <m/>
    <m/>
    <n v="0"/>
    <m/>
    <m/>
    <n v="0"/>
    <m/>
    <m/>
    <m/>
    <m/>
    <m/>
    <m/>
    <m/>
    <m/>
    <n v="135000"/>
    <n v="0"/>
    <n v="135000"/>
    <n v="2.7436888888888889E-2"/>
    <n v="131296.01999999999"/>
    <n v="131296.01999999999"/>
    <n v="0"/>
    <n v="17550"/>
    <n v="0"/>
    <n v="17550"/>
    <n v="17068.482599999999"/>
    <n v="3703.98"/>
    <n v="75000"/>
    <n v="131296.01999999999"/>
    <n v="481.51740000000001"/>
    <n v="9750"/>
    <m/>
    <n v="60000"/>
    <m/>
    <m/>
    <s v="The SSFA was signed in November 2023. The first payment was released to the country in December 2023. The country ratified the Kigali Amendment in August 2018. The HCF licensing system has been in place and operational since 2019. A consultant was hired by the country to prepare the KIP for submission."/>
    <s v="The project is still ongoing. The consultant and the NOO are conducting a nationwide survey on HFC consumption, analyzing alternatives and import/export stats, and developing an HFC phase-down strategy. The interim progress report is under preparation and will be submitted by the country in June 2024."/>
    <s v="Yes"/>
    <m/>
    <x v="0"/>
    <n v="1"/>
    <n v="1"/>
    <n v="22"/>
    <n v="25"/>
    <n v="12"/>
    <n v="37"/>
    <n v="0"/>
    <n v="2021"/>
  </r>
  <r>
    <m/>
    <m/>
    <s v="SEN/KIP/87/PRP/45"/>
    <s v="UNIDO"/>
    <m/>
    <x v="0"/>
    <s v="SEN"/>
    <x v="5"/>
    <s v="KIP"/>
    <s v="Preparation of Kigali HFC implementation plan"/>
    <d v="2021-07-01T00:00:00"/>
    <d v="2023-08-01T00:00:00"/>
    <s v="ONG"/>
    <d v="2023-04-01T00:00:00"/>
    <d v="2024-12-01T00:00:00"/>
    <m/>
    <m/>
    <n v="0"/>
    <m/>
    <m/>
    <n v="0"/>
    <m/>
    <m/>
    <n v="0"/>
    <m/>
    <m/>
    <n v="0"/>
    <m/>
    <m/>
    <n v="55000"/>
    <n v="0"/>
    <n v="55000"/>
    <n v="0.685616"/>
    <n v="17291.120000000003"/>
    <n v="17291.120000000003"/>
    <n v="0"/>
    <n v="3850"/>
    <n v="0"/>
    <n v="3850"/>
    <n v="1210.3783999999996"/>
    <n v="37708.879999999997"/>
    <n v="1280.9100000000001"/>
    <n v="10000"/>
    <n v="2639.6216000000004"/>
    <n v="89.66370000000002"/>
    <m/>
    <m/>
    <m/>
    <m/>
    <s v="Updates and milestones: Working arrangements and drafting of work plan have been updated in personal meeting in June with NOU. Based on these discussions and delay by the start of the activities, updated ToR for national and international experts and contract with NOU was prepared for review._x000a_Work plan and ToR for the national experts to be hired  finalized and hired. _x000a_o Was there any delay during the reporting year? (yes/no). No_x000a_o Any ongoing recurring problem that hampers implementation? (yes/no). If yes, any action required from the ExCom to overcome the problems?  No._x000a_o If yes, any action required from the ExCom to overcome the problems? No."/>
    <s v="Updates and milestones: Activities of national and international experts renewed and ongoing as planned. Survey data is being collected and analysed. Regular coordination meetings with NOU and relevant stakeholders ongoing._x000a_o Was there any delay during the reporting year? (yes/no). No_x000a_o Any ongoing recurring problem that hampers implementation? (yes/no). If yes, any action required from the ExCom to overcome the problems?  No._x000a_o If yes, any action required from the ExCom to overcome the problems? No."/>
    <s v="Yes"/>
    <m/>
    <x v="0"/>
    <n v="1"/>
    <n v="1"/>
    <n v="21"/>
    <n v="25"/>
    <n v="16"/>
    <n v="41"/>
    <n v="0"/>
    <n v="2021"/>
  </r>
  <r>
    <m/>
    <m/>
    <s v="SIL/KIP/88/PRP/42"/>
    <s v="UNEP"/>
    <m/>
    <x v="0"/>
    <s v="SIL"/>
    <x v="5"/>
    <s v="KIP"/>
    <s v="Preparation of Kigali HFC implementation plan"/>
    <d v="2021-11-01T00:00:00"/>
    <d v="2023-12-01T00:00:00"/>
    <s v="COM"/>
    <d v="2023-11-01T00:00:00"/>
    <m/>
    <d v="2023-12-01T00:00:00"/>
    <m/>
    <n v="0"/>
    <m/>
    <m/>
    <n v="0"/>
    <m/>
    <m/>
    <m/>
    <m/>
    <m/>
    <m/>
    <m/>
    <m/>
    <n v="91000"/>
    <n v="0"/>
    <n v="91000"/>
    <n v="0.32967032967032966"/>
    <n v="61000"/>
    <n v="61000"/>
    <n v="0"/>
    <n v="11830"/>
    <n v="0"/>
    <n v="11830"/>
    <n v="7930"/>
    <n v="30000"/>
    <n v="61000"/>
    <n v="61000"/>
    <n v="3900"/>
    <n v="7930"/>
    <m/>
    <n v="0"/>
    <m/>
    <m/>
    <s v="Sierra Leonne ratified the Kigali Amendment on 15 June 2020. The Terms of Reference (ToR) for hiring the local consultant was prepared, cleared by the management and advertised in January 2023. The recruitment of the consultant was completed in February 2023. The NOU, Consultant together with some stakeholders in March 2023 reviewed and adopted the HFC/KIPs survey questionnaire, identified enumerators and developed training schedule for enumerators across the country. This was followed by an inception meeting held on 20th April, 2023 at the Civil Service Training College Hall attracted relevant participants and other stakeholders (e.g. Ministries Department and Agencies, Civil Society Groups, RAC Servicing Technicians , Customs Department, Media ) attended. A total of thirty (30) participants were present (25 Male and 5 Female). During this meeting the questionnaire and consultant work plan were approved.  Data collection was done from May-July 2023 with the draft Survey report submitted for review in September 2023. The Consultant in collaboration with the NOU undertook a need evaluation, developed strategy and action plan for non-conversion investment component from November 2023 - December 2023 at regional level. The project is progressing satisfactorily."/>
    <s v="The final payment of USD 26,000 was disbursed in April 2024. The final KIP Strategy and action plan document was submitted to ExCom 94. The project is completed."/>
    <s v="Yes"/>
    <m/>
    <x v="1"/>
    <n v="0"/>
    <n v="1"/>
    <n v="24"/>
    <n v="25"/>
    <n v="0"/>
    <n v="0"/>
    <n v="0"/>
    <n v="2021"/>
  </r>
  <r>
    <m/>
    <m/>
    <s v="SIL/KIP/88/PRP/43"/>
    <s v="UNIDO"/>
    <m/>
    <x v="0"/>
    <s v="SIL"/>
    <x v="5"/>
    <s v="KIP"/>
    <s v="Preparation of Kigali HFC implementation plan"/>
    <d v="2021-11-01T00:00:00"/>
    <d v="2023-12-01T00:00:00"/>
    <s v="ONG"/>
    <d v="2023-03-01T00:00:00"/>
    <d v="2024-12-01T00:00:00"/>
    <m/>
    <m/>
    <n v="0"/>
    <m/>
    <m/>
    <n v="0"/>
    <m/>
    <m/>
    <n v="0"/>
    <m/>
    <m/>
    <n v="0"/>
    <m/>
    <m/>
    <n v="39000"/>
    <n v="0"/>
    <n v="39000"/>
    <n v="0.45534897435897437"/>
    <n v="21241.39"/>
    <n v="21241.39"/>
    <n v="0"/>
    <n v="2730"/>
    <n v="0"/>
    <n v="2730"/>
    <n v="1486.8972999999996"/>
    <n v="17758.61"/>
    <n v="540.80999999999995"/>
    <n v="20000"/>
    <n v="1243.1027000000004"/>
    <n v="37.856699999999996"/>
    <m/>
    <m/>
    <m/>
    <m/>
    <s v="Coordination meeting took place with NOU at UNIDO KIP workshop in June to further discuss next steps.  "/>
    <s v="Project document was prepared and submitted to the 94th ExCom. KIP Stage I was approved by ExCom."/>
    <s v="Yes"/>
    <m/>
    <x v="0"/>
    <n v="1"/>
    <n v="1"/>
    <n v="16"/>
    <n v="25"/>
    <n v="12"/>
    <n v="37"/>
    <n v="0"/>
    <n v="2021"/>
  </r>
  <r>
    <m/>
    <m/>
    <s v="SOA/KIP/87/PRP/14"/>
    <s v="UNIDO"/>
    <m/>
    <x v="0"/>
    <s v="SOA"/>
    <x v="5"/>
    <s v="KIP"/>
    <s v="Preparation of Kigali HFC implementation plan"/>
    <d v="2021-07-01T00:00:00"/>
    <d v="2023-08-01T00:00:00"/>
    <s v="ONG"/>
    <d v="2022-02-01T00:00:00"/>
    <d v="2024-12-01T00:00:00"/>
    <m/>
    <m/>
    <n v="0"/>
    <m/>
    <m/>
    <n v="0"/>
    <m/>
    <m/>
    <n v="0"/>
    <m/>
    <m/>
    <n v="0"/>
    <m/>
    <m/>
    <n v="220000"/>
    <n v="0"/>
    <n v="220000"/>
    <n v="0.3464804090909091"/>
    <n v="143774.31"/>
    <n v="143774.31"/>
    <n v="0"/>
    <n v="15400"/>
    <n v="0"/>
    <n v="15400"/>
    <n v="10064.2017"/>
    <n v="76225.69"/>
    <n v="63130.39"/>
    <n v="60000"/>
    <n v="5335.7983000000004"/>
    <n v="4419.1273000000001"/>
    <m/>
    <m/>
    <m/>
    <m/>
    <s v="Actions towards next goals:  sector monitoring"/>
    <s v="Draft HFC survey and quota system presented to NOU for review and comments"/>
    <s v="yes"/>
    <m/>
    <x v="0"/>
    <n v="1"/>
    <n v="1"/>
    <n v="7"/>
    <n v="25"/>
    <n v="16"/>
    <n v="41"/>
    <n v="0"/>
    <n v="2021"/>
  </r>
  <r>
    <m/>
    <m/>
    <s v="SRL/KIP/87/PRP/59"/>
    <s v="UNDP"/>
    <m/>
    <x v="2"/>
    <s v="SRL"/>
    <x v="5"/>
    <s v="KIP"/>
    <s v="Preparation of Kigali HFC implementation plan"/>
    <d v="2021-07-01T00:00:00"/>
    <d v="2023-08-01T00:00:00"/>
    <s v="ONG"/>
    <d v="2022-08-01T00:00:00"/>
    <d v="2024-06-01T00:00:00"/>
    <m/>
    <m/>
    <n v="0"/>
    <m/>
    <m/>
    <m/>
    <m/>
    <m/>
    <n v="0"/>
    <m/>
    <m/>
    <m/>
    <m/>
    <m/>
    <n v="135000"/>
    <n v="0"/>
    <n v="135000"/>
    <n v="0.56356059259259272"/>
    <n v="58919.319999999978"/>
    <n v="58919.319999999978"/>
    <n v="0"/>
    <n v="9450"/>
    <n v="0"/>
    <n v="9450"/>
    <n v="4124.3523999999998"/>
    <n v="76080.680000000022"/>
    <n v="7164.77"/>
    <n v="58919.319999999978"/>
    <n v="5325.6476000000002"/>
    <n v="501.53390000000002"/>
    <m/>
    <m/>
    <m/>
    <m/>
    <s v="KIP Proposal finalised and submitted to the 94th ExCom.PRP funds are pending reconcilliation of pending commitments for consultants and vendors that supported the work."/>
    <s v="KIP proposal (servicing sector and manufacturing sector) is planned to be submitted to the 95th ExCom. KIP Manufacturing PRP was approved at the 94th ExCom"/>
    <s v="Yes"/>
    <m/>
    <x v="0"/>
    <n v="1"/>
    <n v="1"/>
    <n v="13"/>
    <n v="25"/>
    <n v="10"/>
    <n v="35"/>
    <n v="0"/>
    <n v="2021"/>
  </r>
  <r>
    <m/>
    <m/>
    <s v="SRL/KIP/87/PRP/60"/>
    <s v="UNEP"/>
    <m/>
    <x v="2"/>
    <s v="SRL"/>
    <x v="5"/>
    <s v="KIP"/>
    <s v="Preparation of Kigali HFC implementation plan"/>
    <d v="2021-07-01T00:00:00"/>
    <d v="2023-08-01T00:00:00"/>
    <s v="ONG"/>
    <d v="2022-04-01T00:00:00"/>
    <d v="2024-10-01T00:00:00"/>
    <m/>
    <m/>
    <n v="0"/>
    <m/>
    <m/>
    <n v="0"/>
    <m/>
    <m/>
    <m/>
    <m/>
    <m/>
    <m/>
    <m/>
    <m/>
    <n v="35000"/>
    <n v="0"/>
    <n v="35000"/>
    <n v="0.33960799999999997"/>
    <n v="23113.72"/>
    <n v="23113.72"/>
    <n v="0"/>
    <n v="4550"/>
    <n v="0"/>
    <n v="4550"/>
    <n v="3004.7836000000002"/>
    <n v="11886.279999999999"/>
    <n v="14845.720000000001"/>
    <n v="23113.72"/>
    <n v="1545.2163999999998"/>
    <n v="1929.9436000000003"/>
    <m/>
    <n v="1595.72"/>
    <m/>
    <m/>
    <s v="SSFA was signed in 2022 for the amount of USD 16,500. First payment transferred in July 2022._x000a_Hiring of local consultant finalized in March 2023. NOU held review meetings weekly with the UNEP consultant and UNEP team and several focused meetings were held with large RAC-MAC service sector institutions, Sri Lanka Customs, Tertiary and Vocational Education Commission (TVEC), Vocational Education Institutes and Import Export Control Department (IECD) to obtain the data and information of sector specific areas. Consultant finalized the data collection. NOU in collaboration with IAs supported the organization of the inception and final stakeholder workshops. Drafting of KIP project proposal ongoing. International Consultant was hired and document strucure as well as document text developed including baground information and analysis of past HFC data (from Country Assessment Report). "/>
    <s v="Second payment transferred in May 2024._x000a_Data collection and analysis completed. KIP project was submitted at the 94th ExCom but withdrawn by the lead agency. The KIP will be resubmitted to ExCom-95"/>
    <s v="Yes"/>
    <m/>
    <x v="0"/>
    <n v="1"/>
    <n v="1"/>
    <n v="9"/>
    <n v="25"/>
    <n v="14"/>
    <n v="39"/>
    <n v="0"/>
    <n v="2021"/>
  </r>
  <r>
    <m/>
    <m/>
    <s v="SYR/KIP/88/PRP/108"/>
    <s v="UNEP"/>
    <m/>
    <x v="2"/>
    <s v="SYR"/>
    <x v="5"/>
    <s v="KIP"/>
    <s v="Preparation of Kigali HFC implementation plan"/>
    <d v="2021-11-01T00:00:00"/>
    <d v="2023-12-01T00:00:00"/>
    <s v="ONG"/>
    <d v="2023-08-16T00:00:00"/>
    <d v="2024-12-01T00:00:00"/>
    <m/>
    <m/>
    <n v="0"/>
    <m/>
    <m/>
    <n v="0"/>
    <m/>
    <m/>
    <m/>
    <m/>
    <m/>
    <m/>
    <m/>
    <m/>
    <n v="154000"/>
    <n v="0"/>
    <n v="154000"/>
    <n v="6.3794155844155848E-3"/>
    <n v="153017.57"/>
    <n v="153017.57"/>
    <n v="0"/>
    <n v="20020"/>
    <n v="0"/>
    <n v="20020"/>
    <n v="19892.284100000001"/>
    <n v="982.43000000000006"/>
    <n v="131762.23000000001"/>
    <n v="153017.57"/>
    <n v="127.71590000000002"/>
    <n v="17129.089900000003"/>
    <m/>
    <n v="50000"/>
    <m/>
    <m/>
    <s v="Progress in implementation: Agreement signed in Mar. 2023 with the Royal Sceintific Society in Jordan for implementing the project; a mission is made in May 2023 for consultation meetings with the NOU and othe concerned stakeholders to advance the prep implementation and secure required data for finalizing the proposal for submission to ExCom-94. proejct implemenattion is delayed and agreed with the country to postpone submission ExCom-94."/>
    <s v="Progress in implementation: Agreement signed in Mar. 2023 with the Royal Sceintific Society in Jordan for implementing the project; a mission is made in Feb. 2024 for consultation meetings with the NOU and other concerned stakeholders to advance the prep implementation and secure required data for finalizing the proposal for submission. The proejct implemenattion is delayed and agreed with the country to postpone submission ExCom-95."/>
    <s v="Yes "/>
    <m/>
    <x v="0"/>
    <n v="1"/>
    <n v="1"/>
    <n v="21"/>
    <n v="25"/>
    <n v="12"/>
    <n v="37"/>
    <n v="0"/>
    <n v="2021"/>
  </r>
  <r>
    <m/>
    <m/>
    <s v="SYR/KIP/88/PRP/109"/>
    <s v="UNIDO"/>
    <m/>
    <x v="2"/>
    <s v="SYR"/>
    <x v="5"/>
    <s v="KIP"/>
    <s v="Preparation of Kigali HFC implementation plan"/>
    <d v="2021-11-01T00:00:00"/>
    <d v="2023-12-01T00:00:00"/>
    <s v="COM"/>
    <d v="2023-01-01T00:00:00"/>
    <m/>
    <d v="2023-12-31T00:00:00"/>
    <m/>
    <n v="0"/>
    <m/>
    <m/>
    <n v="0"/>
    <m/>
    <m/>
    <n v="0"/>
    <m/>
    <m/>
    <n v="0"/>
    <m/>
    <m/>
    <n v="66000"/>
    <n v="0"/>
    <n v="66000"/>
    <n v="0.99785530303030301"/>
    <n v="141.55000000000291"/>
    <n v="141.55000000000291"/>
    <n v="0"/>
    <n v="4620"/>
    <n v="0"/>
    <n v="4620"/>
    <n v="9.9084999999995489"/>
    <n v="65858.45"/>
    <n v="141.55000000000001"/>
    <n v="1"/>
    <n v="4610.0915000000005"/>
    <n v="9.9085000000000019"/>
    <m/>
    <m/>
    <m/>
    <m/>
    <s v="Milestones achieved:_x000a_Milestone 1: Data collected by the National team - Yes_x000a_Milestone 2: UNIDO delegation visit to Syria conducted – Yes_x000a_Milestone 3: KIP proposal fully developed – Yes_x000a_Milestone 4: KIP submitted to the ExCom’s 93rd meeting - No, submission will be in line with lead agency planning._x000a_Was there any delay during the reporting year? No _x000a_Any recurring problem? No _x000a_Any impact on project completion date: No_x000a_Any action required by Executive Committee? No_x000a_"/>
    <s v="Grant was financially closed in June 2024."/>
    <s v="Yes"/>
    <m/>
    <x v="1"/>
    <n v="0"/>
    <n v="1"/>
    <n v="14"/>
    <n v="25"/>
    <n v="0"/>
    <n v="0"/>
    <n v="0"/>
    <n v="2021"/>
  </r>
  <r>
    <m/>
    <m/>
    <s v="TRI/KIP/87/PRP/40"/>
    <s v="UNDP"/>
    <m/>
    <x v="1"/>
    <s v="TRI"/>
    <x v="5"/>
    <s v="KIP"/>
    <s v="Preparation of Kigali HFC implementation plan"/>
    <d v="2021-07-01T00:00:00"/>
    <d v="2023-08-01T00:00:00"/>
    <s v="ONG"/>
    <d v="2022-03-01T00:00:00"/>
    <d v="2024-08-01T00:00:00"/>
    <m/>
    <m/>
    <n v="0"/>
    <m/>
    <m/>
    <m/>
    <m/>
    <m/>
    <n v="0"/>
    <m/>
    <m/>
    <m/>
    <m/>
    <m/>
    <n v="190000"/>
    <n v="0"/>
    <n v="190000"/>
    <n v="0.15552947368421052"/>
    <n v="160449.4"/>
    <n v="160449.4"/>
    <n v="0"/>
    <n v="13300"/>
    <n v="0"/>
    <n v="13300"/>
    <n v="11231.458000000001"/>
    <n v="29550.6"/>
    <n v="20802.37"/>
    <n v="160449.4"/>
    <n v="2068.5419999999999"/>
    <n v="1456.1659"/>
    <m/>
    <m/>
    <m/>
    <m/>
    <s v="Project submitted and approved"/>
    <s v="Payments to consultants being processed."/>
    <s v="Yes"/>
    <m/>
    <x v="0"/>
    <n v="1"/>
    <n v="1"/>
    <n v="8"/>
    <n v="25"/>
    <n v="12"/>
    <n v="37"/>
    <n v="0"/>
    <n v="2021"/>
  </r>
  <r>
    <m/>
    <m/>
    <s v="TUN/KIP/88/PRP/80"/>
    <s v="UNIDO"/>
    <m/>
    <x v="0"/>
    <s v="TUN"/>
    <x v="5"/>
    <s v="KIP"/>
    <s v="Preparation of Kigali HFC implementation plan"/>
    <d v="2021-11-01T00:00:00"/>
    <d v="2023-12-01T00:00:00"/>
    <s v="ONG"/>
    <d v="2022-03-01T00:00:00"/>
    <d v="2024-12-01T00:00:00"/>
    <m/>
    <m/>
    <n v="0"/>
    <m/>
    <m/>
    <n v="0"/>
    <m/>
    <m/>
    <n v="0"/>
    <m/>
    <m/>
    <n v="0"/>
    <m/>
    <m/>
    <n v="190000"/>
    <n v="0"/>
    <n v="190000"/>
    <n v="0.71071152631578949"/>
    <n v="54964.81"/>
    <n v="54964.81"/>
    <n v="0"/>
    <n v="13300"/>
    <n v="0"/>
    <n v="13300"/>
    <n v="3847.5366999999987"/>
    <n v="135035.19"/>
    <n v="8583.09"/>
    <n v="48000"/>
    <n v="9452.4633000000013"/>
    <n v="600.81630000000007"/>
    <m/>
    <m/>
    <m/>
    <m/>
    <s v="A report based on the results of the survey has been produced. _x000a_An event was organized in July 2023 to present the results of this report. Further consultations were conducted among manufacturers of the RAC and the foam sector to collect additional data. KIP will be submitted to the first meeting in 2024."/>
    <s v="A KIP proposal was finalized and validated by stakeholders in a workshop conducted in January 2024. _x000a_Technical review of the investment components were elaborated. _x000a_The proposal was submitted to the MLFS in February, and negotiations have been undertaken until April 2024. KIP Stage I was approved by ExCom at the 94th meeting."/>
    <s v="Yes"/>
    <m/>
    <x v="0"/>
    <n v="1"/>
    <n v="1"/>
    <n v="4"/>
    <n v="25"/>
    <n v="12"/>
    <n v="37"/>
    <n v="0"/>
    <n v="2021"/>
  </r>
  <r>
    <m/>
    <m/>
    <s v="TKM/KIP/87/PRP/18"/>
    <s v="UNEP"/>
    <m/>
    <x v="4"/>
    <s v="TKM"/>
    <x v="5"/>
    <s v="KIP"/>
    <s v="Preparation of Kigali HFC implementation plan"/>
    <d v="2021-07-01T00:00:00"/>
    <d v="2023-08-01T00:00:00"/>
    <s v="COM"/>
    <d v="2022-04-01T00:00:00"/>
    <m/>
    <d v="2023-08-01T00:00:00"/>
    <m/>
    <n v="0"/>
    <m/>
    <m/>
    <n v="0"/>
    <m/>
    <m/>
    <m/>
    <m/>
    <m/>
    <m/>
    <m/>
    <m/>
    <n v="170000"/>
    <n v="-10000"/>
    <n v="160000"/>
    <n v="0.91510912499999997"/>
    <n v="13582.540000000008"/>
    <n v="13582.540000000008"/>
    <n v="0"/>
    <n v="22100"/>
    <n v="-1300"/>
    <n v="20800"/>
    <n v="1765.7302000000018"/>
    <n v="146417.46"/>
    <n v="12522.54"/>
    <n v="12522.54"/>
    <n v="19034.269799999998"/>
    <n v="1627.9302000000002"/>
    <m/>
    <n v="12522.54"/>
    <m/>
    <m/>
    <s v="KIP proposal was finalized in January 2023 for submission to ExCom 92._x000a_MFS informed in February 2023 that UNIDO (not UNEP) should submit the proposal, as UNIDO has been requested to implement Turkmenistan’s KIP._x000a_Subsequently, UNIDO decided to submit the KIP to ExCom 93, and it was agreed that UNEP transfers USD 10,000 of the preparatory funding to ExCom 92 / UNIDO._x000a_Training seminar for new customs inspectors on the licensing system and recording of HFCs took place in the training center of the State Customs Service of Turkmenistan on 3 March 2023._x000a_Consultations took place with representatives of the Ministry of Energy and experts of other international projects on the planned draft law on energy conservation and energy-efficiency._x000a_Series of training seminars for RAC technicians on efficient practices of operation, maintenance and installation of RAC systems conducted by international RAC experts took place during 25-28 March 2023._x000a_Conference with experts and stakeholders to present KIP stage I and to discuss related activities was organized on 29 March 2023._x000a_Numerous publications on HFC phase-down were disseminated to RAC technicians and ecology inspectors._x000a_Draft legislation on HFC quota system and mandatory reporting by HFC importers developed._x000a_Numerous publications on HFC phase-down were disseminated to RAC technicians and ecology inspectors._x000a_Hard drives and USB flash drives were distributed to educational institutions to raise awareness. Different information videos about climate change and ozone layer, educational materials, technical materials were recorded._x000a_Promotion of gender equality and women’s empowerment through the project implementaiton. Share of women in project activities and meetings was about 18%._x000a_USD 10,000 transferred to ExCom 92 / UNIDO in June 2023."/>
    <s v="Final expenditure report for the UN2UN agency agreement with UNDP Turkmenistan received in March 2024. Once UNDP Turkmenistan has returned the balance of USD 727.34, project balances can be returned to MLF and the project financially completed."/>
    <s v="Yes"/>
    <m/>
    <x v="1"/>
    <n v="0"/>
    <n v="1"/>
    <n v="9"/>
    <n v="25"/>
    <n v="0"/>
    <n v="0"/>
    <n v="0"/>
    <n v="2021"/>
  </r>
  <r>
    <m/>
    <m/>
    <s v="TKM/KIP/92/PRP/22"/>
    <s v="UNIDO"/>
    <m/>
    <x v="4"/>
    <s v="TKM"/>
    <x v="5"/>
    <s v="KIP"/>
    <s v="Preparation of Kigali HFC implementation plan"/>
    <d v="2023-06-01T00:00:00"/>
    <d v="2025-06-01T00:00:00"/>
    <s v="ONG"/>
    <d v="2023-09-01T00:00:00"/>
    <d v="2024-06-24T00:00:00"/>
    <m/>
    <m/>
    <n v="0"/>
    <m/>
    <m/>
    <n v="0"/>
    <m/>
    <m/>
    <n v="0"/>
    <m/>
    <m/>
    <n v="0"/>
    <m/>
    <m/>
    <n v="10000"/>
    <n v="0"/>
    <n v="10000"/>
    <n v="0.175428"/>
    <n v="8245.7199999999993"/>
    <n v="8245.7199999999993"/>
    <n v="0"/>
    <n v="700"/>
    <n v="0"/>
    <n v="700"/>
    <n v="577.20039999999995"/>
    <n v="1754.28"/>
    <n v="0"/>
    <n v="5000"/>
    <n v="122.79960000000001"/>
    <n v="0"/>
    <m/>
    <m/>
    <m/>
    <m/>
    <s v="KIP submitted and approved"/>
    <s v="Grant is being financially closed."/>
    <s v="No"/>
    <m/>
    <x v="0"/>
    <n v="1"/>
    <n v="1"/>
    <n v="3"/>
    <n v="24"/>
    <n v="-12"/>
    <n v="12"/>
    <n v="0"/>
    <n v="2023"/>
  </r>
  <r>
    <m/>
    <m/>
    <s v="UGA/KIP/88/PRP/31"/>
    <s v="UNEP"/>
    <m/>
    <x v="0"/>
    <s v="UGA"/>
    <x v="5"/>
    <s v="KIP"/>
    <s v="Preparation of Kigali HFC implementation plan"/>
    <d v="2021-11-01T00:00:00"/>
    <d v="2023-12-01T00:00:00"/>
    <s v="FIN"/>
    <d v="2022-08-30T00:00:00"/>
    <m/>
    <d v="2023-12-01T00:00:00"/>
    <d v="2023-12-01T00:00:00"/>
    <n v="0"/>
    <m/>
    <m/>
    <n v="0"/>
    <m/>
    <m/>
    <m/>
    <m/>
    <m/>
    <m/>
    <m/>
    <m/>
    <n v="70000"/>
    <n v="0"/>
    <n v="70000"/>
    <n v="1"/>
    <n v="0"/>
    <n v="0"/>
    <n v="0"/>
    <n v="9100"/>
    <n v="0"/>
    <n v="9100"/>
    <n v="0"/>
    <n v="70000"/>
    <n v="0"/>
    <n v="0"/>
    <n v="9100"/>
    <n v="0"/>
    <m/>
    <n v="0"/>
    <m/>
    <m/>
    <s v="Uganda ratified the Kigali Amendment on 21 June 2018. The Terms of Reference (ToR) for hiring the local consultant was prepared, cleared by the management and advertised in January 2023. The recruitement of the consultant was completed in February 2023. The Consultant conducted a nation-wide survey on consumption of HFCs. Review of the National Environment (Management of Ozone Depleting Substances and Products) Regulations, 2020, was completed in March, 2020 and these Regulations allow for HFC phase- down (list of controlled HFCs, licensing system, reporting requirements). A meeting with the Uganda electronic single window team was held in November 2023, and the main agenda was about the NOU joining the single window. The controlled substances (ODSs) had already been added to the single window and the NOU was given log in details and tasked to test the system. The survey report is being finalized. The project is progressing satisfactorily."/>
    <s v="The project is financialy completed "/>
    <s v="Yes"/>
    <m/>
    <x v="1"/>
    <n v="0"/>
    <n v="1"/>
    <n v="9"/>
    <n v="25"/>
    <n v="0"/>
    <n v="0"/>
    <n v="0"/>
    <n v="2021"/>
  </r>
  <r>
    <m/>
    <m/>
    <s v="UGA/KIP/88/PRP/32"/>
    <s v="UNIDO"/>
    <m/>
    <x v="0"/>
    <s v="UGA"/>
    <x v="5"/>
    <s v="KIP"/>
    <s v="Preparation of Kigali HFC implementation plan"/>
    <d v="2021-11-01T00:00:00"/>
    <d v="2023-12-01T00:00:00"/>
    <s v="ONG"/>
    <d v="2022-04-01T00:00:00"/>
    <d v="2024-06-01T00:00:00"/>
    <m/>
    <m/>
    <n v="0"/>
    <m/>
    <m/>
    <n v="0"/>
    <m/>
    <m/>
    <n v="0"/>
    <m/>
    <m/>
    <n v="0"/>
    <m/>
    <m/>
    <n v="30000"/>
    <n v="0"/>
    <n v="30000"/>
    <n v="1.0099026666666666"/>
    <n v="-297.08000000000175"/>
    <n v="-297.08000000000175"/>
    <n v="0"/>
    <n v="2100"/>
    <n v="0"/>
    <n v="2100"/>
    <n v="-20.795600000000377"/>
    <n v="30297.08"/>
    <n v="1441.09"/>
    <m/>
    <n v="2120.7956000000004"/>
    <n v="100.87630000000001"/>
    <m/>
    <m/>
    <m/>
    <m/>
    <s v="• Preparation of the HFC consumption survey."/>
    <s v="Survey reviewed and submitted to lead implementing agency. Submission of project document will be in line with the lead implementing agency.  Grant is being financially closed and no over expenditures will be reported when grant is financially closed."/>
    <s v="Yes"/>
    <m/>
    <x v="0"/>
    <n v="1"/>
    <n v="1"/>
    <n v="5"/>
    <n v="25"/>
    <n v="6"/>
    <n v="31"/>
    <n v="0"/>
    <n v="2021"/>
  </r>
  <r>
    <m/>
    <m/>
    <s v="URU/KIP/87/PRP/77"/>
    <s v="UNDP"/>
    <m/>
    <x v="1"/>
    <s v="URU"/>
    <x v="5"/>
    <s v="KIP"/>
    <s v="Preparation of Kigali HFC implementation plan"/>
    <d v="2021-07-01T00:00:00"/>
    <d v="2023-08-01T00:00:00"/>
    <s v="ONG"/>
    <d v="2022-07-01T00:00:00"/>
    <d v="2024-08-01T00:00:00"/>
    <m/>
    <m/>
    <n v="0"/>
    <m/>
    <m/>
    <m/>
    <m/>
    <m/>
    <n v="0"/>
    <m/>
    <m/>
    <m/>
    <m/>
    <m/>
    <n v="190000"/>
    <n v="0"/>
    <n v="190000"/>
    <n v="0.11243915789473685"/>
    <n v="168636.56"/>
    <n v="168636.56"/>
    <n v="0"/>
    <n v="13300"/>
    <n v="0"/>
    <n v="13300"/>
    <n v="11804.5592"/>
    <n v="21363.440000000002"/>
    <n v="0"/>
    <n v="168636.56"/>
    <n v="1495.4408000000001"/>
    <n v="0"/>
    <m/>
    <m/>
    <m/>
    <m/>
    <s v="Multiple meetings were held with the different actors involved in the preparation of the KIP to receive inputs for the definition of the strategy. KIP structure have been defined and are in the process of content development. KIP will be submitted to the 95th ExCom meeting."/>
    <s v="Consultation continues with stakeholders, NOU and international consultant. Proposal is being develop and will be submitted to the 95th ExCom."/>
    <s v="N/A"/>
    <m/>
    <x v="0"/>
    <n v="1"/>
    <n v="1"/>
    <n v="12"/>
    <n v="25"/>
    <n v="12"/>
    <n v="37"/>
    <n v="0"/>
    <n v="2021"/>
  </r>
  <r>
    <m/>
    <m/>
    <s v="VIE/KIP/88/PRP/80"/>
    <s v="IBRD"/>
    <m/>
    <x v="2"/>
    <s v="VIE"/>
    <x v="5"/>
    <s v="KIP"/>
    <s v="Preparation of Kigali HFC implementation plan"/>
    <d v="2021-11-01T00:00:00"/>
    <d v="2023-12-01T00:00:00"/>
    <s v="FIN"/>
    <d v="2022-10-01T00:00:00"/>
    <m/>
    <d v="2023-12-01T00:00:00"/>
    <d v="2023-12-01T00:00:00"/>
    <n v="0"/>
    <m/>
    <m/>
    <n v="0"/>
    <m/>
    <m/>
    <m/>
    <m/>
    <m/>
    <m/>
    <m/>
    <m/>
    <n v="185000"/>
    <n v="0"/>
    <n v="185000"/>
    <n v="1"/>
    <n v="0"/>
    <n v="0"/>
    <n v="0"/>
    <n v="12950"/>
    <n v="0"/>
    <n v="12950"/>
    <n v="0"/>
    <n v="185000"/>
    <n v="0"/>
    <n v="0"/>
    <n v="12950.000000000002"/>
    <n v="0"/>
    <m/>
    <m/>
    <m/>
    <m/>
    <s v="KIP preparation launch workshop held in Feb. 24. Data reconciliation, analysis, and modeling done by the 2nd Qtr of 2023. Strategy developed from the results of the prioritization model and KIP document developed.  WB preparation missions held in Feb. and Jul. 2023. Bilateral and sector level consultations held throughout Q1-3 2024.  KIP Stage I approved at the 93rd Meeting."/>
    <m/>
    <s v="National and sector levels, as well as bilateral consultations with stakeholders during preparation all included discussion on gender to some extent.   The KIP included discussion of gender and plans during implementation, drawing from these consulltations. "/>
    <m/>
    <x v="1"/>
    <n v="0"/>
    <n v="1"/>
    <n v="11"/>
    <n v="25"/>
    <n v="0"/>
    <n v="0"/>
    <n v="0"/>
    <n v="2021"/>
  </r>
  <r>
    <m/>
    <m/>
    <s v="VIE/KIP/88/PRP/81"/>
    <s v="UNEP"/>
    <m/>
    <x v="2"/>
    <s v="VIE"/>
    <x v="5"/>
    <s v="KIP"/>
    <s v="Preparation of Kigali HFC implementation plan"/>
    <d v="2021-11-01T00:00:00"/>
    <d v="2023-12-01T00:00:00"/>
    <s v="COM"/>
    <d v="2022-09-01T00:00:00"/>
    <m/>
    <d v="2023-12-01T00:00:00"/>
    <m/>
    <n v="0"/>
    <m/>
    <m/>
    <n v="0"/>
    <m/>
    <m/>
    <m/>
    <m/>
    <m/>
    <m/>
    <m/>
    <m/>
    <n v="35000"/>
    <n v="0"/>
    <n v="35000"/>
    <n v="0.98643314285714301"/>
    <n v="474.83999999999651"/>
    <n v="474.83999999999651"/>
    <n v="0"/>
    <n v="4550"/>
    <n v="0"/>
    <n v="4550"/>
    <n v="61.729199999999764"/>
    <n v="34525.160000000003"/>
    <n v="0"/>
    <n v="0"/>
    <n v="4488.2708000000002"/>
    <n v="0"/>
    <m/>
    <n v="0"/>
    <m/>
    <m/>
    <s v="The Center of Mechanical, Thermal, Electrical, Refrigeration Engineering Consultant and Assessment (MERCA) completed data collection for UNEP’s enabling component in February 2023, which has been used to determine the need of intervention for HFC phase-down.  UNEP mission was conducted in February 2023 and June 2023 to validate data, discuss with the NOU, relevant stakeholder and lead implementing agency on the preparation of KIP Stage I.  The drafted strategy and action plan of UNEP’s enabling component was transmitted to the lead implementing agency. The KIP Stage I of Vietnam was submitted to and approved at the 93rd ExCom meeting.  The project was completed in December 2023."/>
    <s v="The project was completed in December 2023.  UNEP is working on financial closure of the project."/>
    <s v="Yes"/>
    <m/>
    <x v="1"/>
    <n v="0"/>
    <n v="1"/>
    <n v="10"/>
    <n v="25"/>
    <n v="0"/>
    <n v="0"/>
    <n v="0"/>
    <n v="2021"/>
  </r>
  <r>
    <m/>
    <m/>
    <s v="ZAM/KIP/88/PRP/43"/>
    <s v="UNEP"/>
    <m/>
    <x v="0"/>
    <s v="ZAM"/>
    <x v="5"/>
    <s v="KIP"/>
    <s v="Preparation of Kigali HFC implementation plan"/>
    <d v="2021-11-01T00:00:00"/>
    <d v="2023-12-01T00:00:00"/>
    <s v="ONG"/>
    <d v="2022-10-03T00:00:00"/>
    <d v="2024-07-01T00:00:00"/>
    <m/>
    <m/>
    <n v="0"/>
    <m/>
    <m/>
    <n v="0"/>
    <m/>
    <m/>
    <m/>
    <m/>
    <m/>
    <m/>
    <m/>
    <m/>
    <n v="91000"/>
    <n v="0"/>
    <n v="91000"/>
    <n v="0.69395604395604393"/>
    <n v="27850"/>
    <n v="27850"/>
    <n v="0"/>
    <n v="11830"/>
    <n v="0"/>
    <n v="11830"/>
    <n v="3620.5"/>
    <n v="63150"/>
    <n v="27850"/>
    <n v="27850"/>
    <n v="8209.5"/>
    <n v="3620.5"/>
    <m/>
    <n v="22150"/>
    <m/>
    <m/>
    <s v="The second payment of USD20,000 was released to the country in December 2023. The Licensing system is fully operational. The NOU issued 8 importers with quotas for the year 2023. The _x000a_NOU conducted two Inspection visits to importers /suppliers in Lusaka. The Zambian Parliament successfully ratified the Kigali Amendment in March 2021. The Government of Zambia and consultants in close consultation with implementing agency drafted a preliminary strategy taking into consideration the results of the surveys, data analysis, consultation meetings as well as the policy and legislation review. The draft covers policy, training, investment and capacity building needs of the country. The consultant is finalizing the draft survey report. Project is progressing satisfactorily."/>
    <s v="The NOU conducted a nation-wide survey with relevant stakeholders on HFC consumption and analysis of the use of HFCs and alternatives, including import and export statistics of ODS alternatives. The survey report is being finalized. The project is progressing satisfactorily"/>
    <s v="Yes"/>
    <m/>
    <x v="0"/>
    <n v="1"/>
    <n v="1"/>
    <n v="11"/>
    <n v="25"/>
    <n v="7"/>
    <n v="32"/>
    <n v="0"/>
    <n v="2021"/>
  </r>
  <r>
    <m/>
    <m/>
    <s v="ZAM/KIP/88/PRP/44"/>
    <s v="UNIDO"/>
    <m/>
    <x v="0"/>
    <s v="ZAM"/>
    <x v="5"/>
    <s v="KIP"/>
    <s v="Preparation of Kigali HFC implementation plan"/>
    <d v="2021-11-01T00:00:00"/>
    <d v="2023-12-01T00:00:00"/>
    <s v="ONG"/>
    <d v="2022-11-01T00:00:00"/>
    <d v="2025-06-01T00:00:00"/>
    <m/>
    <m/>
    <n v="0"/>
    <m/>
    <m/>
    <n v="0"/>
    <m/>
    <m/>
    <n v="0"/>
    <m/>
    <m/>
    <n v="0"/>
    <m/>
    <m/>
    <n v="39000"/>
    <n v="0"/>
    <n v="39000"/>
    <n v="0.50588333333333335"/>
    <n v="19270.55"/>
    <n v="19270.55"/>
    <n v="0"/>
    <n v="2730"/>
    <n v="0"/>
    <n v="2730"/>
    <n v="1348.9384999999997"/>
    <n v="19729.45"/>
    <n v="744.35"/>
    <n v="8000"/>
    <n v="1381.0615000000003"/>
    <n v="52.104500000000009"/>
    <m/>
    <m/>
    <m/>
    <m/>
    <s v="Coordination meeting took place with NOU at UNIDO KIP workshop in June to further discuss next steps.  "/>
    <s v="Coordination meeting with NOU to provide support for data collection activities. Submission of the project document will depend on lead agency planning."/>
    <s v="Yes"/>
    <m/>
    <x v="0"/>
    <n v="1"/>
    <n v="1"/>
    <n v="12"/>
    <n v="25"/>
    <n v="18"/>
    <n v="43"/>
    <n v="0"/>
    <n v="2021"/>
  </r>
  <r>
    <m/>
    <m/>
    <s v="ARG/ARS/45/PRP/142"/>
    <s v="IBRD"/>
    <m/>
    <x v="1"/>
    <s v="ARG"/>
    <x v="5"/>
    <s v="ARS"/>
    <s v="Preparation of MDI phase-out plan"/>
    <d v="2005-04-01T00:00:00"/>
    <d v="2005-12-01T00:00:00"/>
    <s v="FIN"/>
    <d v="2008-12-01T00:00:00"/>
    <m/>
    <d v="2008-12-01T00:00:00"/>
    <d v="2008-12-01T00:00:00"/>
    <n v="0"/>
    <m/>
    <m/>
    <n v="0"/>
    <m/>
    <m/>
    <n v="0"/>
    <m/>
    <m/>
    <n v="0"/>
    <m/>
    <m/>
    <n v="50000"/>
    <n v="0"/>
    <n v="50000"/>
    <n v="1"/>
    <n v="0"/>
    <n v="0"/>
    <n v="0"/>
    <n v="3750"/>
    <n v="0"/>
    <n v="3750"/>
    <n v="0"/>
    <n v="50000"/>
    <n v="0"/>
    <n v="0"/>
    <n v="3750"/>
    <n v="0"/>
    <n v="0"/>
    <m/>
    <m/>
    <m/>
    <s v="With World Bank assistance an Argentinian Strategy for MDIs was prepared, presented to and approved at the 56th ExCom."/>
    <m/>
    <m/>
    <m/>
    <x v="1"/>
    <n v="0"/>
    <n v="1"/>
    <n v="44"/>
    <n v="8"/>
    <n v="0"/>
    <n v="0"/>
    <n v="0"/>
    <n v="2005"/>
  </r>
  <r>
    <m/>
    <m/>
    <s v="ALB/DES/93/PRP/52"/>
    <s v="UNEP"/>
    <m/>
    <x v="4"/>
    <s v="ALB"/>
    <x v="5"/>
    <s v="DES"/>
    <s v="Preparation of national inventory of banks of waste-controlled substances and development of a national plan for management of these substances"/>
    <d v="2023-12-01T00:00:00"/>
    <d v="2025-12-01T00:00:00"/>
    <s v="ONG"/>
    <m/>
    <d v="2025-12-01T00:00:00"/>
    <m/>
    <m/>
    <n v="0"/>
    <m/>
    <m/>
    <n v="0"/>
    <m/>
    <m/>
    <m/>
    <m/>
    <m/>
    <m/>
    <m/>
    <m/>
    <n v="80000"/>
    <n v="0"/>
    <n v="80000"/>
    <n v="0"/>
    <n v="80000"/>
    <n v="80000"/>
    <n v="0"/>
    <n v="10400"/>
    <n v="0"/>
    <n v="10400"/>
    <n v="10400"/>
    <n v="0"/>
    <n v="0"/>
    <n v="20000"/>
    <n v="0"/>
    <n v="0"/>
    <m/>
    <n v="0"/>
    <m/>
    <m/>
    <s v="Project approved in December 2023."/>
    <s v="SSFA signed in April 2024 and release of payment 1 of USD 39,000 initiated."/>
    <s v="Yes"/>
    <m/>
    <x v="0"/>
    <n v="1"/>
    <n v="0"/>
    <s v=""/>
    <n v="24"/>
    <n v="0"/>
    <n v="24"/>
    <n v="0"/>
    <n v="2023"/>
  </r>
  <r>
    <m/>
    <m/>
    <s v="ARM/DES/93/PRP/29"/>
    <s v="UNEP"/>
    <m/>
    <x v="4"/>
    <s v="ARM"/>
    <x v="5"/>
    <s v="DES"/>
    <s v="Preparation of national inventory of banks of waste-controlled substances and development of a national plan for management of these substances"/>
    <d v="2023-12-01T00:00:00"/>
    <d v="2025-12-01T00:00:00"/>
    <s v="ONG"/>
    <m/>
    <d v="2025-12-01T00:00:00"/>
    <m/>
    <m/>
    <n v="0"/>
    <m/>
    <m/>
    <n v="0"/>
    <m/>
    <m/>
    <m/>
    <m/>
    <m/>
    <m/>
    <m/>
    <m/>
    <n v="90000"/>
    <n v="0"/>
    <n v="90000"/>
    <n v="0"/>
    <n v="90000"/>
    <n v="90000"/>
    <n v="0"/>
    <n v="11700"/>
    <n v="0"/>
    <n v="11700"/>
    <n v="11700"/>
    <n v="0"/>
    <n v="0"/>
    <n v="22500"/>
    <n v="0"/>
    <n v="0"/>
    <m/>
    <n v="0"/>
    <m/>
    <m/>
    <s v="Project approved in December 2023."/>
    <s v="SSFA signed in February 2024 and payment 1 of USD 44,000 released in April 2024."/>
    <s v="Yes"/>
    <m/>
    <x v="0"/>
    <n v="1"/>
    <n v="0"/>
    <s v=""/>
    <n v="24"/>
    <n v="0"/>
    <n v="24"/>
    <n v="0"/>
    <n v="2023"/>
  </r>
  <r>
    <m/>
    <m/>
    <s v="BEN/DES/93/PRP/49"/>
    <s v="UNIDO"/>
    <m/>
    <x v="0"/>
    <s v="BEN"/>
    <x v="5"/>
    <s v="DES"/>
    <s v="Preparation of national inventory of banks of waste-controlled substances and development of a national plan for management of these substances"/>
    <d v="2023-12-01T00:00:00"/>
    <d v="2025-12-01T00:00:00"/>
    <s v="ONG"/>
    <m/>
    <d v="2025-12-31T00:00:00"/>
    <m/>
    <m/>
    <n v="0"/>
    <m/>
    <m/>
    <n v="0"/>
    <m/>
    <m/>
    <n v="0"/>
    <m/>
    <m/>
    <n v="0"/>
    <m/>
    <m/>
    <n v="90000"/>
    <n v="0"/>
    <n v="90000"/>
    <n v="0"/>
    <n v="90000"/>
    <n v="90000"/>
    <n v="0"/>
    <n v="6300"/>
    <n v="0"/>
    <n v="6300"/>
    <n v="6300"/>
    <n v="0"/>
    <n v="0"/>
    <n v="10000"/>
    <n v="0"/>
    <n v="0"/>
    <m/>
    <m/>
    <m/>
    <m/>
    <s v="Project approved at the 93rd meeting in December 2023."/>
    <s v="A subcontract has been issued. First disbursement took place in April 2024."/>
    <s v="yes"/>
    <m/>
    <x v="0"/>
    <n v="1"/>
    <n v="0"/>
    <s v=""/>
    <n v="24"/>
    <n v="0"/>
    <n v="24"/>
    <n v="0"/>
    <n v="2023"/>
  </r>
  <r>
    <m/>
    <m/>
    <s v="BKF/DES/93/PRP/50"/>
    <s v="UNIDO"/>
    <m/>
    <x v="0"/>
    <s v="BKF"/>
    <x v="5"/>
    <s v="DES"/>
    <s v="Preparation of national inventory of banks of waste-controlled substances and development of a national plan for management of these substances"/>
    <d v="2023-12-01T00:00:00"/>
    <d v="2025-12-01T00:00:00"/>
    <s v="ONG"/>
    <m/>
    <d v="2025-12-31T00:00:00"/>
    <m/>
    <m/>
    <n v="0"/>
    <m/>
    <m/>
    <n v="0"/>
    <m/>
    <m/>
    <n v="0"/>
    <m/>
    <m/>
    <n v="0"/>
    <m/>
    <m/>
    <n v="90000"/>
    <n v="0"/>
    <n v="90000"/>
    <n v="0"/>
    <n v="90000"/>
    <n v="90000"/>
    <n v="0"/>
    <n v="6300"/>
    <n v="0"/>
    <n v="6300"/>
    <n v="6300"/>
    <n v="0"/>
    <n v="0"/>
    <n v="20000"/>
    <n v="0"/>
    <n v="0"/>
    <m/>
    <m/>
    <m/>
    <m/>
    <s v="Project approved at the 93rd meeting in December 2023."/>
    <s v="A subcontract has been issued. First disbursement took place in April 2024."/>
    <s v="yes"/>
    <m/>
    <x v="0"/>
    <n v="1"/>
    <n v="0"/>
    <s v=""/>
    <n v="24"/>
    <n v="0"/>
    <n v="24"/>
    <n v="0"/>
    <n v="2023"/>
  </r>
  <r>
    <m/>
    <m/>
    <s v="BDI/DES/93/PRP/46"/>
    <s v="UNIDO"/>
    <m/>
    <x v="0"/>
    <s v="BDI"/>
    <x v="5"/>
    <s v="DES"/>
    <s v="Preparation of national inventory of banks of waste-controlled substances and development of a national plan for management of these substances"/>
    <d v="2023-12-01T00:00:00"/>
    <d v="2025-12-01T00:00:00"/>
    <s v="ONG"/>
    <m/>
    <d v="2025-12-31T00:00:00"/>
    <m/>
    <m/>
    <n v="0"/>
    <m/>
    <m/>
    <n v="0"/>
    <m/>
    <m/>
    <n v="0"/>
    <m/>
    <m/>
    <n v="0"/>
    <m/>
    <m/>
    <n v="90000"/>
    <n v="0"/>
    <n v="90000"/>
    <n v="0"/>
    <n v="90000"/>
    <n v="90000"/>
    <n v="0"/>
    <n v="6300"/>
    <n v="0"/>
    <n v="6300"/>
    <n v="6300"/>
    <n v="0"/>
    <n v="0"/>
    <n v="15000"/>
    <n v="0"/>
    <n v="0"/>
    <m/>
    <m/>
    <m/>
    <m/>
    <s v="Project approved at the 93rd meeting in December 2023."/>
    <s v="Milestones achieved:_x000a_Milestone 1: Job description of the National Experts drafted and cleared by the NOU – Yes_x000a_Milestone 2: National consultants identified – Yes_x000a_Milestone 3: ToR for provision of services drafted and cleared by the NOU - Yes_x000a_Milestone 4: Sub-contract signed with the NOU – No_x000a_Actions towards next goal:_x000a_Action 1: National consultants hired_x000a_Action 2: Surveys conducted and results submitted to the NOU and UNIDO_x000a_Action 3: Sub-contract signed with the NOU_x000a_Was there any delay during the reporting year? No _x000a_Any recurring problem? No _x000a_Any impact on project completion date: No_x000a_Any action required by Executive Committee? No_x000a__x000a__x000a_"/>
    <s v="Yes"/>
    <m/>
    <x v="0"/>
    <n v="1"/>
    <n v="0"/>
    <s v=""/>
    <n v="24"/>
    <n v="0"/>
    <n v="24"/>
    <n v="0"/>
    <n v="2023"/>
  </r>
  <r>
    <m/>
    <m/>
    <s v="CMR/DES/93/PRP/51"/>
    <s v="UNIDO"/>
    <m/>
    <x v="0"/>
    <s v="CMR"/>
    <x v="5"/>
    <s v="DES"/>
    <s v="Preparation of national inventory of banks of waste-controlled substances and development of a national plan for management of these substances"/>
    <d v="2023-12-01T00:00:00"/>
    <d v="2025-12-01T00:00:00"/>
    <s v="ONG"/>
    <m/>
    <d v="2025-12-31T00:00:00"/>
    <m/>
    <m/>
    <n v="0"/>
    <m/>
    <m/>
    <n v="0"/>
    <m/>
    <m/>
    <n v="0"/>
    <m/>
    <m/>
    <n v="0"/>
    <m/>
    <m/>
    <n v="90000"/>
    <n v="0"/>
    <n v="90000"/>
    <n v="0"/>
    <n v="90000"/>
    <n v="90000"/>
    <n v="0"/>
    <n v="6300"/>
    <n v="0"/>
    <n v="6300"/>
    <n v="6300"/>
    <n v="0"/>
    <n v="0"/>
    <n v="30000"/>
    <n v="0"/>
    <n v="0"/>
    <m/>
    <m/>
    <m/>
    <m/>
    <s v="Project approved at the 93rd meeting in December 2023."/>
    <s v="National execution contract was granted to the NOO of Cameroon. Pending are signature details for procurement to finalize the contract."/>
    <s v="yes"/>
    <m/>
    <x v="0"/>
    <n v="1"/>
    <n v="0"/>
    <s v=""/>
    <n v="24"/>
    <n v="0"/>
    <n v="24"/>
    <n v="0"/>
    <n v="2023"/>
  </r>
  <r>
    <m/>
    <m/>
    <s v="COS/DES/93/PRP/68"/>
    <s v="UNEP"/>
    <m/>
    <x v="1"/>
    <s v="COS"/>
    <x v="5"/>
    <s v="DES"/>
    <s v="Preparation of national inventory of banks of waste-controlled substances and development of a national plan for management of these substances"/>
    <d v="2023-12-01T00:00:00"/>
    <d v="2025-12-01T00:00:00"/>
    <s v="ONG"/>
    <m/>
    <d v="2025-12-01T00:00:00"/>
    <m/>
    <m/>
    <n v="0"/>
    <m/>
    <m/>
    <n v="0"/>
    <m/>
    <m/>
    <m/>
    <m/>
    <m/>
    <m/>
    <m/>
    <m/>
    <n v="90000"/>
    <n v="0"/>
    <n v="90000"/>
    <n v="0"/>
    <n v="90000"/>
    <n v="90000"/>
    <n v="0"/>
    <n v="11700"/>
    <n v="0"/>
    <n v="11700"/>
    <n v="11700"/>
    <n v="0"/>
    <n v="0"/>
    <n v="22500"/>
    <n v="0"/>
    <n v="0"/>
    <m/>
    <n v="0"/>
    <m/>
    <m/>
    <s v="Newly approved project"/>
    <s v="Good Progress.The  contract for an international consultant have been discussed by the end of April 2024 that will support the implementation of UNEP projects for the Latin American region. Also a national consultant contract is under discussion to start the preparation of the national inventory."/>
    <s v="Yes "/>
    <m/>
    <x v="0"/>
    <n v="1"/>
    <n v="0"/>
    <s v=""/>
    <n v="24"/>
    <n v="0"/>
    <n v="24"/>
    <n v="0"/>
    <n v="2023"/>
  </r>
  <r>
    <m/>
    <m/>
    <s v="CUB/DES/93/PRP/69"/>
    <s v="UNDP"/>
    <m/>
    <x v="1"/>
    <s v="CUB"/>
    <x v="5"/>
    <s v="DES"/>
    <s v="Preparation of national inventory of banks of waste-controlled substances and development of a national plan for management of these substances"/>
    <d v="2023-12-01T00:00:00"/>
    <d v="2025-12-01T00:00:00"/>
    <s v="ONG"/>
    <m/>
    <d v="2025-12-01T00:00:00"/>
    <m/>
    <m/>
    <n v="0"/>
    <m/>
    <m/>
    <n v="0"/>
    <m/>
    <m/>
    <m/>
    <m/>
    <m/>
    <n v="0"/>
    <m/>
    <m/>
    <n v="90000"/>
    <n v="0"/>
    <n v="90000"/>
    <n v="0"/>
    <n v="90000"/>
    <n v="90000"/>
    <n v="0"/>
    <n v="6300"/>
    <n v="0"/>
    <n v="6300"/>
    <n v="6300"/>
    <n v="0"/>
    <n v="0"/>
    <n v="90000"/>
    <n v="0"/>
    <n v="0"/>
    <m/>
    <m/>
    <m/>
    <m/>
    <s v="Newly approved."/>
    <s v="PRODOC developed, under consideration of the NOU."/>
    <s v="Yes "/>
    <m/>
    <x v="0"/>
    <n v="1"/>
    <n v="0"/>
    <s v=""/>
    <n v="24"/>
    <n v="0"/>
    <n v="24"/>
    <n v="0"/>
    <n v="2023"/>
  </r>
  <r>
    <m/>
    <m/>
    <s v="DOM/DES/93/PRP/77"/>
    <s v="UNEP"/>
    <m/>
    <x v="1"/>
    <s v="DOM"/>
    <x v="5"/>
    <s v="DES"/>
    <s v="Preparation of national inventory of banks of waste-controlled substances and development of a national plan for management of these substances"/>
    <d v="2023-12-01T00:00:00"/>
    <d v="2025-12-01T00:00:00"/>
    <s v="ONG"/>
    <m/>
    <d v="2025-12-01T00:00:00"/>
    <m/>
    <m/>
    <n v="0"/>
    <m/>
    <m/>
    <n v="0"/>
    <m/>
    <m/>
    <m/>
    <m/>
    <m/>
    <m/>
    <m/>
    <m/>
    <n v="90000"/>
    <n v="0"/>
    <n v="90000"/>
    <n v="0"/>
    <n v="90000"/>
    <n v="90000"/>
    <n v="0"/>
    <n v="11700"/>
    <n v="0"/>
    <n v="11700"/>
    <n v="11700"/>
    <n v="0"/>
    <n v="0"/>
    <n v="22500"/>
    <n v="0"/>
    <n v="0"/>
    <m/>
    <n v="0"/>
    <m/>
    <m/>
    <s v="Newly approved project"/>
    <s v="Good Progress. The  contract for an international consultant have been discussed by the end of April 2024 that will support the implementation of UNEP projects for the Latin American region."/>
    <s v="Yes "/>
    <m/>
    <x v="0"/>
    <n v="1"/>
    <n v="0"/>
    <s v=""/>
    <n v="24"/>
    <n v="0"/>
    <n v="24"/>
    <n v="0"/>
    <n v="2023"/>
  </r>
  <r>
    <m/>
    <m/>
    <s v="ECU/DES/93/PRP/83"/>
    <s v="UNIDO"/>
    <m/>
    <x v="1"/>
    <s v="ECU"/>
    <x v="5"/>
    <s v="DES"/>
    <s v="Preparation of national inventory of banks of waste-controlled substances and development of a national plan for management of these substances"/>
    <d v="2023-12-01T00:00:00"/>
    <d v="2025-12-01T00:00:00"/>
    <s v="ONG"/>
    <m/>
    <d v="2025-12-31T00:00:00"/>
    <m/>
    <m/>
    <n v="0"/>
    <m/>
    <m/>
    <n v="0"/>
    <m/>
    <m/>
    <n v="0"/>
    <m/>
    <m/>
    <n v="0"/>
    <m/>
    <m/>
    <n v="90000"/>
    <n v="0"/>
    <n v="90000"/>
    <n v="0"/>
    <n v="90000"/>
    <n v="90000"/>
    <n v="0"/>
    <n v="6300"/>
    <n v="0"/>
    <n v="6300"/>
    <n v="6300"/>
    <n v="0"/>
    <n v="0"/>
    <n v="30000"/>
    <n v="0"/>
    <n v="0"/>
    <m/>
    <m/>
    <m/>
    <m/>
    <s v="Project approved at the 93rd meeting in December 2023."/>
    <s v="A planning meeting with the NOO was held to programme the activities that will be implemented during the project. TOR being prepared to hire the consultant to support the project. First disbursement took place in February 2024."/>
    <s v="Yes"/>
    <m/>
    <x v="0"/>
    <n v="1"/>
    <n v="0"/>
    <s v=""/>
    <n v="24"/>
    <n v="0"/>
    <n v="24"/>
    <n v="0"/>
    <n v="2023"/>
  </r>
  <r>
    <m/>
    <m/>
    <s v="EGY/DES/93/PRP/155"/>
    <s v="UNDP"/>
    <m/>
    <x v="0"/>
    <s v="EGY"/>
    <x v="5"/>
    <s v="DES"/>
    <s v="Preparation of national inventory of banks of waste-controlled substances and development of a national plan for management of these substances"/>
    <d v="2023-12-01T00:00:00"/>
    <d v="2025-12-01T00:00:00"/>
    <s v="ONG"/>
    <m/>
    <d v="2025-12-01T00:00:00"/>
    <m/>
    <m/>
    <n v="0"/>
    <m/>
    <m/>
    <n v="0"/>
    <m/>
    <m/>
    <m/>
    <m/>
    <m/>
    <n v="0"/>
    <m/>
    <m/>
    <n v="100000"/>
    <n v="0"/>
    <n v="100000"/>
    <n v="0"/>
    <n v="100000"/>
    <n v="100000"/>
    <n v="0"/>
    <n v="7000"/>
    <n v="0"/>
    <n v="7000"/>
    <n v="7000"/>
    <n v="0"/>
    <n v="0"/>
    <n v="100000"/>
    <n v="0"/>
    <n v="0"/>
    <m/>
    <m/>
    <m/>
    <m/>
    <s v="Newly approved."/>
    <s v="All required security approvals have been completed._x000a_In cooperation with COPA, the TOR is prepared for the data collection."/>
    <s v="Yes"/>
    <m/>
    <x v="0"/>
    <n v="1"/>
    <n v="0"/>
    <s v=""/>
    <n v="24"/>
    <n v="0"/>
    <n v="24"/>
    <n v="0"/>
    <n v="2023"/>
  </r>
  <r>
    <m/>
    <m/>
    <s v="ELS/DES/93/PRP/47"/>
    <s v="UNEP"/>
    <m/>
    <x v="1"/>
    <s v="ELS"/>
    <x v="5"/>
    <s v="DES"/>
    <s v="Preparation of national inventory of banks of waste-controlled substances and development of a national plan for management of these substances"/>
    <d v="2023-12-01T00:00:00"/>
    <d v="2025-12-01T00:00:00"/>
    <s v="ONG"/>
    <m/>
    <d v="2025-12-01T00:00:00"/>
    <m/>
    <m/>
    <n v="0"/>
    <m/>
    <m/>
    <n v="0"/>
    <m/>
    <m/>
    <m/>
    <m/>
    <m/>
    <m/>
    <m/>
    <m/>
    <n v="90000"/>
    <n v="0"/>
    <n v="90000"/>
    <n v="0"/>
    <n v="90000"/>
    <n v="90000"/>
    <n v="0"/>
    <n v="11700"/>
    <n v="0"/>
    <n v="11700"/>
    <n v="11700"/>
    <n v="0"/>
    <n v="0"/>
    <n v="22500"/>
    <n v="0"/>
    <n v="0"/>
    <m/>
    <n v="0"/>
    <m/>
    <m/>
    <s v="Newly approved project"/>
    <s v="Good progress.The consultant contract for a international consultant have been discussed by the end of April 2024 that will support the implementation of UNEP projects for the Latin American region."/>
    <s v="Yes "/>
    <m/>
    <x v="0"/>
    <n v="1"/>
    <n v="0"/>
    <s v=""/>
    <n v="24"/>
    <n v="0"/>
    <n v="24"/>
    <n v="0"/>
    <n v="2023"/>
  </r>
  <r>
    <m/>
    <m/>
    <s v="GUA/DES/93/PRP/64"/>
    <s v="UNEP"/>
    <m/>
    <x v="1"/>
    <s v="GUA"/>
    <x v="5"/>
    <s v="DES"/>
    <s v="Preparation of national inventory of banks of waste-controlled substances and development of a national plan for management of these substances"/>
    <d v="2023-12-01T00:00:00"/>
    <d v="2025-12-01T00:00:00"/>
    <s v="ONG"/>
    <m/>
    <d v="2025-12-01T00:00:00"/>
    <m/>
    <m/>
    <n v="0"/>
    <m/>
    <m/>
    <n v="0"/>
    <m/>
    <m/>
    <m/>
    <m/>
    <m/>
    <m/>
    <m/>
    <m/>
    <n v="35000"/>
    <n v="0"/>
    <n v="35000"/>
    <n v="0"/>
    <n v="35000"/>
    <n v="35000"/>
    <n v="0"/>
    <n v="4550"/>
    <n v="0"/>
    <n v="4550"/>
    <n v="4550"/>
    <n v="0"/>
    <n v="0"/>
    <n v="8750"/>
    <n v="0"/>
    <n v="0"/>
    <m/>
    <n v="0"/>
    <m/>
    <m/>
    <s v="Newly approved project"/>
    <s v="Good progress.The consultant contract for a international consultant have been discussed by the end of April 2024 that will support the implementation of UNEP projects for the Latin American region."/>
    <s v="Yes "/>
    <m/>
    <x v="0"/>
    <n v="1"/>
    <n v="0"/>
    <s v=""/>
    <n v="24"/>
    <n v="0"/>
    <n v="24"/>
    <n v="0"/>
    <n v="2023"/>
  </r>
  <r>
    <m/>
    <m/>
    <s v="GUA/DES/93/PRP/65"/>
    <s v="UNIDO"/>
    <m/>
    <x v="1"/>
    <s v="GUA"/>
    <x v="5"/>
    <s v="DES"/>
    <s v="Preparation of national inventory of banks of waste-controlled substances and development of a national plan for management of these substances"/>
    <d v="2023-12-01T00:00:00"/>
    <d v="2025-12-01T00:00:00"/>
    <s v="ONG"/>
    <m/>
    <d v="2025-12-31T00:00:00"/>
    <m/>
    <m/>
    <n v="0"/>
    <m/>
    <m/>
    <n v="0"/>
    <m/>
    <m/>
    <n v="0"/>
    <m/>
    <m/>
    <n v="0"/>
    <m/>
    <m/>
    <n v="55000"/>
    <n v="0"/>
    <n v="55000"/>
    <n v="0"/>
    <n v="55000"/>
    <n v="55000"/>
    <n v="0"/>
    <n v="3850"/>
    <n v="0"/>
    <n v="3850"/>
    <n v="3850"/>
    <n v="0"/>
    <n v="0"/>
    <n v="20000"/>
    <n v="0"/>
    <n v="0"/>
    <m/>
    <m/>
    <m/>
    <m/>
    <s v="Project approved at the 93rd meeting in December 2023."/>
    <s v="A planning meeting with the NOO was held to programme the activities that will be implemented during the project. TOR being prepared to hire the consultant to support the project. First disbursement took place in February 2024."/>
    <s v="Yes"/>
    <m/>
    <x v="0"/>
    <n v="1"/>
    <n v="0"/>
    <s v=""/>
    <n v="24"/>
    <n v="0"/>
    <n v="24"/>
    <n v="0"/>
    <n v="2023"/>
  </r>
  <r>
    <m/>
    <m/>
    <s v="HON/DES/93/PRP/61"/>
    <s v="UNEP"/>
    <m/>
    <x v="1"/>
    <s v="HON"/>
    <x v="5"/>
    <s v="DES"/>
    <s v="Preparation of national inventory of banks of waste-controlled substances and development of a national plan for management of these substances"/>
    <d v="2023-12-01T00:00:00"/>
    <d v="2025-12-01T00:00:00"/>
    <s v="ONG"/>
    <m/>
    <d v="2025-12-01T00:00:00"/>
    <m/>
    <m/>
    <n v="0"/>
    <m/>
    <m/>
    <n v="0"/>
    <m/>
    <m/>
    <m/>
    <m/>
    <m/>
    <m/>
    <m/>
    <m/>
    <n v="35000"/>
    <n v="0"/>
    <n v="35000"/>
    <n v="0"/>
    <n v="35000"/>
    <n v="35000"/>
    <n v="0"/>
    <n v="4550"/>
    <n v="0"/>
    <n v="4550"/>
    <n v="4550"/>
    <n v="0"/>
    <n v="0"/>
    <n v="8750"/>
    <n v="0"/>
    <n v="0"/>
    <m/>
    <n v="0"/>
    <m/>
    <m/>
    <s v="Newly approved project"/>
    <s v="Good progress. The consultant contract for a international consultant have been discussed by the end of April 2024 that will support the implementation of UNEP projects for the Latin American region."/>
    <s v="Yes "/>
    <m/>
    <x v="0"/>
    <n v="1"/>
    <n v="0"/>
    <s v=""/>
    <n v="24"/>
    <n v="0"/>
    <n v="24"/>
    <n v="0"/>
    <n v="2023"/>
  </r>
  <r>
    <m/>
    <m/>
    <s v="HON/DES/93/PRP/62"/>
    <s v="UNIDO"/>
    <m/>
    <x v="1"/>
    <s v="HON"/>
    <x v="5"/>
    <s v="DES"/>
    <s v="Preparation of national inventory of banks of waste-controlled substances and development of a national plan for management of these substances"/>
    <d v="2023-12-01T00:00:00"/>
    <d v="2025-12-01T00:00:00"/>
    <s v="ONG"/>
    <m/>
    <d v="2025-12-31T00:00:00"/>
    <m/>
    <m/>
    <n v="0"/>
    <m/>
    <m/>
    <n v="0"/>
    <m/>
    <m/>
    <n v="0"/>
    <m/>
    <m/>
    <n v="0"/>
    <m/>
    <m/>
    <n v="55000"/>
    <n v="0"/>
    <n v="55000"/>
    <n v="0"/>
    <n v="55000"/>
    <n v="55000"/>
    <n v="0"/>
    <n v="3850"/>
    <n v="0"/>
    <n v="3850"/>
    <n v="3850"/>
    <n v="0"/>
    <n v="0"/>
    <n v="30000"/>
    <n v="0"/>
    <n v="0"/>
    <m/>
    <m/>
    <m/>
    <m/>
    <s v="• Preparation of the HFC consumption survey."/>
    <s v="• Round tables and workshops with RAC sectors and subsectors. First disbursement took place in February 2024."/>
    <s v="Yes"/>
    <m/>
    <x v="0"/>
    <n v="1"/>
    <n v="0"/>
    <s v=""/>
    <n v="24"/>
    <n v="0"/>
    <n v="24"/>
    <n v="0"/>
    <n v="2023"/>
  </r>
  <r>
    <m/>
    <m/>
    <s v="JAM/DES/93/PRP/46"/>
    <s v="UNDP"/>
    <m/>
    <x v="1"/>
    <s v="JAM"/>
    <x v="5"/>
    <s v="DES"/>
    <s v="Preparation of national inventory of banks of waste-controlled substances and development of a national plan for management of these substances"/>
    <d v="2023-12-01T00:00:00"/>
    <d v="2025-12-01T00:00:00"/>
    <s v="ONG"/>
    <m/>
    <d v="2025-12-01T00:00:00"/>
    <m/>
    <m/>
    <n v="0"/>
    <m/>
    <m/>
    <n v="0"/>
    <m/>
    <m/>
    <m/>
    <m/>
    <m/>
    <n v="0"/>
    <m/>
    <m/>
    <n v="90000"/>
    <n v="0"/>
    <n v="90000"/>
    <n v="0"/>
    <n v="90000"/>
    <n v="90000"/>
    <n v="0"/>
    <n v="6300"/>
    <n v="0"/>
    <n v="6300"/>
    <n v="6300"/>
    <n v="0"/>
    <n v="0"/>
    <n v="90000"/>
    <n v="0"/>
    <n v="0"/>
    <m/>
    <m/>
    <m/>
    <m/>
    <s v="Newly approved."/>
    <s v="Proposal developed. Under consideration of the NOU"/>
    <s v="N/A"/>
    <m/>
    <x v="0"/>
    <n v="1"/>
    <n v="0"/>
    <s v=""/>
    <n v="24"/>
    <n v="0"/>
    <n v="24"/>
    <n v="0"/>
    <n v="2023"/>
  </r>
  <r>
    <m/>
    <m/>
    <s v="KEN/DES/93/PRP/67"/>
    <s v="Germany"/>
    <m/>
    <x v="0"/>
    <s v="KEN"/>
    <x v="5"/>
    <s v="DES"/>
    <s v="Preparation of national inventory of banks of waste-controlled substances and development of a national plan for management of these substances"/>
    <d v="2023-12-01T00:00:00"/>
    <d v="2025-12-01T00:00:00"/>
    <s v="ONG"/>
    <m/>
    <d v="2025-12-01T00:00:00"/>
    <m/>
    <m/>
    <n v="0"/>
    <m/>
    <m/>
    <n v="0"/>
    <m/>
    <m/>
    <m/>
    <m/>
    <m/>
    <m/>
    <m/>
    <m/>
    <n v="90000"/>
    <n v="0"/>
    <n v="90000"/>
    <n v="0"/>
    <n v="90000"/>
    <n v="90000"/>
    <n v="0"/>
    <n v="11700"/>
    <n v="0"/>
    <n v="11700"/>
    <n v="11700"/>
    <n v="0"/>
    <n v="0"/>
    <n v="36044"/>
    <n v="0"/>
    <n v="0"/>
    <m/>
    <m/>
    <m/>
    <m/>
    <s v="Data collection process was launched in consultation with NOU and NEMA."/>
    <m/>
    <s v="Yes"/>
    <m/>
    <x v="0"/>
    <n v="1"/>
    <n v="0"/>
    <s v=""/>
    <n v="24"/>
    <n v="0"/>
    <n v="24"/>
    <n v="0"/>
    <n v="2023"/>
  </r>
  <r>
    <m/>
    <m/>
    <s v="LIR/DES/93/PRP/36"/>
    <s v="Germany"/>
    <m/>
    <x v="0"/>
    <s v="LIR"/>
    <x v="5"/>
    <s v="DES"/>
    <s v="Preparation of national inventory of banks of waste-controlled substances and development of a national plan for management of these substances"/>
    <d v="2023-12-01T00:00:00"/>
    <d v="2025-12-01T00:00:00"/>
    <s v="ONG"/>
    <m/>
    <d v="2025-12-01T00:00:00"/>
    <m/>
    <m/>
    <n v="0"/>
    <m/>
    <m/>
    <n v="0"/>
    <m/>
    <m/>
    <m/>
    <m/>
    <m/>
    <m/>
    <m/>
    <m/>
    <n v="80000"/>
    <n v="0"/>
    <n v="80000"/>
    <n v="0"/>
    <n v="80000"/>
    <n v="80000"/>
    <n v="0"/>
    <n v="10400"/>
    <n v="0"/>
    <n v="10400"/>
    <n v="10400"/>
    <n v="0"/>
    <n v="0"/>
    <n v="36044"/>
    <n v="0"/>
    <n v="0"/>
    <m/>
    <m/>
    <m/>
    <m/>
    <s v="Identification of a consultant for data collection is ongoing."/>
    <m/>
    <s v="yes"/>
    <m/>
    <x v="0"/>
    <n v="1"/>
    <n v="0"/>
    <s v=""/>
    <n v="24"/>
    <n v="0"/>
    <n v="24"/>
    <n v="0"/>
    <n v="2023"/>
  </r>
  <r>
    <m/>
    <m/>
    <s v="MEX/DES/93/PRP/208"/>
    <s v="UNIDO"/>
    <m/>
    <x v="1"/>
    <s v="MEX"/>
    <x v="5"/>
    <s v="DES"/>
    <s v="Preparation of national inventory of banks of waste-controlled substances and development of a national plan for management of these substances"/>
    <d v="2023-12-01T00:00:00"/>
    <d v="2025-12-01T00:00:00"/>
    <s v="ONG"/>
    <m/>
    <d v="2025-12-31T00:00:00"/>
    <m/>
    <m/>
    <n v="0"/>
    <m/>
    <m/>
    <n v="0"/>
    <m/>
    <m/>
    <n v="0"/>
    <m/>
    <m/>
    <n v="0"/>
    <m/>
    <m/>
    <n v="100000"/>
    <n v="0"/>
    <n v="100000"/>
    <n v="0"/>
    <n v="100000"/>
    <n v="100000"/>
    <n v="0"/>
    <n v="7000"/>
    <n v="0"/>
    <n v="7000"/>
    <n v="7000"/>
    <n v="0"/>
    <n v="0"/>
    <n v="30000"/>
    <n v="0"/>
    <n v="0"/>
    <m/>
    <m/>
    <m/>
    <m/>
    <s v="Project approved at the 93rd meeting in December 2023."/>
    <m/>
    <s v="yes"/>
    <m/>
    <x v="0"/>
    <n v="1"/>
    <n v="0"/>
    <s v=""/>
    <n v="24"/>
    <n v="0"/>
    <n v="24"/>
    <n v="0"/>
    <n v="2023"/>
  </r>
  <r>
    <m/>
    <m/>
    <s v="MOL/DES/93/PRP/48"/>
    <s v="UNEP"/>
    <m/>
    <x v="4"/>
    <s v="MOL"/>
    <x v="5"/>
    <s v="DES"/>
    <s v="Preparation of national inventory of banks of waste-controlled substances and development of a national plan for management of these substances"/>
    <d v="2023-12-01T00:00:00"/>
    <d v="2025-12-01T00:00:00"/>
    <s v="ONG"/>
    <m/>
    <d v="2025-12-01T00:00:00"/>
    <m/>
    <m/>
    <n v="0"/>
    <m/>
    <m/>
    <n v="0"/>
    <m/>
    <m/>
    <m/>
    <m/>
    <m/>
    <m/>
    <m/>
    <m/>
    <n v="80000"/>
    <n v="0"/>
    <n v="80000"/>
    <n v="0"/>
    <n v="80000"/>
    <n v="80000"/>
    <n v="0"/>
    <n v="10400"/>
    <n v="0"/>
    <n v="10400"/>
    <n v="10400"/>
    <n v="0"/>
    <n v="0"/>
    <n v="20000"/>
    <n v="0"/>
    <n v="0"/>
    <m/>
    <n v="0"/>
    <m/>
    <m/>
    <s v="Project approved in December 2023."/>
    <s v="SSFA signed in February 2024 and payment 1 of USD 39,000 released in April 2024."/>
    <s v="Yes"/>
    <m/>
    <x v="0"/>
    <n v="1"/>
    <n v="0"/>
    <s v=""/>
    <n v="24"/>
    <n v="0"/>
    <n v="24"/>
    <n v="0"/>
    <n v="2023"/>
  </r>
  <r>
    <m/>
    <m/>
    <s v="MOG/DES/93/PRP/20"/>
    <s v="UNIDO"/>
    <m/>
    <x v="4"/>
    <s v="MOG"/>
    <x v="5"/>
    <s v="DES"/>
    <s v="Preparation of national inventory of banks of waste-controlled substances and development of a national plan for management of these substances"/>
    <d v="2023-12-01T00:00:00"/>
    <d v="2025-12-01T00:00:00"/>
    <s v="ONG"/>
    <m/>
    <d v="2025-12-31T00:00:00"/>
    <m/>
    <m/>
    <n v="0"/>
    <m/>
    <m/>
    <n v="0"/>
    <m/>
    <m/>
    <n v="0"/>
    <m/>
    <m/>
    <n v="0"/>
    <m/>
    <m/>
    <n v="70000"/>
    <n v="0"/>
    <n v="70000"/>
    <n v="0"/>
    <n v="70000"/>
    <n v="70000"/>
    <n v="0"/>
    <n v="4900"/>
    <n v="0"/>
    <n v="4900"/>
    <n v="4900"/>
    <n v="0"/>
    <n v="0"/>
    <n v="25000"/>
    <n v="0"/>
    <n v="0"/>
    <m/>
    <m/>
    <m/>
    <m/>
    <s v="Project approved at the 93rd meeting in December 2023."/>
    <s v="First disbursement took place in May 2024."/>
    <s v="yes"/>
    <m/>
    <x v="0"/>
    <n v="1"/>
    <n v="0"/>
    <s v=""/>
    <n v="24"/>
    <n v="0"/>
    <n v="24"/>
    <n v="0"/>
    <n v="2023"/>
  </r>
  <r>
    <m/>
    <m/>
    <s v="NAM/DES/93/PRP/30"/>
    <s v="Germany"/>
    <m/>
    <x v="0"/>
    <s v="NAM"/>
    <x v="5"/>
    <s v="DES"/>
    <s v="Preparation of national inventory of banks of waste-controlled substances and development of a national plan for management of these substances"/>
    <d v="2023-12-01T00:00:00"/>
    <d v="2025-12-01T00:00:00"/>
    <s v="ONG"/>
    <m/>
    <d v="2025-12-01T00:00:00"/>
    <m/>
    <m/>
    <n v="0"/>
    <m/>
    <m/>
    <n v="0"/>
    <m/>
    <m/>
    <m/>
    <m/>
    <m/>
    <m/>
    <m/>
    <m/>
    <n v="90000"/>
    <n v="0"/>
    <n v="90000"/>
    <n v="0"/>
    <n v="90000"/>
    <n v="90000"/>
    <n v="0"/>
    <n v="11700"/>
    <n v="0"/>
    <n v="11700"/>
    <n v="11700"/>
    <m/>
    <m/>
    <n v="32135"/>
    <n v="0"/>
    <n v="0"/>
    <m/>
    <m/>
    <m/>
    <m/>
    <s v="Identification of a consultant for data collection is ongoing."/>
    <m/>
    <s v="yes"/>
    <m/>
    <x v="0"/>
    <n v="1"/>
    <n v="0"/>
    <s v=""/>
    <n v="24"/>
    <n v="0"/>
    <n v="24"/>
    <n v="0"/>
    <n v="2023"/>
  </r>
  <r>
    <m/>
    <m/>
    <s v="NIC/DES/93/PRP/52"/>
    <s v="UNEP"/>
    <m/>
    <x v="1"/>
    <s v="NIC"/>
    <x v="5"/>
    <s v="DES"/>
    <s v="Preparation of national inventory of banks of waste-controlled substances and development of a national plan for management of these substances"/>
    <d v="2023-12-01T00:00:00"/>
    <d v="2025-12-01T00:00:00"/>
    <s v="ONG"/>
    <m/>
    <d v="2025-12-01T00:00:00"/>
    <m/>
    <m/>
    <n v="0"/>
    <m/>
    <m/>
    <n v="0"/>
    <m/>
    <m/>
    <m/>
    <m/>
    <m/>
    <m/>
    <m/>
    <m/>
    <n v="35000"/>
    <n v="0"/>
    <n v="35000"/>
    <n v="0"/>
    <n v="35000"/>
    <n v="35000"/>
    <n v="0"/>
    <n v="4550"/>
    <n v="0"/>
    <n v="4550"/>
    <n v="4550"/>
    <n v="0"/>
    <n v="0"/>
    <n v="8750"/>
    <n v="0"/>
    <n v="0"/>
    <m/>
    <n v="0"/>
    <m/>
    <m/>
    <s v="Newly approved project"/>
    <s v="The consultant contract for a international consultant have been discussed by the end of April 2024 that will support the implementation of UNEP projects for the Latin American region."/>
    <s v="Yes "/>
    <m/>
    <x v="0"/>
    <n v="1"/>
    <n v="0"/>
    <s v=""/>
    <n v="24"/>
    <n v="0"/>
    <n v="24"/>
    <n v="0"/>
    <n v="2023"/>
  </r>
  <r>
    <m/>
    <m/>
    <s v="NIC/DES/93/PRP/53"/>
    <s v="UNIDO"/>
    <m/>
    <x v="1"/>
    <s v="NIC"/>
    <x v="5"/>
    <s v="DES"/>
    <s v="Preparation of national inventory of banks of waste-controlled substances and development of a national plan for management of these substances"/>
    <d v="2023-12-01T00:00:00"/>
    <d v="2025-12-01T00:00:00"/>
    <s v="ONG"/>
    <m/>
    <d v="2025-12-01T00:00:00"/>
    <m/>
    <m/>
    <n v="0"/>
    <m/>
    <m/>
    <n v="0"/>
    <m/>
    <m/>
    <n v="0"/>
    <m/>
    <m/>
    <n v="0"/>
    <m/>
    <m/>
    <n v="55000"/>
    <n v="0"/>
    <n v="55000"/>
    <n v="0"/>
    <n v="55000"/>
    <n v="55000"/>
    <n v="0"/>
    <n v="3850"/>
    <n v="0"/>
    <n v="3850"/>
    <n v="3850"/>
    <n v="0"/>
    <n v="0"/>
    <n v="30000"/>
    <n v="0"/>
    <n v="0"/>
    <m/>
    <m/>
    <m/>
    <m/>
    <s v="Project approved at the 93rd meeting in December 2023."/>
    <s v="A planning meeting with the NOO was held to programme the activities that will be implemented during the project. TOR being prepared to hire the consultant to support the project. First disbursement took place in March 2024."/>
    <s v="Yes"/>
    <m/>
    <x v="0"/>
    <n v="1"/>
    <n v="0"/>
    <s v=""/>
    <n v="24"/>
    <n v="0"/>
    <n v="24"/>
    <n v="0"/>
    <n v="2023"/>
  </r>
  <r>
    <m/>
    <m/>
    <s v="MDN/DES/93/PRP/51"/>
    <s v="UNIDO"/>
    <m/>
    <x v="4"/>
    <s v="MDN"/>
    <x v="5"/>
    <s v="DES"/>
    <s v="Preparation of national inventory of banks of waste-controlled substances and development of a national plan for management of these substances"/>
    <d v="2023-12-01T00:00:00"/>
    <d v="2025-12-01T00:00:00"/>
    <s v="ONG"/>
    <m/>
    <d v="2025-12-31T00:00:00"/>
    <m/>
    <m/>
    <n v="0"/>
    <m/>
    <m/>
    <n v="0"/>
    <m/>
    <m/>
    <n v="0"/>
    <m/>
    <m/>
    <n v="0"/>
    <m/>
    <m/>
    <n v="80000"/>
    <n v="0"/>
    <n v="80000"/>
    <n v="0"/>
    <n v="80000"/>
    <n v="80000"/>
    <n v="0"/>
    <n v="5600"/>
    <n v="0"/>
    <n v="5600"/>
    <n v="5600"/>
    <n v="0"/>
    <n v="0"/>
    <n v="50000"/>
    <n v="0"/>
    <n v="0"/>
    <m/>
    <m/>
    <m/>
    <m/>
    <s v="Project approved at the 93rd meeting in December 2023."/>
    <s v="Survey on unwanted substances quantities. First disbursement took place in February 2024."/>
    <s v="yes"/>
    <m/>
    <x v="0"/>
    <n v="1"/>
    <n v="0"/>
    <s v=""/>
    <n v="24"/>
    <n v="0"/>
    <n v="24"/>
    <n v="0"/>
    <n v="2023"/>
  </r>
  <r>
    <m/>
    <m/>
    <s v="PER/DES/93/PRP/64"/>
    <s v="UNDP"/>
    <m/>
    <x v="1"/>
    <s v="PER"/>
    <x v="5"/>
    <s v="DES"/>
    <s v="Preparation of national inventory of banks of waste-controlled substances and development of a national plan for management of these substances"/>
    <d v="2023-12-01T00:00:00"/>
    <d v="2025-12-01T00:00:00"/>
    <s v="ONG"/>
    <m/>
    <d v="2025-12-01T00:00:00"/>
    <m/>
    <m/>
    <n v="0"/>
    <m/>
    <m/>
    <n v="0"/>
    <m/>
    <m/>
    <m/>
    <m/>
    <m/>
    <n v="0"/>
    <m/>
    <m/>
    <n v="90000"/>
    <n v="0"/>
    <n v="90000"/>
    <n v="0"/>
    <n v="90000"/>
    <n v="90000"/>
    <n v="0"/>
    <n v="6300"/>
    <n v="0"/>
    <n v="6300"/>
    <n v="6300"/>
    <n v="0"/>
    <n v="0"/>
    <n v="90000"/>
    <n v="0"/>
    <n v="0"/>
    <m/>
    <m/>
    <m/>
    <m/>
    <s v="Newly approved."/>
    <s v="PRODOC developed, under consideration of the NOU."/>
    <s v="N/A"/>
    <m/>
    <x v="0"/>
    <n v="1"/>
    <n v="0"/>
    <s v=""/>
    <n v="24"/>
    <n v="0"/>
    <n v="24"/>
    <n v="0"/>
    <n v="2023"/>
  </r>
  <r>
    <m/>
    <m/>
    <s v="SEY/DES/93/PRP/31"/>
    <s v="Germany"/>
    <m/>
    <x v="0"/>
    <s v="SEY"/>
    <x v="5"/>
    <s v="DES"/>
    <s v="Preparation of national inventory of banks of waste-controlled substances and development of a national plan for management of these substances"/>
    <d v="2023-12-01T00:00:00"/>
    <d v="2025-12-01T00:00:00"/>
    <s v="ONG"/>
    <m/>
    <d v="2025-12-01T00:00:00"/>
    <m/>
    <m/>
    <n v="0"/>
    <m/>
    <m/>
    <n v="0"/>
    <m/>
    <m/>
    <m/>
    <m/>
    <m/>
    <m/>
    <m/>
    <m/>
    <n v="80000"/>
    <n v="0"/>
    <n v="80000"/>
    <n v="0"/>
    <n v="80000"/>
    <n v="80000"/>
    <n v="0"/>
    <n v="10400"/>
    <n v="0"/>
    <n v="10400"/>
    <n v="10400"/>
    <m/>
    <m/>
    <n v="36044"/>
    <n v="0"/>
    <n v="0"/>
    <m/>
    <m/>
    <m/>
    <m/>
    <s v="Identification of a consultant for data collection is ongoing."/>
    <m/>
    <s v="yes"/>
    <m/>
    <x v="0"/>
    <n v="1"/>
    <n v="0"/>
    <s v=""/>
    <n v="24"/>
    <n v="0"/>
    <n v="24"/>
    <n v="0"/>
    <n v="2023"/>
  </r>
  <r>
    <m/>
    <m/>
    <s v="TOG/DES/93/PRP/44"/>
    <s v="UNIDO"/>
    <m/>
    <x v="0"/>
    <s v="TOG"/>
    <x v="5"/>
    <s v="DES"/>
    <s v="Preparation of national inventory of banks of waste-controlled substances and development of a national plan for management of these substances"/>
    <d v="2023-12-01T00:00:00"/>
    <d v="2025-12-01T00:00:00"/>
    <s v="ONG"/>
    <m/>
    <d v="2025-12-01T00:00:00"/>
    <m/>
    <m/>
    <n v="0"/>
    <m/>
    <m/>
    <n v="0"/>
    <m/>
    <m/>
    <n v="0"/>
    <m/>
    <m/>
    <n v="0"/>
    <m/>
    <m/>
    <n v="90000"/>
    <n v="0"/>
    <n v="90000"/>
    <n v="0"/>
    <n v="90000"/>
    <n v="90000"/>
    <n v="0"/>
    <n v="6300"/>
    <n v="0"/>
    <n v="6300"/>
    <n v="6300"/>
    <n v="0"/>
    <n v="0"/>
    <n v="20000"/>
    <n v="0"/>
    <n v="0"/>
    <m/>
    <m/>
    <m/>
    <m/>
    <s v="Project approved at the 93rd meeting in December 2023."/>
    <s v="Milestones achieved:_x000a_Milestone 1: Job description of national experts drafted – Yes_x000a_First disbursement took place in April 2024._x000a__x000a_Action towards next goals:_x000a_Action 1: Identify and recruit national consultants_x000a_Action 2: National consultants to start data collection_x000a__x000a_Was there any delay during the reporting year? No _x000a_Any recurring problem? No _x000a_Any impact on project completion date: No_x000a_Any action required by Executive Committee? No_x000a_"/>
    <s v="Yes"/>
    <m/>
    <x v="0"/>
    <n v="1"/>
    <n v="0"/>
    <s v=""/>
    <n v="24"/>
    <n v="0"/>
    <n v="24"/>
    <n v="0"/>
    <n v="2023"/>
  </r>
  <r>
    <m/>
    <m/>
    <s v="TRI/DES/93/PRP/43"/>
    <s v="UNDP"/>
    <m/>
    <x v="1"/>
    <s v="TRI"/>
    <x v="5"/>
    <s v="DES"/>
    <s v="Preparation of national inventory of banks of waste-controlled substances and development of a national plan for management of these substances"/>
    <d v="2023-12-01T00:00:00"/>
    <d v="2025-12-01T00:00:00"/>
    <s v="ONG"/>
    <m/>
    <d v="2025-12-01T00:00:00"/>
    <m/>
    <m/>
    <n v="0"/>
    <m/>
    <m/>
    <n v="0"/>
    <m/>
    <m/>
    <m/>
    <m/>
    <m/>
    <n v="0"/>
    <m/>
    <m/>
    <n v="90000"/>
    <n v="0"/>
    <n v="90000"/>
    <n v="0"/>
    <n v="90000"/>
    <n v="90000"/>
    <n v="0"/>
    <n v="6300"/>
    <n v="0"/>
    <n v="6300"/>
    <n v="6300"/>
    <n v="0"/>
    <n v="0"/>
    <n v="90000"/>
    <n v="0"/>
    <n v="0"/>
    <m/>
    <m/>
    <m/>
    <m/>
    <s v="Newly approved."/>
    <s v="PRODOC developed, under consideration of the NOU."/>
    <s v="N/A"/>
    <m/>
    <x v="0"/>
    <n v="1"/>
    <n v="0"/>
    <s v=""/>
    <n v="24"/>
    <n v="0"/>
    <n v="24"/>
    <n v="0"/>
    <n v="2023"/>
  </r>
  <r>
    <m/>
    <m/>
    <s v="TKM/DES/93/PRP/23"/>
    <s v="UNIDO"/>
    <m/>
    <x v="4"/>
    <s v="TKM"/>
    <x v="5"/>
    <s v="DES"/>
    <s v="Preparation of national inventory of banks of waste-controlled substances and development of a national plan for management of these substances"/>
    <d v="2023-12-01T00:00:00"/>
    <d v="2025-12-01T00:00:00"/>
    <s v="ONG"/>
    <m/>
    <d v="2025-12-31T00:00:00"/>
    <m/>
    <m/>
    <n v="0"/>
    <m/>
    <m/>
    <n v="0"/>
    <m/>
    <m/>
    <n v="0"/>
    <m/>
    <m/>
    <n v="0"/>
    <m/>
    <m/>
    <n v="90000"/>
    <n v="0"/>
    <n v="90000"/>
    <n v="0"/>
    <n v="90000"/>
    <n v="90000"/>
    <n v="0"/>
    <n v="6300"/>
    <n v="0"/>
    <n v="6300"/>
    <n v="6300"/>
    <n v="0"/>
    <n v="0"/>
    <n v="20000"/>
    <n v="0"/>
    <n v="0"/>
    <m/>
    <m/>
    <m/>
    <m/>
    <s v="Project approved at the 93rd meeting in December 2023."/>
    <m/>
    <s v="Yes"/>
    <m/>
    <x v="0"/>
    <n v="1"/>
    <n v="0"/>
    <s v=""/>
    <n v="24"/>
    <n v="0"/>
    <n v="24"/>
    <n v="0"/>
    <n v="2023"/>
  </r>
  <r>
    <m/>
    <m/>
    <s v="URU/DES/93/PRP/82"/>
    <s v="UNDP"/>
    <m/>
    <x v="1"/>
    <s v="URU"/>
    <x v="5"/>
    <s v="DES"/>
    <s v="Preparation of national inventory of banks of waste-controlled substances and development of a national plan for management of these substances"/>
    <d v="2023-12-01T00:00:00"/>
    <d v="2025-12-01T00:00:00"/>
    <s v="ONG"/>
    <m/>
    <d v="2025-12-01T00:00:00"/>
    <m/>
    <m/>
    <n v="0"/>
    <m/>
    <m/>
    <n v="0"/>
    <m/>
    <m/>
    <m/>
    <m/>
    <m/>
    <n v="0"/>
    <m/>
    <m/>
    <n v="90000"/>
    <n v="0"/>
    <n v="90000"/>
    <n v="0"/>
    <n v="90000"/>
    <n v="90000"/>
    <n v="0"/>
    <n v="6300"/>
    <n v="0"/>
    <n v="6300"/>
    <n v="6300"/>
    <n v="0"/>
    <n v="0"/>
    <n v="90000"/>
    <n v="0"/>
    <n v="0"/>
    <m/>
    <m/>
    <m/>
    <m/>
    <s v="Newly approved."/>
    <s v="PRODOC developed, under consideration of the NOU."/>
    <s v="Yes "/>
    <m/>
    <x v="0"/>
    <n v="1"/>
    <n v="0"/>
    <s v=""/>
    <n v="24"/>
    <n v="0"/>
    <n v="24"/>
    <n v="0"/>
    <n v="2023"/>
  </r>
  <r>
    <m/>
    <m/>
    <s v="VEN/DES/93/PRP/141"/>
    <s v="UNIDO"/>
    <m/>
    <x v="1"/>
    <s v="VEN"/>
    <x v="5"/>
    <s v="DES"/>
    <s v="Preparation of national inventory of banks of waste-controlled substances and development of a national plan for management of these substances"/>
    <d v="2023-12-01T00:00:00"/>
    <d v="2025-12-01T00:00:00"/>
    <s v="ONG"/>
    <m/>
    <d v="2025-12-01T00:00:00"/>
    <m/>
    <m/>
    <n v="0"/>
    <m/>
    <m/>
    <n v="0"/>
    <m/>
    <m/>
    <n v="0"/>
    <m/>
    <m/>
    <n v="0"/>
    <m/>
    <m/>
    <n v="100000"/>
    <n v="0"/>
    <n v="100000"/>
    <n v="0"/>
    <n v="100000"/>
    <n v="100000"/>
    <n v="0"/>
    <n v="7000"/>
    <n v="0"/>
    <n v="7000"/>
    <n v="7000"/>
    <n v="0"/>
    <n v="0"/>
    <n v="25000"/>
    <n v="0"/>
    <n v="0"/>
    <m/>
    <m/>
    <m/>
    <m/>
    <s v="Project approved at the 93rd meeting in December 2023."/>
    <s v="A planning meeting with the NOO was held to programme the activities that will be implemented during the project. TOR being prepared to hire the consultant to support the project. First disbursement took place in February 2024."/>
    <s v="Yes"/>
    <m/>
    <x v="0"/>
    <n v="1"/>
    <n v="0"/>
    <s v=""/>
    <n v="24"/>
    <n v="0"/>
    <n v="24"/>
    <n v="0"/>
    <n v="2023"/>
  </r>
  <r>
    <m/>
    <m/>
    <s v="VIE/DES/93/PRP/94"/>
    <s v="IBRD"/>
    <m/>
    <x v="2"/>
    <s v="VIE"/>
    <x v="5"/>
    <s v="DES"/>
    <s v="Preparation of national inventory of banks of waste-controlled substances and development of a national plan for management of these substances"/>
    <d v="2023-12-01T00:00:00"/>
    <d v="2025-12-01T00:00:00"/>
    <s v="ONG"/>
    <m/>
    <d v="2025-12-01T00:00:00"/>
    <m/>
    <m/>
    <n v="0"/>
    <m/>
    <m/>
    <n v="0"/>
    <m/>
    <m/>
    <m/>
    <m/>
    <m/>
    <m/>
    <m/>
    <m/>
    <n v="100000"/>
    <n v="0"/>
    <n v="100000"/>
    <n v="0"/>
    <n v="100000"/>
    <n v="100000"/>
    <n v="0"/>
    <n v="7000"/>
    <n v="0"/>
    <n v="7000"/>
    <n v="7000"/>
    <n v="0"/>
    <n v="100000"/>
    <n v="35000"/>
    <n v="0"/>
    <n v="7000"/>
    <m/>
    <m/>
    <m/>
    <m/>
    <s v="Newly approved in December 2023."/>
    <s v="Draft terms of reference prepared and consultant selection will follow. Externally-supported study tour undertaken in conjunction with management of banks and unwanted controlled substances."/>
    <s v="No actions yet, newly approved."/>
    <m/>
    <x v="0"/>
    <n v="1"/>
    <n v="0"/>
    <s v=""/>
    <n v="24"/>
    <n v="0"/>
    <n v="24"/>
    <n v="0"/>
    <n v="2023"/>
  </r>
  <r>
    <m/>
    <m/>
    <s v="YEM/DES/93/PRP/48"/>
    <s v="UNEP"/>
    <m/>
    <x v="2"/>
    <s v="YEM"/>
    <x v="5"/>
    <s v="DES"/>
    <s v="Preparation of national inventory of banks of waste-controlled substances and development of a national plan for management of these substances"/>
    <d v="2023-12-01T00:00:00"/>
    <d v="2025-12-01T00:00:00"/>
    <s v="ONG"/>
    <m/>
    <d v="2025-12-01T00:00:00"/>
    <m/>
    <m/>
    <n v="0"/>
    <m/>
    <m/>
    <n v="0"/>
    <m/>
    <m/>
    <m/>
    <m/>
    <m/>
    <m/>
    <m/>
    <m/>
    <n v="100000"/>
    <n v="0"/>
    <n v="100000"/>
    <n v="0"/>
    <n v="100000"/>
    <n v="100000"/>
    <n v="0"/>
    <n v="13000"/>
    <n v="0"/>
    <n v="13000"/>
    <n v="13000"/>
    <n v="0"/>
    <n v="0"/>
    <n v="25000"/>
    <n v="0"/>
    <n v="0"/>
    <m/>
    <n v="0"/>
    <m/>
    <m/>
    <s v="Newly approved project. "/>
    <s v="Progress report: -Legal Instrument: SSFA has been prepared and shared with the NOU for their consent and signature along with the implementation plan; _x000a_- Overall assessment of project progress: Project is progressing "/>
    <s v="Yes "/>
    <m/>
    <x v="0"/>
    <n v="1"/>
    <n v="0"/>
    <s v=""/>
    <n v="24"/>
    <n v="0"/>
    <n v="24"/>
    <n v="0"/>
    <n v="2023"/>
  </r>
  <r>
    <m/>
    <m/>
    <s v="BOL/DES/93/PRP/57"/>
    <s v="UNEP"/>
    <m/>
    <x v="1"/>
    <s v="BOL"/>
    <x v="5"/>
    <s v="DES"/>
    <s v="Preparation of national inventory of banks of waste-controlled substances and development of a national plan for management of these substances (decision 91/66)"/>
    <d v="2023-12-01T00:00:00"/>
    <d v="2025-12-01T00:00:00"/>
    <s v="ONG"/>
    <m/>
    <d v="2025-12-01T00:00:00"/>
    <m/>
    <m/>
    <n v="0"/>
    <m/>
    <m/>
    <n v="0"/>
    <m/>
    <m/>
    <m/>
    <m/>
    <m/>
    <m/>
    <m/>
    <m/>
    <n v="35000"/>
    <n v="0"/>
    <n v="35000"/>
    <n v="0"/>
    <n v="35000"/>
    <n v="35000"/>
    <n v="0"/>
    <n v="4550"/>
    <n v="0"/>
    <n v="4550"/>
    <n v="4550"/>
    <n v="0"/>
    <n v="0"/>
    <n v="8750"/>
    <n v="0"/>
    <n v="0"/>
    <m/>
    <n v="0"/>
    <m/>
    <m/>
    <s v="Newly approved project"/>
    <s v=" Good progress.The  contract for a international consultant have been discussed by the end of April 2024 that will support the implementation of UNEP projects for the Latin American region."/>
    <s v="Yes "/>
    <m/>
    <x v="0"/>
    <n v="1"/>
    <n v="0"/>
    <s v=""/>
    <n v="24"/>
    <n v="0"/>
    <n v="24"/>
    <n v="0"/>
    <n v="2023"/>
  </r>
  <r>
    <m/>
    <m/>
    <s v="BOL/DES/93/PRP/58"/>
    <s v="UNIDO"/>
    <m/>
    <x v="1"/>
    <s v="BOL"/>
    <x v="5"/>
    <s v="DES"/>
    <s v="Preparation of national inventory of banks of waste-controlled substances and development of a national plan for management of these substances (decision 91/66)"/>
    <d v="2023-12-01T00:00:00"/>
    <d v="2025-12-01T00:00:00"/>
    <s v="ONG"/>
    <m/>
    <d v="2025-12-31T00:00:00"/>
    <m/>
    <m/>
    <n v="0"/>
    <m/>
    <m/>
    <n v="0"/>
    <m/>
    <m/>
    <n v="0"/>
    <m/>
    <m/>
    <n v="0"/>
    <m/>
    <m/>
    <n v="55000"/>
    <n v="0"/>
    <n v="55000"/>
    <n v="0"/>
    <n v="55000"/>
    <n v="55000"/>
    <n v="0"/>
    <n v="3850"/>
    <n v="0"/>
    <n v="3850"/>
    <n v="3850"/>
    <n v="0"/>
    <n v="0"/>
    <n v="20000"/>
    <n v="0"/>
    <n v="0"/>
    <m/>
    <m/>
    <m/>
    <m/>
    <s v="Project approved at the 93rd meeting in December 2023."/>
    <s v="Identification of the installed capacities for destruction, transportation, storage of the banks and collection of the first bank. Arrangement the destruction tests in cement kilns for the first bank. First disbursement took place in February 2024."/>
    <s v="Yes"/>
    <m/>
    <x v="0"/>
    <n v="1"/>
    <n v="0"/>
    <s v=""/>
    <n v="24"/>
    <n v="0"/>
    <n v="24"/>
    <n v="0"/>
    <n v="2023"/>
  </r>
  <r>
    <m/>
    <m/>
    <s v="ARG/ARS/39/PRP/135"/>
    <s v="IBRD"/>
    <m/>
    <x v="1"/>
    <s v="ARG"/>
    <x v="5"/>
    <s v="ARS"/>
    <s v="Preparation of one investment project in the aerosol filling industry"/>
    <d v="2003-04-01T00:00:00"/>
    <d v="2003-12-01T00:00:00"/>
    <s v="CLO"/>
    <m/>
    <m/>
    <m/>
    <d v="2005-11-01T00:00:00"/>
    <n v="0"/>
    <m/>
    <m/>
    <n v="0"/>
    <m/>
    <m/>
    <n v="0"/>
    <m/>
    <m/>
    <n v="0"/>
    <m/>
    <m/>
    <n v="10000"/>
    <n v="-10000"/>
    <n v="0"/>
    <n v="0"/>
    <n v="0"/>
    <n v="0"/>
    <n v="0"/>
    <n v="750"/>
    <n v="-750"/>
    <n v="0"/>
    <n v="0"/>
    <n v="0"/>
    <n v="0"/>
    <n v="0"/>
    <n v="0"/>
    <n v="0"/>
    <n v="0"/>
    <m/>
    <m/>
    <m/>
    <s v="Funds returned to the 47th ExCom."/>
    <m/>
    <m/>
    <m/>
    <x v="0"/>
    <n v="0"/>
    <n v="0"/>
    <s v=""/>
    <n v="8"/>
    <n v="0"/>
    <n v="0"/>
    <n v="0"/>
    <n v="2003"/>
  </r>
  <r>
    <m/>
    <m/>
    <s v="BRA/REF/34/PRP/223"/>
    <s v="UNIDO"/>
    <m/>
    <x v="1"/>
    <s v="BRA"/>
    <x v="5"/>
    <s v="REF"/>
    <s v="Preparation of one investment project in the commercial refrigeration sector"/>
    <d v="2001-07-01T00:00:00"/>
    <d v="2002-08-01T00:00:00"/>
    <s v="FIN"/>
    <d v="2002-06-01T00:00:00"/>
    <m/>
    <d v="2002-08-01T00:00:00"/>
    <d v="2003-06-01T00:00:00"/>
    <n v="0"/>
    <m/>
    <m/>
    <n v="0"/>
    <m/>
    <m/>
    <n v="0"/>
    <m/>
    <m/>
    <n v="0"/>
    <m/>
    <m/>
    <n v="25000"/>
    <n v="-4060"/>
    <n v="20940"/>
    <n v="1"/>
    <n v="0"/>
    <n v="0"/>
    <n v="0"/>
    <n v="3250"/>
    <n v="-532.09"/>
    <n v="2717.91"/>
    <n v="-9.0000000000145519E-2"/>
    <n v="20940"/>
    <n v="0"/>
    <m/>
    <n v="2718"/>
    <n v="0"/>
    <m/>
    <m/>
    <m/>
    <m/>
    <m/>
    <m/>
    <m/>
    <m/>
    <x v="1"/>
    <n v="0"/>
    <n v="1"/>
    <n v="11"/>
    <n v="13"/>
    <n v="0"/>
    <n v="0"/>
    <n v="0"/>
    <n v="2001"/>
  </r>
  <r>
    <m/>
    <m/>
    <s v="YUG/FOA/34/PRP/10"/>
    <s v="UNIDO"/>
    <m/>
    <x v="4"/>
    <s v="YUG"/>
    <x v="5"/>
    <s v="FOA"/>
    <s v="Preparation of one investment project in the flexible foam sector"/>
    <d v="2001-07-01T00:00:00"/>
    <d v="2002-08-01T00:00:00"/>
    <s v="FIN"/>
    <d v="2001-10-01T00:00:00"/>
    <m/>
    <d v="2004-03-01T00:00:00"/>
    <d v="2004-04-01T00:00:00"/>
    <n v="0"/>
    <m/>
    <m/>
    <n v="0"/>
    <m/>
    <m/>
    <n v="0"/>
    <m/>
    <m/>
    <n v="0"/>
    <m/>
    <m/>
    <n v="15000"/>
    <n v="-15"/>
    <n v="14985"/>
    <n v="1"/>
    <n v="0"/>
    <n v="0"/>
    <n v="0"/>
    <n v="1950"/>
    <n v="-5"/>
    <n v="1945"/>
    <n v="0"/>
    <n v="14985"/>
    <n v="0"/>
    <m/>
    <n v="1945"/>
    <n v="0"/>
    <m/>
    <m/>
    <m/>
    <m/>
    <m/>
    <m/>
    <m/>
    <m/>
    <x v="1"/>
    <n v="0"/>
    <n v="1"/>
    <n v="3"/>
    <n v="13"/>
    <n v="0"/>
    <n v="0"/>
    <n v="0"/>
    <n v="2001"/>
  </r>
  <r>
    <m/>
    <m/>
    <s v="IRA/FOA/34/PRP/106"/>
    <s v="UNIDO"/>
    <m/>
    <x v="2"/>
    <s v="IRA"/>
    <x v="5"/>
    <s v="FOA"/>
    <s v="Preparation of one investment project in the rigid foam sector"/>
    <d v="2001-07-01T00:00:00"/>
    <d v="2002-08-01T00:00:00"/>
    <s v="FIN"/>
    <d v="2002-03-01T00:00:00"/>
    <m/>
    <d v="2002-12-01T00:00:00"/>
    <d v="2003-02-01T00:00:00"/>
    <n v="0"/>
    <m/>
    <m/>
    <n v="0"/>
    <m/>
    <m/>
    <n v="0"/>
    <m/>
    <m/>
    <n v="0"/>
    <m/>
    <m/>
    <n v="20000"/>
    <n v="-840"/>
    <n v="19160"/>
    <n v="1"/>
    <n v="0"/>
    <n v="0"/>
    <n v="0"/>
    <n v="2600"/>
    <n v="-113.1"/>
    <n v="2486.9"/>
    <n v="-9.9999999999909051E-2"/>
    <n v="19160"/>
    <n v="0"/>
    <m/>
    <n v="2487"/>
    <n v="0"/>
    <m/>
    <m/>
    <m/>
    <m/>
    <m/>
    <m/>
    <m/>
    <m/>
    <x v="1"/>
    <n v="0"/>
    <n v="1"/>
    <n v="8"/>
    <n v="13"/>
    <n v="0"/>
    <n v="0"/>
    <n v="0"/>
    <n v="2001"/>
  </r>
  <r>
    <m/>
    <m/>
    <s v="YUG/FOA/34/PRP/11"/>
    <s v="UNIDO"/>
    <m/>
    <x v="4"/>
    <s v="YUG"/>
    <x v="5"/>
    <s v="FOA"/>
    <s v="Preparation of one investment project in the rigid foam sector"/>
    <d v="2001-07-01T00:00:00"/>
    <d v="2002-08-01T00:00:00"/>
    <s v="FIN"/>
    <d v="2001-10-01T00:00:00"/>
    <m/>
    <d v="2004-03-01T00:00:00"/>
    <d v="2004-09-01T00:00:00"/>
    <n v="0"/>
    <m/>
    <m/>
    <n v="0"/>
    <m/>
    <m/>
    <n v="0"/>
    <m/>
    <m/>
    <n v="0"/>
    <m/>
    <m/>
    <n v="15000"/>
    <n v="-201"/>
    <n v="14799"/>
    <n v="1"/>
    <n v="0"/>
    <n v="0"/>
    <n v="0"/>
    <n v="1950"/>
    <n v="-29.12"/>
    <n v="1920.88"/>
    <n v="-0.11999999999989086"/>
    <n v="14799"/>
    <n v="0"/>
    <m/>
    <n v="1921"/>
    <n v="0"/>
    <m/>
    <m/>
    <m/>
    <m/>
    <m/>
    <m/>
    <m/>
    <m/>
    <x v="1"/>
    <n v="0"/>
    <n v="1"/>
    <n v="3"/>
    <n v="13"/>
    <n v="0"/>
    <n v="0"/>
    <n v="0"/>
    <n v="2001"/>
  </r>
  <r>
    <m/>
    <m/>
    <s v="VEN/REF/27/PRP/69"/>
    <s v="UNDP"/>
    <m/>
    <x v="1"/>
    <s v="VEN"/>
    <x v="5"/>
    <s v="REF"/>
    <s v="Preparation of one project in refrigeration MAC and compressors subsector"/>
    <d v="1999-03-01T00:00:00"/>
    <d v="2000-04-01T00:00:00"/>
    <s v="CLO"/>
    <m/>
    <m/>
    <m/>
    <d v="2002-03-01T00:00:00"/>
    <n v="0"/>
    <m/>
    <m/>
    <m/>
    <m/>
    <m/>
    <n v="0"/>
    <m/>
    <m/>
    <m/>
    <m/>
    <m/>
    <n v="30000"/>
    <n v="-30000"/>
    <n v="0"/>
    <n v="0"/>
    <n v="0"/>
    <n v="0"/>
    <n v="0"/>
    <n v="3900"/>
    <n v="-3900"/>
    <n v="0"/>
    <n v="0"/>
    <n v="0"/>
    <n v="0"/>
    <n v="0"/>
    <n v="0"/>
    <n v="0"/>
    <m/>
    <m/>
    <m/>
    <m/>
    <s v="Canceled in 1999. Financially Completed in 2002."/>
    <m/>
    <m/>
    <m/>
    <x v="0"/>
    <n v="0"/>
    <n v="0"/>
    <s v=""/>
    <n v="13"/>
    <n v="0"/>
    <n v="0"/>
    <n v="0"/>
    <n v="1999"/>
  </r>
  <r>
    <m/>
    <m/>
    <s v="ARG/REF/30/PRP/103"/>
    <s v="UNDP"/>
    <m/>
    <x v="1"/>
    <s v="ARG"/>
    <x v="5"/>
    <s v="REF"/>
    <s v="Preparation of one project in the commercial refrigeration subsector"/>
    <d v="2000-03-01T00:00:00"/>
    <d v="2001-04-01T00:00:00"/>
    <s v="FIN"/>
    <d v="2000-05-01T00:00:00"/>
    <m/>
    <d v="2001-12-01T00:00:00"/>
    <d v="2004-02-01T00:00:00"/>
    <n v="0"/>
    <m/>
    <m/>
    <m/>
    <m/>
    <m/>
    <n v="0"/>
    <m/>
    <m/>
    <m/>
    <m/>
    <m/>
    <n v="15000"/>
    <n v="0"/>
    <n v="15000"/>
    <n v="1"/>
    <n v="0"/>
    <n v="0"/>
    <n v="0"/>
    <n v="1950"/>
    <n v="0"/>
    <n v="1950"/>
    <n v="0"/>
    <n v="15000"/>
    <n v="0"/>
    <n v="0"/>
    <n v="1950"/>
    <n v="0"/>
    <m/>
    <m/>
    <m/>
    <m/>
    <s v="Completed in 2001. Financially completed in 2004."/>
    <m/>
    <m/>
    <m/>
    <x v="1"/>
    <n v="0"/>
    <n v="1"/>
    <n v="2"/>
    <n v="13"/>
    <n v="0"/>
    <n v="0"/>
    <n v="0"/>
    <n v="2000"/>
  </r>
  <r>
    <m/>
    <m/>
    <s v="SYR/FOA/27/PRP/42"/>
    <s v="UNDP"/>
    <m/>
    <x v="2"/>
    <s v="SYR"/>
    <x v="5"/>
    <s v="FOA"/>
    <s v="Preparation of one project in the flexible foam subsector"/>
    <d v="1999-03-01T00:00:00"/>
    <d v="2000-04-01T00:00:00"/>
    <s v="CLO"/>
    <m/>
    <m/>
    <m/>
    <d v="2004-01-01T00:00:00"/>
    <n v="0"/>
    <m/>
    <m/>
    <m/>
    <m/>
    <m/>
    <n v="0"/>
    <m/>
    <m/>
    <m/>
    <m/>
    <m/>
    <n v="15000"/>
    <n v="-15000"/>
    <n v="0"/>
    <n v="0"/>
    <n v="0"/>
    <n v="0"/>
    <n v="0"/>
    <n v="1950"/>
    <n v="-1950"/>
    <n v="0"/>
    <n v="0"/>
    <n v="0"/>
    <n v="0"/>
    <n v="0"/>
    <n v="0"/>
    <n v="0"/>
    <m/>
    <m/>
    <m/>
    <m/>
    <s v="Canceled in 2001. Financially Completed in 2004."/>
    <m/>
    <m/>
    <m/>
    <x v="0"/>
    <n v="0"/>
    <n v="0"/>
    <s v=""/>
    <n v="13"/>
    <n v="0"/>
    <n v="0"/>
    <n v="0"/>
    <n v="1999"/>
  </r>
  <r>
    <m/>
    <m/>
    <s v="MOR/FUM/30/PRP/39"/>
    <s v="UNIDO"/>
    <m/>
    <x v="0"/>
    <s v="MOR"/>
    <x v="5"/>
    <s v="FUM"/>
    <s v="Preparation of phase-out project in the methyl bromide sector"/>
    <d v="2000-03-01T00:00:00"/>
    <d v="2001-04-01T00:00:00"/>
    <s v="FIN"/>
    <d v="2000-06-01T00:00:00"/>
    <m/>
    <d v="2000-12-01T00:00:00"/>
    <d v="2002-09-01T00:00:00"/>
    <n v="0"/>
    <m/>
    <m/>
    <n v="0"/>
    <m/>
    <m/>
    <n v="0"/>
    <m/>
    <m/>
    <n v="0"/>
    <m/>
    <m/>
    <n v="30000"/>
    <n v="-260"/>
    <n v="29740"/>
    <n v="1"/>
    <n v="0"/>
    <n v="0"/>
    <n v="0"/>
    <n v="3900"/>
    <n v="-40"/>
    <n v="3860"/>
    <n v="0"/>
    <n v="29740"/>
    <n v="0"/>
    <m/>
    <n v="3860"/>
    <n v="0"/>
    <m/>
    <m/>
    <m/>
    <m/>
    <m/>
    <m/>
    <m/>
    <m/>
    <x v="1"/>
    <n v="0"/>
    <n v="1"/>
    <n v="3"/>
    <n v="13"/>
    <n v="0"/>
    <n v="0"/>
    <n v="0"/>
    <n v="2000"/>
  </r>
  <r>
    <m/>
    <m/>
    <s v="BAR/REF/15/PRP/02"/>
    <s v="UNIDO"/>
    <m/>
    <x v="1"/>
    <s v="BAR"/>
    <x v="5"/>
    <s v="REF"/>
    <s v="Preparation of project for retrofitting in all ice-making systems, ice bin compressor systems"/>
    <d v="1994-12-01T00:00:00"/>
    <d v="1995-06-01T00:00:00"/>
    <s v="FIN"/>
    <d v="1995-06-01T00:00:00"/>
    <m/>
    <d v="1995-12-01T00:00:00"/>
    <d v="1996-05-01T00:00:00"/>
    <n v="0"/>
    <m/>
    <m/>
    <n v="0"/>
    <m/>
    <m/>
    <n v="0"/>
    <m/>
    <m/>
    <n v="0"/>
    <m/>
    <m/>
    <n v="10000"/>
    <n v="0"/>
    <n v="10000"/>
    <n v="1"/>
    <n v="0"/>
    <n v="0"/>
    <n v="0"/>
    <n v="1300"/>
    <n v="0"/>
    <n v="1300"/>
    <n v="0"/>
    <n v="10000"/>
    <n v="0"/>
    <m/>
    <n v="1300"/>
    <n v="0"/>
    <m/>
    <m/>
    <m/>
    <m/>
    <m/>
    <m/>
    <m/>
    <m/>
    <x v="1"/>
    <n v="0"/>
    <n v="1"/>
    <n v="6"/>
    <n v="6"/>
    <n v="0"/>
    <n v="0"/>
    <n v="0"/>
    <n v="1994"/>
  </r>
  <r>
    <m/>
    <m/>
    <s v="JOR/SEV/27/PRP/44"/>
    <s v="IBRD"/>
    <m/>
    <x v="2"/>
    <s v="JOR"/>
    <x v="5"/>
    <s v="SEV"/>
    <s v="Preparation of project in the aerosol and halon recycling sectors"/>
    <d v="1999-03-01T00:00:00"/>
    <d v="2000-01-01T00:00:00"/>
    <s v="FIN"/>
    <d v="1999-03-01T00:00:00"/>
    <m/>
    <d v="1999-12-01T00:00:00"/>
    <d v="1999-12-01T00:00:00"/>
    <n v="0"/>
    <m/>
    <m/>
    <n v="0"/>
    <m/>
    <m/>
    <n v="0"/>
    <m/>
    <m/>
    <n v="0"/>
    <m/>
    <m/>
    <n v="5000"/>
    <n v="0"/>
    <n v="5000"/>
    <n v="1"/>
    <n v="0"/>
    <n v="0"/>
    <n v="0"/>
    <n v="650"/>
    <n v="0"/>
    <n v="650"/>
    <n v="0"/>
    <n v="5000"/>
    <n v="0"/>
    <n v="0"/>
    <n v="650"/>
    <n v="0"/>
    <n v="0"/>
    <m/>
    <m/>
    <m/>
    <s v="Completed"/>
    <m/>
    <m/>
    <m/>
    <x v="1"/>
    <n v="0"/>
    <n v="1"/>
    <n v="0"/>
    <n v="10"/>
    <n v="0"/>
    <n v="0"/>
    <n v="0"/>
    <n v="1999"/>
  </r>
  <r>
    <m/>
    <m/>
    <s v="YEM/ARS/27/PRP/04"/>
    <s v="UNIDO"/>
    <m/>
    <x v="2"/>
    <s v="YEM"/>
    <x v="5"/>
    <s v="ARS"/>
    <s v="Preparation of project in the aerosol sector"/>
    <d v="1999-03-01T00:00:00"/>
    <d v="1999-12-01T00:00:00"/>
    <s v="FIN"/>
    <d v="1999-08-01T00:00:00"/>
    <m/>
    <d v="2000-12-01T00:00:00"/>
    <d v="2001-10-01T00:00:00"/>
    <n v="0"/>
    <m/>
    <m/>
    <n v="0"/>
    <m/>
    <m/>
    <n v="0"/>
    <m/>
    <m/>
    <n v="0"/>
    <m/>
    <m/>
    <n v="20000"/>
    <n v="-2885"/>
    <n v="17115"/>
    <n v="1"/>
    <n v="0"/>
    <n v="0"/>
    <n v="0"/>
    <n v="2600"/>
    <n v="-378.56"/>
    <n v="2221.44"/>
    <n v="0.44000000000005457"/>
    <n v="17115"/>
    <n v="0"/>
    <m/>
    <n v="2221"/>
    <n v="0"/>
    <m/>
    <m/>
    <m/>
    <m/>
    <m/>
    <m/>
    <m/>
    <m/>
    <x v="1"/>
    <n v="0"/>
    <n v="1"/>
    <n v="5"/>
    <n v="9"/>
    <n v="0"/>
    <n v="0"/>
    <n v="0"/>
    <n v="1999"/>
  </r>
  <r>
    <m/>
    <m/>
    <s v="YEM/FOA/27/PRP/03"/>
    <s v="UNIDO"/>
    <m/>
    <x v="2"/>
    <s v="YEM"/>
    <x v="5"/>
    <s v="FOA"/>
    <s v="Preparation of project in the foam sector"/>
    <d v="1999-03-01T00:00:00"/>
    <d v="1999-12-01T00:00:00"/>
    <s v="CLO"/>
    <m/>
    <m/>
    <m/>
    <d v="2001-03-01T00:00:00"/>
    <n v="0"/>
    <m/>
    <m/>
    <n v="0"/>
    <m/>
    <m/>
    <n v="0"/>
    <m/>
    <m/>
    <n v="0"/>
    <m/>
    <m/>
    <n v="20000"/>
    <n v="-20000"/>
    <n v="0"/>
    <n v="0"/>
    <n v="0"/>
    <n v="0"/>
    <n v="0"/>
    <n v="2600"/>
    <n v="-2600"/>
    <n v="0"/>
    <n v="0"/>
    <n v="0"/>
    <n v="0"/>
    <m/>
    <n v="0"/>
    <n v="0"/>
    <m/>
    <m/>
    <m/>
    <m/>
    <e v="#N/A"/>
    <e v="#N/A"/>
    <m/>
    <m/>
    <x v="0"/>
    <n v="0"/>
    <n v="0"/>
    <s v=""/>
    <n v="9"/>
    <n v="0"/>
    <n v="0"/>
    <n v="0"/>
    <n v="1999"/>
  </r>
  <r>
    <m/>
    <m/>
    <s v="LEB/FOA/27/PRP/27"/>
    <s v="UNDP"/>
    <m/>
    <x v="2"/>
    <s v="LEB"/>
    <x v="5"/>
    <s v="FOA"/>
    <s v="Preparation of project in the foam subsector"/>
    <d v="1999-03-01T00:00:00"/>
    <d v="2000-04-01T00:00:00"/>
    <s v="FIN"/>
    <d v="1999-04-01T00:00:00"/>
    <m/>
    <d v="1999-12-01T00:00:00"/>
    <d v="2000-12-01T00:00:00"/>
    <n v="0"/>
    <m/>
    <m/>
    <m/>
    <m/>
    <m/>
    <n v="0"/>
    <m/>
    <m/>
    <m/>
    <m/>
    <m/>
    <n v="20000"/>
    <n v="0"/>
    <n v="20000"/>
    <n v="1"/>
    <n v="0"/>
    <n v="0"/>
    <n v="0"/>
    <n v="2600"/>
    <n v="0"/>
    <n v="2600"/>
    <n v="0"/>
    <n v="20000"/>
    <n v="0"/>
    <n v="0"/>
    <n v="2600"/>
    <n v="0"/>
    <m/>
    <m/>
    <m/>
    <m/>
    <s v="Completed in 1999. Financially completed in 2000."/>
    <m/>
    <m/>
    <m/>
    <x v="1"/>
    <n v="0"/>
    <n v="1"/>
    <n v="1"/>
    <n v="13"/>
    <n v="0"/>
    <n v="0"/>
    <n v="0"/>
    <n v="1999"/>
  </r>
  <r>
    <m/>
    <m/>
    <s v="TUR/FOA/30/PRP/61"/>
    <s v="IBRD"/>
    <m/>
    <x v="4"/>
    <s v="TUR"/>
    <x v="5"/>
    <s v="FOA"/>
    <s v="Preparation of project proposal in the foam general sector"/>
    <d v="2000-03-01T00:00:00"/>
    <d v="2000-12-01T00:00:00"/>
    <s v="FIN"/>
    <d v="2000-03-01T00:00:00"/>
    <m/>
    <d v="2000-12-01T00:00:00"/>
    <d v="2000-12-01T00:00:00"/>
    <n v="0"/>
    <m/>
    <m/>
    <n v="0"/>
    <m/>
    <m/>
    <n v="0"/>
    <m/>
    <m/>
    <n v="0"/>
    <m/>
    <m/>
    <n v="15000"/>
    <n v="0"/>
    <n v="15000"/>
    <n v="1"/>
    <n v="0"/>
    <n v="0"/>
    <n v="0"/>
    <n v="1950"/>
    <n v="0"/>
    <n v="1950"/>
    <n v="0"/>
    <n v="15000"/>
    <n v="0"/>
    <n v="0"/>
    <n v="1950"/>
    <n v="0"/>
    <n v="0"/>
    <m/>
    <m/>
    <m/>
    <m/>
    <m/>
    <m/>
    <m/>
    <x v="1"/>
    <n v="0"/>
    <n v="1"/>
    <n v="0"/>
    <n v="9"/>
    <n v="0"/>
    <n v="0"/>
    <n v="0"/>
    <n v="2000"/>
  </r>
  <r>
    <m/>
    <m/>
    <s v="VIE/REF/15/PRP/05"/>
    <s v="UNIDO"/>
    <m/>
    <x v="2"/>
    <s v="VIE"/>
    <x v="5"/>
    <s v="REF"/>
    <s v="Preparation of project proposals for the reduction of refrigerant emission and establishment of collection and reclaiming network in domestic refrigeration sector"/>
    <d v="1994-12-01T00:00:00"/>
    <d v="1995-06-01T00:00:00"/>
    <s v="FIN"/>
    <d v="1995-09-01T00:00:00"/>
    <m/>
    <d v="1996-12-01T00:00:00"/>
    <d v="1998-08-01T00:00:00"/>
    <n v="0"/>
    <m/>
    <m/>
    <n v="0"/>
    <m/>
    <m/>
    <n v="0"/>
    <m/>
    <m/>
    <n v="0"/>
    <m/>
    <m/>
    <n v="15000"/>
    <n v="-14776"/>
    <n v="224"/>
    <n v="1"/>
    <n v="0"/>
    <n v="0"/>
    <n v="0"/>
    <n v="1950"/>
    <n v="-1920.88"/>
    <n v="29.119999999999891"/>
    <n v="0.11999999999989086"/>
    <n v="224"/>
    <n v="0"/>
    <m/>
    <n v="29"/>
    <n v="0"/>
    <m/>
    <m/>
    <m/>
    <m/>
    <m/>
    <m/>
    <m/>
    <m/>
    <x v="1"/>
    <n v="0"/>
    <n v="1"/>
    <n v="9"/>
    <n v="6"/>
    <n v="0"/>
    <n v="0"/>
    <n v="0"/>
    <n v="1994"/>
  </r>
  <r>
    <m/>
    <m/>
    <s v="TUR/HAL/30/PRP/62"/>
    <s v="IBRD"/>
    <m/>
    <x v="4"/>
    <s v="TUR"/>
    <x v="5"/>
    <s v="HAL"/>
    <s v="Preparation of projects for the halon recycling"/>
    <d v="2000-03-01T00:00:00"/>
    <d v="2001-12-01T00:00:00"/>
    <s v="FIN"/>
    <d v="2000-03-01T00:00:00"/>
    <m/>
    <d v="2001-12-01T00:00:00"/>
    <d v="2001-12-01T00:00:00"/>
    <n v="0"/>
    <m/>
    <m/>
    <n v="0"/>
    <m/>
    <m/>
    <n v="0"/>
    <m/>
    <m/>
    <n v="0"/>
    <m/>
    <m/>
    <n v="15000"/>
    <n v="-5000"/>
    <n v="10000"/>
    <n v="1"/>
    <n v="0"/>
    <n v="0"/>
    <n v="0"/>
    <n v="1950"/>
    <n v="-650"/>
    <n v="1300"/>
    <n v="0"/>
    <n v="10000"/>
    <n v="0"/>
    <n v="0"/>
    <n v="1300"/>
    <n v="0"/>
    <n v="0"/>
    <m/>
    <m/>
    <m/>
    <m/>
    <m/>
    <m/>
    <m/>
    <x v="1"/>
    <n v="0"/>
    <n v="1"/>
    <n v="0"/>
    <n v="21"/>
    <n v="0"/>
    <n v="0"/>
    <n v="0"/>
    <n v="2000"/>
  </r>
  <r>
    <m/>
    <m/>
    <s v="MOZ/REF/15/PRP/02"/>
    <s v="UNIDO"/>
    <m/>
    <x v="0"/>
    <s v="MOZ"/>
    <x v="5"/>
    <s v="REF"/>
    <s v="Preparation of projects in commercial refrigeration"/>
    <d v="1994-12-01T00:00:00"/>
    <d v="1995-06-01T00:00:00"/>
    <s v="FIN"/>
    <d v="1995-03-01T00:00:00"/>
    <m/>
    <d v="1996-08-01T00:00:00"/>
    <d v="1998-08-01T00:00:00"/>
    <n v="0"/>
    <m/>
    <m/>
    <n v="0"/>
    <m/>
    <m/>
    <n v="0"/>
    <m/>
    <m/>
    <n v="0"/>
    <m/>
    <m/>
    <n v="15000"/>
    <n v="-1697"/>
    <n v="13303"/>
    <n v="1"/>
    <n v="0"/>
    <n v="0"/>
    <n v="0"/>
    <n v="1950"/>
    <n v="-223.34"/>
    <n v="1726.66"/>
    <n v="-0.33999999999991815"/>
    <n v="13303"/>
    <n v="0"/>
    <m/>
    <n v="1727"/>
    <n v="0"/>
    <m/>
    <m/>
    <m/>
    <m/>
    <m/>
    <m/>
    <m/>
    <m/>
    <x v="1"/>
    <n v="0"/>
    <n v="1"/>
    <n v="3"/>
    <n v="6"/>
    <n v="0"/>
    <n v="0"/>
    <n v="0"/>
    <n v="1994"/>
  </r>
  <r>
    <m/>
    <m/>
    <s v="THA/HAL/30/PRP/125"/>
    <s v="IBRD"/>
    <m/>
    <x v="2"/>
    <s v="THA"/>
    <x v="5"/>
    <s v="HAL"/>
    <s v="Preparation of projects in halon non-recycling"/>
    <d v="2000-03-01T00:00:00"/>
    <d v="2000-12-01T00:00:00"/>
    <s v="FIN"/>
    <d v="2000-03-01T00:00:00"/>
    <m/>
    <d v="2000-12-01T00:00:00"/>
    <d v="2000-12-01T00:00:00"/>
    <n v="0"/>
    <m/>
    <m/>
    <n v="0"/>
    <m/>
    <m/>
    <n v="0"/>
    <m/>
    <m/>
    <n v="0"/>
    <m/>
    <m/>
    <n v="8000"/>
    <n v="0"/>
    <n v="8000"/>
    <n v="1"/>
    <n v="0"/>
    <n v="0"/>
    <n v="0"/>
    <n v="1040"/>
    <n v="0"/>
    <n v="1040"/>
    <n v="0"/>
    <n v="8000"/>
    <n v="0"/>
    <n v="0"/>
    <n v="1040"/>
    <n v="0"/>
    <n v="0"/>
    <m/>
    <m/>
    <m/>
    <m/>
    <m/>
    <m/>
    <m/>
    <x v="1"/>
    <n v="0"/>
    <n v="1"/>
    <n v="0"/>
    <n v="9"/>
    <n v="0"/>
    <n v="0"/>
    <n v="0"/>
    <n v="2000"/>
  </r>
  <r>
    <m/>
    <m/>
    <s v="IND/PRO/30/PRP/249"/>
    <s v="IBRD"/>
    <m/>
    <x v="2"/>
    <s v="IND"/>
    <x v="5"/>
    <s v="PRO"/>
    <s v="Preparation of projects in halon production sector"/>
    <d v="2000-03-01T00:00:00"/>
    <d v="2000-12-01T00:00:00"/>
    <s v="FIN"/>
    <d v="2000-03-01T00:00:00"/>
    <m/>
    <d v="2000-12-01T00:00:00"/>
    <d v="2000-12-01T00:00:00"/>
    <n v="0"/>
    <m/>
    <m/>
    <n v="0"/>
    <m/>
    <m/>
    <n v="0"/>
    <m/>
    <m/>
    <n v="0"/>
    <m/>
    <m/>
    <n v="25000"/>
    <n v="0"/>
    <n v="25000"/>
    <n v="1"/>
    <n v="0"/>
    <n v="0"/>
    <n v="0"/>
    <n v="3250"/>
    <n v="0"/>
    <n v="3250"/>
    <n v="0"/>
    <n v="25000"/>
    <n v="0"/>
    <n v="0"/>
    <n v="3250"/>
    <n v="0"/>
    <n v="0"/>
    <m/>
    <m/>
    <m/>
    <m/>
    <m/>
    <m/>
    <m/>
    <x v="1"/>
    <n v="0"/>
    <n v="1"/>
    <n v="0"/>
    <n v="9"/>
    <n v="0"/>
    <n v="0"/>
    <n v="0"/>
    <n v="2000"/>
  </r>
  <r>
    <m/>
    <m/>
    <s v="MEX/REF/30/PRP/93"/>
    <s v="IBRD"/>
    <m/>
    <x v="1"/>
    <s v="MEX"/>
    <x v="5"/>
    <s v="REF"/>
    <s v="Preparation of projects in the commercial refrigeration sector"/>
    <d v="2000-03-01T00:00:00"/>
    <d v="2000-12-01T00:00:00"/>
    <s v="FIN"/>
    <d v="2000-03-01T00:00:00"/>
    <m/>
    <d v="2001-12-01T00:00:00"/>
    <d v="2001-12-01T00:00:00"/>
    <n v="0"/>
    <m/>
    <m/>
    <n v="0"/>
    <m/>
    <m/>
    <n v="0"/>
    <m/>
    <m/>
    <n v="0"/>
    <m/>
    <m/>
    <n v="20000"/>
    <n v="0"/>
    <n v="20000"/>
    <n v="1"/>
    <n v="0"/>
    <n v="0"/>
    <n v="0"/>
    <n v="2600"/>
    <n v="0"/>
    <n v="2600"/>
    <n v="0"/>
    <n v="20000"/>
    <n v="0"/>
    <n v="0"/>
    <n v="2600"/>
    <n v="0"/>
    <n v="0"/>
    <m/>
    <m/>
    <m/>
    <m/>
    <m/>
    <m/>
    <m/>
    <x v="1"/>
    <n v="0"/>
    <n v="1"/>
    <n v="0"/>
    <n v="9"/>
    <n v="0"/>
    <n v="0"/>
    <n v="0"/>
    <n v="2000"/>
  </r>
  <r>
    <m/>
    <m/>
    <s v="COL/REF/30/PRP/40"/>
    <s v="IBRD"/>
    <m/>
    <x v="1"/>
    <s v="COL"/>
    <x v="5"/>
    <s v="REF"/>
    <s v="Preparation of projects in the commercial refrigeration subsector"/>
    <d v="2000-03-01T00:00:00"/>
    <d v="2001-12-01T00:00:00"/>
    <s v="FIN"/>
    <d v="2001-12-01T00:00:00"/>
    <m/>
    <d v="2001-12-01T00:00:00"/>
    <d v="2001-12-01T00:00:00"/>
    <n v="0"/>
    <m/>
    <m/>
    <n v="0"/>
    <m/>
    <m/>
    <n v="0"/>
    <m/>
    <m/>
    <n v="0"/>
    <m/>
    <m/>
    <n v="20000"/>
    <n v="0"/>
    <n v="20000"/>
    <n v="1"/>
    <n v="0"/>
    <n v="0"/>
    <n v="0"/>
    <n v="2600"/>
    <n v="0"/>
    <n v="2600"/>
    <n v="0"/>
    <n v="20000"/>
    <n v="0"/>
    <n v="0"/>
    <n v="2600"/>
    <n v="0"/>
    <n v="0"/>
    <m/>
    <m/>
    <m/>
    <m/>
    <m/>
    <m/>
    <m/>
    <x v="1"/>
    <n v="0"/>
    <n v="1"/>
    <n v="21"/>
    <n v="21"/>
    <n v="0"/>
    <n v="0"/>
    <n v="0"/>
    <n v="2000"/>
  </r>
  <r>
    <m/>
    <m/>
    <s v="PAK/SEV/27/PRP/33"/>
    <s v="IBRD"/>
    <m/>
    <x v="2"/>
    <s v="PAK"/>
    <x v="5"/>
    <s v="SEV"/>
    <s v="Preparation of projects in the foam and refrigeration sectors"/>
    <d v="1999-03-01T00:00:00"/>
    <d v="2001-01-01T00:00:00"/>
    <s v="FIN"/>
    <d v="1999-03-01T00:00:00"/>
    <m/>
    <d v="2000-12-01T00:00:00"/>
    <d v="2000-12-01T00:00:00"/>
    <n v="0"/>
    <m/>
    <m/>
    <n v="0"/>
    <m/>
    <m/>
    <n v="0"/>
    <m/>
    <m/>
    <n v="0"/>
    <m/>
    <m/>
    <n v="66000"/>
    <n v="0"/>
    <n v="66000"/>
    <n v="1"/>
    <n v="0"/>
    <n v="0"/>
    <n v="0"/>
    <n v="8580"/>
    <n v="0"/>
    <n v="8580"/>
    <n v="0"/>
    <n v="66000"/>
    <n v="0"/>
    <n v="0"/>
    <n v="8580"/>
    <n v="0"/>
    <n v="0"/>
    <m/>
    <m/>
    <m/>
    <m/>
    <m/>
    <m/>
    <m/>
    <x v="1"/>
    <n v="0"/>
    <n v="1"/>
    <n v="0"/>
    <n v="22"/>
    <n v="0"/>
    <n v="0"/>
    <n v="0"/>
    <n v="1999"/>
  </r>
  <r>
    <m/>
    <m/>
    <s v="PAK/REF/30/PRP/35"/>
    <s v="IBRD"/>
    <m/>
    <x v="2"/>
    <s v="PAK"/>
    <x v="5"/>
    <s v="REF"/>
    <s v="Preparation of projects in the foam flexible sub-sector"/>
    <d v="2000-03-01T00:00:00"/>
    <d v="2000-12-01T00:00:00"/>
    <s v="FIN"/>
    <d v="2000-03-01T00:00:00"/>
    <m/>
    <d v="2000-12-01T00:00:00"/>
    <d v="2000-12-01T00:00:00"/>
    <n v="0"/>
    <m/>
    <m/>
    <n v="0"/>
    <m/>
    <m/>
    <n v="0"/>
    <m/>
    <m/>
    <n v="0"/>
    <m/>
    <m/>
    <n v="9000"/>
    <n v="0"/>
    <n v="9000"/>
    <n v="1"/>
    <n v="0"/>
    <n v="0"/>
    <n v="0"/>
    <n v="1170"/>
    <n v="0"/>
    <n v="1170"/>
    <n v="0"/>
    <n v="9000"/>
    <n v="0"/>
    <n v="0"/>
    <n v="1170"/>
    <n v="0"/>
    <n v="0"/>
    <m/>
    <m/>
    <m/>
    <m/>
    <m/>
    <m/>
    <m/>
    <x v="1"/>
    <n v="0"/>
    <n v="1"/>
    <n v="0"/>
    <n v="9"/>
    <n v="0"/>
    <n v="0"/>
    <n v="0"/>
    <n v="2000"/>
  </r>
  <r>
    <m/>
    <m/>
    <s v="IDS/FOA/27/PRP/108"/>
    <s v="IBRD"/>
    <m/>
    <x v="2"/>
    <s v="IDS"/>
    <x v="5"/>
    <s v="FOA"/>
    <s v="Preparation of projects in the foam sector"/>
    <d v="1999-03-01T00:00:00"/>
    <d v="2000-01-01T00:00:00"/>
    <s v="FIN"/>
    <d v="1999-06-01T00:00:00"/>
    <m/>
    <d v="2000-12-01T00:00:00"/>
    <d v="2000-12-01T00:00:00"/>
    <n v="0"/>
    <m/>
    <m/>
    <n v="0"/>
    <m/>
    <m/>
    <n v="0"/>
    <m/>
    <m/>
    <n v="0"/>
    <m/>
    <m/>
    <n v="100000"/>
    <n v="0"/>
    <n v="100000"/>
    <n v="1"/>
    <n v="0"/>
    <n v="0"/>
    <n v="0"/>
    <n v="13000"/>
    <n v="0"/>
    <n v="13000"/>
    <n v="0"/>
    <n v="100000"/>
    <n v="0"/>
    <n v="0"/>
    <n v="13000"/>
    <n v="0"/>
    <n v="0"/>
    <m/>
    <m/>
    <m/>
    <m/>
    <m/>
    <m/>
    <m/>
    <x v="1"/>
    <n v="0"/>
    <n v="1"/>
    <n v="3"/>
    <n v="10"/>
    <n v="0"/>
    <n v="0"/>
    <n v="0"/>
    <n v="1999"/>
  </r>
  <r>
    <m/>
    <m/>
    <s v="CPR/SEV/27/PRP/273"/>
    <s v="IBRD"/>
    <m/>
    <x v="2"/>
    <s v="CPR"/>
    <x v="5"/>
    <s v="SEV"/>
    <s v="Preparation of projects in the foam, commercial refrigeration and CFC production sectors"/>
    <d v="1999-03-01T00:00:00"/>
    <d v="2001-01-01T00:00:00"/>
    <s v="FIN"/>
    <d v="1999-03-01T00:00:00"/>
    <m/>
    <d v="1999-12-01T00:00:00"/>
    <d v="1999-12-01T00:00:00"/>
    <n v="0"/>
    <m/>
    <m/>
    <n v="0"/>
    <m/>
    <m/>
    <n v="0"/>
    <m/>
    <m/>
    <n v="0"/>
    <m/>
    <m/>
    <n v="300000"/>
    <n v="0"/>
    <n v="300000"/>
    <n v="1"/>
    <n v="0"/>
    <n v="0"/>
    <n v="0"/>
    <n v="39000"/>
    <n v="0"/>
    <n v="39000"/>
    <n v="0"/>
    <n v="300000"/>
    <n v="0"/>
    <n v="0"/>
    <n v="39000"/>
    <n v="0"/>
    <n v="0"/>
    <m/>
    <m/>
    <m/>
    <s v="Completed."/>
    <m/>
    <m/>
    <m/>
    <x v="1"/>
    <n v="0"/>
    <n v="1"/>
    <n v="0"/>
    <n v="22"/>
    <n v="0"/>
    <n v="0"/>
    <n v="0"/>
    <n v="1999"/>
  </r>
  <r>
    <m/>
    <m/>
    <s v="COL/SEV/27/PRP/33"/>
    <s v="IBRD"/>
    <m/>
    <x v="1"/>
    <s v="COL"/>
    <x v="5"/>
    <s v="SEV"/>
    <s v="Preparation of projects in the foam, commercial refrigeration and solvent sectors"/>
    <d v="1999-03-01T00:00:00"/>
    <d v="2000-01-01T00:00:00"/>
    <s v="FIN"/>
    <d v="1999-06-01T00:00:00"/>
    <m/>
    <d v="2000-12-01T00:00:00"/>
    <d v="2000-12-01T00:00:00"/>
    <n v="0"/>
    <m/>
    <m/>
    <n v="0"/>
    <m/>
    <m/>
    <n v="0"/>
    <m/>
    <m/>
    <n v="0"/>
    <m/>
    <m/>
    <n v="38000"/>
    <n v="0"/>
    <n v="38000"/>
    <n v="1"/>
    <n v="0"/>
    <n v="0"/>
    <n v="0"/>
    <n v="4940"/>
    <n v="0"/>
    <n v="4940"/>
    <n v="0"/>
    <n v="38000"/>
    <n v="0"/>
    <n v="0"/>
    <n v="4940"/>
    <n v="0"/>
    <n v="0"/>
    <m/>
    <m/>
    <m/>
    <m/>
    <m/>
    <m/>
    <m/>
    <x v="1"/>
    <n v="0"/>
    <n v="1"/>
    <n v="3"/>
    <n v="10"/>
    <n v="0"/>
    <n v="0"/>
    <n v="0"/>
    <n v="1999"/>
  </r>
  <r>
    <m/>
    <m/>
    <s v="THA/SEV/27/PRP/107"/>
    <s v="IBRD"/>
    <m/>
    <x v="2"/>
    <s v="THA"/>
    <x v="5"/>
    <s v="SEV"/>
    <s v="Preparation of projects in the foam, halon, commercial refrigeration end-use and solvent sectors"/>
    <d v="1999-03-01T00:00:00"/>
    <d v="2001-01-01T00:00:00"/>
    <s v="FIN"/>
    <d v="1999-06-01T00:00:00"/>
    <m/>
    <d v="2000-12-01T00:00:00"/>
    <d v="2000-12-01T00:00:00"/>
    <n v="0"/>
    <m/>
    <m/>
    <n v="0"/>
    <m/>
    <m/>
    <n v="0"/>
    <m/>
    <m/>
    <n v="0"/>
    <m/>
    <m/>
    <n v="141000"/>
    <n v="0"/>
    <n v="141000"/>
    <n v="1"/>
    <n v="0"/>
    <n v="0"/>
    <n v="0"/>
    <n v="18330"/>
    <n v="0"/>
    <n v="18330"/>
    <n v="0"/>
    <n v="141000"/>
    <n v="0"/>
    <n v="0"/>
    <n v="18330"/>
    <n v="0"/>
    <n v="0"/>
    <m/>
    <m/>
    <m/>
    <s v="Ongoing"/>
    <m/>
    <m/>
    <m/>
    <x v="1"/>
    <n v="0"/>
    <n v="1"/>
    <n v="3"/>
    <n v="22"/>
    <n v="0"/>
    <n v="0"/>
    <n v="0"/>
    <n v="1999"/>
  </r>
  <r>
    <m/>
    <m/>
    <s v="IND/REF/30/PRP/255"/>
    <s v="IBRD"/>
    <m/>
    <x v="2"/>
    <s v="IND"/>
    <x v="5"/>
    <s v="REF"/>
    <s v="Preparation of projects in the industrial and chiller refrigeration subsectors"/>
    <d v="2000-03-01T00:00:00"/>
    <d v="2001-12-01T00:00:00"/>
    <s v="FIN"/>
    <d v="2000-03-01T00:00:00"/>
    <m/>
    <d v="2001-12-01T00:00:00"/>
    <d v="2001-12-01T00:00:00"/>
    <n v="0"/>
    <m/>
    <m/>
    <n v="0"/>
    <m/>
    <m/>
    <n v="0"/>
    <m/>
    <m/>
    <n v="0"/>
    <m/>
    <m/>
    <n v="150000"/>
    <n v="0"/>
    <n v="150000"/>
    <n v="1"/>
    <n v="0"/>
    <n v="0"/>
    <n v="0"/>
    <n v="19500"/>
    <n v="0"/>
    <n v="19500"/>
    <n v="0"/>
    <n v="150000"/>
    <n v="0"/>
    <n v="0"/>
    <n v="19500"/>
    <n v="0"/>
    <n v="0"/>
    <m/>
    <m/>
    <m/>
    <m/>
    <m/>
    <m/>
    <m/>
    <x v="1"/>
    <n v="0"/>
    <n v="1"/>
    <n v="0"/>
    <n v="21"/>
    <n v="0"/>
    <n v="0"/>
    <n v="0"/>
    <n v="2000"/>
  </r>
  <r>
    <m/>
    <m/>
    <s v="MAR/REF/12/PRP/04"/>
    <s v="UNDP"/>
    <m/>
    <x v="0"/>
    <s v="MAR"/>
    <x v="5"/>
    <s v="REF"/>
    <s v="Preparation of projects in the refrigeration and foam sectors"/>
    <d v="1994-03-01T00:00:00"/>
    <d v="1994-09-01T00:00:00"/>
    <s v="FIN"/>
    <d v="1994-05-01T00:00:00"/>
    <m/>
    <d v="1995-06-01T00:00:00"/>
    <d v="1997-12-01T00:00:00"/>
    <n v="0"/>
    <m/>
    <m/>
    <m/>
    <m/>
    <m/>
    <n v="0"/>
    <m/>
    <m/>
    <m/>
    <m/>
    <m/>
    <n v="25000"/>
    <n v="0"/>
    <n v="25000"/>
    <n v="1"/>
    <n v="0"/>
    <n v="0"/>
    <n v="0"/>
    <n v="3250"/>
    <n v="0"/>
    <n v="3250"/>
    <n v="0"/>
    <n v="25000"/>
    <n v="0"/>
    <n v="0"/>
    <n v="3250"/>
    <n v="0"/>
    <m/>
    <m/>
    <m/>
    <m/>
    <s v="Completed in 1995. Financially completed in 1997."/>
    <m/>
    <m/>
    <m/>
    <x v="1"/>
    <n v="0"/>
    <n v="1"/>
    <n v="2"/>
    <n v="6"/>
    <n v="0"/>
    <n v="0"/>
    <n v="0"/>
    <n v="1994"/>
  </r>
  <r>
    <m/>
    <m/>
    <s v="ZIM/SEV/14/PRP/03"/>
    <s v="UNIDO"/>
    <m/>
    <x v="0"/>
    <s v="ZIM"/>
    <x v="5"/>
    <s v="SEV"/>
    <s v="Preparation of projects in the refrigeration and halon sectors"/>
    <d v="1994-09-01T00:00:00"/>
    <d v="1995-03-01T00:00:00"/>
    <s v="FIN"/>
    <d v="1995-02-01T00:00:00"/>
    <m/>
    <d v="1997-11-01T00:00:00"/>
    <d v="1999-08-01T00:00:00"/>
    <n v="0"/>
    <m/>
    <m/>
    <n v="0"/>
    <m/>
    <m/>
    <n v="0"/>
    <m/>
    <m/>
    <n v="0"/>
    <m/>
    <m/>
    <n v="40000"/>
    <n v="-463"/>
    <n v="39537"/>
    <n v="1"/>
    <n v="0"/>
    <n v="0"/>
    <n v="0"/>
    <n v="5200"/>
    <n v="-68.38"/>
    <n v="5131.62"/>
    <n v="-0.38000000000010914"/>
    <n v="39537"/>
    <n v="0"/>
    <m/>
    <n v="5132"/>
    <n v="0"/>
    <m/>
    <m/>
    <m/>
    <m/>
    <m/>
    <m/>
    <m/>
    <m/>
    <x v="1"/>
    <n v="0"/>
    <n v="1"/>
    <n v="5"/>
    <n v="6"/>
    <n v="0"/>
    <n v="0"/>
    <n v="0"/>
    <n v="1994"/>
  </r>
  <r>
    <m/>
    <m/>
    <s v="MDN/SEV/18/PRP/02"/>
    <s v="UNIDO"/>
    <m/>
    <x v="4"/>
    <s v="MDN"/>
    <x v="5"/>
    <s v="SEV"/>
    <s v="Preparation of projects in the refrigeration, aerosol and foam sectors"/>
    <d v="1995-11-01T00:00:00"/>
    <d v="1996-03-01T00:00:00"/>
    <s v="FIN"/>
    <d v="1996-01-01T00:00:00"/>
    <m/>
    <d v="2000-12-01T00:00:00"/>
    <d v="2002-05-01T00:00:00"/>
    <n v="0"/>
    <m/>
    <m/>
    <n v="0"/>
    <m/>
    <m/>
    <n v="0"/>
    <m/>
    <m/>
    <n v="0"/>
    <m/>
    <m/>
    <n v="30000"/>
    <n v="-3675"/>
    <n v="26325"/>
    <n v="1"/>
    <n v="0"/>
    <n v="0"/>
    <n v="0"/>
    <n v="3900"/>
    <n v="-483.21"/>
    <n v="3416.79"/>
    <n v="-0.21000000000003638"/>
    <n v="26325"/>
    <n v="0"/>
    <m/>
    <n v="3417"/>
    <n v="0"/>
    <m/>
    <m/>
    <m/>
    <m/>
    <m/>
    <m/>
    <m/>
    <m/>
    <x v="1"/>
    <n v="0"/>
    <n v="1"/>
    <n v="2"/>
    <n v="4"/>
    <n v="0"/>
    <n v="0"/>
    <n v="0"/>
    <n v="1995"/>
  </r>
  <r>
    <m/>
    <m/>
    <s v="IND/SEV/27/PRP/203"/>
    <s v="IBRD"/>
    <m/>
    <x v="2"/>
    <s v="IND"/>
    <x v="5"/>
    <s v="SEV"/>
    <s v="Preparation of projects in the refrigeration, solvent and CFC-halon production sectors"/>
    <d v="1999-03-01T00:00:00"/>
    <d v="2000-01-01T00:00:00"/>
    <s v="FIN"/>
    <d v="1999-06-01T00:00:00"/>
    <m/>
    <d v="2000-12-01T00:00:00"/>
    <d v="2000-12-01T00:00:00"/>
    <n v="0"/>
    <m/>
    <m/>
    <n v="0"/>
    <m/>
    <m/>
    <n v="0"/>
    <m/>
    <m/>
    <n v="0"/>
    <m/>
    <m/>
    <n v="220000"/>
    <n v="0"/>
    <n v="220000"/>
    <n v="1"/>
    <n v="0"/>
    <n v="0"/>
    <n v="0"/>
    <n v="28600"/>
    <n v="0"/>
    <n v="28600"/>
    <n v="0"/>
    <n v="220000"/>
    <n v="0"/>
    <n v="0"/>
    <n v="28600"/>
    <n v="0"/>
    <n v="0"/>
    <m/>
    <m/>
    <m/>
    <m/>
    <m/>
    <m/>
    <m/>
    <x v="1"/>
    <n v="0"/>
    <n v="1"/>
    <n v="3"/>
    <n v="10"/>
    <n v="0"/>
    <n v="0"/>
    <n v="0"/>
    <n v="1999"/>
  </r>
  <r>
    <m/>
    <m/>
    <s v="TUR/FOA/30/PRP/63"/>
    <s v="IBRD"/>
    <m/>
    <x v="4"/>
    <s v="TUR"/>
    <x v="5"/>
    <s v="FOA"/>
    <s v="Preparation of projects in the rigid polyurethane foam subsector"/>
    <d v="2000-03-01T00:00:00"/>
    <d v="2000-12-01T00:00:00"/>
    <s v="FIN"/>
    <d v="2000-03-01T00:00:00"/>
    <m/>
    <d v="2000-12-01T00:00:00"/>
    <d v="2000-12-01T00:00:00"/>
    <n v="0"/>
    <m/>
    <m/>
    <n v="0"/>
    <m/>
    <m/>
    <n v="0"/>
    <m/>
    <m/>
    <n v="0"/>
    <m/>
    <m/>
    <n v="10000"/>
    <n v="0"/>
    <n v="10000"/>
    <n v="1"/>
    <n v="0"/>
    <n v="0"/>
    <n v="0"/>
    <n v="1300"/>
    <n v="0"/>
    <n v="1300"/>
    <n v="0"/>
    <n v="10000"/>
    <n v="0"/>
    <n v="0"/>
    <n v="1300"/>
    <n v="0"/>
    <n v="0"/>
    <m/>
    <m/>
    <m/>
    <m/>
    <m/>
    <m/>
    <m/>
    <x v="1"/>
    <n v="0"/>
    <n v="1"/>
    <n v="0"/>
    <n v="9"/>
    <n v="0"/>
    <n v="0"/>
    <n v="0"/>
    <n v="2000"/>
  </r>
  <r>
    <m/>
    <m/>
    <s v="THA/FOA/30/PRP/127"/>
    <s v="IBRD"/>
    <m/>
    <x v="2"/>
    <s v="THA"/>
    <x v="5"/>
    <s v="FOA"/>
    <s v="Preparation of projects in the rigid polyurethane subsector"/>
    <d v="2000-03-01T00:00:00"/>
    <d v="2000-12-01T00:00:00"/>
    <s v="FIN"/>
    <d v="2000-03-01T00:00:00"/>
    <m/>
    <d v="2000-12-01T00:00:00"/>
    <d v="2000-12-01T00:00:00"/>
    <n v="0"/>
    <m/>
    <m/>
    <n v="0"/>
    <m/>
    <m/>
    <n v="0"/>
    <m/>
    <m/>
    <n v="0"/>
    <m/>
    <m/>
    <n v="30000"/>
    <n v="0"/>
    <n v="30000"/>
    <n v="1"/>
    <n v="0"/>
    <n v="0"/>
    <n v="0"/>
    <n v="3900"/>
    <n v="0"/>
    <n v="3900"/>
    <n v="0"/>
    <n v="30000"/>
    <n v="0"/>
    <n v="0"/>
    <n v="3900"/>
    <n v="0"/>
    <n v="0"/>
    <m/>
    <m/>
    <m/>
    <m/>
    <m/>
    <m/>
    <m/>
    <x v="1"/>
    <n v="0"/>
    <n v="1"/>
    <n v="0"/>
    <n v="9"/>
    <n v="0"/>
    <n v="0"/>
    <n v="0"/>
    <n v="2000"/>
  </r>
  <r>
    <m/>
    <m/>
    <s v="THA/SOL/30/PRP/128"/>
    <s v="IBRD"/>
    <m/>
    <x v="2"/>
    <s v="THA"/>
    <x v="5"/>
    <s v="SOL"/>
    <s v="Preparation of projects in the solvent (TCA) sector"/>
    <d v="2000-03-01T00:00:00"/>
    <d v="2000-12-01T00:00:00"/>
    <s v="FIN"/>
    <d v="2000-03-01T00:00:00"/>
    <m/>
    <d v="2000-12-01T00:00:00"/>
    <d v="2000-12-01T00:00:00"/>
    <n v="0"/>
    <m/>
    <m/>
    <n v="0"/>
    <m/>
    <m/>
    <n v="0"/>
    <m/>
    <m/>
    <n v="0"/>
    <m/>
    <m/>
    <n v="10000"/>
    <n v="0"/>
    <n v="10000"/>
    <n v="1"/>
    <n v="0"/>
    <n v="0"/>
    <n v="0"/>
    <n v="1300"/>
    <n v="0"/>
    <n v="1300"/>
    <n v="0"/>
    <n v="10000"/>
    <n v="0"/>
    <n v="0"/>
    <n v="1300"/>
    <n v="0"/>
    <n v="0"/>
    <m/>
    <m/>
    <m/>
    <m/>
    <m/>
    <m/>
    <m/>
    <x v="1"/>
    <n v="0"/>
    <n v="1"/>
    <n v="0"/>
    <n v="9"/>
    <n v="0"/>
    <n v="0"/>
    <n v="0"/>
    <n v="2000"/>
  </r>
  <r>
    <m/>
    <m/>
    <s v="TUR/SOL/30/PRP/64"/>
    <s v="IBRD"/>
    <m/>
    <x v="4"/>
    <s v="TUR"/>
    <x v="5"/>
    <s v="SOL"/>
    <s v="Preparation of projects in the solvent (TCA) sector"/>
    <d v="2000-03-01T00:00:00"/>
    <d v="2001-12-01T00:00:00"/>
    <s v="FIN"/>
    <d v="2000-03-01T00:00:00"/>
    <m/>
    <d v="2000-12-01T00:00:00"/>
    <d v="2000-12-01T00:00:00"/>
    <n v="0"/>
    <m/>
    <m/>
    <n v="0"/>
    <m/>
    <m/>
    <n v="0"/>
    <m/>
    <m/>
    <n v="0"/>
    <m/>
    <m/>
    <n v="10000"/>
    <n v="0"/>
    <n v="10000"/>
    <n v="1"/>
    <n v="0"/>
    <n v="0"/>
    <n v="0"/>
    <n v="1300"/>
    <n v="0"/>
    <n v="1300"/>
    <n v="0"/>
    <n v="10000"/>
    <n v="0"/>
    <n v="0"/>
    <n v="1300"/>
    <n v="0"/>
    <n v="0"/>
    <m/>
    <m/>
    <m/>
    <m/>
    <m/>
    <m/>
    <m/>
    <x v="1"/>
    <n v="0"/>
    <n v="1"/>
    <n v="0"/>
    <n v="21"/>
    <n v="0"/>
    <n v="0"/>
    <n v="0"/>
    <n v="2000"/>
  </r>
  <r>
    <m/>
    <m/>
    <s v="IND/SOL/30/PRP/247"/>
    <s v="IBRD"/>
    <m/>
    <x v="2"/>
    <s v="IND"/>
    <x v="5"/>
    <s v="SOL"/>
    <s v="Preparation of projects in the solvent general sector"/>
    <d v="2000-03-01T00:00:00"/>
    <d v="2000-12-01T00:00:00"/>
    <s v="FIN"/>
    <d v="2000-03-01T00:00:00"/>
    <m/>
    <d v="2000-12-01T00:00:00"/>
    <d v="2000-12-01T00:00:00"/>
    <n v="0"/>
    <m/>
    <m/>
    <n v="0"/>
    <m/>
    <m/>
    <n v="0"/>
    <m/>
    <m/>
    <n v="0"/>
    <m/>
    <m/>
    <n v="35000"/>
    <n v="0"/>
    <n v="35000"/>
    <n v="1"/>
    <n v="0"/>
    <n v="0"/>
    <n v="0"/>
    <n v="4550"/>
    <n v="0"/>
    <n v="4550"/>
    <n v="0"/>
    <n v="35000"/>
    <n v="0"/>
    <n v="0"/>
    <n v="4550"/>
    <n v="0"/>
    <n v="0"/>
    <m/>
    <m/>
    <m/>
    <m/>
    <m/>
    <m/>
    <m/>
    <x v="1"/>
    <n v="0"/>
    <n v="1"/>
    <n v="0"/>
    <n v="9"/>
    <n v="0"/>
    <n v="0"/>
    <n v="0"/>
    <n v="2000"/>
  </r>
  <r>
    <m/>
    <m/>
    <s v="MAL/SEV/27/PRP/135"/>
    <s v="IBRD"/>
    <m/>
    <x v="2"/>
    <s v="MAL"/>
    <x v="5"/>
    <s v="SEV"/>
    <s v="Preparation of projects in the solvent sector and a national CFC phase out programme"/>
    <d v="1999-03-01T00:00:00"/>
    <d v="2001-01-01T00:00:00"/>
    <s v="FIN"/>
    <d v="1999-03-01T00:00:00"/>
    <m/>
    <d v="2000-12-01T00:00:00"/>
    <d v="2000-12-01T00:00:00"/>
    <n v="0"/>
    <m/>
    <m/>
    <n v="0"/>
    <m/>
    <m/>
    <n v="0"/>
    <m/>
    <m/>
    <n v="0"/>
    <m/>
    <m/>
    <n v="95000"/>
    <n v="0"/>
    <n v="95000"/>
    <n v="1"/>
    <n v="0"/>
    <n v="0"/>
    <n v="0"/>
    <n v="12350"/>
    <n v="0"/>
    <n v="12350"/>
    <n v="0"/>
    <n v="95000"/>
    <n v="0"/>
    <n v="0"/>
    <n v="12350"/>
    <n v="0"/>
    <n v="0"/>
    <m/>
    <m/>
    <m/>
    <s v="Ongoing"/>
    <m/>
    <m/>
    <m/>
    <x v="1"/>
    <n v="0"/>
    <n v="1"/>
    <n v="0"/>
    <n v="22"/>
    <n v="0"/>
    <n v="0"/>
    <n v="0"/>
    <n v="1999"/>
  </r>
  <r>
    <m/>
    <m/>
    <s v="CPR/SEV/12/PRP/62"/>
    <s v="IBRD"/>
    <m/>
    <x v="2"/>
    <s v="CPR"/>
    <x v="5"/>
    <s v="SEV"/>
    <s v="Preparation of projects ODS III (1994)"/>
    <d v="1994-03-01T00:00:00"/>
    <d v="1995-03-01T00:00:00"/>
    <s v="FIN"/>
    <d v="1994-03-01T00:00:00"/>
    <m/>
    <d v="1994-12-01T00:00:00"/>
    <d v="1994-12-01T00:00:00"/>
    <n v="0"/>
    <m/>
    <m/>
    <n v="0"/>
    <m/>
    <m/>
    <n v="0"/>
    <m/>
    <m/>
    <n v="0"/>
    <m/>
    <m/>
    <n v="660000"/>
    <n v="-138768"/>
    <n v="521232"/>
    <n v="1"/>
    <n v="0"/>
    <n v="0"/>
    <n v="0"/>
    <n v="0"/>
    <n v="0"/>
    <n v="0"/>
    <n v="0"/>
    <n v="521232"/>
    <n v="0"/>
    <n v="0"/>
    <n v="0"/>
    <n v="0"/>
    <n v="0"/>
    <m/>
    <m/>
    <m/>
    <m/>
    <m/>
    <m/>
    <m/>
    <x v="1"/>
    <n v="0"/>
    <n v="1"/>
    <n v="0"/>
    <n v="12"/>
    <n v="0"/>
    <n v="0"/>
    <n v="0"/>
    <n v="1994"/>
  </r>
  <r>
    <m/>
    <m/>
    <s v="CMR/REF/24/PRP/12"/>
    <s v="UNIDO"/>
    <m/>
    <x v="0"/>
    <s v="CMR"/>
    <x v="5"/>
    <s v="REF"/>
    <s v="Preparation of refrigerant management plan"/>
    <d v="1998-03-01T00:00:00"/>
    <d v="1999-04-01T00:00:00"/>
    <s v="FIN"/>
    <d v="1999-02-01T00:00:00"/>
    <m/>
    <d v="2001-04-01T00:00:00"/>
    <d v="2001-11-01T00:00:00"/>
    <n v="0"/>
    <m/>
    <m/>
    <n v="0"/>
    <m/>
    <m/>
    <n v="0"/>
    <m/>
    <m/>
    <n v="0"/>
    <m/>
    <m/>
    <n v="30000"/>
    <n v="-65"/>
    <n v="29935"/>
    <n v="1"/>
    <n v="0"/>
    <n v="0"/>
    <n v="0"/>
    <n v="3900"/>
    <n v="-14.56"/>
    <n v="3885.44"/>
    <n v="0.44000000000005457"/>
    <n v="29935"/>
    <n v="0"/>
    <m/>
    <n v="3885"/>
    <n v="0"/>
    <m/>
    <m/>
    <m/>
    <m/>
    <m/>
    <m/>
    <m/>
    <m/>
    <x v="1"/>
    <n v="0"/>
    <n v="1"/>
    <n v="11"/>
    <n v="13"/>
    <n v="0"/>
    <n v="0"/>
    <n v="0"/>
    <n v="1998"/>
  </r>
  <r>
    <m/>
    <m/>
    <s v="CRO/REF/24/PRP/06"/>
    <s v="UNIDO"/>
    <m/>
    <x v="4"/>
    <s v="CRO"/>
    <x v="5"/>
    <s v="REF"/>
    <s v="Preparation of refrigerant management plan"/>
    <d v="1998-03-01T00:00:00"/>
    <d v="1999-04-01T00:00:00"/>
    <s v="FIN"/>
    <d v="1998-09-01T00:00:00"/>
    <m/>
    <d v="1999-02-01T00:00:00"/>
    <d v="1999-09-01T00:00:00"/>
    <n v="0"/>
    <m/>
    <m/>
    <n v="0"/>
    <m/>
    <m/>
    <n v="0"/>
    <m/>
    <m/>
    <n v="0"/>
    <m/>
    <m/>
    <n v="30000"/>
    <n v="0"/>
    <n v="30000"/>
    <n v="1"/>
    <n v="0"/>
    <n v="0"/>
    <n v="0"/>
    <n v="3900"/>
    <n v="0"/>
    <n v="3900"/>
    <n v="0"/>
    <n v="30000"/>
    <n v="0"/>
    <m/>
    <n v="3900"/>
    <n v="0"/>
    <m/>
    <m/>
    <m/>
    <m/>
    <m/>
    <m/>
    <m/>
    <m/>
    <x v="1"/>
    <n v="0"/>
    <n v="1"/>
    <n v="6"/>
    <n v="13"/>
    <n v="0"/>
    <n v="0"/>
    <n v="0"/>
    <n v="1998"/>
  </r>
  <r>
    <m/>
    <m/>
    <s v="DMI/REF/44/PRP/07"/>
    <s v="UNEP"/>
    <m/>
    <x v="1"/>
    <s v="DMI"/>
    <x v="5"/>
    <s v="REF"/>
    <s v="Preparation of refrigerant management plan"/>
    <d v="2004-12-01T00:00:00"/>
    <d v="2005-12-01T00:00:00"/>
    <s v="FIN"/>
    <d v="2005-08-01T00:00:00"/>
    <m/>
    <d v="2006-08-01T00:00:00"/>
    <d v="2008-12-01T00:00:00"/>
    <n v="0"/>
    <m/>
    <m/>
    <n v="0"/>
    <m/>
    <m/>
    <n v="0"/>
    <m/>
    <m/>
    <n v="0"/>
    <m/>
    <m/>
    <n v="20000"/>
    <n v="0"/>
    <n v="20000"/>
    <n v="1"/>
    <n v="0"/>
    <n v="0"/>
    <n v="0"/>
    <n v="2600"/>
    <n v="0"/>
    <n v="2600"/>
    <n v="0"/>
    <n v="20000"/>
    <n v="0"/>
    <n v="0"/>
    <n v="2600"/>
    <n v="0"/>
    <m/>
    <n v="0"/>
    <m/>
    <m/>
    <m/>
    <m/>
    <m/>
    <m/>
    <x v="1"/>
    <n v="0"/>
    <n v="1"/>
    <n v="8"/>
    <n v="12"/>
    <n v="0"/>
    <n v="0"/>
    <n v="0"/>
    <n v="2004"/>
  </r>
  <r>
    <m/>
    <m/>
    <s v="JOR/REF/24/PRP/39"/>
    <s v="UNIDO"/>
    <m/>
    <x v="2"/>
    <s v="JOR"/>
    <x v="5"/>
    <s v="REF"/>
    <s v="Preparation of refrigerant management plan"/>
    <d v="1998-03-01T00:00:00"/>
    <d v="1999-04-01T00:00:00"/>
    <s v="FIN"/>
    <d v="1998-07-01T00:00:00"/>
    <m/>
    <d v="1999-05-01T00:00:00"/>
    <d v="2000-12-01T00:00:00"/>
    <n v="0"/>
    <m/>
    <m/>
    <n v="0"/>
    <m/>
    <m/>
    <n v="0"/>
    <m/>
    <m/>
    <n v="0"/>
    <m/>
    <m/>
    <n v="30000"/>
    <n v="-3410"/>
    <n v="26590"/>
    <n v="1"/>
    <n v="0"/>
    <n v="0"/>
    <n v="0"/>
    <n v="3900"/>
    <n v="-448.76"/>
    <n v="3451.24"/>
    <n v="0.23999999999978172"/>
    <n v="26590"/>
    <n v="0"/>
    <m/>
    <n v="3451"/>
    <n v="0"/>
    <m/>
    <m/>
    <m/>
    <m/>
    <m/>
    <m/>
    <m/>
    <m/>
    <x v="1"/>
    <n v="0"/>
    <n v="1"/>
    <n v="4"/>
    <n v="13"/>
    <n v="0"/>
    <n v="0"/>
    <n v="0"/>
    <n v="1998"/>
  </r>
  <r>
    <m/>
    <m/>
    <s v="NIC/REF/24/PRP/04"/>
    <s v="UNIDO"/>
    <m/>
    <x v="1"/>
    <s v="NIC"/>
    <x v="5"/>
    <s v="REF"/>
    <s v="Preparation of refrigerant management plan"/>
    <d v="1998-03-01T00:00:00"/>
    <d v="1999-04-01T00:00:00"/>
    <s v="CLO"/>
    <m/>
    <m/>
    <m/>
    <d v="2001-07-01T00:00:00"/>
    <n v="0"/>
    <m/>
    <m/>
    <n v="0"/>
    <m/>
    <m/>
    <n v="0"/>
    <m/>
    <m/>
    <n v="0"/>
    <m/>
    <m/>
    <n v="30000"/>
    <n v="-30000"/>
    <n v="0"/>
    <n v="0"/>
    <n v="0"/>
    <n v="0"/>
    <n v="0"/>
    <n v="3900"/>
    <n v="-3900"/>
    <n v="0"/>
    <n v="0"/>
    <n v="0"/>
    <n v="0"/>
    <m/>
    <n v="0"/>
    <n v="0"/>
    <m/>
    <m/>
    <m/>
    <m/>
    <e v="#N/A"/>
    <e v="#N/A"/>
    <m/>
    <m/>
    <x v="0"/>
    <n v="0"/>
    <n v="0"/>
    <s v=""/>
    <n v="13"/>
    <n v="0"/>
    <n v="0"/>
    <n v="0"/>
    <n v="1998"/>
  </r>
  <r>
    <m/>
    <m/>
    <s v="MDN/REF/24/PRP/07"/>
    <s v="UNIDO"/>
    <m/>
    <x v="4"/>
    <s v="MDN"/>
    <x v="5"/>
    <s v="REF"/>
    <s v="Preparation of refrigerant management plan"/>
    <d v="1998-03-01T00:00:00"/>
    <d v="1999-04-01T00:00:00"/>
    <s v="FIN"/>
    <d v="1998-06-01T00:00:00"/>
    <m/>
    <d v="1998-09-01T00:00:00"/>
    <d v="2000-04-01T00:00:00"/>
    <n v="0"/>
    <m/>
    <m/>
    <n v="0"/>
    <m/>
    <m/>
    <n v="0"/>
    <m/>
    <m/>
    <n v="0"/>
    <m/>
    <m/>
    <n v="30000"/>
    <n v="-4462"/>
    <n v="25538"/>
    <n v="1"/>
    <n v="0"/>
    <n v="0"/>
    <n v="0"/>
    <n v="3900"/>
    <n v="-585.26"/>
    <n v="3314.74"/>
    <n v="-0.26000000000021828"/>
    <n v="25538"/>
    <n v="0"/>
    <m/>
    <n v="3315"/>
    <n v="0"/>
    <m/>
    <m/>
    <m/>
    <m/>
    <m/>
    <m/>
    <m/>
    <m/>
    <x v="1"/>
    <n v="0"/>
    <n v="1"/>
    <n v="3"/>
    <n v="13"/>
    <n v="0"/>
    <n v="0"/>
    <n v="0"/>
    <n v="1998"/>
  </r>
  <r>
    <m/>
    <m/>
    <s v="PAK/REF/27/PRP/32"/>
    <s v="UNIDO"/>
    <m/>
    <x v="2"/>
    <s v="PAK"/>
    <x v="5"/>
    <s v="REF"/>
    <s v="Preparation of refrigerant management plan"/>
    <d v="1999-03-01T00:00:00"/>
    <d v="1999-12-01T00:00:00"/>
    <s v="FIN"/>
    <d v="2000-03-01T00:00:00"/>
    <m/>
    <d v="2003-07-01T00:00:00"/>
    <d v="2003-10-01T00:00:00"/>
    <n v="0"/>
    <m/>
    <m/>
    <n v="0"/>
    <m/>
    <m/>
    <n v="0"/>
    <m/>
    <m/>
    <n v="0"/>
    <m/>
    <m/>
    <n v="30000"/>
    <n v="-2206"/>
    <n v="27794"/>
    <n v="1"/>
    <n v="0"/>
    <n v="0"/>
    <n v="0"/>
    <n v="3900"/>
    <n v="-291.5"/>
    <n v="3608.5"/>
    <n v="-0.5"/>
    <n v="27794"/>
    <n v="0"/>
    <m/>
    <n v="3609"/>
    <n v="0"/>
    <m/>
    <m/>
    <m/>
    <m/>
    <m/>
    <m/>
    <m/>
    <m/>
    <x v="1"/>
    <n v="0"/>
    <n v="1"/>
    <n v="12"/>
    <n v="9"/>
    <n v="0"/>
    <n v="0"/>
    <n v="0"/>
    <n v="1999"/>
  </r>
  <r>
    <m/>
    <m/>
    <s v="YUG/REF/24/PRP/06"/>
    <s v="UNIDO"/>
    <m/>
    <x v="4"/>
    <s v="YUG"/>
    <x v="5"/>
    <s v="REF"/>
    <s v="Preparation of refrigerant management plan"/>
    <d v="1998-03-01T00:00:00"/>
    <d v="1999-04-01T00:00:00"/>
    <s v="FIN"/>
    <d v="1998-06-01T00:00:00"/>
    <m/>
    <d v="1998-06-01T00:00:00"/>
    <d v="2000-03-01T00:00:00"/>
    <n v="0"/>
    <m/>
    <m/>
    <n v="0"/>
    <m/>
    <m/>
    <n v="0"/>
    <m/>
    <m/>
    <n v="0"/>
    <m/>
    <m/>
    <n v="10000"/>
    <n v="0"/>
    <n v="10000"/>
    <n v="1"/>
    <n v="0"/>
    <n v="0"/>
    <n v="0"/>
    <n v="1300"/>
    <n v="0"/>
    <n v="1300"/>
    <n v="0"/>
    <n v="10000"/>
    <n v="0"/>
    <m/>
    <n v="1300"/>
    <n v="0"/>
    <m/>
    <m/>
    <m/>
    <m/>
    <m/>
    <m/>
    <m/>
    <m/>
    <x v="1"/>
    <n v="0"/>
    <n v="1"/>
    <n v="3"/>
    <n v="13"/>
    <n v="0"/>
    <n v="0"/>
    <n v="0"/>
    <n v="1998"/>
  </r>
  <r>
    <m/>
    <m/>
    <s v="GRN/REF/46/PRP/08"/>
    <s v="UNEP"/>
    <m/>
    <x v="1"/>
    <s v="GRN"/>
    <x v="5"/>
    <s v="REF"/>
    <s v="Preparation of refrigerant management plan update"/>
    <d v="2005-07-01T00:00:00"/>
    <d v="2006-07-01T00:00:00"/>
    <s v="FIN"/>
    <d v="2005-12-01T00:00:00"/>
    <m/>
    <d v="2006-09-01T00:00:00"/>
    <d v="2009-12-01T00:00:00"/>
    <n v="0"/>
    <m/>
    <m/>
    <n v="0"/>
    <m/>
    <m/>
    <n v="0"/>
    <m/>
    <m/>
    <n v="0"/>
    <m/>
    <m/>
    <n v="15000"/>
    <n v="-337"/>
    <n v="14663"/>
    <n v="1"/>
    <n v="0"/>
    <n v="0"/>
    <n v="0"/>
    <n v="1950"/>
    <n v="-43.81"/>
    <n v="1906.19"/>
    <n v="0"/>
    <n v="14663"/>
    <n v="0"/>
    <n v="0"/>
    <n v="1906.19"/>
    <n v="0"/>
    <m/>
    <n v="0"/>
    <m/>
    <m/>
    <m/>
    <m/>
    <m/>
    <m/>
    <x v="1"/>
    <n v="0"/>
    <n v="1"/>
    <n v="5"/>
    <n v="12"/>
    <n v="0"/>
    <n v="0"/>
    <n v="0"/>
    <n v="2005"/>
  </r>
  <r>
    <m/>
    <m/>
    <s v="MAG/REF/44/PRP/08"/>
    <s v="UNEP"/>
    <m/>
    <x v="0"/>
    <s v="MAG"/>
    <x v="5"/>
    <s v="REF"/>
    <s v="Preparation of refrigerant management plan update"/>
    <d v="2004-12-01T00:00:00"/>
    <d v="2005-12-01T00:00:00"/>
    <s v="FIN"/>
    <d v="2005-05-01T00:00:00"/>
    <m/>
    <d v="2005-06-01T00:00:00"/>
    <d v="2007-06-01T00:00:00"/>
    <n v="0"/>
    <m/>
    <m/>
    <n v="0"/>
    <m/>
    <m/>
    <n v="0"/>
    <m/>
    <m/>
    <n v="0"/>
    <m/>
    <m/>
    <n v="20000"/>
    <n v="0"/>
    <n v="20000"/>
    <n v="1"/>
    <n v="0"/>
    <n v="0"/>
    <n v="0"/>
    <n v="2600"/>
    <n v="0"/>
    <n v="2600"/>
    <n v="0"/>
    <n v="20000"/>
    <n v="0"/>
    <n v="0"/>
    <n v="2600"/>
    <n v="0"/>
    <m/>
    <n v="0"/>
    <m/>
    <m/>
    <m/>
    <m/>
    <m/>
    <m/>
    <x v="1"/>
    <n v="0"/>
    <n v="1"/>
    <n v="5"/>
    <n v="12"/>
    <n v="0"/>
    <n v="0"/>
    <n v="0"/>
    <n v="2004"/>
  </r>
  <r>
    <m/>
    <m/>
    <s v="STV/REF/44/PRP/08"/>
    <s v="UNEP"/>
    <m/>
    <x v="1"/>
    <s v="STV"/>
    <x v="5"/>
    <s v="REF"/>
    <s v="Preparation of refrigerant management plan update"/>
    <d v="2004-12-01T00:00:00"/>
    <d v="2005-12-01T00:00:00"/>
    <s v="FIN"/>
    <d v="2005-06-01T00:00:00"/>
    <m/>
    <d v="2005-11-01T00:00:00"/>
    <d v="2010-12-01T00:00:00"/>
    <n v="0"/>
    <m/>
    <m/>
    <n v="0"/>
    <m/>
    <m/>
    <n v="0"/>
    <m/>
    <m/>
    <n v="0"/>
    <m/>
    <m/>
    <n v="20000"/>
    <n v="-3250.32"/>
    <n v="16749.68"/>
    <n v="1.0000191048425999"/>
    <n v="-0.31999999999970896"/>
    <n v="-0.31999999999970896"/>
    <n v="0"/>
    <n v="2600"/>
    <n v="-422.54"/>
    <n v="2177.46"/>
    <n v="-4.1600030567678914E-2"/>
    <n v="16750"/>
    <n v="0"/>
    <n v="0"/>
    <n v="2177.5016000305677"/>
    <n v="0"/>
    <m/>
    <n v="0"/>
    <m/>
    <m/>
    <m/>
    <m/>
    <m/>
    <m/>
    <x v="1"/>
    <n v="0"/>
    <n v="1"/>
    <n v="6"/>
    <n v="12"/>
    <n v="0"/>
    <n v="0"/>
    <n v="0"/>
    <n v="2004"/>
  </r>
  <r>
    <m/>
    <m/>
    <s v="GLO/REF/22/PRP/133"/>
    <s v="UNDP"/>
    <m/>
    <x v="3"/>
    <s v="GLO"/>
    <x v="5"/>
    <s v="REF"/>
    <s v="Preparation of refrigerant management plans (Bahamas, Bangladesh, Botswana, Dominican Republic, El Salvador, Gabon, Mozambique, Niger, Lesotho, Trinidad and Tobago)"/>
    <d v="1997-05-01T00:00:00"/>
    <d v="1997-12-01T00:00:00"/>
    <s v="FIN"/>
    <d v="1997-11-01T00:00:00"/>
    <m/>
    <d v="1998-04-01T00:00:00"/>
    <d v="2002-03-01T00:00:00"/>
    <n v="0"/>
    <m/>
    <m/>
    <m/>
    <m/>
    <m/>
    <n v="0"/>
    <m/>
    <m/>
    <m/>
    <m/>
    <m/>
    <n v="140000"/>
    <n v="-2"/>
    <n v="139998"/>
    <n v="1"/>
    <n v="0"/>
    <n v="0"/>
    <n v="0"/>
    <n v="18200"/>
    <n v="0"/>
    <n v="18200"/>
    <n v="0"/>
    <n v="139998"/>
    <n v="0"/>
    <n v="0"/>
    <n v="18200"/>
    <n v="0"/>
    <m/>
    <m/>
    <m/>
    <m/>
    <s v="Completed in 1998. Financially completed in 2002."/>
    <m/>
    <m/>
    <m/>
    <x v="1"/>
    <n v="0"/>
    <n v="1"/>
    <n v="6"/>
    <n v="7"/>
    <n v="0"/>
    <n v="0"/>
    <n v="0"/>
    <n v="1997"/>
  </r>
  <r>
    <m/>
    <m/>
    <s v="GLO/REF/22/PRP/134"/>
    <s v="UNIDO"/>
    <m/>
    <x v="3"/>
    <s v="GLO"/>
    <x v="5"/>
    <s v="REF"/>
    <s v="Preparation of refrigerant management plans (Burundi, Togo)"/>
    <d v="1997-05-01T00:00:00"/>
    <d v="1997-12-01T00:00:00"/>
    <s v="FIN"/>
    <d v="1997-09-01T00:00:00"/>
    <m/>
    <d v="2001-04-01T00:00:00"/>
    <d v="2001-09-01T00:00:00"/>
    <n v="0"/>
    <m/>
    <m/>
    <n v="0"/>
    <m/>
    <m/>
    <n v="0"/>
    <m/>
    <m/>
    <n v="0"/>
    <m/>
    <m/>
    <n v="60000"/>
    <n v="-23740"/>
    <n v="36260"/>
    <n v="1"/>
    <n v="0"/>
    <n v="0"/>
    <n v="0"/>
    <n v="7800"/>
    <n v="-3093.61"/>
    <n v="4706.3899999999994"/>
    <n v="0.38999999999941792"/>
    <n v="36260"/>
    <n v="0"/>
    <m/>
    <n v="4706"/>
    <n v="0"/>
    <m/>
    <m/>
    <m/>
    <m/>
    <m/>
    <m/>
    <m/>
    <m/>
    <x v="1"/>
    <n v="0"/>
    <n v="1"/>
    <n v="4"/>
    <n v="7"/>
    <n v="0"/>
    <n v="0"/>
    <n v="0"/>
    <n v="1997"/>
  </r>
  <r>
    <m/>
    <m/>
    <s v="GLO/SEV/22/CPG/132"/>
    <s v="UNEP"/>
    <m/>
    <x v="3"/>
    <s v="GLO"/>
    <x v="6"/>
    <s v="SEV"/>
    <s v="Preparation of refrigerant management plans/country programmes for VLVC/LVC"/>
    <d v="1997-05-01T00:00:00"/>
    <d v="1997-12-01T00:00:00"/>
    <s v="FIN"/>
    <d v="1998-05-01T00:00:00"/>
    <m/>
    <d v="2002-03-01T00:00:00"/>
    <d v="2007-01-01T00:00:00"/>
    <n v="0"/>
    <m/>
    <m/>
    <n v="0"/>
    <m/>
    <m/>
    <n v="0"/>
    <m/>
    <m/>
    <n v="0"/>
    <m/>
    <m/>
    <n v="200000"/>
    <n v="-73040"/>
    <n v="126960"/>
    <n v="1"/>
    <n v="0"/>
    <n v="0"/>
    <n v="0"/>
    <n v="26000"/>
    <n v="-9495.2000000000007"/>
    <n v="16504.8"/>
    <n v="0"/>
    <n v="126960"/>
    <n v="0"/>
    <n v="0"/>
    <n v="16504.8"/>
    <n v="0"/>
    <m/>
    <n v="0"/>
    <m/>
    <m/>
    <m/>
    <m/>
    <m/>
    <m/>
    <x v="1"/>
    <n v="0"/>
    <n v="1"/>
    <n v="12"/>
    <n v="7"/>
    <n v="0"/>
    <n v="0"/>
    <n v="0"/>
    <n v="1997"/>
  </r>
  <r>
    <m/>
    <m/>
    <s v="NIR/FOA/27/PRP/60"/>
    <s v="UNDP"/>
    <m/>
    <x v="0"/>
    <s v="NIR"/>
    <x v="5"/>
    <s v="FOA"/>
    <s v="Preparation of seven projects in general foam subsector"/>
    <d v="1999-03-01T00:00:00"/>
    <d v="2000-04-01T00:00:00"/>
    <s v="FIN"/>
    <d v="1999-04-01T00:00:00"/>
    <m/>
    <d v="2000-04-01T00:00:00"/>
    <d v="2002-04-01T00:00:00"/>
    <n v="0"/>
    <m/>
    <m/>
    <m/>
    <m/>
    <m/>
    <n v="0"/>
    <m/>
    <m/>
    <m/>
    <m/>
    <m/>
    <n v="35000"/>
    <n v="0"/>
    <n v="35000"/>
    <n v="1"/>
    <n v="0"/>
    <n v="0"/>
    <n v="0"/>
    <n v="4550"/>
    <n v="0"/>
    <n v="4550"/>
    <n v="0"/>
    <n v="35000"/>
    <n v="0"/>
    <n v="0"/>
    <n v="4550"/>
    <n v="0"/>
    <m/>
    <m/>
    <m/>
    <m/>
    <s v="Completed in 2000. Financially completed in 2002."/>
    <m/>
    <m/>
    <m/>
    <x v="1"/>
    <n v="0"/>
    <n v="1"/>
    <n v="1"/>
    <n v="13"/>
    <n v="0"/>
    <n v="0"/>
    <n v="0"/>
    <n v="1999"/>
  </r>
  <r>
    <m/>
    <m/>
    <s v="IND/FOA/27/PRP/206"/>
    <s v="UNDP"/>
    <m/>
    <x v="2"/>
    <s v="IND"/>
    <x v="5"/>
    <s v="FOA"/>
    <s v="Preparation of seven projects in rigid foam subsector"/>
    <d v="1999-03-01T00:00:00"/>
    <d v="2000-04-01T00:00:00"/>
    <s v="FIN"/>
    <d v="1999-04-01T00:00:00"/>
    <m/>
    <d v="1999-12-01T00:00:00"/>
    <d v="2000-12-01T00:00:00"/>
    <n v="0"/>
    <m/>
    <m/>
    <m/>
    <m/>
    <m/>
    <n v="0"/>
    <m/>
    <m/>
    <m/>
    <m/>
    <m/>
    <n v="25000"/>
    <n v="0"/>
    <n v="25000"/>
    <n v="1"/>
    <n v="0"/>
    <n v="0"/>
    <n v="0"/>
    <n v="3250"/>
    <n v="0"/>
    <n v="3250"/>
    <n v="0"/>
    <n v="25000"/>
    <n v="0"/>
    <n v="0"/>
    <n v="3250"/>
    <n v="0"/>
    <m/>
    <m/>
    <m/>
    <m/>
    <s v="Completed in 1999. Financially completed in 2000."/>
    <m/>
    <m/>
    <m/>
    <x v="1"/>
    <n v="0"/>
    <n v="1"/>
    <n v="1"/>
    <n v="13"/>
    <n v="0"/>
    <n v="0"/>
    <n v="0"/>
    <n v="1999"/>
  </r>
  <r>
    <m/>
    <m/>
    <s v="THA/FOA/27/PRP/114"/>
    <s v="UNDP"/>
    <m/>
    <x v="2"/>
    <s v="THA"/>
    <x v="5"/>
    <s v="FOA"/>
    <s v="Preparation of six projects in general foam subsector"/>
    <d v="1999-03-01T00:00:00"/>
    <d v="2000-04-01T00:00:00"/>
    <s v="FIN"/>
    <d v="1999-04-01T00:00:00"/>
    <m/>
    <d v="1999-12-01T00:00:00"/>
    <d v="2000-12-01T00:00:00"/>
    <n v="0"/>
    <m/>
    <m/>
    <m/>
    <m/>
    <m/>
    <n v="0"/>
    <m/>
    <m/>
    <m/>
    <m/>
    <m/>
    <n v="25000"/>
    <n v="0"/>
    <n v="25000"/>
    <n v="1"/>
    <n v="0"/>
    <n v="0"/>
    <n v="0"/>
    <n v="3250"/>
    <n v="0"/>
    <n v="3250"/>
    <n v="0"/>
    <n v="25000"/>
    <n v="0"/>
    <n v="0"/>
    <n v="3250"/>
    <n v="0"/>
    <m/>
    <m/>
    <m/>
    <m/>
    <s v="Completed in 1999. Financially completed in 2000."/>
    <m/>
    <m/>
    <m/>
    <x v="1"/>
    <n v="0"/>
    <n v="1"/>
    <n v="1"/>
    <n v="13"/>
    <n v="0"/>
    <n v="0"/>
    <n v="0"/>
    <n v="1999"/>
  </r>
  <r>
    <m/>
    <m/>
    <s v="BRA/FOA/27/PRP/123"/>
    <s v="UNDP"/>
    <m/>
    <x v="1"/>
    <s v="BRA"/>
    <x v="5"/>
    <s v="FOA"/>
    <s v="Preparation of six projects in the rigid foam subsector"/>
    <d v="1999-03-01T00:00:00"/>
    <d v="2000-04-01T00:00:00"/>
    <s v="FIN"/>
    <d v="1999-04-01T00:00:00"/>
    <m/>
    <d v="1999-12-01T00:00:00"/>
    <d v="2002-03-01T00:00:00"/>
    <n v="0"/>
    <m/>
    <m/>
    <m/>
    <m/>
    <m/>
    <n v="0"/>
    <m/>
    <m/>
    <m/>
    <m/>
    <m/>
    <n v="30000"/>
    <n v="0"/>
    <n v="30000"/>
    <n v="1"/>
    <n v="0"/>
    <n v="0"/>
    <n v="0"/>
    <n v="3900"/>
    <n v="0"/>
    <n v="3900"/>
    <n v="0"/>
    <n v="30000"/>
    <n v="0"/>
    <n v="0"/>
    <n v="3900"/>
    <n v="0"/>
    <m/>
    <m/>
    <m/>
    <m/>
    <s v="Completed in 1999. Financially completed in 2002."/>
    <m/>
    <m/>
    <m/>
    <x v="1"/>
    <n v="0"/>
    <n v="1"/>
    <n v="1"/>
    <n v="13"/>
    <n v="0"/>
    <n v="0"/>
    <n v="0"/>
    <n v="1999"/>
  </r>
  <r>
    <m/>
    <m/>
    <s v="GEO/FUM/44/PRP/17"/>
    <s v="UNIDO"/>
    <m/>
    <x v="4"/>
    <s v="GEO"/>
    <x v="5"/>
    <s v="FUM"/>
    <s v="Preparation of structure in fumigation of commodities in mill factories and grain storage"/>
    <d v="2004-12-01T00:00:00"/>
    <d v="2005-12-01T00:00:00"/>
    <s v="FIN"/>
    <d v="2005-07-01T00:00:00"/>
    <m/>
    <d v="2005-12-01T00:00:00"/>
    <d v="2006-12-01T00:00:00"/>
    <n v="0"/>
    <m/>
    <m/>
    <n v="0"/>
    <m/>
    <m/>
    <n v="0"/>
    <m/>
    <m/>
    <n v="0"/>
    <m/>
    <m/>
    <n v="30000"/>
    <n v="-62"/>
    <n v="29938"/>
    <n v="1"/>
    <n v="0"/>
    <n v="0"/>
    <n v="0"/>
    <n v="2250"/>
    <n v="-5"/>
    <n v="2245"/>
    <n v="0"/>
    <n v="29938"/>
    <n v="0"/>
    <m/>
    <n v="2245"/>
    <n v="0"/>
    <m/>
    <m/>
    <m/>
    <m/>
    <m/>
    <m/>
    <m/>
    <m/>
    <x v="1"/>
    <n v="0"/>
    <n v="1"/>
    <n v="7"/>
    <n v="12"/>
    <n v="0"/>
    <n v="0"/>
    <n v="0"/>
    <n v="2004"/>
  </r>
  <r>
    <m/>
    <m/>
    <s v="GLO/SEV/06/TAS/15"/>
    <s v="UNEP"/>
    <m/>
    <x v="3"/>
    <s v="GLO"/>
    <x v="3"/>
    <s v="SEV"/>
    <s v="Preparation of technical documents and newsletter"/>
    <d v="1992-02-01T00:00:00"/>
    <d v="1993-02-01T00:00:00"/>
    <s v="FIN"/>
    <d v="1992-04-01T00:00:00"/>
    <m/>
    <d v="1993-02-01T00:00:00"/>
    <d v="1993-12-01T00:00:00"/>
    <n v="0"/>
    <m/>
    <m/>
    <n v="0"/>
    <m/>
    <m/>
    <n v="0"/>
    <m/>
    <m/>
    <n v="0"/>
    <m/>
    <m/>
    <n v="320000"/>
    <n v="0"/>
    <n v="320000"/>
    <n v="1"/>
    <n v="0"/>
    <n v="0"/>
    <n v="0"/>
    <n v="41600"/>
    <n v="0"/>
    <n v="41600"/>
    <n v="0"/>
    <n v="320000"/>
    <n v="0"/>
    <n v="0"/>
    <n v="41600"/>
    <n v="0"/>
    <m/>
    <n v="0"/>
    <m/>
    <m/>
    <m/>
    <m/>
    <m/>
    <m/>
    <x v="1"/>
    <n v="0"/>
    <n v="1"/>
    <n v="2"/>
    <n v="12"/>
    <n v="0"/>
    <n v="0"/>
    <n v="0"/>
    <n v="1992"/>
  </r>
  <r>
    <m/>
    <m/>
    <s v="IND/FOA/27/PRP/194"/>
    <s v="UNDP"/>
    <m/>
    <x v="2"/>
    <s v="IND"/>
    <x v="5"/>
    <s v="FOA"/>
    <s v="Preparation of ten projects in general foam subsector"/>
    <d v="1999-03-01T00:00:00"/>
    <d v="2000-04-01T00:00:00"/>
    <s v="FIN"/>
    <d v="1999-04-01T00:00:00"/>
    <m/>
    <d v="1999-12-01T00:00:00"/>
    <d v="2000-12-01T00:00:00"/>
    <n v="0"/>
    <m/>
    <m/>
    <m/>
    <m/>
    <m/>
    <n v="0"/>
    <m/>
    <m/>
    <m/>
    <m/>
    <m/>
    <n v="50000"/>
    <n v="0"/>
    <n v="50000"/>
    <n v="1"/>
    <n v="0"/>
    <n v="0"/>
    <n v="0"/>
    <n v="6500"/>
    <n v="0"/>
    <n v="6500"/>
    <n v="0"/>
    <n v="50000"/>
    <n v="0"/>
    <n v="0"/>
    <n v="6500"/>
    <n v="0"/>
    <m/>
    <m/>
    <m/>
    <m/>
    <s v="Completed in 1999. Financially completed in 2000."/>
    <m/>
    <m/>
    <m/>
    <x v="1"/>
    <n v="0"/>
    <n v="1"/>
    <n v="1"/>
    <n v="13"/>
    <n v="0"/>
    <n v="0"/>
    <n v="0"/>
    <n v="1999"/>
  </r>
  <r>
    <m/>
    <m/>
    <s v="CPR/FOA/27/PRP/278"/>
    <s v="UNDP"/>
    <m/>
    <x v="2"/>
    <s v="CPR"/>
    <x v="5"/>
    <s v="FOA"/>
    <s v="Preparation of ten projects in the integral skin foam subsector"/>
    <d v="1999-03-01T00:00:00"/>
    <d v="2000-04-01T00:00:00"/>
    <s v="FIN"/>
    <d v="1999-05-01T00:00:00"/>
    <m/>
    <d v="2000-04-01T00:00:00"/>
    <d v="2005-12-01T00:00:00"/>
    <n v="0"/>
    <m/>
    <m/>
    <m/>
    <m/>
    <m/>
    <n v="0"/>
    <m/>
    <m/>
    <m/>
    <m/>
    <m/>
    <n v="75000"/>
    <n v="0"/>
    <n v="75000"/>
    <n v="1"/>
    <n v="0"/>
    <n v="0"/>
    <n v="0"/>
    <n v="9750"/>
    <n v="0"/>
    <n v="9750"/>
    <n v="0"/>
    <n v="75000"/>
    <n v="0"/>
    <n v="0"/>
    <n v="9750"/>
    <n v="0"/>
    <m/>
    <m/>
    <m/>
    <m/>
    <s v="Completed in 2000. Financially completed in 2005."/>
    <m/>
    <m/>
    <m/>
    <x v="1"/>
    <n v="0"/>
    <n v="1"/>
    <n v="2"/>
    <n v="13"/>
    <n v="0"/>
    <n v="0"/>
    <n v="0"/>
    <n v="1999"/>
  </r>
  <r>
    <m/>
    <m/>
    <s v="MEX/SEV/04/PRP/03"/>
    <s v="UNDP"/>
    <m/>
    <x v="1"/>
    <s v="MEX"/>
    <x v="5"/>
    <s v="SEV"/>
    <s v="Preparation of terms of reference for investment projects identified in the country programme"/>
    <d v="1991-06-01T00:00:00"/>
    <d v="1993-12-01T00:00:00"/>
    <s v="FIN"/>
    <d v="1991-07-01T00:00:00"/>
    <m/>
    <d v="1995-06-01T00:00:00"/>
    <d v="1997-12-01T00:00:00"/>
    <n v="0"/>
    <m/>
    <m/>
    <m/>
    <m/>
    <m/>
    <n v="0"/>
    <m/>
    <m/>
    <m/>
    <m/>
    <m/>
    <n v="50000"/>
    <n v="2277"/>
    <n v="52277"/>
    <n v="1"/>
    <n v="0"/>
    <n v="0"/>
    <n v="0"/>
    <n v="6500"/>
    <n v="296"/>
    <n v="6796"/>
    <n v="-1.0000000000218279E-2"/>
    <n v="52277"/>
    <n v="0"/>
    <n v="0"/>
    <n v="6796.01"/>
    <n v="0"/>
    <m/>
    <m/>
    <m/>
    <m/>
    <s v="Completed in 1995. Financially completed in 1997."/>
    <m/>
    <m/>
    <m/>
    <x v="1"/>
    <n v="0"/>
    <n v="1"/>
    <n v="1"/>
    <n v="30"/>
    <n v="0"/>
    <n v="0"/>
    <n v="0"/>
    <n v="1991"/>
  </r>
  <r>
    <m/>
    <m/>
    <s v="QAT/SEV/21/CPG/01"/>
    <s v="UNIDO"/>
    <m/>
    <x v="2"/>
    <s v="QAT"/>
    <x v="6"/>
    <s v="SEV"/>
    <s v="Preparation of the country programme"/>
    <d v="1997-02-01T00:00:00"/>
    <d v="1998-02-01T00:00:00"/>
    <s v="FIN"/>
    <d v="1997-08-01T00:00:00"/>
    <m/>
    <d v="1998-12-01T00:00:00"/>
    <d v="1999-09-01T00:00:00"/>
    <n v="0"/>
    <m/>
    <m/>
    <n v="0"/>
    <m/>
    <m/>
    <n v="0"/>
    <m/>
    <m/>
    <n v="0"/>
    <m/>
    <m/>
    <n v="80000"/>
    <n v="0"/>
    <n v="80000"/>
    <n v="1"/>
    <n v="0"/>
    <n v="0"/>
    <n v="0"/>
    <n v="10400"/>
    <n v="-0.13"/>
    <n v="10399.870000000001"/>
    <n v="-0.12999999999919964"/>
    <n v="80000"/>
    <n v="0"/>
    <m/>
    <n v="10400"/>
    <n v="0"/>
    <m/>
    <m/>
    <m/>
    <m/>
    <m/>
    <m/>
    <m/>
    <m/>
    <x v="1"/>
    <n v="0"/>
    <n v="1"/>
    <n v="6"/>
    <n v="12"/>
    <n v="0"/>
    <n v="0"/>
    <n v="0"/>
    <n v="1997"/>
  </r>
  <r>
    <m/>
    <m/>
    <s v="MEX/SEV/38/CPG/111"/>
    <s v="UNDP"/>
    <m/>
    <x v="1"/>
    <s v="MEX"/>
    <x v="6"/>
    <s v="SEV"/>
    <s v="Preparation of the country programme update"/>
    <d v="2002-11-01T00:00:00"/>
    <d v="2003-12-01T00:00:00"/>
    <s v="FIN"/>
    <d v="2003-01-01T00:00:00"/>
    <m/>
    <d v="2003-12-01T00:00:00"/>
    <d v="2005-10-01T00:00:00"/>
    <n v="0"/>
    <m/>
    <m/>
    <m/>
    <m/>
    <m/>
    <n v="0"/>
    <m/>
    <m/>
    <m/>
    <m/>
    <m/>
    <n v="48046"/>
    <n v="-17955"/>
    <n v="30091"/>
    <n v="1"/>
    <n v="0"/>
    <n v="0"/>
    <n v="0"/>
    <n v="6246"/>
    <n v="-2334"/>
    <n v="3912"/>
    <n v="0.17749099982984262"/>
    <n v="30091"/>
    <n v="0"/>
    <n v="0"/>
    <n v="3911.8225090001702"/>
    <n v="0"/>
    <m/>
    <m/>
    <m/>
    <m/>
    <s v="Completed in 2003. Financially completed in 2005."/>
    <m/>
    <m/>
    <m/>
    <x v="1"/>
    <n v="0"/>
    <n v="1"/>
    <n v="2"/>
    <n v="13"/>
    <n v="0"/>
    <n v="0"/>
    <n v="0"/>
    <n v="2002"/>
  </r>
  <r>
    <m/>
    <m/>
    <s v="MOR/SEV/38/CPG/48"/>
    <s v="UNIDO"/>
    <m/>
    <x v="0"/>
    <s v="MOR"/>
    <x v="6"/>
    <s v="SEV"/>
    <s v="Preparation of the country programme update"/>
    <d v="2002-11-01T00:00:00"/>
    <d v="2003-12-01T00:00:00"/>
    <s v="FIN"/>
    <d v="2003-03-01T00:00:00"/>
    <m/>
    <d v="2003-12-01T00:00:00"/>
    <d v="2005-05-01T00:00:00"/>
    <n v="0"/>
    <m/>
    <m/>
    <n v="0"/>
    <m/>
    <m/>
    <n v="0"/>
    <m/>
    <m/>
    <n v="0"/>
    <m/>
    <m/>
    <n v="40000"/>
    <n v="-1747"/>
    <n v="38253"/>
    <n v="1"/>
    <n v="0"/>
    <n v="0"/>
    <n v="0"/>
    <n v="5200"/>
    <n v="-235.04"/>
    <n v="4964.96"/>
    <n v="-3.999999999996362E-2"/>
    <n v="38253"/>
    <n v="0"/>
    <m/>
    <n v="4965"/>
    <n v="0"/>
    <m/>
    <m/>
    <m/>
    <m/>
    <m/>
    <m/>
    <m/>
    <m/>
    <x v="1"/>
    <n v="0"/>
    <n v="1"/>
    <n v="4"/>
    <n v="13"/>
    <n v="0"/>
    <n v="0"/>
    <n v="0"/>
    <n v="2002"/>
  </r>
  <r>
    <m/>
    <m/>
    <s v="ROM/SEV/36/CPG/20"/>
    <s v="UNIDO"/>
    <m/>
    <x v="4"/>
    <s v="ROM"/>
    <x v="6"/>
    <s v="SEV"/>
    <s v="Preparation of the country programme update"/>
    <d v="2002-03-01T00:00:00"/>
    <d v="2003-07-01T00:00:00"/>
    <s v="FIN"/>
    <d v="2002-11-01T00:00:00"/>
    <m/>
    <d v="2004-01-01T00:00:00"/>
    <d v="2004-04-01T00:00:00"/>
    <n v="0"/>
    <m/>
    <m/>
    <n v="0"/>
    <m/>
    <m/>
    <n v="0"/>
    <m/>
    <m/>
    <n v="0"/>
    <m/>
    <m/>
    <n v="60000"/>
    <n v="-356"/>
    <n v="59644"/>
    <n v="1"/>
    <n v="0"/>
    <n v="0"/>
    <n v="0"/>
    <n v="7800"/>
    <n v="-59"/>
    <n v="7741"/>
    <n v="0"/>
    <n v="59644"/>
    <n v="0"/>
    <m/>
    <n v="7741"/>
    <n v="0"/>
    <m/>
    <m/>
    <m/>
    <m/>
    <m/>
    <m/>
    <m/>
    <m/>
    <x v="1"/>
    <n v="0"/>
    <n v="1"/>
    <n v="8"/>
    <n v="16"/>
    <n v="0"/>
    <n v="0"/>
    <n v="0"/>
    <n v="2002"/>
  </r>
  <r>
    <m/>
    <m/>
    <s v="TUN/SEV/42/CPG/44"/>
    <s v="IBRD"/>
    <m/>
    <x v="0"/>
    <s v="TUN"/>
    <x v="6"/>
    <s v="SEV"/>
    <s v="Preparation of the country programme update"/>
    <d v="2004-04-01T00:00:00"/>
    <d v="2004-12-01T00:00:00"/>
    <s v="FIN"/>
    <d v="2004-12-01T00:00:00"/>
    <m/>
    <d v="2006-07-01T00:00:00"/>
    <d v="2006-07-01T00:00:00"/>
    <n v="0"/>
    <m/>
    <m/>
    <n v="0"/>
    <m/>
    <m/>
    <n v="0"/>
    <m/>
    <m/>
    <n v="0"/>
    <m/>
    <m/>
    <n v="80000"/>
    <n v="0"/>
    <n v="80000"/>
    <n v="1"/>
    <n v="0"/>
    <n v="0"/>
    <n v="0"/>
    <n v="7200"/>
    <n v="0"/>
    <n v="7200"/>
    <n v="0"/>
    <n v="80000"/>
    <n v="0"/>
    <n v="0"/>
    <n v="7200"/>
    <n v="0"/>
    <n v="0"/>
    <m/>
    <m/>
    <m/>
    <s v="CPU completed and National ODS Phaseout Plan approved at the 49th ExCom."/>
    <m/>
    <m/>
    <m/>
    <x v="1"/>
    <n v="0"/>
    <n v="1"/>
    <n v="8"/>
    <n v="8"/>
    <n v="0"/>
    <n v="0"/>
    <n v="0"/>
    <n v="2004"/>
  </r>
  <r>
    <m/>
    <m/>
    <s v="AFG/SEV/43/CPG/02"/>
    <s v="UNEP"/>
    <m/>
    <x v="2"/>
    <s v="AFG"/>
    <x v="6"/>
    <s v="SEV"/>
    <s v="Preparation of the country programme/RMP project"/>
    <d v="2004-07-01T00:00:00"/>
    <d v="2005-03-01T00:00:00"/>
    <s v="FIN"/>
    <d v="2004-12-01T00:00:00"/>
    <m/>
    <d v="2005-10-01T00:00:00"/>
    <d v="2011-12-01T00:00:00"/>
    <n v="0"/>
    <m/>
    <m/>
    <n v="0"/>
    <m/>
    <m/>
    <n v="0"/>
    <m/>
    <m/>
    <n v="0"/>
    <m/>
    <m/>
    <n v="60000"/>
    <n v="-18155"/>
    <n v="41845"/>
    <n v="1"/>
    <n v="0"/>
    <n v="0"/>
    <n v="0"/>
    <n v="7800"/>
    <n v="-2360"/>
    <n v="5440"/>
    <n v="0"/>
    <n v="41845"/>
    <n v="0"/>
    <n v="0"/>
    <n v="5440.0000000000009"/>
    <n v="0"/>
    <m/>
    <n v="0"/>
    <m/>
    <m/>
    <m/>
    <m/>
    <m/>
    <m/>
    <x v="1"/>
    <n v="0"/>
    <n v="1"/>
    <n v="5"/>
    <n v="8"/>
    <n v="0"/>
    <n v="0"/>
    <n v="0"/>
    <n v="2004"/>
  </r>
  <r>
    <m/>
    <m/>
    <s v="SAM/SEV/25/PRP/05"/>
    <s v="UNEP"/>
    <m/>
    <x v="2"/>
    <s v="SAM"/>
    <x v="5"/>
    <s v="SEV"/>
    <s v="Preparation of the refrigerant management plan"/>
    <d v="1998-07-01T00:00:00"/>
    <d v="2000-12-01T00:00:00"/>
    <s v="FIN"/>
    <d v="2000-01-01T00:00:00"/>
    <m/>
    <d v="2000-12-01T00:00:00"/>
    <d v="2000-12-01T00:00:00"/>
    <n v="0"/>
    <m/>
    <m/>
    <n v="0"/>
    <m/>
    <m/>
    <m/>
    <m/>
    <m/>
    <m/>
    <m/>
    <m/>
    <n v="0"/>
    <n v="30000"/>
    <n v="30000"/>
    <n v="1"/>
    <n v="0"/>
    <n v="0"/>
    <n v="0"/>
    <n v="0"/>
    <n v="3900"/>
    <n v="3900"/>
    <n v="0"/>
    <n v="30000"/>
    <n v="0"/>
    <n v="0"/>
    <n v="3900"/>
    <n v="0"/>
    <m/>
    <n v="0"/>
    <m/>
    <m/>
    <m/>
    <m/>
    <m/>
    <m/>
    <x v="1"/>
    <n v="0"/>
    <n v="1"/>
    <n v="18"/>
    <n v="29"/>
    <n v="0"/>
    <n v="0"/>
    <n v="0"/>
    <n v="1998"/>
  </r>
  <r>
    <m/>
    <m/>
    <s v="CHD/REF/37/PRP/08"/>
    <s v="UNDP"/>
    <m/>
    <x v="0"/>
    <s v="CHD"/>
    <x v="5"/>
    <s v="REF"/>
    <s v="Preparation of the refrigerant management plan update"/>
    <d v="2002-07-01T00:00:00"/>
    <d v="2003-07-01T00:00:00"/>
    <s v="FIN"/>
    <d v="2002-08-01T00:00:00"/>
    <m/>
    <d v="2002-12-01T00:00:00"/>
    <d v="2005-12-01T00:00:00"/>
    <n v="0"/>
    <m/>
    <m/>
    <m/>
    <m/>
    <m/>
    <n v="0"/>
    <m/>
    <m/>
    <m/>
    <m/>
    <m/>
    <n v="12500"/>
    <n v="0"/>
    <n v="12500"/>
    <n v="1"/>
    <n v="0"/>
    <n v="0"/>
    <n v="0"/>
    <n v="1625"/>
    <n v="0"/>
    <n v="1625"/>
    <n v="0"/>
    <n v="12500"/>
    <n v="0"/>
    <n v="0"/>
    <n v="1625"/>
    <n v="0"/>
    <m/>
    <m/>
    <m/>
    <m/>
    <s v="Completed in 2002. Financially completed in 2005."/>
    <m/>
    <m/>
    <m/>
    <x v="1"/>
    <n v="0"/>
    <n v="1"/>
    <n v="1"/>
    <n v="12"/>
    <n v="0"/>
    <n v="0"/>
    <n v="0"/>
    <n v="2002"/>
  </r>
  <r>
    <m/>
    <m/>
    <s v="ELS/REF/37/PRP/11"/>
    <s v="UNDP"/>
    <m/>
    <x v="1"/>
    <s v="ELS"/>
    <x v="5"/>
    <s v="REF"/>
    <s v="Preparation of the refrigerant management plan update"/>
    <d v="2002-07-01T00:00:00"/>
    <d v="2003-08-01T00:00:00"/>
    <s v="FIN"/>
    <d v="2002-11-01T00:00:00"/>
    <m/>
    <d v="2004-12-01T00:00:00"/>
    <d v="2005-12-01T00:00:00"/>
    <n v="0"/>
    <m/>
    <m/>
    <m/>
    <m/>
    <m/>
    <n v="0"/>
    <m/>
    <m/>
    <m/>
    <m/>
    <m/>
    <n v="17500"/>
    <n v="0"/>
    <n v="17500"/>
    <n v="1"/>
    <n v="0"/>
    <n v="0"/>
    <n v="0"/>
    <n v="2275"/>
    <n v="0"/>
    <n v="2275"/>
    <n v="0"/>
    <n v="17500"/>
    <n v="0"/>
    <n v="0"/>
    <n v="2275"/>
    <n v="0"/>
    <m/>
    <m/>
    <m/>
    <m/>
    <s v="Completed in 2004. Financially completed in 2005."/>
    <m/>
    <m/>
    <m/>
    <x v="1"/>
    <n v="0"/>
    <n v="1"/>
    <n v="4"/>
    <n v="13"/>
    <n v="0"/>
    <n v="0"/>
    <n v="0"/>
    <n v="2002"/>
  </r>
  <r>
    <m/>
    <m/>
    <s v="GAB/REF/37/PRP/09"/>
    <s v="UNDP"/>
    <m/>
    <x v="0"/>
    <s v="GAB"/>
    <x v="5"/>
    <s v="REF"/>
    <s v="Preparation of the refrigerant management plan update"/>
    <d v="2002-07-01T00:00:00"/>
    <d v="2003-08-01T00:00:00"/>
    <s v="FIN"/>
    <d v="2002-08-01T00:00:00"/>
    <m/>
    <d v="2004-12-01T00:00:00"/>
    <d v="2005-12-01T00:00:00"/>
    <n v="0"/>
    <m/>
    <m/>
    <m/>
    <m/>
    <m/>
    <n v="0"/>
    <m/>
    <m/>
    <m/>
    <m/>
    <m/>
    <n v="10000"/>
    <n v="0"/>
    <n v="10000"/>
    <n v="1"/>
    <n v="0"/>
    <n v="0"/>
    <n v="0"/>
    <n v="1300"/>
    <n v="0"/>
    <n v="1300"/>
    <n v="0"/>
    <n v="10000"/>
    <n v="0"/>
    <n v="0"/>
    <n v="1300"/>
    <n v="0"/>
    <m/>
    <m/>
    <m/>
    <m/>
    <s v="Completed in 2004. Financially completed in 2005."/>
    <m/>
    <m/>
    <m/>
    <x v="1"/>
    <n v="0"/>
    <n v="1"/>
    <n v="1"/>
    <n v="13"/>
    <n v="0"/>
    <n v="0"/>
    <n v="0"/>
    <n v="2002"/>
  </r>
  <r>
    <m/>
    <m/>
    <s v="NER/REF/37/PRP/10"/>
    <s v="UNDP"/>
    <m/>
    <x v="0"/>
    <s v="NER"/>
    <x v="5"/>
    <s v="REF"/>
    <s v="Preparation of the refrigerant management plan update"/>
    <d v="2002-07-01T00:00:00"/>
    <d v="2003-08-01T00:00:00"/>
    <s v="FIN"/>
    <d v="2002-08-01T00:00:00"/>
    <m/>
    <d v="2003-11-01T00:00:00"/>
    <d v="2005-12-01T00:00:00"/>
    <n v="0"/>
    <m/>
    <m/>
    <m/>
    <m/>
    <m/>
    <n v="0"/>
    <m/>
    <m/>
    <m/>
    <m/>
    <m/>
    <n v="10000"/>
    <n v="0"/>
    <n v="10000"/>
    <n v="1"/>
    <n v="0"/>
    <n v="0"/>
    <n v="0"/>
    <n v="1300"/>
    <n v="0"/>
    <n v="1300"/>
    <n v="0"/>
    <n v="10000"/>
    <n v="0"/>
    <n v="0"/>
    <n v="1300"/>
    <n v="0"/>
    <m/>
    <m/>
    <m/>
    <m/>
    <s v="Completed in 2003. Financially completed in 2005."/>
    <m/>
    <m/>
    <m/>
    <x v="1"/>
    <n v="0"/>
    <n v="1"/>
    <n v="1"/>
    <n v="13"/>
    <n v="0"/>
    <n v="0"/>
    <n v="0"/>
    <n v="2002"/>
  </r>
  <r>
    <m/>
    <m/>
    <s v="PER/REF/37/PRP/32"/>
    <s v="UNEP"/>
    <m/>
    <x v="1"/>
    <s v="PER"/>
    <x v="5"/>
    <s v="REF"/>
    <s v="Preparation of the refrigerant management plan update proposal"/>
    <d v="2002-07-01T00:00:00"/>
    <d v="2003-08-01T00:00:00"/>
    <s v="FIN"/>
    <d v="2004-02-01T00:00:00"/>
    <m/>
    <d v="2004-07-01T00:00:00"/>
    <d v="2008-12-01T00:00:00"/>
    <n v="0"/>
    <m/>
    <m/>
    <n v="0"/>
    <m/>
    <m/>
    <n v="0"/>
    <m/>
    <m/>
    <n v="0"/>
    <m/>
    <m/>
    <n v="15000"/>
    <n v="-3000"/>
    <n v="12000"/>
    <n v="1"/>
    <n v="0"/>
    <n v="0"/>
    <n v="0"/>
    <n v="0"/>
    <n v="0"/>
    <n v="0"/>
    <n v="0"/>
    <n v="12000"/>
    <n v="0"/>
    <n v="0"/>
    <n v="0"/>
    <n v="0"/>
    <m/>
    <n v="0"/>
    <m/>
    <m/>
    <m/>
    <m/>
    <m/>
    <m/>
    <x v="1"/>
    <n v="0"/>
    <n v="1"/>
    <n v="19"/>
    <n v="13"/>
    <n v="0"/>
    <n v="0"/>
    <n v="0"/>
    <n v="2002"/>
  </r>
  <r>
    <m/>
    <m/>
    <s v="MLI/REF/43/PRP/13"/>
    <s v="UNEP"/>
    <m/>
    <x v="0"/>
    <s v="MLI"/>
    <x v="5"/>
    <s v="REF"/>
    <s v="Preparation of the RMP update"/>
    <d v="2004-07-01T00:00:00"/>
    <d v="2005-07-01T00:00:00"/>
    <s v="FIN"/>
    <d v="2009-02-01T00:00:00"/>
    <m/>
    <d v="2005-11-01T00:00:00"/>
    <d v="2009-12-01T00:00:00"/>
    <n v="0"/>
    <m/>
    <m/>
    <n v="0"/>
    <m/>
    <m/>
    <n v="0"/>
    <m/>
    <m/>
    <n v="0"/>
    <m/>
    <m/>
    <n v="10000"/>
    <n v="0"/>
    <n v="10000"/>
    <n v="1"/>
    <n v="0"/>
    <n v="0"/>
    <n v="0"/>
    <n v="1300"/>
    <n v="0"/>
    <n v="1300"/>
    <n v="0"/>
    <n v="10000"/>
    <n v="0"/>
    <n v="0"/>
    <n v="1300"/>
    <n v="0"/>
    <m/>
    <n v="0"/>
    <m/>
    <m/>
    <m/>
    <m/>
    <m/>
    <m/>
    <x v="1"/>
    <n v="0"/>
    <n v="1"/>
    <n v="55"/>
    <n v="12"/>
    <n v="0"/>
    <n v="0"/>
    <n v="0"/>
    <n v="2004"/>
  </r>
  <r>
    <m/>
    <m/>
    <s v="BZE/REF/41/PRP/08"/>
    <s v="UNEP"/>
    <m/>
    <x v="1"/>
    <s v="BZE"/>
    <x v="5"/>
    <s v="REF"/>
    <s v="Preparation of the RMP update proposal"/>
    <d v="2003-12-01T00:00:00"/>
    <d v="2004-12-01T00:00:00"/>
    <s v="FIN"/>
    <d v="2004-08-01T00:00:00"/>
    <m/>
    <d v="2004-12-01T00:00:00"/>
    <d v="2005-06-01T00:00:00"/>
    <n v="0"/>
    <m/>
    <m/>
    <n v="0"/>
    <m/>
    <m/>
    <n v="0"/>
    <m/>
    <m/>
    <n v="0"/>
    <m/>
    <m/>
    <n v="15000"/>
    <n v="-1250"/>
    <n v="13750"/>
    <n v="1"/>
    <n v="0"/>
    <n v="0"/>
    <n v="0"/>
    <n v="1950"/>
    <n v="-163"/>
    <n v="1787"/>
    <n v="0"/>
    <n v="13750"/>
    <n v="0"/>
    <n v="0"/>
    <n v="1787"/>
    <n v="0"/>
    <m/>
    <n v="0"/>
    <m/>
    <m/>
    <m/>
    <m/>
    <m/>
    <m/>
    <x v="1"/>
    <n v="0"/>
    <n v="1"/>
    <n v="8"/>
    <n v="12"/>
    <n v="0"/>
    <n v="0"/>
    <n v="0"/>
    <n v="2003"/>
  </r>
  <r>
    <m/>
    <m/>
    <s v="HON/REF/41/PRP/13"/>
    <s v="UNDP"/>
    <m/>
    <x v="1"/>
    <s v="HON"/>
    <x v="5"/>
    <s v="REF"/>
    <s v="Preparation of the RMP update proposal"/>
    <d v="2003-12-01T00:00:00"/>
    <d v="2004-12-01T00:00:00"/>
    <s v="FIN"/>
    <d v="2004-07-01T00:00:00"/>
    <m/>
    <d v="2005-12-01T00:00:00"/>
    <d v="2008-09-01T00:00:00"/>
    <n v="0"/>
    <m/>
    <m/>
    <m/>
    <m/>
    <m/>
    <n v="0"/>
    <m/>
    <m/>
    <m/>
    <m/>
    <m/>
    <n v="15000"/>
    <n v="-2000"/>
    <n v="13000"/>
    <n v="1"/>
    <n v="0"/>
    <n v="0"/>
    <n v="0"/>
    <n v="1125"/>
    <n v="-150"/>
    <n v="975"/>
    <n v="0"/>
    <n v="13000"/>
    <n v="0"/>
    <n v="0"/>
    <n v="975"/>
    <n v="0"/>
    <m/>
    <m/>
    <m/>
    <m/>
    <s v="Completed in 2005. Financially Completed in 2008."/>
    <m/>
    <m/>
    <m/>
    <x v="1"/>
    <n v="0"/>
    <n v="1"/>
    <n v="7"/>
    <n v="12"/>
    <n v="0"/>
    <n v="0"/>
    <n v="0"/>
    <n v="2003"/>
  </r>
  <r>
    <m/>
    <m/>
    <s v="HON/REF/41/PRP/12"/>
    <s v="UNEP"/>
    <m/>
    <x v="1"/>
    <s v="HON"/>
    <x v="5"/>
    <s v="REF"/>
    <s v="Preparation of the RMP update proposal"/>
    <d v="2003-12-01T00:00:00"/>
    <d v="2004-12-01T00:00:00"/>
    <s v="FIN"/>
    <d v="2004-08-01T00:00:00"/>
    <m/>
    <d v="2004-12-01T00:00:00"/>
    <d v="2008-12-01T00:00:00"/>
    <n v="0"/>
    <m/>
    <m/>
    <n v="0"/>
    <m/>
    <m/>
    <n v="0"/>
    <m/>
    <m/>
    <n v="0"/>
    <m/>
    <m/>
    <n v="15000"/>
    <n v="-628"/>
    <n v="14372"/>
    <n v="1"/>
    <n v="0"/>
    <n v="0"/>
    <n v="0"/>
    <n v="1950"/>
    <n v="-82"/>
    <n v="1868"/>
    <n v="0"/>
    <n v="14372"/>
    <n v="0"/>
    <n v="0"/>
    <n v="1868"/>
    <n v="0"/>
    <m/>
    <n v="0"/>
    <m/>
    <m/>
    <m/>
    <m/>
    <m/>
    <m/>
    <x v="1"/>
    <n v="0"/>
    <n v="1"/>
    <n v="8"/>
    <n v="12"/>
    <n v="0"/>
    <n v="0"/>
    <n v="0"/>
    <n v="2003"/>
  </r>
  <r>
    <m/>
    <m/>
    <s v="NIC/REF/41/PRP/09"/>
    <s v="UNEP"/>
    <m/>
    <x v="1"/>
    <s v="NIC"/>
    <x v="5"/>
    <s v="REF"/>
    <s v="Preparation of the RMP update proposal"/>
    <d v="2003-12-01T00:00:00"/>
    <d v="2004-12-01T00:00:00"/>
    <s v="FIN"/>
    <d v="2004-10-01T00:00:00"/>
    <m/>
    <d v="2005-02-01T00:00:00"/>
    <d v="2007-01-01T00:00:00"/>
    <n v="0"/>
    <m/>
    <m/>
    <n v="0"/>
    <m/>
    <m/>
    <n v="0"/>
    <m/>
    <m/>
    <n v="0"/>
    <m/>
    <m/>
    <n v="15000"/>
    <n v="-900"/>
    <n v="14100"/>
    <n v="1"/>
    <n v="0"/>
    <n v="0"/>
    <n v="0"/>
    <n v="1950"/>
    <n v="-117"/>
    <n v="1833"/>
    <n v="0"/>
    <n v="14100"/>
    <n v="0"/>
    <n v="0"/>
    <n v="1833"/>
    <n v="0"/>
    <m/>
    <n v="0"/>
    <m/>
    <m/>
    <m/>
    <m/>
    <m/>
    <m/>
    <x v="1"/>
    <n v="0"/>
    <n v="1"/>
    <n v="10"/>
    <n v="12"/>
    <n v="0"/>
    <n v="0"/>
    <n v="0"/>
    <n v="2003"/>
  </r>
  <r>
    <m/>
    <m/>
    <s v="NIC/REF/41/PRP/10"/>
    <s v="UNDP"/>
    <m/>
    <x v="1"/>
    <s v="NIC"/>
    <x v="5"/>
    <s v="REF"/>
    <s v="Preparation of the RMP update proposal (investment component)"/>
    <d v="2003-12-01T00:00:00"/>
    <d v="2004-12-01T00:00:00"/>
    <s v="FIN"/>
    <d v="2004-07-01T00:00:00"/>
    <m/>
    <d v="2005-12-01T00:00:00"/>
    <d v="2008-11-01T00:00:00"/>
    <n v="0"/>
    <m/>
    <m/>
    <m/>
    <m/>
    <m/>
    <n v="0"/>
    <m/>
    <m/>
    <m/>
    <m/>
    <m/>
    <n v="15000"/>
    <n v="-36"/>
    <n v="14964"/>
    <n v="1"/>
    <n v="0"/>
    <n v="0"/>
    <n v="0"/>
    <n v="1125"/>
    <n v="-3"/>
    <n v="1122"/>
    <n v="-0.29999999999995453"/>
    <n v="14964"/>
    <n v="0"/>
    <n v="0"/>
    <n v="1122.3"/>
    <n v="0"/>
    <m/>
    <m/>
    <m/>
    <m/>
    <s v="Completed in 2005. Financially Completed in 2008."/>
    <m/>
    <m/>
    <m/>
    <x v="1"/>
    <n v="0"/>
    <n v="1"/>
    <n v="7"/>
    <n v="12"/>
    <n v="0"/>
    <n v="0"/>
    <n v="0"/>
    <n v="2003"/>
  </r>
  <r>
    <m/>
    <m/>
    <s v="NIR/FOA/27/PRP/45"/>
    <s v="UNDP"/>
    <m/>
    <x v="0"/>
    <s v="NIR"/>
    <x v="5"/>
    <s v="FOA"/>
    <s v="Preparation of three projects in general foam subsector"/>
    <d v="1999-03-01T00:00:00"/>
    <d v="2000-04-01T00:00:00"/>
    <s v="FIN"/>
    <d v="1999-04-01T00:00:00"/>
    <m/>
    <d v="1999-12-01T00:00:00"/>
    <d v="2002-04-01T00:00:00"/>
    <n v="0"/>
    <m/>
    <m/>
    <m/>
    <m/>
    <m/>
    <n v="0"/>
    <m/>
    <m/>
    <m/>
    <m/>
    <m/>
    <n v="15000"/>
    <n v="0"/>
    <n v="15000"/>
    <n v="1"/>
    <n v="0"/>
    <n v="0"/>
    <n v="0"/>
    <n v="1950"/>
    <n v="0"/>
    <n v="1950"/>
    <n v="0"/>
    <n v="15000"/>
    <n v="0"/>
    <n v="0"/>
    <n v="1950"/>
    <n v="0"/>
    <m/>
    <m/>
    <m/>
    <m/>
    <s v="Completed in 1999. Financially completed in 2002."/>
    <m/>
    <m/>
    <m/>
    <x v="1"/>
    <n v="0"/>
    <n v="1"/>
    <n v="1"/>
    <n v="13"/>
    <n v="0"/>
    <n v="0"/>
    <n v="0"/>
    <n v="1999"/>
  </r>
  <r>
    <m/>
    <m/>
    <s v="MAL/FOA/27/PRP/119"/>
    <s v="UNDP"/>
    <m/>
    <x v="2"/>
    <s v="MAL"/>
    <x v="5"/>
    <s v="FOA"/>
    <s v="Preparation of three projects in rigid foam subsector"/>
    <d v="1999-03-01T00:00:00"/>
    <d v="2000-04-01T00:00:00"/>
    <s v="FIN"/>
    <d v="1999-04-01T00:00:00"/>
    <m/>
    <d v="2000-04-01T00:00:00"/>
    <d v="2004-01-01T00:00:00"/>
    <n v="0"/>
    <m/>
    <m/>
    <m/>
    <m/>
    <m/>
    <n v="0"/>
    <m/>
    <m/>
    <m/>
    <m/>
    <m/>
    <n v="25000"/>
    <n v="0"/>
    <n v="25000"/>
    <n v="1"/>
    <n v="0"/>
    <n v="0"/>
    <n v="0"/>
    <n v="3250"/>
    <n v="0"/>
    <n v="3250"/>
    <n v="0"/>
    <n v="25000"/>
    <n v="0"/>
    <n v="0"/>
    <n v="3250"/>
    <n v="0"/>
    <m/>
    <m/>
    <m/>
    <m/>
    <s v="Completed in 2000. Financially completed in 2004."/>
    <m/>
    <m/>
    <m/>
    <x v="1"/>
    <n v="0"/>
    <n v="1"/>
    <n v="1"/>
    <n v="13"/>
    <n v="0"/>
    <n v="0"/>
    <n v="0"/>
    <n v="1999"/>
  </r>
  <r>
    <m/>
    <m/>
    <s v="IRA/REF/27/PRP/41"/>
    <s v="UNDP"/>
    <m/>
    <x v="2"/>
    <s v="IRA"/>
    <x v="5"/>
    <s v="REF"/>
    <s v="Preparation of three projects in the commercial refrigeration subsector"/>
    <d v="1999-03-01T00:00:00"/>
    <d v="2000-04-01T00:00:00"/>
    <s v="FIN"/>
    <d v="1999-04-01T00:00:00"/>
    <m/>
    <d v="2000-12-01T00:00:00"/>
    <d v="2004-01-01T00:00:00"/>
    <n v="0"/>
    <m/>
    <m/>
    <m/>
    <m/>
    <m/>
    <n v="0"/>
    <m/>
    <m/>
    <m/>
    <m/>
    <m/>
    <n v="25000"/>
    <n v="0"/>
    <n v="25000"/>
    <n v="1"/>
    <n v="0"/>
    <n v="0"/>
    <n v="0"/>
    <n v="3250"/>
    <n v="0"/>
    <n v="3250"/>
    <n v="0"/>
    <n v="25000"/>
    <n v="0"/>
    <n v="0"/>
    <n v="3250"/>
    <n v="0"/>
    <m/>
    <m/>
    <m/>
    <m/>
    <s v="Completed in 2000. Financially completed in 2004."/>
    <m/>
    <m/>
    <m/>
    <x v="1"/>
    <n v="0"/>
    <n v="1"/>
    <n v="1"/>
    <n v="13"/>
    <n v="0"/>
    <n v="0"/>
    <n v="0"/>
    <n v="1999"/>
  </r>
  <r>
    <m/>
    <m/>
    <s v="SYR/REF/27/PRP/43"/>
    <s v="UNDP"/>
    <m/>
    <x v="2"/>
    <s v="SYR"/>
    <x v="5"/>
    <s v="REF"/>
    <s v="Preparation of three projects in the domestic refrigeration subsector"/>
    <d v="1999-03-01T00:00:00"/>
    <d v="2000-04-01T00:00:00"/>
    <s v="FIN"/>
    <d v="1999-04-01T00:00:00"/>
    <m/>
    <d v="2000-12-01T00:00:00"/>
    <d v="2004-01-01T00:00:00"/>
    <n v="0"/>
    <m/>
    <m/>
    <m/>
    <m/>
    <m/>
    <n v="0"/>
    <m/>
    <m/>
    <m/>
    <m/>
    <m/>
    <n v="50000"/>
    <n v="0"/>
    <n v="50000"/>
    <n v="1"/>
    <n v="0"/>
    <n v="0"/>
    <n v="0"/>
    <n v="6500"/>
    <n v="0"/>
    <n v="6500"/>
    <n v="0"/>
    <n v="50000"/>
    <n v="0"/>
    <n v="0"/>
    <n v="6500"/>
    <n v="0"/>
    <m/>
    <m/>
    <m/>
    <m/>
    <s v="Completed in 2000. Financially completed in 2004."/>
    <m/>
    <m/>
    <m/>
    <x v="1"/>
    <n v="0"/>
    <n v="1"/>
    <n v="1"/>
    <n v="13"/>
    <n v="0"/>
    <n v="0"/>
    <n v="0"/>
    <n v="1999"/>
  </r>
  <r>
    <m/>
    <m/>
    <s v="MEX/FOA/27/PRP/89"/>
    <s v="UNDP"/>
    <m/>
    <x v="1"/>
    <s v="MEX"/>
    <x v="5"/>
    <s v="FOA"/>
    <s v="Preparation of three projects in the foam sector"/>
    <d v="1999-03-01T00:00:00"/>
    <d v="2000-04-01T00:00:00"/>
    <s v="FIN"/>
    <d v="1999-04-01T00:00:00"/>
    <m/>
    <d v="2000-07-01T00:00:00"/>
    <d v="2002-03-01T00:00:00"/>
    <n v="0"/>
    <m/>
    <m/>
    <m/>
    <m/>
    <m/>
    <n v="0"/>
    <m/>
    <m/>
    <m/>
    <m/>
    <m/>
    <n v="20000"/>
    <n v="0"/>
    <n v="20000"/>
    <n v="1"/>
    <n v="0"/>
    <n v="0"/>
    <n v="0"/>
    <n v="2600"/>
    <n v="0"/>
    <n v="2600"/>
    <n v="0"/>
    <n v="20000"/>
    <n v="0"/>
    <n v="0"/>
    <n v="2600"/>
    <n v="0"/>
    <m/>
    <m/>
    <m/>
    <m/>
    <s v="Completed in 2000. Financially completed in 2002."/>
    <m/>
    <m/>
    <m/>
    <x v="1"/>
    <n v="0"/>
    <n v="1"/>
    <n v="1"/>
    <n v="13"/>
    <n v="0"/>
    <n v="0"/>
    <n v="0"/>
    <n v="1999"/>
  </r>
  <r>
    <m/>
    <m/>
    <s v="GLO/ARS/09/TAS/32"/>
    <s v="UNEP"/>
    <m/>
    <x v="3"/>
    <s v="GLO"/>
    <x v="3"/>
    <s v="ARS"/>
    <s v="Preparation of training material for aerosol sector"/>
    <d v="1993-03-01T00:00:00"/>
    <d v="1994-03-01T00:00:00"/>
    <s v="FIN"/>
    <d v="1993-06-01T00:00:00"/>
    <m/>
    <d v="1994-06-01T00:00:00"/>
    <d v="1994-12-01T00:00:00"/>
    <n v="0"/>
    <m/>
    <m/>
    <n v="0"/>
    <m/>
    <m/>
    <n v="0"/>
    <m/>
    <m/>
    <n v="0"/>
    <m/>
    <m/>
    <n v="40000"/>
    <n v="0"/>
    <n v="40000"/>
    <n v="1"/>
    <n v="0"/>
    <n v="0"/>
    <n v="0"/>
    <n v="5200"/>
    <n v="0"/>
    <n v="5200"/>
    <n v="0"/>
    <n v="40000"/>
    <n v="0"/>
    <n v="0"/>
    <n v="5200"/>
    <n v="0"/>
    <m/>
    <n v="0"/>
    <m/>
    <m/>
    <m/>
    <m/>
    <m/>
    <m/>
    <x v="1"/>
    <n v="0"/>
    <n v="1"/>
    <n v="3"/>
    <n v="12"/>
    <n v="0"/>
    <n v="0"/>
    <n v="0"/>
    <n v="1993"/>
  </r>
  <r>
    <m/>
    <m/>
    <s v="GLO/REF/09/TAS/41"/>
    <s v="UNEP"/>
    <m/>
    <x v="3"/>
    <s v="GLO"/>
    <x v="3"/>
    <s v="REF"/>
    <s v="Preparation of training material for refrigeration sector"/>
    <d v="1993-03-01T00:00:00"/>
    <d v="1994-03-01T00:00:00"/>
    <s v="FIN"/>
    <d v="1993-09-01T00:00:00"/>
    <m/>
    <d v="1995-03-01T00:00:00"/>
    <d v="1995-12-01T00:00:00"/>
    <n v="0"/>
    <m/>
    <m/>
    <n v="0"/>
    <m/>
    <m/>
    <n v="0"/>
    <m/>
    <m/>
    <n v="0"/>
    <m/>
    <m/>
    <n v="160000"/>
    <n v="0"/>
    <n v="160000"/>
    <n v="1"/>
    <n v="0"/>
    <n v="0"/>
    <n v="0"/>
    <n v="20800"/>
    <n v="0"/>
    <n v="20800"/>
    <n v="0"/>
    <n v="160000"/>
    <n v="0"/>
    <n v="0"/>
    <n v="20800"/>
    <n v="0"/>
    <m/>
    <n v="0"/>
    <m/>
    <m/>
    <m/>
    <m/>
    <m/>
    <m/>
    <x v="1"/>
    <n v="0"/>
    <n v="1"/>
    <n v="6"/>
    <n v="12"/>
    <n v="0"/>
    <n v="0"/>
    <n v="0"/>
    <n v="1993"/>
  </r>
  <r>
    <m/>
    <m/>
    <s v="BHE/REF/36/PRP/11"/>
    <s v="UNIDO"/>
    <m/>
    <x v="4"/>
    <s v="BHE"/>
    <x v="5"/>
    <s v="REF"/>
    <s v="Preparation of two investment projects in the commercial refrigeration sector"/>
    <d v="2002-03-01T00:00:00"/>
    <d v="2003-04-01T00:00:00"/>
    <s v="FIN"/>
    <d v="2002-10-01T00:00:00"/>
    <m/>
    <d v="2003-07-01T00:00:00"/>
    <d v="2004-09-01T00:00:00"/>
    <n v="0"/>
    <m/>
    <m/>
    <n v="0"/>
    <m/>
    <m/>
    <n v="0"/>
    <m/>
    <m/>
    <n v="0"/>
    <m/>
    <m/>
    <n v="15000"/>
    <n v="-3464"/>
    <n v="11536"/>
    <n v="1"/>
    <n v="0"/>
    <n v="0"/>
    <n v="0"/>
    <n v="1950"/>
    <n v="-452.66"/>
    <n v="1497.34"/>
    <n v="0.33999999999991815"/>
    <n v="11536"/>
    <n v="0"/>
    <m/>
    <n v="1497"/>
    <n v="0"/>
    <m/>
    <m/>
    <m/>
    <m/>
    <m/>
    <m/>
    <m/>
    <m/>
    <x v="1"/>
    <n v="0"/>
    <n v="1"/>
    <n v="7"/>
    <n v="13"/>
    <n v="0"/>
    <n v="0"/>
    <n v="0"/>
    <n v="2002"/>
  </r>
  <r>
    <m/>
    <m/>
    <s v="CPR/REF/31/PRP/360"/>
    <s v="UNIDO"/>
    <m/>
    <x v="2"/>
    <s v="CPR"/>
    <x v="5"/>
    <s v="REF"/>
    <s v="Preparation of two investment projects in the domestic (hydrocarbons) refrigeration sub-sector"/>
    <d v="2000-07-01T00:00:00"/>
    <d v="2001-07-01T00:00:00"/>
    <s v="FIN"/>
    <d v="2001-03-01T00:00:00"/>
    <m/>
    <d v="2001-08-01T00:00:00"/>
    <d v="2002-11-01T00:00:00"/>
    <n v="0"/>
    <m/>
    <m/>
    <n v="0"/>
    <m/>
    <m/>
    <n v="0"/>
    <m/>
    <m/>
    <n v="0"/>
    <m/>
    <m/>
    <n v="40000"/>
    <n v="-17965"/>
    <n v="22035"/>
    <n v="1"/>
    <n v="0"/>
    <n v="0"/>
    <n v="0"/>
    <n v="5200"/>
    <n v="-2340"/>
    <n v="2860"/>
    <n v="0"/>
    <n v="22035"/>
    <n v="0"/>
    <m/>
    <n v="2860"/>
    <n v="0"/>
    <m/>
    <m/>
    <m/>
    <m/>
    <m/>
    <m/>
    <m/>
    <m/>
    <x v="1"/>
    <n v="0"/>
    <n v="1"/>
    <n v="8"/>
    <n v="12"/>
    <n v="0"/>
    <n v="0"/>
    <n v="0"/>
    <n v="2000"/>
  </r>
  <r>
    <m/>
    <m/>
    <s v="BHE/FOA/34/PRP/07"/>
    <s v="UNIDO"/>
    <m/>
    <x v="4"/>
    <s v="BHE"/>
    <x v="5"/>
    <s v="FOA"/>
    <s v="Preparation of two investment projects in the flexible foam sector"/>
    <d v="2001-07-01T00:00:00"/>
    <d v="2002-08-01T00:00:00"/>
    <s v="FIN"/>
    <d v="2002-08-01T00:00:00"/>
    <m/>
    <d v="2004-01-01T00:00:00"/>
    <d v="2004-04-01T00:00:00"/>
    <n v="0"/>
    <m/>
    <m/>
    <n v="0"/>
    <m/>
    <m/>
    <n v="0"/>
    <m/>
    <m/>
    <n v="0"/>
    <m/>
    <m/>
    <n v="15000"/>
    <n v="-738"/>
    <n v="14262"/>
    <n v="1"/>
    <n v="0"/>
    <n v="0"/>
    <n v="0"/>
    <n v="1950"/>
    <n v="-99"/>
    <n v="1851"/>
    <n v="0"/>
    <n v="14262"/>
    <n v="0"/>
    <m/>
    <n v="1851"/>
    <n v="0"/>
    <m/>
    <m/>
    <m/>
    <m/>
    <m/>
    <m/>
    <m/>
    <m/>
    <x v="1"/>
    <n v="0"/>
    <n v="1"/>
    <n v="13"/>
    <n v="13"/>
    <n v="0"/>
    <n v="0"/>
    <n v="0"/>
    <n v="2001"/>
  </r>
  <r>
    <m/>
    <m/>
    <s v="BAH/REF/27/PRP/08"/>
    <s v="UNDP"/>
    <m/>
    <x v="2"/>
    <s v="BAH"/>
    <x v="5"/>
    <s v="REF"/>
    <s v="Preparation of two project proposals in the commercial refrigeration subsector"/>
    <d v="1999-03-01T00:00:00"/>
    <d v="2000-04-01T00:00:00"/>
    <s v="FIN"/>
    <d v="1999-04-01T00:00:00"/>
    <m/>
    <d v="2000-04-01T00:00:00"/>
    <d v="2004-01-01T00:00:00"/>
    <n v="0"/>
    <m/>
    <m/>
    <m/>
    <m/>
    <m/>
    <n v="0"/>
    <m/>
    <m/>
    <m/>
    <m/>
    <m/>
    <n v="20000"/>
    <n v="0"/>
    <n v="20000"/>
    <n v="1"/>
    <n v="0"/>
    <n v="0"/>
    <n v="0"/>
    <n v="2600"/>
    <n v="0"/>
    <n v="2600"/>
    <n v="0"/>
    <n v="20000"/>
    <n v="0"/>
    <n v="0"/>
    <n v="2600"/>
    <n v="0"/>
    <m/>
    <m/>
    <m/>
    <m/>
    <s v="Completed in 2000. Financially completed in 2004."/>
    <m/>
    <m/>
    <m/>
    <x v="1"/>
    <n v="0"/>
    <n v="1"/>
    <n v="1"/>
    <n v="13"/>
    <n v="0"/>
    <n v="0"/>
    <n v="0"/>
    <n v="1999"/>
  </r>
  <r>
    <m/>
    <m/>
    <s v="IND/ARS/27/PRP/201"/>
    <s v="UNDP"/>
    <m/>
    <x v="2"/>
    <s v="IND"/>
    <x v="5"/>
    <s v="ARS"/>
    <s v="Preparation of two projects in aerosol sector"/>
    <d v="1999-03-01T00:00:00"/>
    <d v="2000-04-01T00:00:00"/>
    <s v="FIN"/>
    <d v="1999-04-01T00:00:00"/>
    <m/>
    <d v="1999-11-01T00:00:00"/>
    <d v="2000-12-01T00:00:00"/>
    <n v="0"/>
    <m/>
    <m/>
    <m/>
    <m/>
    <m/>
    <n v="0"/>
    <m/>
    <m/>
    <m/>
    <m/>
    <m/>
    <n v="15000"/>
    <n v="0"/>
    <n v="15000"/>
    <n v="1"/>
    <n v="0"/>
    <n v="0"/>
    <n v="0"/>
    <n v="1950"/>
    <n v="0"/>
    <n v="1950"/>
    <n v="0"/>
    <n v="15000"/>
    <n v="0"/>
    <n v="0"/>
    <n v="1950"/>
    <n v="0"/>
    <m/>
    <m/>
    <m/>
    <m/>
    <s v="Completed in 1999. Financially completed in 2000."/>
    <m/>
    <m/>
    <m/>
    <x v="1"/>
    <n v="0"/>
    <n v="1"/>
    <n v="1"/>
    <n v="13"/>
    <n v="0"/>
    <n v="0"/>
    <n v="0"/>
    <n v="1999"/>
  </r>
  <r>
    <m/>
    <m/>
    <s v="MAL/REF/27/PRP/117"/>
    <s v="UNDP"/>
    <m/>
    <x v="2"/>
    <s v="MAL"/>
    <x v="5"/>
    <s v="REF"/>
    <s v="Preparation of two projects in commercial refrigeration subsector"/>
    <d v="1999-03-01T00:00:00"/>
    <d v="2000-04-01T00:00:00"/>
    <s v="FIN"/>
    <d v="1999-04-01T00:00:00"/>
    <m/>
    <d v="2000-04-01T00:00:00"/>
    <d v="2000-12-01T00:00:00"/>
    <n v="0"/>
    <m/>
    <m/>
    <m/>
    <m/>
    <m/>
    <n v="0"/>
    <m/>
    <m/>
    <m/>
    <m/>
    <m/>
    <n v="20000"/>
    <n v="0"/>
    <n v="20000"/>
    <n v="1"/>
    <n v="0"/>
    <n v="0"/>
    <n v="0"/>
    <n v="2600"/>
    <n v="0"/>
    <n v="2600"/>
    <n v="0"/>
    <n v="20000"/>
    <n v="0"/>
    <n v="0"/>
    <n v="2600"/>
    <n v="0"/>
    <m/>
    <m/>
    <m/>
    <m/>
    <s v="Completed in 2000. Financially completed in 2000."/>
    <m/>
    <m/>
    <m/>
    <x v="1"/>
    <n v="0"/>
    <n v="1"/>
    <n v="1"/>
    <n v="13"/>
    <n v="0"/>
    <n v="0"/>
    <n v="0"/>
    <n v="1999"/>
  </r>
  <r>
    <m/>
    <m/>
    <s v="VIE/FOA/27/PRP/21"/>
    <s v="UNDP"/>
    <m/>
    <x v="2"/>
    <s v="VIE"/>
    <x v="5"/>
    <s v="FOA"/>
    <s v="Preparation of two projects in general foam subsector"/>
    <d v="1999-03-01T00:00:00"/>
    <d v="2000-04-01T00:00:00"/>
    <s v="FIN"/>
    <d v="1999-05-01T00:00:00"/>
    <m/>
    <d v="2000-12-01T00:00:00"/>
    <d v="2001-12-01T00:00:00"/>
    <n v="0"/>
    <m/>
    <m/>
    <m/>
    <m/>
    <m/>
    <n v="0"/>
    <m/>
    <m/>
    <m/>
    <m/>
    <m/>
    <n v="15000"/>
    <n v="0"/>
    <n v="15000"/>
    <n v="1"/>
    <n v="0"/>
    <n v="0"/>
    <n v="0"/>
    <n v="1950"/>
    <n v="0"/>
    <n v="1950"/>
    <n v="0"/>
    <n v="15000"/>
    <n v="0"/>
    <n v="0"/>
    <n v="1950"/>
    <n v="0"/>
    <m/>
    <m/>
    <m/>
    <m/>
    <s v="Completed in 2000. Financially completed in 2001."/>
    <m/>
    <m/>
    <m/>
    <x v="1"/>
    <n v="0"/>
    <n v="1"/>
    <n v="2"/>
    <n v="13"/>
    <n v="0"/>
    <n v="0"/>
    <n v="0"/>
    <n v="1999"/>
  </r>
  <r>
    <m/>
    <m/>
    <s v="BEN/FOA/27/PRP/05"/>
    <s v="UNDP"/>
    <m/>
    <x v="0"/>
    <s v="BEN"/>
    <x v="5"/>
    <s v="FOA"/>
    <s v="Preparation of two projects in the general foam subsector"/>
    <d v="1999-03-01T00:00:00"/>
    <d v="2000-04-01T00:00:00"/>
    <s v="FIN"/>
    <d v="1999-03-01T00:00:00"/>
    <m/>
    <d v="1999-11-01T00:00:00"/>
    <d v="2002-04-01T00:00:00"/>
    <n v="0"/>
    <m/>
    <m/>
    <m/>
    <m/>
    <m/>
    <n v="0"/>
    <m/>
    <m/>
    <m/>
    <m/>
    <m/>
    <n v="15000"/>
    <n v="0"/>
    <n v="15000"/>
    <n v="1"/>
    <n v="0"/>
    <n v="0"/>
    <n v="0"/>
    <n v="1950"/>
    <n v="0"/>
    <n v="1950"/>
    <n v="0"/>
    <n v="15000"/>
    <n v="0"/>
    <n v="0"/>
    <n v="1950"/>
    <n v="0"/>
    <m/>
    <m/>
    <m/>
    <m/>
    <s v="Completed in 1999. Financially completed in 2002."/>
    <m/>
    <m/>
    <m/>
    <x v="1"/>
    <n v="0"/>
    <n v="1"/>
    <n v="0"/>
    <n v="13"/>
    <n v="0"/>
    <n v="0"/>
    <n v="0"/>
    <n v="1999"/>
  </r>
  <r>
    <m/>
    <m/>
    <s v="ARG/FOA/27/PRP/83"/>
    <s v="UNDP"/>
    <m/>
    <x v="1"/>
    <s v="ARG"/>
    <x v="5"/>
    <s v="FOA"/>
    <s v="Preparation of two projects in the integral skin foam subsector"/>
    <d v="1999-03-01T00:00:00"/>
    <d v="2000-04-01T00:00:00"/>
    <s v="FIN"/>
    <d v="1999-04-01T00:00:00"/>
    <m/>
    <d v="1999-12-01T00:00:00"/>
    <d v="2002-03-01T00:00:00"/>
    <n v="0"/>
    <m/>
    <m/>
    <m/>
    <m/>
    <m/>
    <n v="0"/>
    <m/>
    <m/>
    <m/>
    <m/>
    <m/>
    <n v="20000"/>
    <n v="0"/>
    <n v="20000"/>
    <n v="1"/>
    <n v="0"/>
    <n v="0"/>
    <n v="0"/>
    <n v="2600"/>
    <n v="0"/>
    <n v="2600"/>
    <n v="0"/>
    <n v="20000"/>
    <n v="0"/>
    <n v="0"/>
    <n v="2600"/>
    <n v="0"/>
    <m/>
    <m/>
    <m/>
    <m/>
    <s v="Completed in 1999. Financially completed in 2002."/>
    <m/>
    <m/>
    <m/>
    <x v="1"/>
    <n v="0"/>
    <n v="1"/>
    <n v="1"/>
    <n v="13"/>
    <n v="0"/>
    <n v="0"/>
    <n v="0"/>
    <n v="1999"/>
  </r>
  <r>
    <m/>
    <m/>
    <s v="PAK/SOL/36/PRP/45"/>
    <s v="UNIDO"/>
    <m/>
    <x v="2"/>
    <s v="PAK"/>
    <x v="5"/>
    <s v="SOL"/>
    <s v="Preparation of two projects in the solvents sector"/>
    <d v="2002-03-01T00:00:00"/>
    <d v="2003-04-01T00:00:00"/>
    <s v="FIN"/>
    <d v="2002-06-01T00:00:00"/>
    <m/>
    <d v="2003-12-01T00:00:00"/>
    <d v="2004-09-01T00:00:00"/>
    <n v="0"/>
    <m/>
    <m/>
    <n v="0"/>
    <m/>
    <m/>
    <n v="0"/>
    <m/>
    <m/>
    <n v="0"/>
    <m/>
    <m/>
    <n v="20000"/>
    <n v="-639"/>
    <n v="19361"/>
    <n v="1"/>
    <n v="0"/>
    <n v="0"/>
    <n v="0"/>
    <n v="2600"/>
    <n v="-87.1"/>
    <n v="2512.9"/>
    <n v="-9.9999999999909051E-2"/>
    <n v="19361"/>
    <n v="0"/>
    <m/>
    <n v="2513"/>
    <n v="0"/>
    <m/>
    <m/>
    <m/>
    <m/>
    <m/>
    <m/>
    <m/>
    <m/>
    <x v="1"/>
    <n v="0"/>
    <n v="1"/>
    <n v="3"/>
    <n v="13"/>
    <n v="0"/>
    <n v="0"/>
    <n v="0"/>
    <n v="2002"/>
  </r>
  <r>
    <m/>
    <m/>
    <s v="IDS/SEV/36/PRP/142"/>
    <s v="IBRD"/>
    <m/>
    <x v="2"/>
    <s v="IDS"/>
    <x v="5"/>
    <s v="SEV"/>
    <s v="Preparation of two sector plans in the aerosol sector and in the foam sector"/>
    <d v="2002-03-01T00:00:00"/>
    <d v="2003-09-01T00:00:00"/>
    <s v="FIN"/>
    <d v="2002-12-01T00:00:00"/>
    <m/>
    <d v="2003-09-01T00:00:00"/>
    <d v="2003-09-01T00:00:00"/>
    <n v="0"/>
    <m/>
    <m/>
    <n v="0"/>
    <m/>
    <m/>
    <n v="0"/>
    <m/>
    <m/>
    <n v="0"/>
    <m/>
    <m/>
    <n v="130000"/>
    <n v="0"/>
    <n v="130000"/>
    <n v="1"/>
    <n v="0"/>
    <n v="0"/>
    <n v="0"/>
    <n v="16900"/>
    <n v="0"/>
    <n v="16900"/>
    <n v="0"/>
    <n v="130000"/>
    <n v="0"/>
    <n v="0"/>
    <n v="16900"/>
    <n v="0"/>
    <n v="0"/>
    <m/>
    <m/>
    <m/>
    <s v="Foam and aerosol proposals prepared and submitted to Excom.  "/>
    <m/>
    <m/>
    <m/>
    <x v="1"/>
    <n v="0"/>
    <n v="1"/>
    <n v="9"/>
    <n v="18"/>
    <n v="0"/>
    <n v="0"/>
    <n v="0"/>
    <n v="2002"/>
  </r>
  <r>
    <m/>
    <m/>
    <s v="IND/ARS/18/PRP/53"/>
    <s v="UNIDO"/>
    <m/>
    <x v="2"/>
    <s v="IND"/>
    <x v="5"/>
    <s v="ARS"/>
    <s v="Preparation of umbrella project for ODS phase-out in the aerosol sector (small-scale industries)"/>
    <d v="1995-11-01T00:00:00"/>
    <d v="1996-05-01T00:00:00"/>
    <s v="CLO"/>
    <m/>
    <m/>
    <m/>
    <d v="1997-06-01T00:00:00"/>
    <n v="0"/>
    <m/>
    <m/>
    <n v="0"/>
    <m/>
    <m/>
    <n v="0"/>
    <m/>
    <m/>
    <n v="0"/>
    <m/>
    <m/>
    <n v="20000"/>
    <n v="-20000"/>
    <n v="0"/>
    <n v="0"/>
    <n v="0"/>
    <n v="0"/>
    <n v="0"/>
    <n v="2600"/>
    <n v="-2600"/>
    <n v="0"/>
    <n v="0"/>
    <n v="0"/>
    <n v="0"/>
    <m/>
    <n v="0"/>
    <n v="0"/>
    <m/>
    <m/>
    <m/>
    <m/>
    <e v="#N/A"/>
    <e v="#N/A"/>
    <m/>
    <m/>
    <x v="0"/>
    <n v="0"/>
    <n v="0"/>
    <s v=""/>
    <n v="6"/>
    <n v="0"/>
    <n v="0"/>
    <n v="0"/>
    <n v="1995"/>
  </r>
  <r>
    <m/>
    <m/>
    <s v="ARG/REF/36/PRP/124"/>
    <s v="UNIDO"/>
    <m/>
    <x v="1"/>
    <s v="ARG"/>
    <x v="5"/>
    <s v="REF"/>
    <s v="Preparation of umbrella project in the commercial refrigeration sector"/>
    <d v="2002-03-01T00:00:00"/>
    <d v="2003-04-01T00:00:00"/>
    <s v="FIN"/>
    <d v="2002-12-01T00:00:00"/>
    <m/>
    <d v="2003-05-01T00:00:00"/>
    <d v="2003-05-01T00:00:00"/>
    <n v="0"/>
    <m/>
    <m/>
    <n v="0"/>
    <m/>
    <m/>
    <n v="0"/>
    <m/>
    <m/>
    <n v="0"/>
    <m/>
    <m/>
    <n v="25000"/>
    <n v="0"/>
    <n v="25000"/>
    <n v="1"/>
    <n v="0"/>
    <n v="0"/>
    <n v="0"/>
    <n v="3250"/>
    <n v="-3.9"/>
    <n v="3246.1"/>
    <n v="9.9999999999909051E-2"/>
    <n v="25000"/>
    <n v="0"/>
    <m/>
    <n v="3246"/>
    <n v="0"/>
    <m/>
    <m/>
    <m/>
    <m/>
    <m/>
    <m/>
    <m/>
    <m/>
    <x v="1"/>
    <n v="0"/>
    <n v="1"/>
    <n v="9"/>
    <n v="13"/>
    <n v="0"/>
    <n v="0"/>
    <n v="0"/>
    <n v="2002"/>
  </r>
  <r>
    <m/>
    <m/>
    <s v="STL/REF/35/PRP/06"/>
    <s v="Canada"/>
    <m/>
    <x v="1"/>
    <s v="STL"/>
    <x v="5"/>
    <s v="REF"/>
    <s v="Preparation of update of refrigerant management plan"/>
    <d v="2001-12-01T00:00:00"/>
    <d v="2002-07-01T00:00:00"/>
    <s v="FIN"/>
    <d v="2002-06-01T00:00:00"/>
    <m/>
    <d v="2003-11-01T00:00:00"/>
    <d v="2003-12-01T00:00:00"/>
    <n v="0"/>
    <m/>
    <m/>
    <n v="0"/>
    <m/>
    <m/>
    <m/>
    <m/>
    <m/>
    <m/>
    <m/>
    <m/>
    <n v="7500"/>
    <n v="0"/>
    <n v="7500"/>
    <n v="1"/>
    <n v="0"/>
    <n v="0"/>
    <n v="0"/>
    <n v="975"/>
    <n v="0"/>
    <n v="975"/>
    <n v="0"/>
    <n v="7500"/>
    <m/>
    <n v="0"/>
    <n v="975"/>
    <m/>
    <m/>
    <m/>
    <m/>
    <m/>
    <s v="RMP Update was completed and project was submitted in Nov. 2003."/>
    <m/>
    <m/>
    <m/>
    <x v="1"/>
    <n v="0"/>
    <n v="1"/>
    <n v="6"/>
    <n v="7"/>
    <n v="0"/>
    <n v="0"/>
    <n v="0"/>
    <n v="2001"/>
  </r>
  <r>
    <m/>
    <m/>
    <s v="ARG/SEV/16/PRP/23"/>
    <s v="IBRD"/>
    <m/>
    <x v="1"/>
    <s v="ARG"/>
    <x v="5"/>
    <s v="SEV"/>
    <s v="Preparation/supervision of investment projects (1995)"/>
    <d v="1995-03-01T00:00:00"/>
    <d v="1996-03-01T00:00:00"/>
    <s v="FIN"/>
    <d v="1995-03-01T00:00:00"/>
    <m/>
    <d v="1995-12-01T00:00:00"/>
    <d v="1995-12-01T00:00:00"/>
    <n v="0"/>
    <m/>
    <m/>
    <n v="0"/>
    <m/>
    <m/>
    <n v="0"/>
    <m/>
    <m/>
    <n v="0"/>
    <m/>
    <m/>
    <n v="185000"/>
    <n v="-4503"/>
    <n v="180497"/>
    <n v="1"/>
    <n v="0"/>
    <n v="0"/>
    <n v="0"/>
    <n v="0"/>
    <n v="0"/>
    <n v="0"/>
    <n v="0"/>
    <n v="180497"/>
    <n v="0"/>
    <n v="0"/>
    <n v="0"/>
    <n v="0"/>
    <n v="0"/>
    <m/>
    <m/>
    <m/>
    <s v="Completed."/>
    <m/>
    <m/>
    <m/>
    <x v="1"/>
    <n v="0"/>
    <n v="1"/>
    <n v="0"/>
    <n v="12"/>
    <n v="0"/>
    <n v="0"/>
    <n v="0"/>
    <n v="1995"/>
  </r>
  <r>
    <m/>
    <m/>
    <s v="BRA/SEV/16/PRP/19"/>
    <s v="IBRD"/>
    <m/>
    <x v="1"/>
    <s v="BRA"/>
    <x v="5"/>
    <s v="SEV"/>
    <s v="Preparation/supervision of investment projects (1995)"/>
    <d v="1995-03-01T00:00:00"/>
    <d v="1996-03-01T00:00:00"/>
    <s v="FIN"/>
    <d v="1995-03-01T00:00:00"/>
    <m/>
    <d v="1995-12-01T00:00:00"/>
    <d v="1995-12-01T00:00:00"/>
    <n v="0"/>
    <m/>
    <m/>
    <n v="0"/>
    <m/>
    <m/>
    <n v="0"/>
    <m/>
    <m/>
    <n v="0"/>
    <m/>
    <m/>
    <n v="235906"/>
    <n v="0"/>
    <n v="235906"/>
    <n v="1"/>
    <n v="0"/>
    <n v="0"/>
    <n v="0"/>
    <n v="0"/>
    <n v="0"/>
    <n v="0"/>
    <n v="0"/>
    <n v="235906"/>
    <n v="0"/>
    <n v="0"/>
    <n v="0"/>
    <n v="0"/>
    <n v="0"/>
    <m/>
    <m/>
    <m/>
    <s v="Completed."/>
    <m/>
    <m/>
    <m/>
    <x v="1"/>
    <n v="0"/>
    <n v="1"/>
    <n v="0"/>
    <n v="12"/>
    <n v="0"/>
    <n v="0"/>
    <n v="0"/>
    <n v="1995"/>
  </r>
  <r>
    <m/>
    <m/>
    <s v="ECU/SEV/16/PRP/18"/>
    <s v="IBRD"/>
    <m/>
    <x v="1"/>
    <s v="ECU"/>
    <x v="5"/>
    <s v="SEV"/>
    <s v="Preparation/supervision of investment projects (1995)"/>
    <d v="1995-03-01T00:00:00"/>
    <d v="1996-03-01T00:00:00"/>
    <s v="FIN"/>
    <d v="1995-03-01T00:00:00"/>
    <m/>
    <d v="1995-12-01T00:00:00"/>
    <d v="1995-12-01T00:00:00"/>
    <n v="0"/>
    <m/>
    <m/>
    <n v="0"/>
    <m/>
    <m/>
    <n v="0"/>
    <m/>
    <m/>
    <n v="0"/>
    <m/>
    <m/>
    <n v="56745"/>
    <n v="0"/>
    <n v="56745"/>
    <n v="1"/>
    <n v="0"/>
    <n v="0"/>
    <n v="0"/>
    <n v="0"/>
    <n v="0"/>
    <n v="0"/>
    <n v="0"/>
    <n v="56745"/>
    <n v="0"/>
    <n v="0"/>
    <n v="0"/>
    <n v="0"/>
    <n v="0"/>
    <m/>
    <m/>
    <m/>
    <s v="Project supervision on-going. Implementation is proceeding satisfactorily. A second phase of the Country Program is expected for CY97."/>
    <m/>
    <m/>
    <m/>
    <x v="1"/>
    <n v="0"/>
    <n v="1"/>
    <n v="0"/>
    <n v="12"/>
    <n v="0"/>
    <n v="0"/>
    <n v="0"/>
    <n v="1995"/>
  </r>
  <r>
    <m/>
    <m/>
    <s v="IND/SEV/16/PRP/142"/>
    <s v="IBRD"/>
    <m/>
    <x v="2"/>
    <s v="IND"/>
    <x v="5"/>
    <s v="SEV"/>
    <s v="Preparation/supervision of investment projects (1995)"/>
    <d v="1995-03-01T00:00:00"/>
    <d v="1995-12-01T00:00:00"/>
    <s v="CLO"/>
    <m/>
    <m/>
    <m/>
    <d v="1995-12-01T00:00:00"/>
    <n v="0"/>
    <m/>
    <m/>
    <n v="0"/>
    <m/>
    <m/>
    <n v="0"/>
    <m/>
    <m/>
    <n v="0"/>
    <m/>
    <m/>
    <n v="70000"/>
    <n v="-70000"/>
    <n v="0"/>
    <n v="0"/>
    <n v="0"/>
    <n v="0"/>
    <n v="0"/>
    <n v="0"/>
    <n v="0"/>
    <n v="0"/>
    <n v="0"/>
    <n v="0"/>
    <n v="0"/>
    <n v="0"/>
    <n v="0"/>
    <n v="0"/>
    <n v="0"/>
    <m/>
    <m/>
    <m/>
    <s v="Closed."/>
    <m/>
    <m/>
    <m/>
    <x v="0"/>
    <n v="0"/>
    <n v="0"/>
    <s v=""/>
    <n v="9"/>
    <n v="0"/>
    <n v="0"/>
    <n v="0"/>
    <n v="1995"/>
  </r>
  <r>
    <m/>
    <m/>
    <s v="IDS/SEV/16/PRP/31"/>
    <s v="IBRD"/>
    <m/>
    <x v="2"/>
    <s v="IDS"/>
    <x v="5"/>
    <s v="SEV"/>
    <s v="Preparation/supervision of investment projects (1995)"/>
    <d v="1995-03-01T00:00:00"/>
    <d v="1996-03-01T00:00:00"/>
    <s v="FIN"/>
    <d v="1995-03-01T00:00:00"/>
    <m/>
    <d v="1995-12-01T00:00:00"/>
    <d v="1995-12-01T00:00:00"/>
    <n v="0"/>
    <m/>
    <m/>
    <n v="0"/>
    <m/>
    <m/>
    <n v="0"/>
    <m/>
    <m/>
    <n v="0"/>
    <m/>
    <m/>
    <n v="108824"/>
    <n v="0"/>
    <n v="108824"/>
    <n v="1"/>
    <n v="0"/>
    <n v="0"/>
    <n v="0"/>
    <n v="0"/>
    <n v="0"/>
    <n v="0"/>
    <n v="0"/>
    <n v="108824"/>
    <n v="0"/>
    <n v="0"/>
    <n v="0"/>
    <n v="0"/>
    <n v="0"/>
    <m/>
    <m/>
    <m/>
    <m/>
    <m/>
    <m/>
    <m/>
    <x v="1"/>
    <n v="0"/>
    <n v="1"/>
    <n v="0"/>
    <n v="12"/>
    <n v="0"/>
    <n v="0"/>
    <n v="0"/>
    <n v="1995"/>
  </r>
  <r>
    <m/>
    <m/>
    <s v="JOR/SEV/16/PRP/23"/>
    <s v="IBRD"/>
    <m/>
    <x v="2"/>
    <s v="JOR"/>
    <x v="5"/>
    <s v="SEV"/>
    <s v="Preparation/supervision of investment projects (1995)"/>
    <d v="1995-03-01T00:00:00"/>
    <d v="1996-03-01T00:00:00"/>
    <s v="FIN"/>
    <d v="1995-03-01T00:00:00"/>
    <m/>
    <d v="1995-12-01T00:00:00"/>
    <d v="1995-12-01T00:00:00"/>
    <n v="0"/>
    <m/>
    <m/>
    <n v="0"/>
    <m/>
    <m/>
    <n v="0"/>
    <m/>
    <m/>
    <n v="0"/>
    <m/>
    <m/>
    <n v="64680"/>
    <n v="0"/>
    <n v="64680"/>
    <n v="1"/>
    <n v="0"/>
    <n v="0"/>
    <n v="0"/>
    <n v="0"/>
    <n v="0"/>
    <n v="0"/>
    <n v="0"/>
    <n v="64680"/>
    <n v="0"/>
    <n v="0"/>
    <n v="0"/>
    <n v="0"/>
    <n v="0"/>
    <m/>
    <m/>
    <m/>
    <m/>
    <m/>
    <m/>
    <m/>
    <x v="1"/>
    <n v="0"/>
    <n v="1"/>
    <n v="0"/>
    <n v="12"/>
    <n v="0"/>
    <n v="0"/>
    <n v="0"/>
    <n v="1995"/>
  </r>
  <r>
    <m/>
    <m/>
    <s v="PHI/SEV/16/PRP/36"/>
    <s v="IBRD"/>
    <m/>
    <x v="2"/>
    <s v="PHI"/>
    <x v="5"/>
    <s v="SEV"/>
    <s v="Preparation/supervision of investment projects (1995)"/>
    <d v="1995-03-01T00:00:00"/>
    <d v="1996-03-01T00:00:00"/>
    <s v="FIN"/>
    <d v="1995-03-01T00:00:00"/>
    <m/>
    <d v="1996-12-01T00:00:00"/>
    <d v="1996-12-01T00:00:00"/>
    <n v="0"/>
    <m/>
    <m/>
    <n v="0"/>
    <m/>
    <m/>
    <n v="0"/>
    <m/>
    <m/>
    <n v="0"/>
    <m/>
    <m/>
    <n v="169937"/>
    <n v="-70000"/>
    <n v="99937"/>
    <n v="1"/>
    <n v="0"/>
    <n v="0"/>
    <n v="0"/>
    <n v="0"/>
    <n v="0"/>
    <n v="0"/>
    <n v="0"/>
    <n v="99937"/>
    <n v="0"/>
    <n v="0"/>
    <n v="0"/>
    <n v="0"/>
    <n v="0"/>
    <m/>
    <m/>
    <m/>
    <s v="Completed."/>
    <m/>
    <m/>
    <m/>
    <x v="1"/>
    <n v="0"/>
    <n v="1"/>
    <n v="0"/>
    <n v="12"/>
    <n v="0"/>
    <n v="0"/>
    <n v="0"/>
    <n v="1995"/>
  </r>
  <r>
    <m/>
    <m/>
    <s v="THA/SEV/16/PRP/43"/>
    <s v="IBRD"/>
    <m/>
    <x v="2"/>
    <s v="THA"/>
    <x v="5"/>
    <s v="SEV"/>
    <s v="Preparation/supervision of investment projects (1995)"/>
    <d v="1995-03-01T00:00:00"/>
    <d v="1996-03-01T00:00:00"/>
    <s v="FIN"/>
    <d v="1995-03-01T00:00:00"/>
    <m/>
    <d v="1997-12-01T00:00:00"/>
    <d v="1997-12-01T00:00:00"/>
    <n v="0"/>
    <m/>
    <m/>
    <n v="0"/>
    <m/>
    <m/>
    <n v="0"/>
    <m/>
    <m/>
    <n v="0"/>
    <m/>
    <m/>
    <n v="267138"/>
    <n v="0"/>
    <n v="267138"/>
    <n v="1"/>
    <n v="0"/>
    <n v="0"/>
    <n v="0"/>
    <n v="0"/>
    <n v="0"/>
    <n v="0"/>
    <n v="0"/>
    <n v="267138"/>
    <n v="0"/>
    <n v="0"/>
    <n v="0"/>
    <n v="0"/>
    <n v="0"/>
    <m/>
    <m/>
    <m/>
    <m/>
    <m/>
    <m/>
    <m/>
    <x v="1"/>
    <n v="0"/>
    <n v="1"/>
    <n v="0"/>
    <n v="12"/>
    <n v="0"/>
    <n v="0"/>
    <n v="0"/>
    <n v="1995"/>
  </r>
  <r>
    <m/>
    <m/>
    <s v="TUN/SEV/16/PRP/12"/>
    <s v="IBRD"/>
    <m/>
    <x v="0"/>
    <s v="TUN"/>
    <x v="5"/>
    <s v="SEV"/>
    <s v="Preparation/supervision of investment projects (1995)"/>
    <d v="1995-03-01T00:00:00"/>
    <d v="1996-03-01T00:00:00"/>
    <s v="FIN"/>
    <d v="1995-03-01T00:00:00"/>
    <m/>
    <d v="1995-12-01T00:00:00"/>
    <d v="1995-12-01T00:00:00"/>
    <n v="0"/>
    <m/>
    <m/>
    <n v="0"/>
    <m/>
    <m/>
    <n v="0"/>
    <m/>
    <m/>
    <n v="0"/>
    <m/>
    <m/>
    <n v="35000"/>
    <n v="-3418"/>
    <n v="31582"/>
    <n v="1"/>
    <n v="0"/>
    <n v="0"/>
    <n v="0"/>
    <n v="0"/>
    <n v="0"/>
    <n v="0"/>
    <n v="0"/>
    <n v="31582"/>
    <n v="0"/>
    <n v="0"/>
    <n v="0"/>
    <n v="0"/>
    <n v="0"/>
    <m/>
    <m/>
    <m/>
    <s v="Project supervision completed."/>
    <m/>
    <m/>
    <m/>
    <x v="1"/>
    <n v="0"/>
    <n v="1"/>
    <n v="0"/>
    <n v="12"/>
    <n v="0"/>
    <n v="0"/>
    <n v="0"/>
    <n v="1995"/>
  </r>
  <r>
    <m/>
    <m/>
    <s v="URU/SEV/16/PRP/15"/>
    <s v="IBRD"/>
    <m/>
    <x v="1"/>
    <s v="URU"/>
    <x v="5"/>
    <s v="SEV"/>
    <s v="Preparation/supervision of investment projects (1995)"/>
    <d v="1995-03-01T00:00:00"/>
    <d v="1996-03-01T00:00:00"/>
    <s v="FIN"/>
    <d v="1995-03-01T00:00:00"/>
    <m/>
    <d v="1995-12-01T00:00:00"/>
    <d v="1995-12-01T00:00:00"/>
    <n v="0"/>
    <m/>
    <m/>
    <n v="0"/>
    <m/>
    <m/>
    <n v="0"/>
    <m/>
    <m/>
    <n v="0"/>
    <m/>
    <m/>
    <n v="81278"/>
    <n v="0"/>
    <n v="81278"/>
    <n v="1"/>
    <n v="0"/>
    <n v="0"/>
    <n v="0"/>
    <n v="0"/>
    <n v="0"/>
    <n v="0"/>
    <n v="0"/>
    <n v="81278"/>
    <n v="0"/>
    <n v="0"/>
    <n v="0"/>
    <n v="0"/>
    <n v="0"/>
    <m/>
    <m/>
    <m/>
    <s v="Preparation is complete. Project is now under supervision."/>
    <m/>
    <m/>
    <m/>
    <x v="1"/>
    <n v="0"/>
    <n v="1"/>
    <n v="0"/>
    <n v="12"/>
    <n v="0"/>
    <n v="0"/>
    <n v="0"/>
    <n v="1995"/>
  </r>
  <r>
    <m/>
    <m/>
    <s v="VEN/SEV/16/PRP/36"/>
    <s v="IBRD"/>
    <m/>
    <x v="1"/>
    <s v="VEN"/>
    <x v="5"/>
    <s v="SEV"/>
    <s v="Preparation/supervision of investment projects (central air chillers) (1995)"/>
    <d v="1995-03-01T00:00:00"/>
    <d v="1996-03-01T00:00:00"/>
    <s v="FIN"/>
    <d v="1995-03-01T00:00:00"/>
    <m/>
    <d v="1995-12-01T00:00:00"/>
    <d v="1995-12-01T00:00:00"/>
    <n v="0"/>
    <m/>
    <m/>
    <n v="0"/>
    <m/>
    <m/>
    <n v="0"/>
    <m/>
    <m/>
    <n v="0"/>
    <m/>
    <m/>
    <n v="23966"/>
    <n v="0"/>
    <n v="23966"/>
    <n v="1"/>
    <n v="0"/>
    <n v="0"/>
    <n v="0"/>
    <n v="0"/>
    <n v="0"/>
    <n v="0"/>
    <n v="0"/>
    <n v="23966"/>
    <n v="0"/>
    <n v="0"/>
    <n v="0"/>
    <n v="0"/>
    <n v="0"/>
    <m/>
    <m/>
    <m/>
    <m/>
    <m/>
    <m/>
    <m/>
    <x v="1"/>
    <n v="0"/>
    <n v="1"/>
    <n v="0"/>
    <n v="12"/>
    <n v="0"/>
    <n v="0"/>
    <n v="0"/>
    <n v="1995"/>
  </r>
  <r>
    <m/>
    <m/>
    <s v="CHI/SEV/16/PRP/12"/>
    <s v="IBRD"/>
    <m/>
    <x v="1"/>
    <s v="CHI"/>
    <x v="5"/>
    <s v="SEV"/>
    <s v="Preparation/supervision of investment projects for ODS I and ODS II (1995)"/>
    <d v="1995-03-01T00:00:00"/>
    <d v="1995-12-01T00:00:00"/>
    <s v="FIN"/>
    <d v="1995-03-01T00:00:00"/>
    <m/>
    <d v="1995-12-01T00:00:00"/>
    <d v="1995-12-01T00:00:00"/>
    <n v="0"/>
    <m/>
    <m/>
    <n v="0"/>
    <m/>
    <m/>
    <n v="0"/>
    <m/>
    <m/>
    <n v="0"/>
    <m/>
    <m/>
    <n v="130312"/>
    <n v="0"/>
    <n v="130312"/>
    <n v="1"/>
    <n v="0"/>
    <n v="0"/>
    <n v="0"/>
    <n v="0"/>
    <n v="0"/>
    <n v="0"/>
    <n v="0"/>
    <n v="130312"/>
    <n v="0"/>
    <n v="0"/>
    <n v="0"/>
    <n v="0"/>
    <n v="0"/>
    <m/>
    <m/>
    <m/>
    <s v="Completed."/>
    <m/>
    <m/>
    <m/>
    <x v="1"/>
    <n v="0"/>
    <n v="1"/>
    <n v="0"/>
    <n v="9"/>
    <n v="0"/>
    <n v="0"/>
    <n v="0"/>
    <n v="1995"/>
  </r>
  <r>
    <m/>
    <m/>
    <s v="MEX/SEV/16/PRP/38"/>
    <s v="IBRD"/>
    <m/>
    <x v="1"/>
    <s v="MEX"/>
    <x v="5"/>
    <s v="SEV"/>
    <s v="Preparation/supervision of investment projects for ODS I and ODS II (1995)"/>
    <d v="1995-03-01T00:00:00"/>
    <d v="1995-12-01T00:00:00"/>
    <s v="FIN"/>
    <d v="1995-03-01T00:00:00"/>
    <m/>
    <d v="1995-12-01T00:00:00"/>
    <d v="1995-12-01T00:00:00"/>
    <n v="0"/>
    <m/>
    <m/>
    <n v="0"/>
    <m/>
    <m/>
    <n v="0"/>
    <m/>
    <m/>
    <n v="0"/>
    <m/>
    <m/>
    <n v="71744"/>
    <n v="0"/>
    <n v="71744"/>
    <n v="1"/>
    <n v="0"/>
    <n v="0"/>
    <n v="0"/>
    <n v="0"/>
    <n v="0"/>
    <n v="0"/>
    <n v="0"/>
    <n v="71744"/>
    <n v="0"/>
    <n v="0"/>
    <n v="0"/>
    <n v="0"/>
    <n v="0"/>
    <m/>
    <m/>
    <m/>
    <s v="Completed."/>
    <m/>
    <m/>
    <m/>
    <x v="1"/>
    <n v="0"/>
    <n v="1"/>
    <n v="0"/>
    <n v="9"/>
    <n v="0"/>
    <n v="0"/>
    <n v="0"/>
    <n v="1995"/>
  </r>
  <r>
    <m/>
    <m/>
    <s v="CPR/SEV/16/PRP/246"/>
    <s v="IBRD"/>
    <m/>
    <x v="2"/>
    <s v="CPR"/>
    <x v="5"/>
    <s v="SEV"/>
    <s v="Preparation/supervision of investment projects ODS I (1995)"/>
    <d v="1995-03-01T00:00:00"/>
    <d v="1996-03-01T00:00:00"/>
    <s v="FIN"/>
    <d v="1995-03-01T00:00:00"/>
    <m/>
    <d v="1995-12-01T00:00:00"/>
    <d v="1995-12-01T00:00:00"/>
    <n v="0"/>
    <m/>
    <m/>
    <n v="0"/>
    <m/>
    <m/>
    <n v="0"/>
    <m/>
    <m/>
    <n v="0"/>
    <m/>
    <m/>
    <n v="250000"/>
    <n v="-181983"/>
    <n v="68017"/>
    <n v="1"/>
    <n v="0"/>
    <n v="0"/>
    <n v="0"/>
    <n v="0"/>
    <n v="0"/>
    <n v="0"/>
    <n v="0"/>
    <n v="68017"/>
    <n v="0"/>
    <n v="0"/>
    <n v="0"/>
    <n v="0"/>
    <n v="0"/>
    <m/>
    <m/>
    <m/>
    <s v="Completed."/>
    <m/>
    <m/>
    <m/>
    <x v="1"/>
    <n v="0"/>
    <n v="1"/>
    <n v="0"/>
    <n v="12"/>
    <n v="0"/>
    <n v="0"/>
    <n v="0"/>
    <n v="1995"/>
  </r>
  <r>
    <m/>
    <m/>
    <s v="IND/SEV/16/PRP/32"/>
    <s v="IBRD"/>
    <m/>
    <x v="2"/>
    <s v="IND"/>
    <x v="5"/>
    <s v="SEV"/>
    <s v="Preparation/supervision of investment projects ODS I (1995)"/>
    <d v="1995-03-01T00:00:00"/>
    <d v="1996-03-01T00:00:00"/>
    <s v="FIN"/>
    <d v="1995-03-01T00:00:00"/>
    <m/>
    <d v="1995-12-01T00:00:00"/>
    <d v="1995-12-01T00:00:00"/>
    <n v="0"/>
    <m/>
    <m/>
    <n v="0"/>
    <m/>
    <m/>
    <n v="0"/>
    <m/>
    <m/>
    <n v="0"/>
    <m/>
    <m/>
    <n v="24065"/>
    <n v="0"/>
    <n v="24065"/>
    <n v="1"/>
    <n v="0"/>
    <n v="0"/>
    <n v="0"/>
    <n v="0"/>
    <n v="0"/>
    <n v="0"/>
    <n v="0"/>
    <n v="24065"/>
    <n v="0"/>
    <n v="0"/>
    <n v="0"/>
    <n v="0"/>
    <n v="0"/>
    <m/>
    <m/>
    <m/>
    <s v="Complete."/>
    <m/>
    <m/>
    <m/>
    <x v="1"/>
    <n v="0"/>
    <n v="1"/>
    <n v="0"/>
    <n v="12"/>
    <n v="0"/>
    <n v="0"/>
    <n v="0"/>
    <n v="1995"/>
  </r>
  <r>
    <m/>
    <m/>
    <s v="MAL/SEV/16/PRP/57"/>
    <s v="IBRD"/>
    <m/>
    <x v="2"/>
    <s v="MAL"/>
    <x v="5"/>
    <s v="SEV"/>
    <s v="Preparation/supervision of investment projects ODS I (1995)"/>
    <d v="1995-03-01T00:00:00"/>
    <d v="1996-03-01T00:00:00"/>
    <s v="FIN"/>
    <d v="1995-03-01T00:00:00"/>
    <m/>
    <d v="1995-12-01T00:00:00"/>
    <d v="1995-12-01T00:00:00"/>
    <n v="0"/>
    <m/>
    <m/>
    <n v="0"/>
    <m/>
    <m/>
    <n v="0"/>
    <m/>
    <m/>
    <n v="0"/>
    <m/>
    <m/>
    <n v="206488"/>
    <n v="0"/>
    <n v="206488"/>
    <n v="1"/>
    <n v="0"/>
    <n v="0"/>
    <n v="0"/>
    <n v="0"/>
    <n v="0"/>
    <n v="0"/>
    <n v="0"/>
    <n v="206488"/>
    <n v="0"/>
    <n v="0"/>
    <n v="0"/>
    <n v="0"/>
    <n v="0"/>
    <m/>
    <m/>
    <m/>
    <s v="Preparation of subprojects which was initiated in 1994 is complete resulting in 11 proposals."/>
    <m/>
    <m/>
    <m/>
    <x v="1"/>
    <n v="0"/>
    <n v="1"/>
    <n v="0"/>
    <n v="12"/>
    <n v="0"/>
    <n v="0"/>
    <n v="0"/>
    <n v="1995"/>
  </r>
  <r>
    <m/>
    <m/>
    <s v="TUR/SEV/16/PRP/15"/>
    <s v="IBRD"/>
    <m/>
    <x v="4"/>
    <s v="TUR"/>
    <x v="5"/>
    <s v="SEV"/>
    <s v="Preparation/supervision of investment projects ODS I (1995)"/>
    <d v="1995-03-01T00:00:00"/>
    <d v="1996-03-01T00:00:00"/>
    <s v="FIN"/>
    <d v="1995-03-01T00:00:00"/>
    <m/>
    <d v="1995-12-01T00:00:00"/>
    <d v="1995-12-01T00:00:00"/>
    <n v="0"/>
    <m/>
    <m/>
    <n v="0"/>
    <m/>
    <m/>
    <n v="0"/>
    <m/>
    <m/>
    <n v="0"/>
    <m/>
    <m/>
    <n v="43966"/>
    <n v="0"/>
    <n v="43966"/>
    <n v="1"/>
    <n v="0"/>
    <n v="0"/>
    <n v="0"/>
    <n v="0"/>
    <n v="0"/>
    <n v="0"/>
    <n v="0"/>
    <n v="43966"/>
    <n v="0"/>
    <n v="0"/>
    <n v="0"/>
    <n v="0"/>
    <n v="0"/>
    <m/>
    <m/>
    <m/>
    <s v="Project preparation completed."/>
    <m/>
    <m/>
    <m/>
    <x v="1"/>
    <n v="0"/>
    <n v="1"/>
    <n v="0"/>
    <n v="12"/>
    <n v="0"/>
    <n v="0"/>
    <n v="0"/>
    <n v="1995"/>
  </r>
  <r>
    <m/>
    <m/>
    <s v="VEN/SEV/16/PRP/35"/>
    <s v="IBRD"/>
    <m/>
    <x v="1"/>
    <s v="VEN"/>
    <x v="5"/>
    <s v="SEV"/>
    <s v="Preparation/supervision of investment projects ODS I and II (1995)"/>
    <d v="1995-03-01T00:00:00"/>
    <d v="1996-03-01T00:00:00"/>
    <s v="FIN"/>
    <d v="1995-03-01T00:00:00"/>
    <m/>
    <d v="1995-12-01T00:00:00"/>
    <d v="1995-12-01T00:00:00"/>
    <n v="0"/>
    <m/>
    <m/>
    <n v="0"/>
    <m/>
    <m/>
    <n v="0"/>
    <m/>
    <m/>
    <n v="0"/>
    <m/>
    <m/>
    <n v="36430"/>
    <n v="0"/>
    <n v="36430"/>
    <n v="1"/>
    <n v="0"/>
    <n v="0"/>
    <n v="0"/>
    <n v="0"/>
    <n v="0"/>
    <n v="0"/>
    <n v="0"/>
    <n v="36430"/>
    <n v="0"/>
    <n v="0"/>
    <n v="0"/>
    <n v="0"/>
    <n v="0"/>
    <m/>
    <m/>
    <m/>
    <m/>
    <m/>
    <m/>
    <m/>
    <x v="1"/>
    <n v="0"/>
    <n v="1"/>
    <n v="0"/>
    <n v="12"/>
    <n v="0"/>
    <n v="0"/>
    <n v="0"/>
    <n v="1995"/>
  </r>
  <r>
    <m/>
    <m/>
    <s v="CPR/SEV/16/PRP/120"/>
    <s v="IBRD"/>
    <m/>
    <x v="2"/>
    <s v="CPR"/>
    <x v="5"/>
    <s v="SEV"/>
    <s v="Preparation/supervision of investment projects ODS II (1995)"/>
    <d v="1995-03-01T00:00:00"/>
    <d v="1996-03-01T00:00:00"/>
    <s v="FIN"/>
    <d v="1995-03-01T00:00:00"/>
    <m/>
    <d v="1995-12-01T00:00:00"/>
    <d v="1995-12-01T00:00:00"/>
    <n v="0"/>
    <m/>
    <m/>
    <n v="0"/>
    <m/>
    <m/>
    <n v="0"/>
    <m/>
    <m/>
    <n v="0"/>
    <m/>
    <m/>
    <n v="103131"/>
    <n v="0"/>
    <n v="103131"/>
    <n v="1"/>
    <n v="0"/>
    <n v="0"/>
    <n v="0"/>
    <n v="0"/>
    <n v="0"/>
    <n v="0"/>
    <n v="0"/>
    <n v="103131"/>
    <n v="0"/>
    <n v="0"/>
    <n v="0"/>
    <n v="0"/>
    <n v="0"/>
    <m/>
    <m/>
    <m/>
    <s v="Completed."/>
    <m/>
    <m/>
    <m/>
    <x v="1"/>
    <n v="0"/>
    <n v="1"/>
    <n v="0"/>
    <n v="12"/>
    <n v="0"/>
    <n v="0"/>
    <n v="0"/>
    <n v="1995"/>
  </r>
  <r>
    <m/>
    <m/>
    <s v="IND/SEV/16/PRP/33"/>
    <s v="IBRD"/>
    <m/>
    <x v="2"/>
    <s v="IND"/>
    <x v="5"/>
    <s v="SEV"/>
    <s v="Preparation/supervision of investment projects ODS II (1995)"/>
    <d v="1995-03-01T00:00:00"/>
    <d v="1996-03-01T00:00:00"/>
    <s v="FIN"/>
    <d v="1995-03-01T00:00:00"/>
    <m/>
    <d v="1995-12-01T00:00:00"/>
    <d v="1995-12-01T00:00:00"/>
    <n v="0"/>
    <m/>
    <m/>
    <n v="0"/>
    <m/>
    <m/>
    <n v="0"/>
    <m/>
    <m/>
    <n v="0"/>
    <m/>
    <m/>
    <n v="355246"/>
    <n v="0"/>
    <n v="355246"/>
    <n v="1"/>
    <n v="0"/>
    <n v="0"/>
    <n v="0"/>
    <n v="0"/>
    <n v="0"/>
    <n v="0"/>
    <n v="0"/>
    <n v="355246"/>
    <n v="0"/>
    <n v="0"/>
    <n v="0"/>
    <n v="0"/>
    <n v="0"/>
    <m/>
    <m/>
    <m/>
    <s v="Complete."/>
    <m/>
    <m/>
    <m/>
    <x v="1"/>
    <n v="0"/>
    <n v="1"/>
    <n v="0"/>
    <n v="12"/>
    <n v="0"/>
    <n v="0"/>
    <n v="0"/>
    <n v="1995"/>
  </r>
  <r>
    <m/>
    <m/>
    <s v="IDS/SEV/16/PRP/62"/>
    <s v="IBRD"/>
    <m/>
    <x v="2"/>
    <s v="IDS"/>
    <x v="5"/>
    <s v="SEV"/>
    <s v="Preparation/supervision of investment projects ODS II (1995)"/>
    <d v="1995-03-01T00:00:00"/>
    <d v="1995-12-01T00:00:00"/>
    <s v="FIN"/>
    <d v="1995-03-01T00:00:00"/>
    <m/>
    <d v="1995-12-01T00:00:00"/>
    <d v="1995-12-01T00:00:00"/>
    <n v="0"/>
    <m/>
    <m/>
    <n v="0"/>
    <m/>
    <m/>
    <n v="0"/>
    <m/>
    <m/>
    <n v="0"/>
    <m/>
    <m/>
    <n v="50000"/>
    <n v="-32695"/>
    <n v="17305"/>
    <n v="1"/>
    <n v="0"/>
    <n v="0"/>
    <n v="0"/>
    <n v="0"/>
    <n v="0"/>
    <n v="0"/>
    <n v="0"/>
    <n v="17305"/>
    <n v="0"/>
    <n v="0"/>
    <n v="0"/>
    <n v="0"/>
    <n v="0"/>
    <m/>
    <m/>
    <m/>
    <m/>
    <m/>
    <m/>
    <m/>
    <x v="1"/>
    <n v="0"/>
    <n v="1"/>
    <n v="0"/>
    <n v="9"/>
    <n v="0"/>
    <n v="0"/>
    <n v="0"/>
    <n v="1995"/>
  </r>
  <r>
    <m/>
    <m/>
    <s v="MAL/SEV/16/PRP/58"/>
    <s v="IBRD"/>
    <m/>
    <x v="2"/>
    <s v="MAL"/>
    <x v="5"/>
    <s v="SEV"/>
    <s v="Preparation/supervision of investment projects ODS II (1995)"/>
    <d v="1995-03-01T00:00:00"/>
    <d v="1996-03-01T00:00:00"/>
    <s v="FIN"/>
    <d v="1995-03-01T00:00:00"/>
    <m/>
    <d v="1995-12-01T00:00:00"/>
    <d v="1995-12-01T00:00:00"/>
    <n v="0"/>
    <m/>
    <m/>
    <n v="0"/>
    <m/>
    <m/>
    <n v="0"/>
    <m/>
    <m/>
    <n v="0"/>
    <m/>
    <m/>
    <n v="12258"/>
    <n v="0"/>
    <n v="12258"/>
    <n v="1"/>
    <n v="0"/>
    <n v="0"/>
    <n v="0"/>
    <n v="0"/>
    <n v="0"/>
    <n v="0"/>
    <n v="0"/>
    <n v="12258"/>
    <n v="0"/>
    <n v="0"/>
    <n v="0"/>
    <n v="0"/>
    <n v="0"/>
    <m/>
    <m/>
    <m/>
    <s v="This budget is being utilized to supervise the MACs and halon Recover and Recycling projects approved for Malaysia in 1993."/>
    <m/>
    <m/>
    <m/>
    <x v="1"/>
    <n v="0"/>
    <n v="1"/>
    <n v="0"/>
    <n v="12"/>
    <n v="0"/>
    <n v="0"/>
    <n v="0"/>
    <n v="1995"/>
  </r>
  <r>
    <m/>
    <m/>
    <s v="TUR/SEV/16/PRP/16"/>
    <s v="IBRD"/>
    <m/>
    <x v="4"/>
    <s v="TUR"/>
    <x v="5"/>
    <s v="SEV"/>
    <s v="Preparation/supervision of investment projects ODS II (1995)"/>
    <d v="1995-03-01T00:00:00"/>
    <d v="1996-03-01T00:00:00"/>
    <s v="FIN"/>
    <d v="1995-03-01T00:00:00"/>
    <m/>
    <d v="1995-12-01T00:00:00"/>
    <d v="1995-12-01T00:00:00"/>
    <n v="0"/>
    <m/>
    <m/>
    <n v="0"/>
    <m/>
    <m/>
    <n v="0"/>
    <m/>
    <m/>
    <n v="0"/>
    <m/>
    <m/>
    <n v="80000"/>
    <n v="-7373"/>
    <n v="72627"/>
    <n v="1"/>
    <n v="0"/>
    <n v="0"/>
    <n v="0"/>
    <n v="0"/>
    <n v="0"/>
    <n v="0"/>
    <n v="0"/>
    <n v="72627"/>
    <n v="0"/>
    <n v="0"/>
    <n v="0"/>
    <n v="0"/>
    <n v="0"/>
    <m/>
    <m/>
    <m/>
    <s v="Project preparation completed."/>
    <m/>
    <m/>
    <m/>
    <x v="1"/>
    <n v="0"/>
    <n v="1"/>
    <n v="0"/>
    <n v="12"/>
    <n v="0"/>
    <n v="0"/>
    <n v="0"/>
    <n v="1995"/>
  </r>
  <r>
    <m/>
    <m/>
    <s v="CPR/SEV/16/PRP/139"/>
    <s v="IBRD"/>
    <m/>
    <x v="2"/>
    <s v="CPR"/>
    <x v="5"/>
    <s v="SEV"/>
    <s v="Preparation/supervision of investment projects ODS III (1995)"/>
    <d v="1995-03-01T00:00:00"/>
    <d v="1996-03-01T00:00:00"/>
    <s v="FIN"/>
    <d v="1995-03-01T00:00:00"/>
    <m/>
    <d v="1995-12-01T00:00:00"/>
    <d v="1995-12-01T00:00:00"/>
    <n v="0"/>
    <m/>
    <m/>
    <n v="0"/>
    <m/>
    <m/>
    <n v="0"/>
    <m/>
    <m/>
    <n v="0"/>
    <m/>
    <m/>
    <n v="650000"/>
    <n v="0"/>
    <n v="650000"/>
    <n v="1"/>
    <n v="0"/>
    <n v="0"/>
    <n v="0"/>
    <n v="0"/>
    <n v="0"/>
    <n v="0"/>
    <n v="0"/>
    <n v="650000"/>
    <n v="0"/>
    <n v="0"/>
    <n v="0"/>
    <n v="0"/>
    <n v="0"/>
    <m/>
    <m/>
    <m/>
    <s v="Processing of the third ODS Phaseout project for China has been completed. Grant agreement was signed in June 1995. $50,000 was transferred from PPA-IV (China) (CPR/SEV/16/PRP/217) to this project preparation (ODS III - China). Thus, $700,000 was disbursed under this activity."/>
    <m/>
    <m/>
    <m/>
    <x v="1"/>
    <n v="0"/>
    <n v="1"/>
    <n v="0"/>
    <n v="12"/>
    <n v="0"/>
    <n v="0"/>
    <n v="0"/>
    <n v="1995"/>
  </r>
  <r>
    <m/>
    <m/>
    <s v="CPR/SEV/16/PRP/217"/>
    <s v="IBRD"/>
    <m/>
    <x v="2"/>
    <s v="CPR"/>
    <x v="5"/>
    <s v="SEV"/>
    <s v="Preparation/supervision of investment projects ODS IV (1995)"/>
    <d v="1995-03-01T00:00:00"/>
    <d v="1997-12-01T00:00:00"/>
    <s v="FIN"/>
    <d v="1996-12-01T00:00:00"/>
    <m/>
    <d v="1997-12-01T00:00:00"/>
    <d v="1997-12-01T00:00:00"/>
    <n v="0"/>
    <m/>
    <m/>
    <n v="0"/>
    <m/>
    <m/>
    <n v="0"/>
    <m/>
    <m/>
    <n v="0"/>
    <m/>
    <m/>
    <n v="250000"/>
    <n v="0"/>
    <n v="250000"/>
    <n v="1"/>
    <n v="0"/>
    <n v="0"/>
    <n v="0"/>
    <n v="0"/>
    <n v="0"/>
    <n v="0"/>
    <n v="0"/>
    <n v="250000"/>
    <n v="0"/>
    <n v="0"/>
    <n v="0"/>
    <n v="0"/>
    <n v="0"/>
    <m/>
    <m/>
    <m/>
    <s v="Complete. Actual disbursement for PPA IV was $200,000. and the balance of $50,000 was utilized for project preparation under ODS III (CPR/SEV/16/PRP/139)."/>
    <m/>
    <m/>
    <m/>
    <x v="1"/>
    <n v="0"/>
    <n v="1"/>
    <n v="21"/>
    <n v="33"/>
    <n v="0"/>
    <n v="0"/>
    <n v="0"/>
    <n v="1995"/>
  </r>
  <r>
    <m/>
    <m/>
    <s v="VEN/SEV/16/PRP/34"/>
    <s v="IBRD"/>
    <m/>
    <x v="1"/>
    <s v="VEN"/>
    <x v="5"/>
    <s v="SEV"/>
    <s v="Preparation/supervision of investment projects ODS IV (Faaca) (1995)"/>
    <d v="1995-03-01T00:00:00"/>
    <d v="1996-03-01T00:00:00"/>
    <s v="FIN"/>
    <d v="1995-03-01T00:00:00"/>
    <m/>
    <d v="1995-12-01T00:00:00"/>
    <d v="1995-12-01T00:00:00"/>
    <n v="0"/>
    <m/>
    <m/>
    <n v="0"/>
    <m/>
    <m/>
    <n v="0"/>
    <m/>
    <m/>
    <n v="0"/>
    <m/>
    <m/>
    <n v="19121"/>
    <n v="0"/>
    <n v="19121"/>
    <n v="1"/>
    <n v="0"/>
    <n v="0"/>
    <n v="0"/>
    <n v="0"/>
    <n v="0"/>
    <n v="0"/>
    <n v="0"/>
    <n v="19121"/>
    <n v="0"/>
    <n v="0"/>
    <n v="0"/>
    <n v="0"/>
    <n v="0"/>
    <m/>
    <m/>
    <m/>
    <m/>
    <m/>
    <m/>
    <m/>
    <x v="1"/>
    <n v="0"/>
    <n v="1"/>
    <n v="0"/>
    <n v="12"/>
    <n v="0"/>
    <n v="0"/>
    <n v="0"/>
    <n v="1995"/>
  </r>
  <r>
    <m/>
    <m/>
    <s v="VEN/SEV/16/PRP/33"/>
    <s v="IBRD"/>
    <m/>
    <x v="1"/>
    <s v="VEN"/>
    <x v="5"/>
    <s v="SEV"/>
    <s v="Preparation/supervision of investment projects ODS V (Aaisa) (1995)"/>
    <d v="1995-03-01T00:00:00"/>
    <d v="1996-03-01T00:00:00"/>
    <s v="FIN"/>
    <d v="1995-03-01T00:00:00"/>
    <m/>
    <d v="1995-12-01T00:00:00"/>
    <d v="1995-12-01T00:00:00"/>
    <n v="0"/>
    <m/>
    <m/>
    <n v="0"/>
    <m/>
    <m/>
    <n v="0"/>
    <m/>
    <m/>
    <n v="0"/>
    <m/>
    <m/>
    <n v="22455"/>
    <n v="0"/>
    <n v="22455"/>
    <n v="1"/>
    <n v="0"/>
    <n v="0"/>
    <n v="0"/>
    <n v="0"/>
    <n v="0"/>
    <n v="0"/>
    <n v="0"/>
    <n v="22455"/>
    <n v="0"/>
    <n v="0"/>
    <n v="0"/>
    <n v="0"/>
    <n v="0"/>
    <m/>
    <m/>
    <m/>
    <s v="This activity is now complete."/>
    <m/>
    <m/>
    <m/>
    <x v="1"/>
    <n v="0"/>
    <n v="1"/>
    <n v="0"/>
    <n v="12"/>
    <n v="0"/>
    <n v="0"/>
    <n v="0"/>
    <n v="1995"/>
  </r>
  <r>
    <m/>
    <m/>
    <s v="JOR/SEV/15/PRP/21"/>
    <s v="UNIDO"/>
    <m/>
    <x v="2"/>
    <s v="JOR"/>
    <x v="5"/>
    <s v="SEV"/>
    <s v="Preparatory assistance for investment projects in commercial refrigeration, air conditioning, foam and halon sectors"/>
    <d v="1994-12-01T00:00:00"/>
    <d v="1995-06-01T00:00:00"/>
    <s v="FIN"/>
    <d v="1995-02-01T00:00:00"/>
    <m/>
    <d v="2000-06-01T00:00:00"/>
    <d v="2001-07-01T00:00:00"/>
    <n v="0"/>
    <m/>
    <m/>
    <n v="0"/>
    <m/>
    <m/>
    <n v="0"/>
    <m/>
    <m/>
    <n v="0"/>
    <m/>
    <m/>
    <n v="50000"/>
    <n v="-827"/>
    <n v="49173"/>
    <n v="1"/>
    <n v="0"/>
    <n v="0"/>
    <n v="0"/>
    <n v="6500"/>
    <n v="-117.9"/>
    <n v="6382.1"/>
    <n v="0.1000000000003638"/>
    <n v="49173"/>
    <n v="0"/>
    <m/>
    <n v="6382"/>
    <n v="0"/>
    <m/>
    <m/>
    <m/>
    <m/>
    <m/>
    <m/>
    <m/>
    <m/>
    <x v="1"/>
    <n v="0"/>
    <n v="1"/>
    <n v="2"/>
    <n v="6"/>
    <n v="0"/>
    <n v="0"/>
    <n v="0"/>
    <n v="1994"/>
  </r>
  <r>
    <m/>
    <m/>
    <s v="CPR/OTH/09/TAS/193"/>
    <s v="UNIDO"/>
    <m/>
    <x v="2"/>
    <s v="CPR"/>
    <x v="3"/>
    <s v="OTH"/>
    <s v="Preparatory assistance for phase out of ODS in tobacco expansion in China"/>
    <d v="1993-03-01T00:00:00"/>
    <d v="1996-03-01T00:00:00"/>
    <s v="FIN"/>
    <d v="1993-10-01T00:00:00"/>
    <m/>
    <d v="1996-05-01T00:00:00"/>
    <d v="1998-08-01T00:00:00"/>
    <n v="0"/>
    <m/>
    <m/>
    <n v="0"/>
    <m/>
    <m/>
    <n v="0"/>
    <m/>
    <m/>
    <n v="0"/>
    <m/>
    <m/>
    <n v="72000"/>
    <n v="4499"/>
    <n v="76499"/>
    <n v="1"/>
    <n v="0"/>
    <n v="0"/>
    <n v="0"/>
    <n v="9360"/>
    <n v="585"/>
    <n v="9945"/>
    <n v="0"/>
    <n v="76499"/>
    <n v="0"/>
    <m/>
    <n v="9945"/>
    <n v="0"/>
    <m/>
    <m/>
    <m/>
    <m/>
    <m/>
    <m/>
    <m/>
    <m/>
    <x v="1"/>
    <n v="0"/>
    <n v="1"/>
    <n v="7"/>
    <n v="36"/>
    <n v="0"/>
    <n v="0"/>
    <n v="0"/>
    <n v="1993"/>
  </r>
  <r>
    <m/>
    <m/>
    <s v="VEN/REF/17/PRP/37"/>
    <s v="UNDP"/>
    <m/>
    <x v="1"/>
    <s v="VEN"/>
    <x v="5"/>
    <s v="REF"/>
    <s v="Preparatory assistance for the domestic and comercial refrigeration manufacturing sector"/>
    <d v="1995-07-01T00:00:00"/>
    <d v="1996-06-01T00:00:00"/>
    <s v="FIN"/>
    <d v="1995-08-01T00:00:00"/>
    <m/>
    <d v="1996-03-01T00:00:00"/>
    <d v="1997-12-01T00:00:00"/>
    <n v="0"/>
    <m/>
    <m/>
    <m/>
    <m/>
    <m/>
    <n v="0"/>
    <m/>
    <m/>
    <m/>
    <m/>
    <m/>
    <n v="30000"/>
    <n v="0"/>
    <n v="30000"/>
    <n v="1"/>
    <n v="0"/>
    <n v="0"/>
    <n v="0"/>
    <n v="3900"/>
    <n v="0"/>
    <n v="3900"/>
    <n v="0"/>
    <n v="30000"/>
    <n v="0"/>
    <n v="0"/>
    <n v="3900"/>
    <n v="0"/>
    <m/>
    <m/>
    <m/>
    <m/>
    <s v="Completed in 1996. Financially completed in 1997."/>
    <m/>
    <m/>
    <m/>
    <x v="1"/>
    <n v="0"/>
    <n v="1"/>
    <n v="1"/>
    <n v="11"/>
    <n v="0"/>
    <n v="0"/>
    <n v="0"/>
    <n v="1995"/>
  </r>
  <r>
    <m/>
    <m/>
    <s v="VEN/REF/15/PRP/31"/>
    <s v="UNDP"/>
    <m/>
    <x v="1"/>
    <s v="VEN"/>
    <x v="5"/>
    <s v="REF"/>
    <s v="Preparatory assistance for the domestic and commercial refrigeration manufacturing sector"/>
    <d v="1994-12-01T00:00:00"/>
    <d v="1995-06-01T00:00:00"/>
    <s v="FIN"/>
    <d v="1995-01-01T00:00:00"/>
    <m/>
    <d v="1995-06-01T00:00:00"/>
    <d v="1997-12-01T00:00:00"/>
    <n v="0"/>
    <m/>
    <m/>
    <m/>
    <m/>
    <m/>
    <n v="0"/>
    <m/>
    <m/>
    <m/>
    <m/>
    <m/>
    <n v="40000"/>
    <n v="5445"/>
    <n v="45445"/>
    <n v="1"/>
    <n v="0"/>
    <n v="0"/>
    <n v="0"/>
    <n v="5200"/>
    <n v="708"/>
    <n v="5908"/>
    <n v="0.1499999999996362"/>
    <n v="45445"/>
    <n v="0"/>
    <n v="0"/>
    <n v="5907.85"/>
    <n v="0"/>
    <m/>
    <m/>
    <m/>
    <m/>
    <s v="Completed in 1995. Financially completed in 1997."/>
    <m/>
    <m/>
    <m/>
    <x v="1"/>
    <n v="0"/>
    <n v="1"/>
    <n v="1"/>
    <n v="6"/>
    <n v="0"/>
    <n v="0"/>
    <n v="0"/>
    <n v="1994"/>
  </r>
  <r>
    <m/>
    <m/>
    <s v="SWA/REF/15/PRP/02"/>
    <s v="UNIDO"/>
    <m/>
    <x v="0"/>
    <s v="SWA"/>
    <x v="5"/>
    <s v="REF"/>
    <s v="Preparatory assistance for the formulation of a project in a domestic refrigerator plant (Master Fridge Factory)"/>
    <d v="1994-12-01T00:00:00"/>
    <d v="1995-06-01T00:00:00"/>
    <s v="FIN"/>
    <d v="1995-03-01T00:00:00"/>
    <m/>
    <d v="1995-12-01T00:00:00"/>
    <d v="1996-05-01T00:00:00"/>
    <n v="0"/>
    <m/>
    <m/>
    <n v="0"/>
    <m/>
    <m/>
    <n v="0"/>
    <m/>
    <m/>
    <n v="0"/>
    <m/>
    <m/>
    <n v="25000"/>
    <n v="-13308"/>
    <n v="11692"/>
    <n v="1"/>
    <n v="0"/>
    <n v="0"/>
    <n v="0"/>
    <n v="3250"/>
    <n v="-1732.51"/>
    <n v="1517.49"/>
    <n v="0.49000000000000909"/>
    <n v="11692"/>
    <n v="0"/>
    <m/>
    <n v="1517"/>
    <n v="0"/>
    <m/>
    <m/>
    <m/>
    <m/>
    <m/>
    <m/>
    <m/>
    <m/>
    <x v="1"/>
    <n v="0"/>
    <n v="1"/>
    <n v="3"/>
    <n v="6"/>
    <n v="0"/>
    <n v="0"/>
    <n v="0"/>
    <n v="1994"/>
  </r>
  <r>
    <m/>
    <m/>
    <s v="IRA/FUM/44/PRP/168"/>
    <s v="UNIDO"/>
    <m/>
    <x v="2"/>
    <s v="IRA"/>
    <x v="5"/>
    <s v="FUM"/>
    <s v="Preparatory assistance in methyl bromide (soil fumigation in olive tree nurseries)"/>
    <d v="2004-12-01T00:00:00"/>
    <d v="2005-12-01T00:00:00"/>
    <s v="FIN"/>
    <d v="2005-07-01T00:00:00"/>
    <m/>
    <d v="2005-12-01T00:00:00"/>
    <d v="2006-12-01T00:00:00"/>
    <n v="0"/>
    <m/>
    <m/>
    <n v="0"/>
    <m/>
    <m/>
    <n v="0"/>
    <m/>
    <m/>
    <n v="0"/>
    <m/>
    <m/>
    <n v="9830"/>
    <n v="-1250"/>
    <n v="8580"/>
    <n v="1"/>
    <n v="0"/>
    <n v="0"/>
    <n v="0"/>
    <n v="737"/>
    <n v="-93"/>
    <n v="644"/>
    <n v="0"/>
    <n v="8580"/>
    <n v="0"/>
    <m/>
    <n v="644"/>
    <n v="0"/>
    <m/>
    <m/>
    <m/>
    <m/>
    <m/>
    <m/>
    <m/>
    <m/>
    <x v="1"/>
    <n v="0"/>
    <n v="1"/>
    <n v="7"/>
    <n v="12"/>
    <n v="0"/>
    <n v="0"/>
    <n v="0"/>
    <n v="2004"/>
  </r>
  <r>
    <m/>
    <m/>
    <s v="MEX/HAL/06/TAS/14"/>
    <s v="UNDP"/>
    <m/>
    <x v="1"/>
    <s v="MEX"/>
    <x v="3"/>
    <s v="HAL"/>
    <s v="Preparatory study on halons, inventory, and proposals for revisions of existing standards"/>
    <d v="1992-02-01T00:00:00"/>
    <d v="1994-04-01T00:00:00"/>
    <s v="FIN"/>
    <d v="1992-03-01T00:00:00"/>
    <m/>
    <d v="1995-09-01T00:00:00"/>
    <d v="1998-12-01T00:00:00"/>
    <n v="0"/>
    <m/>
    <m/>
    <m/>
    <m/>
    <m/>
    <n v="0"/>
    <m/>
    <m/>
    <m/>
    <m/>
    <m/>
    <n v="25000"/>
    <n v="2223"/>
    <n v="27223"/>
    <n v="1"/>
    <n v="0"/>
    <n v="0"/>
    <n v="0"/>
    <n v="3250"/>
    <n v="289"/>
    <n v="3539"/>
    <n v="1.0000000000218279E-2"/>
    <n v="27223"/>
    <n v="0"/>
    <n v="0"/>
    <n v="3538.99"/>
    <n v="0"/>
    <m/>
    <m/>
    <m/>
    <m/>
    <s v="Completed in 1995. Financially completed in 1998."/>
    <m/>
    <m/>
    <m/>
    <x v="1"/>
    <n v="0"/>
    <n v="1"/>
    <n v="1"/>
    <n v="26"/>
    <n v="0"/>
    <n v="0"/>
    <n v="0"/>
    <n v="1992"/>
  </r>
  <r>
    <m/>
    <m/>
    <s v="IRA/REF/30/PRP/64"/>
    <s v="UNDP"/>
    <m/>
    <x v="2"/>
    <s v="IRA"/>
    <x v="5"/>
    <s v="REF"/>
    <s v="Prepare 2 projects in the commercial refrigeration subsector"/>
    <d v="2000-03-01T00:00:00"/>
    <d v="2001-04-01T00:00:00"/>
    <s v="FIN"/>
    <d v="2001-01-01T00:00:00"/>
    <m/>
    <d v="2001-07-01T00:00:00"/>
    <d v="2003-01-01T00:00:00"/>
    <n v="0"/>
    <m/>
    <m/>
    <m/>
    <m/>
    <m/>
    <n v="0"/>
    <m/>
    <m/>
    <m/>
    <m/>
    <m/>
    <n v="20000"/>
    <n v="-4385"/>
    <n v="15615"/>
    <n v="1"/>
    <n v="0"/>
    <n v="0"/>
    <n v="0"/>
    <n v="2600"/>
    <n v="-570"/>
    <n v="2030"/>
    <n v="4.9999999999954525E-2"/>
    <n v="15615"/>
    <n v="0"/>
    <n v="0"/>
    <n v="2029.95"/>
    <n v="0"/>
    <m/>
    <m/>
    <m/>
    <m/>
    <s v="Completed in 2001. Financially completed in 2003."/>
    <m/>
    <m/>
    <m/>
    <x v="1"/>
    <n v="0"/>
    <n v="1"/>
    <n v="10"/>
    <n v="13"/>
    <n v="0"/>
    <n v="0"/>
    <n v="0"/>
    <n v="2000"/>
  </r>
  <r>
    <m/>
    <m/>
    <s v="GLO/SEV/19/TAS/106"/>
    <s v="UNEP"/>
    <m/>
    <x v="3"/>
    <s v="GLO"/>
    <x v="3"/>
    <s v="SEV"/>
    <s v="Prepare an inventory and assessment of environmentally sound and economically viable technologies and know-how conducive to phase out of ODS"/>
    <d v="1996-05-01T00:00:00"/>
    <d v="1996-08-01T00:00:00"/>
    <s v="FIN"/>
    <d v="2000-12-01T00:00:00"/>
    <m/>
    <d v="2004-04-01T00:00:00"/>
    <d v="2005-12-01T00:00:00"/>
    <n v="0"/>
    <m/>
    <m/>
    <n v="0"/>
    <m/>
    <m/>
    <n v="0"/>
    <m/>
    <m/>
    <n v="0"/>
    <m/>
    <m/>
    <n v="50000"/>
    <n v="-27500"/>
    <n v="22500"/>
    <n v="1"/>
    <n v="0"/>
    <n v="0"/>
    <n v="0"/>
    <n v="6500"/>
    <n v="-3575"/>
    <n v="2925"/>
    <n v="0"/>
    <n v="22500"/>
    <n v="0"/>
    <n v="0"/>
    <n v="2925"/>
    <n v="0"/>
    <m/>
    <n v="0"/>
    <m/>
    <m/>
    <m/>
    <m/>
    <m/>
    <m/>
    <x v="1"/>
    <n v="0"/>
    <n v="1"/>
    <n v="55"/>
    <n v="3"/>
    <n v="0"/>
    <n v="0"/>
    <n v="0"/>
    <n v="1996"/>
  </r>
  <r>
    <m/>
    <m/>
    <s v="GLO/REF/19/TRA/98"/>
    <s v="UNEP"/>
    <m/>
    <x v="3"/>
    <s v="GLO"/>
    <x v="2"/>
    <s v="REF"/>
    <s v="Prepare guidance to assist hotel industry in LVCs to avoid, replace, or eliminate ODS"/>
    <d v="1996-05-01T00:00:00"/>
    <d v="1996-12-01T00:00:00"/>
    <s v="FIN"/>
    <d v="1997-07-01T00:00:00"/>
    <m/>
    <d v="1998-04-01T00:00:00"/>
    <d v="1999-01-01T00:00:00"/>
    <n v="0"/>
    <m/>
    <m/>
    <n v="0"/>
    <m/>
    <m/>
    <n v="0"/>
    <m/>
    <m/>
    <n v="0"/>
    <m/>
    <m/>
    <n v="50000"/>
    <n v="0"/>
    <n v="50000"/>
    <n v="1"/>
    <n v="0"/>
    <n v="0"/>
    <n v="0"/>
    <n v="6500"/>
    <n v="0"/>
    <n v="6500"/>
    <n v="0"/>
    <n v="50000"/>
    <n v="0"/>
    <n v="0"/>
    <n v="6500"/>
    <n v="0"/>
    <m/>
    <n v="0"/>
    <m/>
    <m/>
    <m/>
    <m/>
    <m/>
    <m/>
    <x v="1"/>
    <n v="0"/>
    <n v="1"/>
    <n v="14"/>
    <n v="7"/>
    <n v="0"/>
    <n v="0"/>
    <n v="0"/>
    <n v="1996"/>
  </r>
  <r>
    <m/>
    <m/>
    <s v="GLO/SEV/19/TRA/109"/>
    <s v="UNEP"/>
    <m/>
    <x v="3"/>
    <s v="GLO"/>
    <x v="2"/>
    <s v="SEV"/>
    <s v="Prepare information papers and case studies"/>
    <d v="1996-05-01T00:00:00"/>
    <d v="1996-12-01T00:00:00"/>
    <s v="FIN"/>
    <d v="1996-06-01T00:00:00"/>
    <m/>
    <d v="2001-09-01T00:00:00"/>
    <d v="2001-09-01T00:00:00"/>
    <n v="0"/>
    <m/>
    <m/>
    <n v="0"/>
    <m/>
    <m/>
    <n v="0"/>
    <m/>
    <m/>
    <n v="0"/>
    <m/>
    <m/>
    <n v="46000"/>
    <n v="0"/>
    <n v="46000"/>
    <n v="1"/>
    <n v="0"/>
    <n v="0"/>
    <n v="0"/>
    <n v="5980"/>
    <n v="0"/>
    <n v="5980"/>
    <n v="0"/>
    <n v="46000"/>
    <n v="0"/>
    <n v="0"/>
    <n v="5980"/>
    <n v="0"/>
    <m/>
    <n v="0"/>
    <m/>
    <m/>
    <m/>
    <m/>
    <m/>
    <m/>
    <x v="1"/>
    <n v="0"/>
    <n v="1"/>
    <n v="1"/>
    <n v="7"/>
    <n v="0"/>
    <n v="0"/>
    <n v="0"/>
    <n v="1996"/>
  </r>
  <r>
    <m/>
    <m/>
    <s v="GLO/SEV/32/TAS/228"/>
    <s v="UNEP"/>
    <m/>
    <x v="3"/>
    <s v="GLO"/>
    <x v="3"/>
    <s v="SEV"/>
    <s v="Prioritized sectoral data from worldwide sources in 2001"/>
    <d v="2000-12-01T00:00:00"/>
    <d v="2001-12-01T00:00:00"/>
    <s v="FIN"/>
    <d v="2001-01-01T00:00:00"/>
    <m/>
    <d v="2001-12-01T00:00:00"/>
    <d v="2002-01-01T00:00:00"/>
    <n v="0"/>
    <m/>
    <m/>
    <n v="0"/>
    <m/>
    <m/>
    <n v="0"/>
    <m/>
    <m/>
    <n v="0"/>
    <m/>
    <m/>
    <n v="121000"/>
    <n v="0"/>
    <n v="121000"/>
    <n v="1"/>
    <n v="0"/>
    <n v="0"/>
    <n v="0"/>
    <n v="15730"/>
    <n v="0"/>
    <n v="15730"/>
    <n v="0"/>
    <n v="121000"/>
    <n v="0"/>
    <n v="0"/>
    <n v="15730"/>
    <n v="0"/>
    <m/>
    <n v="0"/>
    <m/>
    <m/>
    <m/>
    <m/>
    <m/>
    <m/>
    <x v="1"/>
    <n v="0"/>
    <n v="1"/>
    <n v="1"/>
    <n v="12"/>
    <n v="0"/>
    <n v="0"/>
    <n v="0"/>
    <n v="2000"/>
  </r>
  <r>
    <m/>
    <m/>
    <s v="GLO/HAL/07/DEM/25"/>
    <s v="UNDP"/>
    <m/>
    <x v="3"/>
    <s v="GLO"/>
    <x v="1"/>
    <s v="HAL"/>
    <s v="Procurement of 40 halon recycling machines for demonstration"/>
    <d v="1992-06-01T00:00:00"/>
    <d v="1993-07-01T00:00:00"/>
    <s v="FIN"/>
    <d v="1993-09-01T00:00:00"/>
    <m/>
    <d v="1993-09-01T00:00:00"/>
    <d v="1997-12-01T00:00:00"/>
    <n v="0"/>
    <m/>
    <m/>
    <m/>
    <m/>
    <m/>
    <n v="0"/>
    <m/>
    <m/>
    <m/>
    <m/>
    <m/>
    <n v="250000"/>
    <n v="0"/>
    <n v="250000"/>
    <n v="1"/>
    <n v="0"/>
    <n v="0"/>
    <n v="0"/>
    <n v="32500"/>
    <n v="0"/>
    <n v="32500"/>
    <n v="0"/>
    <n v="250000"/>
    <n v="0"/>
    <n v="0"/>
    <n v="32500"/>
    <n v="0"/>
    <m/>
    <m/>
    <m/>
    <m/>
    <s v="Completed in 1993. Financially completed in 1997."/>
    <m/>
    <m/>
    <m/>
    <x v="1"/>
    <n v="0"/>
    <n v="1"/>
    <n v="15"/>
    <n v="13"/>
    <n v="0"/>
    <n v="0"/>
    <n v="0"/>
    <n v="1992"/>
  </r>
  <r>
    <m/>
    <m/>
    <s v="GLO/FUM/19/TAS/93"/>
    <s v="UNEP"/>
    <m/>
    <x v="3"/>
    <s v="GLO"/>
    <x v="3"/>
    <s v="FUM"/>
    <s v="Produce a video on methyl bromide alternatives"/>
    <d v="1996-05-01T00:00:00"/>
    <d v="1996-12-01T00:00:00"/>
    <s v="FIN"/>
    <d v="1996-07-01T00:00:00"/>
    <m/>
    <d v="1999-03-01T00:00:00"/>
    <d v="2000-06-01T00:00:00"/>
    <n v="0"/>
    <m/>
    <m/>
    <n v="0"/>
    <m/>
    <m/>
    <n v="0"/>
    <m/>
    <m/>
    <n v="0"/>
    <m/>
    <m/>
    <n v="70000"/>
    <n v="0"/>
    <n v="70000"/>
    <n v="1"/>
    <n v="0"/>
    <n v="0"/>
    <n v="0"/>
    <n v="9100"/>
    <n v="0"/>
    <n v="9100"/>
    <n v="0"/>
    <n v="70000"/>
    <n v="0"/>
    <n v="0"/>
    <n v="9100"/>
    <n v="0"/>
    <m/>
    <n v="0"/>
    <m/>
    <m/>
    <m/>
    <m/>
    <m/>
    <m/>
    <x v="1"/>
    <n v="0"/>
    <n v="1"/>
    <n v="2"/>
    <n v="7"/>
    <n v="0"/>
    <n v="0"/>
    <n v="0"/>
    <n v="1996"/>
  </r>
  <r>
    <m/>
    <m/>
    <s v="GLO/SEV/19/TRA/111"/>
    <s v="UNEP"/>
    <m/>
    <x v="3"/>
    <s v="GLO"/>
    <x v="2"/>
    <s v="SEV"/>
    <s v="Produce handbook on technology options especially for SMEs"/>
    <d v="1996-05-01T00:00:00"/>
    <d v="1996-12-01T00:00:00"/>
    <s v="FIN"/>
    <d v="1996-07-01T00:00:00"/>
    <m/>
    <d v="1999-11-01T00:00:00"/>
    <d v="1999-12-01T00:00:00"/>
    <n v="0"/>
    <m/>
    <m/>
    <n v="0"/>
    <m/>
    <m/>
    <n v="0"/>
    <m/>
    <m/>
    <n v="0"/>
    <m/>
    <m/>
    <n v="25000"/>
    <n v="0"/>
    <n v="25000"/>
    <n v="1"/>
    <n v="0"/>
    <n v="0"/>
    <n v="0"/>
    <n v="3250"/>
    <n v="0"/>
    <n v="3250"/>
    <n v="0"/>
    <n v="25000"/>
    <n v="0"/>
    <n v="0"/>
    <n v="3250"/>
    <n v="0"/>
    <m/>
    <n v="0"/>
    <m/>
    <m/>
    <m/>
    <m/>
    <m/>
    <m/>
    <x v="1"/>
    <n v="0"/>
    <n v="1"/>
    <n v="2"/>
    <n v="7"/>
    <n v="0"/>
    <n v="0"/>
    <n v="0"/>
    <n v="1996"/>
  </r>
  <r>
    <m/>
    <m/>
    <s v="GLO/ARS/19/TAS/91"/>
    <s v="UNEP"/>
    <m/>
    <x v="3"/>
    <s v="GLO"/>
    <x v="3"/>
    <s v="ARS"/>
    <s v="Produce sector-specific video for aerosol sector"/>
    <d v="1996-05-01T00:00:00"/>
    <d v="1996-12-01T00:00:00"/>
    <s v="FIN"/>
    <d v="1998-01-01T00:00:00"/>
    <m/>
    <d v="1999-12-01T00:00:00"/>
    <d v="2000-12-01T00:00:00"/>
    <n v="0"/>
    <m/>
    <m/>
    <n v="0"/>
    <m/>
    <m/>
    <n v="0"/>
    <m/>
    <m/>
    <n v="0"/>
    <m/>
    <m/>
    <n v="70000"/>
    <n v="0"/>
    <n v="70000"/>
    <n v="1"/>
    <n v="0"/>
    <n v="0"/>
    <n v="0"/>
    <n v="9100"/>
    <n v="0"/>
    <n v="9100"/>
    <n v="0"/>
    <n v="70000"/>
    <n v="0"/>
    <n v="0"/>
    <n v="9100"/>
    <n v="0"/>
    <m/>
    <n v="0"/>
    <m/>
    <m/>
    <m/>
    <m/>
    <m/>
    <m/>
    <x v="1"/>
    <n v="0"/>
    <n v="1"/>
    <n v="20"/>
    <n v="7"/>
    <n v="0"/>
    <n v="0"/>
    <n v="0"/>
    <n v="1996"/>
  </r>
  <r>
    <m/>
    <m/>
    <s v="THA/REF/13/INV/37"/>
    <s v="IBRD"/>
    <m/>
    <x v="2"/>
    <s v="THA"/>
    <x v="0"/>
    <s v="REF"/>
    <s v="Production of HFC-134a MAC parts at Nippodenso"/>
    <d v="1994-07-01T00:00:00"/>
    <d v="1995-07-01T00:00:00"/>
    <s v="FIN"/>
    <d v="1997-03-01T00:00:00"/>
    <m/>
    <d v="1993-12-01T00:00:00"/>
    <d v="1997-03-01T00:00:00"/>
    <n v="0"/>
    <m/>
    <m/>
    <n v="0"/>
    <m/>
    <m/>
    <n v="0"/>
    <m/>
    <m/>
    <n v="0"/>
    <m/>
    <m/>
    <n v="141500"/>
    <n v="0"/>
    <n v="141500"/>
    <n v="1"/>
    <n v="0"/>
    <n v="0"/>
    <n v="0"/>
    <n v="0"/>
    <n v="0"/>
    <n v="0"/>
    <n v="0"/>
    <n v="141500"/>
    <n v="0"/>
    <n v="0"/>
    <n v="0"/>
    <n v="0"/>
    <n v="0"/>
    <m/>
    <m/>
    <m/>
    <s v="Project completed."/>
    <m/>
    <m/>
    <m/>
    <x v="1"/>
    <n v="0"/>
    <n v="1"/>
    <n v="32"/>
    <n v="12"/>
    <n v="0"/>
    <n v="0"/>
    <n v="0"/>
    <n v="1994"/>
  </r>
  <r>
    <m/>
    <m/>
    <s v="GLO/SEV/39/TAS/248"/>
    <s v="UNEP"/>
    <m/>
    <x v="3"/>
    <s v="GLO"/>
    <x v="3"/>
    <s v="SEV"/>
    <s v="Production of OzonAction Newsletter in Russian, translation of 4 refrigeration/customs training modules into Russian, and reprinting and updating existing publications"/>
    <d v="2003-04-01T00:00:00"/>
    <d v="2004-03-01T00:00:00"/>
    <s v="FIN"/>
    <d v="2003-05-01T00:00:00"/>
    <m/>
    <d v="2008-05-01T00:00:00"/>
    <d v="2009-05-01T00:00:00"/>
    <n v="0"/>
    <m/>
    <m/>
    <n v="0"/>
    <m/>
    <m/>
    <n v="0"/>
    <m/>
    <m/>
    <n v="0"/>
    <m/>
    <m/>
    <n v="75000"/>
    <n v="-8215"/>
    <n v="66785"/>
    <n v="1"/>
    <n v="0"/>
    <n v="0"/>
    <n v="0"/>
    <n v="9750"/>
    <n v="-1067.95"/>
    <n v="8682.0499999999993"/>
    <n v="0"/>
    <n v="66785"/>
    <n v="0"/>
    <n v="0"/>
    <n v="8682.0499999999993"/>
    <n v="0"/>
    <m/>
    <n v="0"/>
    <m/>
    <m/>
    <m/>
    <m/>
    <m/>
    <m/>
    <x v="1"/>
    <n v="0"/>
    <n v="1"/>
    <n v="1"/>
    <n v="11"/>
    <n v="0"/>
    <n v="0"/>
    <n v="0"/>
    <n v="2003"/>
  </r>
  <r>
    <m/>
    <m/>
    <s v="CPR/REF/16/INV/114"/>
    <s v="IBRD"/>
    <m/>
    <x v="2"/>
    <s v="CPR"/>
    <x v="0"/>
    <s v="REF"/>
    <s v="Production of small ammonia refrigerating compressor at Yantai Refrigerating Machinery Works (YRMW)"/>
    <d v="1995-03-01T00:00:00"/>
    <d v="1998-03-01T00:00:00"/>
    <s v="FIN"/>
    <d v="1996-12-01T00:00:00"/>
    <m/>
    <d v="1999-05-01T00:00:00"/>
    <d v="2000-06-01T00:00:00"/>
    <n v="240"/>
    <m/>
    <m/>
    <n v="0"/>
    <m/>
    <m/>
    <n v="240"/>
    <m/>
    <m/>
    <n v="0"/>
    <m/>
    <m/>
    <n v="2874000"/>
    <n v="0"/>
    <n v="2874000"/>
    <n v="1"/>
    <n v="0"/>
    <n v="0"/>
    <n v="0"/>
    <n v="0"/>
    <n v="0"/>
    <n v="0"/>
    <n v="0"/>
    <n v="2874000"/>
    <n v="0"/>
    <n v="0"/>
    <n v="0"/>
    <n v="0"/>
    <n v="0"/>
    <m/>
    <m/>
    <m/>
    <s v="Project completed.PCR and certificates were submitted to 30th ExCom Meeting."/>
    <m/>
    <m/>
    <m/>
    <x v="1"/>
    <n v="0"/>
    <n v="1"/>
    <n v="21"/>
    <n v="36"/>
    <n v="0"/>
    <n v="0"/>
    <n v="240000"/>
    <n v="1995"/>
  </r>
  <r>
    <m/>
    <m/>
    <s v="CPR/PRO/10/PRP/34"/>
    <s v="IBRD"/>
    <m/>
    <x v="2"/>
    <s v="CPR"/>
    <x v="5"/>
    <s v="PRO"/>
    <s v="Production-sector pre-investment studies"/>
    <d v="1993-06-01T00:00:00"/>
    <d v="1994-06-01T00:00:00"/>
    <s v="FIN"/>
    <d v="1994-06-01T00:00:00"/>
    <m/>
    <d v="1996-03-01T00:00:00"/>
    <d v="1996-03-01T00:00:00"/>
    <n v="0"/>
    <m/>
    <m/>
    <n v="0"/>
    <m/>
    <m/>
    <n v="0"/>
    <m/>
    <m/>
    <n v="0"/>
    <m/>
    <m/>
    <n v="240000"/>
    <n v="80000"/>
    <n v="320000"/>
    <n v="1"/>
    <n v="0"/>
    <n v="0"/>
    <n v="0"/>
    <n v="0"/>
    <n v="0"/>
    <n v="0"/>
    <n v="0"/>
    <n v="320000"/>
    <n v="0"/>
    <n v="0"/>
    <n v="0"/>
    <n v="0"/>
    <n v="0"/>
    <m/>
    <m/>
    <m/>
    <s v="Project preparation activities are complete, including many proposals and six sector phaseout strategies. 26 foam projects, to be implemented by UNDP and the Bank, were prepared following first two workshops."/>
    <m/>
    <m/>
    <m/>
    <x v="1"/>
    <n v="0"/>
    <n v="1"/>
    <n v="12"/>
    <n v="12"/>
    <n v="0"/>
    <n v="0"/>
    <n v="0"/>
    <n v="1993"/>
  </r>
  <r>
    <m/>
    <m/>
    <s v="THA/REF/26/INV/104"/>
    <s v="IBRD"/>
    <m/>
    <x v="2"/>
    <s v="THA"/>
    <x v="0"/>
    <s v="REF"/>
    <s v="Programme to reduce the usage of CFC-11 and CFC-12 in chiller servicing by replacing CFC-based chillers with HFC-134a and HCFC-123 chillers at Electricity Generating Authority (EGAT)"/>
    <d v="1998-11-01T00:00:00"/>
    <d v="2002-12-01T00:00:00"/>
    <s v="FIN"/>
    <m/>
    <m/>
    <d v="2003-09-01T00:00:00"/>
    <d v="2005-04-01T00:00:00"/>
    <n v="13.2"/>
    <m/>
    <m/>
    <n v="0"/>
    <m/>
    <m/>
    <n v="13.2"/>
    <m/>
    <m/>
    <n v="0"/>
    <m/>
    <m/>
    <n v="2475000"/>
    <n v="-2475000"/>
    <n v="0"/>
    <n v="0"/>
    <n v="0"/>
    <n v="0"/>
    <n v="0"/>
    <n v="282250"/>
    <n v="-145520.82999999999"/>
    <n v="136729.17000000001"/>
    <n v="0.17000000001280569"/>
    <n v="0"/>
    <n v="0"/>
    <n v="0"/>
    <n v="136729"/>
    <n v="0"/>
    <n v="0"/>
    <m/>
    <m/>
    <m/>
    <s v="Project completed. Funding of $1,198,947 was disbursed for replacing 17 chillers with the understanding that it would be paid back once energy savings were achieved. $1,198,947 was paid back in full by Thailand in 2007 directly to the Bank and was received as &quot;other income.&quot; That amount was subsequently deducted by the Treasurer in new approvals at the 54th ExCom."/>
    <m/>
    <m/>
    <m/>
    <x v="1"/>
    <n v="0"/>
    <n v="0"/>
    <s v=""/>
    <n v="49"/>
    <n v="0"/>
    <n v="0"/>
    <n v="13200"/>
    <n v="1998"/>
  </r>
  <r>
    <m/>
    <m/>
    <s v="ALG/SEV/17/PRP/11"/>
    <s v="UNIDO"/>
    <m/>
    <x v="0"/>
    <s v="ALG"/>
    <x v="5"/>
    <s v="SEV"/>
    <s v="Project formulation for phasing out ODS in small and medium scale industries"/>
    <d v="1995-07-01T00:00:00"/>
    <d v="1996-01-01T00:00:00"/>
    <s v="FIN"/>
    <d v="1996-03-01T00:00:00"/>
    <m/>
    <d v="1999-12-01T00:00:00"/>
    <d v="2001-03-01T00:00:00"/>
    <n v="0"/>
    <m/>
    <m/>
    <n v="0"/>
    <m/>
    <m/>
    <n v="0"/>
    <m/>
    <m/>
    <n v="0"/>
    <m/>
    <m/>
    <n v="50000"/>
    <n v="-1409"/>
    <n v="48591"/>
    <n v="1"/>
    <n v="0"/>
    <n v="0"/>
    <n v="0"/>
    <n v="6500"/>
    <n v="-193.18"/>
    <n v="6306.82"/>
    <n v="-0.18000000000029104"/>
    <n v="48591"/>
    <n v="0"/>
    <m/>
    <n v="6307"/>
    <n v="0"/>
    <m/>
    <m/>
    <m/>
    <m/>
    <m/>
    <m/>
    <m/>
    <m/>
    <x v="1"/>
    <n v="0"/>
    <n v="1"/>
    <n v="8"/>
    <n v="6"/>
    <n v="0"/>
    <n v="0"/>
    <n v="0"/>
    <n v="1995"/>
  </r>
  <r>
    <m/>
    <m/>
    <s v="IDS/SEV/15/PRP/24"/>
    <s v="UNIDO"/>
    <m/>
    <x v="2"/>
    <s v="IDS"/>
    <x v="5"/>
    <s v="SEV"/>
    <s v="Project formulation for phasing out ODSs in small and medium scale industries"/>
    <d v="1994-12-01T00:00:00"/>
    <d v="1995-06-01T00:00:00"/>
    <s v="FIN"/>
    <d v="1995-03-01T00:00:00"/>
    <m/>
    <d v="2000-01-01T00:00:00"/>
    <d v="2002-05-01T00:00:00"/>
    <n v="0"/>
    <m/>
    <m/>
    <n v="0"/>
    <m/>
    <m/>
    <n v="0"/>
    <m/>
    <m/>
    <n v="0"/>
    <m/>
    <m/>
    <n v="80000"/>
    <n v="-2803"/>
    <n v="77197"/>
    <n v="1"/>
    <n v="0"/>
    <n v="0"/>
    <n v="0"/>
    <n v="10400"/>
    <n v="-380.25"/>
    <n v="10019.75"/>
    <n v="-0.25"/>
    <n v="77197"/>
    <n v="0"/>
    <m/>
    <n v="10020"/>
    <n v="0"/>
    <m/>
    <m/>
    <m/>
    <m/>
    <m/>
    <m/>
    <m/>
    <m/>
    <x v="1"/>
    <n v="0"/>
    <n v="1"/>
    <n v="3"/>
    <n v="6"/>
    <n v="0"/>
    <n v="0"/>
    <n v="0"/>
    <n v="1994"/>
  </r>
  <r>
    <m/>
    <m/>
    <s v="IND/SEV/10/PRP/06"/>
    <s v="UNIDO"/>
    <m/>
    <x v="2"/>
    <s v="IND"/>
    <x v="5"/>
    <s v="SEV"/>
    <s v="Project formulation for phasing-out ODS in the unorganized sector"/>
    <d v="1993-06-01T00:00:00"/>
    <d v="1993-10-01T00:00:00"/>
    <s v="FIN"/>
    <d v="1994-05-01T00:00:00"/>
    <m/>
    <d v="1999-12-01T00:00:00"/>
    <d v="2000-09-01T00:00:00"/>
    <n v="0"/>
    <m/>
    <m/>
    <n v="0"/>
    <m/>
    <m/>
    <n v="0"/>
    <m/>
    <m/>
    <n v="0"/>
    <m/>
    <m/>
    <n v="55000"/>
    <n v="0"/>
    <n v="55000"/>
    <n v="1"/>
    <n v="0"/>
    <n v="0"/>
    <n v="0"/>
    <n v="7150"/>
    <n v="0"/>
    <n v="7150"/>
    <n v="0"/>
    <n v="55000"/>
    <n v="0"/>
    <m/>
    <n v="7150"/>
    <n v="0"/>
    <m/>
    <m/>
    <m/>
    <m/>
    <m/>
    <m/>
    <m/>
    <m/>
    <x v="1"/>
    <n v="0"/>
    <n v="1"/>
    <n v="11"/>
    <n v="4"/>
    <n v="0"/>
    <n v="0"/>
    <n v="0"/>
    <n v="1993"/>
  </r>
  <r>
    <m/>
    <m/>
    <s v="IND/SOL/10/PRP/07"/>
    <s v="UNIDO"/>
    <m/>
    <x v="2"/>
    <s v="IND"/>
    <x v="5"/>
    <s v="SOL"/>
    <s v="Project formulation for the conversion of electronic cleaning processes from CFC-113/alcohol blended and 1,1,1 trichloroethane to non-CFC cleaning"/>
    <d v="1993-06-01T00:00:00"/>
    <d v="1993-10-01T00:00:00"/>
    <s v="FIN"/>
    <d v="1994-10-01T00:00:00"/>
    <m/>
    <d v="1998-12-01T00:00:00"/>
    <d v="2000-07-01T00:00:00"/>
    <n v="0"/>
    <m/>
    <m/>
    <n v="0"/>
    <m/>
    <m/>
    <n v="0"/>
    <m/>
    <m/>
    <n v="0"/>
    <m/>
    <m/>
    <n v="74000"/>
    <n v="-332"/>
    <n v="73668"/>
    <n v="1"/>
    <n v="0"/>
    <n v="0"/>
    <n v="0"/>
    <n v="9620"/>
    <n v="-58.37"/>
    <n v="9561.6299999999992"/>
    <n v="-0.37000000000080036"/>
    <n v="73668"/>
    <n v="0"/>
    <m/>
    <n v="9562"/>
    <n v="0"/>
    <m/>
    <m/>
    <m/>
    <m/>
    <m/>
    <m/>
    <m/>
    <m/>
    <x v="1"/>
    <n v="0"/>
    <n v="1"/>
    <n v="16"/>
    <n v="4"/>
    <n v="0"/>
    <n v="0"/>
    <n v="0"/>
    <n v="1993"/>
  </r>
  <r>
    <m/>
    <m/>
    <s v="IVC/REF/16/PRP/04"/>
    <s v="UNIDO"/>
    <m/>
    <x v="0"/>
    <s v="IVC"/>
    <x v="5"/>
    <s v="REF"/>
    <s v="Project formulation for the ODS phase out in the refrigeration sector"/>
    <d v="1995-03-01T00:00:00"/>
    <d v="1995-06-01T00:00:00"/>
    <s v="CLO"/>
    <d v="1995-05-01T00:00:00"/>
    <m/>
    <m/>
    <d v="1999-11-01T00:00:00"/>
    <n v="0"/>
    <m/>
    <m/>
    <n v="0"/>
    <m/>
    <m/>
    <n v="0"/>
    <m/>
    <m/>
    <n v="0"/>
    <m/>
    <m/>
    <n v="15000"/>
    <n v="-84"/>
    <n v="14916"/>
    <n v="1"/>
    <n v="0"/>
    <n v="0"/>
    <n v="0"/>
    <n v="1950"/>
    <n v="-14"/>
    <n v="1936"/>
    <n v="0"/>
    <n v="14916"/>
    <n v="0"/>
    <m/>
    <n v="1936"/>
    <n v="0"/>
    <m/>
    <m/>
    <m/>
    <m/>
    <e v="#N/A"/>
    <e v="#N/A"/>
    <m/>
    <m/>
    <x v="0"/>
    <n v="0"/>
    <n v="1"/>
    <n v="2"/>
    <n v="3"/>
    <n v="0"/>
    <n v="0"/>
    <n v="0"/>
    <n v="1995"/>
  </r>
  <r>
    <m/>
    <m/>
    <s v="LEB/ARS/16/PRP/02"/>
    <s v="UNIDO"/>
    <m/>
    <x v="2"/>
    <s v="LEB"/>
    <x v="5"/>
    <s v="ARS"/>
    <s v="Project formulation for the phase out of ODS in the aerosol sector in Cosmaline Industries, SAL"/>
    <d v="1995-03-01T00:00:00"/>
    <d v="1995-06-01T00:00:00"/>
    <s v="FIN"/>
    <d v="1995-05-01T00:00:00"/>
    <m/>
    <d v="1996-06-01T00:00:00"/>
    <d v="1998-08-01T00:00:00"/>
    <n v="0"/>
    <m/>
    <m/>
    <n v="0"/>
    <m/>
    <m/>
    <n v="0"/>
    <m/>
    <m/>
    <n v="0"/>
    <m/>
    <m/>
    <n v="15000"/>
    <n v="-8784"/>
    <n v="6216"/>
    <n v="1"/>
    <n v="0"/>
    <n v="0"/>
    <n v="0"/>
    <n v="1950"/>
    <n v="-1143.22"/>
    <n v="806.78"/>
    <n v="-0.22000000000002728"/>
    <n v="6216"/>
    <n v="0"/>
    <m/>
    <n v="807"/>
    <n v="0"/>
    <m/>
    <m/>
    <m/>
    <m/>
    <m/>
    <m/>
    <m/>
    <m/>
    <x v="1"/>
    <n v="0"/>
    <n v="1"/>
    <n v="2"/>
    <n v="3"/>
    <n v="0"/>
    <n v="0"/>
    <n v="0"/>
    <n v="1995"/>
  </r>
  <r>
    <m/>
    <m/>
    <s v="LEB/FOA/16/PRP/04"/>
    <s v="UNIDO"/>
    <m/>
    <x v="2"/>
    <s v="LEB"/>
    <x v="5"/>
    <s v="FOA"/>
    <s v="Project formulation for the phase out of ODS in the foam sector in 2 plants (Ets Henri Abdallah and Nasri Karam)"/>
    <d v="1995-03-01T00:00:00"/>
    <d v="1995-07-01T00:00:00"/>
    <s v="FIN"/>
    <d v="1995-05-01T00:00:00"/>
    <m/>
    <d v="1997-03-01T00:00:00"/>
    <d v="1998-08-01T00:00:00"/>
    <n v="0"/>
    <m/>
    <m/>
    <n v="0"/>
    <m/>
    <m/>
    <n v="0"/>
    <m/>
    <m/>
    <n v="0"/>
    <m/>
    <m/>
    <n v="20000"/>
    <n v="-7358"/>
    <n v="12642"/>
    <n v="1"/>
    <n v="0"/>
    <n v="0"/>
    <n v="0"/>
    <n v="2600"/>
    <n v="-959.14"/>
    <n v="1640.8600000000001"/>
    <n v="-0.13999999999987267"/>
    <n v="12642"/>
    <n v="0"/>
    <m/>
    <n v="1641"/>
    <n v="0"/>
    <m/>
    <m/>
    <m/>
    <m/>
    <m/>
    <m/>
    <m/>
    <m/>
    <x v="1"/>
    <n v="0"/>
    <n v="1"/>
    <n v="2"/>
    <n v="4"/>
    <n v="0"/>
    <n v="0"/>
    <n v="0"/>
    <n v="1995"/>
  </r>
  <r>
    <m/>
    <m/>
    <s v="LEB/REF/16/PRP/03"/>
    <s v="UNIDO"/>
    <m/>
    <x v="2"/>
    <s v="LEB"/>
    <x v="5"/>
    <s v="REF"/>
    <s v="Project formulation for the phase out of ODS in the refrigeration sector in 2 plants (Weather-Mate and Opaco, Ltd.)"/>
    <d v="1995-03-01T00:00:00"/>
    <d v="1995-07-01T00:00:00"/>
    <s v="FIN"/>
    <d v="1997-08-01T00:00:00"/>
    <m/>
    <d v="1997-12-01T00:00:00"/>
    <d v="2000-12-01T00:00:00"/>
    <n v="0"/>
    <m/>
    <m/>
    <n v="0"/>
    <m/>
    <m/>
    <n v="0"/>
    <m/>
    <m/>
    <n v="0"/>
    <m/>
    <m/>
    <n v="15000"/>
    <n v="-1497"/>
    <n v="13503"/>
    <n v="1"/>
    <n v="0"/>
    <n v="0"/>
    <n v="0"/>
    <n v="1950"/>
    <n v="-197.34"/>
    <n v="1752.66"/>
    <n v="-0.33999999999991815"/>
    <n v="13503"/>
    <n v="0"/>
    <m/>
    <n v="1753"/>
    <n v="0"/>
    <m/>
    <m/>
    <m/>
    <m/>
    <m/>
    <m/>
    <m/>
    <m/>
    <x v="1"/>
    <n v="0"/>
    <n v="1"/>
    <n v="29"/>
    <n v="4"/>
    <n v="0"/>
    <n v="0"/>
    <n v="0"/>
    <n v="1995"/>
  </r>
  <r>
    <m/>
    <m/>
    <s v="TUN/SEV/21/PRP/18"/>
    <s v="UNIDO"/>
    <m/>
    <x v="0"/>
    <s v="TUN"/>
    <x v="5"/>
    <s v="SEV"/>
    <s v="Project formulation in the aerosol, foam, solvents and methyl bromide sectors"/>
    <d v="1997-02-01T00:00:00"/>
    <d v="1997-08-01T00:00:00"/>
    <s v="FIN"/>
    <d v="1997-09-01T00:00:00"/>
    <m/>
    <d v="1999-05-01T00:00:00"/>
    <d v="2000-12-01T00:00:00"/>
    <n v="0"/>
    <m/>
    <m/>
    <n v="0"/>
    <m/>
    <m/>
    <n v="0"/>
    <m/>
    <m/>
    <n v="0"/>
    <m/>
    <m/>
    <n v="27150"/>
    <n v="-1020"/>
    <n v="26130"/>
    <n v="1"/>
    <n v="0"/>
    <n v="0"/>
    <n v="0"/>
    <n v="3530"/>
    <n v="-137.93"/>
    <n v="3392.07"/>
    <n v="7.0000000000163709E-2"/>
    <n v="26130"/>
    <n v="0"/>
    <m/>
    <n v="3392"/>
    <n v="0"/>
    <m/>
    <m/>
    <m/>
    <m/>
    <m/>
    <m/>
    <m/>
    <m/>
    <x v="1"/>
    <n v="0"/>
    <n v="1"/>
    <n v="7"/>
    <n v="6"/>
    <n v="0"/>
    <n v="0"/>
    <n v="0"/>
    <n v="1997"/>
  </r>
  <r>
    <m/>
    <m/>
    <s v="IRA/SEV/21/PRP/19"/>
    <s v="UNIDO"/>
    <m/>
    <x v="2"/>
    <s v="IRA"/>
    <x v="5"/>
    <s v="SEV"/>
    <s v="Project formulation in the commercial refrigeration sector (remaining enterprises), compressors and the foam sectors"/>
    <d v="1997-02-01T00:00:00"/>
    <d v="1998-02-01T00:00:00"/>
    <s v="FIN"/>
    <d v="1997-04-01T00:00:00"/>
    <m/>
    <d v="1999-12-01T00:00:00"/>
    <d v="2001-03-01T00:00:00"/>
    <n v="0"/>
    <m/>
    <m/>
    <n v="0"/>
    <m/>
    <m/>
    <n v="0"/>
    <m/>
    <m/>
    <n v="0"/>
    <m/>
    <m/>
    <n v="50000"/>
    <n v="0"/>
    <n v="50000"/>
    <n v="1"/>
    <n v="0"/>
    <n v="0"/>
    <n v="0"/>
    <n v="6500"/>
    <n v="-7.67"/>
    <n v="6492.33"/>
    <n v="0.32999999999992724"/>
    <n v="50000"/>
    <n v="0"/>
    <m/>
    <n v="6492"/>
    <n v="0"/>
    <m/>
    <m/>
    <m/>
    <m/>
    <m/>
    <m/>
    <m/>
    <m/>
    <x v="1"/>
    <n v="0"/>
    <n v="1"/>
    <n v="2"/>
    <n v="12"/>
    <n v="0"/>
    <n v="0"/>
    <n v="0"/>
    <n v="1997"/>
  </r>
  <r>
    <m/>
    <m/>
    <s v="ALG/FUM/22/PRP/24"/>
    <s v="UNIDO"/>
    <m/>
    <x v="0"/>
    <s v="ALG"/>
    <x v="5"/>
    <s v="FUM"/>
    <s v="Project formulation in the methyl bromide sector"/>
    <d v="1997-05-01T00:00:00"/>
    <d v="1998-06-01T00:00:00"/>
    <s v="FIN"/>
    <d v="1997-07-01T00:00:00"/>
    <m/>
    <d v="2000-01-01T00:00:00"/>
    <d v="2000-07-01T00:00:00"/>
    <n v="0"/>
    <m/>
    <m/>
    <n v="0"/>
    <m/>
    <m/>
    <n v="0"/>
    <m/>
    <m/>
    <n v="0"/>
    <m/>
    <m/>
    <n v="8000"/>
    <n v="-3793"/>
    <n v="4207"/>
    <n v="1"/>
    <n v="0"/>
    <n v="0"/>
    <n v="0"/>
    <n v="1040"/>
    <n v="-494"/>
    <n v="546"/>
    <n v="0"/>
    <n v="4207"/>
    <n v="0"/>
    <m/>
    <n v="546"/>
    <n v="0"/>
    <m/>
    <m/>
    <m/>
    <m/>
    <m/>
    <m/>
    <m/>
    <m/>
    <x v="1"/>
    <n v="0"/>
    <n v="1"/>
    <n v="2"/>
    <n v="13"/>
    <n v="0"/>
    <n v="0"/>
    <n v="0"/>
    <n v="1997"/>
  </r>
  <r>
    <m/>
    <m/>
    <s v="THA/FUM/22/PRP/65"/>
    <s v="UNIDO"/>
    <m/>
    <x v="2"/>
    <s v="THA"/>
    <x v="5"/>
    <s v="FUM"/>
    <s v="Project formulation in the methyl bromide sector"/>
    <d v="1997-05-01T00:00:00"/>
    <d v="1997-12-01T00:00:00"/>
    <s v="FIN"/>
    <d v="1997-07-01T00:00:00"/>
    <m/>
    <d v="1998-05-01T00:00:00"/>
    <d v="2001-07-01T00:00:00"/>
    <n v="0"/>
    <m/>
    <m/>
    <n v="0"/>
    <m/>
    <m/>
    <n v="0"/>
    <m/>
    <m/>
    <n v="0"/>
    <m/>
    <m/>
    <n v="8000"/>
    <n v="-624"/>
    <n v="7376"/>
    <n v="1"/>
    <n v="0"/>
    <n v="0"/>
    <n v="0"/>
    <n v="1040"/>
    <n v="-83"/>
    <n v="957"/>
    <n v="0"/>
    <n v="7376"/>
    <n v="0"/>
    <m/>
    <n v="957"/>
    <n v="0"/>
    <m/>
    <m/>
    <m/>
    <m/>
    <m/>
    <m/>
    <m/>
    <m/>
    <x v="1"/>
    <n v="0"/>
    <n v="1"/>
    <n v="2"/>
    <n v="7"/>
    <n v="0"/>
    <n v="0"/>
    <n v="0"/>
    <n v="1997"/>
  </r>
  <r>
    <m/>
    <m/>
    <s v="VIE/FUM/22/PRP/16"/>
    <s v="UNIDO"/>
    <m/>
    <x v="2"/>
    <s v="VIE"/>
    <x v="5"/>
    <s v="FUM"/>
    <s v="Project formulation in the methyl bromide sector"/>
    <d v="1997-05-01T00:00:00"/>
    <d v="1997-07-01T00:00:00"/>
    <s v="FIN"/>
    <d v="1997-12-01T00:00:00"/>
    <m/>
    <d v="1999-01-01T00:00:00"/>
    <d v="2001-07-01T00:00:00"/>
    <n v="0"/>
    <m/>
    <m/>
    <n v="0"/>
    <m/>
    <m/>
    <n v="0"/>
    <m/>
    <m/>
    <n v="0"/>
    <m/>
    <m/>
    <n v="8000"/>
    <n v="-624"/>
    <n v="7376"/>
    <n v="1"/>
    <n v="0"/>
    <n v="0"/>
    <n v="0"/>
    <n v="1040"/>
    <n v="-82.68"/>
    <n v="957.31999999999994"/>
    <n v="0.31999999999993634"/>
    <n v="7376"/>
    <n v="0"/>
    <m/>
    <n v="957"/>
    <n v="0"/>
    <m/>
    <m/>
    <m/>
    <m/>
    <m/>
    <m/>
    <m/>
    <m/>
    <x v="1"/>
    <n v="0"/>
    <n v="1"/>
    <n v="7"/>
    <n v="2"/>
    <n v="0"/>
    <n v="0"/>
    <n v="0"/>
    <n v="1997"/>
  </r>
  <r>
    <m/>
    <m/>
    <s v="ZIM/FUM/22/PRP/11"/>
    <s v="UNIDO"/>
    <m/>
    <x v="0"/>
    <s v="ZIM"/>
    <x v="5"/>
    <s v="FUM"/>
    <s v="Project formulation in the methyl bromide sector"/>
    <d v="1997-05-01T00:00:00"/>
    <d v="1997-07-01T00:00:00"/>
    <s v="FIN"/>
    <d v="1997-06-01T00:00:00"/>
    <m/>
    <d v="1999-01-01T00:00:00"/>
    <d v="2001-07-01T00:00:00"/>
    <n v="0"/>
    <m/>
    <m/>
    <n v="0"/>
    <m/>
    <m/>
    <n v="0"/>
    <m/>
    <m/>
    <n v="0"/>
    <m/>
    <m/>
    <n v="8000"/>
    <n v="-624"/>
    <n v="7376"/>
    <n v="1"/>
    <n v="0"/>
    <n v="0"/>
    <n v="0"/>
    <n v="1040"/>
    <n v="-82.68"/>
    <n v="957.31999999999994"/>
    <n v="0.31999999999993634"/>
    <n v="7376"/>
    <n v="0"/>
    <m/>
    <n v="957"/>
    <n v="0"/>
    <m/>
    <m/>
    <m/>
    <m/>
    <m/>
    <m/>
    <m/>
    <m/>
    <x v="1"/>
    <n v="0"/>
    <n v="1"/>
    <n v="1"/>
    <n v="2"/>
    <n v="0"/>
    <n v="0"/>
    <n v="0"/>
    <n v="1997"/>
  </r>
  <r>
    <m/>
    <m/>
    <s v="MEX/FUM/22/PRP/58"/>
    <s v="UNIDO"/>
    <m/>
    <x v="1"/>
    <s v="MEX"/>
    <x v="5"/>
    <s v="FUM"/>
    <s v="Project formulation of an investment project in the methyl bromide sector"/>
    <d v="1997-05-01T00:00:00"/>
    <d v="1997-07-01T00:00:00"/>
    <s v="FIN"/>
    <d v="1997-07-01T00:00:00"/>
    <m/>
    <d v="1998-05-01T00:00:00"/>
    <d v="2001-07-01T00:00:00"/>
    <n v="0"/>
    <m/>
    <m/>
    <n v="0"/>
    <m/>
    <m/>
    <n v="0"/>
    <m/>
    <m/>
    <n v="0"/>
    <m/>
    <m/>
    <n v="20000"/>
    <n v="-1561"/>
    <n v="18439"/>
    <n v="1"/>
    <n v="0"/>
    <n v="0"/>
    <n v="0"/>
    <n v="2600"/>
    <n v="-207"/>
    <n v="2393"/>
    <n v="0"/>
    <n v="18439"/>
    <n v="0"/>
    <m/>
    <n v="2393"/>
    <n v="0"/>
    <m/>
    <m/>
    <m/>
    <m/>
    <m/>
    <m/>
    <m/>
    <m/>
    <x v="1"/>
    <n v="0"/>
    <n v="1"/>
    <n v="2"/>
    <n v="2"/>
    <n v="0"/>
    <n v="0"/>
    <n v="0"/>
    <n v="1997"/>
  </r>
  <r>
    <m/>
    <m/>
    <s v="DRK/SEV/21/PRP/03"/>
    <s v="UNIDO"/>
    <m/>
    <x v="2"/>
    <s v="DRK"/>
    <x v="5"/>
    <s v="SEV"/>
    <s v="Project formulation of investment projects in all sectors"/>
    <d v="1997-02-01T00:00:00"/>
    <d v="1998-02-01T00:00:00"/>
    <s v="FIN"/>
    <d v="1997-06-01T00:00:00"/>
    <m/>
    <d v="2000-10-01T00:00:00"/>
    <d v="2001-07-01T00:00:00"/>
    <n v="0"/>
    <m/>
    <m/>
    <n v="0"/>
    <m/>
    <m/>
    <n v="0"/>
    <m/>
    <m/>
    <n v="0"/>
    <m/>
    <m/>
    <n v="70000"/>
    <n v="-1720"/>
    <n v="68280"/>
    <n v="1"/>
    <n v="0"/>
    <n v="0"/>
    <n v="0"/>
    <n v="9100"/>
    <n v="-238.37"/>
    <n v="8861.6299999999992"/>
    <n v="-0.37000000000080036"/>
    <n v="68280"/>
    <n v="0"/>
    <m/>
    <n v="8862"/>
    <n v="0"/>
    <m/>
    <m/>
    <m/>
    <m/>
    <m/>
    <m/>
    <m/>
    <m/>
    <x v="1"/>
    <n v="0"/>
    <n v="1"/>
    <n v="4"/>
    <n v="12"/>
    <n v="0"/>
    <n v="0"/>
    <n v="0"/>
    <n v="1997"/>
  </r>
  <r>
    <m/>
    <m/>
    <s v="MOR/SEV/21/PRP/07"/>
    <s v="UNIDO"/>
    <m/>
    <x v="0"/>
    <s v="MOR"/>
    <x v="5"/>
    <s v="SEV"/>
    <s v="Project formulation of investment projects in domestic refrigeration and methyl bromide sectors"/>
    <d v="1997-02-01T00:00:00"/>
    <d v="1997-06-01T00:00:00"/>
    <s v="FIN"/>
    <d v="1997-06-01T00:00:00"/>
    <m/>
    <d v="1999-09-01T00:00:00"/>
    <d v="2000-12-01T00:00:00"/>
    <n v="0"/>
    <m/>
    <m/>
    <n v="0"/>
    <m/>
    <m/>
    <n v="0"/>
    <m/>
    <m/>
    <n v="0"/>
    <m/>
    <m/>
    <n v="22150"/>
    <n v="-1502"/>
    <n v="20648"/>
    <n v="1"/>
    <n v="0"/>
    <n v="0"/>
    <n v="0"/>
    <n v="2880"/>
    <n v="-199.55"/>
    <n v="2680.45"/>
    <n v="0.4499999999998181"/>
    <n v="20648"/>
    <n v="0"/>
    <m/>
    <n v="2680"/>
    <n v="0"/>
    <m/>
    <m/>
    <m/>
    <m/>
    <m/>
    <m/>
    <m/>
    <m/>
    <x v="1"/>
    <n v="0"/>
    <n v="1"/>
    <n v="4"/>
    <n v="4"/>
    <n v="0"/>
    <n v="0"/>
    <n v="0"/>
    <n v="1997"/>
  </r>
  <r>
    <m/>
    <m/>
    <s v="IDS/SEV/21/PRP/54"/>
    <s v="UNIDO"/>
    <m/>
    <x v="2"/>
    <s v="IDS"/>
    <x v="5"/>
    <s v="SEV"/>
    <s v="Project formulation of investment projects in the aerosol and foam sectors"/>
    <d v="1997-02-01T00:00:00"/>
    <d v="1997-08-01T00:00:00"/>
    <s v="FIN"/>
    <d v="1997-04-01T00:00:00"/>
    <m/>
    <d v="2000-10-01T00:00:00"/>
    <d v="2001-07-01T00:00:00"/>
    <n v="0"/>
    <m/>
    <m/>
    <n v="0"/>
    <m/>
    <m/>
    <n v="0"/>
    <m/>
    <m/>
    <n v="0"/>
    <m/>
    <m/>
    <n v="20000"/>
    <n v="-4478"/>
    <n v="15522"/>
    <n v="1"/>
    <n v="0"/>
    <n v="0"/>
    <n v="0"/>
    <n v="2600"/>
    <n v="-585"/>
    <n v="2015"/>
    <n v="0"/>
    <n v="15522"/>
    <n v="0"/>
    <m/>
    <n v="2015"/>
    <n v="0"/>
    <m/>
    <m/>
    <m/>
    <m/>
    <m/>
    <m/>
    <m/>
    <m/>
    <x v="1"/>
    <n v="0"/>
    <n v="1"/>
    <n v="2"/>
    <n v="6"/>
    <n v="0"/>
    <n v="0"/>
    <n v="0"/>
    <n v="1997"/>
  </r>
  <r>
    <m/>
    <m/>
    <s v="ALG/SEV/21/PRP/20"/>
    <s v="UNIDO"/>
    <m/>
    <x v="0"/>
    <s v="ALG"/>
    <x v="5"/>
    <s v="SEV"/>
    <s v="Project formulation of investment projects in the aerosol, foam and refrigeration sectors"/>
    <d v="1997-02-01T00:00:00"/>
    <d v="1997-08-01T00:00:00"/>
    <s v="FIN"/>
    <d v="1997-05-01T00:00:00"/>
    <m/>
    <d v="1998-02-01T00:00:00"/>
    <d v="2002-09-01T00:00:00"/>
    <n v="0"/>
    <m/>
    <m/>
    <n v="0"/>
    <m/>
    <m/>
    <n v="0"/>
    <m/>
    <m/>
    <n v="0"/>
    <m/>
    <m/>
    <n v="50000"/>
    <n v="-2690"/>
    <n v="47310"/>
    <n v="1"/>
    <n v="0"/>
    <n v="0"/>
    <n v="0"/>
    <n v="6500"/>
    <n v="-360"/>
    <n v="6140"/>
    <n v="0"/>
    <n v="47310"/>
    <n v="0"/>
    <m/>
    <n v="6140"/>
    <n v="0"/>
    <m/>
    <m/>
    <m/>
    <m/>
    <m/>
    <m/>
    <m/>
    <m/>
    <x v="1"/>
    <n v="0"/>
    <n v="1"/>
    <n v="3"/>
    <n v="6"/>
    <n v="0"/>
    <n v="0"/>
    <n v="0"/>
    <n v="1997"/>
  </r>
  <r>
    <m/>
    <m/>
    <s v="CMR/SEV/21/PRP/08"/>
    <s v="UNIDO"/>
    <m/>
    <x v="0"/>
    <s v="CMR"/>
    <x v="5"/>
    <s v="SEV"/>
    <s v="Project formulation of investment projects in the foam and refrigeration sectors"/>
    <d v="1997-02-01T00:00:00"/>
    <d v="1998-02-01T00:00:00"/>
    <s v="CLO"/>
    <d v="1997-04-01T00:00:00"/>
    <m/>
    <m/>
    <d v="2001-07-01T00:00:00"/>
    <n v="0"/>
    <m/>
    <m/>
    <n v="0"/>
    <m/>
    <m/>
    <n v="0"/>
    <m/>
    <m/>
    <n v="0"/>
    <m/>
    <m/>
    <n v="50000"/>
    <n v="-23644"/>
    <n v="26356"/>
    <n v="1"/>
    <n v="0"/>
    <n v="0"/>
    <n v="0"/>
    <n v="6500"/>
    <n v="-3079.1800000000003"/>
    <n v="3420.8199999999997"/>
    <n v="-0.18000000000029104"/>
    <n v="26356"/>
    <n v="0"/>
    <m/>
    <n v="3421"/>
    <n v="0"/>
    <m/>
    <m/>
    <m/>
    <m/>
    <e v="#N/A"/>
    <e v="#N/A"/>
    <m/>
    <m/>
    <x v="0"/>
    <n v="0"/>
    <n v="1"/>
    <n v="2"/>
    <n v="12"/>
    <n v="0"/>
    <n v="0"/>
    <n v="0"/>
    <n v="1997"/>
  </r>
  <r>
    <m/>
    <m/>
    <s v="CRO/FOA/21/PRP/03"/>
    <s v="UNIDO"/>
    <m/>
    <x v="4"/>
    <s v="CRO"/>
    <x v="5"/>
    <s v="FOA"/>
    <s v="Project formulation of investment projects in the foam sector"/>
    <d v="1997-02-01T00:00:00"/>
    <d v="1998-02-01T00:00:00"/>
    <s v="FIN"/>
    <d v="1997-04-01T00:00:00"/>
    <m/>
    <d v="1999-12-01T00:00:00"/>
    <d v="2001-07-01T00:00:00"/>
    <n v="0"/>
    <m/>
    <m/>
    <n v="0"/>
    <m/>
    <m/>
    <n v="0"/>
    <m/>
    <m/>
    <n v="0"/>
    <m/>
    <m/>
    <n v="30000"/>
    <n v="-686"/>
    <n v="29314"/>
    <n v="1"/>
    <n v="0"/>
    <n v="0"/>
    <n v="0"/>
    <n v="3900"/>
    <n v="-95.16"/>
    <n v="3804.84"/>
    <n v="-0.15999999999985448"/>
    <n v="29314"/>
    <n v="0"/>
    <m/>
    <n v="3805"/>
    <n v="0"/>
    <m/>
    <m/>
    <m/>
    <m/>
    <m/>
    <m/>
    <m/>
    <m/>
    <x v="1"/>
    <n v="0"/>
    <n v="1"/>
    <n v="2"/>
    <n v="12"/>
    <n v="0"/>
    <n v="0"/>
    <n v="0"/>
    <n v="1997"/>
  </r>
  <r>
    <m/>
    <m/>
    <s v="GUI/FOA/21/PRP/04"/>
    <s v="UNIDO"/>
    <m/>
    <x v="0"/>
    <s v="GUI"/>
    <x v="5"/>
    <s v="FOA"/>
    <s v="Project formulation of investment projects in the foam sector"/>
    <d v="1997-02-01T00:00:00"/>
    <d v="1997-08-01T00:00:00"/>
    <s v="FIN"/>
    <d v="1997-09-01T00:00:00"/>
    <m/>
    <d v="2000-12-01T00:00:00"/>
    <d v="2002-05-01T00:00:00"/>
    <n v="0"/>
    <m/>
    <m/>
    <n v="0"/>
    <m/>
    <m/>
    <n v="0"/>
    <m/>
    <m/>
    <n v="0"/>
    <m/>
    <m/>
    <n v="20000"/>
    <n v="-8983"/>
    <n v="11017"/>
    <n v="1"/>
    <n v="0"/>
    <n v="0"/>
    <n v="0"/>
    <n v="2600"/>
    <n v="-1170"/>
    <n v="1430"/>
    <n v="0"/>
    <n v="11017"/>
    <n v="0"/>
    <m/>
    <n v="1430"/>
    <n v="0"/>
    <m/>
    <m/>
    <m/>
    <m/>
    <m/>
    <m/>
    <m/>
    <m/>
    <x v="1"/>
    <n v="0"/>
    <n v="1"/>
    <n v="7"/>
    <n v="6"/>
    <n v="0"/>
    <n v="0"/>
    <n v="0"/>
    <n v="1997"/>
  </r>
  <r>
    <m/>
    <m/>
    <s v="HON/FOA/21/PRP/03"/>
    <s v="UNIDO"/>
    <m/>
    <x v="1"/>
    <s v="HON"/>
    <x v="5"/>
    <s v="FOA"/>
    <s v="Project formulation of investment projects in the foam sector"/>
    <d v="1997-02-01T00:00:00"/>
    <d v="1997-05-01T00:00:00"/>
    <s v="FIN"/>
    <d v="1998-04-01T00:00:00"/>
    <m/>
    <d v="2000-12-01T00:00:00"/>
    <d v="2001-09-01T00:00:00"/>
    <n v="0"/>
    <m/>
    <m/>
    <n v="0"/>
    <m/>
    <m/>
    <n v="0"/>
    <m/>
    <m/>
    <n v="0"/>
    <m/>
    <m/>
    <n v="30000"/>
    <n v="-11403"/>
    <n v="18597"/>
    <n v="1"/>
    <n v="0"/>
    <n v="0"/>
    <n v="0"/>
    <n v="3900"/>
    <n v="-1486.16"/>
    <n v="2413.84"/>
    <n v="-0.15999999999985448"/>
    <n v="18597"/>
    <n v="0"/>
    <m/>
    <n v="2414"/>
    <n v="0"/>
    <m/>
    <m/>
    <m/>
    <m/>
    <m/>
    <m/>
    <m/>
    <m/>
    <x v="1"/>
    <n v="0"/>
    <n v="1"/>
    <n v="14"/>
    <n v="3"/>
    <n v="0"/>
    <n v="0"/>
    <n v="0"/>
    <n v="1997"/>
  </r>
  <r>
    <m/>
    <m/>
    <s v="VEN/FOA/21/PRP/51"/>
    <s v="UNIDO"/>
    <m/>
    <x v="1"/>
    <s v="VEN"/>
    <x v="5"/>
    <s v="FOA"/>
    <s v="Project formulation of investment projects in the foam sector"/>
    <d v="1997-02-01T00:00:00"/>
    <d v="1997-08-01T00:00:00"/>
    <s v="FIN"/>
    <d v="1997-04-01T00:00:00"/>
    <m/>
    <d v="1998-12-01T00:00:00"/>
    <d v="2000-07-01T00:00:00"/>
    <n v="0"/>
    <m/>
    <m/>
    <n v="0"/>
    <m/>
    <m/>
    <n v="0"/>
    <m/>
    <m/>
    <n v="0"/>
    <m/>
    <m/>
    <n v="30000"/>
    <n v="-927"/>
    <n v="29073"/>
    <n v="1"/>
    <n v="0"/>
    <n v="0"/>
    <n v="0"/>
    <n v="3900"/>
    <n v="-126.49"/>
    <n v="3773.51"/>
    <n v="-0.48999999999978172"/>
    <n v="29073"/>
    <n v="0"/>
    <m/>
    <n v="3774"/>
    <n v="0"/>
    <m/>
    <m/>
    <m/>
    <m/>
    <m/>
    <m/>
    <m/>
    <m/>
    <x v="1"/>
    <n v="0"/>
    <n v="1"/>
    <n v="2"/>
    <n v="6"/>
    <n v="0"/>
    <n v="0"/>
    <n v="0"/>
    <n v="1997"/>
  </r>
  <r>
    <m/>
    <m/>
    <s v="CPR/SEV/17/PRP/132"/>
    <s v="UNIDO"/>
    <m/>
    <x v="2"/>
    <s v="CPR"/>
    <x v="5"/>
    <s v="SEV"/>
    <s v="Project formulation of investment projects in the halon sector in the 3 fire equipment factories (Xiangshan, Xiangshan No. 1 and Dalian Jinzhou) and in domestic refrigeration sector, aerosols, foams"/>
    <d v="1995-07-01T00:00:00"/>
    <d v="1996-07-01T00:00:00"/>
    <s v="FIN"/>
    <d v="1995-09-01T00:00:00"/>
    <m/>
    <d v="1998-12-01T00:00:00"/>
    <d v="2000-07-01T00:00:00"/>
    <n v="0"/>
    <m/>
    <m/>
    <n v="0"/>
    <m/>
    <m/>
    <n v="0"/>
    <m/>
    <m/>
    <n v="0"/>
    <m/>
    <m/>
    <n v="100000"/>
    <n v="-193"/>
    <n v="99807"/>
    <n v="1"/>
    <n v="0"/>
    <n v="0"/>
    <n v="0"/>
    <n v="13000"/>
    <n v="-45.63"/>
    <n v="12954.37"/>
    <n v="0.37000000000080036"/>
    <n v="99807"/>
    <n v="0"/>
    <m/>
    <n v="12954"/>
    <n v="0"/>
    <m/>
    <m/>
    <m/>
    <m/>
    <m/>
    <m/>
    <m/>
    <m/>
    <x v="1"/>
    <n v="0"/>
    <n v="1"/>
    <n v="2"/>
    <n v="12"/>
    <n v="0"/>
    <n v="0"/>
    <n v="0"/>
    <n v="1995"/>
  </r>
  <r>
    <m/>
    <m/>
    <s v="COL/FUM/21/PRP/23"/>
    <s v="UNIDO"/>
    <m/>
    <x v="1"/>
    <s v="COL"/>
    <x v="5"/>
    <s v="FUM"/>
    <s v="Project formulation of investment projects in the methyl bromide sector"/>
    <d v="1997-02-01T00:00:00"/>
    <d v="1997-08-01T00:00:00"/>
    <s v="FIN"/>
    <d v="1997-06-01T00:00:00"/>
    <m/>
    <d v="1998-01-01T00:00:00"/>
    <d v="2001-07-01T00:00:00"/>
    <n v="0"/>
    <m/>
    <m/>
    <n v="0"/>
    <m/>
    <m/>
    <n v="0"/>
    <m/>
    <m/>
    <n v="0"/>
    <m/>
    <m/>
    <n v="7140"/>
    <n v="-558"/>
    <n v="6582"/>
    <n v="1"/>
    <n v="0"/>
    <n v="0"/>
    <n v="0"/>
    <n v="928"/>
    <n v="-73.84"/>
    <n v="854.16"/>
    <n v="0.15999999999996817"/>
    <n v="6582"/>
    <n v="0"/>
    <m/>
    <n v="854"/>
    <n v="0"/>
    <m/>
    <m/>
    <m/>
    <m/>
    <m/>
    <m/>
    <m/>
    <m/>
    <x v="1"/>
    <n v="0"/>
    <n v="1"/>
    <n v="4"/>
    <n v="6"/>
    <n v="0"/>
    <n v="0"/>
    <n v="0"/>
    <n v="1997"/>
  </r>
  <r>
    <m/>
    <m/>
    <s v="GUA/FUM/21/PRP/12"/>
    <s v="UNIDO"/>
    <m/>
    <x v="1"/>
    <s v="GUA"/>
    <x v="5"/>
    <s v="FUM"/>
    <s v="Project formulation of investment projects in the methyl bromide sector"/>
    <d v="1997-02-01T00:00:00"/>
    <d v="1997-08-01T00:00:00"/>
    <s v="FIN"/>
    <d v="1997-03-01T00:00:00"/>
    <m/>
    <d v="1999-01-01T00:00:00"/>
    <d v="2001-07-01T00:00:00"/>
    <n v="0"/>
    <m/>
    <m/>
    <n v="0"/>
    <m/>
    <m/>
    <n v="0"/>
    <m/>
    <m/>
    <n v="0"/>
    <m/>
    <m/>
    <n v="7140"/>
    <n v="-558"/>
    <n v="6582"/>
    <n v="1"/>
    <n v="0"/>
    <n v="0"/>
    <n v="0"/>
    <n v="928"/>
    <n v="-73.84"/>
    <n v="854.16"/>
    <n v="0.15999999999996817"/>
    <n v="6582"/>
    <n v="0"/>
    <m/>
    <n v="854"/>
    <n v="0"/>
    <m/>
    <m/>
    <m/>
    <m/>
    <m/>
    <m/>
    <m/>
    <m/>
    <x v="1"/>
    <n v="0"/>
    <n v="1"/>
    <n v="1"/>
    <n v="6"/>
    <n v="0"/>
    <n v="0"/>
    <n v="0"/>
    <n v="1997"/>
  </r>
  <r>
    <m/>
    <m/>
    <s v="NIC/REF/21/PRP/02"/>
    <s v="UNIDO"/>
    <m/>
    <x v="1"/>
    <s v="NIC"/>
    <x v="5"/>
    <s v="REF"/>
    <s v="Project formulation of investment projects in the refrigeration sector"/>
    <d v="1997-02-01T00:00:00"/>
    <d v="1997-08-01T00:00:00"/>
    <s v="FIN"/>
    <d v="1997-10-01T00:00:00"/>
    <m/>
    <d v="1998-05-01T00:00:00"/>
    <d v="2001-12-01T00:00:00"/>
    <n v="0"/>
    <m/>
    <m/>
    <n v="0"/>
    <m/>
    <m/>
    <n v="0"/>
    <m/>
    <m/>
    <n v="0"/>
    <m/>
    <m/>
    <n v="50000"/>
    <n v="-8349"/>
    <n v="41651"/>
    <n v="1"/>
    <n v="0"/>
    <n v="0"/>
    <n v="0"/>
    <n v="6500"/>
    <n v="-1094.1300000000001"/>
    <n v="5405.87"/>
    <n v="-0.13000000000010914"/>
    <n v="41651"/>
    <n v="0"/>
    <m/>
    <n v="5406"/>
    <n v="0"/>
    <m/>
    <m/>
    <m/>
    <m/>
    <m/>
    <m/>
    <m/>
    <m/>
    <x v="1"/>
    <n v="0"/>
    <n v="1"/>
    <n v="8"/>
    <n v="6"/>
    <n v="0"/>
    <n v="0"/>
    <n v="0"/>
    <n v="1997"/>
  </r>
  <r>
    <m/>
    <m/>
    <s v="CPR/FOA/07/INV/16"/>
    <s v="IBRD"/>
    <m/>
    <x v="2"/>
    <s v="CPR"/>
    <x v="0"/>
    <s v="FOA"/>
    <s v="Project I: 50% CFC foam"/>
    <d v="1992-06-01T00:00:00"/>
    <d v="1994-06-01T00:00:00"/>
    <s v="FIN"/>
    <d v="1994-06-01T00:00:00"/>
    <m/>
    <d v="1996-06-01T00:00:00"/>
    <d v="1996-06-01T00:00:00"/>
    <n v="0"/>
    <m/>
    <m/>
    <n v="0"/>
    <m/>
    <m/>
    <n v="0"/>
    <m/>
    <m/>
    <n v="0"/>
    <m/>
    <m/>
    <n v="0"/>
    <n v="645000"/>
    <n v="645000"/>
    <n v="1"/>
    <n v="0"/>
    <n v="0"/>
    <n v="0"/>
    <n v="0"/>
    <n v="0"/>
    <n v="0"/>
    <n v="0"/>
    <n v="645000"/>
    <n v="0"/>
    <n v="0"/>
    <n v="0"/>
    <n v="0"/>
    <n v="0"/>
    <m/>
    <m/>
    <m/>
    <s v="Fully disbursed and distributed to 50% foam projects that were approved a year after this approval. Disbursed amount appeared to exceed grant by $1000. Thru Dec. 37/14, the Bank was able to return the $1,000 to the MLF in the context of the reconciliation of the Accounts of the Fund at the 38th ExCom (Dec. 38/9)."/>
    <m/>
    <m/>
    <m/>
    <x v="1"/>
    <n v="0"/>
    <n v="1"/>
    <n v="24"/>
    <n v="24"/>
    <n v="0"/>
    <n v="0"/>
    <n v="0"/>
    <n v="1992"/>
  </r>
  <r>
    <m/>
    <m/>
    <s v="PAK/SEV/11/PRP/02"/>
    <s v="IBRD"/>
    <m/>
    <x v="2"/>
    <s v="PAK"/>
    <x v="5"/>
    <s v="SEV"/>
    <s v="Project identification and preparation (1993)"/>
    <d v="1993-11-01T00:00:00"/>
    <d v="1993-12-01T00:00:00"/>
    <s v="FIN"/>
    <d v="1993-12-01T00:00:00"/>
    <m/>
    <d v="1993-12-01T00:00:00"/>
    <d v="1993-12-01T00:00:00"/>
    <n v="0"/>
    <m/>
    <m/>
    <n v="0"/>
    <m/>
    <m/>
    <n v="0"/>
    <m/>
    <m/>
    <n v="0"/>
    <m/>
    <m/>
    <n v="100000"/>
    <n v="-91044"/>
    <n v="8956"/>
    <n v="1"/>
    <n v="0"/>
    <n v="0"/>
    <n v="0"/>
    <n v="0"/>
    <n v="0"/>
    <n v="0"/>
    <n v="0"/>
    <n v="8956"/>
    <n v="0"/>
    <n v="0"/>
    <n v="0"/>
    <n v="0"/>
    <n v="0"/>
    <m/>
    <m/>
    <m/>
    <m/>
    <m/>
    <m/>
    <m/>
    <x v="1"/>
    <n v="0"/>
    <n v="1"/>
    <n v="1"/>
    <n v="1"/>
    <n v="0"/>
    <n v="0"/>
    <n v="0"/>
    <n v="1993"/>
  </r>
  <r>
    <m/>
    <m/>
    <s v="ARG/SEV/18/PRP/42"/>
    <s v="IBRD"/>
    <m/>
    <x v="1"/>
    <s v="ARG"/>
    <x v="5"/>
    <s v="SEV"/>
    <s v="Project preparation"/>
    <d v="1995-11-01T00:00:00"/>
    <d v="1996-11-01T00:00:00"/>
    <s v="FIN"/>
    <d v="1996-03-01T00:00:00"/>
    <m/>
    <d v="1996-12-01T00:00:00"/>
    <d v="1996-12-01T00:00:00"/>
    <n v="0"/>
    <m/>
    <m/>
    <n v="0"/>
    <m/>
    <m/>
    <n v="0"/>
    <m/>
    <m/>
    <n v="0"/>
    <m/>
    <m/>
    <n v="45000"/>
    <n v="0"/>
    <n v="45000"/>
    <n v="1"/>
    <n v="0"/>
    <n v="0"/>
    <n v="0"/>
    <n v="5850"/>
    <n v="0"/>
    <n v="5850"/>
    <n v="0"/>
    <n v="45000"/>
    <n v="0"/>
    <n v="0"/>
    <n v="5850"/>
    <n v="0"/>
    <n v="0"/>
    <m/>
    <m/>
    <m/>
    <s v="Completed."/>
    <m/>
    <m/>
    <m/>
    <x v="1"/>
    <n v="0"/>
    <n v="1"/>
    <n v="4"/>
    <n v="12"/>
    <n v="0"/>
    <n v="0"/>
    <n v="0"/>
    <n v="1995"/>
  </r>
  <r>
    <m/>
    <m/>
    <s v="ARG/SEV/21/PRP/53"/>
    <s v="IBRD"/>
    <m/>
    <x v="1"/>
    <s v="ARG"/>
    <x v="5"/>
    <s v="SEV"/>
    <s v="Project preparation"/>
    <d v="1997-02-01T00:00:00"/>
    <d v="1997-12-01T00:00:00"/>
    <s v="FIN"/>
    <d v="1997-03-01T00:00:00"/>
    <m/>
    <d v="1997-12-01T00:00:00"/>
    <d v="1997-12-01T00:00:00"/>
    <n v="0"/>
    <m/>
    <m/>
    <n v="0"/>
    <m/>
    <m/>
    <n v="0"/>
    <m/>
    <m/>
    <n v="0"/>
    <m/>
    <m/>
    <n v="45000"/>
    <n v="0"/>
    <n v="45000"/>
    <n v="1"/>
    <n v="0"/>
    <n v="0"/>
    <n v="0"/>
    <n v="5850"/>
    <n v="0"/>
    <n v="5850"/>
    <n v="0"/>
    <n v="45000"/>
    <n v="0"/>
    <n v="0"/>
    <n v="5850"/>
    <n v="0"/>
    <n v="0"/>
    <m/>
    <m/>
    <m/>
    <m/>
    <m/>
    <m/>
    <m/>
    <x v="1"/>
    <n v="0"/>
    <n v="1"/>
    <n v="1"/>
    <n v="10"/>
    <n v="0"/>
    <n v="0"/>
    <n v="0"/>
    <n v="1997"/>
  </r>
  <r>
    <m/>
    <m/>
    <s v="ARG/SEV/22/PRP/54"/>
    <s v="UNDP"/>
    <m/>
    <x v="1"/>
    <s v="ARG"/>
    <x v="5"/>
    <s v="SEV"/>
    <s v="Project preparation"/>
    <d v="1997-05-01T00:00:00"/>
    <d v="1997-12-01T00:00:00"/>
    <s v="FIN"/>
    <d v="1997-11-01T00:00:00"/>
    <m/>
    <d v="1998-04-01T00:00:00"/>
    <d v="2000-12-01T00:00:00"/>
    <n v="0"/>
    <m/>
    <m/>
    <m/>
    <m/>
    <m/>
    <n v="0"/>
    <m/>
    <m/>
    <m/>
    <m/>
    <m/>
    <n v="15000"/>
    <n v="0"/>
    <n v="15000"/>
    <n v="1"/>
    <n v="0"/>
    <n v="0"/>
    <n v="0"/>
    <n v="1950"/>
    <n v="0"/>
    <n v="1950"/>
    <n v="0"/>
    <n v="15000"/>
    <n v="0"/>
    <n v="0"/>
    <n v="1950"/>
    <n v="0"/>
    <m/>
    <m/>
    <m/>
    <m/>
    <s v="Completed in 1998. Financially completed in 2000."/>
    <m/>
    <m/>
    <m/>
    <x v="1"/>
    <n v="0"/>
    <n v="1"/>
    <n v="6"/>
    <n v="7"/>
    <n v="0"/>
    <n v="0"/>
    <n v="0"/>
    <n v="1997"/>
  </r>
  <r>
    <m/>
    <m/>
    <s v="BRA/SEV/18/PRP/42"/>
    <s v="IBRD"/>
    <m/>
    <x v="1"/>
    <s v="BRA"/>
    <x v="5"/>
    <s v="SEV"/>
    <s v="Project preparation"/>
    <d v="1995-11-01T00:00:00"/>
    <d v="1996-11-01T00:00:00"/>
    <s v="FIN"/>
    <d v="1996-03-01T00:00:00"/>
    <m/>
    <d v="1996-12-01T00:00:00"/>
    <d v="1996-12-01T00:00:00"/>
    <n v="0"/>
    <m/>
    <m/>
    <n v="0"/>
    <m/>
    <m/>
    <n v="0"/>
    <m/>
    <m/>
    <n v="0"/>
    <m/>
    <m/>
    <n v="100000"/>
    <n v="0"/>
    <n v="100000"/>
    <n v="1"/>
    <n v="0"/>
    <n v="0"/>
    <n v="0"/>
    <n v="13000"/>
    <n v="0"/>
    <n v="13000"/>
    <n v="0"/>
    <n v="100000"/>
    <n v="0"/>
    <n v="0"/>
    <n v="13000"/>
    <n v="0"/>
    <n v="0"/>
    <m/>
    <m/>
    <m/>
    <s v="Completed."/>
    <m/>
    <m/>
    <m/>
    <x v="1"/>
    <n v="0"/>
    <n v="1"/>
    <n v="4"/>
    <n v="12"/>
    <n v="0"/>
    <n v="0"/>
    <n v="0"/>
    <n v="1995"/>
  </r>
  <r>
    <m/>
    <m/>
    <s v="BRA/SEV/22/PRP/74"/>
    <s v="UNDP"/>
    <m/>
    <x v="1"/>
    <s v="BRA"/>
    <x v="5"/>
    <s v="SEV"/>
    <s v="Project preparation"/>
    <d v="1997-05-01T00:00:00"/>
    <d v="1997-12-01T00:00:00"/>
    <s v="FIN"/>
    <d v="1997-11-01T00:00:00"/>
    <m/>
    <d v="1998-04-01T00:00:00"/>
    <d v="2000-12-01T00:00:00"/>
    <n v="0"/>
    <m/>
    <m/>
    <m/>
    <m/>
    <m/>
    <n v="0"/>
    <m/>
    <m/>
    <m/>
    <m/>
    <m/>
    <n v="45000"/>
    <n v="0"/>
    <n v="45000"/>
    <n v="1"/>
    <n v="0"/>
    <n v="0"/>
    <n v="0"/>
    <n v="5850"/>
    <n v="0"/>
    <n v="5850"/>
    <n v="0"/>
    <n v="45000"/>
    <n v="0"/>
    <n v="0"/>
    <n v="5850"/>
    <n v="0"/>
    <m/>
    <m/>
    <m/>
    <m/>
    <s v="Completed in 1998. Financially completed in 2000."/>
    <m/>
    <m/>
    <m/>
    <x v="1"/>
    <n v="0"/>
    <n v="1"/>
    <n v="6"/>
    <n v="7"/>
    <n v="0"/>
    <n v="0"/>
    <n v="0"/>
    <n v="1997"/>
  </r>
  <r>
    <m/>
    <m/>
    <s v="CHI/SEV/18/PRP/13"/>
    <s v="IBRD"/>
    <m/>
    <x v="1"/>
    <s v="CHI"/>
    <x v="5"/>
    <s v="SEV"/>
    <s v="Project preparation"/>
    <d v="1995-11-01T00:00:00"/>
    <d v="1996-11-01T00:00:00"/>
    <s v="FIN"/>
    <d v="1996-03-01T00:00:00"/>
    <m/>
    <d v="1997-03-01T00:00:00"/>
    <d v="1997-03-01T00:00:00"/>
    <n v="0"/>
    <m/>
    <m/>
    <n v="0"/>
    <m/>
    <m/>
    <n v="0"/>
    <m/>
    <m/>
    <n v="0"/>
    <m/>
    <m/>
    <n v="70000"/>
    <n v="0"/>
    <n v="70000"/>
    <n v="1"/>
    <n v="0"/>
    <n v="0"/>
    <n v="0"/>
    <n v="9100"/>
    <n v="0"/>
    <n v="9100"/>
    <n v="0"/>
    <n v="70000"/>
    <n v="0"/>
    <n v="0"/>
    <n v="9100"/>
    <n v="0"/>
    <n v="0"/>
    <m/>
    <m/>
    <m/>
    <s v="Funds committed in CY96 were disbursed in CY97."/>
    <m/>
    <m/>
    <m/>
    <x v="1"/>
    <n v="0"/>
    <n v="1"/>
    <n v="4"/>
    <n v="12"/>
    <n v="0"/>
    <n v="0"/>
    <n v="0"/>
    <n v="1995"/>
  </r>
  <r>
    <m/>
    <m/>
    <s v="CPR/SEV/18/PRP/154"/>
    <s v="IBRD"/>
    <m/>
    <x v="2"/>
    <s v="CPR"/>
    <x v="5"/>
    <s v="SEV"/>
    <s v="Project preparation"/>
    <d v="1995-11-01T00:00:00"/>
    <d v="1996-11-01T00:00:00"/>
    <s v="FIN"/>
    <d v="1996-03-01T00:00:00"/>
    <m/>
    <d v="1996-12-01T00:00:00"/>
    <d v="1996-12-01T00:00:00"/>
    <n v="0"/>
    <m/>
    <m/>
    <n v="0"/>
    <m/>
    <m/>
    <n v="0"/>
    <m/>
    <m/>
    <n v="0"/>
    <m/>
    <m/>
    <n v="30000"/>
    <n v="0"/>
    <n v="30000"/>
    <n v="1"/>
    <n v="0"/>
    <n v="0"/>
    <n v="0"/>
    <n v="3900"/>
    <n v="0"/>
    <n v="3900"/>
    <n v="0"/>
    <n v="30000"/>
    <n v="0"/>
    <n v="0"/>
    <n v="3900"/>
    <n v="0"/>
    <n v="0"/>
    <m/>
    <m/>
    <m/>
    <s v="Complete."/>
    <m/>
    <m/>
    <m/>
    <x v="1"/>
    <n v="0"/>
    <n v="1"/>
    <n v="4"/>
    <n v="12"/>
    <n v="0"/>
    <n v="0"/>
    <n v="0"/>
    <n v="1995"/>
  </r>
  <r>
    <m/>
    <m/>
    <s v="CPR/SEV/21/PRP/189"/>
    <s v="IBRD"/>
    <m/>
    <x v="2"/>
    <s v="CPR"/>
    <x v="5"/>
    <s v="SEV"/>
    <s v="Project preparation"/>
    <d v="1997-02-01T00:00:00"/>
    <d v="1997-12-01T00:00:00"/>
    <s v="FIN"/>
    <d v="1997-03-01T00:00:00"/>
    <m/>
    <d v="1997-12-01T00:00:00"/>
    <d v="1997-12-01T00:00:00"/>
    <n v="0"/>
    <m/>
    <m/>
    <n v="0"/>
    <m/>
    <m/>
    <n v="0"/>
    <m/>
    <m/>
    <n v="0"/>
    <m/>
    <m/>
    <n v="250000"/>
    <n v="0"/>
    <n v="250000"/>
    <n v="1"/>
    <n v="0"/>
    <n v="0"/>
    <n v="0"/>
    <n v="32500"/>
    <n v="0"/>
    <n v="32500"/>
    <n v="0"/>
    <n v="250000"/>
    <n v="0"/>
    <n v="0"/>
    <n v="32500"/>
    <n v="0"/>
    <n v="0"/>
    <m/>
    <m/>
    <m/>
    <m/>
    <m/>
    <m/>
    <m/>
    <x v="1"/>
    <n v="0"/>
    <n v="1"/>
    <n v="1"/>
    <n v="10"/>
    <n v="0"/>
    <n v="0"/>
    <n v="0"/>
    <n v="1997"/>
  </r>
  <r>
    <m/>
    <m/>
    <s v="CPR/HAL/13/PRP/80"/>
    <s v="USA"/>
    <m/>
    <x v="2"/>
    <s v="CPR"/>
    <x v="5"/>
    <s v="HAL"/>
    <s v="Project preparation"/>
    <d v="1994-07-01T00:00:00"/>
    <d v="1996-01-01T00:00:00"/>
    <s v="FIN"/>
    <m/>
    <m/>
    <d v="1997-12-01T00:00:00"/>
    <d v="1998-04-01T00:00:00"/>
    <n v="0"/>
    <m/>
    <m/>
    <n v="0"/>
    <m/>
    <m/>
    <m/>
    <m/>
    <m/>
    <m/>
    <m/>
    <m/>
    <n v="200000"/>
    <n v="-68517"/>
    <n v="131483"/>
    <n v="1"/>
    <n v="0"/>
    <n v="0"/>
    <n v="0"/>
    <n v="0"/>
    <n v="0"/>
    <n v="0"/>
    <n v="0"/>
    <n v="131483"/>
    <m/>
    <n v="0"/>
    <m/>
    <m/>
    <m/>
    <m/>
    <m/>
    <m/>
    <s v="Completed.  No further activities foreseen on this project with the approval of China's Halon Sector Strategy (23rd meeting)."/>
    <m/>
    <m/>
    <m/>
    <x v="1"/>
    <n v="0"/>
    <n v="1"/>
    <s v=""/>
    <n v="18"/>
    <n v="0"/>
    <n v="0"/>
    <n v="0"/>
    <n v="1994"/>
  </r>
  <r>
    <m/>
    <m/>
    <s v="ECU/SEV/21/PRP/19"/>
    <s v="IBRD"/>
    <m/>
    <x v="1"/>
    <s v="ECU"/>
    <x v="5"/>
    <s v="SEV"/>
    <s v="Project preparation"/>
    <d v="1997-02-01T00:00:00"/>
    <d v="1997-12-01T00:00:00"/>
    <s v="FIN"/>
    <d v="1998-03-01T00:00:00"/>
    <m/>
    <d v="1998-12-01T00:00:00"/>
    <d v="1998-12-01T00:00:00"/>
    <n v="0"/>
    <m/>
    <m/>
    <n v="0"/>
    <m/>
    <m/>
    <n v="0"/>
    <m/>
    <m/>
    <n v="0"/>
    <m/>
    <m/>
    <n v="15000"/>
    <n v="0"/>
    <n v="15000"/>
    <n v="1"/>
    <n v="0"/>
    <n v="0"/>
    <n v="0"/>
    <n v="1950"/>
    <n v="0"/>
    <n v="1950"/>
    <n v="0"/>
    <n v="15000"/>
    <n v="0"/>
    <n v="0"/>
    <n v="1950"/>
    <n v="0"/>
    <n v="0"/>
    <m/>
    <m/>
    <m/>
    <s v="Ongoing."/>
    <m/>
    <m/>
    <m/>
    <x v="1"/>
    <n v="0"/>
    <n v="1"/>
    <n v="13"/>
    <n v="10"/>
    <n v="0"/>
    <n v="0"/>
    <n v="0"/>
    <n v="1997"/>
  </r>
  <r>
    <m/>
    <m/>
    <s v="IND/SEV/18/PRP/68"/>
    <s v="IBRD"/>
    <m/>
    <x v="2"/>
    <s v="IND"/>
    <x v="5"/>
    <s v="SEV"/>
    <s v="Project preparation"/>
    <d v="1995-11-01T00:00:00"/>
    <d v="1996-11-01T00:00:00"/>
    <s v="FIN"/>
    <d v="1996-03-01T00:00:00"/>
    <m/>
    <d v="1997-12-01T00:00:00"/>
    <d v="1997-12-01T00:00:00"/>
    <n v="0"/>
    <m/>
    <m/>
    <n v="0"/>
    <m/>
    <m/>
    <n v="0"/>
    <m/>
    <m/>
    <n v="0"/>
    <m/>
    <m/>
    <n v="300000"/>
    <n v="0"/>
    <n v="300000"/>
    <n v="1"/>
    <n v="0"/>
    <n v="0"/>
    <n v="0"/>
    <n v="39000"/>
    <n v="0"/>
    <n v="39000"/>
    <n v="0"/>
    <n v="300000"/>
    <n v="0"/>
    <n v="0"/>
    <n v="39000"/>
    <n v="0"/>
    <n v="0"/>
    <m/>
    <m/>
    <m/>
    <s v="Complete."/>
    <m/>
    <m/>
    <m/>
    <x v="1"/>
    <n v="0"/>
    <n v="1"/>
    <n v="4"/>
    <n v="12"/>
    <n v="0"/>
    <n v="0"/>
    <n v="0"/>
    <n v="1995"/>
  </r>
  <r>
    <m/>
    <m/>
    <s v="IND/SEV/22/PRP/129"/>
    <s v="UNDP"/>
    <m/>
    <x v="2"/>
    <s v="IND"/>
    <x v="5"/>
    <s v="SEV"/>
    <s v="Project preparation"/>
    <d v="1997-05-01T00:00:00"/>
    <d v="1997-12-01T00:00:00"/>
    <s v="FIN"/>
    <d v="1997-11-01T00:00:00"/>
    <m/>
    <d v="1998-03-01T00:00:00"/>
    <d v="1999-12-01T00:00:00"/>
    <n v="0"/>
    <m/>
    <m/>
    <m/>
    <m/>
    <m/>
    <n v="0"/>
    <m/>
    <m/>
    <m/>
    <m/>
    <m/>
    <n v="50000"/>
    <n v="0"/>
    <n v="50000"/>
    <n v="1"/>
    <n v="0"/>
    <n v="0"/>
    <n v="0"/>
    <n v="6500"/>
    <n v="0"/>
    <n v="6500"/>
    <n v="0"/>
    <n v="50000"/>
    <n v="0"/>
    <n v="0"/>
    <n v="6500"/>
    <n v="0"/>
    <m/>
    <m/>
    <m/>
    <m/>
    <s v="Completed in 1998. Financially completed in 1999."/>
    <m/>
    <m/>
    <m/>
    <x v="1"/>
    <n v="0"/>
    <n v="1"/>
    <n v="6"/>
    <n v="7"/>
    <n v="0"/>
    <n v="0"/>
    <n v="0"/>
    <n v="1997"/>
  </r>
  <r>
    <m/>
    <m/>
    <s v="IDS/SEV/18/PRP/42"/>
    <s v="IBRD"/>
    <m/>
    <x v="2"/>
    <s v="IDS"/>
    <x v="5"/>
    <s v="SEV"/>
    <s v="Project preparation"/>
    <d v="1995-11-01T00:00:00"/>
    <d v="1996-11-01T00:00:00"/>
    <s v="FIN"/>
    <d v="1996-03-01T00:00:00"/>
    <m/>
    <d v="1996-12-01T00:00:00"/>
    <d v="1996-12-01T00:00:00"/>
    <n v="0"/>
    <m/>
    <m/>
    <n v="0"/>
    <m/>
    <m/>
    <n v="0"/>
    <m/>
    <m/>
    <n v="0"/>
    <m/>
    <m/>
    <n v="30000"/>
    <n v="0"/>
    <n v="30000"/>
    <n v="1"/>
    <n v="0"/>
    <n v="0"/>
    <n v="0"/>
    <n v="3900"/>
    <n v="0"/>
    <n v="3900"/>
    <n v="0"/>
    <n v="30000"/>
    <n v="0"/>
    <n v="0"/>
    <n v="3900"/>
    <n v="0"/>
    <n v="0"/>
    <m/>
    <m/>
    <m/>
    <m/>
    <m/>
    <m/>
    <m/>
    <x v="1"/>
    <n v="0"/>
    <n v="1"/>
    <n v="4"/>
    <n v="12"/>
    <n v="0"/>
    <n v="0"/>
    <n v="0"/>
    <n v="1995"/>
  </r>
  <r>
    <m/>
    <m/>
    <s v="IDS/SEV/21/PRP/55"/>
    <s v="IBRD"/>
    <m/>
    <x v="2"/>
    <s v="IDS"/>
    <x v="5"/>
    <s v="SEV"/>
    <s v="Project preparation"/>
    <d v="1997-02-01T00:00:00"/>
    <d v="1997-12-01T00:00:00"/>
    <s v="FIN"/>
    <d v="1997-03-01T00:00:00"/>
    <m/>
    <d v="1997-12-01T00:00:00"/>
    <d v="1997-12-01T00:00:00"/>
    <n v="0"/>
    <m/>
    <m/>
    <n v="0"/>
    <m/>
    <m/>
    <n v="0"/>
    <m/>
    <m/>
    <n v="0"/>
    <m/>
    <m/>
    <n v="179000"/>
    <n v="-150000"/>
    <n v="29000"/>
    <n v="1"/>
    <n v="0"/>
    <n v="0"/>
    <n v="0"/>
    <n v="23270"/>
    <n v="-19500"/>
    <n v="3770"/>
    <n v="0"/>
    <n v="29000"/>
    <n v="0"/>
    <n v="0"/>
    <n v="3770"/>
    <n v="0"/>
    <n v="0"/>
    <m/>
    <m/>
    <m/>
    <s v="For IDS/SEV/21/PRP/55 $179,000 was approved of which $29,000 was expensed, and the remaining $150,000 was transferred to Indonesia PPA III."/>
    <m/>
    <m/>
    <m/>
    <x v="1"/>
    <n v="0"/>
    <n v="1"/>
    <n v="1"/>
    <n v="10"/>
    <n v="0"/>
    <n v="0"/>
    <n v="0"/>
    <n v="1997"/>
  </r>
  <r>
    <m/>
    <m/>
    <s v="JOR/SEV/18/PRP/25"/>
    <s v="IBRD"/>
    <m/>
    <x v="2"/>
    <s v="JOR"/>
    <x v="5"/>
    <s v="SEV"/>
    <s v="Project preparation"/>
    <d v="1995-11-01T00:00:00"/>
    <d v="1996-11-01T00:00:00"/>
    <s v="FIN"/>
    <d v="1996-03-01T00:00:00"/>
    <m/>
    <d v="1996-12-01T00:00:00"/>
    <d v="1996-12-01T00:00:00"/>
    <n v="0"/>
    <m/>
    <m/>
    <n v="0"/>
    <m/>
    <m/>
    <n v="0"/>
    <m/>
    <m/>
    <n v="0"/>
    <m/>
    <m/>
    <n v="40000"/>
    <n v="0"/>
    <n v="40000"/>
    <n v="1"/>
    <n v="0"/>
    <n v="0"/>
    <n v="0"/>
    <n v="5200"/>
    <n v="0"/>
    <n v="5200"/>
    <n v="0"/>
    <n v="40000"/>
    <n v="0"/>
    <n v="0"/>
    <n v="5200"/>
    <n v="0"/>
    <n v="0"/>
    <m/>
    <m/>
    <m/>
    <s v="Project preparation is completed."/>
    <m/>
    <m/>
    <m/>
    <x v="1"/>
    <n v="0"/>
    <n v="1"/>
    <n v="4"/>
    <n v="12"/>
    <n v="0"/>
    <n v="0"/>
    <n v="0"/>
    <n v="1995"/>
  </r>
  <r>
    <m/>
    <m/>
    <s v="MAL/SEV/18/PRP/84"/>
    <s v="IBRD"/>
    <m/>
    <x v="2"/>
    <s v="MAL"/>
    <x v="5"/>
    <s v="SEV"/>
    <s v="Project preparation"/>
    <d v="1995-11-01T00:00:00"/>
    <d v="1996-11-01T00:00:00"/>
    <s v="FIN"/>
    <d v="1996-03-01T00:00:00"/>
    <m/>
    <d v="1996-12-01T00:00:00"/>
    <d v="1996-12-01T00:00:00"/>
    <n v="0"/>
    <m/>
    <m/>
    <n v="0"/>
    <m/>
    <m/>
    <n v="0"/>
    <m/>
    <m/>
    <n v="0"/>
    <m/>
    <m/>
    <n v="30000"/>
    <n v="0"/>
    <n v="30000"/>
    <n v="1"/>
    <n v="0"/>
    <n v="0"/>
    <n v="0"/>
    <n v="3900"/>
    <n v="0"/>
    <n v="3900"/>
    <n v="0"/>
    <n v="30000"/>
    <n v="0"/>
    <n v="0"/>
    <n v="3900"/>
    <n v="0"/>
    <n v="0"/>
    <m/>
    <m/>
    <m/>
    <s v="Project completed."/>
    <m/>
    <m/>
    <m/>
    <x v="1"/>
    <n v="0"/>
    <n v="1"/>
    <n v="4"/>
    <n v="12"/>
    <n v="0"/>
    <n v="0"/>
    <n v="0"/>
    <n v="1995"/>
  </r>
  <r>
    <m/>
    <m/>
    <s v="MAL/SEV/21/PRP/92"/>
    <s v="IBRD"/>
    <m/>
    <x v="2"/>
    <s v="MAL"/>
    <x v="5"/>
    <s v="SEV"/>
    <s v="Project preparation"/>
    <d v="1997-02-01T00:00:00"/>
    <d v="1997-12-01T00:00:00"/>
    <s v="FIN"/>
    <d v="1998-03-01T00:00:00"/>
    <m/>
    <d v="1999-06-01T00:00:00"/>
    <d v="1999-06-01T00:00:00"/>
    <n v="0"/>
    <m/>
    <m/>
    <n v="0"/>
    <m/>
    <m/>
    <n v="0"/>
    <m/>
    <m/>
    <n v="0"/>
    <m/>
    <m/>
    <n v="27000"/>
    <n v="0"/>
    <n v="27000"/>
    <n v="1"/>
    <n v="0"/>
    <n v="0"/>
    <n v="0"/>
    <n v="3510"/>
    <n v="0"/>
    <n v="3510"/>
    <n v="0"/>
    <n v="27000"/>
    <n v="0"/>
    <n v="0"/>
    <n v="3510"/>
    <n v="0"/>
    <n v="0"/>
    <m/>
    <m/>
    <m/>
    <s v="Completed."/>
    <m/>
    <m/>
    <m/>
    <x v="1"/>
    <n v="0"/>
    <n v="1"/>
    <n v="13"/>
    <n v="10"/>
    <n v="0"/>
    <n v="0"/>
    <n v="0"/>
    <n v="1997"/>
  </r>
  <r>
    <m/>
    <m/>
    <s v="MEX/SEV/21/PRP/51"/>
    <s v="IBRD"/>
    <m/>
    <x v="1"/>
    <s v="MEX"/>
    <x v="5"/>
    <s v="SEV"/>
    <s v="Project preparation"/>
    <d v="1997-02-01T00:00:00"/>
    <d v="1997-12-01T00:00:00"/>
    <s v="FIN"/>
    <d v="1997-03-01T00:00:00"/>
    <m/>
    <d v="1997-12-01T00:00:00"/>
    <d v="1997-12-01T00:00:00"/>
    <n v="0"/>
    <m/>
    <m/>
    <n v="0"/>
    <m/>
    <m/>
    <n v="0"/>
    <m/>
    <m/>
    <n v="0"/>
    <m/>
    <m/>
    <n v="60000"/>
    <n v="0"/>
    <n v="60000"/>
    <n v="1"/>
    <n v="0"/>
    <n v="0"/>
    <n v="0"/>
    <n v="7800"/>
    <n v="0"/>
    <n v="7800"/>
    <n v="0"/>
    <n v="60000"/>
    <n v="0"/>
    <n v="0"/>
    <n v="7800"/>
    <n v="0"/>
    <n v="0"/>
    <m/>
    <m/>
    <m/>
    <s v="Completed."/>
    <m/>
    <m/>
    <m/>
    <x v="1"/>
    <n v="0"/>
    <n v="1"/>
    <n v="1"/>
    <n v="10"/>
    <n v="0"/>
    <n v="0"/>
    <n v="0"/>
    <n v="1997"/>
  </r>
  <r>
    <m/>
    <m/>
    <s v="MEX/SEV/22/PRP/53"/>
    <s v="UNDP"/>
    <m/>
    <x v="1"/>
    <s v="MEX"/>
    <x v="5"/>
    <s v="SEV"/>
    <s v="Project preparation"/>
    <d v="1997-05-01T00:00:00"/>
    <d v="1997-12-01T00:00:00"/>
    <s v="FIN"/>
    <d v="1997-11-01T00:00:00"/>
    <m/>
    <d v="1998-04-01T00:00:00"/>
    <d v="2000-12-01T00:00:00"/>
    <n v="0"/>
    <m/>
    <m/>
    <m/>
    <m/>
    <m/>
    <n v="0"/>
    <m/>
    <m/>
    <m/>
    <m/>
    <m/>
    <n v="10000"/>
    <n v="0"/>
    <n v="10000"/>
    <n v="1"/>
    <n v="0"/>
    <n v="0"/>
    <n v="0"/>
    <n v="1300"/>
    <n v="0"/>
    <n v="1300"/>
    <n v="0"/>
    <n v="10000"/>
    <n v="0"/>
    <n v="0"/>
    <n v="1300"/>
    <n v="0"/>
    <m/>
    <m/>
    <m/>
    <m/>
    <s v="Completed in 1998. Financially completed in 2000."/>
    <m/>
    <m/>
    <m/>
    <x v="1"/>
    <n v="0"/>
    <n v="1"/>
    <n v="6"/>
    <n v="7"/>
    <n v="0"/>
    <n v="0"/>
    <n v="0"/>
    <n v="1997"/>
  </r>
  <r>
    <m/>
    <m/>
    <s v="MEX/SOL/13/PRP/28"/>
    <s v="USA"/>
    <m/>
    <x v="1"/>
    <s v="MEX"/>
    <x v="5"/>
    <s v="SOL"/>
    <s v="Project preparation"/>
    <d v="1994-07-01T00:00:00"/>
    <d v="1995-07-01T00:00:00"/>
    <s v="FIN"/>
    <m/>
    <m/>
    <d v="1995-07-01T00:00:00"/>
    <d v="1996-06-01T00:00:00"/>
    <n v="0"/>
    <m/>
    <m/>
    <n v="0"/>
    <m/>
    <m/>
    <m/>
    <m/>
    <m/>
    <m/>
    <m/>
    <m/>
    <n v="450000"/>
    <n v="-119143"/>
    <n v="330857"/>
    <n v="1"/>
    <n v="0"/>
    <n v="0"/>
    <n v="0"/>
    <n v="0"/>
    <n v="0"/>
    <n v="0"/>
    <n v="0"/>
    <n v="330857"/>
    <m/>
    <n v="0"/>
    <m/>
    <m/>
    <m/>
    <m/>
    <m/>
    <m/>
    <s v="Completed."/>
    <m/>
    <m/>
    <m/>
    <x v="1"/>
    <n v="0"/>
    <n v="1"/>
    <s v=""/>
    <n v="12"/>
    <n v="0"/>
    <n v="0"/>
    <n v="0"/>
    <n v="1994"/>
  </r>
  <r>
    <m/>
    <m/>
    <s v="MOR/SEV/22/PRP/09"/>
    <s v="UNDP"/>
    <m/>
    <x v="0"/>
    <s v="MOR"/>
    <x v="5"/>
    <s v="SEV"/>
    <s v="Project preparation"/>
    <d v="1997-05-01T00:00:00"/>
    <d v="1997-12-01T00:00:00"/>
    <s v="FIN"/>
    <d v="1997-11-01T00:00:00"/>
    <m/>
    <d v="1998-04-01T00:00:00"/>
    <d v="2002-03-01T00:00:00"/>
    <n v="0"/>
    <m/>
    <m/>
    <m/>
    <m/>
    <m/>
    <n v="0"/>
    <m/>
    <m/>
    <m/>
    <m/>
    <m/>
    <n v="20000"/>
    <n v="0"/>
    <n v="20000"/>
    <n v="1"/>
    <n v="0"/>
    <n v="0"/>
    <n v="0"/>
    <n v="2600"/>
    <n v="0"/>
    <n v="2600"/>
    <n v="0"/>
    <n v="20000"/>
    <n v="0"/>
    <n v="0"/>
    <n v="2600"/>
    <n v="0"/>
    <m/>
    <m/>
    <m/>
    <m/>
    <s v="Completed in 1998. Financially completed in 2002."/>
    <m/>
    <m/>
    <m/>
    <x v="1"/>
    <n v="0"/>
    <n v="1"/>
    <n v="6"/>
    <n v="7"/>
    <n v="0"/>
    <n v="0"/>
    <n v="0"/>
    <n v="1997"/>
  </r>
  <r>
    <m/>
    <m/>
    <s v="NIR/FOA/26/PRP/41"/>
    <s v="UNDP"/>
    <m/>
    <x v="0"/>
    <s v="NIR"/>
    <x v="5"/>
    <s v="FOA"/>
    <s v="Project preparation"/>
    <d v="1998-11-01T00:00:00"/>
    <d v="1999-12-01T00:00:00"/>
    <s v="FIN"/>
    <d v="1998-12-01T00:00:00"/>
    <m/>
    <d v="1999-12-01T00:00:00"/>
    <d v="2002-03-01T00:00:00"/>
    <n v="0"/>
    <m/>
    <m/>
    <m/>
    <m/>
    <m/>
    <n v="0"/>
    <m/>
    <m/>
    <m/>
    <m/>
    <m/>
    <n v="20000"/>
    <n v="0"/>
    <n v="20000"/>
    <n v="1"/>
    <n v="0"/>
    <n v="0"/>
    <n v="0"/>
    <n v="2600"/>
    <n v="0"/>
    <n v="2600"/>
    <n v="0"/>
    <n v="20000"/>
    <n v="0"/>
    <n v="0"/>
    <n v="2600"/>
    <n v="0"/>
    <m/>
    <m/>
    <m/>
    <m/>
    <s v="Completed in 1999. Financially completed in 2002."/>
    <m/>
    <m/>
    <m/>
    <x v="1"/>
    <n v="0"/>
    <n v="1"/>
    <n v="1"/>
    <n v="13"/>
    <n v="0"/>
    <n v="0"/>
    <n v="0"/>
    <n v="1998"/>
  </r>
  <r>
    <m/>
    <m/>
    <s v="PAK/SEV/18/PRP/38"/>
    <s v="IBRD"/>
    <m/>
    <x v="2"/>
    <s v="PAK"/>
    <x v="5"/>
    <s v="SEV"/>
    <s v="Project preparation"/>
    <d v="1995-11-01T00:00:00"/>
    <d v="1996-11-01T00:00:00"/>
    <s v="FIN"/>
    <d v="1996-03-01T00:00:00"/>
    <m/>
    <d v="1996-12-01T00:00:00"/>
    <d v="1996-12-01T00:00:00"/>
    <n v="0"/>
    <m/>
    <m/>
    <n v="0"/>
    <m/>
    <m/>
    <n v="0"/>
    <m/>
    <m/>
    <n v="0"/>
    <m/>
    <m/>
    <n v="100000"/>
    <n v="0"/>
    <n v="100000"/>
    <n v="1"/>
    <n v="0"/>
    <n v="0"/>
    <n v="0"/>
    <n v="13000"/>
    <n v="0"/>
    <n v="13000"/>
    <n v="0"/>
    <n v="100000"/>
    <n v="0"/>
    <n v="0"/>
    <n v="13000"/>
    <n v="0"/>
    <n v="0"/>
    <m/>
    <m/>
    <m/>
    <s v="Completed."/>
    <m/>
    <m/>
    <m/>
    <x v="1"/>
    <n v="0"/>
    <n v="1"/>
    <n v="4"/>
    <n v="12"/>
    <n v="0"/>
    <n v="0"/>
    <n v="0"/>
    <n v="1995"/>
  </r>
  <r>
    <m/>
    <m/>
    <s v="THA/SEV/18/PRP/50"/>
    <s v="IBRD"/>
    <m/>
    <x v="2"/>
    <s v="THA"/>
    <x v="5"/>
    <s v="SEV"/>
    <s v="Project preparation"/>
    <d v="1995-11-01T00:00:00"/>
    <d v="1996-11-01T00:00:00"/>
    <s v="FIN"/>
    <d v="1996-03-01T00:00:00"/>
    <m/>
    <d v="1996-12-01T00:00:00"/>
    <d v="1996-12-01T00:00:00"/>
    <n v="0"/>
    <m/>
    <m/>
    <n v="0"/>
    <m/>
    <m/>
    <n v="0"/>
    <m/>
    <m/>
    <n v="0"/>
    <m/>
    <m/>
    <n v="20000"/>
    <n v="0"/>
    <n v="20000"/>
    <n v="1"/>
    <n v="0"/>
    <n v="0"/>
    <n v="0"/>
    <n v="2600"/>
    <n v="0"/>
    <n v="2600"/>
    <n v="0"/>
    <n v="20000"/>
    <n v="0"/>
    <n v="0"/>
    <n v="2600"/>
    <n v="0"/>
    <n v="0"/>
    <m/>
    <m/>
    <m/>
    <m/>
    <m/>
    <m/>
    <m/>
    <x v="1"/>
    <n v="0"/>
    <n v="1"/>
    <n v="4"/>
    <n v="12"/>
    <n v="0"/>
    <n v="0"/>
    <n v="0"/>
    <n v="1995"/>
  </r>
  <r>
    <m/>
    <m/>
    <s v="THA/SEV/21/PRP/129"/>
    <s v="IBRD"/>
    <m/>
    <x v="2"/>
    <s v="THA"/>
    <x v="5"/>
    <s v="SEV"/>
    <s v="Project preparation"/>
    <d v="1997-02-01T00:00:00"/>
    <d v="1997-12-01T00:00:00"/>
    <s v="FIN"/>
    <d v="1997-03-01T00:00:00"/>
    <m/>
    <d v="1997-12-01T00:00:00"/>
    <d v="1997-12-01T00:00:00"/>
    <n v="0"/>
    <m/>
    <m/>
    <n v="0"/>
    <m/>
    <m/>
    <n v="0"/>
    <m/>
    <m/>
    <n v="0"/>
    <m/>
    <m/>
    <n v="125000"/>
    <n v="0"/>
    <n v="125000"/>
    <n v="1"/>
    <n v="0"/>
    <n v="0"/>
    <n v="0"/>
    <n v="16250"/>
    <n v="0"/>
    <n v="16250"/>
    <n v="0"/>
    <n v="125000"/>
    <n v="0"/>
    <n v="0"/>
    <n v="16250"/>
    <n v="0"/>
    <n v="0"/>
    <m/>
    <m/>
    <m/>
    <m/>
    <m/>
    <m/>
    <m/>
    <x v="1"/>
    <n v="0"/>
    <n v="1"/>
    <n v="1"/>
    <n v="10"/>
    <n v="0"/>
    <n v="0"/>
    <n v="0"/>
    <n v="1997"/>
  </r>
  <r>
    <m/>
    <m/>
    <s v="TUR/SEV/18/PRP/20"/>
    <s v="IBRD"/>
    <m/>
    <x v="4"/>
    <s v="TUR"/>
    <x v="5"/>
    <s v="SEV"/>
    <s v="Project preparation"/>
    <d v="1995-11-01T00:00:00"/>
    <d v="1996-11-01T00:00:00"/>
    <s v="FIN"/>
    <d v="1996-03-01T00:00:00"/>
    <m/>
    <d v="1996-12-01T00:00:00"/>
    <d v="1996-12-01T00:00:00"/>
    <n v="0"/>
    <m/>
    <m/>
    <n v="0"/>
    <m/>
    <m/>
    <n v="0"/>
    <m/>
    <m/>
    <n v="0"/>
    <m/>
    <m/>
    <n v="100000"/>
    <n v="0"/>
    <n v="100000"/>
    <n v="1"/>
    <n v="0"/>
    <n v="0"/>
    <n v="0"/>
    <n v="13000"/>
    <n v="0"/>
    <n v="13000"/>
    <n v="0"/>
    <n v="100000"/>
    <n v="0"/>
    <n v="0"/>
    <n v="13000"/>
    <n v="0"/>
    <n v="0"/>
    <m/>
    <m/>
    <m/>
    <s v="Project preparation completed."/>
    <m/>
    <m/>
    <m/>
    <x v="1"/>
    <n v="0"/>
    <n v="1"/>
    <n v="4"/>
    <n v="12"/>
    <n v="0"/>
    <n v="0"/>
    <n v="0"/>
    <n v="1995"/>
  </r>
  <r>
    <m/>
    <m/>
    <s v="TUR/SEV/21/PRP/23"/>
    <s v="IBRD"/>
    <m/>
    <x v="4"/>
    <s v="TUR"/>
    <x v="5"/>
    <s v="SEV"/>
    <s v="Project preparation"/>
    <d v="1997-02-01T00:00:00"/>
    <d v="1997-12-01T00:00:00"/>
    <s v="FIN"/>
    <d v="1997-03-01T00:00:00"/>
    <m/>
    <d v="1997-12-01T00:00:00"/>
    <d v="1997-12-01T00:00:00"/>
    <n v="0"/>
    <m/>
    <m/>
    <n v="0"/>
    <m/>
    <m/>
    <n v="0"/>
    <m/>
    <m/>
    <n v="0"/>
    <m/>
    <m/>
    <n v="96000"/>
    <n v="0"/>
    <n v="96000"/>
    <n v="1"/>
    <n v="0"/>
    <n v="0"/>
    <n v="0"/>
    <n v="12480"/>
    <n v="0"/>
    <n v="12480"/>
    <n v="0"/>
    <n v="96000"/>
    <n v="0"/>
    <n v="0"/>
    <n v="12480"/>
    <n v="0"/>
    <n v="0"/>
    <m/>
    <m/>
    <m/>
    <s v="Project preparation completed."/>
    <m/>
    <m/>
    <m/>
    <x v="1"/>
    <n v="0"/>
    <n v="1"/>
    <n v="1"/>
    <n v="10"/>
    <n v="0"/>
    <n v="0"/>
    <n v="0"/>
    <n v="1997"/>
  </r>
  <r>
    <m/>
    <m/>
    <s v="URU/SEV/18/PRP/20"/>
    <s v="IBRD"/>
    <m/>
    <x v="1"/>
    <s v="URU"/>
    <x v="5"/>
    <s v="SEV"/>
    <s v="Project preparation"/>
    <d v="1995-11-01T00:00:00"/>
    <d v="1996-11-01T00:00:00"/>
    <s v="FIN"/>
    <d v="1996-03-01T00:00:00"/>
    <m/>
    <d v="1996-12-01T00:00:00"/>
    <d v="1996-12-01T00:00:00"/>
    <n v="0"/>
    <m/>
    <m/>
    <n v="0"/>
    <m/>
    <m/>
    <n v="0"/>
    <m/>
    <m/>
    <n v="0"/>
    <m/>
    <m/>
    <n v="30000"/>
    <n v="0"/>
    <n v="30000"/>
    <n v="1"/>
    <n v="0"/>
    <n v="0"/>
    <n v="0"/>
    <n v="3900"/>
    <n v="0"/>
    <n v="3900"/>
    <n v="0"/>
    <n v="30000"/>
    <n v="0"/>
    <n v="0"/>
    <n v="3900"/>
    <n v="0"/>
    <n v="0"/>
    <m/>
    <m/>
    <m/>
    <s v="Project preparation completed."/>
    <m/>
    <m/>
    <m/>
    <x v="1"/>
    <n v="0"/>
    <n v="1"/>
    <n v="4"/>
    <n v="12"/>
    <n v="0"/>
    <n v="0"/>
    <n v="0"/>
    <n v="1995"/>
  </r>
  <r>
    <m/>
    <m/>
    <s v="URU/SEV/21/PRP/23"/>
    <s v="IBRD"/>
    <m/>
    <x v="1"/>
    <s v="URU"/>
    <x v="5"/>
    <s v="SEV"/>
    <s v="Project preparation"/>
    <d v="1997-02-01T00:00:00"/>
    <d v="1997-12-01T00:00:00"/>
    <s v="FIN"/>
    <d v="1997-03-01T00:00:00"/>
    <m/>
    <d v="1997-12-01T00:00:00"/>
    <d v="1997-12-01T00:00:00"/>
    <n v="0"/>
    <m/>
    <m/>
    <n v="0"/>
    <m/>
    <m/>
    <n v="0"/>
    <m/>
    <m/>
    <n v="0"/>
    <m/>
    <m/>
    <n v="20000"/>
    <n v="0"/>
    <n v="20000"/>
    <n v="1"/>
    <n v="0"/>
    <n v="0"/>
    <n v="0"/>
    <n v="2600"/>
    <n v="0"/>
    <n v="2600"/>
    <n v="0"/>
    <n v="20000"/>
    <n v="0"/>
    <n v="0"/>
    <n v="2600"/>
    <n v="0"/>
    <n v="0"/>
    <m/>
    <m/>
    <m/>
    <s v="Project preparation completed."/>
    <m/>
    <m/>
    <m/>
    <x v="1"/>
    <n v="0"/>
    <n v="1"/>
    <n v="1"/>
    <n v="10"/>
    <n v="0"/>
    <n v="0"/>
    <n v="0"/>
    <n v="1997"/>
  </r>
  <r>
    <m/>
    <m/>
    <s v="VEN/SEV/18/PRP/41"/>
    <s v="IBRD"/>
    <m/>
    <x v="1"/>
    <s v="VEN"/>
    <x v="5"/>
    <s v="SEV"/>
    <s v="Project preparation"/>
    <d v="1995-11-01T00:00:00"/>
    <d v="1996-12-01T00:00:00"/>
    <s v="FIN"/>
    <d v="1996-03-01T00:00:00"/>
    <m/>
    <d v="1996-12-01T00:00:00"/>
    <d v="1996-12-01T00:00:00"/>
    <n v="0"/>
    <m/>
    <m/>
    <n v="0"/>
    <m/>
    <m/>
    <n v="0"/>
    <m/>
    <m/>
    <n v="0"/>
    <m/>
    <m/>
    <n v="40000"/>
    <n v="0"/>
    <n v="40000"/>
    <n v="1"/>
    <n v="0"/>
    <n v="0"/>
    <n v="0"/>
    <n v="5200"/>
    <n v="0"/>
    <n v="5200"/>
    <n v="0"/>
    <n v="40000"/>
    <n v="0"/>
    <n v="0"/>
    <n v="5200"/>
    <n v="0"/>
    <n v="0"/>
    <m/>
    <m/>
    <m/>
    <s v="Project has been dropped in FY97."/>
    <m/>
    <m/>
    <m/>
    <x v="1"/>
    <n v="0"/>
    <n v="1"/>
    <n v="4"/>
    <n v="13"/>
    <n v="0"/>
    <n v="0"/>
    <n v="0"/>
    <n v="1995"/>
  </r>
  <r>
    <m/>
    <m/>
    <s v="VEN/SEV/21/PRP/53"/>
    <s v="IBRD"/>
    <m/>
    <x v="1"/>
    <s v="VEN"/>
    <x v="5"/>
    <s v="SEV"/>
    <s v="Project preparation"/>
    <d v="1997-02-01T00:00:00"/>
    <d v="1997-12-01T00:00:00"/>
    <s v="FIN"/>
    <d v="1997-03-01T00:00:00"/>
    <m/>
    <d v="1997-12-01T00:00:00"/>
    <d v="1997-12-01T00:00:00"/>
    <n v="0"/>
    <m/>
    <m/>
    <n v="0"/>
    <m/>
    <m/>
    <n v="0"/>
    <m/>
    <m/>
    <n v="0"/>
    <m/>
    <m/>
    <n v="10000"/>
    <n v="0"/>
    <n v="10000"/>
    <n v="1"/>
    <n v="0"/>
    <n v="0"/>
    <n v="0"/>
    <n v="1300"/>
    <n v="0"/>
    <n v="1300"/>
    <n v="0"/>
    <n v="10000"/>
    <n v="0"/>
    <n v="0"/>
    <n v="1300"/>
    <n v="0"/>
    <n v="0"/>
    <m/>
    <m/>
    <m/>
    <s v="Project has been dropped in FY97."/>
    <m/>
    <m/>
    <m/>
    <x v="1"/>
    <n v="0"/>
    <n v="1"/>
    <n v="1"/>
    <n v="10"/>
    <n v="0"/>
    <n v="0"/>
    <n v="0"/>
    <n v="1997"/>
  </r>
  <r>
    <m/>
    <m/>
    <s v="ZIM/SEV/18/PRP/05"/>
    <s v="IBRD"/>
    <m/>
    <x v="0"/>
    <s v="ZIM"/>
    <x v="5"/>
    <s v="SEV"/>
    <s v="Project preparation"/>
    <d v="1995-11-01T00:00:00"/>
    <d v="1996-11-01T00:00:00"/>
    <s v="FIN"/>
    <d v="1996-03-01T00:00:00"/>
    <m/>
    <d v="1996-12-01T00:00:00"/>
    <d v="1996-12-01T00:00:00"/>
    <n v="0"/>
    <m/>
    <m/>
    <n v="0"/>
    <m/>
    <m/>
    <n v="0"/>
    <m/>
    <m/>
    <n v="0"/>
    <m/>
    <m/>
    <n v="50000"/>
    <n v="0"/>
    <n v="50000"/>
    <n v="1"/>
    <n v="0"/>
    <n v="0"/>
    <n v="0"/>
    <n v="6500"/>
    <n v="0"/>
    <n v="6500"/>
    <n v="0"/>
    <n v="50000"/>
    <n v="0"/>
    <n v="0"/>
    <n v="6500"/>
    <n v="0"/>
    <n v="0"/>
    <m/>
    <m/>
    <m/>
    <m/>
    <m/>
    <m/>
    <m/>
    <x v="1"/>
    <n v="0"/>
    <n v="1"/>
    <n v="4"/>
    <n v="12"/>
    <n v="0"/>
    <n v="0"/>
    <n v="0"/>
    <n v="1995"/>
  </r>
  <r>
    <m/>
    <m/>
    <s v="HON/FUM/33/PRP/09"/>
    <s v="UNIDO"/>
    <m/>
    <x v="1"/>
    <s v="HON"/>
    <x v="5"/>
    <s v="FUM"/>
    <s v="Project preparation  in the soil fumigation sector"/>
    <d v="2001-03-01T00:00:00"/>
    <d v="2002-04-01T00:00:00"/>
    <s v="FIN"/>
    <d v="2001-03-01T00:00:00"/>
    <m/>
    <d v="2002-11-01T00:00:00"/>
    <d v="2003-05-01T00:00:00"/>
    <n v="0"/>
    <m/>
    <m/>
    <n v="0"/>
    <m/>
    <m/>
    <n v="0"/>
    <m/>
    <m/>
    <n v="0"/>
    <m/>
    <m/>
    <n v="30000"/>
    <n v="-482"/>
    <n v="29518"/>
    <n v="1"/>
    <n v="0"/>
    <n v="0"/>
    <n v="0"/>
    <n v="3900"/>
    <n v="-68.77"/>
    <n v="3831.23"/>
    <n v="0.23000000000001819"/>
    <n v="29518"/>
    <n v="0"/>
    <m/>
    <n v="3831"/>
    <n v="0"/>
    <m/>
    <m/>
    <m/>
    <m/>
    <m/>
    <m/>
    <m/>
    <m/>
    <x v="1"/>
    <n v="0"/>
    <n v="1"/>
    <n v="0"/>
    <n v="13"/>
    <n v="0"/>
    <n v="0"/>
    <n v="0"/>
    <n v="2001"/>
  </r>
  <r>
    <m/>
    <m/>
    <s v="GLO/SEV/30/PRP/203"/>
    <s v="IBRD"/>
    <m/>
    <x v="3"/>
    <s v="GLO"/>
    <x v="5"/>
    <s v="SEV"/>
    <s v="Project preparation (unallocated)"/>
    <d v="2000-03-01T00:00:00"/>
    <d v="2000-12-01T00:00:00"/>
    <s v="CLO"/>
    <m/>
    <m/>
    <m/>
    <d v="2001-12-01T00:00:00"/>
    <n v="0"/>
    <m/>
    <m/>
    <n v="0"/>
    <m/>
    <m/>
    <n v="0"/>
    <m/>
    <m/>
    <n v="0"/>
    <m/>
    <m/>
    <n v="70000"/>
    <n v="-70000"/>
    <n v="0"/>
    <n v="0"/>
    <n v="0"/>
    <n v="0"/>
    <n v="0"/>
    <n v="9100"/>
    <n v="-9100"/>
    <n v="0"/>
    <n v="0"/>
    <n v="0"/>
    <n v="0"/>
    <n v="0"/>
    <n v="0"/>
    <n v="0"/>
    <n v="0"/>
    <m/>
    <m/>
    <m/>
    <m/>
    <m/>
    <m/>
    <m/>
    <x v="0"/>
    <n v="0"/>
    <n v="0"/>
    <s v=""/>
    <n v="9"/>
    <n v="0"/>
    <n v="0"/>
    <n v="0"/>
    <n v="2000"/>
  </r>
  <r>
    <m/>
    <m/>
    <s v="GLO/SEV/26/PRP/177"/>
    <s v="IBRD"/>
    <m/>
    <x v="3"/>
    <s v="GLO"/>
    <x v="5"/>
    <s v="SEV"/>
    <s v="Project preparation advance"/>
    <d v="1998-11-01T00:00:00"/>
    <d v="1999-12-01T00:00:00"/>
    <s v="FIN"/>
    <d v="2000-03-01T00:00:00"/>
    <m/>
    <d v="2000-12-01T00:00:00"/>
    <d v="1999-12-01T00:00:00"/>
    <n v="0"/>
    <m/>
    <m/>
    <n v="0"/>
    <m/>
    <m/>
    <n v="0"/>
    <m/>
    <m/>
    <n v="0"/>
    <m/>
    <m/>
    <n v="140000"/>
    <n v="0"/>
    <n v="140000"/>
    <n v="1"/>
    <n v="0"/>
    <n v="0"/>
    <n v="0"/>
    <n v="18200"/>
    <n v="0"/>
    <n v="18200"/>
    <n v="0"/>
    <n v="140000"/>
    <n v="0"/>
    <n v="0"/>
    <n v="18200"/>
    <n v="0"/>
    <n v="0"/>
    <m/>
    <m/>
    <m/>
    <m/>
    <m/>
    <m/>
    <m/>
    <x v="1"/>
    <n v="0"/>
    <n v="1"/>
    <n v="16"/>
    <n v="13"/>
    <n v="0"/>
    <n v="0"/>
    <n v="0"/>
    <n v="1998"/>
  </r>
  <r>
    <m/>
    <m/>
    <s v="GLO/SEV/26/PRP/176"/>
    <s v="UNDP"/>
    <m/>
    <x v="3"/>
    <s v="GLO"/>
    <x v="5"/>
    <s v="SEV"/>
    <s v="Project preparation advance"/>
    <d v="1998-11-01T00:00:00"/>
    <d v="1999-03-01T00:00:00"/>
    <s v="CLO"/>
    <m/>
    <m/>
    <m/>
    <d v="1999-03-01T00:00:00"/>
    <n v="0"/>
    <m/>
    <m/>
    <m/>
    <m/>
    <m/>
    <n v="0"/>
    <m/>
    <m/>
    <m/>
    <m/>
    <m/>
    <n v="299000"/>
    <n v="-299000"/>
    <n v="0"/>
    <n v="0"/>
    <n v="0"/>
    <n v="0"/>
    <n v="0"/>
    <n v="38870"/>
    <n v="-38870"/>
    <n v="0"/>
    <n v="0"/>
    <n v="0"/>
    <n v="0"/>
    <n v="0"/>
    <n v="0"/>
    <n v="0"/>
    <m/>
    <m/>
    <m/>
    <m/>
    <s v="Canceled in 1999. Financially Completed in 1999."/>
    <m/>
    <m/>
    <m/>
    <x v="0"/>
    <n v="0"/>
    <n v="0"/>
    <s v=""/>
    <n v="4"/>
    <n v="0"/>
    <n v="0"/>
    <n v="0"/>
    <n v="1998"/>
  </r>
  <r>
    <m/>
    <m/>
    <s v="GLO/SEV/26/PRP/175"/>
    <s v="UNIDO"/>
    <m/>
    <x v="3"/>
    <s v="GLO"/>
    <x v="5"/>
    <s v="SEV"/>
    <s v="Project preparation advance"/>
    <d v="1998-11-01T00:00:00"/>
    <d v="1999-12-01T00:00:00"/>
    <s v="FIN"/>
    <m/>
    <m/>
    <d v="1999-12-01T00:00:00"/>
    <d v="2001-02-01T00:00:00"/>
    <n v="0"/>
    <m/>
    <m/>
    <n v="0"/>
    <m/>
    <m/>
    <n v="0"/>
    <m/>
    <m/>
    <n v="0"/>
    <m/>
    <m/>
    <n v="169000"/>
    <n v="-169000"/>
    <n v="0"/>
    <n v="0"/>
    <n v="0"/>
    <n v="0"/>
    <n v="0"/>
    <n v="21970"/>
    <n v="-21970"/>
    <n v="0"/>
    <n v="0"/>
    <n v="0"/>
    <n v="0"/>
    <m/>
    <n v="0"/>
    <n v="0"/>
    <m/>
    <m/>
    <m/>
    <m/>
    <m/>
    <m/>
    <m/>
    <m/>
    <x v="1"/>
    <n v="0"/>
    <n v="0"/>
    <s v=""/>
    <n v="13"/>
    <n v="0"/>
    <n v="0"/>
    <n v="0"/>
    <n v="1998"/>
  </r>
  <r>
    <m/>
    <m/>
    <s v="GLO/SEV/32/PRP/227"/>
    <s v="UNDP"/>
    <m/>
    <x v="3"/>
    <s v="GLO"/>
    <x v="5"/>
    <s v="SEV"/>
    <s v="Project preparation advance (2001)"/>
    <d v="2000-12-01T00:00:00"/>
    <d v="2001-12-01T00:00:00"/>
    <s v="CLO"/>
    <m/>
    <m/>
    <m/>
    <d v="2001-03-01T00:00:00"/>
    <n v="0"/>
    <m/>
    <m/>
    <m/>
    <m/>
    <m/>
    <n v="0"/>
    <m/>
    <m/>
    <m/>
    <m/>
    <m/>
    <n v="200000"/>
    <n v="-200000"/>
    <n v="0"/>
    <n v="0"/>
    <n v="0"/>
    <n v="0"/>
    <n v="0"/>
    <n v="26000"/>
    <n v="-26000"/>
    <n v="0"/>
    <n v="0"/>
    <n v="0"/>
    <n v="0"/>
    <n v="0"/>
    <n v="0"/>
    <n v="0"/>
    <m/>
    <m/>
    <m/>
    <m/>
    <s v="Canceled in 2001. Financially Completed in 2001."/>
    <m/>
    <m/>
    <m/>
    <x v="0"/>
    <n v="0"/>
    <n v="0"/>
    <s v=""/>
    <n v="12"/>
    <n v="0"/>
    <n v="0"/>
    <n v="0"/>
    <n v="2000"/>
  </r>
  <r>
    <m/>
    <m/>
    <s v="GLO/SEV/32/PRP/216"/>
    <s v="UNIDO"/>
    <m/>
    <x v="3"/>
    <s v="GLO"/>
    <x v="5"/>
    <s v="SEV"/>
    <s v="Project preparation advance (2001)"/>
    <d v="2000-12-01T00:00:00"/>
    <d v="2001-12-01T00:00:00"/>
    <s v="FIN"/>
    <m/>
    <m/>
    <d v="2001-03-01T00:00:00"/>
    <d v="2001-03-01T00:00:00"/>
    <n v="0"/>
    <m/>
    <m/>
    <n v="0"/>
    <m/>
    <m/>
    <n v="0"/>
    <m/>
    <m/>
    <n v="0"/>
    <m/>
    <m/>
    <n v="139500"/>
    <n v="-139500"/>
    <n v="0"/>
    <n v="0"/>
    <n v="0"/>
    <n v="0"/>
    <n v="0"/>
    <n v="18135"/>
    <n v="-18135"/>
    <n v="0"/>
    <n v="0"/>
    <n v="0"/>
    <n v="0"/>
    <m/>
    <n v="0"/>
    <n v="0"/>
    <m/>
    <m/>
    <m/>
    <m/>
    <m/>
    <m/>
    <m/>
    <m/>
    <x v="1"/>
    <n v="0"/>
    <n v="0"/>
    <s v=""/>
    <n v="12"/>
    <n v="0"/>
    <n v="0"/>
    <n v="0"/>
    <n v="2000"/>
  </r>
  <r>
    <m/>
    <m/>
    <s v="GLO/SEV/35/PRP/235"/>
    <s v="IBRD"/>
    <m/>
    <x v="3"/>
    <s v="GLO"/>
    <x v="5"/>
    <s v="SEV"/>
    <s v="Project preparation advance (2002)"/>
    <d v="2001-12-01T00:00:00"/>
    <d v="2002-03-01T00:00:00"/>
    <s v="CLO"/>
    <m/>
    <m/>
    <m/>
    <d v="2001-12-01T00:00:00"/>
    <n v="0"/>
    <m/>
    <m/>
    <n v="0"/>
    <m/>
    <m/>
    <n v="0"/>
    <m/>
    <m/>
    <n v="0"/>
    <m/>
    <m/>
    <n v="180000"/>
    <n v="-180000"/>
    <n v="0"/>
    <n v="0"/>
    <n v="0"/>
    <n v="0"/>
    <n v="0"/>
    <n v="23400"/>
    <n v="-23400"/>
    <n v="0"/>
    <n v="0"/>
    <n v="0"/>
    <n v="0"/>
    <n v="0"/>
    <n v="0"/>
    <n v="0"/>
    <n v="0"/>
    <m/>
    <m/>
    <m/>
    <m/>
    <m/>
    <m/>
    <m/>
    <x v="0"/>
    <n v="0"/>
    <n v="0"/>
    <s v=""/>
    <n v="3"/>
    <n v="0"/>
    <n v="0"/>
    <n v="0"/>
    <n v="2001"/>
  </r>
  <r>
    <m/>
    <m/>
    <s v="GLO/SEV/35/PRP/236"/>
    <s v="UNDP"/>
    <m/>
    <x v="3"/>
    <s v="GLO"/>
    <x v="5"/>
    <s v="SEV"/>
    <s v="Project preparation advance (2002)"/>
    <d v="2001-12-01T00:00:00"/>
    <d v="2002-03-01T00:00:00"/>
    <s v="CLO"/>
    <m/>
    <m/>
    <m/>
    <d v="2002-03-01T00:00:00"/>
    <n v="0"/>
    <m/>
    <m/>
    <m/>
    <m/>
    <m/>
    <n v="0"/>
    <m/>
    <m/>
    <m/>
    <m/>
    <m/>
    <n v="200000"/>
    <n v="-200000"/>
    <n v="0"/>
    <n v="0"/>
    <n v="0"/>
    <n v="0"/>
    <n v="0"/>
    <n v="26000"/>
    <n v="-26000"/>
    <n v="0"/>
    <n v="0"/>
    <n v="0"/>
    <n v="0"/>
    <n v="0"/>
    <n v="0"/>
    <n v="0"/>
    <m/>
    <m/>
    <m/>
    <m/>
    <s v="Canceled in 2002. Financially Completed in 2002."/>
    <m/>
    <m/>
    <m/>
    <x v="0"/>
    <n v="0"/>
    <n v="0"/>
    <s v=""/>
    <n v="3"/>
    <n v="0"/>
    <n v="0"/>
    <n v="0"/>
    <n v="2001"/>
  </r>
  <r>
    <m/>
    <m/>
    <s v="GLO/SEV/35/PRP/234"/>
    <s v="UNIDO"/>
    <m/>
    <x v="3"/>
    <s v="GLO"/>
    <x v="5"/>
    <s v="SEV"/>
    <s v="Project preparation advance (2002)"/>
    <d v="2001-12-01T00:00:00"/>
    <d v="2002-03-01T00:00:00"/>
    <s v="FIN"/>
    <m/>
    <m/>
    <d v="2002-03-01T00:00:00"/>
    <d v="2002-03-01T00:00:00"/>
    <n v="0"/>
    <m/>
    <m/>
    <n v="0"/>
    <m/>
    <m/>
    <n v="0"/>
    <m/>
    <m/>
    <n v="0"/>
    <m/>
    <m/>
    <n v="176250"/>
    <n v="-176250"/>
    <n v="0"/>
    <n v="0"/>
    <n v="0"/>
    <n v="0"/>
    <n v="0"/>
    <n v="22913"/>
    <n v="-22913"/>
    <n v="0"/>
    <n v="0"/>
    <n v="0"/>
    <n v="0"/>
    <m/>
    <n v="0"/>
    <n v="0"/>
    <m/>
    <m/>
    <m/>
    <m/>
    <m/>
    <m/>
    <m/>
    <m/>
    <x v="1"/>
    <n v="0"/>
    <n v="0"/>
    <s v=""/>
    <n v="3"/>
    <n v="0"/>
    <n v="0"/>
    <n v="0"/>
    <n v="2001"/>
  </r>
  <r>
    <m/>
    <m/>
    <s v="GLO/SEV/29/PRP/191"/>
    <s v="IBRD"/>
    <m/>
    <x v="3"/>
    <s v="GLO"/>
    <x v="5"/>
    <s v="SEV"/>
    <s v="Project preparation advance for 2000"/>
    <d v="1999-11-01T00:00:00"/>
    <d v="2000-04-01T00:00:00"/>
    <s v="CLO"/>
    <m/>
    <m/>
    <m/>
    <d v="2000-03-01T00:00:00"/>
    <n v="0"/>
    <m/>
    <m/>
    <n v="0"/>
    <m/>
    <m/>
    <n v="0"/>
    <m/>
    <m/>
    <n v="0"/>
    <m/>
    <m/>
    <n v="357450"/>
    <n v="-357450"/>
    <n v="0"/>
    <n v="0"/>
    <n v="0"/>
    <n v="0"/>
    <n v="0"/>
    <n v="46469"/>
    <n v="-46469"/>
    <n v="0"/>
    <n v="0"/>
    <n v="0"/>
    <n v="0"/>
    <n v="0"/>
    <n v="0"/>
    <n v="0"/>
    <n v="0"/>
    <m/>
    <m/>
    <m/>
    <m/>
    <m/>
    <m/>
    <m/>
    <x v="0"/>
    <n v="0"/>
    <n v="0"/>
    <s v=""/>
    <n v="5"/>
    <n v="0"/>
    <n v="0"/>
    <n v="0"/>
    <n v="1999"/>
  </r>
  <r>
    <m/>
    <m/>
    <s v="GLO/SEV/29/PRP/189"/>
    <s v="UNIDO"/>
    <m/>
    <x v="3"/>
    <s v="GLO"/>
    <x v="5"/>
    <s v="SEV"/>
    <s v="Project preparation advance for 2000"/>
    <d v="1999-11-01T00:00:00"/>
    <d v="2000-04-01T00:00:00"/>
    <s v="FIN"/>
    <m/>
    <m/>
    <d v="2000-12-01T00:00:00"/>
    <d v="2003-05-01T00:00:00"/>
    <n v="0"/>
    <m/>
    <m/>
    <n v="0"/>
    <m/>
    <m/>
    <n v="0"/>
    <m/>
    <m/>
    <n v="0"/>
    <m/>
    <m/>
    <n v="170000"/>
    <n v="-170000"/>
    <n v="0"/>
    <n v="0"/>
    <n v="0"/>
    <n v="0"/>
    <n v="0"/>
    <n v="22100"/>
    <n v="-22100"/>
    <n v="0"/>
    <n v="0"/>
    <n v="0"/>
    <n v="0"/>
    <m/>
    <n v="0"/>
    <n v="0"/>
    <m/>
    <m/>
    <m/>
    <m/>
    <m/>
    <m/>
    <m/>
    <m/>
    <x v="1"/>
    <n v="0"/>
    <n v="0"/>
    <s v=""/>
    <n v="5"/>
    <n v="0"/>
    <n v="0"/>
    <n v="0"/>
    <n v="1999"/>
  </r>
  <r>
    <m/>
    <m/>
    <s v="CPR/SEV/07/PRP/21"/>
    <s v="IBRD"/>
    <m/>
    <x v="2"/>
    <s v="CPR"/>
    <x v="5"/>
    <s v="SEV"/>
    <s v="Project preparation advance for developing components of Project I (1992)"/>
    <d v="1992-06-01T00:00:00"/>
    <d v="1994-12-01T00:00:00"/>
    <s v="FIN"/>
    <m/>
    <m/>
    <d v="1994-12-01T00:00:00"/>
    <d v="1994-12-01T00:00:00"/>
    <n v="0"/>
    <m/>
    <m/>
    <n v="0"/>
    <m/>
    <m/>
    <n v="0"/>
    <m/>
    <m/>
    <n v="0"/>
    <m/>
    <m/>
    <n v="0"/>
    <n v="0"/>
    <n v="0"/>
    <n v="0"/>
    <n v="0"/>
    <n v="0"/>
    <n v="0"/>
    <n v="0"/>
    <n v="0"/>
    <n v="0"/>
    <n v="0"/>
    <n v="0"/>
    <n v="0"/>
    <n v="0"/>
    <n v="0"/>
    <n v="0"/>
    <n v="0"/>
    <m/>
    <m/>
    <m/>
    <s v="PPA I is complete. These funds were used to support implementation of the China ODS Projects I and II. No money was allocated, however $600,000 from ODS II and $900,000 from ODS I was used."/>
    <m/>
    <m/>
    <m/>
    <x v="1"/>
    <n v="0"/>
    <n v="0"/>
    <s v=""/>
    <n v="30"/>
    <n v="0"/>
    <n v="0"/>
    <n v="0"/>
    <n v="1992"/>
  </r>
  <r>
    <m/>
    <m/>
    <s v="GLO/SEV/29/PRP/190"/>
    <s v="UNDP"/>
    <m/>
    <x v="3"/>
    <s v="GLO"/>
    <x v="5"/>
    <s v="SEV"/>
    <s v="Project preparation advance for the year 2000"/>
    <d v="1999-11-01T00:00:00"/>
    <d v="2000-04-01T00:00:00"/>
    <s v="CLO"/>
    <m/>
    <m/>
    <m/>
    <d v="2003-09-01T00:00:00"/>
    <n v="0"/>
    <m/>
    <m/>
    <m/>
    <m/>
    <m/>
    <n v="0"/>
    <m/>
    <m/>
    <m/>
    <m/>
    <m/>
    <n v="250000"/>
    <n v="-250000"/>
    <n v="0"/>
    <n v="0"/>
    <n v="0"/>
    <n v="0"/>
    <n v="0"/>
    <n v="32500"/>
    <n v="-32500"/>
    <n v="0"/>
    <n v="0"/>
    <n v="0"/>
    <n v="0"/>
    <n v="0"/>
    <n v="0"/>
    <n v="0"/>
    <m/>
    <m/>
    <m/>
    <m/>
    <s v="Canceled in 2000. Financially Completed in 2003."/>
    <m/>
    <m/>
    <m/>
    <x v="0"/>
    <n v="0"/>
    <n v="0"/>
    <s v=""/>
    <n v="5"/>
    <n v="0"/>
    <n v="0"/>
    <n v="0"/>
    <n v="1999"/>
  </r>
  <r>
    <m/>
    <m/>
    <s v="IDS/SEV/09/PRP/03"/>
    <s v="IBRD"/>
    <m/>
    <x v="2"/>
    <s v="IDS"/>
    <x v="5"/>
    <s v="SEV"/>
    <s v="Project preparation advance I (1993)"/>
    <d v="1993-03-01T00:00:00"/>
    <d v="1994-12-01T00:00:00"/>
    <s v="FIN"/>
    <d v="1993-09-01T00:00:00"/>
    <m/>
    <d v="1994-12-01T00:00:00"/>
    <d v="1994-12-01T00:00:00"/>
    <n v="0"/>
    <m/>
    <m/>
    <n v="0"/>
    <m/>
    <m/>
    <n v="0"/>
    <m/>
    <m/>
    <n v="0"/>
    <m/>
    <m/>
    <n v="250000"/>
    <n v="0"/>
    <n v="250000"/>
    <n v="1"/>
    <n v="0"/>
    <n v="0"/>
    <n v="0"/>
    <n v="0"/>
    <n v="0"/>
    <n v="0"/>
    <n v="0"/>
    <n v="250000"/>
    <n v="0"/>
    <n v="0"/>
    <n v="0"/>
    <n v="0"/>
    <n v="0"/>
    <m/>
    <m/>
    <m/>
    <s v="Project preparation activities are complete. 14 subproject proposals were prepared."/>
    <m/>
    <m/>
    <m/>
    <x v="1"/>
    <n v="0"/>
    <n v="1"/>
    <n v="6"/>
    <n v="21"/>
    <n v="0"/>
    <n v="0"/>
    <n v="0"/>
    <n v="1993"/>
  </r>
  <r>
    <m/>
    <m/>
    <s v="LEB/ARS/26/PRP/26"/>
    <s v="Germany"/>
    <m/>
    <x v="2"/>
    <s v="LEB"/>
    <x v="5"/>
    <s v="ARS"/>
    <s v="Project preparation and technical assistance at Arnatoury S.A.R.L., Sin-El-Fil"/>
    <d v="1998-11-01T00:00:00"/>
    <d v="1999-12-01T00:00:00"/>
    <s v="CLO"/>
    <m/>
    <m/>
    <m/>
    <d v="1999-03-01T00:00:00"/>
    <n v="0"/>
    <m/>
    <m/>
    <n v="0"/>
    <m/>
    <m/>
    <n v="0"/>
    <m/>
    <m/>
    <n v="0"/>
    <m/>
    <m/>
    <n v="15000"/>
    <n v="-15000"/>
    <n v="0"/>
    <n v="0"/>
    <n v="0"/>
    <n v="0"/>
    <n v="0"/>
    <n v="0"/>
    <n v="0"/>
    <n v="0"/>
    <n v="0"/>
    <n v="0"/>
    <n v="0"/>
    <n v="0"/>
    <n v="0"/>
    <n v="0"/>
    <m/>
    <m/>
    <m/>
    <m/>
    <s v="Project will not be implemented"/>
    <m/>
    <m/>
    <m/>
    <x v="0"/>
    <n v="0"/>
    <n v="0"/>
    <s v=""/>
    <n v="13"/>
    <n v="0"/>
    <n v="0"/>
    <n v="0"/>
    <n v="1998"/>
  </r>
  <r>
    <m/>
    <m/>
    <s v="MAR/ARS/26/PRP/09"/>
    <s v="Germany"/>
    <m/>
    <x v="0"/>
    <s v="MAR"/>
    <x v="5"/>
    <s v="ARS"/>
    <s v="Project preparation and technical assistance at Chem Tech"/>
    <d v="1998-11-01T00:00:00"/>
    <d v="1999-12-01T00:00:00"/>
    <s v="FIN"/>
    <d v="1999-01-01T00:00:00"/>
    <m/>
    <d v="1999-12-01T00:00:00"/>
    <d v="2001-01-01T00:00:00"/>
    <n v="0"/>
    <m/>
    <m/>
    <n v="0"/>
    <m/>
    <m/>
    <n v="0"/>
    <m/>
    <m/>
    <n v="0"/>
    <m/>
    <m/>
    <n v="15000"/>
    <n v="0"/>
    <n v="15000"/>
    <n v="1"/>
    <n v="0"/>
    <n v="0"/>
    <n v="0"/>
    <n v="0"/>
    <n v="0"/>
    <n v="0"/>
    <n v="0"/>
    <n v="15000"/>
    <n v="0"/>
    <n v="0"/>
    <n v="0"/>
    <n v="0"/>
    <m/>
    <m/>
    <m/>
    <m/>
    <s v="Project preparation led to project proposal for implementation."/>
    <m/>
    <m/>
    <m/>
    <x v="1"/>
    <n v="0"/>
    <n v="1"/>
    <n v="2"/>
    <n v="13"/>
    <n v="0"/>
    <n v="0"/>
    <n v="0"/>
    <n v="1998"/>
  </r>
  <r>
    <m/>
    <m/>
    <s v="IRA/SOL/23/PRP/23"/>
    <s v="France"/>
    <m/>
    <x v="2"/>
    <s v="IRA"/>
    <x v="5"/>
    <s v="SOL"/>
    <s v="Project preparation and technical assistance in the solvent sector"/>
    <d v="1997-11-01T00:00:00"/>
    <d v="1998-12-01T00:00:00"/>
    <s v="FIN"/>
    <d v="1998-04-01T00:00:00"/>
    <m/>
    <d v="1999-12-01T00:00:00"/>
    <d v="1999-12-01T00:00:00"/>
    <n v="0"/>
    <m/>
    <m/>
    <n v="0"/>
    <m/>
    <m/>
    <m/>
    <m/>
    <m/>
    <m/>
    <m/>
    <m/>
    <n v="31500"/>
    <n v="0"/>
    <n v="31500"/>
    <n v="1"/>
    <n v="0"/>
    <n v="0"/>
    <n v="0"/>
    <n v="0"/>
    <n v="0"/>
    <n v="0"/>
    <n v="0"/>
    <n v="31500"/>
    <m/>
    <m/>
    <n v="0"/>
    <m/>
    <m/>
    <m/>
    <m/>
    <m/>
    <s v="Project completed."/>
    <m/>
    <m/>
    <m/>
    <x v="1"/>
    <n v="0"/>
    <n v="1"/>
    <n v="5"/>
    <n v="13"/>
    <n v="0"/>
    <n v="0"/>
    <n v="0"/>
    <n v="1997"/>
  </r>
  <r>
    <m/>
    <m/>
    <s v="ARG/SEV/17/PRP/25"/>
    <s v="UNDP"/>
    <m/>
    <x v="1"/>
    <s v="ARG"/>
    <x v="5"/>
    <s v="SEV"/>
    <s v="Project preparation assistance"/>
    <d v="1995-07-01T00:00:00"/>
    <d v="1996-03-01T00:00:00"/>
    <s v="FIN"/>
    <d v="1995-07-01T00:00:00"/>
    <m/>
    <d v="1996-07-01T00:00:00"/>
    <d v="1997-12-01T00:00:00"/>
    <n v="0"/>
    <m/>
    <m/>
    <m/>
    <m/>
    <m/>
    <n v="0"/>
    <m/>
    <m/>
    <m/>
    <m/>
    <m/>
    <n v="60000"/>
    <n v="0"/>
    <n v="60000"/>
    <n v="1"/>
    <n v="0"/>
    <n v="0"/>
    <n v="0"/>
    <n v="7800"/>
    <n v="0"/>
    <n v="7800"/>
    <n v="0"/>
    <n v="60000"/>
    <n v="0"/>
    <n v="0"/>
    <n v="7800"/>
    <n v="0"/>
    <m/>
    <m/>
    <m/>
    <m/>
    <s v="Completed in 1996. Financially completed in 1997."/>
    <m/>
    <m/>
    <m/>
    <x v="1"/>
    <n v="0"/>
    <n v="1"/>
    <n v="0"/>
    <n v="8"/>
    <n v="0"/>
    <n v="0"/>
    <n v="0"/>
    <n v="1995"/>
  </r>
  <r>
    <m/>
    <m/>
    <s v="ARG/SEV/18/PRP/41"/>
    <s v="UNDP"/>
    <m/>
    <x v="1"/>
    <s v="ARG"/>
    <x v="5"/>
    <s v="SEV"/>
    <s v="Project preparation assistance"/>
    <d v="1995-11-01T00:00:00"/>
    <d v="1996-11-01T00:00:00"/>
    <s v="FIN"/>
    <d v="1995-12-01T00:00:00"/>
    <m/>
    <d v="1996-12-01T00:00:00"/>
    <d v="1998-12-01T00:00:00"/>
    <n v="0"/>
    <m/>
    <m/>
    <m/>
    <m/>
    <m/>
    <n v="0"/>
    <m/>
    <m/>
    <m/>
    <m/>
    <m/>
    <n v="25000"/>
    <n v="0"/>
    <n v="25000"/>
    <n v="1"/>
    <n v="0"/>
    <n v="0"/>
    <n v="0"/>
    <n v="3250"/>
    <n v="0"/>
    <n v="3250"/>
    <n v="0"/>
    <n v="25000"/>
    <n v="0"/>
    <n v="0"/>
    <n v="3250"/>
    <n v="0"/>
    <m/>
    <m/>
    <m/>
    <m/>
    <s v="Completed in 1996. Financially completed in 1998."/>
    <m/>
    <m/>
    <m/>
    <x v="1"/>
    <n v="0"/>
    <n v="1"/>
    <n v="1"/>
    <n v="12"/>
    <n v="0"/>
    <n v="0"/>
    <n v="0"/>
    <n v="1995"/>
  </r>
  <r>
    <m/>
    <m/>
    <s v="BGD/SEV/14/PRP/03"/>
    <s v="UNDP"/>
    <m/>
    <x v="2"/>
    <s v="BGD"/>
    <x v="5"/>
    <s v="SEV"/>
    <s v="Project preparation assistance"/>
    <d v="1994-09-01T00:00:00"/>
    <d v="1995-05-01T00:00:00"/>
    <s v="FIN"/>
    <d v="1994-11-01T00:00:00"/>
    <m/>
    <d v="1996-12-01T00:00:00"/>
    <d v="1998-12-01T00:00:00"/>
    <n v="0"/>
    <m/>
    <m/>
    <m/>
    <m/>
    <m/>
    <n v="0"/>
    <m/>
    <m/>
    <m/>
    <m/>
    <m/>
    <n v="35000"/>
    <n v="0"/>
    <n v="35000"/>
    <n v="1"/>
    <n v="0"/>
    <n v="0"/>
    <n v="0"/>
    <n v="4550"/>
    <n v="0"/>
    <n v="4550"/>
    <n v="0"/>
    <n v="35000"/>
    <n v="0"/>
    <n v="0"/>
    <n v="4550"/>
    <n v="0"/>
    <m/>
    <m/>
    <m/>
    <m/>
    <s v="Completed in 1996. Financially completed in 1998."/>
    <m/>
    <m/>
    <m/>
    <x v="1"/>
    <n v="0"/>
    <n v="1"/>
    <n v="2"/>
    <n v="8"/>
    <n v="0"/>
    <n v="0"/>
    <n v="0"/>
    <n v="1994"/>
  </r>
  <r>
    <m/>
    <m/>
    <s v="BOL/SEV/18/PRP/03"/>
    <s v="UNDP"/>
    <m/>
    <x v="1"/>
    <s v="BOL"/>
    <x v="5"/>
    <s v="SEV"/>
    <s v="Project preparation assistance"/>
    <d v="1995-11-01T00:00:00"/>
    <d v="1996-11-01T00:00:00"/>
    <s v="FIN"/>
    <d v="1996-05-01T00:00:00"/>
    <m/>
    <d v="1996-11-01T00:00:00"/>
    <d v="1998-12-01T00:00:00"/>
    <n v="0"/>
    <m/>
    <m/>
    <m/>
    <m/>
    <m/>
    <n v="0"/>
    <m/>
    <m/>
    <m/>
    <m/>
    <m/>
    <n v="20000"/>
    <n v="0"/>
    <n v="20000"/>
    <n v="1"/>
    <n v="0"/>
    <n v="0"/>
    <n v="0"/>
    <n v="2600"/>
    <n v="0"/>
    <n v="2600"/>
    <n v="0"/>
    <n v="20000"/>
    <n v="0"/>
    <n v="0"/>
    <n v="2600"/>
    <n v="0"/>
    <m/>
    <m/>
    <m/>
    <m/>
    <s v="Completed in 1996. Financially completed in 1998."/>
    <m/>
    <m/>
    <m/>
    <x v="1"/>
    <n v="0"/>
    <n v="1"/>
    <n v="6"/>
    <n v="12"/>
    <n v="0"/>
    <n v="0"/>
    <n v="0"/>
    <n v="1995"/>
  </r>
  <r>
    <m/>
    <m/>
    <s v="BRA/SEV/11/PRP/12"/>
    <s v="UNDP"/>
    <m/>
    <x v="1"/>
    <s v="BRA"/>
    <x v="5"/>
    <s v="SEV"/>
    <s v="Project preparation assistance"/>
    <d v="1993-11-01T00:00:00"/>
    <d v="1994-11-01T00:00:00"/>
    <s v="FIN"/>
    <d v="1993-11-01T00:00:00"/>
    <m/>
    <d v="1995-06-01T00:00:00"/>
    <d v="1997-12-01T00:00:00"/>
    <n v="0"/>
    <m/>
    <m/>
    <m/>
    <m/>
    <m/>
    <n v="0"/>
    <m/>
    <m/>
    <m/>
    <m/>
    <m/>
    <n v="100000"/>
    <n v="0"/>
    <n v="100000"/>
    <n v="1"/>
    <n v="0"/>
    <n v="0"/>
    <n v="0"/>
    <n v="13000"/>
    <n v="0"/>
    <n v="13000"/>
    <n v="0"/>
    <n v="100000"/>
    <n v="0"/>
    <n v="0"/>
    <n v="13000"/>
    <n v="0"/>
    <m/>
    <m/>
    <m/>
    <m/>
    <s v="Completed in 1995. Financially completed in 1997."/>
    <m/>
    <m/>
    <m/>
    <x v="1"/>
    <n v="0"/>
    <n v="1"/>
    <n v="0"/>
    <n v="12"/>
    <n v="0"/>
    <n v="0"/>
    <n v="0"/>
    <n v="1993"/>
  </r>
  <r>
    <m/>
    <m/>
    <s v="BRA/SEV/17/PRP/22"/>
    <s v="UNDP"/>
    <m/>
    <x v="1"/>
    <s v="BRA"/>
    <x v="5"/>
    <s v="SEV"/>
    <s v="Project preparation assistance"/>
    <d v="1995-07-01T00:00:00"/>
    <d v="1996-07-01T00:00:00"/>
    <s v="FIN"/>
    <d v="1995-07-01T00:00:00"/>
    <m/>
    <d v="1996-01-01T00:00:00"/>
    <d v="1997-12-01T00:00:00"/>
    <n v="0"/>
    <m/>
    <m/>
    <m/>
    <m/>
    <m/>
    <n v="0"/>
    <m/>
    <m/>
    <m/>
    <m/>
    <m/>
    <n v="75000"/>
    <n v="-2"/>
    <n v="74998"/>
    <n v="1"/>
    <n v="0"/>
    <n v="0"/>
    <n v="0"/>
    <n v="9750"/>
    <n v="0"/>
    <n v="9750"/>
    <n v="0"/>
    <n v="74998"/>
    <n v="0"/>
    <n v="0"/>
    <n v="9750"/>
    <n v="0"/>
    <m/>
    <m/>
    <m/>
    <m/>
    <s v="Completed in 1996. Financially completed in 1997."/>
    <m/>
    <m/>
    <m/>
    <x v="1"/>
    <n v="0"/>
    <n v="1"/>
    <n v="0"/>
    <n v="12"/>
    <n v="0"/>
    <n v="0"/>
    <n v="0"/>
    <n v="1995"/>
  </r>
  <r>
    <m/>
    <m/>
    <s v="BRA/SEV/18/PRP/41"/>
    <s v="UNDP"/>
    <m/>
    <x v="1"/>
    <s v="BRA"/>
    <x v="5"/>
    <s v="SEV"/>
    <s v="Project preparation assistance"/>
    <d v="1995-11-01T00:00:00"/>
    <d v="1996-11-01T00:00:00"/>
    <s v="FIN"/>
    <d v="1995-11-01T00:00:00"/>
    <m/>
    <d v="1996-08-01T00:00:00"/>
    <d v="1997-12-01T00:00:00"/>
    <n v="0"/>
    <m/>
    <m/>
    <m/>
    <m/>
    <m/>
    <n v="0"/>
    <m/>
    <m/>
    <m/>
    <m/>
    <m/>
    <n v="55000"/>
    <n v="0"/>
    <n v="55000"/>
    <n v="1"/>
    <n v="0"/>
    <n v="0"/>
    <n v="0"/>
    <n v="7150"/>
    <n v="0"/>
    <n v="7150"/>
    <n v="0"/>
    <n v="55000"/>
    <n v="0"/>
    <n v="0"/>
    <n v="7150"/>
    <n v="0"/>
    <m/>
    <m/>
    <m/>
    <m/>
    <s v="Completed in 1996. Financially completed in 1997."/>
    <m/>
    <m/>
    <m/>
    <x v="1"/>
    <n v="0"/>
    <n v="1"/>
    <n v="0"/>
    <n v="12"/>
    <n v="0"/>
    <n v="0"/>
    <n v="0"/>
    <n v="1995"/>
  </r>
  <r>
    <m/>
    <m/>
    <s v="BRA/SEV/17/PRP/23"/>
    <s v="UNIDO"/>
    <m/>
    <x v="1"/>
    <s v="BRA"/>
    <x v="5"/>
    <s v="SEV"/>
    <s v="Project preparation assistance"/>
    <d v="1995-07-01T00:00:00"/>
    <d v="1995-09-01T00:00:00"/>
    <s v="FIN"/>
    <d v="1996-05-01T00:00:00"/>
    <m/>
    <d v="1997-10-01T00:00:00"/>
    <d v="1998-08-01T00:00:00"/>
    <n v="0"/>
    <m/>
    <m/>
    <n v="0"/>
    <m/>
    <m/>
    <n v="0"/>
    <m/>
    <m/>
    <n v="0"/>
    <m/>
    <m/>
    <n v="15000"/>
    <n v="0"/>
    <n v="15000"/>
    <n v="1"/>
    <n v="0"/>
    <n v="0"/>
    <n v="0"/>
    <n v="1950"/>
    <n v="0"/>
    <n v="1950"/>
    <n v="0"/>
    <n v="15000"/>
    <n v="0"/>
    <m/>
    <n v="1950"/>
    <n v="0"/>
    <m/>
    <m/>
    <m/>
    <m/>
    <m/>
    <m/>
    <m/>
    <m/>
    <x v="1"/>
    <n v="0"/>
    <n v="1"/>
    <n v="10"/>
    <n v="2"/>
    <n v="0"/>
    <n v="0"/>
    <n v="0"/>
    <n v="1995"/>
  </r>
  <r>
    <m/>
    <m/>
    <s v="CAF/SEV/18/PRP/03"/>
    <s v="UNDP"/>
    <m/>
    <x v="0"/>
    <s v="CAF"/>
    <x v="5"/>
    <s v="SEV"/>
    <s v="Project preparation assistance"/>
    <d v="1995-11-01T00:00:00"/>
    <d v="1996-11-01T00:00:00"/>
    <s v="FIN"/>
    <d v="1996-02-01T00:00:00"/>
    <m/>
    <d v="1996-11-01T00:00:00"/>
    <d v="1998-12-01T00:00:00"/>
    <n v="0"/>
    <m/>
    <m/>
    <m/>
    <m/>
    <m/>
    <n v="0"/>
    <m/>
    <m/>
    <m/>
    <m/>
    <m/>
    <n v="15000"/>
    <n v="0"/>
    <n v="15000"/>
    <n v="1"/>
    <n v="0"/>
    <n v="0"/>
    <n v="0"/>
    <n v="1950"/>
    <n v="0"/>
    <n v="1950"/>
    <n v="0"/>
    <n v="15000"/>
    <n v="0"/>
    <n v="0"/>
    <n v="1950"/>
    <n v="0"/>
    <m/>
    <m/>
    <m/>
    <m/>
    <s v="Completed in 1996. Financially completed in 1998."/>
    <m/>
    <m/>
    <m/>
    <x v="1"/>
    <n v="0"/>
    <n v="1"/>
    <n v="3"/>
    <n v="12"/>
    <n v="0"/>
    <n v="0"/>
    <n v="0"/>
    <n v="1995"/>
  </r>
  <r>
    <m/>
    <m/>
    <s v="CPR/SEV/11/PRP/58"/>
    <s v="UNDP"/>
    <m/>
    <x v="2"/>
    <s v="CPR"/>
    <x v="5"/>
    <s v="SEV"/>
    <s v="Project preparation assistance"/>
    <d v="1993-11-01T00:00:00"/>
    <d v="1994-11-01T00:00:00"/>
    <s v="FIN"/>
    <d v="1993-12-01T00:00:00"/>
    <m/>
    <d v="1994-12-01T00:00:00"/>
    <d v="1997-12-01T00:00:00"/>
    <n v="0"/>
    <m/>
    <m/>
    <m/>
    <m/>
    <m/>
    <n v="0"/>
    <m/>
    <m/>
    <m/>
    <m/>
    <m/>
    <n v="100000"/>
    <n v="0"/>
    <n v="100000"/>
    <n v="1"/>
    <n v="0"/>
    <n v="0"/>
    <n v="0"/>
    <n v="13000"/>
    <n v="0"/>
    <n v="13000"/>
    <n v="0"/>
    <n v="100000"/>
    <n v="0"/>
    <n v="0"/>
    <n v="13000"/>
    <n v="0"/>
    <m/>
    <m/>
    <m/>
    <m/>
    <s v="Completed in 1994. Financially completed in 1997."/>
    <m/>
    <m/>
    <m/>
    <x v="1"/>
    <n v="0"/>
    <n v="1"/>
    <n v="1"/>
    <n v="12"/>
    <n v="0"/>
    <n v="0"/>
    <n v="0"/>
    <n v="1993"/>
  </r>
  <r>
    <m/>
    <m/>
    <s v="CPR/SEV/15/PRP/106"/>
    <s v="UNDP"/>
    <m/>
    <x v="2"/>
    <s v="CPR"/>
    <x v="5"/>
    <s v="SEV"/>
    <s v="Project preparation assistance"/>
    <d v="1994-12-01T00:00:00"/>
    <d v="1995-06-01T00:00:00"/>
    <s v="FIN"/>
    <d v="1995-01-01T00:00:00"/>
    <m/>
    <d v="1995-06-01T00:00:00"/>
    <d v="1997-12-01T00:00:00"/>
    <n v="0"/>
    <m/>
    <m/>
    <m/>
    <m/>
    <m/>
    <n v="0"/>
    <m/>
    <m/>
    <m/>
    <m/>
    <m/>
    <n v="100000"/>
    <n v="0"/>
    <n v="100000"/>
    <n v="1"/>
    <n v="0"/>
    <n v="0"/>
    <n v="0"/>
    <n v="13000"/>
    <n v="0"/>
    <n v="13000"/>
    <n v="0"/>
    <n v="100000"/>
    <n v="0"/>
    <n v="0"/>
    <n v="13000"/>
    <n v="0"/>
    <m/>
    <m/>
    <m/>
    <m/>
    <s v="Completed in 1995. Financially completed in 1997."/>
    <m/>
    <m/>
    <m/>
    <x v="1"/>
    <n v="0"/>
    <n v="1"/>
    <n v="1"/>
    <n v="6"/>
    <n v="0"/>
    <n v="0"/>
    <n v="0"/>
    <n v="1994"/>
  </r>
  <r>
    <m/>
    <m/>
    <s v="CPR/SEV/17/PRP/128"/>
    <s v="UNDP"/>
    <m/>
    <x v="2"/>
    <s v="CPR"/>
    <x v="5"/>
    <s v="SEV"/>
    <s v="Project preparation assistance"/>
    <d v="1995-07-01T00:00:00"/>
    <d v="1996-04-01T00:00:00"/>
    <s v="FIN"/>
    <d v="1995-08-01T00:00:00"/>
    <m/>
    <d v="1996-03-01T00:00:00"/>
    <d v="2002-05-01T00:00:00"/>
    <n v="0"/>
    <m/>
    <m/>
    <m/>
    <m/>
    <m/>
    <n v="0"/>
    <m/>
    <m/>
    <m/>
    <m/>
    <m/>
    <n v="100000"/>
    <n v="0"/>
    <n v="100000"/>
    <n v="1"/>
    <n v="0"/>
    <n v="0"/>
    <n v="0"/>
    <n v="13000"/>
    <n v="0"/>
    <n v="13000"/>
    <n v="0"/>
    <n v="100000"/>
    <n v="0"/>
    <n v="0"/>
    <n v="13000"/>
    <n v="0"/>
    <m/>
    <m/>
    <m/>
    <m/>
    <s v="Completed in 1996. Financially completed in 2002."/>
    <m/>
    <m/>
    <m/>
    <x v="1"/>
    <n v="0"/>
    <n v="1"/>
    <n v="1"/>
    <n v="9"/>
    <n v="0"/>
    <n v="0"/>
    <n v="0"/>
    <n v="1995"/>
  </r>
  <r>
    <m/>
    <m/>
    <s v="CPR/SEV/18/PRP/153"/>
    <s v="UNDP"/>
    <m/>
    <x v="2"/>
    <s v="CPR"/>
    <x v="5"/>
    <s v="SEV"/>
    <s v="Project preparation assistance"/>
    <d v="1995-11-01T00:00:00"/>
    <d v="1996-11-01T00:00:00"/>
    <s v="FIN"/>
    <d v="1995-12-01T00:00:00"/>
    <m/>
    <d v="1996-11-01T00:00:00"/>
    <d v="2002-05-01T00:00:00"/>
    <n v="0"/>
    <m/>
    <m/>
    <m/>
    <m/>
    <m/>
    <n v="0"/>
    <m/>
    <m/>
    <m/>
    <m/>
    <m/>
    <n v="100000"/>
    <n v="0"/>
    <n v="100000"/>
    <n v="1"/>
    <n v="0"/>
    <n v="0"/>
    <n v="0"/>
    <n v="13000"/>
    <n v="0"/>
    <n v="13000"/>
    <n v="0"/>
    <n v="100000"/>
    <n v="0"/>
    <n v="0"/>
    <n v="13000"/>
    <n v="0"/>
    <m/>
    <m/>
    <m/>
    <m/>
    <s v="Completed in 1996. Financially completed in 2002."/>
    <m/>
    <m/>
    <m/>
    <x v="1"/>
    <n v="0"/>
    <n v="1"/>
    <n v="1"/>
    <n v="12"/>
    <n v="0"/>
    <n v="0"/>
    <n v="0"/>
    <n v="1995"/>
  </r>
  <r>
    <m/>
    <m/>
    <s v="COL/SEV/12/PRP/03"/>
    <s v="UNDP"/>
    <m/>
    <x v="1"/>
    <s v="COL"/>
    <x v="5"/>
    <s v="SEV"/>
    <s v="Project preparation assistance"/>
    <d v="1994-03-01T00:00:00"/>
    <d v="1995-03-01T00:00:00"/>
    <s v="FIN"/>
    <d v="1994-03-01T00:00:00"/>
    <m/>
    <d v="1995-06-01T00:00:00"/>
    <d v="1997-12-01T00:00:00"/>
    <n v="0"/>
    <m/>
    <m/>
    <m/>
    <m/>
    <m/>
    <n v="0"/>
    <m/>
    <m/>
    <m/>
    <m/>
    <m/>
    <n v="100000"/>
    <n v="0"/>
    <n v="100000"/>
    <n v="1"/>
    <n v="0"/>
    <n v="0"/>
    <n v="0"/>
    <n v="13000"/>
    <n v="0"/>
    <n v="13000"/>
    <n v="0"/>
    <n v="100000"/>
    <n v="0"/>
    <n v="0"/>
    <n v="13000"/>
    <n v="0"/>
    <m/>
    <m/>
    <m/>
    <m/>
    <s v="Completed in 1995. Financially completed in 1997."/>
    <m/>
    <m/>
    <m/>
    <x v="1"/>
    <n v="0"/>
    <n v="1"/>
    <n v="0"/>
    <n v="12"/>
    <n v="0"/>
    <n v="0"/>
    <n v="0"/>
    <n v="1994"/>
  </r>
  <r>
    <m/>
    <m/>
    <s v="COL/SEV/17/PRP/17"/>
    <s v="UNDP"/>
    <m/>
    <x v="1"/>
    <s v="COL"/>
    <x v="5"/>
    <s v="SEV"/>
    <s v="Project preparation assistance"/>
    <d v="1995-07-01T00:00:00"/>
    <d v="1996-04-01T00:00:00"/>
    <s v="FIN"/>
    <d v="1995-07-01T00:00:00"/>
    <m/>
    <d v="1996-03-01T00:00:00"/>
    <d v="1997-12-01T00:00:00"/>
    <n v="0"/>
    <m/>
    <m/>
    <m/>
    <m/>
    <m/>
    <n v="0"/>
    <m/>
    <m/>
    <m/>
    <m/>
    <m/>
    <n v="30000"/>
    <n v="0"/>
    <n v="30000"/>
    <n v="1"/>
    <n v="0"/>
    <n v="0"/>
    <n v="0"/>
    <n v="3900"/>
    <n v="0"/>
    <n v="3900"/>
    <n v="0"/>
    <n v="30000"/>
    <n v="0"/>
    <n v="0"/>
    <n v="3900"/>
    <n v="0"/>
    <m/>
    <m/>
    <m/>
    <m/>
    <s v="Completed in 1996. Financially completed in 1997."/>
    <m/>
    <m/>
    <m/>
    <x v="1"/>
    <n v="0"/>
    <n v="1"/>
    <n v="0"/>
    <n v="9"/>
    <n v="0"/>
    <n v="0"/>
    <n v="0"/>
    <n v="1995"/>
  </r>
  <r>
    <m/>
    <m/>
    <s v="COL/SEV/18/PRP/20"/>
    <s v="UNDP"/>
    <m/>
    <x v="1"/>
    <s v="COL"/>
    <x v="5"/>
    <s v="SEV"/>
    <s v="Project preparation assistance"/>
    <d v="1995-11-01T00:00:00"/>
    <d v="1996-11-01T00:00:00"/>
    <s v="FIN"/>
    <d v="1995-11-01T00:00:00"/>
    <m/>
    <d v="1996-11-01T00:00:00"/>
    <d v="1998-12-01T00:00:00"/>
    <n v="0"/>
    <m/>
    <m/>
    <m/>
    <m/>
    <m/>
    <n v="0"/>
    <m/>
    <m/>
    <m/>
    <m/>
    <m/>
    <n v="28000"/>
    <n v="0"/>
    <n v="28000"/>
    <n v="1"/>
    <n v="0"/>
    <n v="0"/>
    <n v="0"/>
    <n v="3640"/>
    <n v="0"/>
    <n v="3640"/>
    <n v="0"/>
    <n v="28000"/>
    <n v="0"/>
    <n v="0"/>
    <n v="3640"/>
    <n v="0"/>
    <m/>
    <m/>
    <m/>
    <m/>
    <s v="Completed in 1996. Financially completed in 1998."/>
    <m/>
    <m/>
    <m/>
    <x v="1"/>
    <n v="0"/>
    <n v="1"/>
    <n v="0"/>
    <n v="12"/>
    <n v="0"/>
    <n v="0"/>
    <n v="0"/>
    <n v="1995"/>
  </r>
  <r>
    <m/>
    <m/>
    <s v="EGY/FOA/11/PRP/21"/>
    <s v="UNDP"/>
    <m/>
    <x v="0"/>
    <s v="EGY"/>
    <x v="5"/>
    <s v="FOA"/>
    <s v="Project preparation assistance"/>
    <d v="1993-11-01T00:00:00"/>
    <d v="1995-01-01T00:00:00"/>
    <s v="FIN"/>
    <d v="1993-12-01T00:00:00"/>
    <m/>
    <d v="1994-12-01T00:00:00"/>
    <d v="1997-12-01T00:00:00"/>
    <n v="0"/>
    <m/>
    <m/>
    <m/>
    <m/>
    <m/>
    <n v="0"/>
    <m/>
    <m/>
    <m/>
    <m/>
    <m/>
    <n v="75000"/>
    <n v="0"/>
    <n v="75000"/>
    <n v="1"/>
    <n v="0"/>
    <n v="0"/>
    <n v="0"/>
    <n v="9750"/>
    <n v="0"/>
    <n v="9750"/>
    <n v="0"/>
    <n v="75000"/>
    <n v="0"/>
    <n v="0"/>
    <n v="9750"/>
    <n v="0"/>
    <m/>
    <m/>
    <m/>
    <m/>
    <s v="Completed in 1994. Financially completed in 1997."/>
    <m/>
    <m/>
    <m/>
    <x v="1"/>
    <n v="0"/>
    <n v="1"/>
    <n v="1"/>
    <n v="14"/>
    <n v="0"/>
    <n v="0"/>
    <n v="0"/>
    <n v="1993"/>
  </r>
  <r>
    <m/>
    <m/>
    <s v="EGY/SEV/18/PRP/55"/>
    <s v="UNDP"/>
    <m/>
    <x v="0"/>
    <s v="EGY"/>
    <x v="5"/>
    <s v="SEV"/>
    <s v="Project preparation assistance"/>
    <d v="1995-11-01T00:00:00"/>
    <d v="1996-11-01T00:00:00"/>
    <s v="FIN"/>
    <d v="1995-12-01T00:00:00"/>
    <m/>
    <d v="1996-06-01T00:00:00"/>
    <d v="1997-12-01T00:00:00"/>
    <n v="0"/>
    <m/>
    <m/>
    <m/>
    <m/>
    <m/>
    <n v="0"/>
    <m/>
    <m/>
    <m/>
    <m/>
    <m/>
    <n v="20000"/>
    <n v="0"/>
    <n v="20000"/>
    <n v="1"/>
    <n v="0"/>
    <n v="0"/>
    <n v="0"/>
    <n v="2600"/>
    <n v="0"/>
    <n v="2600"/>
    <n v="0"/>
    <n v="20000"/>
    <n v="0"/>
    <n v="0"/>
    <n v="2600"/>
    <n v="0"/>
    <m/>
    <m/>
    <m/>
    <m/>
    <s v="Completed in 1996. Financially completed in 1997."/>
    <m/>
    <m/>
    <m/>
    <x v="1"/>
    <n v="0"/>
    <n v="1"/>
    <n v="1"/>
    <n v="12"/>
    <n v="0"/>
    <n v="0"/>
    <n v="0"/>
    <n v="1995"/>
  </r>
  <r>
    <m/>
    <m/>
    <s v="ETH/SEV/17/PRP/02"/>
    <s v="UNDP"/>
    <m/>
    <x v="0"/>
    <s v="ETH"/>
    <x v="5"/>
    <s v="SEV"/>
    <s v="Project preparation assistance"/>
    <d v="1995-07-01T00:00:00"/>
    <d v="1996-07-01T00:00:00"/>
    <s v="CLO"/>
    <m/>
    <m/>
    <m/>
    <d v="1997-05-01T00:00:00"/>
    <n v="0"/>
    <m/>
    <m/>
    <m/>
    <m/>
    <m/>
    <n v="0"/>
    <m/>
    <m/>
    <m/>
    <m/>
    <m/>
    <n v="30000"/>
    <n v="-30000"/>
    <n v="0"/>
    <n v="0"/>
    <n v="0"/>
    <n v="0"/>
    <n v="0"/>
    <n v="3900"/>
    <n v="-3900"/>
    <n v="0"/>
    <n v="0"/>
    <n v="0"/>
    <n v="0"/>
    <n v="0"/>
    <n v="0"/>
    <n v="0"/>
    <m/>
    <m/>
    <m/>
    <m/>
    <s v="Canceled in 1997. Financially Completed in 1997."/>
    <m/>
    <m/>
    <m/>
    <x v="0"/>
    <n v="0"/>
    <n v="0"/>
    <s v=""/>
    <n v="12"/>
    <n v="0"/>
    <n v="0"/>
    <n v="0"/>
    <n v="1995"/>
  </r>
  <r>
    <m/>
    <m/>
    <s v="GUA/SEV/11/PRP/05"/>
    <s v="UNDP"/>
    <m/>
    <x v="1"/>
    <s v="GUA"/>
    <x v="5"/>
    <s v="SEV"/>
    <s v="Project preparation assistance"/>
    <d v="1993-11-01T00:00:00"/>
    <d v="1994-05-01T00:00:00"/>
    <s v="FIN"/>
    <d v="1994-01-01T00:00:00"/>
    <m/>
    <d v="1995-06-01T00:00:00"/>
    <d v="1997-12-01T00:00:00"/>
    <n v="0"/>
    <m/>
    <m/>
    <m/>
    <m/>
    <m/>
    <n v="0"/>
    <m/>
    <m/>
    <m/>
    <m/>
    <m/>
    <n v="30000"/>
    <n v="257"/>
    <n v="30257"/>
    <n v="1"/>
    <n v="0"/>
    <n v="0"/>
    <n v="0"/>
    <n v="3900"/>
    <n v="33"/>
    <n v="3933"/>
    <n v="-0.40999999999985448"/>
    <n v="30257"/>
    <n v="0"/>
    <n v="0"/>
    <n v="3933.41"/>
    <n v="0"/>
    <m/>
    <m/>
    <m/>
    <m/>
    <s v="Completed in 1995. Financially completed in 1997."/>
    <m/>
    <m/>
    <m/>
    <x v="1"/>
    <n v="0"/>
    <n v="1"/>
    <n v="2"/>
    <n v="6"/>
    <n v="0"/>
    <n v="0"/>
    <n v="0"/>
    <n v="1993"/>
  </r>
  <r>
    <m/>
    <m/>
    <s v="IND/SEV/12/PRP/19"/>
    <s v="UNDP"/>
    <m/>
    <x v="2"/>
    <s v="IND"/>
    <x v="5"/>
    <s v="SEV"/>
    <s v="Project preparation assistance"/>
    <d v="1994-03-01T00:00:00"/>
    <d v="1995-03-01T00:00:00"/>
    <s v="FIN"/>
    <d v="1994-04-01T00:00:00"/>
    <m/>
    <d v="1995-12-01T00:00:00"/>
    <d v="1997-12-01T00:00:00"/>
    <n v="0"/>
    <m/>
    <m/>
    <m/>
    <m/>
    <m/>
    <n v="0"/>
    <m/>
    <m/>
    <m/>
    <m/>
    <m/>
    <n v="100000"/>
    <n v="0"/>
    <n v="100000"/>
    <n v="1"/>
    <n v="0"/>
    <n v="0"/>
    <n v="0"/>
    <n v="13000"/>
    <n v="0"/>
    <n v="13000"/>
    <n v="0"/>
    <n v="100000"/>
    <n v="0"/>
    <n v="0"/>
    <n v="13000"/>
    <n v="0"/>
    <m/>
    <m/>
    <m/>
    <m/>
    <s v="Completed in 1995. Financially completed in 1997."/>
    <m/>
    <m/>
    <m/>
    <x v="1"/>
    <n v="0"/>
    <n v="1"/>
    <n v="1"/>
    <n v="12"/>
    <n v="0"/>
    <n v="0"/>
    <n v="0"/>
    <n v="1994"/>
  </r>
  <r>
    <m/>
    <m/>
    <s v="IND/SEV/18/PRP/67"/>
    <s v="UNDP"/>
    <m/>
    <x v="2"/>
    <s v="IND"/>
    <x v="5"/>
    <s v="SEV"/>
    <s v="Project preparation assistance"/>
    <d v="1995-11-01T00:00:00"/>
    <d v="1996-11-01T00:00:00"/>
    <s v="FIN"/>
    <d v="1995-12-01T00:00:00"/>
    <m/>
    <d v="1996-11-01T00:00:00"/>
    <d v="2002-05-01T00:00:00"/>
    <n v="0"/>
    <m/>
    <m/>
    <m/>
    <m/>
    <m/>
    <n v="0"/>
    <m/>
    <m/>
    <m/>
    <m/>
    <m/>
    <n v="100000"/>
    <n v="0"/>
    <n v="100000"/>
    <n v="1"/>
    <n v="0"/>
    <n v="0"/>
    <n v="0"/>
    <n v="13000"/>
    <n v="0"/>
    <n v="13000"/>
    <n v="0"/>
    <n v="100000"/>
    <n v="0"/>
    <n v="0"/>
    <n v="13000"/>
    <n v="0"/>
    <m/>
    <m/>
    <m/>
    <m/>
    <s v="Completed in 1996. Financially completed in 2002."/>
    <m/>
    <m/>
    <m/>
    <x v="1"/>
    <n v="0"/>
    <n v="1"/>
    <n v="1"/>
    <n v="12"/>
    <n v="0"/>
    <n v="0"/>
    <n v="0"/>
    <n v="1995"/>
  </r>
  <r>
    <m/>
    <m/>
    <s v="IDS/SEV/11/PRP/06"/>
    <s v="UNDP"/>
    <m/>
    <x v="2"/>
    <s v="IDS"/>
    <x v="5"/>
    <s v="SEV"/>
    <s v="Project preparation assistance"/>
    <d v="1993-11-01T00:00:00"/>
    <d v="1995-02-01T00:00:00"/>
    <s v="FIN"/>
    <d v="1993-12-01T00:00:00"/>
    <m/>
    <d v="1994-11-01T00:00:00"/>
    <d v="1997-12-01T00:00:00"/>
    <n v="0"/>
    <m/>
    <m/>
    <m/>
    <m/>
    <m/>
    <n v="0"/>
    <m/>
    <m/>
    <m/>
    <m/>
    <m/>
    <n v="100000"/>
    <n v="0"/>
    <n v="100000"/>
    <n v="1"/>
    <n v="0"/>
    <n v="0"/>
    <n v="0"/>
    <n v="13000"/>
    <n v="0"/>
    <n v="13000"/>
    <n v="0"/>
    <n v="100000"/>
    <n v="0"/>
    <n v="0"/>
    <n v="13000"/>
    <n v="0"/>
    <m/>
    <m/>
    <m/>
    <m/>
    <s v="Completed in 1994. Financially completed in 1997."/>
    <m/>
    <m/>
    <m/>
    <x v="1"/>
    <n v="0"/>
    <n v="1"/>
    <n v="1"/>
    <n v="15"/>
    <n v="0"/>
    <n v="0"/>
    <n v="0"/>
    <n v="1993"/>
  </r>
  <r>
    <m/>
    <m/>
    <s v="IDS/SEV/18/PRP/41"/>
    <s v="UNDP"/>
    <m/>
    <x v="2"/>
    <s v="IDS"/>
    <x v="5"/>
    <s v="SEV"/>
    <s v="Project preparation assistance"/>
    <d v="1995-11-01T00:00:00"/>
    <d v="1996-11-01T00:00:00"/>
    <s v="FIN"/>
    <d v="1995-12-01T00:00:00"/>
    <m/>
    <d v="1996-11-01T00:00:00"/>
    <d v="2002-05-01T00:00:00"/>
    <n v="0"/>
    <m/>
    <m/>
    <m/>
    <m/>
    <m/>
    <n v="0"/>
    <m/>
    <m/>
    <m/>
    <m/>
    <m/>
    <n v="50000"/>
    <n v="0"/>
    <n v="50000"/>
    <n v="1"/>
    <n v="0"/>
    <n v="0"/>
    <n v="0"/>
    <n v="6500"/>
    <n v="0"/>
    <n v="6500"/>
    <n v="0"/>
    <n v="50000"/>
    <n v="0"/>
    <n v="0"/>
    <n v="6500"/>
    <n v="0"/>
    <m/>
    <m/>
    <m/>
    <m/>
    <s v="Completed in 1996. Financially completed in 2002."/>
    <m/>
    <m/>
    <m/>
    <x v="1"/>
    <n v="0"/>
    <n v="1"/>
    <n v="1"/>
    <n v="12"/>
    <n v="0"/>
    <n v="0"/>
    <n v="0"/>
    <n v="1995"/>
  </r>
  <r>
    <m/>
    <m/>
    <s v="JAM/SEV/14/PRP/02"/>
    <s v="UNDP"/>
    <m/>
    <x v="1"/>
    <s v="JAM"/>
    <x v="5"/>
    <s v="SEV"/>
    <s v="Project preparation assistance"/>
    <d v="1994-09-01T00:00:00"/>
    <d v="1995-05-01T00:00:00"/>
    <s v="FIN"/>
    <d v="1994-10-01T00:00:00"/>
    <m/>
    <d v="1996-12-01T00:00:00"/>
    <d v="1998-12-01T00:00:00"/>
    <n v="0"/>
    <m/>
    <m/>
    <m/>
    <m/>
    <m/>
    <n v="0"/>
    <m/>
    <m/>
    <m/>
    <m/>
    <m/>
    <n v="30000"/>
    <n v="0"/>
    <n v="30000"/>
    <n v="1"/>
    <n v="0"/>
    <n v="0"/>
    <n v="0"/>
    <n v="3900"/>
    <n v="0"/>
    <n v="3900"/>
    <n v="0"/>
    <n v="30000"/>
    <n v="0"/>
    <n v="0"/>
    <n v="3900"/>
    <n v="0"/>
    <m/>
    <m/>
    <m/>
    <m/>
    <s v="Completed in 1996. Financially completed in 1998."/>
    <m/>
    <m/>
    <m/>
    <x v="1"/>
    <n v="0"/>
    <n v="1"/>
    <n v="1"/>
    <n v="8"/>
    <n v="0"/>
    <n v="0"/>
    <n v="0"/>
    <n v="1994"/>
  </r>
  <r>
    <m/>
    <m/>
    <s v="MLW/SEV/18/PRP/04"/>
    <s v="UNDP"/>
    <m/>
    <x v="0"/>
    <s v="MLW"/>
    <x v="5"/>
    <s v="SEV"/>
    <s v="Project preparation assistance"/>
    <d v="1995-11-01T00:00:00"/>
    <d v="1996-11-01T00:00:00"/>
    <s v="FIN"/>
    <d v="1995-12-01T00:00:00"/>
    <m/>
    <d v="1996-11-01T00:00:00"/>
    <d v="1998-12-01T00:00:00"/>
    <n v="0"/>
    <m/>
    <m/>
    <m/>
    <m/>
    <m/>
    <n v="0"/>
    <m/>
    <m/>
    <m/>
    <m/>
    <m/>
    <n v="7000"/>
    <n v="0"/>
    <n v="7000"/>
    <n v="1"/>
    <n v="0"/>
    <n v="0"/>
    <n v="0"/>
    <n v="910"/>
    <n v="0"/>
    <n v="910"/>
    <n v="0"/>
    <n v="7000"/>
    <n v="0"/>
    <n v="0"/>
    <n v="910"/>
    <n v="0"/>
    <m/>
    <m/>
    <m/>
    <m/>
    <s v="Completed in 1996. Financially completed in 1998."/>
    <m/>
    <m/>
    <m/>
    <x v="1"/>
    <n v="0"/>
    <n v="1"/>
    <n v="1"/>
    <n v="12"/>
    <n v="0"/>
    <n v="0"/>
    <n v="0"/>
    <n v="1995"/>
  </r>
  <r>
    <m/>
    <m/>
    <s v="MAL/SEV/10/PRP/12"/>
    <s v="UNDP"/>
    <m/>
    <x v="2"/>
    <s v="MAL"/>
    <x v="5"/>
    <s v="SEV"/>
    <s v="Project preparation assistance"/>
    <d v="1993-06-01T00:00:00"/>
    <d v="1993-12-01T00:00:00"/>
    <s v="FIN"/>
    <d v="1993-07-01T00:00:00"/>
    <m/>
    <d v="1994-03-01T00:00:00"/>
    <d v="1997-12-01T00:00:00"/>
    <n v="0"/>
    <m/>
    <m/>
    <m/>
    <m/>
    <m/>
    <n v="0"/>
    <m/>
    <m/>
    <m/>
    <m/>
    <m/>
    <n v="50000"/>
    <n v="4438"/>
    <n v="54438"/>
    <n v="1"/>
    <n v="0"/>
    <n v="0"/>
    <n v="0"/>
    <n v="6500"/>
    <n v="577"/>
    <n v="7077"/>
    <n v="6.0000000000400178E-2"/>
    <n v="54438"/>
    <n v="0"/>
    <n v="0"/>
    <n v="7076.94"/>
    <n v="0"/>
    <m/>
    <m/>
    <m/>
    <m/>
    <s v="Completed in 1994. Financially completed in 1997."/>
    <m/>
    <m/>
    <m/>
    <x v="1"/>
    <n v="0"/>
    <n v="1"/>
    <n v="1"/>
    <n v="6"/>
    <n v="0"/>
    <n v="0"/>
    <n v="0"/>
    <n v="1993"/>
  </r>
  <r>
    <m/>
    <m/>
    <s v="MAL/SEV/12/PRP/31"/>
    <s v="UNDP"/>
    <m/>
    <x v="2"/>
    <s v="MAL"/>
    <x v="5"/>
    <s v="SEV"/>
    <s v="Project preparation assistance"/>
    <d v="1994-03-01T00:00:00"/>
    <d v="1995-03-01T00:00:00"/>
    <s v="FIN"/>
    <d v="1994-04-01T00:00:00"/>
    <m/>
    <d v="1994-07-01T00:00:00"/>
    <d v="1997-12-01T00:00:00"/>
    <n v="0"/>
    <m/>
    <m/>
    <m/>
    <m/>
    <m/>
    <n v="0"/>
    <m/>
    <m/>
    <m/>
    <m/>
    <m/>
    <n v="100000"/>
    <n v="0"/>
    <n v="100000"/>
    <n v="1"/>
    <n v="0"/>
    <n v="0"/>
    <n v="0"/>
    <n v="13000"/>
    <n v="0"/>
    <n v="13000"/>
    <n v="0"/>
    <n v="100000"/>
    <n v="0"/>
    <n v="0"/>
    <n v="13000"/>
    <n v="0"/>
    <m/>
    <m/>
    <m/>
    <m/>
    <s v="Completed in 1994. Financially completed in 1997."/>
    <m/>
    <m/>
    <m/>
    <x v="1"/>
    <n v="0"/>
    <n v="1"/>
    <n v="1"/>
    <n v="12"/>
    <n v="0"/>
    <n v="0"/>
    <n v="0"/>
    <n v="1994"/>
  </r>
  <r>
    <m/>
    <m/>
    <s v="MAL/SEV/15/PRP/52"/>
    <s v="UNDP"/>
    <m/>
    <x v="2"/>
    <s v="MAL"/>
    <x v="5"/>
    <s v="SEV"/>
    <s v="Project preparation assistance"/>
    <d v="1994-12-01T00:00:00"/>
    <d v="1995-06-01T00:00:00"/>
    <s v="FIN"/>
    <d v="1995-01-01T00:00:00"/>
    <m/>
    <d v="1995-12-01T00:00:00"/>
    <d v="1997-12-01T00:00:00"/>
    <n v="0"/>
    <m/>
    <m/>
    <m/>
    <m/>
    <m/>
    <n v="0"/>
    <m/>
    <m/>
    <m/>
    <m/>
    <m/>
    <n v="100000"/>
    <n v="0"/>
    <n v="100000"/>
    <n v="1"/>
    <n v="0"/>
    <n v="0"/>
    <n v="0"/>
    <n v="13000"/>
    <n v="0"/>
    <n v="13000"/>
    <n v="0"/>
    <n v="100000"/>
    <n v="0"/>
    <n v="0"/>
    <n v="13000"/>
    <n v="0"/>
    <m/>
    <m/>
    <m/>
    <m/>
    <s v="Completed in 1995. Financially completed in 1997."/>
    <m/>
    <m/>
    <m/>
    <x v="1"/>
    <n v="0"/>
    <n v="1"/>
    <n v="1"/>
    <n v="6"/>
    <n v="0"/>
    <n v="0"/>
    <n v="0"/>
    <n v="1994"/>
  </r>
  <r>
    <m/>
    <m/>
    <s v="MAL/SEV/18/PRP/83"/>
    <s v="UNDP"/>
    <m/>
    <x v="2"/>
    <s v="MAL"/>
    <x v="5"/>
    <s v="SEV"/>
    <s v="Project preparation assistance"/>
    <d v="1995-11-01T00:00:00"/>
    <d v="1996-11-01T00:00:00"/>
    <s v="FIN"/>
    <d v="1995-12-01T00:00:00"/>
    <m/>
    <d v="1996-11-01T00:00:00"/>
    <d v="2002-05-01T00:00:00"/>
    <n v="0"/>
    <m/>
    <m/>
    <m/>
    <m/>
    <m/>
    <n v="0"/>
    <m/>
    <m/>
    <m/>
    <m/>
    <m/>
    <n v="18000"/>
    <n v="-4"/>
    <n v="17996"/>
    <n v="1"/>
    <n v="0"/>
    <n v="0"/>
    <n v="0"/>
    <n v="2340"/>
    <n v="-1"/>
    <n v="2339"/>
    <n v="0"/>
    <n v="17996"/>
    <n v="0"/>
    <n v="0"/>
    <n v="2339"/>
    <n v="0"/>
    <m/>
    <m/>
    <m/>
    <m/>
    <s v="Completed in 1996. Financially completed in 2002."/>
    <m/>
    <m/>
    <m/>
    <x v="1"/>
    <n v="0"/>
    <n v="1"/>
    <n v="1"/>
    <n v="12"/>
    <n v="0"/>
    <n v="0"/>
    <n v="0"/>
    <n v="1995"/>
  </r>
  <r>
    <m/>
    <m/>
    <s v="MEX/SEV/11/PRP/22"/>
    <s v="UNDP"/>
    <m/>
    <x v="1"/>
    <s v="MEX"/>
    <x v="5"/>
    <s v="SEV"/>
    <s v="Project preparation assistance"/>
    <d v="1993-11-01T00:00:00"/>
    <d v="1994-11-01T00:00:00"/>
    <s v="FIN"/>
    <d v="1993-12-01T00:00:00"/>
    <m/>
    <d v="1994-12-01T00:00:00"/>
    <d v="1997-12-01T00:00:00"/>
    <n v="0"/>
    <m/>
    <m/>
    <m/>
    <m/>
    <m/>
    <n v="0"/>
    <m/>
    <m/>
    <m/>
    <m/>
    <m/>
    <n v="50000"/>
    <n v="0"/>
    <n v="50000"/>
    <n v="1"/>
    <n v="0"/>
    <n v="0"/>
    <n v="0"/>
    <n v="6500"/>
    <n v="0"/>
    <n v="6500"/>
    <n v="0"/>
    <n v="50000"/>
    <n v="0"/>
    <n v="0"/>
    <n v="6500"/>
    <n v="0"/>
    <m/>
    <m/>
    <m/>
    <m/>
    <s v="Completed in 1994. Financially completed in 1997."/>
    <m/>
    <m/>
    <m/>
    <x v="1"/>
    <n v="0"/>
    <n v="1"/>
    <n v="1"/>
    <n v="12"/>
    <n v="0"/>
    <n v="0"/>
    <n v="0"/>
    <n v="1993"/>
  </r>
  <r>
    <m/>
    <m/>
    <s v="MEX/SEV/14/PRP/29"/>
    <s v="UNDP"/>
    <m/>
    <x v="1"/>
    <s v="MEX"/>
    <x v="5"/>
    <s v="SEV"/>
    <s v="Project preparation assistance"/>
    <d v="1994-09-01T00:00:00"/>
    <d v="1995-12-01T00:00:00"/>
    <s v="FIN"/>
    <d v="1994-10-01T00:00:00"/>
    <m/>
    <d v="1995-12-01T00:00:00"/>
    <d v="1997-12-01T00:00:00"/>
    <n v="0"/>
    <m/>
    <m/>
    <m/>
    <m/>
    <m/>
    <n v="0"/>
    <m/>
    <m/>
    <m/>
    <m/>
    <m/>
    <n v="100000"/>
    <n v="0"/>
    <n v="100000"/>
    <n v="1"/>
    <n v="0"/>
    <n v="0"/>
    <n v="0"/>
    <n v="13000"/>
    <n v="0"/>
    <n v="13000"/>
    <n v="0"/>
    <n v="100000"/>
    <n v="0"/>
    <n v="0"/>
    <n v="13000"/>
    <n v="0"/>
    <m/>
    <m/>
    <m/>
    <m/>
    <s v="Completed in 1995. Financially completed in 1997."/>
    <m/>
    <m/>
    <m/>
    <x v="1"/>
    <n v="0"/>
    <n v="1"/>
    <n v="1"/>
    <n v="15"/>
    <n v="0"/>
    <n v="0"/>
    <n v="0"/>
    <n v="1994"/>
  </r>
  <r>
    <m/>
    <m/>
    <s v="MEX/SEV/17/PRP/39"/>
    <s v="UNDP"/>
    <m/>
    <x v="1"/>
    <s v="MEX"/>
    <x v="5"/>
    <s v="SEV"/>
    <s v="Project preparation assistance"/>
    <d v="1995-07-01T00:00:00"/>
    <d v="1996-07-01T00:00:00"/>
    <s v="FIN"/>
    <d v="1995-08-01T00:00:00"/>
    <m/>
    <d v="1996-11-01T00:00:00"/>
    <d v="1998-12-01T00:00:00"/>
    <n v="0"/>
    <m/>
    <m/>
    <m/>
    <m/>
    <m/>
    <n v="0"/>
    <m/>
    <m/>
    <m/>
    <m/>
    <m/>
    <n v="40000"/>
    <n v="0"/>
    <n v="40000"/>
    <n v="1"/>
    <n v="0"/>
    <n v="0"/>
    <n v="0"/>
    <n v="5200"/>
    <n v="0"/>
    <n v="5200"/>
    <n v="0"/>
    <n v="40000"/>
    <n v="0"/>
    <n v="0"/>
    <n v="5200"/>
    <n v="0"/>
    <m/>
    <m/>
    <m/>
    <m/>
    <s v="Completed in 1996. Financially completed in 1998."/>
    <m/>
    <m/>
    <m/>
    <x v="1"/>
    <n v="0"/>
    <n v="1"/>
    <n v="1"/>
    <n v="12"/>
    <n v="0"/>
    <n v="0"/>
    <n v="0"/>
    <n v="1995"/>
  </r>
  <r>
    <m/>
    <m/>
    <s v="MEX/SEV/18/PRP/45"/>
    <s v="UNDP"/>
    <m/>
    <x v="1"/>
    <s v="MEX"/>
    <x v="5"/>
    <s v="SEV"/>
    <s v="Project preparation assistance"/>
    <d v="1995-11-01T00:00:00"/>
    <d v="1996-11-01T00:00:00"/>
    <s v="FIN"/>
    <d v="1995-12-01T00:00:00"/>
    <m/>
    <d v="1996-12-01T00:00:00"/>
    <d v="1998-12-01T00:00:00"/>
    <n v="0"/>
    <m/>
    <m/>
    <m/>
    <m/>
    <m/>
    <n v="0"/>
    <m/>
    <m/>
    <m/>
    <m/>
    <m/>
    <n v="10000"/>
    <n v="0"/>
    <n v="10000"/>
    <n v="1"/>
    <n v="0"/>
    <n v="0"/>
    <n v="0"/>
    <n v="1300"/>
    <n v="0"/>
    <n v="1300"/>
    <n v="0"/>
    <n v="10000"/>
    <n v="0"/>
    <n v="0"/>
    <n v="1300"/>
    <n v="0"/>
    <m/>
    <m/>
    <m/>
    <m/>
    <s v="Completed in 1996. Financially completed in 1998."/>
    <m/>
    <m/>
    <m/>
    <x v="1"/>
    <n v="0"/>
    <n v="1"/>
    <n v="1"/>
    <n v="12"/>
    <n v="0"/>
    <n v="0"/>
    <n v="0"/>
    <n v="1995"/>
  </r>
  <r>
    <m/>
    <m/>
    <s v="NIR/SEV/17/PRP/09"/>
    <s v="UNDP"/>
    <m/>
    <x v="0"/>
    <s v="NIR"/>
    <x v="5"/>
    <s v="SEV"/>
    <s v="Project preparation assistance"/>
    <d v="1995-07-01T00:00:00"/>
    <d v="1996-07-01T00:00:00"/>
    <s v="FIN"/>
    <d v="1996-03-01T00:00:00"/>
    <m/>
    <d v="1996-12-01T00:00:00"/>
    <d v="1998-12-01T00:00:00"/>
    <n v="0"/>
    <m/>
    <m/>
    <m/>
    <m/>
    <m/>
    <n v="0"/>
    <m/>
    <m/>
    <m/>
    <m/>
    <m/>
    <n v="50000"/>
    <n v="0"/>
    <n v="50000"/>
    <n v="1"/>
    <n v="0"/>
    <n v="0"/>
    <n v="0"/>
    <n v="6500"/>
    <n v="0"/>
    <n v="6500"/>
    <n v="0"/>
    <n v="50000"/>
    <n v="0"/>
    <n v="0"/>
    <n v="6500"/>
    <n v="0"/>
    <m/>
    <m/>
    <m/>
    <m/>
    <s v="Completed in 1996. Financially completed in 1998."/>
    <m/>
    <m/>
    <m/>
    <x v="1"/>
    <n v="0"/>
    <n v="1"/>
    <n v="8"/>
    <n v="12"/>
    <n v="0"/>
    <n v="0"/>
    <n v="0"/>
    <n v="1995"/>
  </r>
  <r>
    <m/>
    <m/>
    <s v="PAN/SEV/11/PRP/03"/>
    <s v="UNDP"/>
    <m/>
    <x v="1"/>
    <s v="PAN"/>
    <x v="5"/>
    <s v="SEV"/>
    <s v="Project preparation assistance"/>
    <d v="1993-11-01T00:00:00"/>
    <d v="1994-05-01T00:00:00"/>
    <s v="FIN"/>
    <d v="1993-12-01T00:00:00"/>
    <m/>
    <d v="1995-09-01T00:00:00"/>
    <d v="1997-12-01T00:00:00"/>
    <n v="0"/>
    <m/>
    <m/>
    <m/>
    <m/>
    <m/>
    <n v="0"/>
    <m/>
    <m/>
    <m/>
    <m/>
    <m/>
    <n v="30000"/>
    <n v="0"/>
    <n v="30000"/>
    <n v="1"/>
    <n v="0"/>
    <n v="0"/>
    <n v="0"/>
    <n v="3900"/>
    <n v="0"/>
    <n v="3900"/>
    <n v="0"/>
    <n v="30000"/>
    <n v="0"/>
    <n v="0"/>
    <n v="3900"/>
    <n v="0"/>
    <m/>
    <m/>
    <m/>
    <m/>
    <s v="Completed in 1995. Financially completed in 1997."/>
    <m/>
    <m/>
    <m/>
    <x v="1"/>
    <n v="0"/>
    <n v="1"/>
    <n v="1"/>
    <n v="6"/>
    <n v="0"/>
    <n v="0"/>
    <n v="0"/>
    <n v="1993"/>
  </r>
  <r>
    <m/>
    <m/>
    <s v="PAN/SEV/18/PRP/07"/>
    <s v="UNDP"/>
    <m/>
    <x v="1"/>
    <s v="PAN"/>
    <x v="5"/>
    <s v="SEV"/>
    <s v="Project preparation assistance"/>
    <d v="1995-11-01T00:00:00"/>
    <d v="1996-11-01T00:00:00"/>
    <s v="FIN"/>
    <d v="1996-09-01T00:00:00"/>
    <m/>
    <d v="1996-11-01T00:00:00"/>
    <d v="1998-12-01T00:00:00"/>
    <n v="0"/>
    <m/>
    <m/>
    <m/>
    <m/>
    <m/>
    <n v="0"/>
    <m/>
    <m/>
    <m/>
    <m/>
    <m/>
    <n v="10000"/>
    <n v="0"/>
    <n v="10000"/>
    <n v="1"/>
    <n v="0"/>
    <n v="0"/>
    <n v="0"/>
    <n v="1300"/>
    <n v="0"/>
    <n v="1300"/>
    <n v="0"/>
    <n v="10000"/>
    <n v="0"/>
    <n v="0"/>
    <n v="1300"/>
    <n v="0"/>
    <m/>
    <m/>
    <m/>
    <m/>
    <s v="Completed in 1996. Financially completed in 1998."/>
    <m/>
    <m/>
    <m/>
    <x v="1"/>
    <n v="0"/>
    <n v="1"/>
    <n v="10"/>
    <n v="12"/>
    <n v="0"/>
    <n v="0"/>
    <n v="0"/>
    <n v="1995"/>
  </r>
  <r>
    <m/>
    <m/>
    <s v="PER/SEV/13/PRP/02"/>
    <s v="UNDP"/>
    <m/>
    <x v="1"/>
    <s v="PER"/>
    <x v="5"/>
    <s v="SEV"/>
    <s v="Project preparation assistance"/>
    <d v="1994-07-01T00:00:00"/>
    <d v="1996-07-01T00:00:00"/>
    <s v="FIN"/>
    <d v="1994-08-01T00:00:00"/>
    <m/>
    <d v="1995-09-01T00:00:00"/>
    <d v="1997-12-01T00:00:00"/>
    <n v="0"/>
    <m/>
    <m/>
    <m/>
    <m/>
    <m/>
    <n v="0"/>
    <m/>
    <m/>
    <m/>
    <m/>
    <m/>
    <n v="100000"/>
    <n v="0"/>
    <n v="100000"/>
    <n v="1"/>
    <n v="0"/>
    <n v="0"/>
    <n v="0"/>
    <n v="13000"/>
    <n v="0"/>
    <n v="13000"/>
    <n v="0"/>
    <n v="100000"/>
    <n v="0"/>
    <n v="0"/>
    <n v="13000"/>
    <n v="0"/>
    <m/>
    <m/>
    <m/>
    <m/>
    <s v="Completed in 1995. Financially completed in 1997."/>
    <m/>
    <m/>
    <m/>
    <x v="1"/>
    <n v="0"/>
    <n v="1"/>
    <n v="1"/>
    <n v="24"/>
    <n v="0"/>
    <n v="0"/>
    <n v="0"/>
    <n v="1994"/>
  </r>
  <r>
    <m/>
    <m/>
    <s v="PER/SEV/18/PRP/12"/>
    <s v="UNDP"/>
    <m/>
    <x v="1"/>
    <s v="PER"/>
    <x v="5"/>
    <s v="SEV"/>
    <s v="Project preparation assistance"/>
    <d v="1995-11-01T00:00:00"/>
    <d v="1996-11-01T00:00:00"/>
    <s v="FIN"/>
    <d v="1995-12-01T00:00:00"/>
    <m/>
    <d v="1996-03-01T00:00:00"/>
    <d v="1997-12-01T00:00:00"/>
    <n v="0"/>
    <m/>
    <m/>
    <m/>
    <m/>
    <m/>
    <n v="0"/>
    <m/>
    <m/>
    <m/>
    <m/>
    <m/>
    <n v="25000"/>
    <n v="0"/>
    <n v="25000"/>
    <n v="1"/>
    <n v="0"/>
    <n v="0"/>
    <n v="0"/>
    <n v="3250"/>
    <n v="0"/>
    <n v="3250"/>
    <n v="0"/>
    <n v="25000"/>
    <n v="0"/>
    <n v="0"/>
    <n v="3250"/>
    <n v="0"/>
    <m/>
    <m/>
    <m/>
    <m/>
    <s v="Completed in 1996. Financially completed in 1997."/>
    <m/>
    <m/>
    <m/>
    <x v="1"/>
    <n v="0"/>
    <n v="1"/>
    <n v="1"/>
    <n v="12"/>
    <n v="0"/>
    <n v="0"/>
    <n v="0"/>
    <n v="1995"/>
  </r>
  <r>
    <m/>
    <m/>
    <s v="PHI/SEV/11/PRP/21"/>
    <s v="UNDP"/>
    <m/>
    <x v="2"/>
    <s v="PHI"/>
    <x v="5"/>
    <s v="SEV"/>
    <s v="Project preparation assistance"/>
    <d v="1993-11-01T00:00:00"/>
    <d v="1994-07-01T00:00:00"/>
    <s v="FIN"/>
    <d v="1993-12-01T00:00:00"/>
    <m/>
    <d v="1994-11-01T00:00:00"/>
    <d v="1997-12-01T00:00:00"/>
    <n v="0"/>
    <m/>
    <m/>
    <m/>
    <m/>
    <m/>
    <n v="0"/>
    <m/>
    <m/>
    <m/>
    <m/>
    <m/>
    <n v="50000"/>
    <n v="0"/>
    <n v="50000"/>
    <n v="1"/>
    <n v="0"/>
    <n v="0"/>
    <n v="0"/>
    <n v="6500"/>
    <n v="0"/>
    <n v="6500"/>
    <n v="0"/>
    <n v="50000"/>
    <n v="0"/>
    <n v="0"/>
    <n v="6500"/>
    <n v="0"/>
    <m/>
    <m/>
    <m/>
    <m/>
    <s v="Completed in 1994. Financially completed in 1997."/>
    <m/>
    <m/>
    <m/>
    <x v="1"/>
    <n v="0"/>
    <n v="1"/>
    <n v="1"/>
    <n v="8"/>
    <n v="0"/>
    <n v="0"/>
    <n v="0"/>
    <n v="1993"/>
  </r>
  <r>
    <m/>
    <m/>
    <s v="PHI/SEV/15/PRP/35"/>
    <s v="UNDP"/>
    <m/>
    <x v="2"/>
    <s v="PHI"/>
    <x v="5"/>
    <s v="SEV"/>
    <s v="Project preparation assistance"/>
    <d v="1994-12-01T00:00:00"/>
    <d v="1995-12-01T00:00:00"/>
    <s v="FIN"/>
    <d v="1994-12-01T00:00:00"/>
    <m/>
    <d v="1996-03-01T00:00:00"/>
    <d v="1997-12-01T00:00:00"/>
    <n v="0"/>
    <m/>
    <m/>
    <m/>
    <m/>
    <m/>
    <n v="0"/>
    <m/>
    <m/>
    <m/>
    <m/>
    <m/>
    <n v="50000"/>
    <n v="0"/>
    <n v="50000"/>
    <n v="1"/>
    <n v="0"/>
    <n v="0"/>
    <n v="0"/>
    <n v="6500"/>
    <n v="0"/>
    <n v="6500"/>
    <n v="0"/>
    <n v="50000"/>
    <n v="0"/>
    <n v="0"/>
    <n v="6500"/>
    <n v="0"/>
    <m/>
    <m/>
    <m/>
    <m/>
    <s v="Completed in 1996. Financially completed in 1997."/>
    <m/>
    <m/>
    <m/>
    <x v="1"/>
    <n v="0"/>
    <n v="1"/>
    <n v="0"/>
    <n v="12"/>
    <n v="0"/>
    <n v="0"/>
    <n v="0"/>
    <n v="1994"/>
  </r>
  <r>
    <m/>
    <m/>
    <s v="PHI/SEV/18/PRP/42"/>
    <s v="UNDP"/>
    <m/>
    <x v="2"/>
    <s v="PHI"/>
    <x v="5"/>
    <s v="SEV"/>
    <s v="Project preparation assistance"/>
    <d v="1995-11-01T00:00:00"/>
    <d v="1996-11-01T00:00:00"/>
    <s v="FIN"/>
    <d v="1995-12-01T00:00:00"/>
    <m/>
    <d v="1996-11-01T00:00:00"/>
    <d v="2002-05-01T00:00:00"/>
    <n v="0"/>
    <m/>
    <m/>
    <m/>
    <m/>
    <m/>
    <n v="0"/>
    <m/>
    <m/>
    <m/>
    <m/>
    <m/>
    <n v="45000"/>
    <n v="0"/>
    <n v="45000"/>
    <n v="1"/>
    <n v="0"/>
    <n v="0"/>
    <n v="0"/>
    <n v="5850"/>
    <n v="0"/>
    <n v="5850"/>
    <n v="0"/>
    <n v="45000"/>
    <n v="0"/>
    <n v="0"/>
    <n v="5850"/>
    <n v="0"/>
    <m/>
    <m/>
    <m/>
    <m/>
    <s v="Completed in 1996. Financially completed in 2002."/>
    <m/>
    <m/>
    <m/>
    <x v="1"/>
    <n v="0"/>
    <n v="1"/>
    <n v="1"/>
    <n v="12"/>
    <n v="0"/>
    <n v="0"/>
    <n v="0"/>
    <n v="1995"/>
  </r>
  <r>
    <m/>
    <m/>
    <s v="SRL/SEV/14/PRP/03"/>
    <s v="UNDP"/>
    <m/>
    <x v="2"/>
    <s v="SRL"/>
    <x v="5"/>
    <s v="SEV"/>
    <s v="Project preparation assistance"/>
    <d v="1994-09-01T00:00:00"/>
    <d v="1995-06-01T00:00:00"/>
    <s v="FIN"/>
    <d v="1994-10-01T00:00:00"/>
    <m/>
    <d v="1996-06-01T00:00:00"/>
    <d v="1998-12-01T00:00:00"/>
    <n v="0"/>
    <m/>
    <m/>
    <m/>
    <m/>
    <m/>
    <n v="0"/>
    <m/>
    <m/>
    <m/>
    <m/>
    <m/>
    <n v="30000"/>
    <n v="0"/>
    <n v="30000"/>
    <n v="1"/>
    <n v="0"/>
    <n v="0"/>
    <n v="0"/>
    <n v="3900"/>
    <n v="0"/>
    <n v="3900"/>
    <n v="0"/>
    <n v="30000"/>
    <n v="0"/>
    <n v="0"/>
    <n v="3900"/>
    <n v="0"/>
    <m/>
    <m/>
    <m/>
    <m/>
    <s v="Completed in 1996. Financially completed in 1998."/>
    <m/>
    <m/>
    <m/>
    <x v="1"/>
    <n v="0"/>
    <n v="1"/>
    <n v="1"/>
    <n v="9"/>
    <n v="0"/>
    <n v="0"/>
    <n v="0"/>
    <n v="1994"/>
  </r>
  <r>
    <m/>
    <m/>
    <s v="URT/SEV/17/PRP/04"/>
    <s v="UNDP"/>
    <m/>
    <x v="0"/>
    <s v="URT"/>
    <x v="5"/>
    <s v="SEV"/>
    <s v="Project preparation assistance"/>
    <d v="1995-07-01T00:00:00"/>
    <d v="1996-07-01T00:00:00"/>
    <s v="FIN"/>
    <d v="1995-08-01T00:00:00"/>
    <m/>
    <d v="1998-12-01T00:00:00"/>
    <d v="1999-12-01T00:00:00"/>
    <n v="0"/>
    <m/>
    <m/>
    <m/>
    <m/>
    <m/>
    <n v="0"/>
    <m/>
    <m/>
    <m/>
    <m/>
    <m/>
    <n v="47000"/>
    <n v="0"/>
    <n v="47000"/>
    <n v="1"/>
    <n v="0"/>
    <n v="0"/>
    <n v="0"/>
    <n v="6110"/>
    <n v="0"/>
    <n v="6110"/>
    <n v="0"/>
    <n v="47000"/>
    <n v="0"/>
    <n v="0"/>
    <n v="6110"/>
    <n v="0"/>
    <m/>
    <m/>
    <m/>
    <m/>
    <s v="Completed in 1998. Financially completed in 1999."/>
    <m/>
    <m/>
    <m/>
    <x v="1"/>
    <n v="0"/>
    <n v="1"/>
    <n v="1"/>
    <n v="12"/>
    <n v="0"/>
    <n v="0"/>
    <n v="0"/>
    <n v="1995"/>
  </r>
  <r>
    <m/>
    <m/>
    <s v="THA/SEV/10/PRP/11"/>
    <s v="UNDP"/>
    <m/>
    <x v="2"/>
    <s v="THA"/>
    <x v="5"/>
    <s v="SEV"/>
    <s v="Project preparation assistance"/>
    <d v="1993-06-01T00:00:00"/>
    <d v="1994-06-01T00:00:00"/>
    <s v="FIN"/>
    <d v="1993-07-01T00:00:00"/>
    <m/>
    <d v="1994-11-01T00:00:00"/>
    <d v="1997-12-01T00:00:00"/>
    <n v="0"/>
    <m/>
    <m/>
    <m/>
    <m/>
    <m/>
    <n v="0"/>
    <m/>
    <m/>
    <m/>
    <m/>
    <m/>
    <n v="50000"/>
    <n v="0"/>
    <n v="50000"/>
    <n v="1"/>
    <n v="0"/>
    <n v="0"/>
    <n v="0"/>
    <n v="6500"/>
    <n v="0"/>
    <n v="6500"/>
    <n v="0"/>
    <n v="50000"/>
    <n v="0"/>
    <n v="0"/>
    <n v="6500"/>
    <n v="0"/>
    <m/>
    <m/>
    <m/>
    <m/>
    <s v="Completed in 1994. Financially completed in 1997."/>
    <m/>
    <m/>
    <m/>
    <x v="1"/>
    <n v="0"/>
    <n v="1"/>
    <n v="1"/>
    <n v="12"/>
    <n v="0"/>
    <n v="0"/>
    <n v="0"/>
    <n v="1993"/>
  </r>
  <r>
    <m/>
    <m/>
    <s v="THA/SEV/18/PRP/49"/>
    <s v="UNDP"/>
    <m/>
    <x v="2"/>
    <s v="THA"/>
    <x v="5"/>
    <s v="SEV"/>
    <s v="Project preparation assistance"/>
    <d v="1995-11-01T00:00:00"/>
    <d v="1996-11-01T00:00:00"/>
    <s v="FIN"/>
    <d v="1995-12-01T00:00:00"/>
    <m/>
    <d v="1996-06-01T00:00:00"/>
    <d v="2002-05-01T00:00:00"/>
    <n v="0"/>
    <m/>
    <m/>
    <m/>
    <m/>
    <m/>
    <n v="0"/>
    <m/>
    <m/>
    <m/>
    <m/>
    <m/>
    <n v="3000"/>
    <n v="0"/>
    <n v="3000"/>
    <n v="1"/>
    <n v="0"/>
    <n v="0"/>
    <n v="0"/>
    <n v="390"/>
    <n v="0"/>
    <n v="390"/>
    <n v="0"/>
    <n v="3000"/>
    <n v="0"/>
    <n v="0"/>
    <n v="390"/>
    <n v="0"/>
    <m/>
    <m/>
    <m/>
    <m/>
    <s v="Completed in 1996. Financially completed in 2002."/>
    <m/>
    <m/>
    <m/>
    <x v="1"/>
    <n v="0"/>
    <n v="1"/>
    <n v="1"/>
    <n v="12"/>
    <n v="0"/>
    <n v="0"/>
    <n v="0"/>
    <n v="1995"/>
  </r>
  <r>
    <m/>
    <m/>
    <s v="UGA/SEV/18/PRP/04"/>
    <s v="UNDP"/>
    <m/>
    <x v="0"/>
    <s v="UGA"/>
    <x v="5"/>
    <s v="SEV"/>
    <s v="Project preparation assistance"/>
    <d v="1995-11-01T00:00:00"/>
    <d v="1996-11-01T00:00:00"/>
    <s v="FIN"/>
    <d v="1995-12-01T00:00:00"/>
    <m/>
    <d v="1996-11-01T00:00:00"/>
    <d v="1998-12-01T00:00:00"/>
    <n v="0"/>
    <m/>
    <m/>
    <m/>
    <m/>
    <m/>
    <n v="0"/>
    <m/>
    <m/>
    <m/>
    <m/>
    <m/>
    <n v="5000"/>
    <n v="0"/>
    <n v="5000"/>
    <n v="1"/>
    <n v="0"/>
    <n v="0"/>
    <n v="0"/>
    <n v="650"/>
    <n v="0"/>
    <n v="650"/>
    <n v="0"/>
    <n v="5000"/>
    <n v="0"/>
    <n v="0"/>
    <n v="650"/>
    <n v="0"/>
    <m/>
    <m/>
    <m/>
    <m/>
    <s v="Completed in 1996. Financially completed in 1998."/>
    <m/>
    <m/>
    <m/>
    <x v="1"/>
    <n v="0"/>
    <n v="1"/>
    <n v="1"/>
    <n v="12"/>
    <n v="0"/>
    <n v="0"/>
    <n v="0"/>
    <n v="1995"/>
  </r>
  <r>
    <m/>
    <m/>
    <s v="URU/SEV/13/PRP/08"/>
    <s v="UNDP"/>
    <m/>
    <x v="1"/>
    <s v="URU"/>
    <x v="5"/>
    <s v="SEV"/>
    <s v="Project preparation assistance"/>
    <d v="1994-07-01T00:00:00"/>
    <d v="1995-01-01T00:00:00"/>
    <s v="FIN"/>
    <d v="1994-08-01T00:00:00"/>
    <m/>
    <d v="1995-09-01T00:00:00"/>
    <d v="1997-12-01T00:00:00"/>
    <n v="0"/>
    <m/>
    <m/>
    <m/>
    <m/>
    <m/>
    <n v="0"/>
    <m/>
    <m/>
    <m/>
    <m/>
    <m/>
    <n v="30000"/>
    <n v="0"/>
    <n v="30000"/>
    <n v="1"/>
    <n v="0"/>
    <n v="0"/>
    <n v="0"/>
    <n v="3900"/>
    <n v="0"/>
    <n v="3900"/>
    <n v="0"/>
    <n v="30000"/>
    <n v="0"/>
    <n v="0"/>
    <n v="3900"/>
    <n v="0"/>
    <m/>
    <m/>
    <m/>
    <m/>
    <s v="Completed in 1995. Financially completed in 1997."/>
    <m/>
    <m/>
    <m/>
    <x v="1"/>
    <n v="0"/>
    <n v="1"/>
    <n v="1"/>
    <n v="6"/>
    <n v="0"/>
    <n v="0"/>
    <n v="0"/>
    <n v="1994"/>
  </r>
  <r>
    <m/>
    <m/>
    <s v="VEN/SEV/18/PRP/45"/>
    <s v="UNDP"/>
    <m/>
    <x v="1"/>
    <s v="VEN"/>
    <x v="5"/>
    <s v="SEV"/>
    <s v="Project preparation assistance"/>
    <d v="1995-11-01T00:00:00"/>
    <d v="1996-11-01T00:00:00"/>
    <s v="FIN"/>
    <d v="1995-12-01T00:00:00"/>
    <m/>
    <d v="1996-12-01T00:00:00"/>
    <d v="1998-12-01T00:00:00"/>
    <n v="0"/>
    <m/>
    <m/>
    <m/>
    <m/>
    <m/>
    <n v="0"/>
    <m/>
    <m/>
    <m/>
    <m/>
    <m/>
    <n v="43000"/>
    <n v="0"/>
    <n v="43000"/>
    <n v="1"/>
    <n v="0"/>
    <n v="0"/>
    <n v="0"/>
    <n v="5590"/>
    <n v="0"/>
    <n v="5590"/>
    <n v="0"/>
    <n v="43000"/>
    <n v="0"/>
    <n v="0"/>
    <n v="5590"/>
    <n v="0"/>
    <m/>
    <m/>
    <m/>
    <m/>
    <s v="Completed in 1996. Financially completed in 1998."/>
    <m/>
    <m/>
    <m/>
    <x v="1"/>
    <n v="0"/>
    <n v="1"/>
    <n v="1"/>
    <n v="12"/>
    <n v="0"/>
    <n v="0"/>
    <n v="0"/>
    <n v="1995"/>
  </r>
  <r>
    <m/>
    <m/>
    <s v="VIE/SEV/12/PRP/01"/>
    <s v="UNDP"/>
    <m/>
    <x v="2"/>
    <s v="VIE"/>
    <x v="5"/>
    <s v="SEV"/>
    <s v="Project preparation assistance"/>
    <d v="1994-03-01T00:00:00"/>
    <d v="1995-03-01T00:00:00"/>
    <s v="FIN"/>
    <d v="1994-04-01T00:00:00"/>
    <m/>
    <d v="1996-06-01T00:00:00"/>
    <d v="1998-12-01T00:00:00"/>
    <n v="0"/>
    <m/>
    <m/>
    <m/>
    <m/>
    <m/>
    <n v="0"/>
    <m/>
    <m/>
    <m/>
    <m/>
    <m/>
    <n v="100000"/>
    <n v="0"/>
    <n v="100000"/>
    <n v="1"/>
    <n v="0"/>
    <n v="0"/>
    <n v="0"/>
    <n v="13000"/>
    <n v="0"/>
    <n v="13000"/>
    <n v="0"/>
    <n v="100000"/>
    <n v="0"/>
    <n v="0"/>
    <n v="13000"/>
    <n v="0"/>
    <m/>
    <m/>
    <m/>
    <m/>
    <s v="Completed in 1996. Financially completed in 1998."/>
    <m/>
    <m/>
    <m/>
    <x v="1"/>
    <n v="0"/>
    <n v="1"/>
    <n v="1"/>
    <n v="12"/>
    <n v="0"/>
    <n v="0"/>
    <n v="0"/>
    <n v="1994"/>
  </r>
  <r>
    <m/>
    <m/>
    <s v="ZAM/SEV/17/PRP/04"/>
    <s v="UNDP"/>
    <m/>
    <x v="0"/>
    <s v="ZAM"/>
    <x v="5"/>
    <s v="SEV"/>
    <s v="Project preparation assistance"/>
    <d v="1995-07-01T00:00:00"/>
    <d v="1996-03-01T00:00:00"/>
    <s v="FIN"/>
    <d v="1995-10-01T00:00:00"/>
    <m/>
    <d v="1996-06-01T00:00:00"/>
    <d v="1998-12-01T00:00:00"/>
    <n v="0"/>
    <m/>
    <m/>
    <m/>
    <m/>
    <m/>
    <n v="0"/>
    <m/>
    <m/>
    <m/>
    <m/>
    <m/>
    <n v="20000"/>
    <n v="0"/>
    <n v="20000"/>
    <n v="1"/>
    <n v="0"/>
    <n v="0"/>
    <n v="0"/>
    <n v="2600"/>
    <n v="0"/>
    <n v="2600"/>
    <n v="0"/>
    <n v="20000"/>
    <n v="0"/>
    <n v="0"/>
    <n v="2600"/>
    <n v="0"/>
    <m/>
    <m/>
    <m/>
    <m/>
    <s v="Completed in 1996. Financially completed in 1998."/>
    <m/>
    <m/>
    <m/>
    <x v="1"/>
    <n v="0"/>
    <n v="1"/>
    <n v="3"/>
    <n v="8"/>
    <n v="0"/>
    <n v="0"/>
    <n v="0"/>
    <n v="1995"/>
  </r>
  <r>
    <m/>
    <m/>
    <s v="ZAM/SEV/18/PRP/05"/>
    <s v="UNDP"/>
    <m/>
    <x v="0"/>
    <s v="ZAM"/>
    <x v="5"/>
    <s v="SEV"/>
    <s v="Project preparation assistance"/>
    <d v="1995-11-01T00:00:00"/>
    <d v="1996-11-01T00:00:00"/>
    <s v="FIN"/>
    <d v="1995-12-01T00:00:00"/>
    <m/>
    <d v="1996-11-01T00:00:00"/>
    <d v="1998-12-01T00:00:00"/>
    <n v="0"/>
    <m/>
    <m/>
    <m/>
    <m/>
    <m/>
    <n v="0"/>
    <m/>
    <m/>
    <m/>
    <m/>
    <m/>
    <n v="5000"/>
    <n v="0"/>
    <n v="5000"/>
    <n v="1"/>
    <n v="0"/>
    <n v="0"/>
    <n v="0"/>
    <n v="650"/>
    <n v="0"/>
    <n v="650"/>
    <n v="0"/>
    <n v="5000"/>
    <n v="0"/>
    <n v="0"/>
    <n v="650"/>
    <n v="0"/>
    <m/>
    <m/>
    <m/>
    <m/>
    <s v="Completed in 1996. Financially completed in 1998."/>
    <m/>
    <m/>
    <m/>
    <x v="1"/>
    <n v="0"/>
    <n v="1"/>
    <n v="1"/>
    <n v="12"/>
    <n v="0"/>
    <n v="0"/>
    <n v="0"/>
    <n v="1995"/>
  </r>
  <r>
    <m/>
    <m/>
    <s v="ARG/SEV/14/PRP/12"/>
    <s v="UNDP"/>
    <m/>
    <x v="1"/>
    <s v="ARG"/>
    <x v="5"/>
    <s v="SEV"/>
    <s v="Project preparation assistance (1994)"/>
    <d v="1994-09-01T00:00:00"/>
    <d v="1995-09-01T00:00:00"/>
    <s v="FIN"/>
    <d v="1994-09-01T00:00:00"/>
    <m/>
    <d v="1995-06-01T00:00:00"/>
    <d v="1997-12-01T00:00:00"/>
    <n v="0"/>
    <m/>
    <m/>
    <m/>
    <m/>
    <m/>
    <n v="0"/>
    <m/>
    <m/>
    <m/>
    <m/>
    <m/>
    <n v="70000"/>
    <n v="0"/>
    <n v="70000"/>
    <n v="1"/>
    <n v="0"/>
    <n v="0"/>
    <n v="0"/>
    <n v="9100"/>
    <n v="0"/>
    <n v="9100"/>
    <n v="0"/>
    <n v="70000"/>
    <n v="0"/>
    <n v="0"/>
    <n v="9100"/>
    <n v="0"/>
    <m/>
    <m/>
    <m/>
    <m/>
    <s v="Completed in 1995. Financially completed in 1997."/>
    <m/>
    <m/>
    <m/>
    <x v="1"/>
    <n v="0"/>
    <n v="1"/>
    <n v="0"/>
    <n v="12"/>
    <n v="0"/>
    <n v="0"/>
    <n v="0"/>
    <n v="1994"/>
  </r>
  <r>
    <m/>
    <m/>
    <s v="CPR/SOL/29/PRP/307"/>
    <s v="Japan"/>
    <m/>
    <x v="2"/>
    <s v="CPR"/>
    <x v="5"/>
    <s v="SOL"/>
    <s v="Project preparation assistance for enterprises in the city of Shenzhen for the elimination of CFC-113 and TCA in the production lines of LC display and TV picture tube"/>
    <d v="1999-11-01T00:00:00"/>
    <d v="2000-12-01T00:00:00"/>
    <s v="FIN"/>
    <d v="2000-06-01T00:00:00"/>
    <m/>
    <d v="2002-12-01T00:00:00"/>
    <d v="2003-07-01T00:00:00"/>
    <n v="0"/>
    <m/>
    <m/>
    <n v="0"/>
    <m/>
    <m/>
    <m/>
    <m/>
    <m/>
    <m/>
    <m/>
    <m/>
    <n v="50000"/>
    <n v="-30916"/>
    <n v="19084"/>
    <n v="1"/>
    <n v="0"/>
    <n v="0"/>
    <n v="0"/>
    <n v="6500"/>
    <n v="-4019"/>
    <n v="2481"/>
    <n v="0"/>
    <n v="19084"/>
    <m/>
    <n v="0"/>
    <n v="2481"/>
    <n v="0"/>
    <m/>
    <m/>
    <m/>
    <m/>
    <s v="Completed. Project proposal prepared but activities incorporated into China Solvent Sector Plan"/>
    <m/>
    <m/>
    <m/>
    <x v="1"/>
    <n v="0"/>
    <n v="1"/>
    <n v="7"/>
    <n v="13"/>
    <n v="0"/>
    <n v="0"/>
    <n v="0"/>
    <n v="1999"/>
  </r>
  <r>
    <m/>
    <m/>
    <s v="SRL/FUM/25/PRP/12"/>
    <s v="UNDP"/>
    <m/>
    <x v="2"/>
    <s v="SRL"/>
    <x v="5"/>
    <s v="FUM"/>
    <s v="Project preparation assistance for the methyl bromide sector"/>
    <d v="1998-07-01T00:00:00"/>
    <d v="1999-08-01T00:00:00"/>
    <s v="FIN"/>
    <d v="1998-08-01T00:00:00"/>
    <m/>
    <d v="1999-06-01T00:00:00"/>
    <d v="2004-12-01T00:00:00"/>
    <n v="0"/>
    <m/>
    <m/>
    <m/>
    <m/>
    <m/>
    <n v="0"/>
    <m/>
    <m/>
    <m/>
    <m/>
    <m/>
    <n v="25000"/>
    <n v="-1090"/>
    <n v="23910"/>
    <n v="1"/>
    <n v="0"/>
    <n v="0"/>
    <n v="0"/>
    <n v="3250"/>
    <n v="-142"/>
    <n v="3108"/>
    <n v="9.0000000000145519E-2"/>
    <n v="23910"/>
    <n v="0"/>
    <n v="0"/>
    <n v="3107.91"/>
    <n v="0"/>
    <m/>
    <m/>
    <m/>
    <m/>
    <s v="Completed in 1999. Financially completed in 2004."/>
    <m/>
    <m/>
    <m/>
    <x v="1"/>
    <n v="0"/>
    <n v="1"/>
    <n v="1"/>
    <n v="13"/>
    <n v="0"/>
    <n v="0"/>
    <n v="0"/>
    <n v="1998"/>
  </r>
  <r>
    <m/>
    <m/>
    <s v="THA/SEV/15/PRP/39"/>
    <s v="UNDP"/>
    <m/>
    <x v="2"/>
    <s v="THA"/>
    <x v="5"/>
    <s v="SEV"/>
    <s v="Project preparation assistance in foam, halon and aerosol sectors"/>
    <d v="1994-12-01T00:00:00"/>
    <d v="1995-06-01T00:00:00"/>
    <s v="FIN"/>
    <d v="1995-01-01T00:00:00"/>
    <m/>
    <d v="1996-06-01T00:00:00"/>
    <d v="1997-12-01T00:00:00"/>
    <n v="0"/>
    <m/>
    <m/>
    <m/>
    <m/>
    <m/>
    <n v="0"/>
    <m/>
    <m/>
    <m/>
    <m/>
    <m/>
    <n v="100000"/>
    <n v="0"/>
    <n v="100000"/>
    <n v="1"/>
    <n v="0"/>
    <n v="0"/>
    <n v="0"/>
    <n v="13000"/>
    <n v="0"/>
    <n v="13000"/>
    <n v="0"/>
    <n v="100000"/>
    <n v="0"/>
    <n v="0"/>
    <n v="13000"/>
    <n v="0"/>
    <m/>
    <m/>
    <m/>
    <m/>
    <s v="Completed in 1996. Financially completed in 1997."/>
    <m/>
    <m/>
    <m/>
    <x v="1"/>
    <n v="0"/>
    <n v="1"/>
    <n v="1"/>
    <n v="6"/>
    <n v="0"/>
    <n v="0"/>
    <n v="0"/>
    <n v="1994"/>
  </r>
  <r>
    <m/>
    <m/>
    <s v="DOM/SEV/18/PRP/07"/>
    <s v="UNDP"/>
    <m/>
    <x v="1"/>
    <s v="DOM"/>
    <x v="5"/>
    <s v="SEV"/>
    <s v="Project preparation assistance in foams and refrigeration"/>
    <d v="1995-11-01T00:00:00"/>
    <d v="1996-11-01T00:00:00"/>
    <s v="FIN"/>
    <d v="1996-03-01T00:00:00"/>
    <m/>
    <d v="1996-11-01T00:00:00"/>
    <d v="1998-12-01T00:00:00"/>
    <n v="0"/>
    <m/>
    <m/>
    <m/>
    <m/>
    <m/>
    <n v="0"/>
    <m/>
    <m/>
    <m/>
    <m/>
    <m/>
    <n v="15000"/>
    <n v="0"/>
    <n v="15000"/>
    <n v="1"/>
    <n v="0"/>
    <n v="0"/>
    <n v="0"/>
    <n v="1950"/>
    <n v="0"/>
    <n v="1950"/>
    <n v="0"/>
    <n v="15000"/>
    <n v="0"/>
    <n v="0"/>
    <n v="1950"/>
    <n v="0"/>
    <m/>
    <m/>
    <m/>
    <m/>
    <s v="Completed in 1996. Financially completed in 1998."/>
    <m/>
    <m/>
    <m/>
    <x v="1"/>
    <n v="0"/>
    <n v="1"/>
    <n v="4"/>
    <n v="12"/>
    <n v="0"/>
    <n v="0"/>
    <n v="0"/>
    <n v="1995"/>
  </r>
  <r>
    <m/>
    <m/>
    <s v="PRC/SEV/18/PRP/03"/>
    <s v="UNDP"/>
    <m/>
    <x v="0"/>
    <s v="PRC"/>
    <x v="5"/>
    <s v="SEV"/>
    <s v="Project preparation assistance in recovery and recycling of refrigerant, foam and halon sectors"/>
    <d v="1995-11-01T00:00:00"/>
    <d v="1996-11-01T00:00:00"/>
    <s v="FIN"/>
    <d v="1995-11-01T00:00:00"/>
    <m/>
    <d v="1996-11-01T00:00:00"/>
    <d v="1998-12-01T00:00:00"/>
    <n v="0"/>
    <m/>
    <m/>
    <m/>
    <m/>
    <m/>
    <n v="0"/>
    <m/>
    <m/>
    <m/>
    <m/>
    <m/>
    <n v="25000"/>
    <n v="0"/>
    <n v="25000"/>
    <n v="1"/>
    <n v="0"/>
    <n v="0"/>
    <n v="0"/>
    <n v="3250"/>
    <n v="0"/>
    <n v="3250"/>
    <n v="0"/>
    <n v="25000"/>
    <n v="0"/>
    <n v="0"/>
    <n v="3250"/>
    <n v="0"/>
    <m/>
    <m/>
    <m/>
    <m/>
    <s v="Completed in 1996. Financially completed in 1998."/>
    <m/>
    <m/>
    <m/>
    <x v="1"/>
    <n v="0"/>
    <n v="1"/>
    <n v="0"/>
    <n v="12"/>
    <n v="0"/>
    <n v="0"/>
    <n v="0"/>
    <n v="1995"/>
  </r>
  <r>
    <m/>
    <m/>
    <s v="PER/SOL/17/PRP/10"/>
    <s v="UNIDO"/>
    <m/>
    <x v="1"/>
    <s v="PER"/>
    <x v="5"/>
    <s v="SOL"/>
    <s v="Project preparation assistance in solvent sector"/>
    <d v="1995-07-01T00:00:00"/>
    <d v="1996-01-01T00:00:00"/>
    <s v="FIN"/>
    <d v="1996-04-01T00:00:00"/>
    <m/>
    <d v="1999-12-01T00:00:00"/>
    <d v="2001-07-01T00:00:00"/>
    <n v="0"/>
    <m/>
    <m/>
    <n v="0"/>
    <m/>
    <m/>
    <n v="0"/>
    <m/>
    <m/>
    <n v="0"/>
    <m/>
    <m/>
    <n v="30000"/>
    <n v="-8097"/>
    <n v="21903"/>
    <n v="1"/>
    <n v="0"/>
    <n v="0"/>
    <n v="0"/>
    <n v="3900"/>
    <n v="-1057.1600000000001"/>
    <n v="2842.84"/>
    <n v="-0.15999999999985448"/>
    <n v="21903"/>
    <n v="0"/>
    <m/>
    <n v="2843"/>
    <n v="0"/>
    <m/>
    <m/>
    <m/>
    <m/>
    <m/>
    <m/>
    <m/>
    <m/>
    <x v="1"/>
    <n v="0"/>
    <n v="1"/>
    <n v="9"/>
    <n v="6"/>
    <n v="0"/>
    <n v="0"/>
    <n v="0"/>
    <n v="1995"/>
  </r>
  <r>
    <m/>
    <m/>
    <s v="IDS/SEV/15/PRP/28"/>
    <s v="UNDP"/>
    <m/>
    <x v="2"/>
    <s v="IDS"/>
    <x v="5"/>
    <s v="SEV"/>
    <s v="Project preparation assistance in solvent, halon and refrigeration sectors"/>
    <d v="1994-12-01T00:00:00"/>
    <d v="1995-06-01T00:00:00"/>
    <s v="FIN"/>
    <d v="1995-01-01T00:00:00"/>
    <m/>
    <d v="1996-03-01T00:00:00"/>
    <d v="1997-12-01T00:00:00"/>
    <n v="0"/>
    <m/>
    <m/>
    <m/>
    <m/>
    <m/>
    <n v="0"/>
    <m/>
    <m/>
    <m/>
    <m/>
    <m/>
    <n v="100000"/>
    <n v="0"/>
    <n v="100000"/>
    <n v="1"/>
    <n v="0"/>
    <n v="0"/>
    <n v="0"/>
    <n v="13000"/>
    <n v="0"/>
    <n v="13000"/>
    <n v="0"/>
    <n v="100000"/>
    <n v="0"/>
    <n v="0"/>
    <n v="13000"/>
    <n v="0"/>
    <m/>
    <m/>
    <m/>
    <m/>
    <s v="Completed in 1996. Financially completed in 1997."/>
    <m/>
    <m/>
    <m/>
    <x v="1"/>
    <n v="0"/>
    <n v="1"/>
    <n v="1"/>
    <n v="6"/>
    <n v="0"/>
    <n v="0"/>
    <n v="0"/>
    <n v="1994"/>
  </r>
  <r>
    <m/>
    <m/>
    <s v="TRI/ARS/24/PRP/11"/>
    <s v="UNDP"/>
    <m/>
    <x v="1"/>
    <s v="TRI"/>
    <x v="5"/>
    <s v="ARS"/>
    <s v="Project preparation for 1 project in the aerosol sector"/>
    <d v="1998-03-01T00:00:00"/>
    <d v="1998-12-01T00:00:00"/>
    <s v="FIN"/>
    <d v="1998-04-01T00:00:00"/>
    <m/>
    <d v="1998-07-01T00:00:00"/>
    <d v="2000-12-01T00:00:00"/>
    <n v="0"/>
    <m/>
    <m/>
    <m/>
    <m/>
    <m/>
    <n v="0"/>
    <m/>
    <m/>
    <m/>
    <m/>
    <m/>
    <n v="15000"/>
    <n v="0"/>
    <n v="15000"/>
    <n v="1"/>
    <n v="0"/>
    <n v="0"/>
    <n v="0"/>
    <n v="1950"/>
    <n v="0"/>
    <n v="1950"/>
    <n v="0"/>
    <n v="15000"/>
    <n v="0"/>
    <n v="0"/>
    <n v="1950"/>
    <n v="0"/>
    <m/>
    <m/>
    <m/>
    <m/>
    <s v="Completed in 1998. Financially completed in 2000."/>
    <m/>
    <m/>
    <m/>
    <x v="1"/>
    <n v="0"/>
    <n v="1"/>
    <n v="1"/>
    <n v="9"/>
    <n v="0"/>
    <n v="0"/>
    <n v="0"/>
    <n v="1998"/>
  </r>
  <r>
    <m/>
    <m/>
    <s v="CPR/FOA/24/PRP/241"/>
    <s v="UNDP"/>
    <m/>
    <x v="2"/>
    <s v="CPR"/>
    <x v="5"/>
    <s v="FOA"/>
    <s v="Project preparation for 10 projects in the rigid and integral skin foam sub-sectors"/>
    <d v="1998-03-01T00:00:00"/>
    <d v="1998-12-01T00:00:00"/>
    <s v="FIN"/>
    <d v="1998-04-01T00:00:00"/>
    <m/>
    <d v="1999-12-01T00:00:00"/>
    <d v="2001-12-01T00:00:00"/>
    <n v="0"/>
    <m/>
    <m/>
    <m/>
    <m/>
    <m/>
    <n v="0"/>
    <m/>
    <m/>
    <m/>
    <m/>
    <m/>
    <n v="90000"/>
    <n v="0"/>
    <n v="90000"/>
    <n v="1"/>
    <n v="0"/>
    <n v="0"/>
    <n v="0"/>
    <n v="11700"/>
    <n v="0"/>
    <n v="11700"/>
    <n v="0"/>
    <n v="90000"/>
    <n v="0"/>
    <n v="0"/>
    <n v="11700"/>
    <n v="0"/>
    <m/>
    <m/>
    <m/>
    <m/>
    <s v="Completed in 1999. Financially completed in 2001."/>
    <m/>
    <m/>
    <m/>
    <x v="1"/>
    <n v="0"/>
    <n v="1"/>
    <n v="1"/>
    <n v="9"/>
    <n v="0"/>
    <n v="0"/>
    <n v="0"/>
    <n v="1998"/>
  </r>
  <r>
    <m/>
    <m/>
    <s v="MEX/FUM/24/PRP/80"/>
    <s v="UNDP"/>
    <m/>
    <x v="1"/>
    <s v="MEX"/>
    <x v="5"/>
    <s v="FUM"/>
    <s v="Project preparation for 2 methyl bromide (flowers and crop storage) alternative demonstration projects"/>
    <d v="1998-03-01T00:00:00"/>
    <d v="1998-12-01T00:00:00"/>
    <s v="FIN"/>
    <d v="1998-04-01T00:00:00"/>
    <m/>
    <d v="1998-11-01T00:00:00"/>
    <d v="2000-12-01T00:00:00"/>
    <n v="0"/>
    <m/>
    <m/>
    <m/>
    <m/>
    <m/>
    <n v="0"/>
    <m/>
    <m/>
    <m/>
    <m/>
    <m/>
    <n v="30000"/>
    <n v="0"/>
    <n v="30000"/>
    <n v="1"/>
    <n v="0"/>
    <n v="0"/>
    <n v="0"/>
    <n v="3900"/>
    <n v="0"/>
    <n v="3900"/>
    <n v="0"/>
    <n v="30000"/>
    <n v="0"/>
    <n v="0"/>
    <n v="3900"/>
    <n v="0"/>
    <m/>
    <m/>
    <m/>
    <m/>
    <s v="Completed in 1998. Financially completed in 2000."/>
    <m/>
    <m/>
    <m/>
    <x v="1"/>
    <n v="0"/>
    <n v="1"/>
    <n v="1"/>
    <n v="9"/>
    <n v="0"/>
    <n v="0"/>
    <n v="0"/>
    <n v="1998"/>
  </r>
  <r>
    <m/>
    <m/>
    <s v="COS/FUM/24/PRP/12"/>
    <s v="UNDP"/>
    <m/>
    <x v="1"/>
    <s v="COS"/>
    <x v="5"/>
    <s v="FUM"/>
    <s v="Project preparation for 2 methyl bromide alternative demonstration projects"/>
    <d v="1998-03-01T00:00:00"/>
    <d v="1998-12-01T00:00:00"/>
    <s v="FIN"/>
    <d v="1998-04-01T00:00:00"/>
    <m/>
    <d v="1998-12-01T00:00:00"/>
    <d v="2000-12-01T00:00:00"/>
    <n v="0"/>
    <m/>
    <m/>
    <m/>
    <m/>
    <m/>
    <n v="0"/>
    <m/>
    <m/>
    <m/>
    <m/>
    <m/>
    <n v="40000"/>
    <n v="0"/>
    <n v="40000"/>
    <n v="1"/>
    <n v="0"/>
    <n v="0"/>
    <n v="0"/>
    <n v="5200"/>
    <n v="0"/>
    <n v="5200"/>
    <n v="0"/>
    <n v="40000"/>
    <n v="0"/>
    <n v="0"/>
    <n v="5200"/>
    <n v="0"/>
    <m/>
    <m/>
    <m/>
    <m/>
    <s v="Completed in 1998. Financially completed in 2000."/>
    <m/>
    <m/>
    <m/>
    <x v="1"/>
    <n v="0"/>
    <n v="1"/>
    <n v="1"/>
    <n v="9"/>
    <n v="0"/>
    <n v="0"/>
    <n v="0"/>
    <n v="1998"/>
  </r>
  <r>
    <m/>
    <m/>
    <s v="BOL/REF/24/PRP/06"/>
    <s v="UNDP"/>
    <m/>
    <x v="1"/>
    <s v="BOL"/>
    <x v="5"/>
    <s v="REF"/>
    <s v="Project preparation for 2 projects in commercial refrigeration and one in domestic refrigeration sub-sectors"/>
    <d v="1998-03-01T00:00:00"/>
    <d v="1998-12-01T00:00:00"/>
    <s v="FIN"/>
    <d v="1998-04-01T00:00:00"/>
    <m/>
    <d v="2001-11-01T00:00:00"/>
    <d v="2001-12-01T00:00:00"/>
    <n v="0"/>
    <m/>
    <m/>
    <m/>
    <m/>
    <m/>
    <n v="0"/>
    <m/>
    <m/>
    <m/>
    <m/>
    <m/>
    <n v="40000"/>
    <n v="0"/>
    <n v="40000"/>
    <n v="1"/>
    <n v="0"/>
    <n v="0"/>
    <n v="0"/>
    <n v="5200"/>
    <n v="0"/>
    <n v="5200"/>
    <n v="0"/>
    <n v="40000"/>
    <n v="0"/>
    <n v="0"/>
    <n v="5200"/>
    <n v="0"/>
    <m/>
    <m/>
    <m/>
    <m/>
    <s v="Completed in 2001. Financially completed in 2001."/>
    <m/>
    <m/>
    <m/>
    <x v="1"/>
    <n v="0"/>
    <n v="1"/>
    <n v="1"/>
    <n v="9"/>
    <n v="0"/>
    <n v="0"/>
    <n v="0"/>
    <n v="1998"/>
  </r>
  <r>
    <m/>
    <m/>
    <s v="COS/REF/24/PRP/13"/>
    <s v="UNDP"/>
    <m/>
    <x v="1"/>
    <s v="COS"/>
    <x v="5"/>
    <s v="REF"/>
    <s v="Project preparation for 2 projects in commercial refrigeration subsector"/>
    <d v="1998-03-01T00:00:00"/>
    <d v="1998-12-01T00:00:00"/>
    <s v="FIN"/>
    <d v="1998-05-01T00:00:00"/>
    <m/>
    <d v="1998-12-01T00:00:00"/>
    <d v="2000-12-01T00:00:00"/>
    <n v="0"/>
    <m/>
    <m/>
    <m/>
    <m/>
    <m/>
    <n v="0"/>
    <m/>
    <m/>
    <m/>
    <m/>
    <m/>
    <n v="20000"/>
    <n v="0"/>
    <n v="20000"/>
    <n v="1"/>
    <n v="0"/>
    <n v="0"/>
    <n v="0"/>
    <n v="2600"/>
    <n v="0"/>
    <n v="2600"/>
    <n v="0"/>
    <n v="20000"/>
    <n v="0"/>
    <n v="0"/>
    <n v="2600"/>
    <n v="0"/>
    <m/>
    <m/>
    <m/>
    <m/>
    <s v="Completed in 1998. Financially completed in 2000."/>
    <m/>
    <m/>
    <m/>
    <x v="1"/>
    <n v="0"/>
    <n v="1"/>
    <n v="2"/>
    <n v="9"/>
    <n v="0"/>
    <n v="0"/>
    <n v="0"/>
    <n v="1998"/>
  </r>
  <r>
    <m/>
    <m/>
    <s v="CPR/REF/24/PRP/239"/>
    <s v="UNDP"/>
    <m/>
    <x v="2"/>
    <s v="CPR"/>
    <x v="5"/>
    <s v="REF"/>
    <s v="Project preparation for 2 projects in the domestic refrigeration (hydrocarbon) subsector"/>
    <d v="1998-03-01T00:00:00"/>
    <d v="1998-12-01T00:00:00"/>
    <s v="FIN"/>
    <d v="1998-04-01T00:00:00"/>
    <m/>
    <d v="1999-12-01T00:00:00"/>
    <d v="2001-12-01T00:00:00"/>
    <n v="0"/>
    <m/>
    <m/>
    <m/>
    <m/>
    <m/>
    <n v="0"/>
    <m/>
    <m/>
    <m/>
    <m/>
    <m/>
    <n v="50000"/>
    <n v="0"/>
    <n v="50000"/>
    <n v="1"/>
    <n v="0"/>
    <n v="0"/>
    <n v="0"/>
    <n v="6500"/>
    <n v="0"/>
    <n v="6500"/>
    <n v="0"/>
    <n v="50000"/>
    <n v="0"/>
    <n v="0"/>
    <n v="6500"/>
    <n v="0"/>
    <m/>
    <m/>
    <m/>
    <m/>
    <s v="Completed in 1999. Financially completed in 2001."/>
    <m/>
    <m/>
    <m/>
    <x v="1"/>
    <n v="0"/>
    <n v="1"/>
    <n v="1"/>
    <n v="9"/>
    <n v="0"/>
    <n v="0"/>
    <n v="0"/>
    <n v="1998"/>
  </r>
  <r>
    <m/>
    <m/>
    <s v="IRA/FOA/36/PRP/141"/>
    <s v="UNDP"/>
    <m/>
    <x v="2"/>
    <s v="IRA"/>
    <x v="5"/>
    <s v="FOA"/>
    <s v="Project preparation for 2 projects in the flexible slabstock foam sector"/>
    <d v="2002-03-01T00:00:00"/>
    <d v="2003-04-01T00:00:00"/>
    <s v="FIN"/>
    <d v="2002-05-01T00:00:00"/>
    <m/>
    <d v="2003-04-01T00:00:00"/>
    <d v="2005-11-01T00:00:00"/>
    <n v="0"/>
    <m/>
    <m/>
    <m/>
    <m/>
    <m/>
    <n v="0"/>
    <m/>
    <m/>
    <m/>
    <m/>
    <m/>
    <n v="10000"/>
    <n v="-653"/>
    <n v="9347"/>
    <n v="1"/>
    <n v="0"/>
    <n v="0"/>
    <n v="0"/>
    <n v="1300"/>
    <n v="-85"/>
    <n v="1215"/>
    <n v="-0.10999999999989996"/>
    <n v="9347"/>
    <n v="0"/>
    <n v="0"/>
    <n v="1215.1099999999999"/>
    <n v="0"/>
    <m/>
    <m/>
    <m/>
    <m/>
    <s v="Completed in 2003. Financially completed in 2005."/>
    <m/>
    <m/>
    <m/>
    <x v="1"/>
    <n v="0"/>
    <n v="1"/>
    <n v="2"/>
    <n v="13"/>
    <n v="0"/>
    <n v="0"/>
    <n v="0"/>
    <n v="2002"/>
  </r>
  <r>
    <m/>
    <m/>
    <s v="LAO/FOA/36/PRP/08"/>
    <s v="UNDP"/>
    <m/>
    <x v="2"/>
    <s v="LAO"/>
    <x v="5"/>
    <s v="FOA"/>
    <s v="Project preparation for 2 projects in the flexible slabstock foam sector"/>
    <d v="2002-03-01T00:00:00"/>
    <d v="2003-04-01T00:00:00"/>
    <s v="FIN"/>
    <d v="2002-04-01T00:00:00"/>
    <m/>
    <d v="2003-04-01T00:00:00"/>
    <d v="2005-11-01T00:00:00"/>
    <n v="0"/>
    <m/>
    <m/>
    <m/>
    <m/>
    <m/>
    <n v="0"/>
    <m/>
    <m/>
    <m/>
    <m/>
    <m/>
    <n v="20000"/>
    <n v="-2741"/>
    <n v="17259"/>
    <n v="1"/>
    <n v="0"/>
    <n v="0"/>
    <n v="0"/>
    <n v="2600"/>
    <n v="-356"/>
    <n v="2244"/>
    <n v="0.32999999999992724"/>
    <n v="17259"/>
    <n v="0"/>
    <n v="0"/>
    <n v="2243.67"/>
    <n v="0"/>
    <m/>
    <m/>
    <m/>
    <m/>
    <s v="Completed in 2003. Financially completed in 2005."/>
    <m/>
    <m/>
    <m/>
    <x v="1"/>
    <n v="0"/>
    <n v="1"/>
    <n v="1"/>
    <n v="13"/>
    <n v="0"/>
    <n v="0"/>
    <n v="0"/>
    <n v="2002"/>
  </r>
  <r>
    <m/>
    <m/>
    <s v="COL/FOA/24/PRP/26"/>
    <s v="UNDP"/>
    <m/>
    <x v="1"/>
    <s v="COL"/>
    <x v="5"/>
    <s v="FOA"/>
    <s v="Project preparation for 2 projects in the foam sector"/>
    <d v="1998-03-01T00:00:00"/>
    <d v="1998-12-01T00:00:00"/>
    <s v="FIN"/>
    <d v="1998-07-01T00:00:00"/>
    <m/>
    <d v="1999-12-01T00:00:00"/>
    <d v="2000-12-01T00:00:00"/>
    <n v="0"/>
    <m/>
    <m/>
    <m/>
    <m/>
    <m/>
    <n v="0"/>
    <m/>
    <m/>
    <m/>
    <m/>
    <m/>
    <n v="25000"/>
    <n v="0"/>
    <n v="25000"/>
    <n v="1"/>
    <n v="0"/>
    <n v="0"/>
    <n v="0"/>
    <n v="3250"/>
    <n v="0"/>
    <n v="3250"/>
    <n v="0"/>
    <n v="25000"/>
    <n v="0"/>
    <n v="0"/>
    <n v="3250"/>
    <n v="0"/>
    <m/>
    <m/>
    <m/>
    <m/>
    <s v="Completed in 1999. Financially completed in 2000."/>
    <m/>
    <m/>
    <m/>
    <x v="1"/>
    <n v="0"/>
    <n v="1"/>
    <n v="4"/>
    <n v="9"/>
    <n v="0"/>
    <n v="0"/>
    <n v="0"/>
    <n v="1998"/>
  </r>
  <r>
    <m/>
    <m/>
    <s v="ELS/FOA/24/PRP/05"/>
    <s v="UNDP"/>
    <m/>
    <x v="1"/>
    <s v="ELS"/>
    <x v="5"/>
    <s v="FOA"/>
    <s v="Project preparation for 2 projects in the foam sector"/>
    <d v="1998-03-01T00:00:00"/>
    <d v="1998-12-01T00:00:00"/>
    <s v="CLO"/>
    <m/>
    <m/>
    <m/>
    <d v="2000-12-01T00:00:00"/>
    <n v="0"/>
    <m/>
    <m/>
    <m/>
    <m/>
    <m/>
    <n v="0"/>
    <m/>
    <m/>
    <m/>
    <m/>
    <m/>
    <n v="20000"/>
    <n v="-20000"/>
    <n v="0"/>
    <n v="0"/>
    <n v="0"/>
    <n v="0"/>
    <n v="0"/>
    <n v="2600"/>
    <n v="-2600"/>
    <n v="0"/>
    <n v="0"/>
    <n v="0"/>
    <n v="0"/>
    <n v="0"/>
    <n v="0"/>
    <n v="0"/>
    <m/>
    <m/>
    <m/>
    <m/>
    <s v="Canceled in 2000. Financially Completed in 2000."/>
    <m/>
    <m/>
    <m/>
    <x v="0"/>
    <n v="0"/>
    <n v="0"/>
    <s v=""/>
    <n v="9"/>
    <n v="0"/>
    <n v="0"/>
    <n v="0"/>
    <n v="1998"/>
  </r>
  <r>
    <m/>
    <m/>
    <s v="MOR/FOA/24/PRP/21"/>
    <s v="UNDP"/>
    <m/>
    <x v="0"/>
    <s v="MOR"/>
    <x v="5"/>
    <s v="FOA"/>
    <s v="Project preparation for 2 projects in the foam sector"/>
    <d v="1998-03-01T00:00:00"/>
    <d v="1998-12-01T00:00:00"/>
    <s v="FIN"/>
    <d v="1998-04-01T00:00:00"/>
    <m/>
    <d v="1998-12-01T00:00:00"/>
    <d v="2002-03-01T00:00:00"/>
    <n v="0"/>
    <m/>
    <m/>
    <m/>
    <m/>
    <m/>
    <n v="0"/>
    <m/>
    <m/>
    <m/>
    <m/>
    <m/>
    <n v="20000"/>
    <n v="0"/>
    <n v="20000"/>
    <n v="1"/>
    <n v="0"/>
    <n v="0"/>
    <n v="0"/>
    <n v="2600"/>
    <n v="0"/>
    <n v="2600"/>
    <n v="0"/>
    <n v="20000"/>
    <n v="0"/>
    <n v="0"/>
    <n v="2600"/>
    <n v="0"/>
    <m/>
    <m/>
    <m/>
    <m/>
    <s v="Completed in 1998. Financially completed in 2002."/>
    <m/>
    <m/>
    <m/>
    <x v="1"/>
    <n v="0"/>
    <n v="1"/>
    <n v="1"/>
    <n v="9"/>
    <n v="0"/>
    <n v="0"/>
    <n v="0"/>
    <n v="1998"/>
  </r>
  <r>
    <m/>
    <m/>
    <s v="BRA/FOA/33/PRP/206"/>
    <s v="UNIDO"/>
    <m/>
    <x v="1"/>
    <s v="BRA"/>
    <x v="5"/>
    <s v="FOA"/>
    <s v="Project preparation for 2 projects in the integral skin foam sector"/>
    <d v="2001-03-01T00:00:00"/>
    <d v="2002-04-01T00:00:00"/>
    <s v="FIN"/>
    <d v="2001-10-01T00:00:00"/>
    <m/>
    <d v="2002-06-01T00:00:00"/>
    <d v="2003-06-01T00:00:00"/>
    <n v="0"/>
    <m/>
    <m/>
    <n v="0"/>
    <m/>
    <m/>
    <n v="0"/>
    <m/>
    <m/>
    <n v="0"/>
    <m/>
    <m/>
    <n v="20000"/>
    <n v="-130"/>
    <n v="19870"/>
    <n v="1"/>
    <n v="0"/>
    <n v="0"/>
    <n v="0"/>
    <n v="2600"/>
    <n v="-20.93"/>
    <n v="2579.0700000000002"/>
    <n v="7.0000000000163709E-2"/>
    <n v="19870"/>
    <n v="0"/>
    <m/>
    <n v="2579"/>
    <n v="0"/>
    <m/>
    <m/>
    <m/>
    <m/>
    <m/>
    <m/>
    <m/>
    <m/>
    <x v="1"/>
    <n v="0"/>
    <n v="1"/>
    <n v="7"/>
    <n v="13"/>
    <n v="0"/>
    <n v="0"/>
    <n v="0"/>
    <n v="2001"/>
  </r>
  <r>
    <m/>
    <m/>
    <s v="CHI/FUM/33/PRP/145"/>
    <s v="IBRD"/>
    <m/>
    <x v="1"/>
    <s v="CHI"/>
    <x v="5"/>
    <s v="FUM"/>
    <s v="Project preparation for 2 projects in the methyl bromide sector"/>
    <d v="2001-03-01T00:00:00"/>
    <d v="2002-09-01T00:00:00"/>
    <s v="FIN"/>
    <d v="2001-12-01T00:00:00"/>
    <m/>
    <d v="2001-12-01T00:00:00"/>
    <d v="2001-12-01T00:00:00"/>
    <n v="0"/>
    <m/>
    <m/>
    <n v="0"/>
    <m/>
    <m/>
    <n v="0"/>
    <m/>
    <m/>
    <n v="0"/>
    <m/>
    <m/>
    <n v="20000"/>
    <n v="0"/>
    <n v="20000"/>
    <n v="1"/>
    <n v="0"/>
    <n v="0"/>
    <n v="0"/>
    <n v="2600"/>
    <n v="0"/>
    <n v="2600"/>
    <n v="0"/>
    <n v="20000"/>
    <n v="0"/>
    <n v="0"/>
    <n v="2600"/>
    <n v="0"/>
    <n v="0"/>
    <m/>
    <m/>
    <m/>
    <s v="The proposal is being prepare by the Bank and the INIA"/>
    <m/>
    <m/>
    <m/>
    <x v="1"/>
    <n v="0"/>
    <n v="1"/>
    <n v="9"/>
    <n v="18"/>
    <n v="0"/>
    <n v="0"/>
    <n v="0"/>
    <n v="2001"/>
  </r>
  <r>
    <m/>
    <m/>
    <s v="BRA/FOA/33/PRP/204"/>
    <s v="UNIDO"/>
    <m/>
    <x v="1"/>
    <s v="BRA"/>
    <x v="5"/>
    <s v="FOA"/>
    <s v="Project preparation for 2 projects in the rigid foam sector"/>
    <d v="2001-03-01T00:00:00"/>
    <d v="2002-04-01T00:00:00"/>
    <s v="FIN"/>
    <d v="2001-05-01T00:00:00"/>
    <m/>
    <d v="2002-06-01T00:00:00"/>
    <d v="2003-03-01T00:00:00"/>
    <n v="0"/>
    <m/>
    <m/>
    <n v="0"/>
    <m/>
    <m/>
    <n v="0"/>
    <m/>
    <m/>
    <n v="0"/>
    <m/>
    <m/>
    <n v="20000"/>
    <n v="-615"/>
    <n v="19385"/>
    <n v="1"/>
    <n v="0"/>
    <n v="0"/>
    <n v="0"/>
    <n v="2600"/>
    <n v="-83.98"/>
    <n v="2516.02"/>
    <n v="1.999999999998181E-2"/>
    <n v="19385"/>
    <n v="0"/>
    <m/>
    <n v="2516"/>
    <n v="0"/>
    <m/>
    <m/>
    <m/>
    <m/>
    <m/>
    <m/>
    <m/>
    <m/>
    <x v="1"/>
    <n v="0"/>
    <n v="1"/>
    <n v="2"/>
    <n v="13"/>
    <n v="0"/>
    <n v="0"/>
    <n v="0"/>
    <n v="2001"/>
  </r>
  <r>
    <m/>
    <m/>
    <s v="IRA/FOA/36/PRP/142"/>
    <s v="UNDP"/>
    <m/>
    <x v="2"/>
    <s v="IRA"/>
    <x v="5"/>
    <s v="FOA"/>
    <s v="Project preparation for 2 projects in the rigid foam sector"/>
    <d v="2002-03-01T00:00:00"/>
    <d v="2003-04-01T00:00:00"/>
    <s v="FIN"/>
    <d v="2002-05-01T00:00:00"/>
    <m/>
    <d v="2003-04-01T00:00:00"/>
    <d v="2005-11-01T00:00:00"/>
    <n v="0"/>
    <m/>
    <m/>
    <m/>
    <m/>
    <m/>
    <n v="0"/>
    <m/>
    <m/>
    <m/>
    <m/>
    <m/>
    <n v="10000"/>
    <n v="-653"/>
    <n v="9347"/>
    <n v="1"/>
    <n v="0"/>
    <n v="0"/>
    <n v="0"/>
    <n v="1300"/>
    <n v="-85"/>
    <n v="1215"/>
    <n v="-0.10999999999989996"/>
    <n v="9347"/>
    <n v="0"/>
    <n v="0"/>
    <n v="1215.1099999999999"/>
    <n v="0"/>
    <m/>
    <m/>
    <m/>
    <m/>
    <s v="Completed in 2003. Financially completed in 2005."/>
    <m/>
    <m/>
    <m/>
    <x v="1"/>
    <n v="0"/>
    <n v="1"/>
    <n v="2"/>
    <n v="13"/>
    <n v="0"/>
    <n v="0"/>
    <n v="0"/>
    <n v="2002"/>
  </r>
  <r>
    <m/>
    <m/>
    <s v="CPR/FOA/33/PRP/371"/>
    <s v="UNIDO"/>
    <m/>
    <x v="2"/>
    <s v="CPR"/>
    <x v="5"/>
    <s v="FOA"/>
    <s v="Project preparation for 2 umbrella projects in the polystyrene/polyethylene foam sector"/>
    <d v="2001-03-01T00:00:00"/>
    <d v="2002-10-01T00:00:00"/>
    <s v="FIN"/>
    <d v="2001-10-01T00:00:00"/>
    <m/>
    <d v="2002-12-01T00:00:00"/>
    <d v="2003-12-01T00:00:00"/>
    <n v="0"/>
    <m/>
    <m/>
    <n v="0"/>
    <m/>
    <m/>
    <n v="0"/>
    <m/>
    <m/>
    <n v="0"/>
    <m/>
    <m/>
    <n v="100000"/>
    <n v="-2686"/>
    <n v="97314"/>
    <n v="1"/>
    <n v="0"/>
    <n v="0"/>
    <n v="0"/>
    <n v="13000"/>
    <n v="-369.2"/>
    <n v="12630.8"/>
    <n v="-0.2000000000007276"/>
    <n v="97314"/>
    <n v="0"/>
    <m/>
    <n v="12631"/>
    <n v="0"/>
    <m/>
    <m/>
    <m/>
    <m/>
    <m/>
    <m/>
    <m/>
    <m/>
    <x v="1"/>
    <n v="0"/>
    <n v="1"/>
    <n v="7"/>
    <n v="19"/>
    <n v="0"/>
    <n v="0"/>
    <n v="0"/>
    <n v="2001"/>
  </r>
  <r>
    <m/>
    <m/>
    <s v="VEN/FOA/33/PRP/89"/>
    <s v="UNIDO"/>
    <m/>
    <x v="1"/>
    <s v="VEN"/>
    <x v="5"/>
    <s v="FOA"/>
    <s v="Project preparation for 2 umbrella projects in the rigid foam sector"/>
    <d v="2001-03-01T00:00:00"/>
    <d v="2002-04-01T00:00:00"/>
    <s v="FIN"/>
    <d v="2001-06-01T00:00:00"/>
    <m/>
    <d v="2002-12-01T00:00:00"/>
    <d v="2003-12-01T00:00:00"/>
    <n v="0"/>
    <m/>
    <m/>
    <n v="0"/>
    <m/>
    <m/>
    <n v="0"/>
    <m/>
    <m/>
    <n v="0"/>
    <m/>
    <m/>
    <n v="20000"/>
    <n v="-227"/>
    <n v="19773"/>
    <n v="1"/>
    <n v="0"/>
    <n v="0"/>
    <n v="0"/>
    <n v="2600"/>
    <n v="-33.54"/>
    <n v="2566.46"/>
    <n v="0.46000000000003638"/>
    <n v="19773"/>
    <n v="0"/>
    <m/>
    <n v="2566"/>
    <n v="0"/>
    <m/>
    <m/>
    <m/>
    <m/>
    <m/>
    <m/>
    <m/>
    <m/>
    <x v="1"/>
    <n v="0"/>
    <n v="1"/>
    <n v="3"/>
    <n v="13"/>
    <n v="0"/>
    <n v="0"/>
    <n v="0"/>
    <n v="2001"/>
  </r>
  <r>
    <m/>
    <m/>
    <s v="IND/ARS/24/PRP/161"/>
    <s v="UNDP"/>
    <m/>
    <x v="2"/>
    <s v="IND"/>
    <x v="5"/>
    <s v="ARS"/>
    <s v="Project preparation for 3 projects in the aerosol sector"/>
    <d v="1998-03-01T00:00:00"/>
    <d v="1998-12-01T00:00:00"/>
    <s v="FIN"/>
    <d v="1998-04-01T00:00:00"/>
    <m/>
    <d v="1999-06-01T00:00:00"/>
    <d v="2001-12-01T00:00:00"/>
    <n v="0"/>
    <m/>
    <m/>
    <m/>
    <m/>
    <m/>
    <n v="0"/>
    <m/>
    <m/>
    <m/>
    <m/>
    <m/>
    <n v="20000"/>
    <n v="0"/>
    <n v="20000"/>
    <n v="1"/>
    <n v="0"/>
    <n v="0"/>
    <n v="0"/>
    <n v="2600"/>
    <n v="0"/>
    <n v="2600"/>
    <n v="0"/>
    <n v="20000"/>
    <n v="0"/>
    <n v="0"/>
    <n v="2600"/>
    <n v="0"/>
    <m/>
    <m/>
    <m/>
    <m/>
    <s v="Completed in 1999. Financially completed in 2001."/>
    <m/>
    <m/>
    <m/>
    <x v="1"/>
    <n v="0"/>
    <n v="1"/>
    <n v="1"/>
    <n v="9"/>
    <n v="0"/>
    <n v="0"/>
    <n v="0"/>
    <n v="1998"/>
  </r>
  <r>
    <m/>
    <m/>
    <s v="NIR/REF/33/PRP/80"/>
    <s v="UNIDO"/>
    <m/>
    <x v="0"/>
    <s v="NIR"/>
    <x v="5"/>
    <s v="REF"/>
    <s v="Project preparation for 3 projects in the commercial refrigeration sector"/>
    <d v="2001-03-01T00:00:00"/>
    <d v="2002-04-01T00:00:00"/>
    <s v="FIN"/>
    <d v="2001-08-01T00:00:00"/>
    <m/>
    <d v="2001-11-01T00:00:00"/>
    <d v="2002-12-01T00:00:00"/>
    <n v="0"/>
    <m/>
    <m/>
    <n v="0"/>
    <m/>
    <m/>
    <n v="0"/>
    <m/>
    <m/>
    <n v="0"/>
    <m/>
    <m/>
    <n v="20000"/>
    <n v="-1718"/>
    <n v="18282"/>
    <n v="1"/>
    <n v="0"/>
    <n v="0"/>
    <n v="0"/>
    <n v="2600"/>
    <n v="-227.11"/>
    <n v="2372.89"/>
    <n v="-0.11000000000012733"/>
    <n v="18282"/>
    <n v="0"/>
    <m/>
    <n v="2373"/>
    <n v="0"/>
    <m/>
    <m/>
    <m/>
    <m/>
    <m/>
    <m/>
    <m/>
    <m/>
    <x v="1"/>
    <n v="0"/>
    <n v="1"/>
    <n v="5"/>
    <n v="13"/>
    <n v="0"/>
    <n v="0"/>
    <n v="0"/>
    <n v="2001"/>
  </r>
  <r>
    <m/>
    <m/>
    <s v="LIB/FOA/36/PRP/19"/>
    <s v="UNDP"/>
    <m/>
    <x v="0"/>
    <s v="LIB"/>
    <x v="5"/>
    <s v="FOA"/>
    <s v="Project preparation for 3 projects in the flexible slabstock foam sector"/>
    <d v="2002-03-01T00:00:00"/>
    <d v="2003-04-01T00:00:00"/>
    <s v="FIN"/>
    <d v="2002-04-01T00:00:00"/>
    <m/>
    <d v="2003-12-01T00:00:00"/>
    <d v="2007-03-01T00:00:00"/>
    <n v="0"/>
    <m/>
    <m/>
    <m/>
    <m/>
    <m/>
    <n v="0"/>
    <m/>
    <m/>
    <m/>
    <m/>
    <m/>
    <n v="20000"/>
    <n v="-9146"/>
    <n v="10854"/>
    <n v="1"/>
    <n v="0"/>
    <n v="0"/>
    <n v="0"/>
    <n v="2600"/>
    <n v="-1189"/>
    <n v="1411"/>
    <n v="-1.999999999998181E-2"/>
    <n v="10854"/>
    <n v="0"/>
    <n v="0"/>
    <n v="1411.02"/>
    <n v="0"/>
    <m/>
    <m/>
    <m/>
    <m/>
    <s v="Completed in 2003. Financially completed in 2007."/>
    <m/>
    <m/>
    <m/>
    <x v="1"/>
    <n v="0"/>
    <n v="1"/>
    <n v="1"/>
    <n v="13"/>
    <n v="0"/>
    <n v="0"/>
    <n v="0"/>
    <n v="2002"/>
  </r>
  <r>
    <m/>
    <m/>
    <s v="DRC/FOA/36/PRP/09"/>
    <s v="UNDP"/>
    <m/>
    <x v="0"/>
    <s v="DRC"/>
    <x v="5"/>
    <s v="FOA"/>
    <s v="Project preparation for 3 projects in the flexible slabstock sector"/>
    <d v="2002-03-01T00:00:00"/>
    <d v="2003-04-01T00:00:00"/>
    <s v="FIN"/>
    <d v="2002-04-01T00:00:00"/>
    <m/>
    <d v="2002-12-01T00:00:00"/>
    <d v="2005-12-01T00:00:00"/>
    <n v="0"/>
    <m/>
    <m/>
    <m/>
    <m/>
    <m/>
    <n v="0"/>
    <m/>
    <m/>
    <m/>
    <m/>
    <m/>
    <n v="20000"/>
    <n v="0"/>
    <n v="20000"/>
    <n v="1"/>
    <n v="0"/>
    <n v="0"/>
    <n v="0"/>
    <n v="2600"/>
    <n v="0"/>
    <n v="2600"/>
    <n v="0"/>
    <n v="20000"/>
    <n v="0"/>
    <n v="0"/>
    <n v="2600"/>
    <n v="0"/>
    <m/>
    <m/>
    <m/>
    <m/>
    <s v="Completed in 2002. Financially completed in 2005."/>
    <m/>
    <m/>
    <m/>
    <x v="1"/>
    <n v="0"/>
    <n v="1"/>
    <n v="1"/>
    <n v="13"/>
    <n v="0"/>
    <n v="0"/>
    <n v="0"/>
    <n v="2002"/>
  </r>
  <r>
    <m/>
    <m/>
    <s v="THA/FOA/24/PRP/87"/>
    <s v="UNDP"/>
    <m/>
    <x v="2"/>
    <s v="THA"/>
    <x v="5"/>
    <s v="FOA"/>
    <s v="Project preparation for 3 projects in the foam sector"/>
    <d v="1998-03-01T00:00:00"/>
    <d v="1998-12-01T00:00:00"/>
    <s v="FIN"/>
    <d v="1998-04-01T00:00:00"/>
    <m/>
    <d v="1998-12-01T00:00:00"/>
    <d v="2001-12-01T00:00:00"/>
    <n v="0"/>
    <m/>
    <m/>
    <m/>
    <m/>
    <m/>
    <n v="0"/>
    <m/>
    <m/>
    <m/>
    <m/>
    <m/>
    <n v="25000"/>
    <n v="0"/>
    <n v="25000"/>
    <n v="1"/>
    <n v="0"/>
    <n v="0"/>
    <n v="0"/>
    <n v="3250"/>
    <n v="0"/>
    <n v="3250"/>
    <n v="0"/>
    <n v="25000"/>
    <n v="0"/>
    <n v="0"/>
    <n v="3250"/>
    <n v="0"/>
    <m/>
    <m/>
    <m/>
    <m/>
    <s v="Completed in 1998. Financially completed in 2001."/>
    <m/>
    <m/>
    <m/>
    <x v="1"/>
    <n v="0"/>
    <n v="1"/>
    <n v="1"/>
    <n v="9"/>
    <n v="0"/>
    <n v="0"/>
    <n v="0"/>
    <n v="1998"/>
  </r>
  <r>
    <m/>
    <m/>
    <s v="IDS/SEV/33/PRP/125"/>
    <s v="IBRD"/>
    <m/>
    <x v="2"/>
    <s v="IDS"/>
    <x v="5"/>
    <s v="SEV"/>
    <s v="Project preparation for 3 projects in the foam sector and one in the refrigeration sector"/>
    <d v="2001-03-01T00:00:00"/>
    <d v="2001-12-01T00:00:00"/>
    <s v="FIN"/>
    <d v="2001-12-01T00:00:00"/>
    <m/>
    <d v="2001-12-01T00:00:00"/>
    <d v="2001-12-01T00:00:00"/>
    <n v="0"/>
    <m/>
    <m/>
    <n v="0"/>
    <m/>
    <m/>
    <n v="0"/>
    <m/>
    <m/>
    <n v="0"/>
    <m/>
    <m/>
    <n v="10000"/>
    <n v="0"/>
    <n v="10000"/>
    <n v="1"/>
    <n v="0"/>
    <n v="0"/>
    <n v="0"/>
    <n v="1300"/>
    <n v="0"/>
    <n v="1300"/>
    <n v="0"/>
    <n v="10000"/>
    <n v="0"/>
    <n v="0"/>
    <n v="1300"/>
    <n v="0"/>
    <n v="0"/>
    <m/>
    <m/>
    <m/>
    <m/>
    <m/>
    <m/>
    <m/>
    <x v="1"/>
    <n v="0"/>
    <n v="1"/>
    <n v="9"/>
    <n v="9"/>
    <n v="0"/>
    <n v="0"/>
    <n v="0"/>
    <n v="2001"/>
  </r>
  <r>
    <m/>
    <m/>
    <s v="THA/ARS/24/PRP/89"/>
    <s v="UNDP"/>
    <m/>
    <x v="2"/>
    <s v="THA"/>
    <x v="5"/>
    <s v="ARS"/>
    <s v="Project preparation for 4 projects in the aerosol sector"/>
    <d v="1998-03-01T00:00:00"/>
    <d v="1998-12-01T00:00:00"/>
    <s v="FIN"/>
    <d v="1998-04-01T00:00:00"/>
    <m/>
    <d v="1998-12-01T00:00:00"/>
    <d v="2001-12-01T00:00:00"/>
    <n v="0"/>
    <m/>
    <m/>
    <m/>
    <m/>
    <m/>
    <n v="0"/>
    <m/>
    <m/>
    <m/>
    <m/>
    <m/>
    <n v="30000"/>
    <n v="0"/>
    <n v="30000"/>
    <n v="1"/>
    <n v="0"/>
    <n v="0"/>
    <n v="0"/>
    <n v="3900"/>
    <n v="0"/>
    <n v="3900"/>
    <n v="0"/>
    <n v="30000"/>
    <n v="0"/>
    <n v="0"/>
    <n v="3900"/>
    <n v="0"/>
    <m/>
    <m/>
    <m/>
    <m/>
    <s v="Completed in 1998. Financially completed in 2001."/>
    <m/>
    <m/>
    <m/>
    <x v="1"/>
    <n v="0"/>
    <n v="1"/>
    <n v="1"/>
    <n v="9"/>
    <n v="0"/>
    <n v="0"/>
    <n v="0"/>
    <n v="1998"/>
  </r>
  <r>
    <m/>
    <m/>
    <s v="BRA/REF/24/PRP/99"/>
    <s v="UNDP"/>
    <m/>
    <x v="1"/>
    <s v="BRA"/>
    <x v="5"/>
    <s v="REF"/>
    <s v="Project preparation for 4 projects in the commercial refrigeration subsector"/>
    <d v="1998-03-01T00:00:00"/>
    <d v="1998-12-01T00:00:00"/>
    <s v="FIN"/>
    <d v="1998-04-01T00:00:00"/>
    <m/>
    <d v="1999-07-01T00:00:00"/>
    <d v="2000-12-01T00:00:00"/>
    <n v="0"/>
    <m/>
    <m/>
    <m/>
    <m/>
    <m/>
    <n v="0"/>
    <m/>
    <m/>
    <m/>
    <m/>
    <m/>
    <n v="30000"/>
    <n v="0"/>
    <n v="30000"/>
    <n v="1"/>
    <n v="0"/>
    <n v="0"/>
    <n v="0"/>
    <n v="3900"/>
    <n v="0"/>
    <n v="3900"/>
    <n v="0"/>
    <n v="30000"/>
    <n v="0"/>
    <n v="0"/>
    <n v="3900"/>
    <n v="0"/>
    <m/>
    <m/>
    <m/>
    <m/>
    <s v="Completed in 1999. Financially completed in 2000."/>
    <m/>
    <m/>
    <m/>
    <x v="1"/>
    <n v="0"/>
    <n v="1"/>
    <n v="1"/>
    <n v="9"/>
    <n v="0"/>
    <n v="0"/>
    <n v="0"/>
    <n v="1998"/>
  </r>
  <r>
    <m/>
    <m/>
    <s v="IRA/FOA/36/PRP/143"/>
    <s v="UNDP"/>
    <m/>
    <x v="2"/>
    <s v="IRA"/>
    <x v="5"/>
    <s v="FOA"/>
    <s v="Project preparation for 4 projects in the flexible slabstock foam sector"/>
    <d v="2002-03-01T00:00:00"/>
    <d v="2003-04-01T00:00:00"/>
    <s v="FIN"/>
    <m/>
    <m/>
    <d v="2003-04-01T00:00:00"/>
    <d v="2005-11-01T00:00:00"/>
    <n v="0"/>
    <m/>
    <m/>
    <m/>
    <m/>
    <m/>
    <n v="0"/>
    <m/>
    <m/>
    <m/>
    <m/>
    <m/>
    <n v="12500"/>
    <n v="-12500"/>
    <n v="0"/>
    <n v="0"/>
    <n v="0"/>
    <n v="0"/>
    <n v="0"/>
    <n v="1625"/>
    <n v="-1625"/>
    <n v="0"/>
    <n v="0"/>
    <n v="0"/>
    <n v="0"/>
    <n v="0"/>
    <n v="0"/>
    <n v="0"/>
    <m/>
    <m/>
    <m/>
    <m/>
    <s v="Completed in 2003. Financially completed in 2005."/>
    <m/>
    <m/>
    <m/>
    <x v="1"/>
    <n v="0"/>
    <n v="0"/>
    <s v=""/>
    <n v="13"/>
    <n v="0"/>
    <n v="0"/>
    <n v="0"/>
    <n v="2002"/>
  </r>
  <r>
    <m/>
    <m/>
    <s v="LIB/FOA/36/PRP/17"/>
    <s v="UNDP"/>
    <m/>
    <x v="0"/>
    <s v="LIB"/>
    <x v="5"/>
    <s v="FOA"/>
    <s v="Project preparation for 4 projects in the rigid foam sector"/>
    <d v="2002-03-01T00:00:00"/>
    <d v="2003-04-01T00:00:00"/>
    <s v="FIN"/>
    <m/>
    <m/>
    <d v="2002-12-01T00:00:00"/>
    <d v="2007-03-01T00:00:00"/>
    <n v="0"/>
    <m/>
    <m/>
    <m/>
    <m/>
    <m/>
    <n v="0"/>
    <m/>
    <m/>
    <m/>
    <m/>
    <m/>
    <n v="12500"/>
    <n v="-12500"/>
    <n v="0"/>
    <n v="0"/>
    <n v="0"/>
    <n v="0"/>
    <n v="0"/>
    <n v="1625"/>
    <n v="-1625"/>
    <n v="0"/>
    <n v="0"/>
    <n v="0"/>
    <n v="0"/>
    <n v="0"/>
    <n v="0"/>
    <n v="0"/>
    <m/>
    <m/>
    <m/>
    <m/>
    <s v="Completed in 2002. Financially completed in 2007."/>
    <m/>
    <m/>
    <m/>
    <x v="1"/>
    <n v="0"/>
    <n v="0"/>
    <s v=""/>
    <n v="13"/>
    <n v="0"/>
    <n v="0"/>
    <n v="0"/>
    <n v="2002"/>
  </r>
  <r>
    <m/>
    <m/>
    <s v="IDS/FOA/24/PRP/84"/>
    <s v="UNDP"/>
    <m/>
    <x v="2"/>
    <s v="IDS"/>
    <x v="5"/>
    <s v="FOA"/>
    <s v="Project preparation for 4 projects in the rigid foam subsector"/>
    <d v="1998-03-01T00:00:00"/>
    <d v="1998-12-01T00:00:00"/>
    <s v="FIN"/>
    <d v="1998-09-01T00:00:00"/>
    <m/>
    <d v="1998-12-01T00:00:00"/>
    <d v="2001-12-01T00:00:00"/>
    <n v="0"/>
    <m/>
    <m/>
    <m/>
    <m/>
    <m/>
    <n v="0"/>
    <m/>
    <m/>
    <m/>
    <m/>
    <m/>
    <n v="30000"/>
    <n v="0"/>
    <n v="30000"/>
    <n v="1"/>
    <n v="0"/>
    <n v="0"/>
    <n v="0"/>
    <n v="3900"/>
    <n v="0"/>
    <n v="3900"/>
    <n v="0"/>
    <n v="30000"/>
    <n v="0"/>
    <n v="0"/>
    <n v="3900"/>
    <n v="0"/>
    <m/>
    <m/>
    <m/>
    <m/>
    <s v="Completed in 1998. Financially completed in 2001."/>
    <m/>
    <m/>
    <m/>
    <x v="1"/>
    <n v="0"/>
    <n v="1"/>
    <n v="6"/>
    <n v="9"/>
    <n v="0"/>
    <n v="0"/>
    <n v="0"/>
    <n v="1998"/>
  </r>
  <r>
    <m/>
    <m/>
    <s v="MAL/FOA/24/PRP/108"/>
    <s v="UNDP"/>
    <m/>
    <x v="2"/>
    <s v="MAL"/>
    <x v="5"/>
    <s v="FOA"/>
    <s v="Project preparation for 4 projects in the rigid foam subsector"/>
    <d v="1998-03-01T00:00:00"/>
    <d v="1998-12-01T00:00:00"/>
    <s v="FIN"/>
    <d v="1998-09-01T00:00:00"/>
    <m/>
    <d v="1998-12-01T00:00:00"/>
    <d v="2001-12-01T00:00:00"/>
    <n v="0"/>
    <m/>
    <m/>
    <m/>
    <m/>
    <m/>
    <n v="0"/>
    <m/>
    <m/>
    <m/>
    <m/>
    <m/>
    <n v="30000"/>
    <n v="0"/>
    <n v="30000"/>
    <n v="1"/>
    <n v="0"/>
    <n v="0"/>
    <n v="0"/>
    <n v="3900"/>
    <n v="0"/>
    <n v="3900"/>
    <n v="0"/>
    <n v="30000"/>
    <n v="0"/>
    <n v="0"/>
    <n v="3900"/>
    <n v="0"/>
    <m/>
    <m/>
    <m/>
    <m/>
    <s v="Completed in 1998. Financially completed in 2001."/>
    <m/>
    <m/>
    <m/>
    <x v="1"/>
    <n v="0"/>
    <n v="1"/>
    <n v="6"/>
    <n v="9"/>
    <n v="0"/>
    <n v="0"/>
    <n v="0"/>
    <n v="1998"/>
  </r>
  <r>
    <m/>
    <m/>
    <s v="PAK/SOL/33/PRP/41"/>
    <s v="UNIDO"/>
    <m/>
    <x v="2"/>
    <s v="PAK"/>
    <x v="5"/>
    <s v="SOL"/>
    <s v="Project preparation for 4 projects in the solvent (CTC) sector"/>
    <d v="2001-03-01T00:00:00"/>
    <d v="2002-04-01T00:00:00"/>
    <s v="FIN"/>
    <d v="2001-09-01T00:00:00"/>
    <m/>
    <d v="2003-12-01T00:00:00"/>
    <d v="2004-12-01T00:00:00"/>
    <n v="0"/>
    <m/>
    <m/>
    <n v="0"/>
    <m/>
    <m/>
    <n v="0"/>
    <m/>
    <m/>
    <n v="0"/>
    <m/>
    <m/>
    <n v="30000"/>
    <n v="-7022"/>
    <n v="22978"/>
    <n v="1"/>
    <n v="0"/>
    <n v="0"/>
    <n v="0"/>
    <n v="3900"/>
    <n v="-918"/>
    <n v="2982"/>
    <n v="0"/>
    <n v="22978"/>
    <n v="0"/>
    <m/>
    <n v="2982"/>
    <n v="0"/>
    <m/>
    <m/>
    <m/>
    <m/>
    <m/>
    <m/>
    <m/>
    <m/>
    <x v="1"/>
    <n v="0"/>
    <n v="1"/>
    <n v="6"/>
    <n v="13"/>
    <n v="0"/>
    <n v="0"/>
    <n v="0"/>
    <n v="2001"/>
  </r>
  <r>
    <m/>
    <m/>
    <s v="BRA/SOL/33/PRP/205"/>
    <s v="UNIDO"/>
    <m/>
    <x v="1"/>
    <s v="BRA"/>
    <x v="5"/>
    <s v="SOL"/>
    <s v="Project preparation for 4 projects in the solvents (CTC) sector"/>
    <d v="2001-03-01T00:00:00"/>
    <d v="2002-04-01T00:00:00"/>
    <s v="CLO"/>
    <d v="2001-06-01T00:00:00"/>
    <m/>
    <m/>
    <d v="2003-05-01T00:00:00"/>
    <n v="0"/>
    <m/>
    <m/>
    <n v="0"/>
    <m/>
    <m/>
    <n v="0"/>
    <m/>
    <m/>
    <n v="0"/>
    <m/>
    <m/>
    <n v="30000"/>
    <n v="-26812"/>
    <n v="3188"/>
    <n v="1"/>
    <n v="0"/>
    <n v="0"/>
    <n v="0"/>
    <n v="3900"/>
    <n v="-3486.21"/>
    <n v="413.78999999999996"/>
    <n v="-0.21000000000003638"/>
    <n v="3188"/>
    <n v="0"/>
    <m/>
    <n v="414"/>
    <n v="0"/>
    <m/>
    <m/>
    <m/>
    <m/>
    <e v="#N/A"/>
    <e v="#N/A"/>
    <m/>
    <m/>
    <x v="0"/>
    <n v="0"/>
    <n v="1"/>
    <n v="3"/>
    <n v="13"/>
    <n v="0"/>
    <n v="0"/>
    <n v="0"/>
    <n v="2001"/>
  </r>
  <r>
    <m/>
    <m/>
    <s v="IND/HAL/24/PRP/166"/>
    <s v="UNDP"/>
    <m/>
    <x v="2"/>
    <s v="IND"/>
    <x v="5"/>
    <s v="HAL"/>
    <s v="Project preparation for 5 halon extinguisher projects"/>
    <d v="1998-03-01T00:00:00"/>
    <d v="1998-12-01T00:00:00"/>
    <s v="FIN"/>
    <d v="1998-04-01T00:00:00"/>
    <m/>
    <d v="1999-12-01T00:00:00"/>
    <d v="2001-12-01T00:00:00"/>
    <n v="0"/>
    <m/>
    <m/>
    <m/>
    <m/>
    <m/>
    <n v="0"/>
    <m/>
    <m/>
    <m/>
    <m/>
    <m/>
    <n v="20000"/>
    <n v="0"/>
    <n v="20000"/>
    <n v="1"/>
    <n v="0"/>
    <n v="0"/>
    <n v="0"/>
    <n v="2600"/>
    <n v="0"/>
    <n v="2600"/>
    <n v="0"/>
    <n v="20000"/>
    <n v="0"/>
    <n v="0"/>
    <n v="2600"/>
    <n v="0"/>
    <m/>
    <m/>
    <m/>
    <m/>
    <s v="Completed in 1999. Financially completed in 2001."/>
    <m/>
    <m/>
    <m/>
    <x v="1"/>
    <n v="0"/>
    <n v="1"/>
    <n v="1"/>
    <n v="9"/>
    <n v="0"/>
    <n v="0"/>
    <n v="0"/>
    <n v="1998"/>
  </r>
  <r>
    <m/>
    <m/>
    <s v="IND/REF/24/PRP/169"/>
    <s v="UNDP"/>
    <m/>
    <x v="2"/>
    <s v="IND"/>
    <x v="5"/>
    <s v="REF"/>
    <s v="Project preparation for 5 projects in commercial refrigeration subsector"/>
    <d v="1998-03-01T00:00:00"/>
    <d v="1998-12-01T00:00:00"/>
    <s v="FIN"/>
    <d v="1998-06-01T00:00:00"/>
    <m/>
    <d v="2000-12-01T00:00:00"/>
    <d v="2001-12-01T00:00:00"/>
    <n v="0"/>
    <m/>
    <m/>
    <m/>
    <m/>
    <m/>
    <n v="0"/>
    <m/>
    <m/>
    <m/>
    <m/>
    <m/>
    <n v="15000"/>
    <n v="0"/>
    <n v="15000"/>
    <n v="1"/>
    <n v="0"/>
    <n v="0"/>
    <n v="0"/>
    <n v="1950"/>
    <n v="0"/>
    <n v="1950"/>
    <n v="0"/>
    <n v="15000"/>
    <n v="0"/>
    <n v="0"/>
    <n v="1950"/>
    <n v="0"/>
    <m/>
    <m/>
    <m/>
    <m/>
    <s v="Completed in 2000. Financially completed in 2001."/>
    <m/>
    <m/>
    <m/>
    <x v="1"/>
    <n v="0"/>
    <n v="1"/>
    <n v="3"/>
    <n v="9"/>
    <n v="0"/>
    <n v="0"/>
    <n v="0"/>
    <n v="1998"/>
  </r>
  <r>
    <m/>
    <m/>
    <s v="IDS/REF/24/PRP/83"/>
    <s v="UNDP"/>
    <m/>
    <x v="2"/>
    <s v="IDS"/>
    <x v="5"/>
    <s v="REF"/>
    <s v="Project preparation for 5 projects in commercial refrigeration subsector"/>
    <d v="1998-03-01T00:00:00"/>
    <d v="1998-12-01T00:00:00"/>
    <s v="FIN"/>
    <d v="1998-04-01T00:00:00"/>
    <m/>
    <d v="1998-12-01T00:00:00"/>
    <d v="2001-12-01T00:00:00"/>
    <n v="0"/>
    <m/>
    <m/>
    <m/>
    <m/>
    <m/>
    <n v="0"/>
    <m/>
    <m/>
    <m/>
    <m/>
    <m/>
    <n v="10000"/>
    <n v="0"/>
    <n v="10000"/>
    <n v="1"/>
    <n v="0"/>
    <n v="0"/>
    <n v="0"/>
    <n v="1300"/>
    <n v="0"/>
    <n v="1300"/>
    <n v="0"/>
    <n v="10000"/>
    <n v="0"/>
    <n v="0"/>
    <n v="1300"/>
    <n v="0"/>
    <m/>
    <m/>
    <m/>
    <m/>
    <s v="Completed in 1998. Financially completed in 2001."/>
    <m/>
    <m/>
    <m/>
    <x v="1"/>
    <n v="0"/>
    <n v="1"/>
    <n v="1"/>
    <n v="9"/>
    <n v="0"/>
    <n v="0"/>
    <n v="0"/>
    <n v="1998"/>
  </r>
  <r>
    <m/>
    <m/>
    <s v="MEX/FOA/24/PRP/79"/>
    <s v="UNDP"/>
    <m/>
    <x v="1"/>
    <s v="MEX"/>
    <x v="5"/>
    <s v="FOA"/>
    <s v="Project preparation for 5 projects in the foam sector"/>
    <d v="1998-03-01T00:00:00"/>
    <d v="1998-12-01T00:00:00"/>
    <s v="FIN"/>
    <d v="1998-04-01T00:00:00"/>
    <m/>
    <d v="1998-12-01T00:00:00"/>
    <d v="2000-12-01T00:00:00"/>
    <n v="0"/>
    <m/>
    <m/>
    <m/>
    <m/>
    <m/>
    <n v="0"/>
    <m/>
    <m/>
    <m/>
    <m/>
    <m/>
    <n v="40000"/>
    <n v="0"/>
    <n v="40000"/>
    <n v="1"/>
    <n v="0"/>
    <n v="0"/>
    <n v="0"/>
    <n v="5200"/>
    <n v="0"/>
    <n v="5200"/>
    <n v="0"/>
    <n v="40000"/>
    <n v="0"/>
    <n v="0"/>
    <n v="5200"/>
    <n v="0"/>
    <m/>
    <m/>
    <m/>
    <m/>
    <s v="Completed in 1998. Financially completed in 2000."/>
    <m/>
    <m/>
    <m/>
    <x v="1"/>
    <n v="0"/>
    <n v="1"/>
    <n v="1"/>
    <n v="9"/>
    <n v="0"/>
    <n v="0"/>
    <n v="0"/>
    <n v="1998"/>
  </r>
  <r>
    <m/>
    <m/>
    <s v="BRA/REF/33/PRP/203"/>
    <s v="UNIDO"/>
    <m/>
    <x v="1"/>
    <s v="BRA"/>
    <x v="5"/>
    <s v="REF"/>
    <s v="Project preparation for 6 projects in the commercial/domestic refrigeration sector"/>
    <d v="2001-03-01T00:00:00"/>
    <d v="2002-04-01T00:00:00"/>
    <s v="FIN"/>
    <d v="2001-08-01T00:00:00"/>
    <m/>
    <d v="2002-08-01T00:00:00"/>
    <d v="2003-06-01T00:00:00"/>
    <n v="0"/>
    <m/>
    <m/>
    <n v="0"/>
    <m/>
    <m/>
    <n v="0"/>
    <m/>
    <m/>
    <n v="0"/>
    <m/>
    <m/>
    <n v="25000"/>
    <n v="-1663"/>
    <n v="23337"/>
    <n v="1"/>
    <n v="0"/>
    <n v="0"/>
    <n v="0"/>
    <n v="3250"/>
    <n v="-221"/>
    <n v="3029"/>
    <n v="0"/>
    <n v="23337"/>
    <n v="0"/>
    <m/>
    <n v="3029"/>
    <n v="0"/>
    <m/>
    <m/>
    <m/>
    <m/>
    <m/>
    <m/>
    <m/>
    <m/>
    <x v="1"/>
    <n v="0"/>
    <n v="1"/>
    <n v="5"/>
    <n v="13"/>
    <n v="0"/>
    <n v="0"/>
    <n v="0"/>
    <n v="2001"/>
  </r>
  <r>
    <m/>
    <m/>
    <s v="LIB/FOA/36/PRP/18"/>
    <s v="UNDP"/>
    <m/>
    <x v="0"/>
    <s v="LIB"/>
    <x v="5"/>
    <s v="FOA"/>
    <s v="Project preparation for 6 projects in the flexible slabstock foam sector"/>
    <d v="2002-03-01T00:00:00"/>
    <d v="2003-04-01T00:00:00"/>
    <s v="FIN"/>
    <m/>
    <m/>
    <d v="2002-12-01T00:00:00"/>
    <d v="2007-03-01T00:00:00"/>
    <n v="0"/>
    <m/>
    <m/>
    <m/>
    <m/>
    <m/>
    <n v="0"/>
    <m/>
    <m/>
    <m/>
    <m/>
    <m/>
    <n v="12500"/>
    <n v="-12500"/>
    <n v="0"/>
    <n v="0"/>
    <n v="0"/>
    <n v="0"/>
    <n v="0"/>
    <n v="1625"/>
    <n v="-1625"/>
    <n v="0"/>
    <n v="0"/>
    <n v="0"/>
    <n v="0"/>
    <n v="0"/>
    <n v="0"/>
    <n v="0"/>
    <m/>
    <m/>
    <m/>
    <m/>
    <s v="Completed in 2002. Financially completed in 2007."/>
    <m/>
    <m/>
    <m/>
    <x v="1"/>
    <n v="0"/>
    <n v="0"/>
    <s v=""/>
    <n v="13"/>
    <n v="0"/>
    <n v="0"/>
    <n v="0"/>
    <n v="2002"/>
  </r>
  <r>
    <m/>
    <m/>
    <s v="IRA/FOA/36/PRP/144"/>
    <s v="UNDP"/>
    <m/>
    <x v="2"/>
    <s v="IRA"/>
    <x v="5"/>
    <s v="FOA"/>
    <s v="Project preparation for 6 projects in the rigid foam sector"/>
    <d v="2002-03-01T00:00:00"/>
    <d v="2003-04-01T00:00:00"/>
    <s v="FIN"/>
    <m/>
    <m/>
    <d v="2003-04-01T00:00:00"/>
    <d v="2005-11-01T00:00:00"/>
    <n v="0"/>
    <m/>
    <m/>
    <m/>
    <m/>
    <m/>
    <n v="0"/>
    <m/>
    <m/>
    <m/>
    <m/>
    <m/>
    <n v="12500"/>
    <n v="-12500"/>
    <n v="0"/>
    <n v="0"/>
    <n v="0"/>
    <n v="0"/>
    <n v="0"/>
    <n v="1625"/>
    <n v="-1625"/>
    <n v="0"/>
    <n v="0"/>
    <n v="0"/>
    <n v="0"/>
    <n v="0"/>
    <n v="0"/>
    <n v="0"/>
    <m/>
    <m/>
    <m/>
    <m/>
    <s v="Completed in 2003. Financially completed in 2005."/>
    <m/>
    <m/>
    <m/>
    <x v="1"/>
    <n v="0"/>
    <n v="0"/>
    <s v=""/>
    <n v="13"/>
    <n v="0"/>
    <n v="0"/>
    <n v="0"/>
    <n v="2002"/>
  </r>
  <r>
    <m/>
    <m/>
    <s v="ROM/PHA/42/PRP/23"/>
    <s v="UNIDO"/>
    <m/>
    <x v="4"/>
    <s v="ROM"/>
    <x v="5"/>
    <s v="PHA"/>
    <s v="Project preparation for a CFC phase out plan (aerosol and refrigeration)"/>
    <d v="2004-04-01T00:00:00"/>
    <d v="2006-10-01T00:00:00"/>
    <s v="FIN"/>
    <d v="2004-06-01T00:00:00"/>
    <m/>
    <d v="2005-08-01T00:00:00"/>
    <d v="2005-08-01T00:00:00"/>
    <n v="0"/>
    <m/>
    <m/>
    <n v="0"/>
    <m/>
    <m/>
    <n v="0"/>
    <m/>
    <m/>
    <n v="0"/>
    <m/>
    <m/>
    <n v="10000"/>
    <n v="-1012"/>
    <n v="8988"/>
    <n v="1"/>
    <n v="0"/>
    <n v="0"/>
    <n v="0"/>
    <n v="750"/>
    <n v="-76.95"/>
    <n v="673.05"/>
    <n v="4.9999999999954525E-2"/>
    <n v="8988"/>
    <n v="0"/>
    <m/>
    <n v="673"/>
    <n v="0"/>
    <m/>
    <m/>
    <m/>
    <m/>
    <m/>
    <m/>
    <m/>
    <m/>
    <x v="1"/>
    <n v="0"/>
    <n v="1"/>
    <n v="2"/>
    <n v="30"/>
    <n v="0"/>
    <n v="0"/>
    <n v="0"/>
    <n v="2004"/>
  </r>
  <r>
    <m/>
    <m/>
    <s v="MAR/REF/37/PRP/14"/>
    <s v="Germany"/>
    <m/>
    <x v="0"/>
    <s v="MAR"/>
    <x v="5"/>
    <s v="REF"/>
    <s v="Project preparation for a CFC terminal phase out management plan"/>
    <d v="2002-07-01T00:00:00"/>
    <d v="2003-08-01T00:00:00"/>
    <s v="FIN"/>
    <d v="2003-02-01T00:00:00"/>
    <m/>
    <d v="2003-08-01T00:00:00"/>
    <d v="2004-06-01T00:00:00"/>
    <n v="0"/>
    <m/>
    <m/>
    <n v="0"/>
    <m/>
    <m/>
    <m/>
    <m/>
    <m/>
    <m/>
    <m/>
    <m/>
    <n v="15000"/>
    <n v="0"/>
    <n v="15000"/>
    <n v="1"/>
    <n v="0"/>
    <n v="0"/>
    <n v="0"/>
    <n v="1950"/>
    <n v="0"/>
    <n v="1950"/>
    <n v="0"/>
    <n v="15000"/>
    <n v="0"/>
    <n v="0"/>
    <n v="1950"/>
    <n v="0"/>
    <m/>
    <m/>
    <m/>
    <m/>
    <s v="Project completed. TPMP approved at 41st ."/>
    <m/>
    <m/>
    <m/>
    <x v="1"/>
    <n v="0"/>
    <n v="1"/>
    <n v="7"/>
    <n v="13"/>
    <n v="0"/>
    <n v="0"/>
    <n v="0"/>
    <n v="2002"/>
  </r>
  <r>
    <m/>
    <m/>
    <s v="MOG/SEV/51/CPG/01"/>
    <s v="UNIDO"/>
    <m/>
    <x v="4"/>
    <s v="MOG"/>
    <x v="6"/>
    <s v="SEV"/>
    <s v="Project preparation for a country programme and a terminal phase-out plan"/>
    <d v="2007-03-01T00:00:00"/>
    <d v="2008-03-01T00:00:00"/>
    <s v="FIN"/>
    <d v="2007-06-01T00:00:00"/>
    <m/>
    <d v="2008-04-01T00:00:00"/>
    <d v="2009-09-01T00:00:00"/>
    <n v="0"/>
    <m/>
    <m/>
    <n v="0"/>
    <m/>
    <m/>
    <n v="0"/>
    <m/>
    <m/>
    <n v="0"/>
    <m/>
    <m/>
    <n v="40000"/>
    <n v="-825.9"/>
    <n v="39174.1"/>
    <n v="0.9999974472929819"/>
    <n v="9.9999999998544808E-2"/>
    <n v="9.9999999998544808E-2"/>
    <n v="0"/>
    <n v="3600"/>
    <n v="-74"/>
    <n v="3526"/>
    <n v="0"/>
    <n v="39174"/>
    <n v="0"/>
    <m/>
    <n v="3526"/>
    <n v="0"/>
    <m/>
    <m/>
    <m/>
    <m/>
    <m/>
    <m/>
    <m/>
    <m/>
    <x v="1"/>
    <n v="0"/>
    <n v="1"/>
    <n v="3"/>
    <n v="12"/>
    <n v="0"/>
    <n v="0"/>
    <n v="0"/>
    <n v="2007"/>
  </r>
  <r>
    <m/>
    <m/>
    <s v="EQG/SEV/49/CPG/01"/>
    <s v="UNEP"/>
    <m/>
    <x v="0"/>
    <s v="EQG"/>
    <x v="6"/>
    <s v="SEV"/>
    <s v="Project preparation for a country programme/refrigerant management plan"/>
    <d v="2006-07-01T00:00:00"/>
    <d v="2007-07-01T00:00:00"/>
    <s v="FIN"/>
    <d v="2008-03-01T00:00:00"/>
    <m/>
    <d v="2010-12-01T00:00:00"/>
    <d v="2011-12-01T00:00:00"/>
    <n v="0"/>
    <m/>
    <m/>
    <n v="0"/>
    <m/>
    <m/>
    <n v="0"/>
    <m/>
    <m/>
    <n v="0"/>
    <m/>
    <m/>
    <n v="60000"/>
    <n v="0"/>
    <n v="60000"/>
    <n v="1"/>
    <n v="0"/>
    <n v="0"/>
    <n v="0"/>
    <n v="7800"/>
    <n v="0"/>
    <n v="7800"/>
    <n v="0"/>
    <n v="60000"/>
    <n v="0"/>
    <n v="0"/>
    <n v="7800"/>
    <n v="0"/>
    <m/>
    <n v="0"/>
    <m/>
    <m/>
    <m/>
    <m/>
    <m/>
    <m/>
    <x v="1"/>
    <n v="0"/>
    <n v="1"/>
    <n v="20"/>
    <n v="12"/>
    <n v="0"/>
    <n v="0"/>
    <n v="0"/>
    <n v="2006"/>
  </r>
  <r>
    <m/>
    <m/>
    <s v="ASP/DES/54/PRP/53"/>
    <s v="Japan"/>
    <m/>
    <x v="2"/>
    <s v="ASP"/>
    <x v="5"/>
    <s v="DES"/>
    <s v="Project preparation for a demonstration project on ODS disposal"/>
    <d v="2008-04-01T00:00:00"/>
    <d v="2009-03-01T00:00:00"/>
    <s v="FIN"/>
    <d v="2009-04-01T00:00:00"/>
    <m/>
    <d v="2014-05-01T00:00:00"/>
    <d v="2015-10-01T00:00:00"/>
    <n v="0"/>
    <m/>
    <m/>
    <n v="0"/>
    <m/>
    <m/>
    <m/>
    <m/>
    <m/>
    <m/>
    <m/>
    <m/>
    <n v="30000"/>
    <n v="0"/>
    <n v="30000"/>
    <n v="1"/>
    <n v="0"/>
    <n v="0"/>
    <n v="0"/>
    <n v="3900"/>
    <n v="0"/>
    <n v="3900"/>
    <n v="0"/>
    <n v="30000"/>
    <n v="0"/>
    <n v="0"/>
    <n v="3900"/>
    <n v="0"/>
    <m/>
    <m/>
    <m/>
    <m/>
    <s v="A project document was submitted twice but agreement to forward it to the ExCom (the 66th and the 72nd) for consideration was not reached with the Secretariat. According to the decision at the ExCom72, this project proposal will not be submitted again. Financially closed in "/>
    <m/>
    <m/>
    <m/>
    <x v="1"/>
    <n v="0"/>
    <n v="1"/>
    <n v="12"/>
    <n v="11"/>
    <n v="0"/>
    <n v="0"/>
    <n v="0"/>
    <n v="2008"/>
  </r>
  <r>
    <m/>
    <m/>
    <s v="ZIM/FUM/45/PRP/31"/>
    <s v="UNDP"/>
    <m/>
    <x v="0"/>
    <s v="ZIM"/>
    <x v="5"/>
    <s v="FUM"/>
    <s v="Project preparation for a fumigant (methyl bromide) project"/>
    <d v="2005-04-01T00:00:00"/>
    <d v="2006-04-01T00:00:00"/>
    <s v="CLO"/>
    <m/>
    <m/>
    <m/>
    <d v="2006-12-01T00:00:00"/>
    <n v="0"/>
    <m/>
    <m/>
    <m/>
    <m/>
    <m/>
    <n v="0"/>
    <m/>
    <m/>
    <m/>
    <m/>
    <m/>
    <n v="20000"/>
    <n v="-20000"/>
    <n v="0"/>
    <n v="0"/>
    <n v="0"/>
    <n v="0"/>
    <n v="0"/>
    <n v="1500"/>
    <n v="-1500"/>
    <n v="0"/>
    <n v="0"/>
    <n v="0"/>
    <n v="0"/>
    <n v="0"/>
    <n v="0"/>
    <n v="0"/>
    <m/>
    <m/>
    <m/>
    <m/>
    <s v="Canceled in 2006. Financially completed in 2006."/>
    <m/>
    <m/>
    <m/>
    <x v="0"/>
    <n v="0"/>
    <n v="0"/>
    <s v=""/>
    <n v="12"/>
    <n v="0"/>
    <n v="0"/>
    <n v="0"/>
    <n v="2005"/>
  </r>
  <r>
    <m/>
    <m/>
    <s v="MEX/HAL/24/PRP/76"/>
    <s v="UNDP"/>
    <m/>
    <x v="1"/>
    <s v="MEX"/>
    <x v="5"/>
    <s v="HAL"/>
    <s v="Project preparation for a halon sector phase out programme"/>
    <d v="1998-03-01T00:00:00"/>
    <d v="1998-12-01T00:00:00"/>
    <s v="FIN"/>
    <d v="1999-12-01T00:00:00"/>
    <m/>
    <d v="2001-11-01T00:00:00"/>
    <d v="2001-12-01T00:00:00"/>
    <n v="0"/>
    <m/>
    <m/>
    <m/>
    <m/>
    <m/>
    <n v="0"/>
    <m/>
    <m/>
    <m/>
    <m/>
    <m/>
    <n v="20000"/>
    <n v="0"/>
    <n v="20000"/>
    <n v="1"/>
    <n v="0"/>
    <n v="0"/>
    <n v="0"/>
    <n v="2600"/>
    <n v="0"/>
    <n v="2600"/>
    <n v="0"/>
    <n v="20000"/>
    <n v="0"/>
    <n v="0"/>
    <n v="2600"/>
    <n v="0"/>
    <m/>
    <m/>
    <m/>
    <m/>
    <s v="Completed in 2001. Financially completed in 2001."/>
    <m/>
    <m/>
    <m/>
    <x v="1"/>
    <n v="0"/>
    <n v="1"/>
    <n v="21"/>
    <n v="9"/>
    <n v="0"/>
    <n v="0"/>
    <n v="0"/>
    <n v="1998"/>
  </r>
  <r>
    <m/>
    <m/>
    <s v="PAK/HAL/40/PRP/53"/>
    <s v="UNIDO"/>
    <m/>
    <x v="2"/>
    <s v="PAK"/>
    <x v="5"/>
    <s v="HAL"/>
    <s v="Project preparation for a halon sector phase-out plan"/>
    <d v="2003-07-01T00:00:00"/>
    <d v="2004-07-01T00:00:00"/>
    <s v="FIN"/>
    <d v="2003-08-01T00:00:00"/>
    <m/>
    <d v="2003-12-01T00:00:00"/>
    <d v="2004-12-01T00:00:00"/>
    <n v="0"/>
    <m/>
    <m/>
    <n v="0"/>
    <m/>
    <m/>
    <n v="0"/>
    <m/>
    <m/>
    <n v="0"/>
    <m/>
    <m/>
    <n v="22000"/>
    <n v="-780"/>
    <n v="21220"/>
    <n v="1"/>
    <n v="0"/>
    <n v="0"/>
    <n v="0"/>
    <n v="1650"/>
    <n v="-61"/>
    <n v="1589"/>
    <n v="0"/>
    <n v="21220"/>
    <n v="0"/>
    <m/>
    <n v="1589"/>
    <n v="0"/>
    <m/>
    <m/>
    <m/>
    <m/>
    <m/>
    <m/>
    <m/>
    <m/>
    <x v="1"/>
    <n v="0"/>
    <n v="1"/>
    <n v="1"/>
    <n v="12"/>
    <n v="0"/>
    <n v="0"/>
    <n v="0"/>
    <n v="2003"/>
  </r>
  <r>
    <m/>
    <m/>
    <s v="SIL/HAL/45/PRP/10"/>
    <s v="UNDP"/>
    <m/>
    <x v="0"/>
    <s v="SIL"/>
    <x v="5"/>
    <s v="HAL"/>
    <s v="Project preparation for a halon sectoral phase-out plan"/>
    <d v="2005-04-01T00:00:00"/>
    <d v="2006-04-01T00:00:00"/>
    <s v="FIN"/>
    <d v="2005-06-01T00:00:00"/>
    <m/>
    <d v="2006-12-01T00:00:00"/>
    <d v="2011-11-01T00:00:00"/>
    <n v="0"/>
    <m/>
    <m/>
    <m/>
    <m/>
    <m/>
    <n v="0"/>
    <m/>
    <m/>
    <m/>
    <m/>
    <m/>
    <n v="16870"/>
    <n v="-7908"/>
    <n v="8962"/>
    <n v="1"/>
    <n v="0"/>
    <n v="0"/>
    <n v="0"/>
    <n v="1265"/>
    <n v="-593"/>
    <n v="672"/>
    <n v="-1.7156670329995904E-2"/>
    <n v="8962"/>
    <n v="0"/>
    <n v="0"/>
    <n v="672.01715667033"/>
    <n v="0"/>
    <m/>
    <m/>
    <m/>
    <m/>
    <s v="Completed in 2006."/>
    <m/>
    <m/>
    <m/>
    <x v="1"/>
    <n v="0"/>
    <n v="1"/>
    <n v="2"/>
    <n v="12"/>
    <n v="0"/>
    <n v="0"/>
    <n v="0"/>
    <n v="2005"/>
  </r>
  <r>
    <m/>
    <m/>
    <s v="COL/ARS/54/PRP/68"/>
    <s v="UNDP"/>
    <m/>
    <x v="1"/>
    <s v="COL"/>
    <x v="5"/>
    <s v="ARS"/>
    <s v="Project preparation for a MDI investment project"/>
    <d v="2008-04-01T00:00:00"/>
    <d v="2009-03-01T00:00:00"/>
    <s v="FIN"/>
    <d v="2008-05-01T00:00:00"/>
    <m/>
    <d v="2008-12-01T00:00:00"/>
    <d v="2011-11-01T00:00:00"/>
    <n v="0"/>
    <m/>
    <m/>
    <m/>
    <m/>
    <m/>
    <n v="0"/>
    <m/>
    <m/>
    <m/>
    <m/>
    <m/>
    <n v="30000"/>
    <n v="-3478"/>
    <n v="26522"/>
    <n v="1"/>
    <n v="0"/>
    <n v="0"/>
    <n v="0"/>
    <n v="2250"/>
    <n v="-261"/>
    <n v="1989"/>
    <n v="-0.15000000000009095"/>
    <n v="26522"/>
    <n v="0"/>
    <n v="0"/>
    <n v="1989.15"/>
    <n v="0"/>
    <m/>
    <m/>
    <m/>
    <m/>
    <s v="Completed in 2008."/>
    <m/>
    <m/>
    <m/>
    <x v="1"/>
    <n v="0"/>
    <n v="1"/>
    <n v="1"/>
    <n v="11"/>
    <n v="0"/>
    <n v="0"/>
    <n v="0"/>
    <n v="2008"/>
  </r>
  <r>
    <m/>
    <m/>
    <s v="IND/ARS/52/PRP/411"/>
    <s v="UNDP"/>
    <m/>
    <x v="2"/>
    <s v="IND"/>
    <x v="5"/>
    <s v="ARS"/>
    <s v="Project preparation for a MDI investment project"/>
    <d v="2007-07-01T00:00:00"/>
    <d v="2008-07-01T00:00:00"/>
    <s v="FIN"/>
    <d v="2008-02-01T00:00:00"/>
    <m/>
    <d v="2008-07-01T00:00:00"/>
    <d v="2010-01-01T00:00:00"/>
    <n v="0"/>
    <m/>
    <m/>
    <m/>
    <m/>
    <m/>
    <n v="0"/>
    <m/>
    <m/>
    <m/>
    <m/>
    <m/>
    <n v="100000"/>
    <n v="-23586"/>
    <n v="76414"/>
    <n v="1"/>
    <n v="0"/>
    <n v="0"/>
    <n v="0"/>
    <n v="7500"/>
    <n v="-1769"/>
    <n v="5731"/>
    <n v="-5.0000000000181899E-2"/>
    <n v="76414"/>
    <n v="0"/>
    <n v="0"/>
    <n v="5731.05"/>
    <n v="0"/>
    <m/>
    <m/>
    <m/>
    <m/>
    <s v="Financially completed in 2010."/>
    <m/>
    <m/>
    <m/>
    <x v="1"/>
    <n v="0"/>
    <n v="1"/>
    <n v="7"/>
    <n v="12"/>
    <n v="0"/>
    <n v="0"/>
    <n v="0"/>
    <n v="2007"/>
  </r>
  <r>
    <m/>
    <m/>
    <s v="PAK/ARS/54/PRP/68"/>
    <s v="UNDP"/>
    <m/>
    <x v="2"/>
    <s v="PAK"/>
    <x v="5"/>
    <s v="ARS"/>
    <s v="Project preparation for a MDI investment project"/>
    <d v="2008-04-01T00:00:00"/>
    <d v="2009-03-01T00:00:00"/>
    <s v="FIN"/>
    <d v="2008-05-01T00:00:00"/>
    <m/>
    <d v="2008-11-01T00:00:00"/>
    <d v="2011-11-01T00:00:00"/>
    <n v="0"/>
    <m/>
    <m/>
    <m/>
    <m/>
    <m/>
    <n v="0"/>
    <m/>
    <m/>
    <m/>
    <m/>
    <m/>
    <n v="60000"/>
    <n v="-9096"/>
    <n v="50904"/>
    <n v="1"/>
    <n v="0"/>
    <n v="0"/>
    <n v="0"/>
    <n v="4500"/>
    <n v="-682"/>
    <n v="3818"/>
    <n v="0.1999999999998181"/>
    <n v="50904"/>
    <n v="0"/>
    <n v="0"/>
    <n v="3817.8"/>
    <n v="0"/>
    <m/>
    <m/>
    <m/>
    <m/>
    <s v="Completed in 2008."/>
    <m/>
    <m/>
    <m/>
    <x v="1"/>
    <n v="0"/>
    <n v="1"/>
    <n v="1"/>
    <n v="11"/>
    <n v="0"/>
    <n v="0"/>
    <n v="0"/>
    <n v="2008"/>
  </r>
  <r>
    <m/>
    <m/>
    <s v="MEX/ARS/52/PRP/134"/>
    <s v="UNIDO"/>
    <m/>
    <x v="1"/>
    <s v="MEX"/>
    <x v="5"/>
    <s v="ARS"/>
    <s v="Project preparation for a MDI project, including the development of a national transitional strategy for the sector"/>
    <d v="2007-07-01T00:00:00"/>
    <d v="2008-07-01T00:00:00"/>
    <s v="FIN"/>
    <d v="2007-09-01T00:00:00"/>
    <m/>
    <d v="2008-04-01T00:00:00"/>
    <d v="2008-07-01T00:00:00"/>
    <n v="0"/>
    <m/>
    <m/>
    <n v="0"/>
    <m/>
    <m/>
    <n v="0"/>
    <m/>
    <m/>
    <n v="0"/>
    <m/>
    <m/>
    <n v="50000"/>
    <n v="-275"/>
    <n v="49725"/>
    <n v="1"/>
    <n v="0"/>
    <n v="0"/>
    <n v="0"/>
    <n v="3750"/>
    <n v="-21"/>
    <n v="3729"/>
    <n v="0"/>
    <n v="49725"/>
    <n v="0"/>
    <m/>
    <n v="3729"/>
    <n v="0"/>
    <m/>
    <m/>
    <m/>
    <m/>
    <m/>
    <m/>
    <m/>
    <m/>
    <x v="1"/>
    <n v="0"/>
    <n v="1"/>
    <n v="2"/>
    <n v="12"/>
    <n v="0"/>
    <n v="0"/>
    <n v="0"/>
    <n v="2007"/>
  </r>
  <r>
    <m/>
    <m/>
    <s v="MLW/FUM/24/PRP/09"/>
    <s v="UNDP"/>
    <m/>
    <x v="0"/>
    <s v="MLW"/>
    <x v="5"/>
    <s v="FUM"/>
    <s v="Project preparation for a methyl bromide (tobacco) alternative demonstration project"/>
    <d v="1998-03-01T00:00:00"/>
    <d v="1998-12-01T00:00:00"/>
    <s v="FIN"/>
    <d v="1999-02-01T00:00:00"/>
    <m/>
    <d v="2000-12-01T00:00:00"/>
    <d v="2001-12-01T00:00:00"/>
    <n v="0"/>
    <m/>
    <m/>
    <m/>
    <m/>
    <m/>
    <n v="0"/>
    <m/>
    <m/>
    <m/>
    <m/>
    <m/>
    <n v="25000"/>
    <n v="0"/>
    <n v="25000"/>
    <n v="1"/>
    <n v="0"/>
    <n v="0"/>
    <n v="0"/>
    <n v="3250"/>
    <n v="0"/>
    <n v="3250"/>
    <n v="0"/>
    <n v="25000"/>
    <n v="0"/>
    <n v="0"/>
    <n v="3250"/>
    <n v="0"/>
    <m/>
    <m/>
    <m/>
    <m/>
    <s v="Completed in 2000. Financially completed in 2001."/>
    <m/>
    <m/>
    <m/>
    <x v="1"/>
    <n v="0"/>
    <n v="1"/>
    <n v="11"/>
    <n v="9"/>
    <n v="0"/>
    <n v="0"/>
    <n v="0"/>
    <n v="1998"/>
  </r>
  <r>
    <m/>
    <m/>
    <s v="PER/FUM/24/PRP/22"/>
    <s v="UNDP"/>
    <m/>
    <x v="1"/>
    <s v="PER"/>
    <x v="5"/>
    <s v="FUM"/>
    <s v="Project preparation for a methyl bromide alternative demonstration project"/>
    <d v="1998-03-01T00:00:00"/>
    <d v="1998-12-01T00:00:00"/>
    <s v="FIN"/>
    <d v="1998-04-01T00:00:00"/>
    <m/>
    <d v="2000-06-01T00:00:00"/>
    <d v="2002-12-01T00:00:00"/>
    <n v="0"/>
    <m/>
    <m/>
    <m/>
    <m/>
    <m/>
    <n v="0"/>
    <m/>
    <m/>
    <m/>
    <m/>
    <m/>
    <n v="25000"/>
    <n v="-863"/>
    <n v="24137"/>
    <n v="1"/>
    <n v="0"/>
    <n v="0"/>
    <n v="0"/>
    <n v="3250"/>
    <n v="-112"/>
    <n v="3138"/>
    <n v="0.19000000000005457"/>
    <n v="24137"/>
    <n v="0"/>
    <n v="0"/>
    <n v="3137.81"/>
    <n v="0"/>
    <m/>
    <m/>
    <m/>
    <m/>
    <s v="Completed in 2000. Financially completed in 2002."/>
    <m/>
    <m/>
    <m/>
    <x v="1"/>
    <n v="0"/>
    <n v="1"/>
    <n v="1"/>
    <n v="9"/>
    <n v="0"/>
    <n v="0"/>
    <n v="0"/>
    <n v="1998"/>
  </r>
  <r>
    <m/>
    <m/>
    <s v="PHI/FUM/25/PRP/55"/>
    <s v="UNDP"/>
    <m/>
    <x v="2"/>
    <s v="PHI"/>
    <x v="5"/>
    <s v="FUM"/>
    <s v="Project preparation for a methyl bromide alternative demonstration project"/>
    <d v="1998-07-01T00:00:00"/>
    <d v="1999-08-01T00:00:00"/>
    <s v="FIN"/>
    <d v="1998-09-01T00:00:00"/>
    <m/>
    <d v="2000-12-01T00:00:00"/>
    <d v="2004-12-01T00:00:00"/>
    <n v="0"/>
    <m/>
    <m/>
    <m/>
    <m/>
    <m/>
    <n v="0"/>
    <m/>
    <m/>
    <m/>
    <m/>
    <m/>
    <n v="30000"/>
    <n v="-358"/>
    <n v="29642"/>
    <n v="1"/>
    <n v="0"/>
    <n v="0"/>
    <n v="0"/>
    <n v="3900"/>
    <n v="-47"/>
    <n v="3853"/>
    <n v="-0.46000000000003638"/>
    <n v="29642"/>
    <n v="0"/>
    <n v="0"/>
    <n v="3853.46"/>
    <n v="0"/>
    <m/>
    <m/>
    <m/>
    <m/>
    <s v="Completed in 2000. Financially completed in 2004."/>
    <m/>
    <m/>
    <m/>
    <x v="1"/>
    <n v="0"/>
    <n v="1"/>
    <n v="2"/>
    <n v="13"/>
    <n v="0"/>
    <n v="0"/>
    <n v="0"/>
    <n v="1998"/>
  </r>
  <r>
    <m/>
    <m/>
    <s v="ZIM/FUM/24/PRP/14"/>
    <s v="UNDP"/>
    <m/>
    <x v="0"/>
    <s v="ZIM"/>
    <x v="5"/>
    <s v="FUM"/>
    <s v="Project preparation for a methyl bromide alternative demonstration project"/>
    <d v="1998-03-01T00:00:00"/>
    <d v="1998-12-01T00:00:00"/>
    <s v="FIN"/>
    <d v="1998-05-01T00:00:00"/>
    <m/>
    <d v="1998-12-01T00:00:00"/>
    <d v="2003-12-01T00:00:00"/>
    <n v="0"/>
    <m/>
    <m/>
    <m/>
    <m/>
    <m/>
    <n v="0"/>
    <m/>
    <m/>
    <m/>
    <m/>
    <m/>
    <n v="25000"/>
    <n v="0"/>
    <n v="25000"/>
    <n v="1"/>
    <n v="0"/>
    <n v="0"/>
    <n v="0"/>
    <n v="3250"/>
    <n v="0"/>
    <n v="3250"/>
    <n v="0"/>
    <n v="25000"/>
    <n v="0"/>
    <n v="0"/>
    <n v="3250"/>
    <n v="0"/>
    <m/>
    <m/>
    <m/>
    <m/>
    <s v="Completed in 1998. Financially completed in 2003."/>
    <m/>
    <m/>
    <m/>
    <x v="1"/>
    <n v="0"/>
    <n v="1"/>
    <n v="2"/>
    <n v="9"/>
    <n v="0"/>
    <n v="0"/>
    <n v="0"/>
    <n v="1998"/>
  </r>
  <r>
    <m/>
    <m/>
    <s v="MAL/FUM/24/PRP/109"/>
    <s v="UNDP"/>
    <m/>
    <x v="2"/>
    <s v="MAL"/>
    <x v="5"/>
    <s v="FUM"/>
    <s v="Project preparation for a methyl bromide alternative demonstration project (timber)"/>
    <d v="1998-03-01T00:00:00"/>
    <d v="1998-12-01T00:00:00"/>
    <s v="FIN"/>
    <d v="1998-04-01T00:00:00"/>
    <m/>
    <d v="1999-11-01T00:00:00"/>
    <d v="2004-12-01T00:00:00"/>
    <n v="0"/>
    <m/>
    <m/>
    <m/>
    <m/>
    <m/>
    <n v="0"/>
    <m/>
    <m/>
    <m/>
    <m/>
    <m/>
    <n v="30000"/>
    <n v="-983"/>
    <n v="29017"/>
    <n v="1"/>
    <n v="0"/>
    <n v="0"/>
    <n v="0"/>
    <n v="3900"/>
    <n v="-128"/>
    <n v="3772"/>
    <n v="-0.21000000000003638"/>
    <n v="29017"/>
    <n v="0"/>
    <n v="0"/>
    <n v="3772.21"/>
    <n v="0"/>
    <m/>
    <m/>
    <m/>
    <m/>
    <s v="Completed in 1999. Financially completed in 2004."/>
    <m/>
    <m/>
    <m/>
    <x v="1"/>
    <n v="0"/>
    <n v="1"/>
    <n v="1"/>
    <n v="9"/>
    <n v="0"/>
    <n v="0"/>
    <n v="0"/>
    <n v="1998"/>
  </r>
  <r>
    <m/>
    <m/>
    <s v="CHI/FUM/24/PRP/32"/>
    <s v="UNDP"/>
    <m/>
    <x v="1"/>
    <s v="CHI"/>
    <x v="5"/>
    <s v="FUM"/>
    <s v="Project preparation for a methyl bromide alternative demonstration project for soil fumigation in nurseries and seed beds for apples and kiwis"/>
    <d v="1998-03-01T00:00:00"/>
    <d v="1998-12-01T00:00:00"/>
    <s v="FIN"/>
    <d v="1998-05-01T00:00:00"/>
    <m/>
    <d v="2000-07-01T00:00:00"/>
    <d v="2003-12-01T00:00:00"/>
    <n v="0"/>
    <m/>
    <m/>
    <m/>
    <m/>
    <m/>
    <n v="0"/>
    <m/>
    <m/>
    <m/>
    <m/>
    <m/>
    <n v="25000"/>
    <n v="-11504"/>
    <n v="13496"/>
    <n v="1"/>
    <n v="0"/>
    <n v="0"/>
    <n v="0"/>
    <n v="3250"/>
    <n v="-1496"/>
    <n v="1754"/>
    <n v="-0.48000000000001819"/>
    <n v="13496"/>
    <n v="0"/>
    <n v="0"/>
    <n v="1754.48"/>
    <n v="0"/>
    <m/>
    <m/>
    <m/>
    <m/>
    <s v="Completed in 2000. Financially completed in 2003."/>
    <m/>
    <m/>
    <m/>
    <x v="1"/>
    <n v="0"/>
    <n v="1"/>
    <n v="2"/>
    <n v="9"/>
    <n v="0"/>
    <n v="0"/>
    <n v="0"/>
    <n v="1998"/>
  </r>
  <r>
    <m/>
    <m/>
    <s v="MOR/FUM/51/PRP/56"/>
    <s v="UNIDO"/>
    <m/>
    <x v="0"/>
    <s v="MOR"/>
    <x v="5"/>
    <s v="FUM"/>
    <s v="Project preparation for a methyl bromide phase-out plan (green beans and cucumber)"/>
    <d v="2007-03-01T00:00:00"/>
    <d v="2008-03-01T00:00:00"/>
    <s v="FIN"/>
    <d v="2007-07-01T00:00:00"/>
    <m/>
    <d v="2008-06-01T00:00:00"/>
    <d v="2009-05-01T00:00:00"/>
    <n v="0"/>
    <m/>
    <m/>
    <n v="0"/>
    <m/>
    <m/>
    <n v="0"/>
    <m/>
    <m/>
    <n v="0"/>
    <m/>
    <m/>
    <n v="35000"/>
    <n v="-133"/>
    <n v="34867"/>
    <n v="1"/>
    <n v="0"/>
    <n v="0"/>
    <n v="0"/>
    <n v="2625"/>
    <n v="-10"/>
    <n v="2615"/>
    <n v="0"/>
    <n v="34867"/>
    <n v="0"/>
    <m/>
    <n v="2615"/>
    <n v="0"/>
    <m/>
    <m/>
    <m/>
    <m/>
    <m/>
    <m/>
    <m/>
    <m/>
    <x v="1"/>
    <n v="0"/>
    <n v="1"/>
    <n v="4"/>
    <n v="12"/>
    <n v="0"/>
    <n v="0"/>
    <n v="0"/>
    <n v="2007"/>
  </r>
  <r>
    <m/>
    <m/>
    <s v="YEM/PHA/50/PRP/26"/>
    <s v="UNEP"/>
    <m/>
    <x v="2"/>
    <s v="YEM"/>
    <x v="5"/>
    <s v="PHA"/>
    <s v="Project preparation for a national phase-out management plan"/>
    <d v="2006-11-01T00:00:00"/>
    <d v="2007-11-01T00:00:00"/>
    <s v="FIN"/>
    <d v="2008-04-01T00:00:00"/>
    <m/>
    <d v="2009-11-01T00:00:00"/>
    <d v="2010-12-01T00:00:00"/>
    <n v="0"/>
    <m/>
    <m/>
    <n v="0"/>
    <m/>
    <m/>
    <n v="0"/>
    <m/>
    <m/>
    <n v="0"/>
    <m/>
    <m/>
    <n v="50000"/>
    <n v="0"/>
    <n v="50000"/>
    <n v="1"/>
    <n v="0"/>
    <n v="0"/>
    <n v="0"/>
    <n v="6500"/>
    <n v="0"/>
    <n v="6500"/>
    <n v="0"/>
    <n v="50000"/>
    <n v="0"/>
    <n v="0"/>
    <n v="6500"/>
    <n v="0"/>
    <m/>
    <n v="0"/>
    <m/>
    <m/>
    <m/>
    <m/>
    <m/>
    <m/>
    <x v="1"/>
    <n v="0"/>
    <n v="1"/>
    <n v="17"/>
    <n v="12"/>
    <n v="0"/>
    <n v="0"/>
    <n v="0"/>
    <n v="2006"/>
  </r>
  <r>
    <m/>
    <m/>
    <s v="CHI/PHA/50/PRP/162"/>
    <s v="Canada"/>
    <m/>
    <x v="1"/>
    <s v="CHI"/>
    <x v="5"/>
    <s v="PHA"/>
    <s v="Project preparation for a national phase-out plan"/>
    <d v="2006-11-01T00:00:00"/>
    <d v="2007-11-01T00:00:00"/>
    <s v="FIN"/>
    <d v="2007-10-01T00:00:00"/>
    <m/>
    <d v="2008-04-01T00:00:00"/>
    <d v="2008-04-01T00:00:00"/>
    <n v="0"/>
    <m/>
    <m/>
    <n v="0"/>
    <m/>
    <m/>
    <m/>
    <m/>
    <m/>
    <m/>
    <m/>
    <m/>
    <n v="30000"/>
    <n v="-1"/>
    <n v="29999"/>
    <n v="1"/>
    <n v="0"/>
    <n v="0"/>
    <n v="0"/>
    <n v="3900"/>
    <n v="0"/>
    <n v="3900"/>
    <n v="0"/>
    <n v="29999"/>
    <m/>
    <n v="0"/>
    <n v="3900"/>
    <m/>
    <m/>
    <m/>
    <m/>
    <m/>
    <s v="Chile servicing sector terminal phase-out plan preparation began in Oct 2007. Final proposal was completed by April 2008 and TPMP approved in July 2008."/>
    <m/>
    <m/>
    <m/>
    <x v="1"/>
    <n v="0"/>
    <n v="1"/>
    <n v="11"/>
    <n v="12"/>
    <n v="0"/>
    <n v="0"/>
    <n v="0"/>
    <n v="2006"/>
  </r>
  <r>
    <m/>
    <m/>
    <s v="BAH/REF/43/PRP/13"/>
    <s v="UNDP"/>
    <m/>
    <x v="2"/>
    <s v="BAH"/>
    <x v="5"/>
    <s v="REF"/>
    <s v="Project preparation for a refrigerant management plan update"/>
    <d v="2004-07-01T00:00:00"/>
    <d v="2005-03-01T00:00:00"/>
    <s v="FIN"/>
    <d v="2005-02-01T00:00:00"/>
    <m/>
    <d v="2006-12-01T00:00:00"/>
    <d v="2009-07-01T00:00:00"/>
    <n v="0"/>
    <m/>
    <m/>
    <m/>
    <m/>
    <m/>
    <n v="0"/>
    <m/>
    <m/>
    <m/>
    <m/>
    <m/>
    <n v="24000"/>
    <n v="-1463"/>
    <n v="22537"/>
    <n v="1"/>
    <n v="0"/>
    <n v="0"/>
    <n v="0"/>
    <n v="1800"/>
    <n v="-110"/>
    <n v="1690"/>
    <n v="-0.27500000000009095"/>
    <n v="22537"/>
    <n v="0"/>
    <n v="0"/>
    <n v="1690.2750000000001"/>
    <n v="0"/>
    <m/>
    <m/>
    <m/>
    <m/>
    <s v="Completed in 2006.Financially completed in 2009."/>
    <m/>
    <m/>
    <m/>
    <x v="1"/>
    <n v="0"/>
    <n v="1"/>
    <n v="7"/>
    <n v="8"/>
    <n v="0"/>
    <n v="0"/>
    <n v="0"/>
    <n v="2004"/>
  </r>
  <r>
    <m/>
    <m/>
    <s v="SWA/REF/37/PRP/06"/>
    <s v="Germany"/>
    <m/>
    <x v="0"/>
    <s v="SWA"/>
    <x v="5"/>
    <s v="REF"/>
    <s v="Project preparation for a refrigerant management plan update"/>
    <d v="2002-07-01T00:00:00"/>
    <d v="2003-08-01T00:00:00"/>
    <s v="FIN"/>
    <d v="2003-08-01T00:00:00"/>
    <m/>
    <d v="2003-08-01T00:00:00"/>
    <d v="2004-07-01T00:00:00"/>
    <n v="0"/>
    <m/>
    <m/>
    <n v="0"/>
    <m/>
    <m/>
    <m/>
    <m/>
    <m/>
    <m/>
    <m/>
    <m/>
    <n v="15000"/>
    <n v="0"/>
    <n v="15000"/>
    <n v="1"/>
    <n v="0"/>
    <n v="0"/>
    <n v="0"/>
    <n v="1950"/>
    <n v="0"/>
    <n v="1950"/>
    <n v="0"/>
    <n v="15000"/>
    <n v="0"/>
    <n v="0"/>
    <n v="1950"/>
    <n v="0"/>
    <m/>
    <m/>
    <m/>
    <m/>
    <s v="Project completed. RMP update approved at 41st Excom"/>
    <m/>
    <m/>
    <m/>
    <x v="1"/>
    <n v="0"/>
    <n v="1"/>
    <n v="13"/>
    <n v="13"/>
    <n v="0"/>
    <n v="0"/>
    <n v="0"/>
    <n v="2002"/>
  </r>
  <r>
    <m/>
    <m/>
    <s v="ETH/REF/37/PRP/10"/>
    <s v="Germany"/>
    <m/>
    <x v="0"/>
    <s v="ETH"/>
    <x v="5"/>
    <s v="REF"/>
    <s v="Project preparation for a refrigerant management plan update"/>
    <d v="2002-07-01T00:00:00"/>
    <d v="2003-08-01T00:00:00"/>
    <s v="FIN"/>
    <d v="2003-06-01T00:00:00"/>
    <m/>
    <d v="2004-10-01T00:00:00"/>
    <d v="2004-12-01T00:00:00"/>
    <n v="0"/>
    <m/>
    <m/>
    <n v="0"/>
    <m/>
    <m/>
    <m/>
    <m/>
    <m/>
    <m/>
    <m/>
    <m/>
    <n v="15000"/>
    <n v="0"/>
    <n v="15000"/>
    <n v="1"/>
    <n v="0"/>
    <n v="0"/>
    <n v="0"/>
    <n v="1950"/>
    <n v="0"/>
    <n v="1950"/>
    <n v="0"/>
    <n v="15000"/>
    <n v="0"/>
    <n v="0"/>
    <n v="1950"/>
    <n v="0"/>
    <m/>
    <m/>
    <m/>
    <m/>
    <s v="RMP-update was approved at 44th ExCom"/>
    <m/>
    <m/>
    <m/>
    <x v="1"/>
    <n v="0"/>
    <n v="1"/>
    <n v="11"/>
    <n v="13"/>
    <n v="0"/>
    <n v="0"/>
    <n v="0"/>
    <n v="2002"/>
  </r>
  <r>
    <m/>
    <m/>
    <s v="MOZ/REF/37/PRP/09"/>
    <s v="Germany"/>
    <m/>
    <x v="0"/>
    <s v="MOZ"/>
    <x v="5"/>
    <s v="REF"/>
    <s v="Project preparation for a refrigerant management plan update"/>
    <d v="2002-07-01T00:00:00"/>
    <d v="2003-08-01T00:00:00"/>
    <s v="FIN"/>
    <d v="2003-06-01T00:00:00"/>
    <m/>
    <d v="2004-11-01T00:00:00"/>
    <d v="2004-12-01T00:00:00"/>
    <n v="0"/>
    <m/>
    <m/>
    <n v="0"/>
    <m/>
    <m/>
    <m/>
    <m/>
    <m/>
    <m/>
    <m/>
    <m/>
    <n v="15000"/>
    <n v="0"/>
    <n v="15000"/>
    <n v="1"/>
    <n v="0"/>
    <n v="0"/>
    <n v="0"/>
    <n v="1950"/>
    <n v="0"/>
    <n v="1950"/>
    <n v="0"/>
    <n v="15000"/>
    <n v="0"/>
    <n v="0"/>
    <n v="1950"/>
    <n v="0"/>
    <m/>
    <m/>
    <m/>
    <m/>
    <s v="RMP-update was approved at 44th ExCom"/>
    <m/>
    <m/>
    <m/>
    <x v="1"/>
    <n v="0"/>
    <n v="1"/>
    <n v="11"/>
    <n v="13"/>
    <n v="0"/>
    <n v="0"/>
    <n v="0"/>
    <n v="2002"/>
  </r>
  <r>
    <m/>
    <m/>
    <s v="SEY/REF/37/PRP/07"/>
    <s v="Germany"/>
    <m/>
    <x v="0"/>
    <s v="SEY"/>
    <x v="5"/>
    <s v="REF"/>
    <s v="Project preparation for a refrigerant management plan update"/>
    <d v="2002-07-01T00:00:00"/>
    <d v="2003-08-01T00:00:00"/>
    <s v="FIN"/>
    <d v="2003-02-01T00:00:00"/>
    <m/>
    <d v="2003-07-01T00:00:00"/>
    <d v="2004-05-01T00:00:00"/>
    <n v="0"/>
    <m/>
    <m/>
    <n v="0"/>
    <m/>
    <m/>
    <m/>
    <m/>
    <m/>
    <m/>
    <m/>
    <m/>
    <n v="15000"/>
    <n v="0"/>
    <n v="15000"/>
    <n v="1"/>
    <n v="0"/>
    <n v="0"/>
    <n v="0"/>
    <n v="1950"/>
    <n v="0"/>
    <n v="1950"/>
    <n v="0"/>
    <n v="15000"/>
    <n v="0"/>
    <n v="0"/>
    <n v="1950"/>
    <n v="0"/>
    <m/>
    <m/>
    <m/>
    <m/>
    <s v="RMP update approved."/>
    <m/>
    <m/>
    <m/>
    <x v="1"/>
    <n v="0"/>
    <n v="1"/>
    <n v="7"/>
    <n v="13"/>
    <n v="0"/>
    <n v="0"/>
    <n v="0"/>
    <n v="2002"/>
  </r>
  <r>
    <m/>
    <m/>
    <s v="UGA/REF/37/PRP/09"/>
    <s v="Germany"/>
    <m/>
    <x v="0"/>
    <s v="UGA"/>
    <x v="5"/>
    <s v="REF"/>
    <s v="Project preparation for a refrigerant management plan update"/>
    <d v="2002-07-01T00:00:00"/>
    <d v="2003-08-01T00:00:00"/>
    <s v="FIN"/>
    <d v="2003-06-01T00:00:00"/>
    <m/>
    <d v="2004-11-01T00:00:00"/>
    <d v="2004-12-01T00:00:00"/>
    <n v="0"/>
    <m/>
    <m/>
    <n v="0"/>
    <m/>
    <m/>
    <m/>
    <m/>
    <m/>
    <m/>
    <m/>
    <m/>
    <n v="15000"/>
    <n v="0"/>
    <n v="15000"/>
    <n v="1"/>
    <n v="0"/>
    <n v="0"/>
    <n v="0"/>
    <n v="1950"/>
    <n v="0"/>
    <n v="1950"/>
    <n v="0"/>
    <n v="15000"/>
    <n v="0"/>
    <n v="0"/>
    <n v="1950"/>
    <n v="0"/>
    <m/>
    <m/>
    <m/>
    <m/>
    <s v="Project completetd. RMP update approved at 44th ExCom"/>
    <m/>
    <m/>
    <m/>
    <x v="1"/>
    <n v="0"/>
    <n v="1"/>
    <n v="11"/>
    <n v="13"/>
    <n v="0"/>
    <n v="0"/>
    <n v="0"/>
    <n v="2002"/>
  </r>
  <r>
    <m/>
    <m/>
    <s v="ZAM/REF/37/PRP/12"/>
    <s v="Germany"/>
    <m/>
    <x v="0"/>
    <s v="ZAM"/>
    <x v="5"/>
    <s v="REF"/>
    <s v="Project preparation for a refrigerant management plan update"/>
    <d v="2002-07-01T00:00:00"/>
    <d v="2003-08-01T00:00:00"/>
    <s v="FIN"/>
    <d v="2003-05-01T00:00:00"/>
    <m/>
    <d v="2004-01-01T00:00:00"/>
    <d v="2004-05-01T00:00:00"/>
    <n v="0"/>
    <m/>
    <m/>
    <n v="0"/>
    <m/>
    <m/>
    <m/>
    <m/>
    <m/>
    <m/>
    <m/>
    <m/>
    <n v="15000"/>
    <n v="0"/>
    <n v="15000"/>
    <n v="1"/>
    <n v="0"/>
    <n v="0"/>
    <n v="0"/>
    <n v="1950"/>
    <n v="0"/>
    <n v="1950"/>
    <n v="0"/>
    <n v="15000"/>
    <n v="0"/>
    <n v="0"/>
    <n v="1950"/>
    <n v="0"/>
    <m/>
    <m/>
    <m/>
    <m/>
    <s v="RMP update approved at the 42nd meeting"/>
    <m/>
    <m/>
    <m/>
    <x v="1"/>
    <n v="0"/>
    <n v="1"/>
    <n v="10"/>
    <n v="13"/>
    <n v="0"/>
    <n v="0"/>
    <n v="0"/>
    <n v="2002"/>
  </r>
  <r>
    <m/>
    <m/>
    <s v="MLW/REF/37/PRP/17"/>
    <s v="Germany"/>
    <m/>
    <x v="0"/>
    <s v="MLW"/>
    <x v="5"/>
    <s v="REF"/>
    <s v="Project preparation for a refrigerant management update"/>
    <d v="2002-07-01T00:00:00"/>
    <d v="2003-08-01T00:00:00"/>
    <s v="FIN"/>
    <d v="2003-08-01T00:00:00"/>
    <m/>
    <d v="2004-05-01T00:00:00"/>
    <d v="2004-12-01T00:00:00"/>
    <n v="0"/>
    <m/>
    <m/>
    <n v="0"/>
    <m/>
    <m/>
    <m/>
    <m/>
    <m/>
    <m/>
    <m/>
    <m/>
    <n v="15000"/>
    <n v="0"/>
    <n v="15000"/>
    <n v="1"/>
    <n v="0"/>
    <n v="0"/>
    <n v="0"/>
    <n v="1950"/>
    <n v="0"/>
    <n v="1950"/>
    <n v="0"/>
    <n v="15000"/>
    <n v="0"/>
    <n v="0"/>
    <n v="1950"/>
    <n v="0"/>
    <m/>
    <m/>
    <m/>
    <m/>
    <s v="RMP approved in June 04"/>
    <m/>
    <m/>
    <m/>
    <x v="1"/>
    <n v="0"/>
    <n v="1"/>
    <n v="13"/>
    <n v="13"/>
    <n v="0"/>
    <n v="0"/>
    <n v="0"/>
    <n v="2002"/>
  </r>
  <r>
    <m/>
    <m/>
    <s v="URT/REF/37/PRP/15"/>
    <s v="Germany"/>
    <m/>
    <x v="0"/>
    <s v="URT"/>
    <x v="5"/>
    <s v="REF"/>
    <s v="Project preparation for a refrigerant management update"/>
    <d v="2002-07-01T00:00:00"/>
    <d v="2003-08-01T00:00:00"/>
    <s v="FIN"/>
    <d v="2003-06-01T00:00:00"/>
    <m/>
    <d v="2005-06-01T00:00:00"/>
    <d v="2007-12-01T00:00:00"/>
    <n v="0"/>
    <m/>
    <m/>
    <n v="0"/>
    <m/>
    <m/>
    <m/>
    <m/>
    <m/>
    <m/>
    <m/>
    <m/>
    <n v="15000"/>
    <n v="0"/>
    <n v="15000"/>
    <n v="1"/>
    <n v="0"/>
    <n v="0"/>
    <n v="0"/>
    <n v="1950"/>
    <n v="0"/>
    <n v="1950"/>
    <n v="0"/>
    <n v="15000"/>
    <n v="0"/>
    <n v="0"/>
    <n v="1950"/>
    <n v="0"/>
    <m/>
    <m/>
    <m/>
    <m/>
    <s v="A RMP update was submitted by Tanzania in 2005"/>
    <m/>
    <m/>
    <m/>
    <x v="1"/>
    <n v="0"/>
    <n v="1"/>
    <n v="11"/>
    <n v="13"/>
    <n v="0"/>
    <n v="0"/>
    <n v="0"/>
    <n v="2002"/>
  </r>
  <r>
    <m/>
    <m/>
    <s v="NAM/PHA/37/PRP/08"/>
    <s v="Germany"/>
    <m/>
    <x v="0"/>
    <s v="NAM"/>
    <x v="5"/>
    <s v="PHA"/>
    <s v="Project preparation for a terminal ODS phase-out management plan"/>
    <d v="2002-07-01T00:00:00"/>
    <d v="2003-08-01T00:00:00"/>
    <s v="FIN"/>
    <d v="2002-12-01T00:00:00"/>
    <m/>
    <d v="2003-09-01T00:00:00"/>
    <d v="2004-08-01T00:00:00"/>
    <n v="0"/>
    <m/>
    <m/>
    <n v="0"/>
    <m/>
    <m/>
    <m/>
    <m/>
    <m/>
    <m/>
    <m/>
    <m/>
    <n v="50250"/>
    <n v="0"/>
    <n v="50250"/>
    <n v="1"/>
    <n v="0"/>
    <n v="0"/>
    <n v="0"/>
    <n v="6533"/>
    <n v="0"/>
    <n v="6533"/>
    <n v="0"/>
    <n v="50250"/>
    <n v="0"/>
    <n v="0"/>
    <n v="6533"/>
    <n v="0"/>
    <m/>
    <m/>
    <m/>
    <m/>
    <s v="Project completed and TPMP approved at 41st Excom."/>
    <m/>
    <m/>
    <m/>
    <x v="1"/>
    <n v="0"/>
    <n v="1"/>
    <n v="5"/>
    <n v="13"/>
    <n v="0"/>
    <n v="0"/>
    <n v="0"/>
    <n v="2002"/>
  </r>
  <r>
    <m/>
    <m/>
    <s v="UGA/PHA/50/PRP/12"/>
    <s v="France"/>
    <m/>
    <x v="0"/>
    <s v="UGA"/>
    <x v="5"/>
    <s v="PHA"/>
    <s v="Project preparation for a terminal ODS phase-out management plan"/>
    <d v="2006-11-01T00:00:00"/>
    <d v="2007-11-01T00:00:00"/>
    <s v="FIN"/>
    <d v="2007-10-01T00:00:00"/>
    <m/>
    <d v="2009-03-01T00:00:00"/>
    <d v="2012-12-01T00:00:00"/>
    <n v="0"/>
    <m/>
    <m/>
    <n v="0"/>
    <m/>
    <m/>
    <m/>
    <m/>
    <m/>
    <m/>
    <m/>
    <m/>
    <n v="30000"/>
    <n v="-2064"/>
    <n v="27936"/>
    <n v="1"/>
    <n v="0"/>
    <n v="0"/>
    <n v="0"/>
    <n v="3900"/>
    <n v="-280"/>
    <n v="3620"/>
    <n v="0"/>
    <n v="27936"/>
    <m/>
    <n v="0"/>
    <n v="3620"/>
    <m/>
    <m/>
    <m/>
    <m/>
    <m/>
    <s v="The French contribution was impelmented by GTZ; project completed."/>
    <m/>
    <m/>
    <m/>
    <x v="1"/>
    <n v="0"/>
    <n v="1"/>
    <n v="11"/>
    <n v="12"/>
    <n v="0"/>
    <n v="0"/>
    <n v="0"/>
    <n v="2006"/>
  </r>
  <r>
    <m/>
    <m/>
    <s v="ZIM/PHA/37/PRP/25"/>
    <s v="Germany"/>
    <m/>
    <x v="0"/>
    <s v="ZIM"/>
    <x v="5"/>
    <s v="PHA"/>
    <s v="Project preparation for a terminal ODS phase-out management plan"/>
    <d v="2002-07-01T00:00:00"/>
    <d v="2003-08-01T00:00:00"/>
    <s v="FIN"/>
    <d v="2003-09-01T00:00:00"/>
    <m/>
    <d v="2004-10-01T00:00:00"/>
    <d v="2004-12-01T00:00:00"/>
    <n v="0"/>
    <m/>
    <m/>
    <n v="0"/>
    <m/>
    <m/>
    <m/>
    <m/>
    <m/>
    <m/>
    <m/>
    <m/>
    <n v="62760"/>
    <n v="0"/>
    <n v="62760"/>
    <n v="1"/>
    <n v="0"/>
    <n v="0"/>
    <n v="0"/>
    <n v="8159"/>
    <n v="0"/>
    <n v="8159"/>
    <n v="0"/>
    <n v="62760"/>
    <n v="0"/>
    <n v="0"/>
    <n v="8159"/>
    <n v="0"/>
    <m/>
    <m/>
    <m/>
    <m/>
    <s v="TPMP first tranche approved at 44th ExCom."/>
    <m/>
    <m/>
    <m/>
    <x v="1"/>
    <n v="0"/>
    <n v="1"/>
    <n v="14"/>
    <n v="13"/>
    <n v="0"/>
    <n v="0"/>
    <n v="0"/>
    <n v="2002"/>
  </r>
  <r>
    <m/>
    <m/>
    <s v="ANG/PHA/51/PRP/06"/>
    <s v="UNEP"/>
    <m/>
    <x v="0"/>
    <s v="ANG"/>
    <x v="5"/>
    <s v="PHA"/>
    <s v="Project preparation for a terminal phase-out management plan"/>
    <d v="2007-03-01T00:00:00"/>
    <d v="2008-03-01T00:00:00"/>
    <s v="FIN"/>
    <d v="2007-11-01T00:00:00"/>
    <m/>
    <d v="2012-03-01T00:00:00"/>
    <d v="2013-12-01T00:00:00"/>
    <n v="0"/>
    <m/>
    <m/>
    <n v="0"/>
    <m/>
    <m/>
    <n v="0"/>
    <m/>
    <m/>
    <n v="0"/>
    <m/>
    <m/>
    <n v="18000"/>
    <n v="0"/>
    <n v="18000"/>
    <n v="1"/>
    <n v="0"/>
    <n v="0"/>
    <n v="0"/>
    <n v="2340"/>
    <n v="0"/>
    <n v="2340"/>
    <n v="0"/>
    <n v="18000"/>
    <n v="0"/>
    <n v="0"/>
    <n v="2340"/>
    <n v="0"/>
    <m/>
    <n v="0"/>
    <m/>
    <m/>
    <m/>
    <m/>
    <m/>
    <m/>
    <x v="1"/>
    <n v="0"/>
    <n v="1"/>
    <n v="8"/>
    <n v="12"/>
    <n v="0"/>
    <n v="0"/>
    <n v="0"/>
    <n v="2007"/>
  </r>
  <r>
    <m/>
    <m/>
    <s v="BZE/PHA/50/PRP/16"/>
    <s v="UNEP"/>
    <m/>
    <x v="1"/>
    <s v="BZE"/>
    <x v="5"/>
    <s v="PHA"/>
    <s v="Project preparation for a terminal phase-out management plan"/>
    <d v="2006-11-01T00:00:00"/>
    <d v="2007-11-01T00:00:00"/>
    <s v="FIN"/>
    <d v="2007-07-01T00:00:00"/>
    <m/>
    <d v="2007-09-01T00:00:00"/>
    <d v="2007-12-01T00:00:00"/>
    <n v="0"/>
    <m/>
    <m/>
    <n v="0"/>
    <m/>
    <m/>
    <n v="0"/>
    <m/>
    <m/>
    <n v="0"/>
    <m/>
    <m/>
    <n v="15000"/>
    <n v="0"/>
    <n v="15000"/>
    <n v="1"/>
    <n v="0"/>
    <n v="0"/>
    <n v="0"/>
    <n v="1950"/>
    <n v="0"/>
    <n v="1950"/>
    <n v="0"/>
    <n v="15000"/>
    <n v="0"/>
    <n v="0"/>
    <n v="1950"/>
    <n v="0"/>
    <m/>
    <n v="0"/>
    <m/>
    <m/>
    <m/>
    <m/>
    <m/>
    <m/>
    <x v="1"/>
    <n v="0"/>
    <n v="1"/>
    <n v="8"/>
    <n v="12"/>
    <n v="0"/>
    <n v="0"/>
    <n v="0"/>
    <n v="2006"/>
  </r>
  <r>
    <m/>
    <m/>
    <s v="BEN/PHA/49/PRP/15"/>
    <s v="Canada"/>
    <m/>
    <x v="0"/>
    <s v="BEN"/>
    <x v="5"/>
    <s v="PHA"/>
    <s v="Project preparation for a terminal phase-out management plan"/>
    <d v="2006-07-01T00:00:00"/>
    <d v="2007-07-01T00:00:00"/>
    <s v="CLO"/>
    <m/>
    <m/>
    <m/>
    <d v="2009-07-01T00:00:00"/>
    <n v="0"/>
    <m/>
    <m/>
    <n v="0"/>
    <m/>
    <m/>
    <m/>
    <m/>
    <m/>
    <m/>
    <m/>
    <m/>
    <n v="12000"/>
    <n v="-12000"/>
    <n v="0"/>
    <n v="0"/>
    <n v="0"/>
    <n v="0"/>
    <n v="0"/>
    <n v="1560"/>
    <n v="-1560"/>
    <n v="0"/>
    <n v="0"/>
    <n v="0"/>
    <m/>
    <n v="0"/>
    <n v="0"/>
    <m/>
    <m/>
    <m/>
    <m/>
    <m/>
    <s v="TPMP has been prepared by UNEP and approved at 55th meeting, without the need for the funds approved for Canada. Therefore, Canada will ask for cancellation of this project at the 58th meeting and return related funds."/>
    <m/>
    <m/>
    <m/>
    <x v="0"/>
    <n v="0"/>
    <n v="0"/>
    <s v=""/>
    <n v="12"/>
    <n v="0"/>
    <n v="0"/>
    <n v="0"/>
    <n v="2006"/>
  </r>
  <r>
    <m/>
    <m/>
    <s v="BEN/PHA/49/PRP/16"/>
    <s v="UNEP"/>
    <m/>
    <x v="0"/>
    <s v="BEN"/>
    <x v="5"/>
    <s v="PHA"/>
    <s v="Project preparation for a terminal phase-out management plan"/>
    <d v="2006-07-01T00:00:00"/>
    <d v="2007-07-01T00:00:00"/>
    <s v="FIN"/>
    <d v="2007-02-01T00:00:00"/>
    <m/>
    <d v="2007-10-01T00:00:00"/>
    <d v="2008-12-01T00:00:00"/>
    <n v="0"/>
    <m/>
    <m/>
    <n v="0"/>
    <m/>
    <m/>
    <n v="0"/>
    <m/>
    <m/>
    <n v="0"/>
    <m/>
    <m/>
    <n v="18000"/>
    <n v="0"/>
    <n v="18000"/>
    <n v="1"/>
    <n v="0"/>
    <n v="0"/>
    <n v="0"/>
    <n v="2340"/>
    <n v="0"/>
    <n v="2340"/>
    <n v="0"/>
    <n v="18000"/>
    <n v="0"/>
    <n v="0"/>
    <n v="2340"/>
    <n v="0"/>
    <m/>
    <n v="0"/>
    <m/>
    <m/>
    <m/>
    <m/>
    <m/>
    <m/>
    <x v="1"/>
    <n v="0"/>
    <n v="1"/>
    <n v="7"/>
    <n v="12"/>
    <n v="0"/>
    <n v="0"/>
    <n v="0"/>
    <n v="2006"/>
  </r>
  <r>
    <m/>
    <m/>
    <s v="BHU/PHA/50/PRP/08"/>
    <s v="UNEP"/>
    <m/>
    <x v="2"/>
    <s v="BHU"/>
    <x v="5"/>
    <s v="PHA"/>
    <s v="Project preparation for a terminal phase-out management plan"/>
    <d v="2006-11-01T00:00:00"/>
    <d v="2007-11-01T00:00:00"/>
    <s v="FIN"/>
    <d v="2007-04-01T00:00:00"/>
    <m/>
    <d v="2007-12-01T00:00:00"/>
    <d v="2007-12-01T00:00:00"/>
    <n v="0"/>
    <m/>
    <m/>
    <n v="0"/>
    <m/>
    <m/>
    <n v="0"/>
    <m/>
    <m/>
    <n v="0"/>
    <m/>
    <m/>
    <n v="15000"/>
    <n v="0"/>
    <n v="15000"/>
    <n v="1"/>
    <n v="0"/>
    <n v="0"/>
    <n v="0"/>
    <n v="1950"/>
    <n v="0"/>
    <n v="1950"/>
    <n v="0"/>
    <n v="15000"/>
    <n v="0"/>
    <n v="0"/>
    <n v="1950"/>
    <n v="0"/>
    <m/>
    <n v="0"/>
    <m/>
    <m/>
    <m/>
    <m/>
    <m/>
    <m/>
    <x v="1"/>
    <n v="0"/>
    <n v="1"/>
    <n v="5"/>
    <n v="12"/>
    <n v="0"/>
    <n v="0"/>
    <n v="0"/>
    <n v="2006"/>
  </r>
  <r>
    <m/>
    <m/>
    <s v="BOT/PHA/55/PRP/11"/>
    <s v="Germany"/>
    <m/>
    <x v="0"/>
    <s v="BOT"/>
    <x v="5"/>
    <s v="PHA"/>
    <s v="Project preparation for a terminal phase-out management plan"/>
    <d v="2008-07-01T00:00:00"/>
    <d v="2009-01-01T00:00:00"/>
    <s v="FIN"/>
    <d v="2008-10-01T00:00:00"/>
    <m/>
    <d v="2009-03-01T00:00:00"/>
    <d v="2009-04-01T00:00:00"/>
    <n v="0"/>
    <m/>
    <m/>
    <n v="0"/>
    <m/>
    <m/>
    <m/>
    <m/>
    <m/>
    <m/>
    <m/>
    <m/>
    <n v="30000"/>
    <n v="0"/>
    <n v="30000"/>
    <n v="1"/>
    <n v="0"/>
    <n v="0"/>
    <n v="0"/>
    <n v="3900"/>
    <n v="0"/>
    <n v="3900"/>
    <n v="0"/>
    <n v="30000"/>
    <n v="0"/>
    <n v="0"/>
    <n v="3900"/>
    <n v="0"/>
    <m/>
    <m/>
    <m/>
    <m/>
    <s v="TPMP project was approved at the 57th Excom."/>
    <m/>
    <m/>
    <m/>
    <x v="1"/>
    <n v="0"/>
    <n v="1"/>
    <n v="3"/>
    <n v="6"/>
    <n v="0"/>
    <n v="0"/>
    <n v="0"/>
    <n v="2008"/>
  </r>
  <r>
    <m/>
    <m/>
    <s v="KAM/PHA/50/PRP/12"/>
    <s v="UNDP"/>
    <m/>
    <x v="2"/>
    <s v="KAM"/>
    <x v="5"/>
    <s v="PHA"/>
    <s v="Project preparation for a terminal phase-out management plan"/>
    <d v="2006-11-01T00:00:00"/>
    <d v="2007-11-01T00:00:00"/>
    <s v="FIN"/>
    <d v="2007-04-01T00:00:00"/>
    <m/>
    <d v="2007-09-01T00:00:00"/>
    <d v="2009-12-01T00:00:00"/>
    <n v="0"/>
    <m/>
    <m/>
    <m/>
    <m/>
    <m/>
    <n v="0"/>
    <m/>
    <m/>
    <m/>
    <m/>
    <m/>
    <n v="15000"/>
    <n v="-9560"/>
    <n v="5440"/>
    <n v="1"/>
    <n v="0"/>
    <n v="0"/>
    <n v="0"/>
    <n v="1125"/>
    <n v="-717"/>
    <n v="408"/>
    <n v="0"/>
    <n v="5440"/>
    <n v="0"/>
    <n v="0"/>
    <n v="408"/>
    <n v="0"/>
    <m/>
    <m/>
    <m/>
    <m/>
    <s v="Completed in 2007. Financially completed in 2009."/>
    <m/>
    <m/>
    <m/>
    <x v="1"/>
    <n v="0"/>
    <n v="1"/>
    <n v="5"/>
    <n v="12"/>
    <n v="0"/>
    <n v="0"/>
    <n v="0"/>
    <n v="2006"/>
  </r>
  <r>
    <m/>
    <m/>
    <s v="KAM/PHA/50/PRP/13"/>
    <s v="UNEP"/>
    <m/>
    <x v="2"/>
    <s v="KAM"/>
    <x v="5"/>
    <s v="PHA"/>
    <s v="Project preparation for a terminal phase-out management plan"/>
    <d v="2006-11-01T00:00:00"/>
    <d v="2007-11-01T00:00:00"/>
    <s v="FIN"/>
    <d v="2007-02-01T00:00:00"/>
    <m/>
    <d v="2007-09-01T00:00:00"/>
    <d v="2008-01-01T00:00:00"/>
    <n v="0"/>
    <m/>
    <m/>
    <n v="0"/>
    <m/>
    <m/>
    <n v="0"/>
    <m/>
    <m/>
    <n v="0"/>
    <m/>
    <m/>
    <n v="15000"/>
    <n v="-11"/>
    <n v="14989"/>
    <n v="1"/>
    <n v="0"/>
    <n v="0"/>
    <n v="0"/>
    <n v="1950"/>
    <n v="0"/>
    <n v="1950"/>
    <n v="0"/>
    <n v="14989"/>
    <n v="0"/>
    <n v="0"/>
    <n v="1950.0000000000002"/>
    <n v="0"/>
    <m/>
    <n v="0"/>
    <m/>
    <m/>
    <m/>
    <m/>
    <m/>
    <m/>
    <x v="1"/>
    <n v="0"/>
    <n v="1"/>
    <n v="3"/>
    <n v="12"/>
    <n v="0"/>
    <n v="0"/>
    <n v="0"/>
    <n v="2006"/>
  </r>
  <r>
    <m/>
    <m/>
    <s v="CMR/PHA/49/PRP/24"/>
    <s v="UNIDO"/>
    <m/>
    <x v="0"/>
    <s v="CMR"/>
    <x v="5"/>
    <s v="PHA"/>
    <s v="Project preparation for a terminal phase-out management plan"/>
    <d v="2006-07-01T00:00:00"/>
    <d v="2007-07-01T00:00:00"/>
    <s v="FIN"/>
    <d v="2006-08-01T00:00:00"/>
    <m/>
    <d v="2006-11-01T00:00:00"/>
    <d v="2007-12-01T00:00:00"/>
    <n v="0"/>
    <m/>
    <m/>
    <n v="0"/>
    <m/>
    <m/>
    <n v="0"/>
    <m/>
    <m/>
    <n v="0"/>
    <m/>
    <m/>
    <n v="30000"/>
    <n v="0"/>
    <n v="30000"/>
    <n v="1"/>
    <n v="0"/>
    <n v="0"/>
    <n v="0"/>
    <n v="2250"/>
    <n v="0"/>
    <n v="2250"/>
    <n v="0"/>
    <n v="30000"/>
    <n v="0"/>
    <m/>
    <n v="2250"/>
    <n v="0"/>
    <m/>
    <m/>
    <m/>
    <m/>
    <m/>
    <m/>
    <m/>
    <m/>
    <x v="1"/>
    <n v="0"/>
    <n v="1"/>
    <n v="1"/>
    <n v="12"/>
    <n v="0"/>
    <n v="0"/>
    <n v="0"/>
    <n v="2006"/>
  </r>
  <r>
    <m/>
    <m/>
    <s v="CBI/PHA/50/PRP/11"/>
    <s v="UNEP"/>
    <m/>
    <x v="0"/>
    <s v="CBI"/>
    <x v="5"/>
    <s v="PHA"/>
    <s v="Project preparation for a terminal phase-out management plan"/>
    <d v="2006-11-01T00:00:00"/>
    <d v="2007-11-01T00:00:00"/>
    <s v="FIN"/>
    <d v="2007-12-01T00:00:00"/>
    <m/>
    <d v="2008-12-01T00:00:00"/>
    <d v="2011-01-01T00:00:00"/>
    <n v="0"/>
    <m/>
    <m/>
    <n v="0"/>
    <m/>
    <m/>
    <n v="0"/>
    <m/>
    <m/>
    <n v="0"/>
    <m/>
    <m/>
    <n v="30000"/>
    <n v="0"/>
    <n v="30000"/>
    <n v="1"/>
    <n v="0"/>
    <n v="0"/>
    <n v="0"/>
    <n v="3900"/>
    <n v="0"/>
    <n v="3900"/>
    <n v="0"/>
    <n v="30000"/>
    <n v="0"/>
    <n v="0"/>
    <n v="3900"/>
    <n v="0"/>
    <m/>
    <n v="0"/>
    <m/>
    <m/>
    <m/>
    <m/>
    <m/>
    <m/>
    <x v="1"/>
    <n v="0"/>
    <n v="1"/>
    <n v="13"/>
    <n v="12"/>
    <n v="0"/>
    <n v="0"/>
    <n v="0"/>
    <n v="2006"/>
  </r>
  <r>
    <m/>
    <m/>
    <s v="CAF/PHA/49/PRP/14"/>
    <s v="UNEP"/>
    <m/>
    <x v="0"/>
    <s v="CAF"/>
    <x v="5"/>
    <s v="PHA"/>
    <s v="Project preparation for a terminal phase-out management plan"/>
    <d v="2006-07-01T00:00:00"/>
    <d v="2007-07-01T00:00:00"/>
    <s v="FIN"/>
    <d v="2007-10-01T00:00:00"/>
    <m/>
    <d v="2008-07-01T00:00:00"/>
    <d v="2009-07-01T00:00:00"/>
    <n v="0"/>
    <m/>
    <m/>
    <n v="0"/>
    <m/>
    <m/>
    <n v="0"/>
    <m/>
    <m/>
    <n v="0"/>
    <m/>
    <m/>
    <n v="30000"/>
    <n v="0"/>
    <n v="30000"/>
    <n v="1"/>
    <n v="0"/>
    <n v="0"/>
    <n v="0"/>
    <n v="3900"/>
    <n v="0"/>
    <n v="3900"/>
    <n v="0"/>
    <n v="30000"/>
    <n v="0"/>
    <n v="0"/>
    <n v="3900"/>
    <n v="0"/>
    <m/>
    <n v="0"/>
    <m/>
    <m/>
    <m/>
    <m/>
    <m/>
    <m/>
    <x v="1"/>
    <n v="0"/>
    <n v="1"/>
    <n v="15"/>
    <n v="12"/>
    <n v="0"/>
    <n v="0"/>
    <n v="0"/>
    <n v="2006"/>
  </r>
  <r>
    <m/>
    <m/>
    <s v="CHD/PHA/48/PRP/12"/>
    <s v="UNEP"/>
    <m/>
    <x v="0"/>
    <s v="CHD"/>
    <x v="5"/>
    <s v="PHA"/>
    <s v="Project preparation for a terminal phase-out management plan"/>
    <d v="2006-04-01T00:00:00"/>
    <d v="2007-04-01T00:00:00"/>
    <s v="FIN"/>
    <d v="2007-01-01T00:00:00"/>
    <m/>
    <d v="2008-01-01T00:00:00"/>
    <d v="2011-10-01T00:00:00"/>
    <n v="0"/>
    <m/>
    <m/>
    <n v="0"/>
    <m/>
    <m/>
    <n v="0"/>
    <m/>
    <m/>
    <n v="0"/>
    <m/>
    <m/>
    <n v="18000"/>
    <n v="0"/>
    <n v="18000"/>
    <n v="1"/>
    <n v="0"/>
    <n v="0"/>
    <n v="0"/>
    <n v="2340"/>
    <n v="0"/>
    <n v="2340"/>
    <n v="0"/>
    <n v="18000"/>
    <n v="0"/>
    <n v="0"/>
    <n v="2340"/>
    <n v="0"/>
    <m/>
    <n v="0"/>
    <m/>
    <m/>
    <m/>
    <m/>
    <m/>
    <m/>
    <x v="1"/>
    <n v="0"/>
    <n v="1"/>
    <n v="9"/>
    <n v="12"/>
    <n v="0"/>
    <n v="0"/>
    <n v="0"/>
    <n v="2006"/>
  </r>
  <r>
    <m/>
    <m/>
    <s v="PRC/PHA/48/PRP/14"/>
    <s v="UNEP"/>
    <m/>
    <x v="0"/>
    <s v="PRC"/>
    <x v="5"/>
    <s v="PHA"/>
    <s v="Project preparation for a terminal phase-out management plan"/>
    <d v="2006-04-01T00:00:00"/>
    <d v="2007-04-01T00:00:00"/>
    <s v="FIN"/>
    <d v="2007-05-01T00:00:00"/>
    <m/>
    <d v="2008-11-01T00:00:00"/>
    <d v="2009-11-01T00:00:00"/>
    <n v="0"/>
    <m/>
    <m/>
    <n v="0"/>
    <m/>
    <m/>
    <n v="0"/>
    <m/>
    <m/>
    <n v="0"/>
    <m/>
    <m/>
    <n v="18000"/>
    <n v="-9"/>
    <n v="17991"/>
    <n v="1"/>
    <n v="0"/>
    <n v="0"/>
    <n v="0"/>
    <n v="2340"/>
    <n v="-1.17"/>
    <n v="2338.83"/>
    <n v="0"/>
    <n v="17991"/>
    <n v="0"/>
    <n v="0"/>
    <n v="2338.83"/>
    <n v="0"/>
    <m/>
    <n v="0"/>
    <m/>
    <m/>
    <m/>
    <m/>
    <m/>
    <m/>
    <x v="1"/>
    <n v="0"/>
    <n v="1"/>
    <n v="13"/>
    <n v="12"/>
    <n v="0"/>
    <n v="0"/>
    <n v="0"/>
    <n v="2006"/>
  </r>
  <r>
    <m/>
    <m/>
    <s v="IVC/PHA/48/PRP/25"/>
    <s v="UNEP"/>
    <m/>
    <x v="0"/>
    <s v="IVC"/>
    <x v="5"/>
    <s v="PHA"/>
    <s v="Project preparation for a terminal phase-out management plan"/>
    <d v="2006-04-01T00:00:00"/>
    <d v="2007-04-01T00:00:00"/>
    <s v="FIN"/>
    <d v="2007-04-01T00:00:00"/>
    <m/>
    <d v="2007-12-01T00:00:00"/>
    <d v="2008-12-01T00:00:00"/>
    <n v="0"/>
    <m/>
    <m/>
    <n v="0"/>
    <m/>
    <m/>
    <n v="0"/>
    <m/>
    <m/>
    <n v="0"/>
    <m/>
    <m/>
    <n v="15000"/>
    <n v="-9"/>
    <n v="14991"/>
    <n v="1"/>
    <n v="0"/>
    <n v="0"/>
    <n v="0"/>
    <n v="1950"/>
    <n v="-1.17"/>
    <n v="1948.83"/>
    <n v="0"/>
    <n v="14991"/>
    <n v="0"/>
    <n v="0"/>
    <n v="1948.8300000000002"/>
    <n v="0"/>
    <m/>
    <n v="0"/>
    <m/>
    <m/>
    <m/>
    <m/>
    <m/>
    <m/>
    <x v="1"/>
    <n v="0"/>
    <n v="1"/>
    <n v="12"/>
    <n v="12"/>
    <n v="0"/>
    <n v="0"/>
    <n v="0"/>
    <n v="2006"/>
  </r>
  <r>
    <m/>
    <m/>
    <s v="DJI/PHA/48/PRP/11"/>
    <s v="UNEP"/>
    <m/>
    <x v="0"/>
    <s v="DJI"/>
    <x v="5"/>
    <s v="PHA"/>
    <s v="Project preparation for a terminal phase-out management plan"/>
    <d v="2006-04-01T00:00:00"/>
    <d v="2007-04-01T00:00:00"/>
    <s v="FIN"/>
    <d v="2007-01-01T00:00:00"/>
    <m/>
    <d v="2008-03-01T00:00:00"/>
    <d v="2009-12-01T00:00:00"/>
    <n v="0"/>
    <m/>
    <m/>
    <n v="0"/>
    <m/>
    <m/>
    <n v="0"/>
    <m/>
    <m/>
    <n v="0"/>
    <m/>
    <m/>
    <n v="18000"/>
    <n v="0"/>
    <n v="18000"/>
    <n v="1"/>
    <n v="0"/>
    <n v="0"/>
    <n v="0"/>
    <n v="2340"/>
    <n v="0"/>
    <n v="2340"/>
    <n v="0"/>
    <n v="18000"/>
    <n v="0"/>
    <n v="0"/>
    <n v="2340"/>
    <n v="0"/>
    <m/>
    <n v="0"/>
    <m/>
    <m/>
    <m/>
    <m/>
    <m/>
    <m/>
    <x v="1"/>
    <n v="0"/>
    <n v="1"/>
    <n v="9"/>
    <n v="12"/>
    <n v="0"/>
    <n v="0"/>
    <n v="0"/>
    <n v="2006"/>
  </r>
  <r>
    <m/>
    <m/>
    <s v="DOM/PHA/42/PRP/35"/>
    <s v="UNDP"/>
    <m/>
    <x v="1"/>
    <s v="DOM"/>
    <x v="5"/>
    <s v="PHA"/>
    <s v="Project preparation for a terminal phase-out management plan"/>
    <d v="2004-04-01T00:00:00"/>
    <d v="2004-10-01T00:00:00"/>
    <s v="FIN"/>
    <d v="2004-07-01T00:00:00"/>
    <m/>
    <d v="2005-05-01T00:00:00"/>
    <d v="2006-12-01T00:00:00"/>
    <n v="0"/>
    <m/>
    <m/>
    <m/>
    <m/>
    <m/>
    <n v="0"/>
    <m/>
    <m/>
    <m/>
    <m/>
    <m/>
    <n v="7500"/>
    <n v="0"/>
    <n v="7500"/>
    <n v="1"/>
    <n v="0"/>
    <n v="0"/>
    <n v="0"/>
    <n v="563"/>
    <n v="0"/>
    <n v="563"/>
    <n v="0"/>
    <n v="7500"/>
    <n v="0"/>
    <n v="0"/>
    <n v="563"/>
    <n v="0"/>
    <m/>
    <m/>
    <m/>
    <m/>
    <s v="Completed in 2005. Financially completed in 2006."/>
    <m/>
    <m/>
    <m/>
    <x v="1"/>
    <n v="0"/>
    <n v="1"/>
    <n v="3"/>
    <n v="6"/>
    <n v="0"/>
    <n v="0"/>
    <n v="0"/>
    <n v="2004"/>
  </r>
  <r>
    <m/>
    <m/>
    <s v="GAB/PHA/48/PRP/18"/>
    <s v="UNEP"/>
    <m/>
    <x v="0"/>
    <s v="GAB"/>
    <x v="5"/>
    <s v="PHA"/>
    <s v="Project preparation for a terminal phase-out management plan"/>
    <d v="2006-04-01T00:00:00"/>
    <d v="2007-04-01T00:00:00"/>
    <s v="FIN"/>
    <d v="2007-12-01T00:00:00"/>
    <m/>
    <d v="2008-05-01T00:00:00"/>
    <d v="2009-05-01T00:00:00"/>
    <n v="0"/>
    <m/>
    <m/>
    <n v="0"/>
    <m/>
    <m/>
    <n v="0"/>
    <m/>
    <m/>
    <n v="0"/>
    <m/>
    <m/>
    <n v="18000"/>
    <n v="0"/>
    <n v="18000"/>
    <n v="1"/>
    <n v="0"/>
    <n v="0"/>
    <n v="0"/>
    <n v="2340"/>
    <n v="0"/>
    <n v="2340"/>
    <n v="0"/>
    <n v="18000"/>
    <n v="0"/>
    <n v="0"/>
    <n v="2340"/>
    <n v="0"/>
    <m/>
    <n v="0"/>
    <m/>
    <m/>
    <m/>
    <m/>
    <m/>
    <m/>
    <x v="1"/>
    <n v="0"/>
    <n v="1"/>
    <n v="20"/>
    <n v="12"/>
    <n v="0"/>
    <n v="0"/>
    <n v="0"/>
    <n v="2006"/>
  </r>
  <r>
    <m/>
    <m/>
    <s v="GAM/PHA/49/PRP/16"/>
    <s v="UNDP"/>
    <m/>
    <x v="0"/>
    <s v="GAM"/>
    <x v="5"/>
    <s v="PHA"/>
    <s v="Project preparation for a terminal phase-out management plan"/>
    <d v="2006-07-01T00:00:00"/>
    <d v="2007-07-01T00:00:00"/>
    <s v="FIN"/>
    <d v="2007-04-01T00:00:00"/>
    <m/>
    <d v="2007-12-01T00:00:00"/>
    <d v="2009-12-01T00:00:00"/>
    <n v="0"/>
    <m/>
    <m/>
    <m/>
    <m/>
    <m/>
    <n v="0"/>
    <m/>
    <m/>
    <m/>
    <m/>
    <m/>
    <n v="12000"/>
    <n v="-240"/>
    <n v="11760"/>
    <n v="1"/>
    <n v="0"/>
    <n v="0"/>
    <n v="0"/>
    <n v="900"/>
    <n v="-18"/>
    <n v="882"/>
    <n v="0"/>
    <n v="11760"/>
    <n v="0"/>
    <n v="0"/>
    <n v="882"/>
    <n v="0"/>
    <m/>
    <m/>
    <m/>
    <m/>
    <s v="Completed in 2007. Financially completed in 2009."/>
    <m/>
    <m/>
    <m/>
    <x v="1"/>
    <n v="0"/>
    <n v="1"/>
    <n v="9"/>
    <n v="12"/>
    <n v="0"/>
    <n v="0"/>
    <n v="0"/>
    <n v="2006"/>
  </r>
  <r>
    <m/>
    <m/>
    <s v="GAM/PHA/49/PRP/15"/>
    <s v="UNEP"/>
    <m/>
    <x v="0"/>
    <s v="GAM"/>
    <x v="5"/>
    <s v="PHA"/>
    <s v="Project preparation for a terminal phase-out management plan"/>
    <d v="2006-07-01T00:00:00"/>
    <d v="2007-07-01T00:00:00"/>
    <s v="FIN"/>
    <d v="2006-12-01T00:00:00"/>
    <m/>
    <d v="2007-08-01T00:00:00"/>
    <d v="2008-12-01T00:00:00"/>
    <n v="0"/>
    <m/>
    <m/>
    <n v="0"/>
    <m/>
    <m/>
    <n v="0"/>
    <m/>
    <m/>
    <n v="0"/>
    <m/>
    <m/>
    <n v="18000"/>
    <n v="0"/>
    <n v="18000"/>
    <n v="1"/>
    <n v="0"/>
    <n v="0"/>
    <n v="0"/>
    <n v="2340"/>
    <n v="0"/>
    <n v="2340"/>
    <n v="0"/>
    <n v="18000"/>
    <n v="0"/>
    <n v="0"/>
    <n v="2340"/>
    <n v="0"/>
    <m/>
    <n v="0"/>
    <m/>
    <m/>
    <m/>
    <m/>
    <m/>
    <m/>
    <x v="1"/>
    <n v="0"/>
    <n v="1"/>
    <n v="5"/>
    <n v="12"/>
    <n v="0"/>
    <n v="0"/>
    <n v="0"/>
    <n v="2006"/>
  </r>
  <r>
    <m/>
    <m/>
    <s v="GUA/PHA/50/PRP/31"/>
    <s v="UNDP"/>
    <m/>
    <x v="1"/>
    <s v="GUA"/>
    <x v="5"/>
    <s v="PHA"/>
    <s v="Project preparation for a terminal phase-out management plan"/>
    <d v="2006-11-01T00:00:00"/>
    <d v="2007-11-01T00:00:00"/>
    <s v="FIN"/>
    <d v="2008-03-01T00:00:00"/>
    <m/>
    <d v="2008-11-01T00:00:00"/>
    <d v="2009-12-01T00:00:00"/>
    <n v="0"/>
    <m/>
    <m/>
    <m/>
    <m/>
    <m/>
    <n v="0"/>
    <m/>
    <m/>
    <m/>
    <m/>
    <m/>
    <n v="15000"/>
    <n v="0"/>
    <n v="15000"/>
    <n v="1"/>
    <n v="0"/>
    <n v="0"/>
    <n v="0"/>
    <n v="1125"/>
    <n v="0"/>
    <n v="1125"/>
    <n v="0"/>
    <n v="15000"/>
    <n v="0"/>
    <n v="0"/>
    <n v="1125"/>
    <n v="0"/>
    <m/>
    <m/>
    <m/>
    <m/>
    <s v="Completed in 2008. Financially completed in 2009."/>
    <m/>
    <m/>
    <m/>
    <x v="1"/>
    <n v="0"/>
    <n v="1"/>
    <n v="16"/>
    <n v="12"/>
    <n v="0"/>
    <n v="0"/>
    <n v="0"/>
    <n v="2006"/>
  </r>
  <r>
    <m/>
    <m/>
    <s v="GUA/PHA/50/PRP/32"/>
    <s v="UNEP"/>
    <m/>
    <x v="1"/>
    <s v="GUA"/>
    <x v="5"/>
    <s v="PHA"/>
    <s v="Project preparation for a terminal phase-out management plan"/>
    <d v="2006-11-01T00:00:00"/>
    <d v="2007-11-01T00:00:00"/>
    <s v="FIN"/>
    <d v="2007-11-01T00:00:00"/>
    <m/>
    <d v="2009-12-01T00:00:00"/>
    <d v="2010-12-01T00:00:00"/>
    <n v="0"/>
    <m/>
    <m/>
    <n v="0"/>
    <m/>
    <m/>
    <n v="0"/>
    <m/>
    <m/>
    <n v="0"/>
    <m/>
    <m/>
    <n v="15000"/>
    <n v="0"/>
    <n v="15000"/>
    <n v="1"/>
    <n v="0"/>
    <n v="0"/>
    <n v="0"/>
    <n v="1950"/>
    <n v="0"/>
    <n v="1950"/>
    <n v="0"/>
    <n v="15000"/>
    <n v="0"/>
    <n v="0"/>
    <n v="1950"/>
    <n v="0"/>
    <m/>
    <n v="0"/>
    <m/>
    <m/>
    <m/>
    <m/>
    <m/>
    <m/>
    <x v="1"/>
    <n v="0"/>
    <n v="1"/>
    <n v="12"/>
    <n v="12"/>
    <n v="0"/>
    <n v="0"/>
    <n v="0"/>
    <n v="2006"/>
  </r>
  <r>
    <m/>
    <m/>
    <s v="GUI/PHA/49/PRP/16"/>
    <s v="UNEP"/>
    <m/>
    <x v="0"/>
    <s v="GUI"/>
    <x v="5"/>
    <s v="PHA"/>
    <s v="Project preparation for a terminal phase-out management plan"/>
    <d v="2006-07-01T00:00:00"/>
    <d v="2007-07-01T00:00:00"/>
    <s v="FIN"/>
    <d v="2007-04-01T00:00:00"/>
    <m/>
    <d v="2008-07-01T00:00:00"/>
    <d v="2009-07-01T00:00:00"/>
    <n v="0"/>
    <m/>
    <m/>
    <n v="0"/>
    <m/>
    <m/>
    <n v="0"/>
    <m/>
    <m/>
    <n v="0"/>
    <m/>
    <m/>
    <n v="15000"/>
    <n v="0"/>
    <n v="15000"/>
    <n v="1"/>
    <n v="0"/>
    <n v="0"/>
    <n v="0"/>
    <n v="1950"/>
    <n v="0"/>
    <n v="1950"/>
    <n v="0"/>
    <n v="15000"/>
    <n v="0"/>
    <n v="0"/>
    <n v="1950"/>
    <n v="0"/>
    <m/>
    <n v="0"/>
    <m/>
    <m/>
    <m/>
    <m/>
    <m/>
    <m/>
    <x v="1"/>
    <n v="0"/>
    <n v="1"/>
    <n v="9"/>
    <n v="12"/>
    <n v="0"/>
    <n v="0"/>
    <n v="0"/>
    <n v="2006"/>
  </r>
  <r>
    <m/>
    <m/>
    <s v="GUI/PHA/49/PRP/17"/>
    <s v="UNIDO"/>
    <m/>
    <x v="0"/>
    <s v="GUI"/>
    <x v="5"/>
    <s v="PHA"/>
    <s v="Project preparation for a terminal phase-out management plan"/>
    <d v="2006-07-01T00:00:00"/>
    <d v="2007-07-01T00:00:00"/>
    <s v="FIN"/>
    <d v="2007-04-01T00:00:00"/>
    <m/>
    <d v="2008-06-01T00:00:00"/>
    <d v="2009-03-01T00:00:00"/>
    <n v="0"/>
    <m/>
    <m/>
    <n v="0"/>
    <m/>
    <m/>
    <n v="0"/>
    <m/>
    <m/>
    <n v="0"/>
    <m/>
    <m/>
    <n v="15000"/>
    <n v="-2888"/>
    <n v="12112"/>
    <n v="1"/>
    <n v="0"/>
    <n v="0"/>
    <n v="0"/>
    <n v="1125"/>
    <n v="-217"/>
    <n v="908"/>
    <n v="0"/>
    <n v="12112"/>
    <n v="0"/>
    <m/>
    <n v="908"/>
    <n v="0"/>
    <m/>
    <m/>
    <m/>
    <m/>
    <m/>
    <m/>
    <m/>
    <m/>
    <x v="1"/>
    <n v="0"/>
    <n v="1"/>
    <n v="9"/>
    <n v="12"/>
    <n v="0"/>
    <n v="0"/>
    <n v="0"/>
    <n v="2006"/>
  </r>
  <r>
    <m/>
    <m/>
    <s v="GBS/PHA/50/PRP/10"/>
    <s v="UNEP"/>
    <m/>
    <x v="0"/>
    <s v="GBS"/>
    <x v="5"/>
    <s v="PHA"/>
    <s v="Project preparation for a terminal phase-out management plan"/>
    <d v="2006-11-01T00:00:00"/>
    <d v="2007-11-01T00:00:00"/>
    <s v="FIN"/>
    <d v="2007-07-01T00:00:00"/>
    <m/>
    <d v="2008-12-01T00:00:00"/>
    <d v="2009-12-01T00:00:00"/>
    <n v="0"/>
    <m/>
    <m/>
    <n v="0"/>
    <m/>
    <m/>
    <n v="0"/>
    <m/>
    <m/>
    <n v="0"/>
    <m/>
    <m/>
    <n v="30000"/>
    <n v="0"/>
    <n v="30000"/>
    <n v="1"/>
    <n v="0"/>
    <n v="0"/>
    <n v="0"/>
    <n v="3900"/>
    <n v="0"/>
    <n v="3900"/>
    <n v="0"/>
    <n v="30000"/>
    <n v="0"/>
    <n v="0"/>
    <n v="3900"/>
    <n v="0"/>
    <m/>
    <n v="0"/>
    <m/>
    <m/>
    <m/>
    <m/>
    <m/>
    <m/>
    <x v="1"/>
    <n v="0"/>
    <n v="1"/>
    <n v="8"/>
    <n v="12"/>
    <n v="0"/>
    <n v="0"/>
    <n v="0"/>
    <n v="2006"/>
  </r>
  <r>
    <m/>
    <m/>
    <s v="GUY/PHA/48/PRP/11"/>
    <s v="UNEP"/>
    <m/>
    <x v="1"/>
    <s v="GUY"/>
    <x v="5"/>
    <s v="PHA"/>
    <s v="Project preparation for a terminal phase-out management plan"/>
    <d v="2006-04-01T00:00:00"/>
    <d v="2007-04-01T00:00:00"/>
    <s v="FIN"/>
    <d v="2007-05-01T00:00:00"/>
    <m/>
    <d v="2009-06-01T00:00:00"/>
    <d v="2010-12-01T00:00:00"/>
    <n v="0"/>
    <m/>
    <m/>
    <n v="0"/>
    <m/>
    <m/>
    <n v="0"/>
    <m/>
    <m/>
    <n v="0"/>
    <m/>
    <m/>
    <n v="15000"/>
    <n v="0"/>
    <n v="15000"/>
    <n v="1"/>
    <n v="0"/>
    <n v="0"/>
    <n v="0"/>
    <n v="1950"/>
    <n v="0"/>
    <n v="1950"/>
    <n v="0"/>
    <n v="15000"/>
    <n v="0"/>
    <n v="0"/>
    <n v="1950"/>
    <n v="0"/>
    <m/>
    <n v="0"/>
    <m/>
    <m/>
    <m/>
    <m/>
    <m/>
    <m/>
    <x v="1"/>
    <n v="0"/>
    <n v="1"/>
    <n v="13"/>
    <n v="12"/>
    <n v="0"/>
    <n v="0"/>
    <n v="0"/>
    <n v="2006"/>
  </r>
  <r>
    <m/>
    <m/>
    <s v="HON/PHA/51/PRP/23"/>
    <s v="UNEP"/>
    <m/>
    <x v="1"/>
    <s v="HON"/>
    <x v="5"/>
    <s v="PHA"/>
    <s v="Project preparation for a terminal phase-out management plan"/>
    <d v="2007-03-01T00:00:00"/>
    <d v="2008-03-01T00:00:00"/>
    <s v="FIN"/>
    <d v="2007-08-01T00:00:00"/>
    <m/>
    <d v="2008-03-01T00:00:00"/>
    <d v="2010-12-01T00:00:00"/>
    <n v="0"/>
    <m/>
    <m/>
    <n v="0"/>
    <m/>
    <m/>
    <n v="0"/>
    <m/>
    <m/>
    <n v="0"/>
    <m/>
    <m/>
    <n v="15000"/>
    <n v="-2500"/>
    <n v="12500"/>
    <n v="1"/>
    <n v="0"/>
    <n v="0"/>
    <n v="0"/>
    <n v="1950"/>
    <n v="-325"/>
    <n v="1625"/>
    <n v="0"/>
    <n v="12500"/>
    <n v="0"/>
    <n v="0"/>
    <n v="1625"/>
    <n v="0"/>
    <m/>
    <n v="0"/>
    <m/>
    <m/>
    <m/>
    <m/>
    <m/>
    <m/>
    <x v="1"/>
    <n v="0"/>
    <n v="1"/>
    <n v="5"/>
    <n v="12"/>
    <n v="0"/>
    <n v="0"/>
    <n v="0"/>
    <n v="2007"/>
  </r>
  <r>
    <m/>
    <m/>
    <s v="HON/PHA/51/PRP/22"/>
    <s v="UNIDO"/>
    <m/>
    <x v="1"/>
    <s v="HON"/>
    <x v="5"/>
    <s v="PHA"/>
    <s v="Project preparation for a terminal phase-out management plan"/>
    <d v="2007-03-01T00:00:00"/>
    <d v="2008-03-01T00:00:00"/>
    <s v="FIN"/>
    <d v="2007-08-01T00:00:00"/>
    <m/>
    <d v="2008-09-01T00:00:00"/>
    <d v="2008-09-01T00:00:00"/>
    <n v="0"/>
    <m/>
    <m/>
    <n v="0"/>
    <m/>
    <m/>
    <n v="0"/>
    <m/>
    <m/>
    <n v="0"/>
    <m/>
    <m/>
    <n v="15000"/>
    <n v="-95"/>
    <n v="14905"/>
    <n v="1"/>
    <n v="0"/>
    <n v="0"/>
    <n v="0"/>
    <n v="1125"/>
    <n v="-7"/>
    <n v="1118"/>
    <n v="0"/>
    <n v="14905"/>
    <n v="0"/>
    <m/>
    <n v="1118"/>
    <n v="0"/>
    <m/>
    <m/>
    <m/>
    <m/>
    <m/>
    <m/>
    <m/>
    <m/>
    <x v="1"/>
    <n v="0"/>
    <n v="1"/>
    <n v="5"/>
    <n v="12"/>
    <n v="0"/>
    <n v="0"/>
    <n v="0"/>
    <n v="2007"/>
  </r>
  <r>
    <m/>
    <m/>
    <s v="LIR/PHA/49/PRP/09"/>
    <s v="UNDP"/>
    <m/>
    <x v="0"/>
    <s v="LIR"/>
    <x v="5"/>
    <s v="PHA"/>
    <s v="Project preparation for a terminal phase-out management plan"/>
    <d v="2006-07-01T00:00:00"/>
    <d v="2006-07-01T00:00:00"/>
    <s v="FIN"/>
    <d v="2007-04-01T00:00:00"/>
    <m/>
    <d v="2007-12-01T00:00:00"/>
    <d v="2009-12-01T00:00:00"/>
    <n v="0"/>
    <m/>
    <m/>
    <m/>
    <m/>
    <m/>
    <n v="0"/>
    <m/>
    <m/>
    <m/>
    <m/>
    <m/>
    <n v="12000"/>
    <n v="-617"/>
    <n v="11383"/>
    <n v="1"/>
    <n v="0"/>
    <n v="0"/>
    <n v="0"/>
    <n v="900"/>
    <n v="-46"/>
    <n v="854"/>
    <n v="0.27499999999997726"/>
    <n v="11383"/>
    <n v="0"/>
    <n v="0"/>
    <n v="853.72500000000002"/>
    <n v="0"/>
    <m/>
    <m/>
    <m/>
    <m/>
    <s v="Completed in 2007. Financially completed in 2009."/>
    <m/>
    <m/>
    <m/>
    <x v="1"/>
    <n v="0"/>
    <n v="1"/>
    <n v="9"/>
    <n v="0"/>
    <n v="0"/>
    <n v="0"/>
    <n v="0"/>
    <n v="2006"/>
  </r>
  <r>
    <m/>
    <m/>
    <s v="LIR/PHA/49/PRP/10"/>
    <s v="UNEP"/>
    <m/>
    <x v="0"/>
    <s v="LIR"/>
    <x v="5"/>
    <s v="PHA"/>
    <s v="Project preparation for a terminal phase-out management plan"/>
    <d v="2006-07-01T00:00:00"/>
    <d v="2007-07-01T00:00:00"/>
    <s v="FIN"/>
    <d v="2006-12-01T00:00:00"/>
    <m/>
    <d v="2007-12-01T00:00:00"/>
    <d v="2008-12-01T00:00:00"/>
    <n v="0"/>
    <m/>
    <m/>
    <n v="0"/>
    <m/>
    <m/>
    <n v="0"/>
    <m/>
    <m/>
    <n v="0"/>
    <m/>
    <m/>
    <n v="18000"/>
    <n v="0"/>
    <n v="18000"/>
    <n v="1"/>
    <n v="0"/>
    <n v="0"/>
    <n v="0"/>
    <n v="2340"/>
    <n v="0"/>
    <n v="2340"/>
    <n v="0"/>
    <n v="18000"/>
    <n v="0"/>
    <n v="0"/>
    <n v="2340"/>
    <n v="0"/>
    <m/>
    <n v="0"/>
    <m/>
    <m/>
    <m/>
    <m/>
    <m/>
    <m/>
    <x v="1"/>
    <n v="0"/>
    <n v="1"/>
    <n v="5"/>
    <n v="12"/>
    <n v="0"/>
    <n v="0"/>
    <n v="0"/>
    <n v="2006"/>
  </r>
  <r>
    <m/>
    <m/>
    <s v="MAG/PHA/49/PRP/13"/>
    <s v="UNEP"/>
    <m/>
    <x v="0"/>
    <s v="MAG"/>
    <x v="5"/>
    <s v="PHA"/>
    <s v="Project preparation for a terminal phase-out management plan"/>
    <d v="2006-07-01T00:00:00"/>
    <d v="2007-07-01T00:00:00"/>
    <s v="FIN"/>
    <d v="2006-11-01T00:00:00"/>
    <m/>
    <d v="2007-07-01T00:00:00"/>
    <d v="2008-12-01T00:00:00"/>
    <n v="0"/>
    <m/>
    <m/>
    <n v="0"/>
    <m/>
    <m/>
    <n v="0"/>
    <m/>
    <m/>
    <n v="0"/>
    <m/>
    <m/>
    <n v="30000"/>
    <n v="0"/>
    <n v="30000"/>
    <n v="1"/>
    <n v="0"/>
    <n v="0"/>
    <n v="0"/>
    <n v="3900"/>
    <n v="0"/>
    <n v="3900"/>
    <n v="0"/>
    <n v="30000"/>
    <n v="0"/>
    <n v="0"/>
    <n v="3900"/>
    <n v="0"/>
    <m/>
    <n v="0"/>
    <m/>
    <m/>
    <m/>
    <m/>
    <m/>
    <m/>
    <x v="1"/>
    <n v="0"/>
    <n v="1"/>
    <n v="4"/>
    <n v="12"/>
    <n v="0"/>
    <n v="0"/>
    <n v="0"/>
    <n v="2006"/>
  </r>
  <r>
    <m/>
    <m/>
    <s v="MLW/PHA/50/PRP/23"/>
    <s v="UNEP"/>
    <m/>
    <x v="0"/>
    <s v="MLW"/>
    <x v="5"/>
    <s v="PHA"/>
    <s v="Project preparation for a terminal phase-out management plan"/>
    <d v="2006-11-01T00:00:00"/>
    <d v="2007-11-01T00:00:00"/>
    <s v="FIN"/>
    <d v="2007-02-01T00:00:00"/>
    <m/>
    <d v="2007-02-01T00:00:00"/>
    <d v="2007-12-01T00:00:00"/>
    <n v="0"/>
    <m/>
    <m/>
    <n v="0"/>
    <m/>
    <m/>
    <n v="0"/>
    <m/>
    <m/>
    <n v="0"/>
    <m/>
    <m/>
    <n v="30000"/>
    <n v="0"/>
    <n v="30000"/>
    <n v="1"/>
    <n v="0"/>
    <n v="0"/>
    <n v="0"/>
    <n v="3900"/>
    <n v="0"/>
    <n v="3900"/>
    <n v="0"/>
    <n v="30000"/>
    <n v="0"/>
    <n v="0"/>
    <n v="3900"/>
    <n v="0"/>
    <m/>
    <n v="0"/>
    <m/>
    <m/>
    <m/>
    <m/>
    <m/>
    <m/>
    <x v="1"/>
    <n v="0"/>
    <n v="1"/>
    <n v="3"/>
    <n v="12"/>
    <n v="0"/>
    <n v="0"/>
    <n v="0"/>
    <n v="2006"/>
  </r>
  <r>
    <m/>
    <m/>
    <s v="MDV/PHA/50/PRP/12"/>
    <s v="UNEP"/>
    <m/>
    <x v="2"/>
    <s v="MDV"/>
    <x v="5"/>
    <s v="PHA"/>
    <s v="Project preparation for a terminal phase-out management plan"/>
    <d v="2006-11-01T00:00:00"/>
    <d v="2007-11-01T00:00:00"/>
    <s v="FIN"/>
    <d v="2007-02-01T00:00:00"/>
    <m/>
    <d v="2007-11-01T00:00:00"/>
    <d v="2007-12-01T00:00:00"/>
    <n v="0"/>
    <m/>
    <m/>
    <n v="0"/>
    <m/>
    <m/>
    <n v="0"/>
    <m/>
    <m/>
    <n v="0"/>
    <m/>
    <m/>
    <n v="15000"/>
    <n v="0"/>
    <n v="15000"/>
    <n v="1"/>
    <n v="0"/>
    <n v="0"/>
    <n v="0"/>
    <n v="1950"/>
    <n v="0"/>
    <n v="1950"/>
    <n v="0"/>
    <n v="15000"/>
    <n v="0"/>
    <n v="0"/>
    <n v="1950"/>
    <n v="0"/>
    <m/>
    <n v="0"/>
    <m/>
    <m/>
    <m/>
    <m/>
    <m/>
    <m/>
    <x v="1"/>
    <n v="0"/>
    <n v="1"/>
    <n v="3"/>
    <n v="12"/>
    <n v="0"/>
    <n v="0"/>
    <n v="0"/>
    <n v="2006"/>
  </r>
  <r>
    <m/>
    <m/>
    <s v="MLI/PHA/48/PRP/20"/>
    <s v="UNEP"/>
    <m/>
    <x v="0"/>
    <s v="MLI"/>
    <x v="5"/>
    <s v="PHA"/>
    <s v="Project preparation for a terminal phase-out management plan"/>
    <d v="2006-04-01T00:00:00"/>
    <d v="2007-04-01T00:00:00"/>
    <s v="FIN"/>
    <d v="2007-05-01T00:00:00"/>
    <m/>
    <d v="2008-02-01T00:00:00"/>
    <d v="2009-02-01T00:00:00"/>
    <n v="0"/>
    <m/>
    <m/>
    <n v="0"/>
    <m/>
    <m/>
    <n v="0"/>
    <m/>
    <m/>
    <n v="0"/>
    <m/>
    <m/>
    <n v="18000"/>
    <n v="0"/>
    <n v="18000"/>
    <n v="1"/>
    <n v="0"/>
    <n v="0"/>
    <n v="0"/>
    <n v="2340"/>
    <n v="0"/>
    <n v="2340"/>
    <n v="0"/>
    <n v="18000"/>
    <n v="0"/>
    <n v="0"/>
    <n v="2340"/>
    <n v="0"/>
    <m/>
    <n v="0"/>
    <m/>
    <m/>
    <m/>
    <m/>
    <m/>
    <m/>
    <x v="1"/>
    <n v="0"/>
    <n v="1"/>
    <n v="13"/>
    <n v="12"/>
    <n v="0"/>
    <n v="0"/>
    <n v="0"/>
    <n v="2006"/>
  </r>
  <r>
    <m/>
    <m/>
    <s v="MAU/PHA/48/PRP/16"/>
    <s v="UNEP"/>
    <m/>
    <x v="0"/>
    <s v="MAU"/>
    <x v="5"/>
    <s v="PHA"/>
    <s v="Project preparation for a terminal phase-out management plan"/>
    <d v="2006-04-01T00:00:00"/>
    <d v="2007-04-01T00:00:00"/>
    <s v="FIN"/>
    <d v="2007-01-01T00:00:00"/>
    <m/>
    <d v="2007-04-01T00:00:00"/>
    <d v="2007-12-01T00:00:00"/>
    <n v="0"/>
    <m/>
    <m/>
    <n v="0"/>
    <m/>
    <m/>
    <n v="0"/>
    <m/>
    <m/>
    <n v="0"/>
    <m/>
    <m/>
    <n v="18000"/>
    <n v="0"/>
    <n v="18000"/>
    <n v="1"/>
    <n v="0"/>
    <n v="0"/>
    <n v="0"/>
    <n v="2340"/>
    <n v="0"/>
    <n v="2340"/>
    <n v="0"/>
    <n v="18000"/>
    <n v="0"/>
    <n v="0"/>
    <n v="2340"/>
    <n v="0"/>
    <m/>
    <n v="0"/>
    <m/>
    <m/>
    <m/>
    <m/>
    <m/>
    <m/>
    <x v="1"/>
    <n v="0"/>
    <n v="1"/>
    <n v="9"/>
    <n v="12"/>
    <n v="0"/>
    <n v="0"/>
    <n v="0"/>
    <n v="2006"/>
  </r>
  <r>
    <m/>
    <m/>
    <s v="MOL/PHA/48/PRP/16"/>
    <s v="UNEP"/>
    <m/>
    <x v="4"/>
    <s v="MOL"/>
    <x v="5"/>
    <s v="PHA"/>
    <s v="Project preparation for a terminal phase-out management plan"/>
    <d v="2006-04-01T00:00:00"/>
    <d v="2007-04-01T00:00:00"/>
    <s v="FIN"/>
    <d v="2008-02-01T00:00:00"/>
    <m/>
    <d v="2008-04-01T00:00:00"/>
    <d v="2010-12-01T00:00:00"/>
    <n v="0"/>
    <m/>
    <m/>
    <n v="0"/>
    <m/>
    <m/>
    <n v="0"/>
    <m/>
    <m/>
    <n v="0"/>
    <m/>
    <m/>
    <n v="18000"/>
    <n v="0"/>
    <n v="18000"/>
    <n v="1"/>
    <n v="0"/>
    <n v="0"/>
    <n v="0"/>
    <n v="2340"/>
    <n v="0"/>
    <n v="2340"/>
    <n v="0"/>
    <n v="18000"/>
    <n v="0"/>
    <n v="0"/>
    <n v="2340"/>
    <n v="0"/>
    <m/>
    <n v="0"/>
    <m/>
    <m/>
    <m/>
    <m/>
    <m/>
    <m/>
    <x v="1"/>
    <n v="0"/>
    <n v="1"/>
    <n v="22"/>
    <n v="12"/>
    <n v="0"/>
    <n v="0"/>
    <n v="0"/>
    <n v="2006"/>
  </r>
  <r>
    <m/>
    <m/>
    <s v="MOZ/PHA/50/PRP/13"/>
    <s v="UNEP"/>
    <m/>
    <x v="0"/>
    <s v="MOZ"/>
    <x v="5"/>
    <s v="PHA"/>
    <s v="Project preparation for a terminal phase-out management plan"/>
    <d v="2006-11-01T00:00:00"/>
    <d v="2007-11-01T00:00:00"/>
    <s v="FIN"/>
    <d v="2007-03-01T00:00:00"/>
    <m/>
    <d v="2007-11-01T00:00:00"/>
    <d v="2008-12-01T00:00:00"/>
    <n v="0"/>
    <m/>
    <m/>
    <n v="0"/>
    <m/>
    <m/>
    <n v="0"/>
    <m/>
    <m/>
    <n v="0"/>
    <m/>
    <m/>
    <n v="30000"/>
    <n v="0"/>
    <n v="30000"/>
    <n v="1"/>
    <n v="0"/>
    <n v="0"/>
    <n v="0"/>
    <n v="3900"/>
    <n v="0"/>
    <n v="3900"/>
    <n v="0"/>
    <n v="30000"/>
    <n v="0"/>
    <n v="0"/>
    <n v="3900"/>
    <n v="0"/>
    <m/>
    <n v="0"/>
    <m/>
    <m/>
    <m/>
    <m/>
    <m/>
    <m/>
    <x v="1"/>
    <n v="0"/>
    <n v="1"/>
    <n v="4"/>
    <n v="12"/>
    <n v="0"/>
    <n v="0"/>
    <n v="0"/>
    <n v="2006"/>
  </r>
  <r>
    <m/>
    <m/>
    <s v="NEP/PHA/50/PRP/19"/>
    <s v="UNEP"/>
    <m/>
    <x v="2"/>
    <s v="NEP"/>
    <x v="5"/>
    <s v="PHA"/>
    <s v="Project preparation for a terminal phase-out management plan"/>
    <d v="2006-11-01T00:00:00"/>
    <d v="2007-11-01T00:00:00"/>
    <s v="FIN"/>
    <d v="2007-11-01T00:00:00"/>
    <m/>
    <d v="2008-01-01T00:00:00"/>
    <d v="2008-01-01T00:00:00"/>
    <n v="0"/>
    <m/>
    <m/>
    <n v="0"/>
    <m/>
    <m/>
    <n v="0"/>
    <m/>
    <m/>
    <n v="0"/>
    <m/>
    <m/>
    <n v="15000"/>
    <n v="0"/>
    <n v="15000"/>
    <n v="1"/>
    <n v="0"/>
    <n v="0"/>
    <n v="0"/>
    <n v="1950"/>
    <n v="0"/>
    <n v="1950"/>
    <n v="0"/>
    <n v="15000"/>
    <n v="0"/>
    <n v="0"/>
    <n v="1950"/>
    <n v="0"/>
    <m/>
    <n v="0"/>
    <m/>
    <m/>
    <m/>
    <m/>
    <m/>
    <m/>
    <x v="1"/>
    <n v="0"/>
    <n v="1"/>
    <n v="12"/>
    <n v="12"/>
    <n v="0"/>
    <n v="0"/>
    <n v="0"/>
    <n v="2006"/>
  </r>
  <r>
    <m/>
    <m/>
    <s v="NIC/PHA/49/PRP/18"/>
    <s v="UNDP"/>
    <m/>
    <x v="1"/>
    <s v="NIC"/>
    <x v="5"/>
    <s v="PHA"/>
    <s v="Project preparation for a terminal phase-out management plan"/>
    <d v="2006-07-01T00:00:00"/>
    <d v="2007-07-01T00:00:00"/>
    <s v="FIN"/>
    <d v="2008-02-01T00:00:00"/>
    <m/>
    <d v="2008-09-01T00:00:00"/>
    <d v="2010-01-01T00:00:00"/>
    <n v="0"/>
    <m/>
    <m/>
    <m/>
    <m/>
    <m/>
    <n v="0"/>
    <m/>
    <m/>
    <m/>
    <m/>
    <m/>
    <n v="15000"/>
    <n v="-1042"/>
    <n v="13958"/>
    <n v="1"/>
    <n v="0"/>
    <n v="0"/>
    <n v="0"/>
    <n v="1125"/>
    <n v="-78"/>
    <n v="1047"/>
    <n v="0.14995000061003338"/>
    <n v="13958"/>
    <n v="0"/>
    <n v="0"/>
    <n v="1046.85004999939"/>
    <n v="0"/>
    <m/>
    <m/>
    <m/>
    <m/>
    <s v="Financially completed in 2010."/>
    <m/>
    <m/>
    <m/>
    <x v="1"/>
    <n v="0"/>
    <n v="1"/>
    <n v="19"/>
    <n v="12"/>
    <n v="0"/>
    <n v="0"/>
    <n v="0"/>
    <n v="2006"/>
  </r>
  <r>
    <m/>
    <m/>
    <s v="NIC/PHA/49/PRP/19"/>
    <s v="UNEP"/>
    <m/>
    <x v="1"/>
    <s v="NIC"/>
    <x v="5"/>
    <s v="PHA"/>
    <s v="Project preparation for a terminal phase-out management plan"/>
    <d v="2006-07-01T00:00:00"/>
    <d v="2007-07-01T00:00:00"/>
    <s v="FIN"/>
    <d v="2008-06-01T00:00:00"/>
    <m/>
    <d v="2009-03-01T00:00:00"/>
    <d v="2010-12-01T00:00:00"/>
    <n v="0"/>
    <m/>
    <m/>
    <n v="0"/>
    <m/>
    <m/>
    <n v="0"/>
    <m/>
    <m/>
    <n v="0"/>
    <m/>
    <m/>
    <n v="15000"/>
    <n v="0"/>
    <n v="15000"/>
    <n v="1"/>
    <n v="0"/>
    <n v="0"/>
    <n v="0"/>
    <n v="1950"/>
    <n v="0"/>
    <n v="1950"/>
    <n v="0"/>
    <n v="15000"/>
    <n v="0"/>
    <n v="0"/>
    <n v="1950"/>
    <n v="0"/>
    <m/>
    <n v="0"/>
    <m/>
    <m/>
    <m/>
    <m/>
    <m/>
    <m/>
    <x v="1"/>
    <n v="0"/>
    <n v="1"/>
    <n v="23"/>
    <n v="12"/>
    <n v="0"/>
    <n v="0"/>
    <n v="0"/>
    <n v="2006"/>
  </r>
  <r>
    <m/>
    <m/>
    <s v="NER/PHA/48/PRP/18"/>
    <s v="UNEP"/>
    <m/>
    <x v="0"/>
    <s v="NER"/>
    <x v="5"/>
    <s v="PHA"/>
    <s v="Project preparation for a terminal phase-out management plan"/>
    <d v="2006-04-01T00:00:00"/>
    <d v="2007-04-01T00:00:00"/>
    <s v="FIN"/>
    <d v="2007-01-01T00:00:00"/>
    <m/>
    <d v="2008-11-01T00:00:00"/>
    <d v="2009-11-01T00:00:00"/>
    <n v="0"/>
    <m/>
    <m/>
    <n v="0"/>
    <m/>
    <m/>
    <n v="0"/>
    <m/>
    <m/>
    <n v="0"/>
    <m/>
    <m/>
    <n v="18000"/>
    <n v="0"/>
    <n v="18000"/>
    <n v="1"/>
    <n v="0"/>
    <n v="0"/>
    <n v="0"/>
    <n v="2340"/>
    <n v="0"/>
    <n v="2340"/>
    <n v="0"/>
    <n v="18000"/>
    <n v="0"/>
    <n v="0"/>
    <n v="2340"/>
    <n v="0"/>
    <m/>
    <n v="0"/>
    <m/>
    <m/>
    <m/>
    <m/>
    <m/>
    <m/>
    <x v="1"/>
    <n v="0"/>
    <n v="1"/>
    <n v="9"/>
    <n v="12"/>
    <n v="0"/>
    <n v="0"/>
    <n v="0"/>
    <n v="2006"/>
  </r>
  <r>
    <m/>
    <m/>
    <s v="PER/PHA/50/PRP/38"/>
    <s v="UNEP"/>
    <m/>
    <x v="1"/>
    <s v="PER"/>
    <x v="5"/>
    <s v="PHA"/>
    <s v="Project preparation for a terminal phase-out management plan"/>
    <d v="2006-11-01T00:00:00"/>
    <d v="2007-11-01T00:00:00"/>
    <s v="FIN"/>
    <d v="2007-11-01T00:00:00"/>
    <m/>
    <d v="2009-03-01T00:00:00"/>
    <d v="2010-12-01T00:00:00"/>
    <n v="0"/>
    <m/>
    <m/>
    <n v="0"/>
    <m/>
    <m/>
    <n v="0"/>
    <m/>
    <m/>
    <n v="0"/>
    <m/>
    <m/>
    <n v="15000"/>
    <n v="0"/>
    <n v="15000"/>
    <n v="1"/>
    <n v="0"/>
    <n v="0"/>
    <n v="0"/>
    <n v="1950"/>
    <n v="0"/>
    <n v="1950"/>
    <n v="0"/>
    <n v="15000"/>
    <n v="0"/>
    <n v="0"/>
    <n v="1950"/>
    <n v="0"/>
    <m/>
    <n v="0"/>
    <m/>
    <m/>
    <m/>
    <m/>
    <m/>
    <m/>
    <x v="1"/>
    <n v="0"/>
    <n v="1"/>
    <n v="12"/>
    <n v="12"/>
    <n v="0"/>
    <n v="0"/>
    <n v="0"/>
    <n v="2006"/>
  </r>
  <r>
    <m/>
    <m/>
    <s v="RWA/PHA/48/PRP/11"/>
    <s v="UNEP"/>
    <m/>
    <x v="0"/>
    <s v="RWA"/>
    <x v="5"/>
    <s v="PHA"/>
    <s v="Project preparation for a terminal phase-out management plan"/>
    <d v="2006-04-01T00:00:00"/>
    <d v="2007-04-01T00:00:00"/>
    <s v="FIN"/>
    <d v="2007-06-01T00:00:00"/>
    <m/>
    <d v="2008-11-01T00:00:00"/>
    <d v="2009-11-01T00:00:00"/>
    <n v="0"/>
    <m/>
    <m/>
    <n v="0"/>
    <m/>
    <m/>
    <n v="0"/>
    <m/>
    <m/>
    <n v="0"/>
    <m/>
    <m/>
    <n v="18000"/>
    <n v="0"/>
    <n v="18000"/>
    <n v="1"/>
    <n v="0"/>
    <n v="0"/>
    <n v="0"/>
    <n v="2340"/>
    <n v="0"/>
    <n v="2340"/>
    <n v="0"/>
    <n v="18000"/>
    <n v="0"/>
    <n v="0"/>
    <n v="2340"/>
    <n v="0"/>
    <m/>
    <n v="0"/>
    <m/>
    <m/>
    <m/>
    <m/>
    <m/>
    <m/>
    <x v="1"/>
    <n v="0"/>
    <n v="1"/>
    <n v="14"/>
    <n v="12"/>
    <n v="0"/>
    <n v="0"/>
    <n v="0"/>
    <n v="2006"/>
  </r>
  <r>
    <m/>
    <m/>
    <s v="SAM/PHA/50/PRP/08"/>
    <s v="UNEP"/>
    <m/>
    <x v="2"/>
    <s v="SAM"/>
    <x v="5"/>
    <s v="PHA"/>
    <s v="Project preparation for a terminal phase-out management plan"/>
    <d v="2006-11-01T00:00:00"/>
    <d v="2007-11-01T00:00:00"/>
    <s v="FIN"/>
    <d v="2007-02-01T00:00:00"/>
    <m/>
    <d v="2008-06-01T00:00:00"/>
    <d v="2008-09-01T00:00:00"/>
    <n v="0"/>
    <m/>
    <m/>
    <n v="0"/>
    <m/>
    <m/>
    <n v="0"/>
    <m/>
    <m/>
    <n v="0"/>
    <m/>
    <m/>
    <n v="30000"/>
    <n v="0"/>
    <n v="30000"/>
    <n v="1"/>
    <n v="0"/>
    <n v="0"/>
    <n v="0"/>
    <n v="3900"/>
    <n v="0"/>
    <n v="3900"/>
    <n v="0"/>
    <n v="30000"/>
    <n v="0"/>
    <n v="0"/>
    <n v="3900"/>
    <n v="0"/>
    <m/>
    <n v="0"/>
    <m/>
    <m/>
    <m/>
    <m/>
    <m/>
    <m/>
    <x v="1"/>
    <n v="0"/>
    <n v="1"/>
    <n v="3"/>
    <n v="12"/>
    <n v="0"/>
    <n v="0"/>
    <n v="0"/>
    <n v="2006"/>
  </r>
  <r>
    <m/>
    <m/>
    <s v="STP/PHA/50/PRP/12"/>
    <s v="UNEP"/>
    <m/>
    <x v="0"/>
    <s v="STP"/>
    <x v="5"/>
    <s v="PHA"/>
    <s v="Project preparation for a terminal phase-out management plan"/>
    <d v="2006-11-01T00:00:00"/>
    <d v="2007-11-01T00:00:00"/>
    <s v="FIN"/>
    <d v="2007-07-01T00:00:00"/>
    <m/>
    <d v="2008-06-01T00:00:00"/>
    <d v="2009-12-01T00:00:00"/>
    <n v="0"/>
    <m/>
    <m/>
    <n v="0"/>
    <m/>
    <m/>
    <n v="0"/>
    <m/>
    <m/>
    <n v="0"/>
    <m/>
    <m/>
    <n v="30000"/>
    <n v="-8"/>
    <n v="29992"/>
    <n v="1"/>
    <n v="0"/>
    <n v="0"/>
    <n v="0"/>
    <n v="3900"/>
    <n v="-1.04"/>
    <n v="3898.96"/>
    <n v="0"/>
    <n v="29992"/>
    <n v="0"/>
    <n v="0"/>
    <n v="3898.96"/>
    <n v="0"/>
    <m/>
    <n v="0"/>
    <m/>
    <m/>
    <m/>
    <m/>
    <m/>
    <m/>
    <x v="1"/>
    <n v="0"/>
    <n v="1"/>
    <n v="8"/>
    <n v="12"/>
    <n v="0"/>
    <n v="0"/>
    <n v="0"/>
    <n v="2006"/>
  </r>
  <r>
    <m/>
    <m/>
    <s v="SEN/PHA/48/PRP/21"/>
    <s v="UNEP"/>
    <m/>
    <x v="0"/>
    <s v="SEN"/>
    <x v="5"/>
    <s v="PHA"/>
    <s v="Project preparation for a terminal phase-out management plan"/>
    <d v="2006-04-01T00:00:00"/>
    <d v="2007-04-01T00:00:00"/>
    <s v="FIN"/>
    <d v="2006-12-01T00:00:00"/>
    <m/>
    <d v="2008-11-01T00:00:00"/>
    <d v="2009-11-01T00:00:00"/>
    <n v="0"/>
    <m/>
    <m/>
    <n v="0"/>
    <m/>
    <m/>
    <n v="0"/>
    <m/>
    <m/>
    <n v="0"/>
    <m/>
    <m/>
    <n v="15000"/>
    <n v="0"/>
    <n v="15000"/>
    <n v="1"/>
    <n v="0"/>
    <n v="0"/>
    <n v="0"/>
    <n v="1950"/>
    <n v="0"/>
    <n v="1950"/>
    <n v="0"/>
    <n v="15000"/>
    <n v="0"/>
    <n v="0"/>
    <n v="1950"/>
    <n v="0"/>
    <m/>
    <n v="0"/>
    <m/>
    <m/>
    <m/>
    <m/>
    <m/>
    <m/>
    <x v="1"/>
    <n v="0"/>
    <n v="1"/>
    <n v="8"/>
    <n v="12"/>
    <n v="0"/>
    <n v="0"/>
    <n v="0"/>
    <n v="2006"/>
  </r>
  <r>
    <m/>
    <m/>
    <s v="SEY/PHA/49/PRP/11"/>
    <s v="France"/>
    <m/>
    <x v="0"/>
    <s v="SEY"/>
    <x v="5"/>
    <s v="PHA"/>
    <s v="Project preparation for a terminal phase-out management plan"/>
    <d v="2006-07-01T00:00:00"/>
    <d v="2007-07-01T00:00:00"/>
    <s v="FIN"/>
    <d v="2006-09-01T00:00:00"/>
    <m/>
    <d v="2007-03-01T00:00:00"/>
    <d v="2007-03-01T00:00:00"/>
    <n v="0"/>
    <m/>
    <m/>
    <n v="0"/>
    <m/>
    <m/>
    <m/>
    <m/>
    <m/>
    <m/>
    <m/>
    <m/>
    <n v="20000"/>
    <n v="-5000"/>
    <n v="15000"/>
    <n v="1"/>
    <n v="0"/>
    <n v="0"/>
    <n v="0"/>
    <n v="2600"/>
    <n v="-679"/>
    <n v="1921"/>
    <n v="0"/>
    <n v="15000"/>
    <m/>
    <n v="0"/>
    <n v="1921"/>
    <m/>
    <m/>
    <m/>
    <m/>
    <m/>
    <s v="The French contribution was implemented by GTZ. Project completed"/>
    <m/>
    <m/>
    <m/>
    <x v="1"/>
    <n v="0"/>
    <n v="1"/>
    <n v="2"/>
    <n v="12"/>
    <n v="0"/>
    <n v="0"/>
    <n v="0"/>
    <n v="2006"/>
  </r>
  <r>
    <m/>
    <m/>
    <s v="SIL/PHA/48/PRP/13"/>
    <s v="UNEP"/>
    <m/>
    <x v="0"/>
    <s v="SIL"/>
    <x v="5"/>
    <s v="PHA"/>
    <s v="Project preparation for a terminal phase-out management plan"/>
    <d v="2006-04-01T00:00:00"/>
    <d v="2007-04-01T00:00:00"/>
    <s v="FIN"/>
    <d v="2007-02-01T00:00:00"/>
    <m/>
    <d v="2008-12-01T00:00:00"/>
    <d v="2010-12-01T00:00:00"/>
    <n v="0"/>
    <m/>
    <m/>
    <n v="0"/>
    <m/>
    <m/>
    <n v="0"/>
    <m/>
    <m/>
    <n v="0"/>
    <m/>
    <m/>
    <n v="18000"/>
    <n v="-4986"/>
    <n v="13014"/>
    <n v="1"/>
    <n v="0"/>
    <n v="0"/>
    <n v="0"/>
    <n v="2340"/>
    <n v="-648.17999999999995"/>
    <n v="1691.8200000000002"/>
    <n v="0"/>
    <n v="13014"/>
    <n v="0"/>
    <n v="0"/>
    <n v="1691.8200000000002"/>
    <n v="0"/>
    <m/>
    <n v="0"/>
    <m/>
    <m/>
    <m/>
    <m/>
    <m/>
    <m/>
    <x v="1"/>
    <n v="0"/>
    <n v="1"/>
    <n v="10"/>
    <n v="12"/>
    <n v="0"/>
    <n v="0"/>
    <n v="0"/>
    <n v="2006"/>
  </r>
  <r>
    <m/>
    <m/>
    <s v="SUR/PHA/50/PRP/12"/>
    <s v="UNEP"/>
    <m/>
    <x v="1"/>
    <s v="SUR"/>
    <x v="5"/>
    <s v="PHA"/>
    <s v="Project preparation for a terminal phase-out management plan"/>
    <d v="2006-11-01T00:00:00"/>
    <d v="2007-11-01T00:00:00"/>
    <s v="FIN"/>
    <d v="2007-07-01T00:00:00"/>
    <m/>
    <d v="2008-12-01T00:00:00"/>
    <d v="2009-12-01T00:00:00"/>
    <n v="0"/>
    <m/>
    <m/>
    <n v="0"/>
    <m/>
    <m/>
    <n v="0"/>
    <m/>
    <m/>
    <n v="0"/>
    <m/>
    <m/>
    <n v="15000"/>
    <n v="0"/>
    <n v="15000"/>
    <n v="1"/>
    <n v="0"/>
    <n v="0"/>
    <n v="0"/>
    <n v="1950"/>
    <n v="0"/>
    <n v="1950"/>
    <n v="0"/>
    <n v="15000"/>
    <n v="0"/>
    <n v="0"/>
    <n v="1950"/>
    <n v="0"/>
    <m/>
    <n v="0"/>
    <m/>
    <m/>
    <m/>
    <m/>
    <m/>
    <m/>
    <x v="1"/>
    <n v="0"/>
    <n v="1"/>
    <n v="8"/>
    <n v="12"/>
    <n v="0"/>
    <n v="0"/>
    <n v="0"/>
    <n v="2006"/>
  </r>
  <r>
    <m/>
    <m/>
    <s v="URT/PHA/50/PRP/20"/>
    <s v="UNEP"/>
    <m/>
    <x v="0"/>
    <s v="URT"/>
    <x v="5"/>
    <s v="PHA"/>
    <s v="Project preparation for a terminal phase-out management plan"/>
    <d v="2006-11-01T00:00:00"/>
    <d v="2007-11-01T00:00:00"/>
    <s v="FIN"/>
    <d v="2007-02-01T00:00:00"/>
    <m/>
    <d v="2008-11-01T00:00:00"/>
    <d v="2013-12-01T00:00:00"/>
    <n v="0"/>
    <m/>
    <m/>
    <n v="0"/>
    <m/>
    <m/>
    <n v="0"/>
    <m/>
    <m/>
    <n v="0"/>
    <m/>
    <m/>
    <n v="17000"/>
    <n v="0"/>
    <n v="17000"/>
    <n v="1"/>
    <n v="0"/>
    <n v="0"/>
    <n v="0"/>
    <n v="2210"/>
    <n v="0"/>
    <n v="2210"/>
    <n v="0"/>
    <n v="17000"/>
    <n v="0"/>
    <n v="0"/>
    <n v="2210"/>
    <n v="0"/>
    <m/>
    <n v="0"/>
    <m/>
    <m/>
    <m/>
    <m/>
    <m/>
    <m/>
    <x v="1"/>
    <n v="0"/>
    <n v="1"/>
    <n v="3"/>
    <n v="12"/>
    <n v="0"/>
    <n v="0"/>
    <n v="0"/>
    <n v="2006"/>
  </r>
  <r>
    <m/>
    <m/>
    <s v="TOG/PHA/48/PRP/12"/>
    <s v="UNEP"/>
    <m/>
    <x v="0"/>
    <s v="TOG"/>
    <x v="5"/>
    <s v="PHA"/>
    <s v="Project preparation for a terminal phase-out management plan"/>
    <d v="2006-04-01T00:00:00"/>
    <d v="2007-04-01T00:00:00"/>
    <s v="FIN"/>
    <d v="2007-01-01T00:00:00"/>
    <m/>
    <d v="2008-06-01T00:00:00"/>
    <d v="2010-12-01T00:00:00"/>
    <n v="0"/>
    <m/>
    <m/>
    <n v="0"/>
    <m/>
    <m/>
    <n v="0"/>
    <m/>
    <m/>
    <n v="0"/>
    <m/>
    <m/>
    <n v="18000"/>
    <n v="0"/>
    <n v="18000"/>
    <n v="1"/>
    <n v="0"/>
    <n v="0"/>
    <n v="0"/>
    <n v="2340"/>
    <n v="0"/>
    <n v="2340"/>
    <n v="0"/>
    <n v="18000"/>
    <n v="0"/>
    <n v="0"/>
    <n v="2340"/>
    <n v="0"/>
    <m/>
    <n v="0"/>
    <m/>
    <m/>
    <m/>
    <m/>
    <m/>
    <m/>
    <x v="1"/>
    <n v="0"/>
    <n v="1"/>
    <n v="9"/>
    <n v="12"/>
    <n v="0"/>
    <n v="0"/>
    <n v="0"/>
    <n v="2006"/>
  </r>
  <r>
    <m/>
    <m/>
    <s v="ZAM/PHA/50/PRP/17"/>
    <s v="UNEP"/>
    <m/>
    <x v="0"/>
    <s v="ZAM"/>
    <x v="5"/>
    <s v="PHA"/>
    <s v="Project preparation for a terminal phase-out management plan"/>
    <d v="2006-11-01T00:00:00"/>
    <d v="2007-11-01T00:00:00"/>
    <s v="FIN"/>
    <d v="2007-03-01T00:00:00"/>
    <m/>
    <d v="2007-12-01T00:00:00"/>
    <d v="2013-12-01T00:00:00"/>
    <n v="0"/>
    <m/>
    <m/>
    <n v="0"/>
    <m/>
    <m/>
    <n v="0"/>
    <m/>
    <m/>
    <n v="0"/>
    <m/>
    <m/>
    <n v="30000"/>
    <n v="0"/>
    <n v="30000"/>
    <n v="1"/>
    <n v="0"/>
    <n v="0"/>
    <n v="0"/>
    <n v="3900"/>
    <n v="0"/>
    <n v="3900"/>
    <n v="0"/>
    <n v="30000"/>
    <n v="0"/>
    <n v="0"/>
    <n v="3900"/>
    <n v="0"/>
    <m/>
    <n v="0"/>
    <m/>
    <m/>
    <m/>
    <m/>
    <m/>
    <m/>
    <x v="1"/>
    <n v="0"/>
    <n v="1"/>
    <n v="4"/>
    <n v="12"/>
    <n v="0"/>
    <n v="0"/>
    <n v="0"/>
    <n v="2006"/>
  </r>
  <r>
    <m/>
    <m/>
    <s v="LAO/PHA/49/PRP/16"/>
    <s v="France"/>
    <m/>
    <x v="2"/>
    <s v="LAO"/>
    <x v="5"/>
    <s v="PHA"/>
    <s v="Project preparation for a terminal phase-out management plan for CFCs"/>
    <d v="2006-07-01T00:00:00"/>
    <d v="2007-07-01T00:00:00"/>
    <s v="FIN"/>
    <d v="2007-05-01T00:00:00"/>
    <m/>
    <d v="2008-02-01T00:00:00"/>
    <d v="2009-02-01T00:00:00"/>
    <n v="0"/>
    <m/>
    <m/>
    <n v="0"/>
    <m/>
    <m/>
    <m/>
    <m/>
    <m/>
    <m/>
    <m/>
    <m/>
    <n v="30000"/>
    <n v="0"/>
    <n v="30000"/>
    <n v="1"/>
    <n v="0"/>
    <n v="0"/>
    <n v="0"/>
    <n v="3900"/>
    <n v="0"/>
    <n v="3900"/>
    <n v="0"/>
    <n v="30000"/>
    <m/>
    <n v="0"/>
    <n v="3900"/>
    <m/>
    <m/>
    <m/>
    <m/>
    <m/>
    <s v="Project completed. TPMP approved by 54th ExCom."/>
    <m/>
    <m/>
    <m/>
    <x v="1"/>
    <n v="0"/>
    <n v="1"/>
    <n v="10"/>
    <n v="12"/>
    <n v="0"/>
    <n v="0"/>
    <n v="0"/>
    <n v="2006"/>
  </r>
  <r>
    <m/>
    <m/>
    <s v="BZE/PHA/50/PRP/17"/>
    <s v="UNDP"/>
    <m/>
    <x v="1"/>
    <s v="BZE"/>
    <x v="5"/>
    <s v="PHA"/>
    <s v="Project preparation for a terminal phase-out management plan in the refrigeration servicing sector"/>
    <d v="2006-11-01T00:00:00"/>
    <d v="2007-11-01T00:00:00"/>
    <s v="FIN"/>
    <d v="2007-04-01T00:00:00"/>
    <m/>
    <d v="2007-12-01T00:00:00"/>
    <d v="2010-12-01T00:00:00"/>
    <n v="0"/>
    <m/>
    <m/>
    <m/>
    <m/>
    <m/>
    <n v="0"/>
    <m/>
    <m/>
    <m/>
    <m/>
    <m/>
    <n v="15000"/>
    <n v="-1"/>
    <n v="14999"/>
    <n v="1"/>
    <n v="0"/>
    <n v="0"/>
    <n v="0"/>
    <n v="1125"/>
    <n v="0"/>
    <n v="1125"/>
    <n v="7.999999999992724E-2"/>
    <n v="14999"/>
    <n v="0"/>
    <n v="0"/>
    <n v="1124.92"/>
    <n v="0"/>
    <m/>
    <m/>
    <m/>
    <m/>
    <s v="Completed in 2007."/>
    <m/>
    <m/>
    <m/>
    <x v="1"/>
    <n v="0"/>
    <n v="1"/>
    <n v="5"/>
    <n v="12"/>
    <n v="0"/>
    <n v="0"/>
    <n v="0"/>
    <n v="2006"/>
  </r>
  <r>
    <m/>
    <m/>
    <s v="BHU/PHA/50/PRP/09"/>
    <s v="UNDP"/>
    <m/>
    <x v="2"/>
    <s v="BHU"/>
    <x v="5"/>
    <s v="PHA"/>
    <s v="Project preparation for a terminal phase-out management plan in the refrigeration servicing sector"/>
    <d v="2006-11-01T00:00:00"/>
    <d v="2007-12-01T00:00:00"/>
    <s v="FIN"/>
    <d v="2007-02-01T00:00:00"/>
    <m/>
    <d v="2007-03-01T00:00:00"/>
    <d v="2009-12-01T00:00:00"/>
    <n v="0"/>
    <m/>
    <m/>
    <m/>
    <m/>
    <m/>
    <n v="0"/>
    <m/>
    <m/>
    <m/>
    <m/>
    <m/>
    <n v="15000"/>
    <n v="-10265"/>
    <n v="4735"/>
    <n v="1"/>
    <n v="0"/>
    <n v="0"/>
    <n v="0"/>
    <n v="1125"/>
    <n v="-770"/>
    <n v="355"/>
    <n v="-0.125"/>
    <n v="4735"/>
    <n v="0"/>
    <n v="0"/>
    <n v="355.125"/>
    <n v="0"/>
    <m/>
    <m/>
    <m/>
    <m/>
    <s v="Completed in 2007. Financially completed in 2009."/>
    <m/>
    <m/>
    <m/>
    <x v="1"/>
    <n v="0"/>
    <n v="1"/>
    <n v="3"/>
    <n v="13"/>
    <n v="0"/>
    <n v="0"/>
    <n v="0"/>
    <n v="2006"/>
  </r>
  <r>
    <m/>
    <m/>
    <s v="CHD/PHA/48/PRP/13"/>
    <s v="UNDP"/>
    <m/>
    <x v="0"/>
    <s v="CHD"/>
    <x v="5"/>
    <s v="PHA"/>
    <s v="Project preparation for a terminal phase-out management plan in the refrigeration servicing sector"/>
    <d v="2006-04-01T00:00:00"/>
    <d v="2007-04-01T00:00:00"/>
    <s v="FIN"/>
    <d v="2007-02-01T00:00:00"/>
    <m/>
    <d v="2007-11-01T00:00:00"/>
    <d v="2008-12-01T00:00:00"/>
    <n v="0"/>
    <m/>
    <m/>
    <m/>
    <m/>
    <m/>
    <n v="0"/>
    <m/>
    <m/>
    <m/>
    <m/>
    <m/>
    <n v="12000"/>
    <n v="0"/>
    <n v="12000"/>
    <n v="1"/>
    <n v="0"/>
    <n v="0"/>
    <n v="0"/>
    <n v="900"/>
    <n v="0"/>
    <n v="900"/>
    <n v="0"/>
    <n v="12000"/>
    <n v="0"/>
    <n v="0"/>
    <n v="900"/>
    <n v="0"/>
    <m/>
    <m/>
    <m/>
    <m/>
    <s v="Completed in 2007. Financially completed in 2008."/>
    <m/>
    <m/>
    <m/>
    <x v="1"/>
    <n v="0"/>
    <n v="1"/>
    <n v="10"/>
    <n v="12"/>
    <n v="0"/>
    <n v="0"/>
    <n v="0"/>
    <n v="2006"/>
  </r>
  <r>
    <m/>
    <m/>
    <s v="PRC/PHA/48/PRP/13"/>
    <s v="UNDP"/>
    <m/>
    <x v="0"/>
    <s v="PRC"/>
    <x v="5"/>
    <s v="PHA"/>
    <s v="Project preparation for a terminal phase-out management plan in the refrigeration servicing sector"/>
    <d v="2006-04-01T00:00:00"/>
    <d v="2007-04-01T00:00:00"/>
    <s v="FIN"/>
    <d v="2007-11-01T00:00:00"/>
    <m/>
    <d v="2007-12-01T00:00:00"/>
    <d v="2010-01-01T00:00:00"/>
    <n v="0"/>
    <m/>
    <m/>
    <m/>
    <m/>
    <m/>
    <n v="0"/>
    <m/>
    <m/>
    <m/>
    <m/>
    <m/>
    <n v="12000"/>
    <n v="-11833"/>
    <n v="167"/>
    <n v="1"/>
    <n v="0"/>
    <n v="0"/>
    <n v="0"/>
    <n v="900"/>
    <n v="-887"/>
    <n v="13"/>
    <n v="0.47499999999999964"/>
    <n v="167"/>
    <n v="0"/>
    <n v="0"/>
    <n v="12.525"/>
    <n v="0"/>
    <m/>
    <m/>
    <m/>
    <m/>
    <s v="Financially completed in 2010."/>
    <m/>
    <m/>
    <m/>
    <x v="1"/>
    <n v="0"/>
    <n v="1"/>
    <n v="19"/>
    <n v="12"/>
    <n v="0"/>
    <n v="0"/>
    <n v="0"/>
    <n v="2006"/>
  </r>
  <r>
    <m/>
    <m/>
    <s v="COS/PHA/48/PRP/35"/>
    <s v="UNDP"/>
    <m/>
    <x v="1"/>
    <s v="COS"/>
    <x v="5"/>
    <s v="PHA"/>
    <s v="Project preparation for a terminal phase-out management plan in the refrigeration servicing sector"/>
    <d v="2006-04-01T00:00:00"/>
    <d v="2007-04-01T00:00:00"/>
    <s v="FIN"/>
    <d v="2006-10-01T00:00:00"/>
    <m/>
    <d v="2007-07-01T00:00:00"/>
    <d v="2010-07-01T00:00:00"/>
    <n v="0"/>
    <m/>
    <m/>
    <m/>
    <m/>
    <m/>
    <n v="0"/>
    <m/>
    <m/>
    <m/>
    <m/>
    <m/>
    <n v="30000"/>
    <n v="-2379"/>
    <n v="27621"/>
    <n v="1"/>
    <n v="0"/>
    <n v="0"/>
    <n v="0"/>
    <n v="2250"/>
    <n v="-178"/>
    <n v="2072"/>
    <n v="0.4250000000001819"/>
    <n v="27621"/>
    <n v="0"/>
    <n v="0"/>
    <n v="2071.5749999999998"/>
    <n v="0"/>
    <m/>
    <m/>
    <m/>
    <m/>
    <s v="Financially completed in 2010."/>
    <m/>
    <m/>
    <m/>
    <x v="1"/>
    <n v="0"/>
    <n v="1"/>
    <n v="6"/>
    <n v="12"/>
    <n v="0"/>
    <n v="0"/>
    <n v="0"/>
    <n v="2006"/>
  </r>
  <r>
    <m/>
    <m/>
    <s v="DJI/PHA/48/PRP/10"/>
    <s v="UNDP"/>
    <m/>
    <x v="0"/>
    <s v="DJI"/>
    <x v="5"/>
    <s v="PHA"/>
    <s v="Project preparation for a terminal phase-out management plan in the refrigeration servicing sector"/>
    <d v="2006-04-01T00:00:00"/>
    <d v="2007-04-01T00:00:00"/>
    <s v="FIN"/>
    <d v="2007-02-01T00:00:00"/>
    <m/>
    <d v="2007-11-01T00:00:00"/>
    <d v="2008-12-01T00:00:00"/>
    <n v="0"/>
    <m/>
    <m/>
    <m/>
    <m/>
    <m/>
    <n v="0"/>
    <m/>
    <m/>
    <m/>
    <m/>
    <m/>
    <n v="12000"/>
    <n v="0"/>
    <n v="12000"/>
    <n v="1"/>
    <n v="0"/>
    <n v="0"/>
    <n v="0"/>
    <n v="900"/>
    <n v="0"/>
    <n v="900"/>
    <n v="0"/>
    <n v="12000"/>
    <n v="0"/>
    <n v="0"/>
    <n v="900"/>
    <n v="0"/>
    <m/>
    <m/>
    <m/>
    <m/>
    <s v="Completed in 2007. Financially completed in 2008."/>
    <m/>
    <m/>
    <m/>
    <x v="1"/>
    <n v="0"/>
    <n v="1"/>
    <n v="10"/>
    <n v="12"/>
    <n v="0"/>
    <n v="0"/>
    <n v="0"/>
    <n v="2006"/>
  </r>
  <r>
    <m/>
    <m/>
    <s v="ELS/PHA/48/PRP/19"/>
    <s v="UNDP"/>
    <m/>
    <x v="1"/>
    <s v="ELS"/>
    <x v="5"/>
    <s v="PHA"/>
    <s v="Project preparation for a terminal phase-out management plan in the refrigeration servicing sector"/>
    <d v="2006-04-01T00:00:00"/>
    <d v="2007-04-01T00:00:00"/>
    <s v="FIN"/>
    <d v="2007-04-01T00:00:00"/>
    <m/>
    <d v="2007-12-01T00:00:00"/>
    <d v="2009-08-01T00:00:00"/>
    <n v="0"/>
    <m/>
    <m/>
    <m/>
    <m/>
    <m/>
    <n v="0"/>
    <m/>
    <m/>
    <m/>
    <m/>
    <m/>
    <n v="30000"/>
    <n v="-4831"/>
    <n v="25169"/>
    <n v="1"/>
    <n v="0"/>
    <n v="0"/>
    <n v="0"/>
    <n v="2250"/>
    <n v="-362"/>
    <n v="1888"/>
    <n v="0.35200000000008913"/>
    <n v="25169"/>
    <n v="0"/>
    <n v="0"/>
    <n v="1887.6479999999999"/>
    <n v="0"/>
    <m/>
    <m/>
    <m/>
    <m/>
    <s v="Completed in 2007.Financially completed in 2009. Difference has been returned back to UNDP at 60th Meeting. 2010 PR will reflect correct amounts."/>
    <m/>
    <m/>
    <m/>
    <x v="1"/>
    <n v="0"/>
    <n v="1"/>
    <n v="12"/>
    <n v="12"/>
    <n v="0"/>
    <n v="0"/>
    <n v="0"/>
    <n v="2006"/>
  </r>
  <r>
    <m/>
    <m/>
    <s v="GAB/PHA/48/PRP/17"/>
    <s v="UNDP"/>
    <m/>
    <x v="0"/>
    <s v="GAB"/>
    <x v="5"/>
    <s v="PHA"/>
    <s v="Project preparation for a terminal phase-out management plan in the refrigeration servicing sector"/>
    <d v="2006-04-01T00:00:00"/>
    <d v="2007-04-01T00:00:00"/>
    <s v="FIN"/>
    <d v="2007-02-01T00:00:00"/>
    <m/>
    <d v="2007-07-01T00:00:00"/>
    <d v="2008-12-01T00:00:00"/>
    <n v="0"/>
    <m/>
    <m/>
    <m/>
    <m/>
    <m/>
    <n v="0"/>
    <m/>
    <m/>
    <m/>
    <m/>
    <m/>
    <n v="12000"/>
    <n v="0"/>
    <n v="12000"/>
    <n v="1"/>
    <n v="0"/>
    <n v="0"/>
    <n v="0"/>
    <n v="900"/>
    <n v="0"/>
    <n v="900"/>
    <n v="0"/>
    <n v="12000"/>
    <n v="0"/>
    <n v="0"/>
    <n v="900"/>
    <n v="0"/>
    <m/>
    <m/>
    <m/>
    <m/>
    <s v="Completed in 2007. Financially completed in 2008."/>
    <m/>
    <m/>
    <m/>
    <x v="1"/>
    <n v="0"/>
    <n v="1"/>
    <n v="10"/>
    <n v="12"/>
    <n v="0"/>
    <n v="0"/>
    <n v="0"/>
    <n v="2006"/>
  </r>
  <r>
    <m/>
    <m/>
    <s v="GUY/PHA/48/PRP/12"/>
    <s v="UNDP"/>
    <m/>
    <x v="1"/>
    <s v="GUY"/>
    <x v="5"/>
    <s v="PHA"/>
    <s v="Project preparation for a terminal phase-out management plan in the refrigeration servicing sector"/>
    <d v="2006-04-01T00:00:00"/>
    <d v="2007-04-01T00:00:00"/>
    <s v="FIN"/>
    <d v="2007-04-01T00:00:00"/>
    <m/>
    <d v="2007-12-01T00:00:00"/>
    <d v="2009-07-01T00:00:00"/>
    <n v="0"/>
    <m/>
    <m/>
    <m/>
    <m/>
    <m/>
    <n v="0"/>
    <m/>
    <m/>
    <m/>
    <m/>
    <m/>
    <n v="15000"/>
    <n v="-12"/>
    <n v="14988"/>
    <n v="1"/>
    <n v="0"/>
    <n v="0"/>
    <n v="0"/>
    <n v="1125"/>
    <n v="-1"/>
    <n v="1124"/>
    <n v="-9.9999999999909051E-2"/>
    <n v="14988"/>
    <n v="0"/>
    <n v="0"/>
    <n v="1124.0999999999999"/>
    <n v="0"/>
    <m/>
    <m/>
    <m/>
    <m/>
    <s v="Completed in 2007.Financially completed in 2009."/>
    <m/>
    <m/>
    <m/>
    <x v="1"/>
    <n v="0"/>
    <n v="1"/>
    <n v="12"/>
    <n v="12"/>
    <n v="0"/>
    <n v="0"/>
    <n v="0"/>
    <n v="2006"/>
  </r>
  <r>
    <m/>
    <m/>
    <s v="MDV/PHA/50/PRP/13"/>
    <s v="UNDP"/>
    <m/>
    <x v="2"/>
    <s v="MDV"/>
    <x v="5"/>
    <s v="PHA"/>
    <s v="Project preparation for a terminal phase-out management plan in the refrigeration servicing sector"/>
    <d v="2006-11-01T00:00:00"/>
    <d v="2007-11-01T00:00:00"/>
    <s v="FIN"/>
    <d v="2007-04-01T00:00:00"/>
    <m/>
    <d v="2007-09-01T00:00:00"/>
    <d v="2009-12-01T00:00:00"/>
    <n v="0"/>
    <m/>
    <m/>
    <m/>
    <m/>
    <m/>
    <n v="0"/>
    <m/>
    <m/>
    <m/>
    <m/>
    <m/>
    <n v="15000"/>
    <n v="-8440"/>
    <n v="6560"/>
    <n v="1"/>
    <n v="0"/>
    <n v="0"/>
    <n v="0"/>
    <n v="1125"/>
    <n v="-633"/>
    <n v="492"/>
    <n v="0"/>
    <n v="6560"/>
    <n v="0"/>
    <n v="0"/>
    <n v="492"/>
    <n v="0"/>
    <m/>
    <m/>
    <m/>
    <m/>
    <s v="Completed in 2007. Financially completed in 2009."/>
    <m/>
    <m/>
    <m/>
    <x v="1"/>
    <n v="0"/>
    <n v="1"/>
    <n v="5"/>
    <n v="12"/>
    <n v="0"/>
    <n v="0"/>
    <n v="0"/>
    <n v="2006"/>
  </r>
  <r>
    <m/>
    <m/>
    <s v="MLI/PHA/48/PRP/21"/>
    <s v="UNDP"/>
    <m/>
    <x v="0"/>
    <s v="MLI"/>
    <x v="5"/>
    <s v="PHA"/>
    <s v="Project preparation for a terminal phase-out management plan in the refrigeration servicing sector"/>
    <d v="2006-04-01T00:00:00"/>
    <d v="2007-04-01T00:00:00"/>
    <s v="FIN"/>
    <d v="2007-02-01T00:00:00"/>
    <m/>
    <d v="2007-11-01T00:00:00"/>
    <d v="2010-01-01T00:00:00"/>
    <n v="0"/>
    <m/>
    <m/>
    <m/>
    <m/>
    <m/>
    <n v="0"/>
    <m/>
    <m/>
    <m/>
    <m/>
    <m/>
    <n v="12000"/>
    <n v="-1262"/>
    <n v="10738"/>
    <n v="1"/>
    <n v="0"/>
    <n v="0"/>
    <n v="0"/>
    <n v="900"/>
    <n v="-95"/>
    <n v="805"/>
    <n v="-0.35000000000002274"/>
    <n v="10738"/>
    <n v="0"/>
    <n v="0"/>
    <n v="805.35"/>
    <n v="0"/>
    <m/>
    <m/>
    <m/>
    <m/>
    <s v="Financially completed in 2010."/>
    <m/>
    <m/>
    <m/>
    <x v="1"/>
    <n v="0"/>
    <n v="1"/>
    <n v="10"/>
    <n v="12"/>
    <n v="0"/>
    <n v="0"/>
    <n v="0"/>
    <n v="2006"/>
  </r>
  <r>
    <m/>
    <m/>
    <s v="MAU/PHA/48/PRP/15"/>
    <s v="UNDP"/>
    <m/>
    <x v="0"/>
    <s v="MAU"/>
    <x v="5"/>
    <s v="PHA"/>
    <s v="Project preparation for a terminal phase-out management plan in the refrigeration servicing sector"/>
    <d v="2006-04-01T00:00:00"/>
    <d v="2007-04-01T00:00:00"/>
    <s v="FIN"/>
    <d v="2007-02-01T00:00:00"/>
    <m/>
    <d v="2007-11-01T00:00:00"/>
    <d v="2008-12-01T00:00:00"/>
    <n v="0"/>
    <m/>
    <m/>
    <m/>
    <m/>
    <m/>
    <n v="0"/>
    <m/>
    <m/>
    <m/>
    <m/>
    <m/>
    <n v="12000"/>
    <n v="0"/>
    <n v="12000"/>
    <n v="1"/>
    <n v="0"/>
    <n v="0"/>
    <n v="0"/>
    <n v="900"/>
    <n v="0"/>
    <n v="900"/>
    <n v="0"/>
    <n v="12000"/>
    <n v="0"/>
    <n v="0"/>
    <n v="900"/>
    <n v="0"/>
    <m/>
    <m/>
    <m/>
    <m/>
    <s v="Completed in 2007. Financially completed in 2008."/>
    <m/>
    <m/>
    <m/>
    <x v="1"/>
    <n v="0"/>
    <n v="1"/>
    <n v="10"/>
    <n v="12"/>
    <n v="0"/>
    <n v="0"/>
    <n v="0"/>
    <n v="2006"/>
  </r>
  <r>
    <m/>
    <m/>
    <s v="MOL/PHA/48/PRP/15"/>
    <s v="UNDP"/>
    <m/>
    <x v="4"/>
    <s v="MOL"/>
    <x v="5"/>
    <s v="PHA"/>
    <s v="Project preparation for a terminal phase-out management plan in the refrigeration servicing sector"/>
    <d v="2006-04-01T00:00:00"/>
    <d v="2007-04-01T00:00:00"/>
    <s v="FIN"/>
    <d v="2006-11-01T00:00:00"/>
    <m/>
    <d v="2007-12-01T00:00:00"/>
    <d v="2011-11-01T00:00:00"/>
    <n v="0"/>
    <m/>
    <m/>
    <m/>
    <m/>
    <m/>
    <n v="0"/>
    <m/>
    <m/>
    <m/>
    <m/>
    <m/>
    <n v="12000"/>
    <n v="-2381"/>
    <n v="9619"/>
    <n v="1"/>
    <n v="0"/>
    <n v="0"/>
    <n v="0"/>
    <n v="900"/>
    <n v="-179"/>
    <n v="721"/>
    <n v="-0.42499999999995453"/>
    <n v="9619"/>
    <n v="0"/>
    <n v="0"/>
    <n v="721.42499999999995"/>
    <n v="0"/>
    <m/>
    <m/>
    <m/>
    <m/>
    <s v="Completed in 2007."/>
    <m/>
    <m/>
    <m/>
    <x v="1"/>
    <n v="0"/>
    <n v="1"/>
    <n v="7"/>
    <n v="12"/>
    <n v="0"/>
    <n v="0"/>
    <n v="0"/>
    <n v="2006"/>
  </r>
  <r>
    <m/>
    <m/>
    <s v="NEP/PHA/50/PRP/20"/>
    <s v="UNDP"/>
    <m/>
    <x v="2"/>
    <s v="NEP"/>
    <x v="5"/>
    <s v="PHA"/>
    <s v="Project preparation for a terminal phase-out management plan in the refrigeration servicing sector"/>
    <d v="2006-11-01T00:00:00"/>
    <d v="2007-11-01T00:00:00"/>
    <s v="FIN"/>
    <d v="2007-05-01T00:00:00"/>
    <m/>
    <d v="2007-07-01T00:00:00"/>
    <d v="2011-11-01T00:00:00"/>
    <n v="0"/>
    <m/>
    <m/>
    <m/>
    <m/>
    <m/>
    <n v="0"/>
    <m/>
    <m/>
    <m/>
    <m/>
    <m/>
    <n v="15000"/>
    <n v="-10146"/>
    <n v="4854"/>
    <n v="1"/>
    <n v="0"/>
    <n v="0"/>
    <n v="0"/>
    <n v="1125"/>
    <n v="-761"/>
    <n v="364"/>
    <n v="-5.0000000000011369E-2"/>
    <n v="4854"/>
    <n v="0"/>
    <n v="0"/>
    <n v="364.05"/>
    <n v="0"/>
    <m/>
    <m/>
    <m/>
    <m/>
    <s v="Completed in 2007."/>
    <m/>
    <m/>
    <m/>
    <x v="1"/>
    <n v="0"/>
    <n v="1"/>
    <n v="6"/>
    <n v="12"/>
    <n v="0"/>
    <n v="0"/>
    <n v="0"/>
    <n v="2006"/>
  </r>
  <r>
    <m/>
    <m/>
    <s v="NER/PHA/48/PRP/17"/>
    <s v="UNDP"/>
    <m/>
    <x v="0"/>
    <s v="NER"/>
    <x v="5"/>
    <s v="PHA"/>
    <s v="Project preparation for a terminal phase-out management plan in the refrigeration servicing sector"/>
    <d v="2006-04-01T00:00:00"/>
    <d v="2007-04-01T00:00:00"/>
    <s v="TRF"/>
    <m/>
    <m/>
    <m/>
    <d v="2007-12-01T00:00:00"/>
    <n v="0"/>
    <m/>
    <m/>
    <m/>
    <m/>
    <m/>
    <n v="0"/>
    <m/>
    <m/>
    <m/>
    <m/>
    <m/>
    <n v="12000"/>
    <n v="-12000"/>
    <n v="0"/>
    <n v="0"/>
    <n v="0"/>
    <n v="0"/>
    <n v="0"/>
    <n v="900"/>
    <n v="-900"/>
    <n v="0"/>
    <n v="0"/>
    <n v="0"/>
    <n v="0"/>
    <n v="0"/>
    <n v="0"/>
    <n v="0"/>
    <m/>
    <m/>
    <m/>
    <m/>
    <s v="Transferred in 2007. Financially Completed in 2007."/>
    <m/>
    <m/>
    <m/>
    <x v="0"/>
    <n v="0"/>
    <n v="0"/>
    <s v=""/>
    <n v="12"/>
    <n v="0"/>
    <n v="0"/>
    <n v="0"/>
    <n v="2006"/>
  </r>
  <r>
    <m/>
    <m/>
    <s v="NER/PHA/53/PRP/20"/>
    <s v="UNIDO"/>
    <m/>
    <x v="0"/>
    <s v="NER"/>
    <x v="5"/>
    <s v="PHA"/>
    <s v="Project preparation for a terminal phase-out management plan in the refrigeration servicing sector"/>
    <d v="2007-11-01T00:00:00"/>
    <d v="2009-03-01T00:00:00"/>
    <s v="FIN"/>
    <d v="2008-04-01T00:00:00"/>
    <m/>
    <d v="2008-12-01T00:00:00"/>
    <d v="2009-03-01T00:00:00"/>
    <n v="0"/>
    <m/>
    <m/>
    <n v="0"/>
    <m/>
    <m/>
    <n v="0"/>
    <m/>
    <m/>
    <n v="0"/>
    <m/>
    <m/>
    <n v="12000"/>
    <n v="-6598"/>
    <n v="5402"/>
    <n v="1"/>
    <n v="0"/>
    <n v="0"/>
    <n v="0"/>
    <n v="900"/>
    <n v="-495"/>
    <n v="405"/>
    <n v="0"/>
    <n v="5402"/>
    <n v="0"/>
    <m/>
    <n v="405"/>
    <n v="0"/>
    <m/>
    <m/>
    <m/>
    <m/>
    <m/>
    <m/>
    <m/>
    <m/>
    <x v="1"/>
    <n v="0"/>
    <n v="1"/>
    <n v="5"/>
    <n v="16"/>
    <n v="0"/>
    <n v="0"/>
    <n v="0"/>
    <n v="2007"/>
  </r>
  <r>
    <m/>
    <m/>
    <s v="PER/PHA/50/PRP/39"/>
    <s v="UNDP"/>
    <m/>
    <x v="1"/>
    <s v="PER"/>
    <x v="5"/>
    <s v="PHA"/>
    <s v="Project preparation for a terminal phase-out management plan in the refrigeration servicing sector"/>
    <d v="2006-11-01T00:00:00"/>
    <d v="2007-11-01T00:00:00"/>
    <s v="FIN"/>
    <d v="2007-02-01T00:00:00"/>
    <m/>
    <d v="2007-12-01T00:00:00"/>
    <d v="2010-01-01T00:00:00"/>
    <n v="0"/>
    <m/>
    <m/>
    <m/>
    <m/>
    <m/>
    <n v="0"/>
    <m/>
    <m/>
    <m/>
    <m/>
    <m/>
    <n v="15000"/>
    <n v="-2400"/>
    <n v="12600"/>
    <n v="1"/>
    <n v="0"/>
    <n v="0"/>
    <n v="0"/>
    <n v="1125"/>
    <n v="-180"/>
    <n v="945"/>
    <n v="0"/>
    <n v="12600"/>
    <n v="0"/>
    <n v="0"/>
    <n v="945"/>
    <n v="0"/>
    <m/>
    <m/>
    <m/>
    <m/>
    <s v="Financially completed in 2010."/>
    <m/>
    <m/>
    <m/>
    <x v="1"/>
    <n v="0"/>
    <n v="1"/>
    <n v="3"/>
    <n v="12"/>
    <n v="0"/>
    <n v="0"/>
    <n v="0"/>
    <n v="2006"/>
  </r>
  <r>
    <m/>
    <m/>
    <s v="RWA/PHA/48/PRP/10"/>
    <s v="UNDP"/>
    <m/>
    <x v="0"/>
    <s v="RWA"/>
    <x v="5"/>
    <s v="PHA"/>
    <s v="Project preparation for a terminal phase-out management plan in the refrigeration servicing sector"/>
    <d v="2006-04-01T00:00:00"/>
    <d v="2007-04-01T00:00:00"/>
    <s v="FIN"/>
    <d v="2007-04-01T00:00:00"/>
    <m/>
    <d v="2007-12-01T00:00:00"/>
    <d v="2010-01-01T00:00:00"/>
    <n v="0"/>
    <m/>
    <m/>
    <m/>
    <m/>
    <m/>
    <n v="0"/>
    <m/>
    <m/>
    <m/>
    <m/>
    <m/>
    <n v="12000"/>
    <n v="-3806"/>
    <n v="8194"/>
    <n v="1"/>
    <n v="0"/>
    <n v="0"/>
    <n v="0"/>
    <n v="900"/>
    <n v="-285"/>
    <n v="615"/>
    <n v="0.45000000000004547"/>
    <n v="8194"/>
    <n v="0"/>
    <n v="0"/>
    <n v="614.54999999999995"/>
    <n v="0"/>
    <m/>
    <m/>
    <m/>
    <m/>
    <s v="Financially completed in 2010."/>
    <m/>
    <m/>
    <m/>
    <x v="1"/>
    <n v="0"/>
    <n v="1"/>
    <n v="12"/>
    <n v="12"/>
    <n v="0"/>
    <n v="0"/>
    <n v="0"/>
    <n v="2006"/>
  </r>
  <r>
    <m/>
    <m/>
    <s v="SIL/PHA/48/PRP/14"/>
    <s v="UNDP"/>
    <m/>
    <x v="0"/>
    <s v="SIL"/>
    <x v="5"/>
    <s v="PHA"/>
    <s v="Project preparation for a terminal phase-out management plan in the refrigeration servicing sector"/>
    <d v="2006-04-01T00:00:00"/>
    <d v="2007-04-01T00:00:00"/>
    <s v="FIN"/>
    <d v="2007-03-01T00:00:00"/>
    <m/>
    <d v="2008-12-01T00:00:00"/>
    <d v="2011-11-01T00:00:00"/>
    <n v="0"/>
    <m/>
    <m/>
    <m/>
    <m/>
    <m/>
    <n v="0"/>
    <m/>
    <m/>
    <m/>
    <m/>
    <m/>
    <n v="12000"/>
    <n v="-1361"/>
    <n v="10639"/>
    <n v="1"/>
    <n v="0"/>
    <n v="0"/>
    <n v="0"/>
    <n v="900"/>
    <n v="-102"/>
    <n v="798"/>
    <n v="7.5050001174986392E-2"/>
    <n v="10639"/>
    <n v="0"/>
    <n v="0"/>
    <n v="797.92494999882501"/>
    <n v="0"/>
    <m/>
    <m/>
    <m/>
    <m/>
    <s v="Completed in 2008."/>
    <m/>
    <m/>
    <m/>
    <x v="1"/>
    <n v="0"/>
    <n v="1"/>
    <n v="11"/>
    <n v="12"/>
    <n v="0"/>
    <n v="0"/>
    <n v="0"/>
    <n v="2006"/>
  </r>
  <r>
    <m/>
    <m/>
    <s v="SUR/PHA/50/PRP/13"/>
    <s v="UNDP"/>
    <m/>
    <x v="1"/>
    <s v="SUR"/>
    <x v="5"/>
    <s v="PHA"/>
    <s v="Project preparation for a terminal phase-out management plan in the refrigeration servicing sector"/>
    <d v="2006-11-01T00:00:00"/>
    <d v="2007-11-01T00:00:00"/>
    <s v="FIN"/>
    <d v="2008-02-01T00:00:00"/>
    <m/>
    <d v="2008-12-01T00:00:00"/>
    <d v="2011-11-01T00:00:00"/>
    <n v="0"/>
    <m/>
    <m/>
    <m/>
    <m/>
    <m/>
    <n v="0"/>
    <m/>
    <m/>
    <m/>
    <m/>
    <m/>
    <n v="15000"/>
    <n v="-2500"/>
    <n v="12500"/>
    <n v="1"/>
    <n v="0"/>
    <n v="0"/>
    <n v="0"/>
    <n v="1125"/>
    <n v="-188"/>
    <n v="937"/>
    <n v="-0.5"/>
    <n v="12500"/>
    <n v="0"/>
    <n v="0"/>
    <n v="937.5"/>
    <n v="0"/>
    <m/>
    <m/>
    <m/>
    <m/>
    <s v="Completed in 2008."/>
    <m/>
    <m/>
    <m/>
    <x v="1"/>
    <n v="0"/>
    <n v="1"/>
    <n v="15"/>
    <n v="12"/>
    <n v="0"/>
    <n v="0"/>
    <n v="0"/>
    <n v="2006"/>
  </r>
  <r>
    <m/>
    <m/>
    <s v="URT/PHA/50/PRP/21"/>
    <s v="UNDP"/>
    <m/>
    <x v="0"/>
    <s v="URT"/>
    <x v="5"/>
    <s v="PHA"/>
    <s v="Project preparation for a terminal phase-out management plan in the refrigeration servicing sector"/>
    <d v="2006-11-01T00:00:00"/>
    <d v="2007-11-01T00:00:00"/>
    <s v="FIN"/>
    <d v="2007-04-01T00:00:00"/>
    <m/>
    <d v="2007-12-01T00:00:00"/>
    <d v="2011-11-01T00:00:00"/>
    <n v="0"/>
    <m/>
    <m/>
    <m/>
    <m/>
    <m/>
    <n v="0"/>
    <m/>
    <m/>
    <m/>
    <m/>
    <m/>
    <n v="12000"/>
    <n v="-3240"/>
    <n v="8760"/>
    <n v="1"/>
    <n v="0"/>
    <n v="0"/>
    <n v="0"/>
    <n v="900"/>
    <n v="-243"/>
    <n v="657"/>
    <n v="5.0001426984636055E-5"/>
    <n v="8760"/>
    <n v="0"/>
    <n v="0"/>
    <n v="656.99994999857302"/>
    <n v="0"/>
    <m/>
    <m/>
    <m/>
    <m/>
    <s v="Completed in 2007."/>
    <m/>
    <m/>
    <m/>
    <x v="1"/>
    <n v="0"/>
    <n v="1"/>
    <n v="5"/>
    <n v="12"/>
    <n v="0"/>
    <n v="0"/>
    <n v="0"/>
    <n v="2006"/>
  </r>
  <r>
    <m/>
    <m/>
    <s v="TOG/PHA/48/PRP/13"/>
    <s v="UNDP"/>
    <m/>
    <x v="0"/>
    <s v="TOG"/>
    <x v="5"/>
    <s v="PHA"/>
    <s v="Project preparation for a terminal phase-out management plan in the refrigeration servicing sector"/>
    <d v="2006-04-01T00:00:00"/>
    <d v="2007-04-01T00:00:00"/>
    <s v="FIN"/>
    <d v="2007-02-01T00:00:00"/>
    <m/>
    <d v="2007-12-01T00:00:00"/>
    <d v="2010-01-01T00:00:00"/>
    <n v="0"/>
    <m/>
    <m/>
    <m/>
    <m/>
    <m/>
    <n v="0"/>
    <m/>
    <m/>
    <m/>
    <m/>
    <m/>
    <n v="12000"/>
    <n v="-3714"/>
    <n v="8286"/>
    <n v="1.0001206854936038"/>
    <n v="-1"/>
    <n v="-1"/>
    <n v="0"/>
    <n v="900"/>
    <n v="-278"/>
    <n v="622"/>
    <n v="0.44249803897901074"/>
    <n v="8287"/>
    <n v="0"/>
    <n v="0"/>
    <n v="621.55750196102099"/>
    <n v="0"/>
    <m/>
    <m/>
    <m/>
    <m/>
    <s v="Financially completed in 2010."/>
    <m/>
    <m/>
    <m/>
    <x v="1"/>
    <n v="0"/>
    <n v="1"/>
    <n v="10"/>
    <n v="12"/>
    <n v="0"/>
    <n v="0"/>
    <n v="0"/>
    <n v="2006"/>
  </r>
  <r>
    <m/>
    <m/>
    <s v="ANG/PHA/51/PRP/07"/>
    <s v="UNDP"/>
    <m/>
    <x v="0"/>
    <s v="ANG"/>
    <x v="5"/>
    <s v="PHA"/>
    <s v="Project preparation for a terminal phase-out management plan in the servicing sector"/>
    <d v="2007-03-01T00:00:00"/>
    <d v="2008-03-01T00:00:00"/>
    <s v="FIN"/>
    <d v="2008-04-01T00:00:00"/>
    <m/>
    <d v="2010-12-01T00:00:00"/>
    <d v="2012-12-01T00:00:00"/>
    <n v="0"/>
    <m/>
    <m/>
    <m/>
    <m/>
    <m/>
    <n v="0"/>
    <m/>
    <m/>
    <m/>
    <m/>
    <m/>
    <n v="12000"/>
    <n v="-8195"/>
    <n v="3805"/>
    <n v="1"/>
    <n v="0"/>
    <n v="0"/>
    <n v="0"/>
    <n v="900"/>
    <n v="-615"/>
    <n v="285"/>
    <n v="-0.375"/>
    <n v="3805"/>
    <n v="0"/>
    <n v="0"/>
    <n v="285.375"/>
    <n v="0"/>
    <m/>
    <m/>
    <m/>
    <m/>
    <s v="Financially completed in 2012."/>
    <m/>
    <m/>
    <m/>
    <x v="1"/>
    <n v="0"/>
    <n v="1"/>
    <n v="13"/>
    <n v="12"/>
    <n v="0"/>
    <n v="0"/>
    <n v="0"/>
    <n v="2007"/>
  </r>
  <r>
    <m/>
    <m/>
    <s v="BAR/PHA/54/PRP/14"/>
    <s v="UNDP"/>
    <m/>
    <x v="1"/>
    <s v="BAR"/>
    <x v="5"/>
    <s v="PHA"/>
    <s v="Project preparation for a terminal phase-out management plan in the servicing sector"/>
    <d v="2008-04-01T00:00:00"/>
    <d v="2009-03-01T00:00:00"/>
    <s v="CLO"/>
    <m/>
    <m/>
    <m/>
    <d v="2010-12-01T00:00:00"/>
    <n v="0"/>
    <m/>
    <m/>
    <m/>
    <m/>
    <m/>
    <n v="0"/>
    <m/>
    <m/>
    <m/>
    <m/>
    <m/>
    <n v="15000"/>
    <n v="-15000"/>
    <n v="0"/>
    <n v="0"/>
    <n v="0"/>
    <n v="0"/>
    <n v="0"/>
    <n v="1125"/>
    <n v="-1125"/>
    <n v="0"/>
    <n v="0"/>
    <n v="0"/>
    <n v="0"/>
    <n v="0"/>
    <n v="0"/>
    <n v="0"/>
    <m/>
    <m/>
    <m/>
    <m/>
    <s v="TPMP will not be prepared for Barbados and funds should be returned to the MLF. Project therefore canceled. Funds to be returned in 2011."/>
    <m/>
    <m/>
    <m/>
    <x v="0"/>
    <n v="0"/>
    <n v="0"/>
    <s v=""/>
    <n v="11"/>
    <n v="0"/>
    <n v="0"/>
    <n v="0"/>
    <n v="2008"/>
  </r>
  <r>
    <m/>
    <m/>
    <s v="BAR/PHA/54/PRP/17"/>
    <s v="UNEP"/>
    <m/>
    <x v="1"/>
    <s v="BAR"/>
    <x v="5"/>
    <s v="PHA"/>
    <s v="Project preparation for a terminal phase-out management plan in the servicing sector"/>
    <d v="2008-04-01T00:00:00"/>
    <d v="2009-03-01T00:00:00"/>
    <s v="FIN"/>
    <d v="2008-06-01T00:00:00"/>
    <m/>
    <d v="2010-10-01T00:00:00"/>
    <d v="2011-12-01T00:00:00"/>
    <n v="0"/>
    <m/>
    <m/>
    <n v="0"/>
    <m/>
    <m/>
    <n v="0"/>
    <m/>
    <m/>
    <n v="0"/>
    <m/>
    <m/>
    <n v="15000"/>
    <n v="0"/>
    <n v="15000"/>
    <n v="1"/>
    <n v="0"/>
    <n v="0"/>
    <n v="0"/>
    <n v="1950"/>
    <n v="0"/>
    <n v="1950"/>
    <n v="0"/>
    <n v="15000"/>
    <n v="0"/>
    <n v="0"/>
    <n v="1950"/>
    <n v="0"/>
    <m/>
    <n v="0"/>
    <m/>
    <m/>
    <m/>
    <m/>
    <m/>
    <m/>
    <x v="1"/>
    <n v="0"/>
    <n v="1"/>
    <n v="2"/>
    <n v="11"/>
    <n v="0"/>
    <n v="0"/>
    <n v="0"/>
    <n v="2008"/>
  </r>
  <r>
    <m/>
    <m/>
    <s v="ETH/PHA/51/PRP/17"/>
    <s v="France"/>
    <m/>
    <x v="0"/>
    <s v="ETH"/>
    <x v="5"/>
    <s v="PHA"/>
    <s v="Project preparation for a terminal phase-out management plan in the servicing sector"/>
    <d v="2007-03-01T00:00:00"/>
    <d v="2008-03-01T00:00:00"/>
    <s v="FIN"/>
    <d v="2008-12-01T00:00:00"/>
    <m/>
    <d v="2010-07-01T00:00:00"/>
    <d v="2010-07-01T00:00:00"/>
    <n v="0"/>
    <m/>
    <m/>
    <n v="0"/>
    <m/>
    <m/>
    <m/>
    <m/>
    <m/>
    <m/>
    <m/>
    <m/>
    <n v="30000"/>
    <n v="-12400"/>
    <n v="17600"/>
    <n v="1"/>
    <n v="0"/>
    <n v="0"/>
    <n v="0"/>
    <n v="3900"/>
    <n v="-1612"/>
    <n v="2288"/>
    <n v="0"/>
    <n v="17600"/>
    <m/>
    <n v="0"/>
    <n v="2288"/>
    <m/>
    <m/>
    <m/>
    <m/>
    <m/>
    <s v="The French contribution was implemented by GTZ-Proklima. The survey for the preparation of the TPMP has been completed but the continued lack of regulations prevents Ethiopia from submitting the TPMP. Funds will be returned to MLF."/>
    <m/>
    <m/>
    <m/>
    <x v="1"/>
    <n v="0"/>
    <n v="1"/>
    <n v="21"/>
    <n v="12"/>
    <n v="0"/>
    <n v="0"/>
    <n v="0"/>
    <n v="2007"/>
  </r>
  <r>
    <m/>
    <m/>
    <s v="HAI/PHA/54/PRP/11"/>
    <s v="UNDP"/>
    <m/>
    <x v="1"/>
    <s v="HAI"/>
    <x v="5"/>
    <s v="PHA"/>
    <s v="Project preparation for a terminal phase-out management plan in the servicing sector"/>
    <d v="2008-04-01T00:00:00"/>
    <d v="2009-03-01T00:00:00"/>
    <s v="FIN"/>
    <d v="2008-12-01T00:00:00"/>
    <m/>
    <d v="2009-07-01T00:00:00"/>
    <d v="2011-11-01T00:00:00"/>
    <n v="0"/>
    <m/>
    <m/>
    <m/>
    <m/>
    <m/>
    <n v="0"/>
    <m/>
    <m/>
    <m/>
    <m/>
    <m/>
    <n v="15000"/>
    <n v="-1826"/>
    <n v="13174"/>
    <n v="1"/>
    <n v="0"/>
    <n v="0"/>
    <n v="0"/>
    <n v="1125"/>
    <n v="-137"/>
    <n v="988"/>
    <n v="-4.9999999999954525E-2"/>
    <n v="13174"/>
    <n v="0"/>
    <n v="0"/>
    <n v="988.05"/>
    <n v="0"/>
    <m/>
    <m/>
    <m/>
    <m/>
    <s v="Completed in 2009."/>
    <m/>
    <m/>
    <m/>
    <x v="1"/>
    <n v="0"/>
    <n v="1"/>
    <n v="8"/>
    <n v="11"/>
    <n v="0"/>
    <n v="0"/>
    <n v="0"/>
    <n v="2008"/>
  </r>
  <r>
    <m/>
    <m/>
    <s v="HAI/PHA/54/PRP/12"/>
    <s v="UNEP"/>
    <m/>
    <x v="1"/>
    <s v="HAI"/>
    <x v="5"/>
    <s v="PHA"/>
    <s v="Project preparation for a terminal phase-out management plan in the servicing sector"/>
    <d v="2008-04-01T00:00:00"/>
    <d v="2009-03-01T00:00:00"/>
    <s v="FIN"/>
    <d v="2008-09-01T00:00:00"/>
    <m/>
    <d v="2010-12-01T00:00:00"/>
    <d v="2012-04-01T00:00:00"/>
    <n v="0"/>
    <m/>
    <m/>
    <n v="0"/>
    <m/>
    <m/>
    <n v="0"/>
    <m/>
    <m/>
    <n v="0"/>
    <m/>
    <m/>
    <n v="15000"/>
    <n v="-2038"/>
    <n v="12962"/>
    <n v="1"/>
    <n v="0"/>
    <n v="0"/>
    <n v="0"/>
    <n v="1950"/>
    <n v="-264.94"/>
    <n v="1685.06"/>
    <n v="0"/>
    <n v="12962"/>
    <n v="0"/>
    <n v="0"/>
    <n v="1685.06"/>
    <n v="0"/>
    <m/>
    <n v="0"/>
    <m/>
    <m/>
    <m/>
    <m/>
    <m/>
    <m/>
    <x v="1"/>
    <n v="0"/>
    <n v="1"/>
    <n v="5"/>
    <n v="11"/>
    <n v="0"/>
    <n v="0"/>
    <n v="0"/>
    <n v="2008"/>
  </r>
  <r>
    <m/>
    <m/>
    <s v="COI/PHA/47/PRP/11"/>
    <s v="UNEP"/>
    <m/>
    <x v="0"/>
    <s v="COI"/>
    <x v="5"/>
    <s v="PHA"/>
    <s v="Project preparation for a TPMP"/>
    <d v="2005-11-01T00:00:00"/>
    <d v="2006-12-01T00:00:00"/>
    <s v="FIN"/>
    <d v="2007-05-01T00:00:00"/>
    <m/>
    <d v="2008-12-01T00:00:00"/>
    <d v="2009-12-01T00:00:00"/>
    <n v="0"/>
    <m/>
    <m/>
    <n v="0"/>
    <m/>
    <m/>
    <n v="0"/>
    <m/>
    <m/>
    <n v="0"/>
    <m/>
    <m/>
    <n v="30000"/>
    <n v="0"/>
    <n v="30000"/>
    <n v="1"/>
    <n v="0"/>
    <n v="0"/>
    <n v="0"/>
    <n v="3900"/>
    <n v="0"/>
    <n v="3900"/>
    <n v="0"/>
    <n v="30000"/>
    <n v="0"/>
    <n v="0"/>
    <n v="3900"/>
    <n v="0"/>
    <m/>
    <n v="0"/>
    <m/>
    <m/>
    <m/>
    <m/>
    <m/>
    <m/>
    <x v="1"/>
    <n v="0"/>
    <n v="1"/>
    <n v="18"/>
    <n v="13"/>
    <n v="0"/>
    <n v="0"/>
    <n v="0"/>
    <n v="2005"/>
  </r>
  <r>
    <m/>
    <m/>
    <s v="STL/PHA/48/PRP/10"/>
    <s v="Canada"/>
    <m/>
    <x v="1"/>
    <s v="STL"/>
    <x v="5"/>
    <s v="PHA"/>
    <s v="Project preparation for a TPMP"/>
    <d v="2006-04-01T00:00:00"/>
    <d v="2007-04-01T00:00:00"/>
    <s v="FIN"/>
    <d v="2006-09-01T00:00:00"/>
    <m/>
    <d v="2007-04-01T00:00:00"/>
    <d v="2008-07-01T00:00:00"/>
    <n v="0"/>
    <m/>
    <m/>
    <n v="0"/>
    <m/>
    <m/>
    <m/>
    <m/>
    <m/>
    <m/>
    <m/>
    <m/>
    <n v="30000"/>
    <n v="-7000"/>
    <n v="23000"/>
    <n v="1"/>
    <n v="0"/>
    <n v="0"/>
    <n v="0"/>
    <n v="3900"/>
    <n v="-910"/>
    <n v="2990"/>
    <n v="0"/>
    <n v="23000"/>
    <m/>
    <n v="0"/>
    <n v="2990"/>
    <m/>
    <m/>
    <m/>
    <m/>
    <m/>
    <s v="TPMP proposal completed and submitted in April 2007 for ExCom 52. Not all funds were used. Remaining funds returned to Fund."/>
    <m/>
    <m/>
    <m/>
    <x v="1"/>
    <n v="0"/>
    <n v="1"/>
    <n v="5"/>
    <n v="12"/>
    <n v="0"/>
    <n v="0"/>
    <n v="0"/>
    <n v="2006"/>
  </r>
  <r>
    <m/>
    <m/>
    <s v="GAM/REF/32/PRP/11"/>
    <s v="Germany"/>
    <m/>
    <x v="0"/>
    <s v="GAM"/>
    <x v="5"/>
    <s v="REF"/>
    <s v="Project preparation for additional activities for Gambia RMP"/>
    <d v="2000-12-01T00:00:00"/>
    <d v="2001-12-01T00:00:00"/>
    <s v="FIN"/>
    <d v="2001-01-01T00:00:00"/>
    <m/>
    <d v="2001-12-01T00:00:00"/>
    <d v="2004-03-01T00:00:00"/>
    <n v="0"/>
    <m/>
    <m/>
    <n v="0"/>
    <m/>
    <m/>
    <m/>
    <m/>
    <m/>
    <m/>
    <m/>
    <m/>
    <n v="10000"/>
    <n v="0"/>
    <n v="10000"/>
    <n v="1"/>
    <n v="0"/>
    <n v="0"/>
    <n v="0"/>
    <n v="1300"/>
    <n v="0"/>
    <n v="1300"/>
    <n v="0"/>
    <n v="10000"/>
    <n v="0"/>
    <n v="0"/>
    <n v="1300"/>
    <n v="0"/>
    <m/>
    <m/>
    <m/>
    <m/>
    <s v="Project completed and resultant RMP update is being implemented."/>
    <m/>
    <m/>
    <m/>
    <x v="1"/>
    <n v="0"/>
    <n v="1"/>
    <n v="1"/>
    <n v="12"/>
    <n v="0"/>
    <n v="0"/>
    <n v="0"/>
    <n v="2000"/>
  </r>
  <r>
    <m/>
    <m/>
    <s v="ALG/PHA/51/PRP/66"/>
    <s v="UNIDO"/>
    <m/>
    <x v="0"/>
    <s v="ALG"/>
    <x v="5"/>
    <s v="PHA"/>
    <s v="Project preparation for an ODS phase-out management plan"/>
    <d v="2007-03-01T00:00:00"/>
    <d v="2008-03-01T00:00:00"/>
    <s v="FIN"/>
    <d v="2007-06-01T00:00:00"/>
    <m/>
    <d v="2007-11-01T00:00:00"/>
    <d v="2007-12-01T00:00:00"/>
    <n v="0"/>
    <m/>
    <m/>
    <n v="0"/>
    <m/>
    <m/>
    <n v="0"/>
    <m/>
    <m/>
    <n v="0"/>
    <m/>
    <m/>
    <n v="15000"/>
    <n v="-882"/>
    <n v="14118"/>
    <n v="1"/>
    <n v="0"/>
    <n v="0"/>
    <n v="0"/>
    <n v="1125"/>
    <n v="-66"/>
    <n v="1059"/>
    <n v="0"/>
    <n v="14118"/>
    <n v="0"/>
    <m/>
    <n v="1059"/>
    <n v="0"/>
    <m/>
    <m/>
    <m/>
    <m/>
    <m/>
    <m/>
    <m/>
    <m/>
    <x v="1"/>
    <n v="0"/>
    <n v="1"/>
    <n v="3"/>
    <n v="12"/>
    <n v="0"/>
    <n v="0"/>
    <n v="0"/>
    <n v="2007"/>
  </r>
  <r>
    <m/>
    <m/>
    <s v="BOT/REF/39/PRP/07"/>
    <s v="Germany"/>
    <m/>
    <x v="0"/>
    <s v="BOT"/>
    <x v="5"/>
    <s v="REF"/>
    <s v="Project preparation for an RMP update"/>
    <d v="2003-04-01T00:00:00"/>
    <d v="2004-04-01T00:00:00"/>
    <s v="FIN"/>
    <d v="2003-06-01T00:00:00"/>
    <m/>
    <d v="2004-12-01T00:00:00"/>
    <d v="2005-03-01T00:00:00"/>
    <n v="0"/>
    <m/>
    <m/>
    <n v="0"/>
    <m/>
    <m/>
    <m/>
    <m/>
    <m/>
    <m/>
    <m/>
    <m/>
    <n v="15000"/>
    <n v="0"/>
    <n v="15000"/>
    <n v="1"/>
    <n v="0"/>
    <n v="0"/>
    <n v="0"/>
    <n v="1950"/>
    <n v="0"/>
    <n v="1950"/>
    <n v="0"/>
    <n v="15000"/>
    <n v="0"/>
    <n v="0"/>
    <n v="1950"/>
    <n v="0"/>
    <m/>
    <m/>
    <m/>
    <m/>
    <s v="Project preparation completetd. RMP update to be submitted for approval at 45th Excom"/>
    <m/>
    <m/>
    <m/>
    <x v="1"/>
    <n v="0"/>
    <n v="1"/>
    <n v="2"/>
    <n v="12"/>
    <n v="0"/>
    <n v="0"/>
    <n v="0"/>
    <n v="2003"/>
  </r>
  <r>
    <m/>
    <m/>
    <s v="LES/REF/37/PRP/07"/>
    <s v="Germany"/>
    <m/>
    <x v="0"/>
    <s v="LES"/>
    <x v="5"/>
    <s v="REF"/>
    <s v="Project preparation for an RMP update"/>
    <d v="2002-07-01T00:00:00"/>
    <d v="2003-08-01T00:00:00"/>
    <s v="FIN"/>
    <d v="2003-02-01T00:00:00"/>
    <m/>
    <d v="2003-08-01T00:00:00"/>
    <d v="2004-06-01T00:00:00"/>
    <n v="0"/>
    <m/>
    <m/>
    <n v="0"/>
    <m/>
    <m/>
    <m/>
    <m/>
    <m/>
    <m/>
    <m/>
    <m/>
    <n v="15000"/>
    <n v="0"/>
    <n v="15000"/>
    <n v="1"/>
    <n v="0"/>
    <n v="0"/>
    <n v="0"/>
    <n v="1950"/>
    <n v="0"/>
    <n v="1950"/>
    <n v="0"/>
    <n v="15000"/>
    <n v="0"/>
    <n v="0"/>
    <n v="1950"/>
    <n v="0"/>
    <m/>
    <m/>
    <m/>
    <m/>
    <s v="Project completed, TPMP approved at 41st Excom"/>
    <m/>
    <m/>
    <m/>
    <x v="1"/>
    <n v="0"/>
    <n v="1"/>
    <n v="7"/>
    <n v="13"/>
    <n v="0"/>
    <n v="0"/>
    <n v="0"/>
    <n v="2002"/>
  </r>
  <r>
    <m/>
    <m/>
    <s v="TUR/REF/25/PRP/45"/>
    <s v="IBRD"/>
    <m/>
    <x v="4"/>
    <s v="TUR"/>
    <x v="5"/>
    <s v="REF"/>
    <s v="Project preparation for commercial refrigeration terminal umbrella project"/>
    <d v="1998-07-01T00:00:00"/>
    <d v="1999-08-01T00:00:00"/>
    <s v="FIN"/>
    <d v="1999-03-01T00:00:00"/>
    <m/>
    <d v="1999-08-01T00:00:00"/>
    <d v="1999-08-01T00:00:00"/>
    <n v="0"/>
    <m/>
    <m/>
    <n v="0"/>
    <m/>
    <m/>
    <n v="0"/>
    <m/>
    <m/>
    <n v="0"/>
    <m/>
    <m/>
    <n v="120000"/>
    <n v="0"/>
    <n v="120000"/>
    <n v="1"/>
    <n v="0"/>
    <n v="0"/>
    <n v="0"/>
    <n v="15600"/>
    <n v="0"/>
    <n v="15600"/>
    <n v="0"/>
    <n v="120000"/>
    <n v="0"/>
    <n v="0"/>
    <n v="15600"/>
    <n v="0"/>
    <n v="0"/>
    <m/>
    <m/>
    <m/>
    <s v="Completed"/>
    <m/>
    <m/>
    <m/>
    <x v="1"/>
    <n v="0"/>
    <n v="1"/>
    <n v="8"/>
    <n v="13"/>
    <n v="0"/>
    <n v="0"/>
    <n v="0"/>
    <n v="1998"/>
  </r>
  <r>
    <m/>
    <m/>
    <s v="FIJ/PHA/45/PRP/12"/>
    <s v="UNDP"/>
    <m/>
    <x v="2"/>
    <s v="FIJ"/>
    <x v="5"/>
    <s v="PHA"/>
    <s v="Project preparation for complete ODS phase-out plan"/>
    <d v="2005-04-01T00:00:00"/>
    <d v="2006-04-01T00:00:00"/>
    <s v="FIN"/>
    <d v="2006-02-01T00:00:00"/>
    <m/>
    <d v="2006-07-01T00:00:00"/>
    <d v="2009-12-01T00:00:00"/>
    <n v="0"/>
    <m/>
    <m/>
    <m/>
    <m/>
    <m/>
    <n v="0"/>
    <m/>
    <m/>
    <m/>
    <m/>
    <m/>
    <n v="16870"/>
    <n v="-6870"/>
    <n v="10000"/>
    <n v="1"/>
    <n v="0"/>
    <n v="0"/>
    <n v="0"/>
    <n v="1265"/>
    <n v="-515"/>
    <n v="750"/>
    <n v="0.14819999999997435"/>
    <n v="10000"/>
    <n v="0"/>
    <n v="0"/>
    <n v="749.85180000000003"/>
    <n v="0"/>
    <m/>
    <m/>
    <m/>
    <m/>
    <s v="Completed in 2006. Financially completed in 2009."/>
    <m/>
    <m/>
    <m/>
    <x v="1"/>
    <n v="0"/>
    <n v="1"/>
    <n v="10"/>
    <n v="12"/>
    <n v="0"/>
    <n v="0"/>
    <n v="0"/>
    <n v="2005"/>
  </r>
  <r>
    <m/>
    <m/>
    <s v="CUB/REF/25/PRP/09"/>
    <s v="Canada"/>
    <m/>
    <x v="1"/>
    <s v="CUB"/>
    <x v="5"/>
    <s v="REF"/>
    <s v="Project preparation for development of a refrigerant management plan"/>
    <d v="1998-07-01T00:00:00"/>
    <d v="1999-01-01T00:00:00"/>
    <s v="FIN"/>
    <d v="1999-06-01T00:00:00"/>
    <m/>
    <d v="1999-09-01T00:00:00"/>
    <d v="2000-09-01T00:00:00"/>
    <n v="0"/>
    <m/>
    <m/>
    <n v="0"/>
    <m/>
    <m/>
    <m/>
    <m/>
    <m/>
    <m/>
    <m/>
    <m/>
    <n v="22600"/>
    <n v="0"/>
    <n v="22600"/>
    <n v="1"/>
    <n v="0"/>
    <n v="0"/>
    <n v="0"/>
    <n v="0"/>
    <n v="0"/>
    <n v="0"/>
    <n v="0"/>
    <n v="22600"/>
    <m/>
    <n v="0"/>
    <n v="0"/>
    <m/>
    <m/>
    <m/>
    <m/>
    <m/>
    <s v="Although previous reports indicated all funds had been disbursed in 2002, US $2,600 were found to be left-over and were returned to the MLF. See letter to Sectretariat."/>
    <m/>
    <m/>
    <m/>
    <x v="1"/>
    <n v="0"/>
    <n v="1"/>
    <n v="11"/>
    <n v="6"/>
    <n v="0"/>
    <n v="0"/>
    <n v="0"/>
    <n v="1998"/>
  </r>
  <r>
    <m/>
    <m/>
    <s v="LAO/FOA/45/PRP/15"/>
    <s v="UNDP"/>
    <m/>
    <x v="2"/>
    <s v="LAO"/>
    <x v="5"/>
    <s v="FOA"/>
    <s v="Project preparation for foam multiple sub-sectors"/>
    <d v="2005-04-01T00:00:00"/>
    <d v="2006-04-01T00:00:00"/>
    <s v="CLO"/>
    <d v="2005-06-01T00:00:00"/>
    <m/>
    <m/>
    <d v="2006-12-01T00:00:00"/>
    <n v="0"/>
    <m/>
    <m/>
    <m/>
    <m/>
    <m/>
    <n v="0"/>
    <m/>
    <m/>
    <m/>
    <m/>
    <m/>
    <n v="22493"/>
    <n v="0"/>
    <n v="22493"/>
    <n v="1"/>
    <n v="0"/>
    <n v="0"/>
    <n v="0"/>
    <n v="1687"/>
    <n v="0"/>
    <n v="1687"/>
    <n v="0"/>
    <n v="22493"/>
    <n v="0"/>
    <n v="0"/>
    <n v="1687"/>
    <n v="0"/>
    <m/>
    <m/>
    <m/>
    <m/>
    <s v="Canceled in 2006. Financially completed in 2006."/>
    <m/>
    <m/>
    <m/>
    <x v="0"/>
    <n v="0"/>
    <n v="1"/>
    <n v="2"/>
    <n v="12"/>
    <n v="0"/>
    <n v="0"/>
    <n v="0"/>
    <n v="2005"/>
  </r>
  <r>
    <m/>
    <m/>
    <s v="LEB/REF/88/PRP/99"/>
    <s v="UNIDO"/>
    <m/>
    <x v="2"/>
    <s v="LEB"/>
    <x v="5"/>
    <s v="REF"/>
    <s v="Project preparation for HFC-related project in the manufacturing sector at Lematic Industries to convert the production of residential air-conditioning from R-410A to R-290"/>
    <d v="2021-11-01T00:00:00"/>
    <d v="2023-12-01T00:00:00"/>
    <s v="COM"/>
    <d v="2022-04-01T00:00:00"/>
    <m/>
    <d v="2023-12-31T00:00:00"/>
    <m/>
    <n v="0"/>
    <m/>
    <m/>
    <n v="0"/>
    <m/>
    <m/>
    <n v="0"/>
    <m/>
    <m/>
    <n v="0"/>
    <m/>
    <m/>
    <n v="30000"/>
    <n v="0"/>
    <n v="30000"/>
    <n v="0.80517666666666665"/>
    <n v="5844.7000000000007"/>
    <n v="5844.7000000000007"/>
    <n v="0"/>
    <n v="2100"/>
    <n v="0"/>
    <n v="2100"/>
    <n v="409.12899999999991"/>
    <n v="24155.3"/>
    <n v="3345.07"/>
    <n v="1"/>
    <n v="1690.8710000000001"/>
    <n v="234.15490000000005"/>
    <m/>
    <m/>
    <m/>
    <m/>
    <s v="The context with regard to preparation of the KIP at Lematic has not changed. Upon detailed analysis of the available data, it was conclude that the low consumption numbers of the average annual R-410A don't make a strong case for a HFC phase-down project at Lematic.  "/>
    <s v="Grant is being financially closed."/>
    <s v="No"/>
    <m/>
    <x v="1"/>
    <n v="0"/>
    <n v="1"/>
    <n v="5"/>
    <n v="25"/>
    <n v="0"/>
    <n v="0"/>
    <n v="0"/>
    <n v="2021"/>
  </r>
  <r>
    <m/>
    <m/>
    <s v="LAC/REF/13/PRP/09"/>
    <s v="USA"/>
    <m/>
    <x v="1"/>
    <s v="LAC"/>
    <x v="5"/>
    <s v="REF"/>
    <s v="Project preparation for low consuming countries"/>
    <d v="1994-07-01T00:00:00"/>
    <d v="1995-07-01T00:00:00"/>
    <s v="FIN"/>
    <m/>
    <m/>
    <d v="1995-07-01T00:00:00"/>
    <d v="1995-07-01T00:00:00"/>
    <n v="0"/>
    <m/>
    <m/>
    <n v="0"/>
    <m/>
    <m/>
    <m/>
    <m/>
    <m/>
    <m/>
    <m/>
    <m/>
    <n v="65000"/>
    <n v="0"/>
    <n v="65000"/>
    <n v="1"/>
    <n v="0"/>
    <n v="0"/>
    <n v="0"/>
    <n v="0"/>
    <n v="0"/>
    <n v="0"/>
    <n v="0"/>
    <n v="65000"/>
    <m/>
    <n v="0"/>
    <m/>
    <m/>
    <m/>
    <m/>
    <m/>
    <m/>
    <s v="Completed."/>
    <m/>
    <m/>
    <m/>
    <x v="1"/>
    <n v="0"/>
    <n v="1"/>
    <s v=""/>
    <n v="12"/>
    <n v="0"/>
    <n v="0"/>
    <n v="0"/>
    <n v="1994"/>
  </r>
  <r>
    <m/>
    <m/>
    <s v="MAL/REF/30/PRP/132"/>
    <s v="IBRD"/>
    <m/>
    <x v="2"/>
    <s v="MAL"/>
    <x v="5"/>
    <s v="REF"/>
    <s v="Project preparation for MACs and compressors project category"/>
    <d v="2000-03-01T00:00:00"/>
    <d v="2000-12-01T00:00:00"/>
    <s v="FIN"/>
    <d v="2001-12-01T00:00:00"/>
    <m/>
    <d v="2001-12-01T00:00:00"/>
    <d v="2001-12-01T00:00:00"/>
    <n v="0"/>
    <m/>
    <m/>
    <n v="0"/>
    <m/>
    <m/>
    <n v="0"/>
    <m/>
    <m/>
    <n v="0"/>
    <m/>
    <m/>
    <n v="10000"/>
    <n v="0"/>
    <n v="10000"/>
    <n v="1"/>
    <n v="0"/>
    <n v="0"/>
    <n v="0"/>
    <n v="1300"/>
    <n v="0"/>
    <n v="1300"/>
    <n v="0"/>
    <n v="10000"/>
    <n v="0"/>
    <n v="0"/>
    <n v="1300"/>
    <n v="0"/>
    <n v="0"/>
    <m/>
    <m/>
    <m/>
    <m/>
    <m/>
    <m/>
    <m/>
    <x v="1"/>
    <n v="0"/>
    <n v="1"/>
    <n v="21"/>
    <n v="9"/>
    <n v="0"/>
    <n v="0"/>
    <n v="0"/>
    <n v="2000"/>
  </r>
  <r>
    <m/>
    <m/>
    <s v="TUR/FUM/25/PRP/48"/>
    <s v="IBRD"/>
    <m/>
    <x v="4"/>
    <s v="TUR"/>
    <x v="5"/>
    <s v="FUM"/>
    <s v="Project preparation for methyl bromide"/>
    <d v="1998-07-01T00:00:00"/>
    <d v="1999-08-01T00:00:00"/>
    <s v="FIN"/>
    <d v="1999-03-01T00:00:00"/>
    <m/>
    <d v="1999-08-01T00:00:00"/>
    <d v="1999-08-01T00:00:00"/>
    <n v="0"/>
    <m/>
    <m/>
    <n v="0"/>
    <m/>
    <m/>
    <n v="0"/>
    <m/>
    <m/>
    <n v="0"/>
    <m/>
    <m/>
    <n v="50000"/>
    <n v="0"/>
    <n v="50000"/>
    <n v="1"/>
    <n v="0"/>
    <n v="0"/>
    <n v="0"/>
    <n v="6500"/>
    <n v="0"/>
    <n v="6500"/>
    <n v="0"/>
    <n v="50000"/>
    <n v="0"/>
    <n v="0"/>
    <n v="6500"/>
    <n v="0"/>
    <n v="0"/>
    <m/>
    <m/>
    <m/>
    <s v="Completed"/>
    <m/>
    <m/>
    <m/>
    <x v="1"/>
    <n v="0"/>
    <n v="1"/>
    <n v="8"/>
    <n v="13"/>
    <n v="0"/>
    <n v="0"/>
    <n v="0"/>
    <n v="1998"/>
  </r>
  <r>
    <m/>
    <m/>
    <s v="ARG/FUM/25/PRP/75"/>
    <s v="IBRD"/>
    <m/>
    <x v="1"/>
    <s v="ARG"/>
    <x v="5"/>
    <s v="FUM"/>
    <s v="Project preparation for methyl bromide (citrus and cotton) demonstration project"/>
    <d v="1998-07-01T00:00:00"/>
    <d v="1999-08-01T00:00:00"/>
    <s v="FIN"/>
    <d v="1999-03-01T00:00:00"/>
    <m/>
    <d v="1999-06-01T00:00:00"/>
    <d v="1999-06-01T00:00:00"/>
    <n v="0"/>
    <m/>
    <m/>
    <n v="0"/>
    <m/>
    <m/>
    <n v="0"/>
    <m/>
    <m/>
    <n v="0"/>
    <m/>
    <m/>
    <n v="50000"/>
    <n v="0"/>
    <n v="50000"/>
    <n v="1"/>
    <n v="0"/>
    <n v="0"/>
    <n v="0"/>
    <n v="6500"/>
    <n v="0"/>
    <n v="6500"/>
    <n v="0"/>
    <n v="50000"/>
    <n v="0"/>
    <n v="0"/>
    <n v="6500"/>
    <n v="0"/>
    <n v="0"/>
    <m/>
    <m/>
    <m/>
    <m/>
    <m/>
    <m/>
    <m/>
    <x v="1"/>
    <n v="0"/>
    <n v="1"/>
    <n v="8"/>
    <n v="13"/>
    <n v="0"/>
    <n v="0"/>
    <n v="0"/>
    <n v="1998"/>
  </r>
  <r>
    <m/>
    <m/>
    <s v="ARG/FUM/24/PRP/73"/>
    <s v="UNDP"/>
    <m/>
    <x v="1"/>
    <s v="ARG"/>
    <x v="5"/>
    <s v="FUM"/>
    <s v="Project preparation for methyl bromide (tobacco) demonstration project"/>
    <d v="1998-03-01T00:00:00"/>
    <d v="1998-12-01T00:00:00"/>
    <s v="FIN"/>
    <d v="1998-08-01T00:00:00"/>
    <m/>
    <d v="1998-12-01T00:00:00"/>
    <d v="2000-12-01T00:00:00"/>
    <n v="0"/>
    <m/>
    <m/>
    <m/>
    <m/>
    <m/>
    <n v="0"/>
    <m/>
    <m/>
    <m/>
    <m/>
    <m/>
    <n v="25000"/>
    <n v="0"/>
    <n v="25000"/>
    <n v="1"/>
    <n v="0"/>
    <n v="0"/>
    <n v="0"/>
    <n v="3250"/>
    <n v="0"/>
    <n v="3250"/>
    <n v="0"/>
    <n v="25000"/>
    <n v="0"/>
    <n v="0"/>
    <n v="3250"/>
    <n v="0"/>
    <m/>
    <m/>
    <m/>
    <m/>
    <s v="Completed in 1998. Financially completed in 2000."/>
    <m/>
    <m/>
    <m/>
    <x v="1"/>
    <n v="0"/>
    <n v="1"/>
    <n v="5"/>
    <n v="9"/>
    <n v="0"/>
    <n v="0"/>
    <n v="0"/>
    <n v="1998"/>
  </r>
  <r>
    <m/>
    <m/>
    <s v="VIE/FUM/44/PRP/44"/>
    <s v="IBRD"/>
    <m/>
    <x v="2"/>
    <s v="VIE"/>
    <x v="5"/>
    <s v="FUM"/>
    <s v="Project preparation for methyl bromide phase-out plan"/>
    <d v="2004-12-01T00:00:00"/>
    <d v="2005-12-01T00:00:00"/>
    <s v="FIN"/>
    <d v="2005-12-01T00:00:00"/>
    <m/>
    <d v="2006-11-01T00:00:00"/>
    <d v="2006-11-01T00:00:00"/>
    <n v="0"/>
    <m/>
    <m/>
    <n v="0"/>
    <m/>
    <m/>
    <n v="0"/>
    <m/>
    <m/>
    <n v="0"/>
    <m/>
    <m/>
    <n v="65000"/>
    <n v="0"/>
    <n v="65000"/>
    <n v="1"/>
    <n v="0"/>
    <n v="0"/>
    <n v="0"/>
    <n v="4875"/>
    <n v="0"/>
    <n v="4875"/>
    <n v="0"/>
    <n v="65000"/>
    <n v="0"/>
    <n v="0"/>
    <n v="4875"/>
    <n v="0"/>
    <n v="0"/>
    <m/>
    <m/>
    <m/>
    <s v="Project prepared, submitted and approved at the 50th ExCom Meeting."/>
    <m/>
    <m/>
    <m/>
    <x v="1"/>
    <n v="0"/>
    <n v="1"/>
    <n v="12"/>
    <n v="12"/>
    <n v="0"/>
    <n v="0"/>
    <n v="0"/>
    <n v="2004"/>
  </r>
  <r>
    <m/>
    <m/>
    <s v="LEB/FUM/25/PRP/23"/>
    <s v="UNDP"/>
    <m/>
    <x v="2"/>
    <s v="LEB"/>
    <x v="5"/>
    <s v="FUM"/>
    <s v="Project preparation for one methyl bromide alternative demonstration project"/>
    <d v="1998-07-01T00:00:00"/>
    <d v="1999-08-01T00:00:00"/>
    <s v="FIN"/>
    <d v="1998-08-01T00:00:00"/>
    <m/>
    <d v="1998-08-01T00:00:00"/>
    <d v="2000-12-01T00:00:00"/>
    <n v="0"/>
    <m/>
    <m/>
    <m/>
    <m/>
    <m/>
    <n v="0"/>
    <m/>
    <m/>
    <m/>
    <m/>
    <m/>
    <n v="25000"/>
    <n v="0"/>
    <n v="25000"/>
    <n v="1"/>
    <n v="0"/>
    <n v="0"/>
    <n v="0"/>
    <n v="3250"/>
    <n v="0"/>
    <n v="3250"/>
    <n v="0"/>
    <n v="25000"/>
    <n v="0"/>
    <n v="0"/>
    <n v="3250"/>
    <n v="0"/>
    <m/>
    <m/>
    <m/>
    <m/>
    <s v="Completed in 1998. Financially completed in 2000."/>
    <m/>
    <m/>
    <m/>
    <x v="1"/>
    <n v="0"/>
    <n v="1"/>
    <n v="1"/>
    <n v="13"/>
    <n v="0"/>
    <n v="0"/>
    <n v="0"/>
    <n v="1998"/>
  </r>
  <r>
    <m/>
    <m/>
    <s v="DOM/REF/24/PRP/12"/>
    <s v="UNDP"/>
    <m/>
    <x v="1"/>
    <s v="DOM"/>
    <x v="5"/>
    <s v="REF"/>
    <s v="Project preparation for one project in commercial refrigeration subsector"/>
    <d v="1998-03-01T00:00:00"/>
    <d v="1998-12-01T00:00:00"/>
    <s v="FIN"/>
    <d v="1998-04-01T00:00:00"/>
    <m/>
    <d v="1998-07-01T00:00:00"/>
    <d v="2000-12-01T00:00:00"/>
    <n v="0"/>
    <m/>
    <m/>
    <m/>
    <m/>
    <m/>
    <n v="0"/>
    <m/>
    <m/>
    <m/>
    <m/>
    <m/>
    <n v="20000"/>
    <n v="0"/>
    <n v="20000"/>
    <n v="1"/>
    <n v="0"/>
    <n v="0"/>
    <n v="0"/>
    <n v="2600"/>
    <n v="0"/>
    <n v="2600"/>
    <n v="0"/>
    <n v="20000"/>
    <n v="0"/>
    <n v="0"/>
    <n v="2600"/>
    <n v="0"/>
    <m/>
    <m/>
    <m/>
    <m/>
    <s v="Completed in 1998. Financially completed in 2000."/>
    <m/>
    <m/>
    <m/>
    <x v="1"/>
    <n v="0"/>
    <n v="1"/>
    <n v="1"/>
    <n v="9"/>
    <n v="0"/>
    <n v="0"/>
    <n v="0"/>
    <n v="1998"/>
  </r>
  <r>
    <m/>
    <m/>
    <s v="VIE/ARS/24/PRP/19"/>
    <s v="UNDP"/>
    <m/>
    <x v="2"/>
    <s v="VIE"/>
    <x v="5"/>
    <s v="ARS"/>
    <s v="Project preparation for one project in the aerosol sector"/>
    <d v="1998-03-01T00:00:00"/>
    <d v="1998-12-01T00:00:00"/>
    <s v="FIN"/>
    <d v="1998-08-01T00:00:00"/>
    <m/>
    <d v="2000-12-01T00:00:00"/>
    <d v="2001-12-01T00:00:00"/>
    <n v="0"/>
    <m/>
    <m/>
    <m/>
    <m/>
    <m/>
    <n v="0"/>
    <m/>
    <m/>
    <m/>
    <m/>
    <m/>
    <n v="20000"/>
    <n v="0"/>
    <n v="20000"/>
    <n v="1"/>
    <n v="0"/>
    <n v="0"/>
    <n v="0"/>
    <n v="2600"/>
    <n v="0"/>
    <n v="2600"/>
    <n v="0"/>
    <n v="20000"/>
    <n v="0"/>
    <n v="0"/>
    <n v="2600"/>
    <n v="0"/>
    <m/>
    <m/>
    <m/>
    <m/>
    <s v="Completed in 2000. Financially completed in 2001."/>
    <m/>
    <m/>
    <m/>
    <x v="1"/>
    <n v="0"/>
    <n v="1"/>
    <n v="5"/>
    <n v="9"/>
    <n v="0"/>
    <n v="0"/>
    <n v="0"/>
    <n v="1998"/>
  </r>
  <r>
    <m/>
    <m/>
    <s v="SRL/SOL/24/PRP/11"/>
    <s v="UNDP"/>
    <m/>
    <x v="2"/>
    <s v="SRL"/>
    <x v="5"/>
    <s v="SOL"/>
    <s v="Project preparation for one project in the solvent sector"/>
    <d v="1998-03-01T00:00:00"/>
    <d v="1998-12-01T00:00:00"/>
    <s v="FIN"/>
    <d v="1998-04-01T00:00:00"/>
    <m/>
    <d v="1998-12-01T00:00:00"/>
    <d v="2001-12-01T00:00:00"/>
    <n v="0"/>
    <m/>
    <m/>
    <m/>
    <m/>
    <m/>
    <n v="0"/>
    <m/>
    <m/>
    <m/>
    <m/>
    <m/>
    <n v="20000"/>
    <n v="0"/>
    <n v="20000"/>
    <n v="1"/>
    <n v="0"/>
    <n v="0"/>
    <n v="0"/>
    <n v="2600"/>
    <n v="0"/>
    <n v="2600"/>
    <n v="0"/>
    <n v="20000"/>
    <n v="0"/>
    <n v="0"/>
    <n v="2600"/>
    <n v="0"/>
    <m/>
    <m/>
    <m/>
    <m/>
    <s v="Completed in 1998. Financially completed in 2001."/>
    <m/>
    <m/>
    <m/>
    <x v="1"/>
    <n v="0"/>
    <n v="1"/>
    <n v="1"/>
    <n v="9"/>
    <n v="0"/>
    <n v="0"/>
    <n v="0"/>
    <n v="1998"/>
  </r>
  <r>
    <m/>
    <m/>
    <s v="CPR/ARS/43/PRP/415"/>
    <s v="IBRD"/>
    <m/>
    <x v="2"/>
    <s v="CPR"/>
    <x v="5"/>
    <s v="ARS"/>
    <s v="Project preparation for pharmaceutical aerosol"/>
    <d v="2004-07-01T00:00:00"/>
    <d v="2005-07-01T00:00:00"/>
    <s v="FIN"/>
    <d v="2006-02-01T00:00:00"/>
    <m/>
    <d v="2007-03-01T00:00:00"/>
    <d v="2007-07-01T00:00:00"/>
    <n v="0"/>
    <m/>
    <m/>
    <n v="0"/>
    <m/>
    <m/>
    <n v="0"/>
    <m/>
    <m/>
    <n v="0"/>
    <m/>
    <m/>
    <n v="135500"/>
    <n v="0"/>
    <n v="135500"/>
    <n v="1"/>
    <n v="0"/>
    <n v="0"/>
    <n v="0"/>
    <n v="10163"/>
    <n v="0"/>
    <n v="10163"/>
    <n v="0"/>
    <n v="135500"/>
    <n v="0"/>
    <n v="0"/>
    <n v="10163"/>
    <n v="0"/>
    <n v="0"/>
    <m/>
    <m/>
    <m/>
    <s v="Completed technically and financially."/>
    <m/>
    <m/>
    <m/>
    <x v="1"/>
    <n v="0"/>
    <n v="1"/>
    <n v="19"/>
    <n v="12"/>
    <n v="0"/>
    <n v="0"/>
    <n v="0"/>
    <n v="2004"/>
  </r>
  <r>
    <m/>
    <m/>
    <s v="COS/FUM/29/PRP/21"/>
    <s v="France"/>
    <m/>
    <x v="1"/>
    <s v="COS"/>
    <x v="5"/>
    <s v="FUM"/>
    <s v="Project preparation for phase out of methyl bromide used in grain fumigation"/>
    <d v="1999-11-01T00:00:00"/>
    <d v="2000-12-01T00:00:00"/>
    <s v="FIN"/>
    <d v="2001-09-01T00:00:00"/>
    <m/>
    <d v="2001-09-01T00:00:00"/>
    <d v="2001-09-01T00:00:00"/>
    <n v="0"/>
    <m/>
    <m/>
    <n v="0"/>
    <m/>
    <m/>
    <m/>
    <m/>
    <m/>
    <m/>
    <m/>
    <m/>
    <n v="30000"/>
    <n v="-19257"/>
    <n v="10743"/>
    <n v="1"/>
    <n v="0"/>
    <n v="0"/>
    <n v="0"/>
    <n v="1500"/>
    <n v="-963"/>
    <n v="537"/>
    <n v="0"/>
    <n v="10743"/>
    <m/>
    <n v="0"/>
    <n v="537"/>
    <m/>
    <m/>
    <m/>
    <m/>
    <m/>
    <s v="Une première version du projet a été soumise par la FAO. Suite au projet par le Comité Exécutif visant à l'élimination du MBr au Costa Rica, il n'est plus possible de présenter d'autres projets. De fait le projet est annulé."/>
    <m/>
    <m/>
    <m/>
    <x v="1"/>
    <n v="0"/>
    <n v="1"/>
    <n v="22"/>
    <n v="13"/>
    <n v="0"/>
    <n v="0"/>
    <n v="0"/>
    <n v="1999"/>
  </r>
  <r>
    <m/>
    <m/>
    <s v="CRO/ARS/36/PRP/16"/>
    <s v="Germany"/>
    <m/>
    <x v="4"/>
    <s v="CRO"/>
    <x v="5"/>
    <s v="ARS"/>
    <s v="Project preparation for phasing out ODS use in Pliva Pharmaceuticals"/>
    <d v="2002-03-01T00:00:00"/>
    <d v="2003-04-01T00:00:00"/>
    <s v="TRF"/>
    <m/>
    <m/>
    <m/>
    <d v="2003-04-01T00:00:00"/>
    <n v="0"/>
    <m/>
    <m/>
    <n v="0"/>
    <m/>
    <m/>
    <m/>
    <m/>
    <m/>
    <m/>
    <m/>
    <m/>
    <n v="16500"/>
    <n v="-16500"/>
    <n v="0"/>
    <n v="0"/>
    <n v="0"/>
    <n v="0"/>
    <n v="0"/>
    <n v="2145"/>
    <n v="-2145"/>
    <n v="0"/>
    <n v="0"/>
    <m/>
    <n v="0"/>
    <n v="0"/>
    <n v="0"/>
    <n v="0"/>
    <m/>
    <m/>
    <m/>
    <m/>
    <s v="Project was offset against Germany contributions at the 39th meeting. Project funds have been transferred to the Croatia Halon project preparation project."/>
    <m/>
    <m/>
    <m/>
    <x v="0"/>
    <n v="0"/>
    <n v="0"/>
    <s v=""/>
    <n v="13"/>
    <n v="0"/>
    <n v="0"/>
    <n v="0"/>
    <n v="2002"/>
  </r>
  <r>
    <m/>
    <m/>
    <s v="ZIM/REF/26/PRP/16"/>
    <s v="Germany"/>
    <m/>
    <x v="0"/>
    <s v="ZIM"/>
    <x v="5"/>
    <s v="REF"/>
    <s v="Project preparation for phasing out of ODS at the domestic refrigeration factory Fridgemaster"/>
    <d v="1998-11-01T00:00:00"/>
    <d v="1999-12-01T00:00:00"/>
    <s v="CLO"/>
    <m/>
    <m/>
    <m/>
    <d v="1999-03-01T00:00:00"/>
    <n v="0"/>
    <m/>
    <m/>
    <n v="0"/>
    <m/>
    <m/>
    <n v="0"/>
    <m/>
    <m/>
    <n v="0"/>
    <m/>
    <m/>
    <n v="25000"/>
    <n v="-25000"/>
    <n v="0"/>
    <n v="0"/>
    <n v="0"/>
    <n v="0"/>
    <n v="0"/>
    <n v="0"/>
    <n v="0"/>
    <n v="0"/>
    <n v="0"/>
    <n v="0"/>
    <n v="0"/>
    <n v="0"/>
    <n v="0"/>
    <n v="0"/>
    <m/>
    <m/>
    <m/>
    <m/>
    <s v="Project will not be implemented."/>
    <m/>
    <m/>
    <m/>
    <x v="0"/>
    <n v="0"/>
    <n v="0"/>
    <s v=""/>
    <n v="13"/>
    <n v="0"/>
    <n v="0"/>
    <n v="0"/>
    <n v="1998"/>
  </r>
  <r>
    <m/>
    <m/>
    <s v="IVC/REF/37/PRP/15"/>
    <s v="France"/>
    <m/>
    <x v="0"/>
    <s v="IVC"/>
    <x v="5"/>
    <s v="REF"/>
    <s v="Project preparation for projects in commercial refrigeration production facilities"/>
    <d v="2002-07-01T00:00:00"/>
    <d v="2003-08-01T00:00:00"/>
    <s v="FIN"/>
    <d v="2002-08-01T00:00:00"/>
    <m/>
    <d v="2004-12-01T00:00:00"/>
    <d v="2004-12-01T00:00:00"/>
    <n v="0"/>
    <m/>
    <m/>
    <n v="0"/>
    <m/>
    <m/>
    <m/>
    <m/>
    <m/>
    <m/>
    <m/>
    <m/>
    <n v="15000"/>
    <n v="-1636"/>
    <n v="13364"/>
    <n v="1"/>
    <n v="0"/>
    <n v="0"/>
    <n v="0"/>
    <n v="750"/>
    <n v="0"/>
    <n v="750"/>
    <n v="0"/>
    <n v="13364"/>
    <m/>
    <n v="0"/>
    <n v="750"/>
    <m/>
    <m/>
    <m/>
    <m/>
    <m/>
    <s v="Project completed. A study on a replacement programme for centrifugal chillers was completed in 2002. It was followed by a proposal on the phase out of CFC emissions in centrifugal chillers through energy related activities. Balance returned at the 57th ExCom."/>
    <m/>
    <m/>
    <m/>
    <x v="1"/>
    <n v="0"/>
    <n v="1"/>
    <n v="1"/>
    <n v="13"/>
    <n v="0"/>
    <n v="0"/>
    <n v="0"/>
    <n v="2002"/>
  </r>
  <r>
    <m/>
    <m/>
    <s v="SEN/REF/19/PRP/06"/>
    <s v="France"/>
    <m/>
    <x v="0"/>
    <s v="SEN"/>
    <x v="5"/>
    <s v="REF"/>
    <s v="Project preparation for projects in the hotel and fisheries industries and recycling"/>
    <d v="1996-05-01T00:00:00"/>
    <d v="1997-05-01T00:00:00"/>
    <s v="FIN"/>
    <d v="1996-09-01T00:00:00"/>
    <m/>
    <d v="1996-12-01T00:00:00"/>
    <d v="1996-12-01T00:00:00"/>
    <n v="0"/>
    <m/>
    <m/>
    <n v="0"/>
    <m/>
    <m/>
    <m/>
    <m/>
    <m/>
    <m/>
    <m/>
    <m/>
    <n v="10000"/>
    <n v="-248"/>
    <n v="9752"/>
    <n v="1"/>
    <n v="0"/>
    <n v="0"/>
    <n v="0"/>
    <n v="0"/>
    <n v="0"/>
    <n v="0"/>
    <n v="0"/>
    <n v="9752"/>
    <m/>
    <m/>
    <n v="0"/>
    <m/>
    <m/>
    <m/>
    <m/>
    <m/>
    <s v="Project completed"/>
    <m/>
    <m/>
    <m/>
    <x v="1"/>
    <n v="0"/>
    <n v="1"/>
    <n v="4"/>
    <n v="12"/>
    <n v="0"/>
    <n v="0"/>
    <n v="0"/>
    <n v="1996"/>
  </r>
  <r>
    <m/>
    <m/>
    <s v="PAN/REF/40/PRP/19"/>
    <s v="UNEP"/>
    <m/>
    <x v="1"/>
    <s v="PAN"/>
    <x v="5"/>
    <s v="REF"/>
    <s v="Project preparation for refrigerant management plan update"/>
    <d v="2003-07-01T00:00:00"/>
    <d v="2004-07-01T00:00:00"/>
    <s v="FIN"/>
    <d v="2004-03-01T00:00:00"/>
    <m/>
    <d v="2004-10-01T00:00:00"/>
    <d v="2007-01-01T00:00:00"/>
    <n v="0"/>
    <m/>
    <m/>
    <n v="0"/>
    <m/>
    <m/>
    <n v="0"/>
    <m/>
    <m/>
    <n v="0"/>
    <m/>
    <m/>
    <n v="15000"/>
    <n v="0"/>
    <n v="15000"/>
    <n v="1"/>
    <n v="0"/>
    <n v="0"/>
    <n v="0"/>
    <n v="1950"/>
    <n v="0"/>
    <n v="1950"/>
    <n v="0"/>
    <n v="15000"/>
    <n v="0"/>
    <n v="0"/>
    <n v="1950"/>
    <n v="0"/>
    <m/>
    <n v="0"/>
    <m/>
    <m/>
    <m/>
    <m/>
    <m/>
    <m/>
    <x v="1"/>
    <n v="0"/>
    <n v="1"/>
    <n v="8"/>
    <n v="12"/>
    <n v="0"/>
    <n v="0"/>
    <n v="0"/>
    <n v="2003"/>
  </r>
  <r>
    <m/>
    <m/>
    <s v="DRC/REF/45/PRP/21"/>
    <s v="UNDP"/>
    <m/>
    <x v="0"/>
    <s v="DRC"/>
    <x v="5"/>
    <s v="REF"/>
    <s v="Project preparation for refrigeration end-user"/>
    <d v="2005-04-01T00:00:00"/>
    <d v="2006-04-01T00:00:00"/>
    <s v="FIN"/>
    <d v="2005-05-01T00:00:00"/>
    <m/>
    <d v="2006-07-01T00:00:00"/>
    <d v="2006-12-01T00:00:00"/>
    <n v="0"/>
    <m/>
    <m/>
    <m/>
    <m/>
    <m/>
    <n v="0"/>
    <m/>
    <m/>
    <m/>
    <m/>
    <m/>
    <n v="16870"/>
    <n v="0"/>
    <n v="16870"/>
    <n v="1"/>
    <n v="0"/>
    <n v="0"/>
    <n v="0"/>
    <n v="1265"/>
    <n v="0"/>
    <n v="1265"/>
    <n v="0"/>
    <n v="16870"/>
    <n v="0"/>
    <n v="0"/>
    <n v="1265"/>
    <n v="0"/>
    <m/>
    <m/>
    <m/>
    <m/>
    <s v="Completed in 2006. Financially completed in 2006."/>
    <m/>
    <m/>
    <m/>
    <x v="1"/>
    <n v="0"/>
    <n v="1"/>
    <n v="1"/>
    <n v="12"/>
    <n v="0"/>
    <n v="0"/>
    <n v="0"/>
    <n v="2005"/>
  </r>
  <r>
    <m/>
    <m/>
    <s v="BRA/SOL/48/PRP/276"/>
    <s v="UNDP"/>
    <m/>
    <x v="1"/>
    <s v="BRA"/>
    <x v="5"/>
    <s v="SOL"/>
    <s v="Project preparation for solvent and process agent sectors"/>
    <d v="2006-04-01T00:00:00"/>
    <d v="2007-04-01T00:00:00"/>
    <s v="FIN"/>
    <d v="2007-02-01T00:00:00"/>
    <m/>
    <d v="2007-12-01T00:00:00"/>
    <d v="2011-11-01T00:00:00"/>
    <n v="0"/>
    <m/>
    <m/>
    <m/>
    <m/>
    <m/>
    <n v="0"/>
    <m/>
    <m/>
    <m/>
    <m/>
    <m/>
    <n v="50000"/>
    <n v="-9426"/>
    <n v="40574"/>
    <n v="1"/>
    <n v="0"/>
    <n v="0"/>
    <n v="0"/>
    <n v="3750"/>
    <n v="-707"/>
    <n v="3043"/>
    <n v="-5.0000000000181899E-2"/>
    <n v="40574"/>
    <n v="0"/>
    <n v="0"/>
    <n v="3043.05"/>
    <n v="0"/>
    <m/>
    <m/>
    <m/>
    <m/>
    <s v="Completed in 2007."/>
    <m/>
    <m/>
    <m/>
    <x v="1"/>
    <n v="0"/>
    <n v="1"/>
    <n v="10"/>
    <n v="12"/>
    <n v="0"/>
    <n v="0"/>
    <n v="0"/>
    <n v="2006"/>
  </r>
  <r>
    <m/>
    <m/>
    <s v="ALG/PHA/37/PRP/57"/>
    <s v="Germany"/>
    <m/>
    <x v="0"/>
    <s v="ALG"/>
    <x v="5"/>
    <s v="PHA"/>
    <s v="Project preparation for terminal ODS phase out management plan, excluding the refrigeration sector"/>
    <d v="2002-07-01T00:00:00"/>
    <d v="2003-08-01T00:00:00"/>
    <s v="CLO"/>
    <d v="2002-10-01T00:00:00"/>
    <m/>
    <m/>
    <d v="2007-09-01T00:00:00"/>
    <n v="0"/>
    <m/>
    <m/>
    <n v="0"/>
    <m/>
    <m/>
    <m/>
    <m/>
    <m/>
    <m/>
    <m/>
    <m/>
    <n v="42000"/>
    <n v="0"/>
    <n v="42000"/>
    <n v="1"/>
    <n v="0"/>
    <n v="0"/>
    <n v="0"/>
    <n v="5460"/>
    <n v="0"/>
    <n v="5460"/>
    <n v="0"/>
    <n v="42000"/>
    <n v="0"/>
    <n v="0"/>
    <n v="5460"/>
    <n v="0"/>
    <m/>
    <m/>
    <m/>
    <m/>
    <s v="The TPMP preparation was cancelled by the Government of Algeria long after the work was completely prepared. The results will be used by UNIDO."/>
    <m/>
    <m/>
    <m/>
    <x v="0"/>
    <n v="0"/>
    <n v="1"/>
    <n v="3"/>
    <n v="13"/>
    <n v="0"/>
    <n v="0"/>
    <n v="0"/>
    <n v="2002"/>
  </r>
  <r>
    <m/>
    <m/>
    <s v="VEN/PRO/41/PRP/97"/>
    <s v="IBRD"/>
    <m/>
    <x v="1"/>
    <s v="VEN"/>
    <x v="5"/>
    <s v="PRO"/>
    <s v="Project preparation for the CFC production phase out project"/>
    <d v="2003-12-01T00:00:00"/>
    <d v="2004-12-01T00:00:00"/>
    <s v="FIN"/>
    <d v="2003-12-01T00:00:00"/>
    <m/>
    <d v="2004-04-01T00:00:00"/>
    <d v="2004-04-01T00:00:00"/>
    <n v="0"/>
    <m/>
    <m/>
    <n v="0"/>
    <m/>
    <m/>
    <n v="0"/>
    <m/>
    <m/>
    <n v="0"/>
    <m/>
    <m/>
    <n v="40000"/>
    <n v="0"/>
    <n v="40000"/>
    <n v="1"/>
    <n v="0"/>
    <n v="0"/>
    <n v="0"/>
    <n v="3000"/>
    <n v="0"/>
    <n v="3000"/>
    <n v="0"/>
    <n v="40000"/>
    <n v="0"/>
    <n v="0"/>
    <n v="3000"/>
    <n v="0"/>
    <n v="0"/>
    <m/>
    <m/>
    <m/>
    <s v="Project was prepared and subsequently approved at the 44th ExCom in Dec. 04.    "/>
    <m/>
    <m/>
    <m/>
    <x v="1"/>
    <n v="0"/>
    <n v="1"/>
    <n v="0"/>
    <n v="12"/>
    <n v="0"/>
    <n v="0"/>
    <n v="0"/>
    <n v="2003"/>
  </r>
  <r>
    <m/>
    <m/>
    <s v="ARG/PRO/31/PRP/112"/>
    <s v="IBRD"/>
    <m/>
    <x v="1"/>
    <s v="ARG"/>
    <x v="5"/>
    <s v="PRO"/>
    <s v="Project preparation for the CFC production sector"/>
    <d v="2000-07-01T00:00:00"/>
    <d v="2001-01-01T00:00:00"/>
    <s v="FIN"/>
    <d v="2000-08-01T00:00:00"/>
    <m/>
    <d v="2000-12-01T00:00:00"/>
    <d v="2000-12-01T00:00:00"/>
    <n v="0"/>
    <m/>
    <m/>
    <n v="0"/>
    <m/>
    <m/>
    <n v="0"/>
    <m/>
    <m/>
    <n v="0"/>
    <m/>
    <m/>
    <n v="40000"/>
    <n v="0"/>
    <n v="40000"/>
    <n v="1"/>
    <n v="0"/>
    <n v="0"/>
    <n v="0"/>
    <n v="5200"/>
    <n v="0"/>
    <n v="5200"/>
    <n v="0"/>
    <n v="40000"/>
    <n v="0"/>
    <n v="0"/>
    <n v="5200"/>
    <n v="0"/>
    <n v="0"/>
    <m/>
    <m/>
    <m/>
    <m/>
    <m/>
    <m/>
    <m/>
    <x v="1"/>
    <n v="0"/>
    <n v="1"/>
    <n v="1"/>
    <n v="6"/>
    <n v="0"/>
    <n v="0"/>
    <n v="0"/>
    <n v="2000"/>
  </r>
  <r>
    <m/>
    <m/>
    <s v="MEX/PRO/38/PRP/112"/>
    <s v="UNIDO"/>
    <m/>
    <x v="1"/>
    <s v="MEX"/>
    <x v="5"/>
    <s v="PRO"/>
    <s v="Project preparation for the closure of CFC production facilities of the company Quimobasicos"/>
    <d v="2002-11-01T00:00:00"/>
    <d v="2003-12-01T00:00:00"/>
    <s v="FIN"/>
    <d v="2003-03-01T00:00:00"/>
    <m/>
    <d v="2003-06-01T00:00:00"/>
    <d v="2004-04-01T00:00:00"/>
    <n v="0"/>
    <m/>
    <m/>
    <n v="0"/>
    <m/>
    <m/>
    <n v="0"/>
    <m/>
    <m/>
    <n v="0"/>
    <m/>
    <m/>
    <n v="38000"/>
    <n v="-286"/>
    <n v="37714"/>
    <n v="1"/>
    <n v="0"/>
    <n v="0"/>
    <n v="0"/>
    <n v="4940"/>
    <n v="-45.02"/>
    <n v="4894.9799999999996"/>
    <n v="-2.0000000000436557E-2"/>
    <n v="37714"/>
    <n v="0"/>
    <m/>
    <n v="4895"/>
    <n v="0"/>
    <m/>
    <m/>
    <m/>
    <m/>
    <m/>
    <m/>
    <m/>
    <m/>
    <x v="1"/>
    <n v="0"/>
    <n v="1"/>
    <n v="4"/>
    <n v="13"/>
    <n v="0"/>
    <n v="0"/>
    <n v="0"/>
    <n v="2002"/>
  </r>
  <r>
    <m/>
    <m/>
    <s v="LEB/REF/20/PRP/16"/>
    <s v="France"/>
    <m/>
    <x v="2"/>
    <s v="LEB"/>
    <x v="5"/>
    <s v="REF"/>
    <s v="Project preparation for the commercial refrigeration sector"/>
    <d v="1996-10-01T00:00:00"/>
    <d v="1997-10-01T00:00:00"/>
    <s v="FIN"/>
    <d v="1996-11-01T00:00:00"/>
    <m/>
    <d v="1998-08-01T00:00:00"/>
    <d v="1998-09-01T00:00:00"/>
    <n v="0"/>
    <m/>
    <m/>
    <n v="0"/>
    <m/>
    <m/>
    <m/>
    <m/>
    <m/>
    <m/>
    <m/>
    <m/>
    <n v="30000"/>
    <n v="0"/>
    <n v="30000"/>
    <n v="1"/>
    <n v="0"/>
    <n v="0"/>
    <n v="0"/>
    <n v="0"/>
    <n v="0"/>
    <n v="0"/>
    <n v="0"/>
    <n v="30000"/>
    <m/>
    <m/>
    <n v="0"/>
    <m/>
    <m/>
    <m/>
    <m/>
    <m/>
    <s v="Project completed."/>
    <m/>
    <m/>
    <m/>
    <x v="1"/>
    <n v="0"/>
    <n v="1"/>
    <n v="1"/>
    <n v="12"/>
    <n v="0"/>
    <n v="0"/>
    <n v="0"/>
    <n v="1996"/>
  </r>
  <r>
    <m/>
    <m/>
    <s v="MEX/PRO/83/PRP/192"/>
    <s v="UNIDO"/>
    <m/>
    <x v="1"/>
    <s v="MEX"/>
    <x v="5"/>
    <s v="PRO"/>
    <s v="Project preparation for the control of HFC-23 by-product emissions in the HCFC production sector"/>
    <d v="2019-05-01T00:00:00"/>
    <d v="2020-06-01T00:00:00"/>
    <s v="FIN"/>
    <d v="2019-08-01T00:00:00"/>
    <m/>
    <d v="2020-10-01T00:00:00"/>
    <d v="2020-10-01T00:00:00"/>
    <n v="0"/>
    <m/>
    <m/>
    <n v="0"/>
    <m/>
    <m/>
    <n v="0"/>
    <m/>
    <m/>
    <n v="0"/>
    <m/>
    <m/>
    <n v="55000"/>
    <n v="-306.47000000000003"/>
    <n v="54693.53"/>
    <n v="1.0000085933381884"/>
    <n v="-0.47000000000116415"/>
    <n v="-0.47000000000116415"/>
    <n v="0"/>
    <n v="3850"/>
    <n v="-21.45"/>
    <n v="3828.55"/>
    <n v="-0.4499999999998181"/>
    <n v="54694"/>
    <n v="0"/>
    <m/>
    <n v="3829"/>
    <n v="0"/>
    <m/>
    <m/>
    <m/>
    <m/>
    <m/>
    <m/>
    <m/>
    <m/>
    <x v="1"/>
    <n v="0"/>
    <n v="1"/>
    <n v="3"/>
    <n v="13"/>
    <n v="0"/>
    <n v="0"/>
    <n v="0"/>
    <n v="2019"/>
  </r>
  <r>
    <m/>
    <m/>
    <s v="ECU/ARS/06/PRP/02"/>
    <s v="IBRD"/>
    <m/>
    <x v="1"/>
    <s v="ECU"/>
    <x v="5"/>
    <s v="ARS"/>
    <s v="Project preparation for the conversion of six aerosol plants from CFC-12 to LPG"/>
    <d v="1992-02-01T00:00:00"/>
    <d v="1992-12-01T00:00:00"/>
    <s v="CLO"/>
    <m/>
    <m/>
    <m/>
    <d v="1992-12-01T00:00:00"/>
    <n v="0"/>
    <m/>
    <m/>
    <n v="0"/>
    <m/>
    <m/>
    <n v="0"/>
    <m/>
    <m/>
    <n v="0"/>
    <m/>
    <m/>
    <n v="300000"/>
    <n v="-300000"/>
    <n v="0"/>
    <n v="0"/>
    <n v="0"/>
    <n v="0"/>
    <n v="0"/>
    <n v="0"/>
    <n v="0"/>
    <n v="0"/>
    <n v="0"/>
    <n v="0"/>
    <n v="0"/>
    <n v="0"/>
    <n v="0"/>
    <n v="0"/>
    <n v="0"/>
    <m/>
    <m/>
    <m/>
    <m/>
    <m/>
    <m/>
    <m/>
    <x v="0"/>
    <n v="0"/>
    <n v="0"/>
    <s v=""/>
    <n v="10"/>
    <n v="0"/>
    <n v="0"/>
    <n v="0"/>
    <n v="1992"/>
  </r>
  <r>
    <m/>
    <m/>
    <s v="IRA/FOA/37/PRP/154"/>
    <s v="Germany"/>
    <m/>
    <x v="2"/>
    <s v="IRA"/>
    <x v="5"/>
    <s v="FOA"/>
    <s v="Project preparation for the development of a foam sector strategy"/>
    <d v="2002-07-01T00:00:00"/>
    <d v="2003-08-01T00:00:00"/>
    <s v="FIN"/>
    <d v="2002-10-01T00:00:00"/>
    <m/>
    <d v="2002-12-01T00:00:00"/>
    <d v="2003-12-01T00:00:00"/>
    <n v="0"/>
    <m/>
    <m/>
    <n v="0"/>
    <m/>
    <m/>
    <m/>
    <m/>
    <m/>
    <m/>
    <m/>
    <m/>
    <n v="51850"/>
    <n v="0"/>
    <n v="51850"/>
    <n v="1"/>
    <n v="0"/>
    <n v="0"/>
    <n v="0"/>
    <n v="6741"/>
    <n v="0"/>
    <n v="6741"/>
    <n v="0"/>
    <n v="51850"/>
    <n v="0"/>
    <n v="0"/>
    <n v="6741"/>
    <n v="0"/>
    <m/>
    <m/>
    <m/>
    <m/>
    <s v="Project preparation lead to sector phase out strategy, included in NPOP approved at 41st ExCom."/>
    <m/>
    <m/>
    <m/>
    <x v="1"/>
    <n v="0"/>
    <n v="1"/>
    <n v="3"/>
    <n v="13"/>
    <n v="0"/>
    <n v="0"/>
    <n v="0"/>
    <n v="2002"/>
  </r>
  <r>
    <m/>
    <m/>
    <s v="PNG/PHA/36/PRP/04"/>
    <s v="Germany"/>
    <m/>
    <x v="2"/>
    <s v="PNG"/>
    <x v="5"/>
    <s v="PHA"/>
    <s v="Project preparation for the development of an ODS phase out action plan"/>
    <d v="2002-03-01T00:00:00"/>
    <d v="2003-04-01T00:00:00"/>
    <s v="FIN"/>
    <d v="2002-05-01T00:00:00"/>
    <m/>
    <d v="2003-04-01T00:00:00"/>
    <d v="2003-12-01T00:00:00"/>
    <n v="0"/>
    <m/>
    <m/>
    <n v="0"/>
    <m/>
    <m/>
    <m/>
    <m/>
    <m/>
    <m/>
    <m/>
    <m/>
    <n v="60000"/>
    <n v="0"/>
    <n v="60000"/>
    <n v="1"/>
    <n v="0"/>
    <n v="0"/>
    <n v="0"/>
    <n v="7800"/>
    <n v="0"/>
    <n v="7800"/>
    <n v="0"/>
    <n v="60000"/>
    <n v="0"/>
    <n v="0"/>
    <n v="7800"/>
    <n v="0"/>
    <m/>
    <m/>
    <m/>
    <m/>
    <s v="TPMP for PNG has been approved at the 39th ExCom"/>
    <m/>
    <m/>
    <m/>
    <x v="1"/>
    <n v="0"/>
    <n v="1"/>
    <n v="2"/>
    <n v="13"/>
    <n v="0"/>
    <n v="0"/>
    <n v="0"/>
    <n v="2002"/>
  </r>
  <r>
    <m/>
    <m/>
    <s v="KEN/FUM/60/PRP/50"/>
    <s v="UNIDO"/>
    <m/>
    <x v="0"/>
    <s v="KEN"/>
    <x v="5"/>
    <s v="FUM"/>
    <s v="Project preparation for the elimination of controlled uses of methyl bromide in post-harvest sector"/>
    <d v="2010-04-01T00:00:00"/>
    <d v="2011-04-01T00:00:00"/>
    <s v="FIN"/>
    <d v="2010-12-01T00:00:00"/>
    <m/>
    <d v="2011-12-01T00:00:00"/>
    <d v="2013-12-01T00:00:00"/>
    <n v="0"/>
    <m/>
    <m/>
    <n v="0"/>
    <m/>
    <m/>
    <n v="0"/>
    <m/>
    <m/>
    <n v="0"/>
    <m/>
    <m/>
    <n v="40000"/>
    <n v="-184.2"/>
    <n v="39815.800000000003"/>
    <n v="1.0000050231315205"/>
    <n v="-0.19999999999708962"/>
    <n v="-0.19999999999708962"/>
    <n v="0"/>
    <n v="3000"/>
    <n v="-14"/>
    <n v="2986"/>
    <n v="0"/>
    <n v="39816"/>
    <n v="0"/>
    <m/>
    <n v="2986"/>
    <n v="0"/>
    <m/>
    <m/>
    <m/>
    <m/>
    <m/>
    <m/>
    <m/>
    <m/>
    <x v="1"/>
    <n v="0"/>
    <n v="1"/>
    <n v="8"/>
    <n v="12"/>
    <n v="0"/>
    <n v="0"/>
    <n v="0"/>
    <n v="2010"/>
  </r>
  <r>
    <m/>
    <m/>
    <s v="IRQ/FUM/58/PRP/08"/>
    <s v="UNIDO"/>
    <m/>
    <x v="2"/>
    <s v="IRQ"/>
    <x v="5"/>
    <s v="FUM"/>
    <s v="Project preparation for the elimination of controlled uses of methyl bromide in pre and post-harvest sectors"/>
    <d v="2009-07-01T00:00:00"/>
    <d v="2010-07-01T00:00:00"/>
    <s v="FIN"/>
    <d v="2010-07-01T00:00:00"/>
    <m/>
    <d v="2010-12-01T00:00:00"/>
    <d v="2011-06-01T00:00:00"/>
    <n v="0"/>
    <m/>
    <m/>
    <n v="0"/>
    <m/>
    <m/>
    <n v="0"/>
    <m/>
    <m/>
    <n v="0"/>
    <m/>
    <m/>
    <n v="40000"/>
    <n v="-238.84"/>
    <n v="39761.160000000003"/>
    <n v="0.99999597597253187"/>
    <n v="0.16000000000349246"/>
    <n v="0.16000000000349246"/>
    <n v="0"/>
    <n v="3000"/>
    <n v="-18"/>
    <n v="2982"/>
    <n v="0"/>
    <n v="39761"/>
    <n v="0"/>
    <m/>
    <n v="2982"/>
    <n v="0"/>
    <m/>
    <m/>
    <m/>
    <m/>
    <m/>
    <m/>
    <m/>
    <m/>
    <x v="1"/>
    <n v="0"/>
    <n v="1"/>
    <n v="12"/>
    <n v="12"/>
    <n v="0"/>
    <n v="0"/>
    <n v="0"/>
    <n v="2009"/>
  </r>
  <r>
    <m/>
    <m/>
    <s v="LEB/PHA/42/PRP/55"/>
    <s v="UNDP"/>
    <m/>
    <x v="2"/>
    <s v="LEB"/>
    <x v="5"/>
    <s v="PHA"/>
    <s v="Project preparation for the formulation of a CFC phase-out plan"/>
    <d v="2004-04-01T00:00:00"/>
    <d v="2005-04-01T00:00:00"/>
    <s v="FIN"/>
    <d v="2004-07-01T00:00:00"/>
    <m/>
    <d v="2004-12-01T00:00:00"/>
    <d v="2005-12-01T00:00:00"/>
    <n v="0"/>
    <m/>
    <m/>
    <m/>
    <m/>
    <m/>
    <n v="0"/>
    <m/>
    <m/>
    <m/>
    <m/>
    <m/>
    <n v="16000"/>
    <n v="0"/>
    <n v="16000"/>
    <n v="1"/>
    <n v="0"/>
    <n v="0"/>
    <n v="0"/>
    <n v="1200"/>
    <n v="0"/>
    <n v="1200"/>
    <n v="0"/>
    <n v="16000"/>
    <n v="0"/>
    <n v="0"/>
    <n v="1200"/>
    <n v="0"/>
    <m/>
    <m/>
    <m/>
    <m/>
    <s v="Completed in 2004. Financially completed in 2005."/>
    <m/>
    <m/>
    <m/>
    <x v="1"/>
    <n v="0"/>
    <n v="1"/>
    <n v="3"/>
    <n v="12"/>
    <n v="0"/>
    <n v="0"/>
    <n v="0"/>
    <n v="2004"/>
  </r>
  <r>
    <m/>
    <m/>
    <s v="MOR/REF/19/PRP/02"/>
    <s v="France"/>
    <m/>
    <x v="0"/>
    <s v="MOR"/>
    <x v="5"/>
    <s v="REF"/>
    <s v="Project preparation for the formulation of a project to implement a recycling network for CFC-11, CFC-12 and HCFC-22"/>
    <d v="1996-05-01T00:00:00"/>
    <d v="1996-11-01T00:00:00"/>
    <s v="FIN"/>
    <d v="1996-06-01T00:00:00"/>
    <m/>
    <d v="1997-04-01T00:00:00"/>
    <d v="1997-09-01T00:00:00"/>
    <n v="0"/>
    <m/>
    <m/>
    <n v="0"/>
    <m/>
    <m/>
    <m/>
    <m/>
    <m/>
    <m/>
    <m/>
    <m/>
    <n v="20000"/>
    <n v="0"/>
    <n v="20000"/>
    <n v="1"/>
    <n v="0"/>
    <n v="0"/>
    <n v="0"/>
    <n v="0"/>
    <n v="0"/>
    <n v="0"/>
    <n v="0"/>
    <n v="20000"/>
    <m/>
    <m/>
    <n v="0"/>
    <m/>
    <m/>
    <m/>
    <m/>
    <m/>
    <s v="Projet achevé."/>
    <m/>
    <m/>
    <m/>
    <x v="1"/>
    <n v="0"/>
    <n v="1"/>
    <n v="1"/>
    <n v="6"/>
    <n v="0"/>
    <n v="0"/>
    <n v="0"/>
    <n v="1996"/>
  </r>
  <r>
    <m/>
    <m/>
    <s v="CHI/REF/42/PRP/155"/>
    <s v="UNDP"/>
    <m/>
    <x v="1"/>
    <s v="CHI"/>
    <x v="5"/>
    <s v="REF"/>
    <s v="Project preparation for the formulation of commercial refrigeration project"/>
    <d v="2004-04-01T00:00:00"/>
    <d v="2005-04-01T00:00:00"/>
    <s v="FIN"/>
    <d v="2005-01-01T00:00:00"/>
    <m/>
    <d v="2006-12-01T00:00:00"/>
    <d v="2012-04-01T00:00:00"/>
    <n v="0"/>
    <m/>
    <m/>
    <m/>
    <m/>
    <m/>
    <n v="0"/>
    <m/>
    <m/>
    <m/>
    <m/>
    <m/>
    <n v="32000"/>
    <n v="-329"/>
    <n v="31671"/>
    <n v="1"/>
    <n v="0"/>
    <n v="0"/>
    <n v="0"/>
    <n v="2400"/>
    <n v="-25"/>
    <n v="2375"/>
    <n v="-0.3249999999998181"/>
    <n v="31671"/>
    <n v="0"/>
    <n v="0"/>
    <n v="2375.3249999999998"/>
    <n v="0"/>
    <m/>
    <m/>
    <m/>
    <m/>
    <s v="Financially completed in 2012."/>
    <m/>
    <m/>
    <m/>
    <x v="1"/>
    <n v="0"/>
    <n v="1"/>
    <n v="9"/>
    <n v="12"/>
    <n v="0"/>
    <n v="0"/>
    <n v="0"/>
    <n v="2004"/>
  </r>
  <r>
    <m/>
    <m/>
    <s v="BRA/SOL/42/PRP/266"/>
    <s v="UNDP"/>
    <m/>
    <x v="1"/>
    <s v="BRA"/>
    <x v="5"/>
    <s v="SOL"/>
    <s v="Project preparation for the formulation of CTC as a process agent"/>
    <d v="2004-04-01T00:00:00"/>
    <d v="2005-04-01T00:00:00"/>
    <s v="FIN"/>
    <d v="2004-07-01T00:00:00"/>
    <m/>
    <d v="2005-12-01T00:00:00"/>
    <d v="2006-12-01T00:00:00"/>
    <n v="0"/>
    <m/>
    <m/>
    <m/>
    <m/>
    <m/>
    <n v="0"/>
    <m/>
    <m/>
    <m/>
    <m/>
    <m/>
    <n v="32000"/>
    <n v="0"/>
    <n v="32000"/>
    <n v="1"/>
    <n v="0"/>
    <n v="0"/>
    <n v="0"/>
    <n v="2400"/>
    <n v="0"/>
    <n v="2400"/>
    <n v="0"/>
    <n v="32000"/>
    <n v="0"/>
    <n v="0"/>
    <n v="2400"/>
    <n v="0"/>
    <m/>
    <m/>
    <m/>
    <m/>
    <s v="Completed in 2005. Financially completed in 2006."/>
    <m/>
    <m/>
    <m/>
    <x v="1"/>
    <n v="0"/>
    <n v="1"/>
    <n v="3"/>
    <n v="12"/>
    <n v="0"/>
    <n v="0"/>
    <n v="0"/>
    <n v="2004"/>
  </r>
  <r>
    <m/>
    <m/>
    <s v="MAL/FUM/42/PRP/150"/>
    <s v="UNDP"/>
    <m/>
    <x v="2"/>
    <s v="MAL"/>
    <x v="5"/>
    <s v="FUM"/>
    <s v="Project preparation for the formulation of fumigant methyl bromide"/>
    <d v="2004-04-01T00:00:00"/>
    <d v="2005-04-01T00:00:00"/>
    <s v="FIN"/>
    <d v="2004-07-01T00:00:00"/>
    <m/>
    <d v="2005-01-01T00:00:00"/>
    <d v="2006-12-01T00:00:00"/>
    <n v="0"/>
    <m/>
    <m/>
    <m/>
    <m/>
    <m/>
    <n v="0"/>
    <m/>
    <m/>
    <m/>
    <m/>
    <m/>
    <n v="10000"/>
    <n v="0"/>
    <n v="10000"/>
    <n v="1"/>
    <n v="0"/>
    <n v="0"/>
    <n v="0"/>
    <n v="750"/>
    <n v="0"/>
    <n v="750"/>
    <n v="0"/>
    <n v="10000"/>
    <n v="0"/>
    <n v="0"/>
    <n v="750"/>
    <n v="0"/>
    <m/>
    <m/>
    <m/>
    <m/>
    <s v="Completed in 2005. Financially completed in 2006."/>
    <m/>
    <m/>
    <m/>
    <x v="1"/>
    <n v="0"/>
    <n v="1"/>
    <n v="3"/>
    <n v="12"/>
    <n v="0"/>
    <n v="0"/>
    <n v="0"/>
    <n v="2004"/>
  </r>
  <r>
    <m/>
    <m/>
    <s v="CBI/REF/42/PRP/03"/>
    <s v="UNDP"/>
    <m/>
    <x v="0"/>
    <s v="CBI"/>
    <x v="5"/>
    <s v="REF"/>
    <s v="Project preparation for the formulation of refrigerant management plan (investment component)"/>
    <d v="2004-04-01T00:00:00"/>
    <d v="2005-04-01T00:00:00"/>
    <s v="FIN"/>
    <d v="2004-07-01T00:00:00"/>
    <m/>
    <d v="2005-04-01T00:00:00"/>
    <d v="2006-12-01T00:00:00"/>
    <n v="0"/>
    <m/>
    <m/>
    <m/>
    <m/>
    <m/>
    <n v="0"/>
    <m/>
    <m/>
    <m/>
    <m/>
    <m/>
    <n v="24000"/>
    <n v="0"/>
    <n v="24000"/>
    <n v="1"/>
    <n v="0"/>
    <n v="0"/>
    <n v="0"/>
    <n v="1800"/>
    <n v="0"/>
    <n v="1800"/>
    <n v="0"/>
    <n v="24000"/>
    <n v="0"/>
    <n v="0"/>
    <n v="1800"/>
    <n v="0"/>
    <m/>
    <m/>
    <m/>
    <m/>
    <s v="Completed in 2005. Financially completed in 2006."/>
    <m/>
    <m/>
    <m/>
    <x v="1"/>
    <n v="0"/>
    <n v="1"/>
    <n v="3"/>
    <n v="12"/>
    <n v="0"/>
    <n v="0"/>
    <n v="0"/>
    <n v="2004"/>
  </r>
  <r>
    <m/>
    <m/>
    <s v="SUR/REF/42/PRP/07"/>
    <s v="UNDP"/>
    <m/>
    <x v="1"/>
    <s v="SUR"/>
    <x v="5"/>
    <s v="REF"/>
    <s v="Project preparation for the formulation of refrigerant management plan (investment component)"/>
    <d v="2004-04-01T00:00:00"/>
    <d v="2004-10-01T00:00:00"/>
    <s v="FIN"/>
    <d v="2004-07-01T00:00:00"/>
    <m/>
    <d v="2005-07-01T00:00:00"/>
    <d v="2006-12-01T00:00:00"/>
    <n v="0"/>
    <m/>
    <m/>
    <m/>
    <m/>
    <m/>
    <n v="0"/>
    <m/>
    <m/>
    <m/>
    <m/>
    <m/>
    <n v="12000"/>
    <n v="0"/>
    <n v="12000"/>
    <n v="1"/>
    <n v="0"/>
    <n v="0"/>
    <n v="0"/>
    <n v="900"/>
    <n v="0"/>
    <n v="900"/>
    <n v="0"/>
    <n v="12000"/>
    <n v="0"/>
    <n v="0"/>
    <n v="900"/>
    <n v="0"/>
    <m/>
    <m/>
    <m/>
    <m/>
    <s v="Completed in 2005. Financially completed in 2006."/>
    <m/>
    <m/>
    <m/>
    <x v="1"/>
    <n v="0"/>
    <n v="1"/>
    <n v="3"/>
    <n v="6"/>
    <n v="0"/>
    <n v="0"/>
    <n v="0"/>
    <n v="2004"/>
  </r>
  <r>
    <m/>
    <m/>
    <s v="BAR/REF/42/PRP/09"/>
    <s v="UNDP"/>
    <m/>
    <x v="1"/>
    <s v="BAR"/>
    <x v="5"/>
    <s v="REF"/>
    <s v="Project preparation for the formulation of refrigerant management plan for end-users"/>
    <d v="2004-04-01T00:00:00"/>
    <d v="2004-10-01T00:00:00"/>
    <s v="FIN"/>
    <d v="2004-07-01T00:00:00"/>
    <m/>
    <d v="2005-07-01T00:00:00"/>
    <d v="2006-12-01T00:00:00"/>
    <n v="0"/>
    <m/>
    <m/>
    <m/>
    <m/>
    <m/>
    <n v="0"/>
    <m/>
    <m/>
    <m/>
    <m/>
    <m/>
    <n v="8000"/>
    <n v="0"/>
    <n v="8000"/>
    <n v="1"/>
    <n v="0"/>
    <n v="0"/>
    <n v="0"/>
    <n v="600"/>
    <n v="0"/>
    <n v="600"/>
    <n v="0"/>
    <n v="8000"/>
    <n v="0"/>
    <n v="0"/>
    <n v="600"/>
    <n v="0"/>
    <m/>
    <m/>
    <m/>
    <m/>
    <s v="Completed in 2005. Financially completed in 2006."/>
    <m/>
    <m/>
    <m/>
    <x v="1"/>
    <n v="0"/>
    <n v="1"/>
    <n v="3"/>
    <n v="6"/>
    <n v="0"/>
    <n v="0"/>
    <n v="0"/>
    <n v="2004"/>
  </r>
  <r>
    <m/>
    <m/>
    <s v="BZE/REF/42/PRP/09"/>
    <s v="UNDP"/>
    <m/>
    <x v="1"/>
    <s v="BZE"/>
    <x v="5"/>
    <s v="REF"/>
    <s v="Project preparation for the formulation of refrigerant management plan update (investment component)"/>
    <d v="2004-04-01T00:00:00"/>
    <d v="2005-04-01T00:00:00"/>
    <s v="FIN"/>
    <d v="2005-02-01T00:00:00"/>
    <m/>
    <d v="2005-12-01T00:00:00"/>
    <d v="2007-06-01T00:00:00"/>
    <n v="0"/>
    <m/>
    <m/>
    <m/>
    <m/>
    <m/>
    <n v="0"/>
    <m/>
    <m/>
    <m/>
    <m/>
    <m/>
    <n v="20000"/>
    <n v="-1164"/>
    <n v="18836"/>
    <n v="1"/>
    <n v="0"/>
    <n v="0"/>
    <n v="0"/>
    <n v="1500"/>
    <n v="-87"/>
    <n v="1413"/>
    <n v="0.32179999999993925"/>
    <n v="18836"/>
    <n v="0"/>
    <n v="0"/>
    <n v="1412.6782000000001"/>
    <n v="0"/>
    <m/>
    <m/>
    <m/>
    <m/>
    <s v="Completed in 2005. Financially completed in 2007."/>
    <m/>
    <m/>
    <m/>
    <x v="1"/>
    <n v="0"/>
    <n v="1"/>
    <n v="10"/>
    <n v="12"/>
    <n v="0"/>
    <n v="0"/>
    <n v="0"/>
    <n v="2004"/>
  </r>
  <r>
    <m/>
    <m/>
    <s v="GUI/REF/42/PRP/11"/>
    <s v="UNDP"/>
    <m/>
    <x v="0"/>
    <s v="GUI"/>
    <x v="5"/>
    <s v="REF"/>
    <s v="Project preparation for the formulation of refrigerant management plan update (investment components)"/>
    <d v="2004-04-01T00:00:00"/>
    <d v="2005-04-01T00:00:00"/>
    <s v="FIN"/>
    <d v="2004-07-01T00:00:00"/>
    <m/>
    <d v="2005-04-01T00:00:00"/>
    <d v="2006-12-01T00:00:00"/>
    <n v="0"/>
    <m/>
    <m/>
    <m/>
    <m/>
    <m/>
    <n v="0"/>
    <m/>
    <m/>
    <m/>
    <m/>
    <m/>
    <n v="20000"/>
    <n v="0"/>
    <n v="20000"/>
    <n v="1"/>
    <n v="0"/>
    <n v="0"/>
    <n v="0"/>
    <n v="1500"/>
    <n v="0"/>
    <n v="1500"/>
    <n v="0"/>
    <n v="20000"/>
    <n v="0"/>
    <n v="0"/>
    <n v="1500"/>
    <n v="0"/>
    <m/>
    <m/>
    <m/>
    <m/>
    <s v="Completed in 2005. Financially completed in 2006."/>
    <m/>
    <m/>
    <m/>
    <x v="1"/>
    <n v="0"/>
    <n v="1"/>
    <n v="3"/>
    <n v="12"/>
    <n v="0"/>
    <n v="0"/>
    <n v="0"/>
    <n v="2004"/>
  </r>
  <r>
    <m/>
    <m/>
    <s v="KEN/SOL/42/PRP/34"/>
    <s v="UNDP"/>
    <m/>
    <x v="0"/>
    <s v="KEN"/>
    <x v="5"/>
    <s v="SOL"/>
    <s v="Project preparation for the formulation of solvent sectoral phase-out plan"/>
    <d v="2004-04-01T00:00:00"/>
    <d v="2005-04-01T00:00:00"/>
    <s v="FIN"/>
    <d v="2004-07-01T00:00:00"/>
    <m/>
    <d v="2007-09-01T00:00:00"/>
    <d v="2010-10-01T00:00:00"/>
    <n v="0"/>
    <m/>
    <m/>
    <m/>
    <m/>
    <m/>
    <n v="0"/>
    <m/>
    <m/>
    <m/>
    <m/>
    <m/>
    <n v="20000"/>
    <n v="-1850"/>
    <n v="18150"/>
    <n v="1"/>
    <n v="0"/>
    <n v="0"/>
    <n v="0"/>
    <n v="1500"/>
    <n v="-139"/>
    <n v="1361"/>
    <n v="-0.25"/>
    <n v="18150"/>
    <n v="0"/>
    <n v="0"/>
    <n v="1361.25"/>
    <n v="0"/>
    <m/>
    <m/>
    <m/>
    <m/>
    <s v="Financially completed in 2010."/>
    <m/>
    <m/>
    <m/>
    <x v="1"/>
    <n v="0"/>
    <n v="1"/>
    <n v="3"/>
    <n v="12"/>
    <n v="0"/>
    <n v="0"/>
    <n v="0"/>
    <n v="2004"/>
  </r>
  <r>
    <m/>
    <m/>
    <s v="NIC/ARS/42/PRP/11"/>
    <s v="UNDP"/>
    <m/>
    <x v="1"/>
    <s v="NIC"/>
    <x v="5"/>
    <s v="ARS"/>
    <s v="Project preparation for the formulation of transitional strategy for aerosol inhalant drug products"/>
    <d v="2004-04-01T00:00:00"/>
    <d v="2005-04-01T00:00:00"/>
    <s v="FIN"/>
    <d v="2005-07-01T00:00:00"/>
    <m/>
    <d v="2008-03-01T00:00:00"/>
    <d v="2009-07-01T00:00:00"/>
    <n v="0"/>
    <m/>
    <m/>
    <m/>
    <m/>
    <m/>
    <n v="0"/>
    <m/>
    <m/>
    <m/>
    <m/>
    <m/>
    <n v="30000"/>
    <n v="-44"/>
    <n v="29956"/>
    <n v="1"/>
    <n v="0"/>
    <n v="0"/>
    <n v="0"/>
    <n v="2250"/>
    <n v="-3"/>
    <n v="2247"/>
    <n v="0.3000000000001819"/>
    <n v="29956"/>
    <n v="0"/>
    <n v="0"/>
    <n v="2246.6999999999998"/>
    <n v="0"/>
    <m/>
    <m/>
    <m/>
    <m/>
    <s v="Completed in 2008.Financially completed in 2009."/>
    <m/>
    <m/>
    <m/>
    <x v="1"/>
    <n v="0"/>
    <n v="1"/>
    <n v="15"/>
    <n v="12"/>
    <n v="0"/>
    <n v="0"/>
    <n v="0"/>
    <n v="2004"/>
  </r>
  <r>
    <m/>
    <m/>
    <s v="CHI/SEV/25/PRP/34"/>
    <s v="IBRD"/>
    <m/>
    <x v="1"/>
    <s v="CHI"/>
    <x v="5"/>
    <s v="SEV"/>
    <s v="Project preparation for the phase II auction scheme"/>
    <d v="1998-07-01T00:00:00"/>
    <d v="1999-08-01T00:00:00"/>
    <s v="FIN"/>
    <d v="1998-09-01T00:00:00"/>
    <m/>
    <d v="1998-12-01T00:00:00"/>
    <d v="1998-12-01T00:00:00"/>
    <n v="0"/>
    <m/>
    <m/>
    <n v="0"/>
    <m/>
    <m/>
    <n v="0"/>
    <m/>
    <m/>
    <n v="0"/>
    <m/>
    <m/>
    <n v="80000"/>
    <n v="0"/>
    <n v="80000"/>
    <n v="1"/>
    <n v="0"/>
    <n v="0"/>
    <n v="0"/>
    <n v="10400"/>
    <n v="0"/>
    <n v="10400"/>
    <n v="0"/>
    <n v="80000"/>
    <n v="0"/>
    <n v="0"/>
    <n v="10400"/>
    <n v="0"/>
    <n v="0"/>
    <m/>
    <m/>
    <m/>
    <s v="Newly approved."/>
    <m/>
    <m/>
    <m/>
    <x v="1"/>
    <n v="0"/>
    <n v="1"/>
    <n v="2"/>
    <n v="13"/>
    <n v="0"/>
    <n v="0"/>
    <n v="0"/>
    <n v="1998"/>
  </r>
  <r>
    <m/>
    <m/>
    <s v="GUA/FUM/29/PRP/21"/>
    <s v="UNIDO"/>
    <m/>
    <x v="1"/>
    <s v="GUA"/>
    <x v="5"/>
    <s v="FUM"/>
    <s v="Project preparation for the phase out of 800 tonnes of methyl bromide in melon crops"/>
    <d v="1999-11-01T00:00:00"/>
    <d v="2000-12-01T00:00:00"/>
    <s v="FIN"/>
    <d v="2002-04-01T00:00:00"/>
    <m/>
    <d v="2002-12-01T00:00:00"/>
    <d v="2003-12-01T00:00:00"/>
    <n v="0"/>
    <m/>
    <m/>
    <n v="0"/>
    <m/>
    <m/>
    <n v="0"/>
    <m/>
    <m/>
    <n v="0"/>
    <m/>
    <m/>
    <n v="45000"/>
    <n v="-1164"/>
    <n v="43836"/>
    <n v="1"/>
    <n v="0"/>
    <n v="0"/>
    <n v="0"/>
    <n v="5850"/>
    <n v="-160.29"/>
    <n v="5689.71"/>
    <n v="-0.28999999999996362"/>
    <n v="43836"/>
    <n v="0"/>
    <m/>
    <n v="5690"/>
    <n v="0"/>
    <m/>
    <m/>
    <m/>
    <m/>
    <m/>
    <m/>
    <m/>
    <m/>
    <x v="1"/>
    <n v="0"/>
    <n v="1"/>
    <n v="29"/>
    <n v="13"/>
    <n v="0"/>
    <n v="0"/>
    <n v="0"/>
    <n v="1999"/>
  </r>
  <r>
    <m/>
    <m/>
    <s v="MAR/FUM/37/PRP/13"/>
    <s v="Germany"/>
    <m/>
    <x v="0"/>
    <s v="MAR"/>
    <x v="5"/>
    <s v="FUM"/>
    <s v="Project preparation for the phase out of methyl bromide use"/>
    <d v="2002-07-01T00:00:00"/>
    <d v="2003-08-01T00:00:00"/>
    <s v="FIN"/>
    <d v="2002-12-01T00:00:00"/>
    <m/>
    <d v="2002-10-01T00:00:00"/>
    <d v="2003-12-01T00:00:00"/>
    <n v="0"/>
    <m/>
    <m/>
    <n v="0"/>
    <m/>
    <m/>
    <m/>
    <m/>
    <m/>
    <m/>
    <m/>
    <m/>
    <n v="11000"/>
    <n v="0"/>
    <n v="11000"/>
    <n v="1"/>
    <n v="0"/>
    <n v="0"/>
    <n v="0"/>
    <n v="1430"/>
    <n v="0"/>
    <n v="1430"/>
    <n v="0"/>
    <n v="11000"/>
    <n v="0"/>
    <n v="0"/>
    <n v="1430"/>
    <n v="0"/>
    <m/>
    <m/>
    <m/>
    <m/>
    <s v="A project proposal was prepared but not accepted by the beneficiary. Assistance of beneficiary will now be unter the TPMP approved at 41st ExCom."/>
    <m/>
    <m/>
    <m/>
    <x v="1"/>
    <n v="0"/>
    <n v="1"/>
    <n v="5"/>
    <n v="13"/>
    <n v="0"/>
    <n v="0"/>
    <n v="0"/>
    <n v="2002"/>
  </r>
  <r>
    <m/>
    <m/>
    <s v="ALG/FOA/33/PRP/49"/>
    <s v="Germany"/>
    <m/>
    <x v="0"/>
    <s v="ALG"/>
    <x v="5"/>
    <s v="FOA"/>
    <s v="Project preparation for the phase out of ODS use in the flexible foam sub-sector"/>
    <d v="2001-03-01T00:00:00"/>
    <d v="2002-04-01T00:00:00"/>
    <s v="FIN"/>
    <d v="2001-04-01T00:00:00"/>
    <m/>
    <d v="2002-04-01T00:00:00"/>
    <d v="2007-12-01T00:00:00"/>
    <n v="0"/>
    <m/>
    <m/>
    <n v="0"/>
    <m/>
    <m/>
    <m/>
    <m/>
    <m/>
    <m/>
    <m/>
    <m/>
    <n v="30900"/>
    <n v="0"/>
    <n v="30900"/>
    <n v="1"/>
    <n v="0"/>
    <n v="0"/>
    <n v="0"/>
    <n v="4017"/>
    <n v="0"/>
    <n v="4017"/>
    <n v="0"/>
    <n v="30900"/>
    <n v="0"/>
    <n v="0"/>
    <n v="4017"/>
    <n v="0"/>
    <m/>
    <m/>
    <m/>
    <m/>
    <s v="Project completed. A report has been prepared and will be used in preparation of the terminal phase out plan."/>
    <m/>
    <m/>
    <m/>
    <x v="1"/>
    <n v="0"/>
    <n v="1"/>
    <n v="1"/>
    <n v="13"/>
    <n v="0"/>
    <n v="0"/>
    <n v="0"/>
    <n v="2001"/>
  </r>
  <r>
    <m/>
    <m/>
    <s v="IRA/FOA/35/PRP/118"/>
    <s v="Germany"/>
    <m/>
    <x v="2"/>
    <s v="IRA"/>
    <x v="5"/>
    <s v="FOA"/>
    <s v="Project preparation for the phase out of ODS use in the flexible foam sub-sector in 5 companies"/>
    <d v="2001-12-01T00:00:00"/>
    <d v="2003-01-01T00:00:00"/>
    <s v="FIN"/>
    <d v="2002-01-01T00:00:00"/>
    <m/>
    <d v="2002-09-01T00:00:00"/>
    <d v="2002-12-01T00:00:00"/>
    <n v="0"/>
    <m/>
    <m/>
    <n v="0"/>
    <m/>
    <m/>
    <m/>
    <m/>
    <m/>
    <m/>
    <m/>
    <m/>
    <n v="23750"/>
    <n v="0"/>
    <n v="23750"/>
    <n v="1"/>
    <n v="0"/>
    <n v="0"/>
    <n v="0"/>
    <n v="3088"/>
    <n v="0"/>
    <n v="3088"/>
    <n v="0"/>
    <n v="23750"/>
    <n v="0"/>
    <n v="0"/>
    <n v="3088"/>
    <n v="0"/>
    <m/>
    <m/>
    <m/>
    <m/>
    <s v="5 projects submitted and approved in Jul-02."/>
    <m/>
    <m/>
    <m/>
    <x v="1"/>
    <n v="0"/>
    <n v="1"/>
    <n v="1"/>
    <n v="13"/>
    <n v="0"/>
    <n v="0"/>
    <n v="0"/>
    <n v="2001"/>
  </r>
  <r>
    <m/>
    <m/>
    <s v="IND/FOA/34/PRP/309"/>
    <s v="Germany"/>
    <m/>
    <x v="2"/>
    <s v="IND"/>
    <x v="5"/>
    <s v="FOA"/>
    <s v="Project preparation for the phase out of ODS use in the flexible molded foam sub-sector in 5 enterprises"/>
    <d v="2001-07-01T00:00:00"/>
    <d v="2002-08-01T00:00:00"/>
    <s v="FIN"/>
    <d v="2001-08-01T00:00:00"/>
    <m/>
    <d v="2002-08-01T00:00:00"/>
    <d v="2002-10-01T00:00:00"/>
    <n v="0"/>
    <m/>
    <m/>
    <n v="0"/>
    <m/>
    <m/>
    <m/>
    <m/>
    <m/>
    <m/>
    <m/>
    <m/>
    <n v="23750"/>
    <n v="0"/>
    <n v="23750"/>
    <n v="1"/>
    <n v="0"/>
    <n v="0"/>
    <n v="0"/>
    <n v="3088"/>
    <n v="0"/>
    <n v="3088"/>
    <n v="0"/>
    <n v="23750"/>
    <n v="0"/>
    <n v="0"/>
    <n v="3088"/>
    <n v="0"/>
    <m/>
    <m/>
    <m/>
    <m/>
    <s v="2 resultant investment projects were submitted and approved in Mar-02"/>
    <m/>
    <m/>
    <m/>
    <x v="1"/>
    <n v="0"/>
    <n v="1"/>
    <n v="1"/>
    <n v="13"/>
    <n v="0"/>
    <n v="0"/>
    <n v="0"/>
    <n v="2001"/>
  </r>
  <r>
    <m/>
    <m/>
    <s v="CRO/FOA/57/PRP/33"/>
    <s v="UNIDO"/>
    <m/>
    <x v="4"/>
    <s v="CRO"/>
    <x v="5"/>
    <s v="FOA"/>
    <s v="Project preparation for the phase-out of HCFC-141b in polyurethane foam production"/>
    <d v="2009-04-01T00:00:00"/>
    <d v="2010-03-01T00:00:00"/>
    <s v="FIN"/>
    <d v="2009-06-01T00:00:00"/>
    <m/>
    <d v="2010-07-01T00:00:00"/>
    <d v="2010-12-01T00:00:00"/>
    <n v="0"/>
    <m/>
    <m/>
    <n v="0"/>
    <m/>
    <m/>
    <n v="0"/>
    <m/>
    <m/>
    <n v="0"/>
    <m/>
    <m/>
    <n v="40000"/>
    <n v="-13.75"/>
    <n v="39986.25"/>
    <n v="0.99999374785082373"/>
    <n v="0.25"/>
    <n v="0.25"/>
    <n v="0"/>
    <n v="3000"/>
    <n v="-1"/>
    <n v="2999"/>
    <n v="0"/>
    <n v="39986"/>
    <n v="0"/>
    <m/>
    <n v="2999"/>
    <n v="0"/>
    <m/>
    <m/>
    <m/>
    <m/>
    <m/>
    <m/>
    <m/>
    <m/>
    <x v="1"/>
    <n v="0"/>
    <n v="1"/>
    <n v="2"/>
    <n v="11"/>
    <n v="0"/>
    <n v="0"/>
    <n v="0"/>
    <n v="2009"/>
  </r>
  <r>
    <m/>
    <m/>
    <s v="JAM/FUM/43/PRP/21"/>
    <s v="Canada"/>
    <m/>
    <x v="1"/>
    <s v="JAM"/>
    <x v="5"/>
    <s v="FUM"/>
    <s v="Project preparation for the phase-out of methyl bromide"/>
    <d v="2004-07-01T00:00:00"/>
    <d v="2005-07-01T00:00:00"/>
    <s v="FIN"/>
    <d v="2005-01-01T00:00:00"/>
    <m/>
    <d v="2005-09-01T00:00:00"/>
    <d v="2005-09-01T00:00:00"/>
    <n v="0"/>
    <m/>
    <m/>
    <n v="0"/>
    <m/>
    <m/>
    <m/>
    <m/>
    <m/>
    <m/>
    <m/>
    <m/>
    <n v="15000"/>
    <n v="0"/>
    <n v="15000"/>
    <n v="1"/>
    <n v="0"/>
    <n v="0"/>
    <n v="0"/>
    <n v="1125"/>
    <n v="0"/>
    <n v="1125"/>
    <n v="0"/>
    <n v="15000"/>
    <m/>
    <n v="0"/>
    <n v="1125"/>
    <m/>
    <m/>
    <m/>
    <m/>
    <m/>
    <s v="Project proposal completed in September 2005, submitted and approved at ExCom 47."/>
    <m/>
    <m/>
    <m/>
    <x v="1"/>
    <n v="0"/>
    <n v="1"/>
    <n v="6"/>
    <n v="12"/>
    <n v="0"/>
    <n v="0"/>
    <n v="0"/>
    <n v="2004"/>
  </r>
  <r>
    <m/>
    <m/>
    <s v="BRA/FUM/44/PRP/269"/>
    <s v="UNIDO"/>
    <m/>
    <x v="1"/>
    <s v="BRA"/>
    <x v="5"/>
    <s v="FUM"/>
    <s v="Project preparation for the phase-out of methyl bromide (tobacco, flowers and horticulture)"/>
    <d v="2004-12-01T00:00:00"/>
    <d v="2005-12-01T00:00:00"/>
    <s v="FIN"/>
    <d v="2005-04-01T00:00:00"/>
    <m/>
    <d v="2005-12-01T00:00:00"/>
    <d v="2006-11-01T00:00:00"/>
    <n v="0"/>
    <m/>
    <m/>
    <n v="0"/>
    <m/>
    <m/>
    <n v="0"/>
    <m/>
    <m/>
    <n v="0"/>
    <m/>
    <m/>
    <n v="40000"/>
    <n v="-1133"/>
    <n v="38867"/>
    <n v="1"/>
    <n v="0"/>
    <n v="0"/>
    <n v="0"/>
    <n v="3000"/>
    <n v="-85"/>
    <n v="2915"/>
    <n v="0"/>
    <n v="38867"/>
    <n v="0"/>
    <m/>
    <n v="2915"/>
    <n v="0"/>
    <m/>
    <m/>
    <m/>
    <m/>
    <m/>
    <m/>
    <m/>
    <m/>
    <x v="1"/>
    <n v="0"/>
    <n v="1"/>
    <n v="4"/>
    <n v="12"/>
    <n v="0"/>
    <n v="0"/>
    <n v="0"/>
    <n v="2004"/>
  </r>
  <r>
    <m/>
    <m/>
    <s v="CPR/PAG/34/PRP/374"/>
    <s v="IBRD"/>
    <m/>
    <x v="2"/>
    <s v="CPR"/>
    <x v="5"/>
    <s v="PAG"/>
    <s v="Project preparation for the process agent sector plan"/>
    <d v="2001-07-01T00:00:00"/>
    <d v="2002-06-01T00:00:00"/>
    <s v="FIN"/>
    <d v="2001-12-01T00:00:00"/>
    <m/>
    <d v="2001-12-01T00:00:00"/>
    <d v="2001-12-01T00:00:00"/>
    <n v="0"/>
    <m/>
    <m/>
    <n v="0"/>
    <m/>
    <m/>
    <n v="0"/>
    <m/>
    <m/>
    <n v="0"/>
    <m/>
    <m/>
    <n v="122000"/>
    <n v="0"/>
    <n v="122000"/>
    <n v="1"/>
    <n v="0"/>
    <n v="0"/>
    <n v="0"/>
    <n v="15860"/>
    <n v="0"/>
    <n v="15860"/>
    <n v="0"/>
    <n v="122000"/>
    <n v="0"/>
    <n v="0"/>
    <n v="15860"/>
    <n v="0"/>
    <n v="0"/>
    <m/>
    <m/>
    <m/>
    <m/>
    <m/>
    <m/>
    <m/>
    <x v="1"/>
    <n v="0"/>
    <n v="1"/>
    <n v="5"/>
    <n v="11"/>
    <n v="0"/>
    <n v="0"/>
    <n v="0"/>
    <n v="2001"/>
  </r>
  <r>
    <m/>
    <m/>
    <s v="ECU/FOA/06/PRP/06"/>
    <s v="IBRD"/>
    <m/>
    <x v="1"/>
    <s v="ECU"/>
    <x v="5"/>
    <s v="FOA"/>
    <s v="Project preparation for the reduction of CFC-11 use in foam insulation at three refrigerator manufacturing plants (Indurama, Durex, Ecasa)"/>
    <d v="1992-02-01T00:00:00"/>
    <d v="1992-12-01T00:00:00"/>
    <s v="CLO"/>
    <m/>
    <m/>
    <m/>
    <d v="1992-12-01T00:00:00"/>
    <n v="0"/>
    <m/>
    <m/>
    <n v="0"/>
    <m/>
    <m/>
    <n v="0"/>
    <m/>
    <m/>
    <n v="0"/>
    <m/>
    <m/>
    <n v="100000"/>
    <n v="-100000"/>
    <n v="0"/>
    <n v="0"/>
    <n v="0"/>
    <n v="0"/>
    <n v="0"/>
    <n v="0"/>
    <n v="0"/>
    <n v="0"/>
    <n v="0"/>
    <n v="0"/>
    <n v="0"/>
    <n v="0"/>
    <n v="0"/>
    <n v="0"/>
    <n v="0"/>
    <m/>
    <m/>
    <m/>
    <m/>
    <m/>
    <m/>
    <m/>
    <x v="0"/>
    <n v="0"/>
    <n v="0"/>
    <s v=""/>
    <n v="10"/>
    <n v="0"/>
    <n v="0"/>
    <n v="0"/>
    <n v="1992"/>
  </r>
  <r>
    <m/>
    <m/>
    <s v="ZIM/SOL/42/PRP/26"/>
    <s v="UNDP"/>
    <m/>
    <x v="0"/>
    <s v="ZIM"/>
    <x v="5"/>
    <s v="SOL"/>
    <s v="Project preparation for the re-formulation of solvent technical assistance"/>
    <d v="2004-04-01T00:00:00"/>
    <d v="2005-04-01T00:00:00"/>
    <s v="FIN"/>
    <d v="2004-07-01T00:00:00"/>
    <m/>
    <d v="2006-12-01T00:00:00"/>
    <d v="2006-12-01T00:00:00"/>
    <n v="0"/>
    <m/>
    <m/>
    <m/>
    <m/>
    <m/>
    <n v="0"/>
    <m/>
    <m/>
    <m/>
    <m/>
    <m/>
    <n v="24000"/>
    <n v="0"/>
    <n v="24000"/>
    <n v="1"/>
    <n v="0"/>
    <n v="0"/>
    <n v="0"/>
    <n v="1800"/>
    <n v="0"/>
    <n v="1800"/>
    <n v="0"/>
    <n v="24000"/>
    <n v="0"/>
    <n v="0"/>
    <n v="1800"/>
    <n v="0"/>
    <m/>
    <m/>
    <m/>
    <m/>
    <s v="Completed in 2006. Financially completed in 2006."/>
    <m/>
    <m/>
    <m/>
    <x v="1"/>
    <n v="0"/>
    <n v="1"/>
    <n v="3"/>
    <n v="12"/>
    <n v="0"/>
    <n v="0"/>
    <n v="0"/>
    <n v="2004"/>
  </r>
  <r>
    <m/>
    <m/>
    <s v="NEP/REF/43/PRP/12"/>
    <s v="UNDP"/>
    <m/>
    <x v="2"/>
    <s v="NEP"/>
    <x v="5"/>
    <s v="REF"/>
    <s v="Project preparation for the refrigerant management plan update"/>
    <d v="2004-07-01T00:00:00"/>
    <d v="2005-07-01T00:00:00"/>
    <s v="FIN"/>
    <d v="2004-07-01T00:00:00"/>
    <m/>
    <d v="2005-07-01T00:00:00"/>
    <d v="2006-12-01T00:00:00"/>
    <n v="0"/>
    <m/>
    <m/>
    <m/>
    <m/>
    <m/>
    <n v="0"/>
    <m/>
    <m/>
    <m/>
    <m/>
    <m/>
    <n v="20000"/>
    <n v="0"/>
    <n v="20000"/>
    <n v="1"/>
    <n v="0"/>
    <n v="0"/>
    <n v="0"/>
    <n v="1500"/>
    <n v="0"/>
    <n v="1500"/>
    <n v="0"/>
    <n v="20000"/>
    <n v="0"/>
    <n v="0"/>
    <n v="1500"/>
    <n v="0"/>
    <m/>
    <m/>
    <m/>
    <m/>
    <s v="Completed in 2005. Financially completed in 2006."/>
    <m/>
    <m/>
    <m/>
    <x v="1"/>
    <n v="0"/>
    <n v="1"/>
    <n v="0"/>
    <n v="12"/>
    <n v="0"/>
    <n v="0"/>
    <n v="0"/>
    <n v="2004"/>
  </r>
  <r>
    <m/>
    <m/>
    <s v="MOL/REF/41/PRP/08"/>
    <s v="UNDP"/>
    <m/>
    <x v="4"/>
    <s v="MOL"/>
    <x v="5"/>
    <s v="REF"/>
    <s v="Project preparation for the RMP proposal"/>
    <d v="2003-12-01T00:00:00"/>
    <d v="2004-12-01T00:00:00"/>
    <s v="FIN"/>
    <d v="2004-07-01T00:00:00"/>
    <m/>
    <d v="2004-12-01T00:00:00"/>
    <d v="2005-12-01T00:00:00"/>
    <n v="0"/>
    <m/>
    <m/>
    <m/>
    <m/>
    <m/>
    <n v="0"/>
    <m/>
    <m/>
    <m/>
    <m/>
    <m/>
    <n v="25000"/>
    <n v="0"/>
    <n v="25000"/>
    <n v="1"/>
    <n v="0"/>
    <n v="0"/>
    <n v="0"/>
    <n v="1875"/>
    <n v="0"/>
    <n v="1875"/>
    <n v="0"/>
    <n v="25000"/>
    <n v="0"/>
    <n v="0"/>
    <n v="1875"/>
    <n v="0"/>
    <m/>
    <m/>
    <m/>
    <m/>
    <s v="Completed in 2004. Financially completed in 2005."/>
    <m/>
    <m/>
    <m/>
    <x v="1"/>
    <n v="0"/>
    <n v="1"/>
    <n v="7"/>
    <n v="12"/>
    <n v="0"/>
    <n v="0"/>
    <n v="0"/>
    <n v="2003"/>
  </r>
  <r>
    <m/>
    <m/>
    <s v="KEN/REF/36/TAS/27"/>
    <s v="Germany"/>
    <m/>
    <x v="0"/>
    <s v="KEN"/>
    <x v="3"/>
    <s v="REF"/>
    <s v="Project preparation for the RMP update"/>
    <d v="2002-03-01T00:00:00"/>
    <d v="2003-03-01T00:00:00"/>
    <s v="FIN"/>
    <d v="2003-06-01T00:00:00"/>
    <m/>
    <d v="2004-11-01T00:00:00"/>
    <d v="2004-12-01T00:00:00"/>
    <n v="203.6"/>
    <m/>
    <m/>
    <n v="0"/>
    <m/>
    <m/>
    <m/>
    <m/>
    <m/>
    <m/>
    <m/>
    <m/>
    <n v="15000"/>
    <n v="0"/>
    <n v="15000"/>
    <n v="1"/>
    <n v="0"/>
    <n v="0"/>
    <n v="0"/>
    <n v="1950"/>
    <n v="0"/>
    <n v="1950"/>
    <n v="0"/>
    <n v="15000"/>
    <n v="0"/>
    <n v="0"/>
    <n v="1950"/>
    <n v="0"/>
    <m/>
    <m/>
    <m/>
    <m/>
    <s v="A TPMP developed through the preparation process was approved at the 44th ExCom."/>
    <m/>
    <m/>
    <m/>
    <x v="1"/>
    <n v="0"/>
    <n v="1"/>
    <n v="15"/>
    <n v="12"/>
    <n v="0"/>
    <n v="0"/>
    <n v="203600"/>
    <n v="2002"/>
  </r>
  <r>
    <m/>
    <m/>
    <s v="TRI/REF/38/PRP/14"/>
    <s v="UNDP"/>
    <m/>
    <x v="1"/>
    <s v="TRI"/>
    <x v="5"/>
    <s v="REF"/>
    <s v="Project preparation for the RMP update"/>
    <d v="2002-11-01T00:00:00"/>
    <d v="2003-12-01T00:00:00"/>
    <s v="FIN"/>
    <d v="2002-12-01T00:00:00"/>
    <m/>
    <d v="2003-07-01T00:00:00"/>
    <d v="2006-06-01T00:00:00"/>
    <n v="0"/>
    <m/>
    <m/>
    <m/>
    <m/>
    <m/>
    <n v="0"/>
    <m/>
    <m/>
    <m/>
    <m/>
    <m/>
    <n v="13500"/>
    <n v="-3905"/>
    <n v="9595"/>
    <n v="1"/>
    <n v="0"/>
    <n v="0"/>
    <n v="0"/>
    <n v="1755"/>
    <n v="-508"/>
    <n v="1247"/>
    <n v="0"/>
    <n v="9595"/>
    <n v="0"/>
    <n v="0"/>
    <n v="1247"/>
    <n v="0"/>
    <m/>
    <m/>
    <m/>
    <m/>
    <s v="Completed in 2003. Financially completed in 2006."/>
    <m/>
    <m/>
    <m/>
    <x v="1"/>
    <n v="0"/>
    <n v="1"/>
    <n v="1"/>
    <n v="13"/>
    <n v="0"/>
    <n v="0"/>
    <n v="0"/>
    <n v="2002"/>
  </r>
  <r>
    <m/>
    <m/>
    <s v="CPR/PAG/42/PRP/408"/>
    <s v="IBRD"/>
    <m/>
    <x v="2"/>
    <s v="CPR"/>
    <x v="5"/>
    <s v="PAG"/>
    <s v="Project preparation for the second phase of process agents phase-out plan"/>
    <d v="2004-04-01T00:00:00"/>
    <d v="2004-12-01T00:00:00"/>
    <s v="FIN"/>
    <d v="2005-12-01T00:00:00"/>
    <m/>
    <d v="2006-04-01T00:00:00"/>
    <d v="2007-01-01T00:00:00"/>
    <n v="0"/>
    <m/>
    <m/>
    <n v="0"/>
    <m/>
    <m/>
    <n v="0"/>
    <m/>
    <m/>
    <n v="0"/>
    <m/>
    <m/>
    <n v="125000"/>
    <n v="0"/>
    <n v="125000"/>
    <n v="1"/>
    <n v="0"/>
    <n v="0"/>
    <n v="0"/>
    <n v="9375"/>
    <n v="0"/>
    <n v="9375"/>
    <n v="0"/>
    <n v="125000"/>
    <n v="0"/>
    <n v="0"/>
    <n v="9375"/>
    <n v="0"/>
    <n v="0"/>
    <m/>
    <m/>
    <m/>
    <s v="Completed technically and financially."/>
    <m/>
    <m/>
    <m/>
    <x v="1"/>
    <n v="0"/>
    <n v="1"/>
    <n v="20"/>
    <n v="8"/>
    <n v="0"/>
    <n v="0"/>
    <n v="0"/>
    <n v="2004"/>
  </r>
  <r>
    <m/>
    <m/>
    <s v="KEN/SOL/35/PRP/26"/>
    <s v="Germany"/>
    <m/>
    <x v="0"/>
    <s v="KEN"/>
    <x v="5"/>
    <s v="SOL"/>
    <s v="Project preparation for the solvent sector"/>
    <d v="2001-12-01T00:00:00"/>
    <d v="2003-07-01T00:00:00"/>
    <s v="FIN"/>
    <d v="2002-05-01T00:00:00"/>
    <m/>
    <d v="2002-11-01T00:00:00"/>
    <d v="2004-07-01T00:00:00"/>
    <n v="0"/>
    <m/>
    <m/>
    <n v="0"/>
    <m/>
    <m/>
    <m/>
    <m/>
    <m/>
    <m/>
    <m/>
    <m/>
    <n v="15000"/>
    <n v="0"/>
    <n v="15000"/>
    <n v="1"/>
    <n v="0"/>
    <n v="0"/>
    <n v="0"/>
    <n v="1950"/>
    <n v="0"/>
    <n v="1950"/>
    <n v="0"/>
    <n v="15000"/>
    <n v="0"/>
    <n v="0"/>
    <n v="1950"/>
    <n v="0"/>
    <m/>
    <m/>
    <m/>
    <m/>
    <s v="Project completed, investment project implemented."/>
    <m/>
    <m/>
    <m/>
    <x v="1"/>
    <n v="0"/>
    <n v="1"/>
    <n v="5"/>
    <n v="19"/>
    <n v="0"/>
    <n v="0"/>
    <n v="0"/>
    <n v="2001"/>
  </r>
  <r>
    <m/>
    <m/>
    <s v="YUG/SOL/45/PRP/27"/>
    <s v="UNIDO"/>
    <m/>
    <x v="4"/>
    <s v="YUG"/>
    <x v="5"/>
    <s v="SOL"/>
    <s v="Project preparation for the terminal phase-out in the solvent sector (CTC)"/>
    <d v="2005-04-01T00:00:00"/>
    <d v="2006-04-01T00:00:00"/>
    <s v="FIN"/>
    <d v="2006-11-01T00:00:00"/>
    <m/>
    <d v="2008-12-01T00:00:00"/>
    <d v="2009-06-01T00:00:00"/>
    <n v="0"/>
    <m/>
    <m/>
    <n v="0"/>
    <m/>
    <m/>
    <n v="0"/>
    <m/>
    <m/>
    <n v="0"/>
    <m/>
    <m/>
    <n v="15000"/>
    <n v="-1990.85"/>
    <n v="13009.15"/>
    <n v="0.99998846965405119"/>
    <n v="0.1499999999996362"/>
    <n v="0.1499999999996362"/>
    <n v="0"/>
    <n v="1125"/>
    <n v="-149"/>
    <n v="976"/>
    <n v="0"/>
    <n v="13009"/>
    <n v="0"/>
    <m/>
    <n v="976"/>
    <n v="0"/>
    <m/>
    <m/>
    <m/>
    <m/>
    <m/>
    <m/>
    <m/>
    <m/>
    <x v="1"/>
    <n v="0"/>
    <n v="1"/>
    <n v="19"/>
    <n v="12"/>
    <n v="0"/>
    <n v="0"/>
    <n v="0"/>
    <n v="2005"/>
  </r>
  <r>
    <m/>
    <m/>
    <s v="BOL/PHA/47/PRP/27"/>
    <s v="Canada"/>
    <m/>
    <x v="1"/>
    <s v="BOL"/>
    <x v="5"/>
    <s v="PHA"/>
    <s v="Project preparation for the terminal phase-out management plan"/>
    <d v="2005-11-01T00:00:00"/>
    <d v="2006-12-01T00:00:00"/>
    <s v="FIN"/>
    <d v="2006-09-01T00:00:00"/>
    <m/>
    <d v="2007-02-01T00:00:00"/>
    <d v="2007-03-01T00:00:00"/>
    <n v="0"/>
    <m/>
    <m/>
    <n v="0"/>
    <m/>
    <m/>
    <m/>
    <m/>
    <m/>
    <m/>
    <m/>
    <m/>
    <n v="30000"/>
    <n v="0"/>
    <n v="30000"/>
    <n v="1"/>
    <n v="0"/>
    <n v="0"/>
    <n v="0"/>
    <n v="3900"/>
    <n v="0"/>
    <n v="3900"/>
    <n v="0"/>
    <n v="30000"/>
    <m/>
    <n v="0"/>
    <n v="3900"/>
    <m/>
    <m/>
    <m/>
    <m/>
    <m/>
    <s v="TPMP prepared, submitted to ExCom 51 and approved. Project and last payment completed in February 2007."/>
    <m/>
    <m/>
    <m/>
    <x v="1"/>
    <n v="0"/>
    <n v="1"/>
    <n v="10"/>
    <n v="13"/>
    <n v="0"/>
    <n v="0"/>
    <n v="0"/>
    <n v="2005"/>
  </r>
  <r>
    <m/>
    <m/>
    <s v="BKF/PHA/47/PRP/19"/>
    <s v="Canada"/>
    <m/>
    <x v="0"/>
    <s v="BKF"/>
    <x v="5"/>
    <s v="PHA"/>
    <s v="Project preparation for the terminal phase-out management plan"/>
    <d v="2005-11-01T00:00:00"/>
    <d v="2006-12-01T00:00:00"/>
    <s v="FIN"/>
    <d v="2006-09-01T00:00:00"/>
    <m/>
    <d v="2006-10-01T00:00:00"/>
    <d v="2006-10-01T00:00:00"/>
    <n v="0"/>
    <m/>
    <m/>
    <n v="0"/>
    <m/>
    <m/>
    <m/>
    <m/>
    <m/>
    <m/>
    <m/>
    <m/>
    <n v="10000"/>
    <n v="-650"/>
    <n v="9350"/>
    <n v="1"/>
    <n v="0"/>
    <n v="0"/>
    <n v="0"/>
    <n v="1300"/>
    <n v="-100"/>
    <n v="1200"/>
    <n v="0"/>
    <n v="9350"/>
    <m/>
    <n v="0"/>
    <n v="1200"/>
    <m/>
    <m/>
    <m/>
    <m/>
    <m/>
    <s v="227 (52 in 2018, 145 in 2019, 30 in 2020) technicians trained in pilot program."/>
    <m/>
    <m/>
    <m/>
    <x v="1"/>
    <n v="0"/>
    <n v="1"/>
    <n v="10"/>
    <n v="13"/>
    <n v="0"/>
    <n v="0"/>
    <n v="0"/>
    <n v="2005"/>
  </r>
  <r>
    <m/>
    <m/>
    <s v="CMR/FUM/50/PRP/25"/>
    <s v="UNIDO"/>
    <m/>
    <x v="0"/>
    <s v="CMR"/>
    <x v="5"/>
    <s v="FUM"/>
    <s v="Project preparation for the total phase-out of methyl bromide in all remaining uses"/>
    <d v="2006-11-01T00:00:00"/>
    <d v="2007-11-01T00:00:00"/>
    <s v="FIN"/>
    <d v="2007-03-01T00:00:00"/>
    <m/>
    <d v="2007-12-01T00:00:00"/>
    <d v="2008-06-01T00:00:00"/>
    <n v="0"/>
    <m/>
    <m/>
    <n v="0"/>
    <m/>
    <m/>
    <n v="0"/>
    <m/>
    <m/>
    <n v="0"/>
    <m/>
    <m/>
    <n v="30000"/>
    <n v="-60.31"/>
    <n v="29939.69"/>
    <n v="1.0000103541486236"/>
    <n v="-0.31000000000130967"/>
    <n v="-0.31000000000130967"/>
    <n v="0"/>
    <n v="2250"/>
    <n v="-5"/>
    <n v="2245"/>
    <n v="0"/>
    <n v="29940"/>
    <n v="0"/>
    <m/>
    <n v="2245"/>
    <n v="0"/>
    <m/>
    <m/>
    <m/>
    <m/>
    <m/>
    <m/>
    <m/>
    <m/>
    <x v="1"/>
    <n v="0"/>
    <n v="1"/>
    <n v="4"/>
    <n v="12"/>
    <n v="0"/>
    <n v="0"/>
    <n v="0"/>
    <n v="2006"/>
  </r>
  <r>
    <m/>
    <m/>
    <s v="EGY/FUM/25/PRP/68"/>
    <s v="Germany"/>
    <m/>
    <x v="0"/>
    <s v="EGY"/>
    <x v="5"/>
    <s v="FUM"/>
    <s v="Project preparation for two methyl bromide alternative demonstration projects (strawberries, tomatoes and cucurbits)"/>
    <d v="1998-07-01T00:00:00"/>
    <d v="1998-12-01T00:00:00"/>
    <s v="FIN"/>
    <d v="1998-08-01T00:00:00"/>
    <m/>
    <d v="1998-08-01T00:00:00"/>
    <d v="1998-12-01T00:00:00"/>
    <n v="0"/>
    <m/>
    <m/>
    <n v="0"/>
    <m/>
    <m/>
    <n v="0"/>
    <m/>
    <m/>
    <n v="0"/>
    <m/>
    <m/>
    <n v="40000"/>
    <n v="0"/>
    <n v="40000"/>
    <n v="1"/>
    <n v="0"/>
    <n v="0"/>
    <n v="0"/>
    <n v="0"/>
    <n v="0"/>
    <n v="0"/>
    <n v="0"/>
    <n v="40000"/>
    <n v="0"/>
    <n v="0"/>
    <n v="0"/>
    <n v="0"/>
    <m/>
    <m/>
    <m/>
    <m/>
    <s v="Implementation of the demonstration"/>
    <m/>
    <m/>
    <m/>
    <x v="1"/>
    <n v="0"/>
    <n v="1"/>
    <n v="1"/>
    <n v="5"/>
    <n v="0"/>
    <n v="0"/>
    <n v="0"/>
    <n v="1998"/>
  </r>
  <r>
    <m/>
    <m/>
    <s v="EGY/FUM/24/PRP/66"/>
    <s v="UNDP"/>
    <m/>
    <x v="0"/>
    <s v="EGY"/>
    <x v="5"/>
    <s v="FUM"/>
    <s v="Project preparation for two methyl bromide alternative demonstration projects (strawberries, tomatoes and curcubits)"/>
    <d v="1998-03-01T00:00:00"/>
    <d v="1998-12-01T00:00:00"/>
    <s v="CLO"/>
    <m/>
    <m/>
    <m/>
    <d v="1998-07-01T00:00:00"/>
    <n v="0"/>
    <m/>
    <m/>
    <m/>
    <m/>
    <m/>
    <n v="0"/>
    <m/>
    <m/>
    <m/>
    <m/>
    <m/>
    <n v="40000"/>
    <n v="-40000"/>
    <n v="0"/>
    <n v="0"/>
    <n v="0"/>
    <n v="0"/>
    <n v="0"/>
    <n v="5200"/>
    <n v="-5200"/>
    <n v="0"/>
    <n v="0"/>
    <n v="0"/>
    <n v="0"/>
    <n v="0"/>
    <n v="0"/>
    <n v="0"/>
    <m/>
    <m/>
    <m/>
    <m/>
    <s v="Canceled in 1998. Financially Completed in 1998."/>
    <m/>
    <m/>
    <m/>
    <x v="0"/>
    <n v="0"/>
    <n v="0"/>
    <s v=""/>
    <n v="9"/>
    <n v="0"/>
    <n v="0"/>
    <n v="0"/>
    <n v="1998"/>
  </r>
  <r>
    <m/>
    <m/>
    <s v="BRA/FUM/24/PRP/96"/>
    <s v="UNDP"/>
    <m/>
    <x v="1"/>
    <s v="BRA"/>
    <x v="5"/>
    <s v="FUM"/>
    <s v="Project preparation for two methyl bromide demonstration projects (soil fumigation for flowers, tomatoes, cucumbers and strawberries)"/>
    <d v="1998-03-01T00:00:00"/>
    <d v="1998-12-01T00:00:00"/>
    <s v="CLO"/>
    <d v="1998-08-01T00:00:00"/>
    <m/>
    <m/>
    <d v="2000-12-01T00:00:00"/>
    <n v="0"/>
    <m/>
    <m/>
    <m/>
    <m/>
    <m/>
    <n v="0"/>
    <m/>
    <m/>
    <m/>
    <m/>
    <m/>
    <n v="40000"/>
    <n v="-31187"/>
    <n v="8813"/>
    <n v="1"/>
    <n v="0"/>
    <n v="0"/>
    <n v="0"/>
    <n v="5200"/>
    <n v="-4054"/>
    <n v="1146"/>
    <n v="0.30999999999994543"/>
    <n v="8813"/>
    <n v="0"/>
    <n v="0"/>
    <n v="1145.69"/>
    <n v="0"/>
    <m/>
    <m/>
    <m/>
    <m/>
    <s v="Canceled in 2000. Financially completed in 2000."/>
    <m/>
    <m/>
    <m/>
    <x v="0"/>
    <n v="0"/>
    <n v="1"/>
    <n v="5"/>
    <n v="9"/>
    <n v="0"/>
    <n v="0"/>
    <n v="0"/>
    <n v="1998"/>
  </r>
  <r>
    <m/>
    <m/>
    <s v="BDI/REF/40/PRP/12"/>
    <s v="UNDP"/>
    <m/>
    <x v="0"/>
    <s v="BDI"/>
    <x v="5"/>
    <s v="REF"/>
    <s v="Project preparation for update of refrigerant management plan"/>
    <d v="2003-07-01T00:00:00"/>
    <d v="2004-07-01T00:00:00"/>
    <s v="FIN"/>
    <d v="2003-08-01T00:00:00"/>
    <m/>
    <d v="2004-12-01T00:00:00"/>
    <d v="2005-12-01T00:00:00"/>
    <n v="0"/>
    <m/>
    <m/>
    <m/>
    <m/>
    <m/>
    <n v="0"/>
    <m/>
    <m/>
    <m/>
    <m/>
    <m/>
    <n v="20000"/>
    <n v="0"/>
    <n v="20000"/>
    <n v="1"/>
    <n v="0"/>
    <n v="0"/>
    <n v="0"/>
    <n v="1500"/>
    <n v="0"/>
    <n v="1500"/>
    <n v="0"/>
    <n v="20000"/>
    <n v="0"/>
    <n v="0"/>
    <n v="1500"/>
    <n v="0"/>
    <m/>
    <m/>
    <m/>
    <m/>
    <s v="Completed in 2004. Financially Completed in 2005."/>
    <m/>
    <m/>
    <m/>
    <x v="1"/>
    <n v="0"/>
    <n v="1"/>
    <n v="1"/>
    <n v="12"/>
    <n v="0"/>
    <n v="0"/>
    <n v="0"/>
    <n v="2003"/>
  </r>
  <r>
    <m/>
    <m/>
    <s v="PAN/REF/40/PRP/18"/>
    <s v="UNDP"/>
    <m/>
    <x v="1"/>
    <s v="PAN"/>
    <x v="5"/>
    <s v="REF"/>
    <s v="Project preparation for update of refrigerant management plan (investment components)"/>
    <d v="2003-07-01T00:00:00"/>
    <d v="2004-07-01T00:00:00"/>
    <s v="FIN"/>
    <d v="2003-08-01T00:00:00"/>
    <m/>
    <d v="2005-12-01T00:00:00"/>
    <d v="2006-12-01T00:00:00"/>
    <n v="0"/>
    <m/>
    <m/>
    <m/>
    <m/>
    <m/>
    <n v="0"/>
    <m/>
    <m/>
    <m/>
    <m/>
    <m/>
    <n v="15000"/>
    <n v="0"/>
    <n v="15000"/>
    <n v="1"/>
    <n v="0"/>
    <n v="0"/>
    <n v="0"/>
    <n v="1125"/>
    <n v="0"/>
    <n v="1125"/>
    <n v="0"/>
    <n v="15000"/>
    <n v="0"/>
    <n v="0"/>
    <n v="1125"/>
    <n v="0"/>
    <m/>
    <m/>
    <m/>
    <m/>
    <s v="Completed in 2005. Financially completed in 2006."/>
    <m/>
    <m/>
    <m/>
    <x v="1"/>
    <n v="0"/>
    <n v="1"/>
    <n v="1"/>
    <n v="12"/>
    <n v="0"/>
    <n v="0"/>
    <n v="0"/>
    <n v="2003"/>
  </r>
  <r>
    <m/>
    <m/>
    <s v="CPR/PRO/38/PRP/399"/>
    <s v="IBRD"/>
    <m/>
    <x v="2"/>
    <s v="CPR"/>
    <x v="5"/>
    <s v="PRO"/>
    <s v="Project preparation funds for CTC and TCA production closure plan"/>
    <d v="2002-11-01T00:00:00"/>
    <d v="2003-12-01T00:00:00"/>
    <s v="FIN"/>
    <d v="2003-12-01T00:00:00"/>
    <m/>
    <d v="2003-12-01T00:00:00"/>
    <d v="2003-12-01T00:00:00"/>
    <n v="0"/>
    <m/>
    <m/>
    <n v="0"/>
    <m/>
    <m/>
    <n v="0"/>
    <m/>
    <m/>
    <n v="0"/>
    <m/>
    <m/>
    <n v="150000"/>
    <n v="0"/>
    <n v="150000"/>
    <n v="1"/>
    <n v="0"/>
    <n v="0"/>
    <n v="0"/>
    <n v="19500"/>
    <n v="0"/>
    <n v="19500"/>
    <n v="0"/>
    <n v="150000"/>
    <n v="0"/>
    <n v="0"/>
    <n v="19500"/>
    <n v="0"/>
    <n v="0"/>
    <m/>
    <m/>
    <m/>
    <s v="TCA Sector Plan will be submitted to the 43rd ExCom. CTC sector plan will be submitted for information purpose to the 42nd ExCom."/>
    <m/>
    <m/>
    <m/>
    <x v="1"/>
    <n v="0"/>
    <n v="1"/>
    <n v="13"/>
    <n v="13"/>
    <n v="0"/>
    <n v="0"/>
    <n v="0"/>
    <n v="2002"/>
  </r>
  <r>
    <m/>
    <m/>
    <s v="IND/PRO/38/PRP/355"/>
    <s v="IBRD"/>
    <m/>
    <x v="2"/>
    <s v="IND"/>
    <x v="5"/>
    <s v="PRO"/>
    <s v="Project preparation funds for CTC production closure plan"/>
    <d v="2002-11-01T00:00:00"/>
    <d v="2003-12-01T00:00:00"/>
    <s v="FIN"/>
    <d v="2003-12-01T00:00:00"/>
    <m/>
    <d v="2003-12-01T00:00:00"/>
    <d v="2003-12-01T00:00:00"/>
    <n v="0"/>
    <m/>
    <m/>
    <n v="0"/>
    <m/>
    <m/>
    <n v="0"/>
    <m/>
    <m/>
    <n v="0"/>
    <m/>
    <m/>
    <n v="90000"/>
    <n v="0"/>
    <n v="90000"/>
    <n v="1"/>
    <n v="0"/>
    <n v="0"/>
    <n v="0"/>
    <n v="11700"/>
    <n v="0"/>
    <n v="11700"/>
    <n v="0"/>
    <n v="90000"/>
    <n v="0"/>
    <n v="0"/>
    <n v="11700"/>
    <n v="0"/>
    <n v="0"/>
    <m/>
    <m/>
    <m/>
    <s v="Completed and submitted to ExCom. "/>
    <m/>
    <m/>
    <m/>
    <x v="1"/>
    <n v="0"/>
    <n v="1"/>
    <n v="13"/>
    <n v="13"/>
    <n v="0"/>
    <n v="0"/>
    <n v="0"/>
    <n v="2002"/>
  </r>
  <r>
    <m/>
    <m/>
    <s v="IDS/ARS/46/PRP/170"/>
    <s v="IBRD"/>
    <m/>
    <x v="2"/>
    <s v="IDS"/>
    <x v="5"/>
    <s v="ARS"/>
    <s v="Project preparation funds for the development of a phase-out plan for the MDI sector"/>
    <d v="2005-07-01T00:00:00"/>
    <d v="2006-07-01T00:00:00"/>
    <s v="FIN"/>
    <d v="2006-09-01T00:00:00"/>
    <m/>
    <d v="2008-11-01T00:00:00"/>
    <d v="2008-12-01T00:00:00"/>
    <n v="0"/>
    <m/>
    <m/>
    <n v="0"/>
    <m/>
    <m/>
    <n v="0"/>
    <m/>
    <m/>
    <n v="0"/>
    <m/>
    <m/>
    <n v="45000"/>
    <n v="0"/>
    <n v="45000"/>
    <n v="1"/>
    <n v="0"/>
    <n v="0"/>
    <n v="0"/>
    <n v="3375"/>
    <n v="0"/>
    <n v="3375"/>
    <n v="0"/>
    <n v="45000"/>
    <n v="0"/>
    <n v="0"/>
    <n v="3375"/>
    <n v="0"/>
    <n v="0"/>
    <m/>
    <m/>
    <m/>
    <s v="TA for an MDI strategy submitted and approved at the 56th ExCom."/>
    <m/>
    <m/>
    <m/>
    <x v="1"/>
    <n v="0"/>
    <n v="1"/>
    <n v="14"/>
    <n v="12"/>
    <n v="0"/>
    <n v="0"/>
    <n v="0"/>
    <n v="2005"/>
  </r>
  <r>
    <m/>
    <m/>
    <s v="COL/SEV/21/PRP/24"/>
    <s v="IBRD"/>
    <m/>
    <x v="1"/>
    <s v="COL"/>
    <x v="5"/>
    <s v="SEV"/>
    <s v="Project preparation identification"/>
    <d v="1997-02-01T00:00:00"/>
    <d v="1997-12-01T00:00:00"/>
    <s v="FIN"/>
    <d v="1997-03-01T00:00:00"/>
    <m/>
    <d v="1997-12-01T00:00:00"/>
    <d v="1997-12-01T00:00:00"/>
    <n v="0"/>
    <m/>
    <m/>
    <n v="0"/>
    <m/>
    <m/>
    <n v="0"/>
    <m/>
    <m/>
    <n v="0"/>
    <m/>
    <m/>
    <n v="15000"/>
    <n v="0"/>
    <n v="15000"/>
    <n v="1"/>
    <n v="0"/>
    <n v="0"/>
    <n v="0"/>
    <n v="1950"/>
    <n v="0"/>
    <n v="1950"/>
    <n v="0"/>
    <n v="15000"/>
    <n v="0"/>
    <n v="0"/>
    <n v="1950"/>
    <n v="0"/>
    <n v="0"/>
    <m/>
    <m/>
    <m/>
    <m/>
    <m/>
    <m/>
    <m/>
    <x v="1"/>
    <n v="0"/>
    <n v="1"/>
    <n v="1"/>
    <n v="10"/>
    <n v="0"/>
    <n v="0"/>
    <n v="0"/>
    <n v="1997"/>
  </r>
  <r>
    <m/>
    <m/>
    <s v="DOM/REF/17/PRP/02"/>
    <s v="USA"/>
    <m/>
    <x v="1"/>
    <s v="DOM"/>
    <x v="5"/>
    <s v="REF"/>
    <s v="Project preparation in commercial refrigeration"/>
    <d v="1995-07-01T00:00:00"/>
    <d v="1996-01-01T00:00:00"/>
    <s v="FIN"/>
    <m/>
    <m/>
    <d v="1995-09-01T00:00:00"/>
    <d v="1995-09-01T00:00:00"/>
    <n v="0"/>
    <m/>
    <m/>
    <n v="0"/>
    <m/>
    <m/>
    <m/>
    <m/>
    <m/>
    <m/>
    <m/>
    <m/>
    <n v="19000"/>
    <n v="0"/>
    <n v="19000"/>
    <n v="1"/>
    <n v="0"/>
    <n v="0"/>
    <n v="0"/>
    <n v="0"/>
    <n v="0"/>
    <n v="0"/>
    <n v="0"/>
    <n v="19000"/>
    <m/>
    <n v="0"/>
    <m/>
    <m/>
    <m/>
    <m/>
    <m/>
    <m/>
    <s v="Completed."/>
    <m/>
    <m/>
    <m/>
    <x v="1"/>
    <n v="0"/>
    <n v="1"/>
    <s v=""/>
    <n v="6"/>
    <n v="0"/>
    <n v="0"/>
    <n v="0"/>
    <n v="1995"/>
  </r>
  <r>
    <m/>
    <m/>
    <s v="VEN/SEV/21/PRP/52"/>
    <s v="UNDP"/>
    <m/>
    <x v="1"/>
    <s v="VEN"/>
    <x v="5"/>
    <s v="SEV"/>
    <s v="Project preparation in commercial refrigeration recovery and recycling and in the production sector"/>
    <d v="1997-02-01T00:00:00"/>
    <d v="1997-12-01T00:00:00"/>
    <s v="FIN"/>
    <d v="1997-05-01T00:00:00"/>
    <m/>
    <d v="1999-12-01T00:00:00"/>
    <d v="2000-12-01T00:00:00"/>
    <n v="0"/>
    <m/>
    <m/>
    <m/>
    <m/>
    <m/>
    <n v="0"/>
    <m/>
    <m/>
    <m/>
    <m/>
    <m/>
    <n v="155000"/>
    <n v="-120000"/>
    <n v="35000"/>
    <n v="1"/>
    <n v="0"/>
    <n v="0"/>
    <n v="0"/>
    <n v="20150"/>
    <n v="-15600"/>
    <n v="4550"/>
    <n v="0"/>
    <n v="35000"/>
    <n v="0"/>
    <n v="0"/>
    <n v="4550"/>
    <n v="0"/>
    <m/>
    <m/>
    <m/>
    <m/>
    <s v="Completed in 1999. Financially completed in 2000."/>
    <m/>
    <m/>
    <m/>
    <x v="1"/>
    <n v="0"/>
    <n v="1"/>
    <n v="3"/>
    <n v="10"/>
    <n v="0"/>
    <n v="0"/>
    <n v="0"/>
    <n v="1997"/>
  </r>
  <r>
    <m/>
    <m/>
    <s v="LAC/REF/19/PRP/16"/>
    <s v="USA"/>
    <m/>
    <x v="1"/>
    <s v="LAC"/>
    <x v="5"/>
    <s v="REF"/>
    <s v="Project preparation in MAC and refrigerated transport in Central American and the Caribbean"/>
    <d v="1996-05-01T00:00:00"/>
    <d v="1997-05-01T00:00:00"/>
    <s v="FIN"/>
    <d v="1997-01-01T00:00:00"/>
    <m/>
    <d v="1998-02-01T00:00:00"/>
    <d v="1999-06-01T00:00:00"/>
    <n v="0"/>
    <m/>
    <m/>
    <n v="0"/>
    <m/>
    <m/>
    <m/>
    <m/>
    <m/>
    <m/>
    <m/>
    <m/>
    <n v="50000"/>
    <n v="0"/>
    <n v="50000"/>
    <n v="1"/>
    <n v="0"/>
    <n v="0"/>
    <n v="0"/>
    <n v="0"/>
    <n v="0"/>
    <n v="0"/>
    <n v="0"/>
    <n v="50000"/>
    <m/>
    <n v="0"/>
    <m/>
    <m/>
    <m/>
    <m/>
    <m/>
    <m/>
    <s v="Final report submitted in June 1998."/>
    <m/>
    <m/>
    <m/>
    <x v="1"/>
    <n v="0"/>
    <n v="1"/>
    <n v="8"/>
    <n v="12"/>
    <n v="0"/>
    <n v="0"/>
    <n v="0"/>
    <n v="1996"/>
  </r>
  <r>
    <m/>
    <m/>
    <s v="COL/REF/30/PRP/43"/>
    <s v="IBRD"/>
    <m/>
    <x v="1"/>
    <s v="COL"/>
    <x v="5"/>
    <s v="REF"/>
    <s v="Project preparation in MACs and compressors project category"/>
    <d v="2000-03-01T00:00:00"/>
    <d v="2000-12-01T00:00:00"/>
    <s v="FIN"/>
    <d v="2000-03-01T00:00:00"/>
    <m/>
    <d v="2000-12-01T00:00:00"/>
    <d v="2000-12-01T00:00:00"/>
    <n v="0"/>
    <m/>
    <m/>
    <n v="0"/>
    <m/>
    <m/>
    <n v="0"/>
    <m/>
    <m/>
    <n v="0"/>
    <m/>
    <m/>
    <n v="25000"/>
    <n v="0"/>
    <n v="25000"/>
    <n v="1"/>
    <n v="0"/>
    <n v="0"/>
    <n v="0"/>
    <n v="3250"/>
    <n v="0"/>
    <n v="3250"/>
    <n v="0"/>
    <n v="25000"/>
    <n v="0"/>
    <n v="0"/>
    <n v="3250"/>
    <n v="0"/>
    <n v="0"/>
    <m/>
    <m/>
    <m/>
    <m/>
    <m/>
    <m/>
    <m/>
    <x v="1"/>
    <n v="0"/>
    <n v="1"/>
    <n v="0"/>
    <n v="9"/>
    <n v="0"/>
    <n v="0"/>
    <n v="0"/>
    <n v="2000"/>
  </r>
  <r>
    <m/>
    <m/>
    <s v="DRC/REF/36/PRP/08"/>
    <s v="UNDP"/>
    <m/>
    <x v="0"/>
    <s v="DRC"/>
    <x v="5"/>
    <s v="REF"/>
    <s v="Project preparation in recovery and recycling refrigeration sector"/>
    <d v="2002-03-01T00:00:00"/>
    <d v="2003-04-01T00:00:00"/>
    <s v="FIN"/>
    <d v="2002-10-01T00:00:00"/>
    <m/>
    <d v="2003-12-01T00:00:00"/>
    <d v="2005-12-01T00:00:00"/>
    <n v="0"/>
    <m/>
    <m/>
    <m/>
    <m/>
    <m/>
    <n v="0"/>
    <m/>
    <m/>
    <m/>
    <m/>
    <m/>
    <n v="15000"/>
    <n v="0"/>
    <n v="15000"/>
    <n v="1"/>
    <n v="0"/>
    <n v="0"/>
    <n v="0"/>
    <n v="1950"/>
    <n v="0"/>
    <n v="1950"/>
    <n v="0"/>
    <n v="15000"/>
    <n v="0"/>
    <n v="0"/>
    <n v="1950"/>
    <n v="0"/>
    <m/>
    <m/>
    <m/>
    <m/>
    <s v="Completed in 2003. Financially completed in 2005."/>
    <m/>
    <m/>
    <m/>
    <x v="1"/>
    <n v="0"/>
    <n v="1"/>
    <n v="7"/>
    <n v="13"/>
    <n v="0"/>
    <n v="0"/>
    <n v="0"/>
    <n v="2002"/>
  </r>
  <r>
    <m/>
    <m/>
    <s v="BHA/REF/21/PRP/03"/>
    <s v="UNDP"/>
    <m/>
    <x v="1"/>
    <s v="BHA"/>
    <x v="5"/>
    <s v="REF"/>
    <s v="Project preparation in refrigeration recycling"/>
    <d v="1997-02-01T00:00:00"/>
    <d v="1997-12-01T00:00:00"/>
    <s v="FIN"/>
    <d v="1997-05-01T00:00:00"/>
    <m/>
    <d v="1998-01-01T00:00:00"/>
    <d v="2000-12-01T00:00:00"/>
    <n v="0"/>
    <m/>
    <m/>
    <m/>
    <m/>
    <m/>
    <n v="0"/>
    <m/>
    <m/>
    <m/>
    <m/>
    <m/>
    <n v="15000"/>
    <n v="-2543"/>
    <n v="12457"/>
    <n v="1"/>
    <n v="0"/>
    <n v="0"/>
    <n v="0"/>
    <n v="1950"/>
    <n v="-331"/>
    <n v="1619"/>
    <n v="-0.41000000000008185"/>
    <n v="12457"/>
    <n v="0"/>
    <n v="0"/>
    <n v="1619.41"/>
    <n v="0"/>
    <m/>
    <m/>
    <m/>
    <m/>
    <s v="Completed in 1998. Financially completed in 2000."/>
    <m/>
    <m/>
    <m/>
    <x v="1"/>
    <n v="0"/>
    <n v="1"/>
    <n v="3"/>
    <n v="10"/>
    <n v="0"/>
    <n v="0"/>
    <n v="0"/>
    <n v="1997"/>
  </r>
  <r>
    <m/>
    <m/>
    <s v="BAH/REF/21/PRP/03"/>
    <s v="UNDP"/>
    <m/>
    <x v="2"/>
    <s v="BAH"/>
    <x v="5"/>
    <s v="REF"/>
    <s v="Project preparation in refrigeration recycling"/>
    <d v="1997-02-01T00:00:00"/>
    <d v="1997-12-01T00:00:00"/>
    <s v="FIN"/>
    <d v="1997-05-01T00:00:00"/>
    <m/>
    <d v="1998-12-01T00:00:00"/>
    <d v="2002-03-01T00:00:00"/>
    <n v="0"/>
    <m/>
    <m/>
    <m/>
    <m/>
    <m/>
    <n v="0"/>
    <m/>
    <m/>
    <m/>
    <m/>
    <m/>
    <n v="45000"/>
    <n v="0"/>
    <n v="45000"/>
    <n v="1"/>
    <n v="0"/>
    <n v="0"/>
    <n v="0"/>
    <n v="5850"/>
    <n v="0"/>
    <n v="5850"/>
    <n v="0"/>
    <n v="45000"/>
    <n v="0"/>
    <n v="0"/>
    <n v="5850"/>
    <n v="0"/>
    <m/>
    <m/>
    <m/>
    <m/>
    <s v="Completed in 1998. Financially completed in 2002."/>
    <m/>
    <m/>
    <m/>
    <x v="1"/>
    <n v="0"/>
    <n v="1"/>
    <n v="3"/>
    <n v="10"/>
    <n v="0"/>
    <n v="0"/>
    <n v="0"/>
    <n v="1997"/>
  </r>
  <r>
    <m/>
    <m/>
    <s v="BGD/REF/21/PRP/06"/>
    <s v="UNDP"/>
    <m/>
    <x v="2"/>
    <s v="BGD"/>
    <x v="5"/>
    <s v="REF"/>
    <s v="Project preparation in refrigeration recycling"/>
    <d v="1997-02-01T00:00:00"/>
    <d v="1998-01-01T00:00:00"/>
    <s v="FIN"/>
    <d v="1997-05-01T00:00:00"/>
    <m/>
    <d v="1999-09-01T00:00:00"/>
    <d v="2000-12-01T00:00:00"/>
    <n v="0"/>
    <m/>
    <m/>
    <m/>
    <m/>
    <m/>
    <n v="0"/>
    <m/>
    <m/>
    <m/>
    <m/>
    <m/>
    <n v="10000"/>
    <n v="0"/>
    <n v="10000"/>
    <n v="1"/>
    <n v="0"/>
    <n v="0"/>
    <n v="0"/>
    <n v="1300"/>
    <n v="0"/>
    <n v="1300"/>
    <n v="0"/>
    <n v="10000"/>
    <n v="0"/>
    <n v="0"/>
    <n v="1300"/>
    <n v="0"/>
    <m/>
    <m/>
    <m/>
    <m/>
    <s v="Completed in 1999. Financially completed in 2000."/>
    <m/>
    <m/>
    <m/>
    <x v="1"/>
    <n v="0"/>
    <n v="1"/>
    <n v="3"/>
    <n v="11"/>
    <n v="0"/>
    <n v="0"/>
    <n v="0"/>
    <n v="1997"/>
  </r>
  <r>
    <m/>
    <m/>
    <s v="BOT/REF/21/PRP/03"/>
    <s v="UNDP"/>
    <m/>
    <x v="0"/>
    <s v="BOT"/>
    <x v="5"/>
    <s v="REF"/>
    <s v="Project preparation in refrigeration recycling"/>
    <d v="1997-02-01T00:00:00"/>
    <d v="1997-12-01T00:00:00"/>
    <s v="FIN"/>
    <d v="1997-05-01T00:00:00"/>
    <m/>
    <d v="1998-01-01T00:00:00"/>
    <d v="2002-03-01T00:00:00"/>
    <n v="0"/>
    <m/>
    <m/>
    <m/>
    <m/>
    <m/>
    <n v="0"/>
    <m/>
    <m/>
    <m/>
    <m/>
    <m/>
    <n v="20000"/>
    <n v="-8880"/>
    <n v="11120"/>
    <n v="1"/>
    <n v="0"/>
    <n v="0"/>
    <n v="0"/>
    <n v="2600"/>
    <n v="-1154"/>
    <n v="1446"/>
    <n v="0.40000000000009095"/>
    <n v="11120"/>
    <n v="0"/>
    <n v="0"/>
    <n v="1445.6"/>
    <n v="0"/>
    <m/>
    <m/>
    <m/>
    <m/>
    <s v="Completed in 1998. Financially completed in 2002."/>
    <m/>
    <m/>
    <m/>
    <x v="1"/>
    <n v="0"/>
    <n v="1"/>
    <n v="3"/>
    <n v="10"/>
    <n v="0"/>
    <n v="0"/>
    <n v="0"/>
    <n v="1997"/>
  </r>
  <r>
    <m/>
    <m/>
    <s v="DOM/REF/21/PRP/08"/>
    <s v="UNDP"/>
    <m/>
    <x v="1"/>
    <s v="DOM"/>
    <x v="5"/>
    <s v="REF"/>
    <s v="Project preparation in refrigeration recycling"/>
    <d v="1997-02-01T00:00:00"/>
    <d v="1997-12-01T00:00:00"/>
    <s v="FIN"/>
    <d v="1997-05-01T00:00:00"/>
    <m/>
    <d v="1998-03-01T00:00:00"/>
    <d v="2000-12-01T00:00:00"/>
    <n v="0"/>
    <m/>
    <m/>
    <m/>
    <m/>
    <m/>
    <n v="0"/>
    <m/>
    <m/>
    <m/>
    <m/>
    <m/>
    <n v="10000"/>
    <n v="0"/>
    <n v="10000"/>
    <n v="1"/>
    <n v="0"/>
    <n v="0"/>
    <n v="0"/>
    <n v="1300"/>
    <n v="0"/>
    <n v="1300"/>
    <n v="0"/>
    <n v="10000"/>
    <n v="0"/>
    <n v="0"/>
    <n v="1300"/>
    <n v="0"/>
    <m/>
    <m/>
    <m/>
    <m/>
    <s v="Completed in 1998. Financially completed in 2000."/>
    <m/>
    <m/>
    <m/>
    <x v="1"/>
    <n v="0"/>
    <n v="1"/>
    <n v="3"/>
    <n v="10"/>
    <n v="0"/>
    <n v="0"/>
    <n v="0"/>
    <n v="1997"/>
  </r>
  <r>
    <m/>
    <m/>
    <s v="GAB/REF/21/PRP/02"/>
    <s v="UNDP"/>
    <m/>
    <x v="0"/>
    <s v="GAB"/>
    <x v="5"/>
    <s v="REF"/>
    <s v="Project preparation in refrigeration recycling"/>
    <d v="1997-02-01T00:00:00"/>
    <d v="1997-12-01T00:00:00"/>
    <s v="FIN"/>
    <d v="1997-05-01T00:00:00"/>
    <m/>
    <d v="1998-11-01T00:00:00"/>
    <d v="2002-03-01T00:00:00"/>
    <n v="0"/>
    <m/>
    <m/>
    <m/>
    <m/>
    <m/>
    <n v="0"/>
    <m/>
    <m/>
    <m/>
    <m/>
    <m/>
    <n v="20000"/>
    <n v="-5395"/>
    <n v="14605"/>
    <n v="1"/>
    <n v="0"/>
    <n v="0"/>
    <n v="0"/>
    <n v="2600"/>
    <n v="-701"/>
    <n v="1899"/>
    <n v="0.34999999999990905"/>
    <n v="14605"/>
    <n v="0"/>
    <n v="0"/>
    <n v="1898.65"/>
    <n v="0"/>
    <m/>
    <m/>
    <m/>
    <m/>
    <s v="Completed in 1998. Financially completed in 2002."/>
    <m/>
    <m/>
    <m/>
    <x v="1"/>
    <n v="0"/>
    <n v="1"/>
    <n v="3"/>
    <n v="10"/>
    <n v="0"/>
    <n v="0"/>
    <n v="0"/>
    <n v="1997"/>
  </r>
  <r>
    <m/>
    <m/>
    <s v="LES/REF/21/PRP/03"/>
    <s v="UNDP"/>
    <m/>
    <x v="0"/>
    <s v="LES"/>
    <x v="5"/>
    <s v="REF"/>
    <s v="Project preparation in refrigeration recycling"/>
    <d v="1997-02-01T00:00:00"/>
    <d v="1997-12-01T00:00:00"/>
    <s v="FIN"/>
    <d v="1997-05-01T00:00:00"/>
    <m/>
    <d v="1997-06-01T00:00:00"/>
    <d v="2002-03-01T00:00:00"/>
    <n v="0"/>
    <m/>
    <m/>
    <m/>
    <m/>
    <m/>
    <n v="0"/>
    <m/>
    <m/>
    <m/>
    <m/>
    <m/>
    <n v="20000"/>
    <n v="-2704"/>
    <n v="17296"/>
    <n v="1"/>
    <n v="0"/>
    <n v="0"/>
    <n v="0"/>
    <n v="2600"/>
    <n v="-352"/>
    <n v="2248"/>
    <n v="-0.48000000000001819"/>
    <n v="17296"/>
    <n v="0"/>
    <n v="0"/>
    <n v="2248.48"/>
    <n v="0"/>
    <m/>
    <m/>
    <m/>
    <m/>
    <s v="Completed in 1997. Financially completed in 2002."/>
    <m/>
    <m/>
    <m/>
    <x v="1"/>
    <n v="0"/>
    <n v="1"/>
    <n v="3"/>
    <n v="10"/>
    <n v="0"/>
    <n v="0"/>
    <n v="0"/>
    <n v="1997"/>
  </r>
  <r>
    <m/>
    <m/>
    <s v="MOZ/REF/21/PRP/05"/>
    <s v="UNDP"/>
    <m/>
    <x v="0"/>
    <s v="MOZ"/>
    <x v="5"/>
    <s v="REF"/>
    <s v="Project preparation in refrigeration recycling"/>
    <d v="1997-02-01T00:00:00"/>
    <d v="1997-12-01T00:00:00"/>
    <s v="FIN"/>
    <d v="1997-05-01T00:00:00"/>
    <m/>
    <d v="1998-01-01T00:00:00"/>
    <d v="2002-03-01T00:00:00"/>
    <n v="0"/>
    <m/>
    <m/>
    <m/>
    <m/>
    <m/>
    <n v="0"/>
    <m/>
    <m/>
    <m/>
    <m/>
    <m/>
    <n v="20000"/>
    <n v="-1643"/>
    <n v="18357"/>
    <n v="1"/>
    <n v="0"/>
    <n v="0"/>
    <n v="0"/>
    <n v="2600"/>
    <n v="-214"/>
    <n v="2386"/>
    <n v="-0.40999999999985448"/>
    <n v="18357"/>
    <n v="0"/>
    <n v="0"/>
    <n v="2386.41"/>
    <n v="0"/>
    <m/>
    <m/>
    <m/>
    <m/>
    <s v="Completed in 1998. Financially completed in 2002."/>
    <m/>
    <m/>
    <m/>
    <x v="1"/>
    <n v="0"/>
    <n v="1"/>
    <n v="3"/>
    <n v="10"/>
    <n v="0"/>
    <n v="0"/>
    <n v="0"/>
    <n v="1997"/>
  </r>
  <r>
    <m/>
    <m/>
    <s v="NER/REF/21/PRP/03"/>
    <s v="UNDP"/>
    <m/>
    <x v="0"/>
    <s v="NER"/>
    <x v="5"/>
    <s v="REF"/>
    <s v="Project preparation in refrigeration recycling"/>
    <d v="1997-02-01T00:00:00"/>
    <d v="1997-12-01T00:00:00"/>
    <s v="FIN"/>
    <d v="1997-05-01T00:00:00"/>
    <m/>
    <d v="1999-03-01T00:00:00"/>
    <d v="2002-03-01T00:00:00"/>
    <n v="0"/>
    <m/>
    <m/>
    <m/>
    <m/>
    <m/>
    <n v="0"/>
    <m/>
    <m/>
    <m/>
    <m/>
    <m/>
    <n v="20000"/>
    <n v="-3085"/>
    <n v="16915"/>
    <n v="1"/>
    <n v="0"/>
    <n v="0"/>
    <n v="0"/>
    <n v="2600"/>
    <n v="-401"/>
    <n v="2199"/>
    <n v="0"/>
    <n v="16915"/>
    <n v="0"/>
    <n v="0"/>
    <n v="2199"/>
    <n v="0"/>
    <m/>
    <m/>
    <m/>
    <m/>
    <s v="Completed in 1999. Financially completed in 2002."/>
    <m/>
    <m/>
    <m/>
    <x v="1"/>
    <n v="0"/>
    <n v="1"/>
    <n v="3"/>
    <n v="10"/>
    <n v="0"/>
    <n v="0"/>
    <n v="0"/>
    <n v="1997"/>
  </r>
  <r>
    <m/>
    <m/>
    <s v="BOL/FUM/33/PRP/11"/>
    <s v="UNDP"/>
    <m/>
    <x v="1"/>
    <s v="BOL"/>
    <x v="5"/>
    <s v="FUM"/>
    <s v="Project preparation in soil fumigation"/>
    <d v="2001-03-01T00:00:00"/>
    <d v="2002-04-01T00:00:00"/>
    <s v="FIN"/>
    <d v="2001-04-01T00:00:00"/>
    <m/>
    <d v="2001-12-01T00:00:00"/>
    <d v="2003-12-01T00:00:00"/>
    <n v="0"/>
    <m/>
    <m/>
    <m/>
    <m/>
    <m/>
    <n v="0"/>
    <m/>
    <m/>
    <m/>
    <m/>
    <m/>
    <n v="10000"/>
    <n v="0"/>
    <n v="10000"/>
    <n v="1"/>
    <n v="0"/>
    <n v="0"/>
    <n v="0"/>
    <n v="1300"/>
    <n v="0"/>
    <n v="1300"/>
    <n v="0"/>
    <n v="10000"/>
    <n v="0"/>
    <n v="0"/>
    <n v="1300"/>
    <n v="0"/>
    <m/>
    <m/>
    <m/>
    <m/>
    <s v="Completed in 2001. Financially completed in 2003."/>
    <m/>
    <m/>
    <m/>
    <x v="1"/>
    <n v="0"/>
    <n v="1"/>
    <n v="1"/>
    <n v="13"/>
    <n v="0"/>
    <n v="0"/>
    <n v="0"/>
    <n v="2001"/>
  </r>
  <r>
    <m/>
    <m/>
    <s v="COS/FUM/33/PRP/24"/>
    <s v="UNDP"/>
    <m/>
    <x v="1"/>
    <s v="COS"/>
    <x v="5"/>
    <s v="FUM"/>
    <s v="Project preparation in soil fumigation"/>
    <d v="2001-03-01T00:00:00"/>
    <d v="2002-04-01T00:00:00"/>
    <s v="FIN"/>
    <d v="2001-04-01T00:00:00"/>
    <m/>
    <d v="2001-12-01T00:00:00"/>
    <d v="2003-12-01T00:00:00"/>
    <n v="0"/>
    <m/>
    <m/>
    <m/>
    <m/>
    <m/>
    <n v="0"/>
    <m/>
    <m/>
    <m/>
    <m/>
    <m/>
    <n v="30000"/>
    <n v="0"/>
    <n v="30000"/>
    <n v="1"/>
    <n v="0"/>
    <n v="0"/>
    <n v="0"/>
    <n v="3900"/>
    <n v="0"/>
    <n v="3900"/>
    <n v="0"/>
    <n v="30000"/>
    <n v="0"/>
    <n v="0"/>
    <n v="3900"/>
    <n v="0"/>
    <m/>
    <m/>
    <m/>
    <m/>
    <s v="Completed in 2001. Financially completed in 2003."/>
    <m/>
    <m/>
    <m/>
    <x v="1"/>
    <n v="0"/>
    <n v="1"/>
    <n v="1"/>
    <n v="13"/>
    <n v="0"/>
    <n v="0"/>
    <n v="0"/>
    <n v="2001"/>
  </r>
  <r>
    <m/>
    <m/>
    <s v="IRA/FUM/33/PRP/78"/>
    <s v="UNIDO"/>
    <m/>
    <x v="2"/>
    <s v="IRA"/>
    <x v="5"/>
    <s v="FUM"/>
    <s v="Project preparation in soil fumigation"/>
    <d v="2001-03-01T00:00:00"/>
    <d v="2002-04-01T00:00:00"/>
    <s v="CLO"/>
    <d v="2001-09-01T00:00:00"/>
    <m/>
    <m/>
    <d v="2003-05-01T00:00:00"/>
    <n v="0"/>
    <m/>
    <m/>
    <n v="0"/>
    <m/>
    <m/>
    <n v="0"/>
    <m/>
    <m/>
    <n v="0"/>
    <m/>
    <m/>
    <n v="25000"/>
    <n v="-19845"/>
    <n v="5155"/>
    <n v="1"/>
    <n v="0"/>
    <n v="0"/>
    <n v="0"/>
    <n v="3250"/>
    <n v="-2580.89"/>
    <n v="669.11000000000013"/>
    <n v="0.11000000000012733"/>
    <n v="5155"/>
    <n v="0"/>
    <m/>
    <n v="669"/>
    <n v="0"/>
    <m/>
    <m/>
    <m/>
    <m/>
    <e v="#N/A"/>
    <e v="#N/A"/>
    <m/>
    <m/>
    <x v="0"/>
    <n v="0"/>
    <n v="1"/>
    <n v="6"/>
    <n v="13"/>
    <n v="0"/>
    <n v="0"/>
    <n v="0"/>
    <n v="2001"/>
  </r>
  <r>
    <m/>
    <m/>
    <s v="LEB/FUM/33/PRP/42"/>
    <s v="UNDP"/>
    <m/>
    <x v="2"/>
    <s v="LEB"/>
    <x v="5"/>
    <s v="FUM"/>
    <s v="Project preparation in soil fumigation"/>
    <d v="2001-03-01T00:00:00"/>
    <d v="2002-04-01T00:00:00"/>
    <s v="FIN"/>
    <d v="2001-04-01T00:00:00"/>
    <m/>
    <d v="2001-07-01T00:00:00"/>
    <d v="2002-12-01T00:00:00"/>
    <n v="0"/>
    <m/>
    <m/>
    <m/>
    <m/>
    <m/>
    <n v="0"/>
    <m/>
    <m/>
    <m/>
    <m/>
    <m/>
    <n v="30000"/>
    <n v="0"/>
    <n v="30000"/>
    <n v="1"/>
    <n v="0"/>
    <n v="0"/>
    <n v="0"/>
    <n v="3900"/>
    <n v="0"/>
    <n v="3900"/>
    <n v="0"/>
    <n v="30000"/>
    <n v="0"/>
    <n v="0"/>
    <n v="3900"/>
    <n v="0"/>
    <m/>
    <m/>
    <m/>
    <m/>
    <s v="Completed in 2001. Financially completed in 2002."/>
    <m/>
    <m/>
    <m/>
    <x v="1"/>
    <n v="0"/>
    <n v="1"/>
    <n v="1"/>
    <n v="13"/>
    <n v="0"/>
    <n v="0"/>
    <n v="0"/>
    <n v="2001"/>
  </r>
  <r>
    <m/>
    <m/>
    <s v="GHA/FUM/33/PRP/17"/>
    <s v="UNDP"/>
    <m/>
    <x v="0"/>
    <s v="GHA"/>
    <x v="5"/>
    <s v="FUM"/>
    <s v="Project preparation in soil fumigation (curcubits)"/>
    <d v="2001-03-01T00:00:00"/>
    <d v="2002-04-01T00:00:00"/>
    <s v="FIN"/>
    <d v="2001-11-01T00:00:00"/>
    <m/>
    <d v="2002-12-01T00:00:00"/>
    <d v="2003-09-01T00:00:00"/>
    <n v="0"/>
    <m/>
    <m/>
    <m/>
    <m/>
    <m/>
    <n v="0"/>
    <m/>
    <m/>
    <m/>
    <m/>
    <m/>
    <n v="20000"/>
    <n v="0"/>
    <n v="20000"/>
    <n v="1"/>
    <n v="0"/>
    <n v="0"/>
    <n v="0"/>
    <n v="2600"/>
    <n v="0"/>
    <n v="2600"/>
    <n v="0"/>
    <n v="20000"/>
    <n v="0"/>
    <n v="0"/>
    <n v="2600"/>
    <n v="0"/>
    <m/>
    <m/>
    <m/>
    <m/>
    <s v="Completed in 2002. Financially completed in 2003."/>
    <m/>
    <m/>
    <m/>
    <x v="1"/>
    <n v="0"/>
    <n v="1"/>
    <n v="8"/>
    <n v="13"/>
    <n v="0"/>
    <n v="0"/>
    <n v="0"/>
    <n v="2001"/>
  </r>
  <r>
    <m/>
    <m/>
    <s v="ARG/FUM/33/PRP/120"/>
    <s v="UNDP"/>
    <m/>
    <x v="1"/>
    <s v="ARG"/>
    <x v="5"/>
    <s v="FUM"/>
    <s v="Project preparation in soil fumigation (tobacco)"/>
    <d v="2001-03-01T00:00:00"/>
    <d v="2002-04-01T00:00:00"/>
    <s v="FIN"/>
    <d v="2001-04-01T00:00:00"/>
    <m/>
    <d v="2001-07-01T00:00:00"/>
    <d v="2003-12-01T00:00:00"/>
    <n v="0"/>
    <m/>
    <m/>
    <m/>
    <m/>
    <m/>
    <n v="0"/>
    <m/>
    <m/>
    <m/>
    <m/>
    <m/>
    <n v="30000"/>
    <n v="0"/>
    <n v="30000"/>
    <n v="1"/>
    <n v="0"/>
    <n v="0"/>
    <n v="0"/>
    <n v="3900"/>
    <n v="0"/>
    <n v="3900"/>
    <n v="0"/>
    <n v="30000"/>
    <n v="0"/>
    <n v="0"/>
    <n v="3900"/>
    <n v="0"/>
    <m/>
    <m/>
    <m/>
    <m/>
    <s v="Completed in 2001. Financially completed in 2003."/>
    <m/>
    <m/>
    <m/>
    <x v="1"/>
    <n v="0"/>
    <n v="1"/>
    <n v="1"/>
    <n v="13"/>
    <n v="0"/>
    <n v="0"/>
    <n v="0"/>
    <n v="2001"/>
  </r>
  <r>
    <m/>
    <m/>
    <s v="ALG/ARS/27/PRP/36"/>
    <s v="UNIDO"/>
    <m/>
    <x v="0"/>
    <s v="ALG"/>
    <x v="5"/>
    <s v="ARS"/>
    <s v="Project preparation in the aerosol sector"/>
    <d v="1999-03-01T00:00:00"/>
    <d v="1999-12-01T00:00:00"/>
    <s v="FIN"/>
    <d v="1999-05-01T00:00:00"/>
    <m/>
    <d v="2000-11-01T00:00:00"/>
    <d v="2001-09-01T00:00:00"/>
    <n v="0"/>
    <m/>
    <m/>
    <n v="0"/>
    <m/>
    <m/>
    <n v="0"/>
    <m/>
    <m/>
    <n v="0"/>
    <m/>
    <m/>
    <n v="15000"/>
    <n v="-598"/>
    <n v="14402"/>
    <n v="1"/>
    <n v="0"/>
    <n v="0"/>
    <n v="0"/>
    <n v="1950"/>
    <n v="-80.73"/>
    <n v="1869.27"/>
    <n v="0.26999999999998181"/>
    <n v="14402"/>
    <n v="0"/>
    <m/>
    <n v="1869"/>
    <n v="0"/>
    <m/>
    <m/>
    <m/>
    <m/>
    <m/>
    <m/>
    <m/>
    <m/>
    <x v="1"/>
    <n v="0"/>
    <n v="1"/>
    <n v="2"/>
    <n v="9"/>
    <n v="0"/>
    <n v="0"/>
    <n v="0"/>
    <n v="1999"/>
  </r>
  <r>
    <m/>
    <m/>
    <s v="BHE/ARS/30/PRP/03"/>
    <s v="UNIDO"/>
    <m/>
    <x v="4"/>
    <s v="BHE"/>
    <x v="5"/>
    <s v="ARS"/>
    <s v="Project preparation in the aerosol sector"/>
    <d v="2000-03-01T00:00:00"/>
    <d v="2001-04-01T00:00:00"/>
    <s v="CLO"/>
    <m/>
    <m/>
    <m/>
    <d v="2002-04-01T00:00:00"/>
    <n v="0"/>
    <m/>
    <m/>
    <n v="0"/>
    <m/>
    <m/>
    <n v="0"/>
    <m/>
    <m/>
    <n v="0"/>
    <m/>
    <m/>
    <n v="15000"/>
    <n v="-15000"/>
    <n v="0"/>
    <n v="0"/>
    <n v="0"/>
    <n v="0"/>
    <n v="0"/>
    <n v="1950"/>
    <n v="-1950"/>
    <n v="0"/>
    <n v="0"/>
    <n v="0"/>
    <n v="0"/>
    <m/>
    <n v="0"/>
    <n v="0"/>
    <m/>
    <m/>
    <m/>
    <m/>
    <e v="#N/A"/>
    <e v="#N/A"/>
    <m/>
    <m/>
    <x v="0"/>
    <n v="0"/>
    <n v="0"/>
    <s v=""/>
    <n v="13"/>
    <n v="0"/>
    <n v="0"/>
    <n v="0"/>
    <n v="2000"/>
  </r>
  <r>
    <m/>
    <m/>
    <s v="BRA/ARS/27/PRP/127"/>
    <s v="UNIDO"/>
    <m/>
    <x v="1"/>
    <s v="BRA"/>
    <x v="5"/>
    <s v="ARS"/>
    <s v="Project preparation in the aerosol sector"/>
    <d v="1999-03-01T00:00:00"/>
    <d v="1999-12-01T00:00:00"/>
    <s v="CLO"/>
    <m/>
    <m/>
    <m/>
    <d v="1999-07-01T00:00:00"/>
    <n v="0"/>
    <m/>
    <m/>
    <n v="0"/>
    <m/>
    <m/>
    <n v="0"/>
    <m/>
    <m/>
    <n v="0"/>
    <m/>
    <m/>
    <n v="30000"/>
    <n v="-30000"/>
    <n v="0"/>
    <n v="0"/>
    <n v="0"/>
    <n v="0"/>
    <n v="0"/>
    <n v="3900"/>
    <n v="-3900"/>
    <n v="0"/>
    <n v="0"/>
    <n v="0"/>
    <n v="0"/>
    <m/>
    <n v="0"/>
    <n v="0"/>
    <m/>
    <m/>
    <m/>
    <m/>
    <e v="#N/A"/>
    <e v="#N/A"/>
    <m/>
    <m/>
    <x v="0"/>
    <n v="0"/>
    <n v="0"/>
    <s v=""/>
    <n v="9"/>
    <n v="0"/>
    <n v="0"/>
    <n v="0"/>
    <n v="1999"/>
  </r>
  <r>
    <m/>
    <m/>
    <s v="BDI/ARS/33/PRP/07"/>
    <s v="UNDP"/>
    <m/>
    <x v="0"/>
    <s v="BDI"/>
    <x v="5"/>
    <s v="ARS"/>
    <s v="Project preparation in the aerosol sector"/>
    <d v="2001-03-01T00:00:00"/>
    <d v="2002-04-01T00:00:00"/>
    <s v="FIN"/>
    <d v="2001-04-01T00:00:00"/>
    <m/>
    <d v="2001-12-01T00:00:00"/>
    <d v="2003-09-01T00:00:00"/>
    <n v="0"/>
    <m/>
    <m/>
    <m/>
    <m/>
    <m/>
    <n v="0"/>
    <m/>
    <m/>
    <m/>
    <m/>
    <m/>
    <n v="15000"/>
    <n v="0"/>
    <n v="15000"/>
    <n v="1"/>
    <n v="0"/>
    <n v="0"/>
    <n v="0"/>
    <n v="1950"/>
    <n v="0"/>
    <n v="1950"/>
    <n v="0"/>
    <n v="15000"/>
    <n v="0"/>
    <n v="0"/>
    <n v="1950"/>
    <n v="0"/>
    <m/>
    <m/>
    <m/>
    <m/>
    <s v="Completed in 2001. Financially completed in 2003."/>
    <m/>
    <m/>
    <m/>
    <x v="1"/>
    <n v="0"/>
    <n v="1"/>
    <n v="1"/>
    <n v="13"/>
    <n v="0"/>
    <n v="0"/>
    <n v="0"/>
    <n v="2001"/>
  </r>
  <r>
    <m/>
    <m/>
    <s v="CUB/ARS/22/PRP/05"/>
    <s v="UNDP"/>
    <m/>
    <x v="1"/>
    <s v="CUB"/>
    <x v="5"/>
    <s v="ARS"/>
    <s v="Project preparation in the aerosol sector"/>
    <d v="1997-05-01T00:00:00"/>
    <d v="1997-12-01T00:00:00"/>
    <s v="FIN"/>
    <d v="1997-11-01T00:00:00"/>
    <m/>
    <d v="1998-04-01T00:00:00"/>
    <d v="2000-12-01T00:00:00"/>
    <n v="0"/>
    <m/>
    <m/>
    <m/>
    <m/>
    <m/>
    <n v="0"/>
    <m/>
    <m/>
    <m/>
    <m/>
    <m/>
    <n v="15000"/>
    <n v="0"/>
    <n v="15000"/>
    <n v="1"/>
    <n v="0"/>
    <n v="0"/>
    <n v="0"/>
    <n v="1950"/>
    <n v="0"/>
    <n v="1950"/>
    <n v="0"/>
    <n v="15000"/>
    <n v="0"/>
    <n v="0"/>
    <n v="1950"/>
    <n v="0"/>
    <m/>
    <m/>
    <m/>
    <m/>
    <s v="Completed in 1998. Financially completed in 2000."/>
    <m/>
    <m/>
    <m/>
    <x v="1"/>
    <n v="0"/>
    <n v="1"/>
    <n v="6"/>
    <n v="7"/>
    <n v="0"/>
    <n v="0"/>
    <n v="0"/>
    <n v="1997"/>
  </r>
  <r>
    <m/>
    <m/>
    <s v="CUB/ARS/33/PRP/16"/>
    <s v="UNDP"/>
    <m/>
    <x v="1"/>
    <s v="CUB"/>
    <x v="5"/>
    <s v="ARS"/>
    <s v="Project preparation in the aerosol sector"/>
    <d v="2001-03-01T00:00:00"/>
    <d v="2002-04-01T00:00:00"/>
    <s v="FIN"/>
    <d v="2001-04-01T00:00:00"/>
    <m/>
    <d v="2001-12-01T00:00:00"/>
    <d v="2003-12-01T00:00:00"/>
    <n v="0"/>
    <m/>
    <m/>
    <m/>
    <m/>
    <m/>
    <n v="0"/>
    <m/>
    <m/>
    <m/>
    <m/>
    <m/>
    <n v="15000"/>
    <n v="0"/>
    <n v="15000"/>
    <n v="1"/>
    <n v="0"/>
    <n v="0"/>
    <n v="0"/>
    <n v="1950"/>
    <n v="0"/>
    <n v="1950"/>
    <n v="0"/>
    <n v="15000"/>
    <n v="0"/>
    <n v="0"/>
    <n v="1950"/>
    <n v="0"/>
    <m/>
    <m/>
    <m/>
    <m/>
    <s v="Completed in 2001. Financially completed in 2003."/>
    <m/>
    <m/>
    <m/>
    <x v="1"/>
    <n v="0"/>
    <n v="1"/>
    <n v="1"/>
    <n v="13"/>
    <n v="0"/>
    <n v="0"/>
    <n v="0"/>
    <n v="2001"/>
  </r>
  <r>
    <m/>
    <m/>
    <s v="IND/ARS/33/PRP/298"/>
    <s v="UNDP"/>
    <m/>
    <x v="2"/>
    <s v="IND"/>
    <x v="5"/>
    <s v="ARS"/>
    <s v="Project preparation in the aerosol sector"/>
    <d v="2001-03-01T00:00:00"/>
    <d v="2002-04-01T00:00:00"/>
    <s v="FIN"/>
    <d v="2001-04-01T00:00:00"/>
    <m/>
    <d v="2001-12-01T00:00:00"/>
    <d v="2003-07-01T00:00:00"/>
    <n v="0"/>
    <m/>
    <m/>
    <m/>
    <m/>
    <m/>
    <n v="0"/>
    <m/>
    <m/>
    <m/>
    <m/>
    <m/>
    <n v="15000"/>
    <n v="0"/>
    <n v="15000"/>
    <n v="1"/>
    <n v="0"/>
    <n v="0"/>
    <n v="0"/>
    <n v="1950"/>
    <n v="0"/>
    <n v="1950"/>
    <n v="0"/>
    <n v="15000"/>
    <n v="0"/>
    <n v="0"/>
    <n v="1950"/>
    <n v="0"/>
    <m/>
    <m/>
    <m/>
    <m/>
    <s v="Completed in 2001. Financially completed in 2003."/>
    <m/>
    <m/>
    <m/>
    <x v="1"/>
    <n v="0"/>
    <n v="1"/>
    <n v="1"/>
    <n v="13"/>
    <n v="0"/>
    <n v="0"/>
    <n v="0"/>
    <n v="2001"/>
  </r>
  <r>
    <m/>
    <m/>
    <s v="JOR/ARS/30/PRP/56"/>
    <s v="UNIDO"/>
    <m/>
    <x v="2"/>
    <s v="JOR"/>
    <x v="5"/>
    <s v="ARS"/>
    <s v="Project preparation in the aerosol sector"/>
    <d v="2000-03-01T00:00:00"/>
    <d v="2001-04-01T00:00:00"/>
    <s v="FIN"/>
    <d v="2000-08-01T00:00:00"/>
    <m/>
    <d v="2001-01-01T00:00:00"/>
    <d v="2002-05-01T00:00:00"/>
    <n v="0"/>
    <m/>
    <m/>
    <n v="0"/>
    <m/>
    <m/>
    <n v="0"/>
    <m/>
    <m/>
    <n v="0"/>
    <m/>
    <m/>
    <n v="20000"/>
    <n v="-7413"/>
    <n v="12587"/>
    <n v="1"/>
    <n v="0"/>
    <n v="0"/>
    <n v="0"/>
    <n v="2600"/>
    <n v="-966.29"/>
    <n v="1633.71"/>
    <n v="-0.28999999999996362"/>
    <n v="12587"/>
    <n v="0"/>
    <m/>
    <n v="1634"/>
    <n v="0"/>
    <m/>
    <m/>
    <m/>
    <m/>
    <m/>
    <m/>
    <m/>
    <m/>
    <x v="1"/>
    <n v="0"/>
    <n v="1"/>
    <n v="5"/>
    <n v="13"/>
    <n v="0"/>
    <n v="0"/>
    <n v="0"/>
    <n v="2000"/>
  </r>
  <r>
    <m/>
    <m/>
    <s v="MDN/ARS/30/PRP/13"/>
    <s v="UNIDO"/>
    <m/>
    <x v="4"/>
    <s v="MDN"/>
    <x v="5"/>
    <s v="ARS"/>
    <s v="Project preparation in the aerosol sector"/>
    <d v="2000-03-01T00:00:00"/>
    <d v="2001-04-01T00:00:00"/>
    <s v="FIN"/>
    <d v="2000-06-01T00:00:00"/>
    <m/>
    <d v="2000-12-01T00:00:00"/>
    <d v="2001-07-01T00:00:00"/>
    <n v="0"/>
    <m/>
    <m/>
    <n v="0"/>
    <m/>
    <m/>
    <n v="0"/>
    <m/>
    <m/>
    <n v="0"/>
    <m/>
    <m/>
    <n v="15000"/>
    <n v="-2425"/>
    <n v="12575"/>
    <n v="1"/>
    <n v="0"/>
    <n v="0"/>
    <n v="0"/>
    <n v="1950"/>
    <n v="-317.85000000000002"/>
    <n v="1632.15"/>
    <n v="0.15000000000009095"/>
    <n v="12575"/>
    <n v="0"/>
    <m/>
    <n v="1632"/>
    <n v="0"/>
    <m/>
    <m/>
    <m/>
    <m/>
    <m/>
    <m/>
    <m/>
    <m/>
    <x v="1"/>
    <n v="0"/>
    <n v="1"/>
    <n v="3"/>
    <n v="13"/>
    <n v="0"/>
    <n v="0"/>
    <n v="0"/>
    <n v="2000"/>
  </r>
  <r>
    <m/>
    <m/>
    <s v="VIE/ARS/33/PRP/31"/>
    <s v="UNDP"/>
    <m/>
    <x v="2"/>
    <s v="VIE"/>
    <x v="5"/>
    <s v="ARS"/>
    <s v="Project preparation in the aerosol sector"/>
    <d v="2001-03-01T00:00:00"/>
    <d v="2002-04-01T00:00:00"/>
    <s v="FIN"/>
    <d v="2001-11-01T00:00:00"/>
    <m/>
    <d v="2002-12-01T00:00:00"/>
    <d v="2003-07-01T00:00:00"/>
    <n v="0"/>
    <m/>
    <m/>
    <m/>
    <m/>
    <m/>
    <n v="0"/>
    <m/>
    <m/>
    <m/>
    <m/>
    <m/>
    <n v="15000"/>
    <n v="0"/>
    <n v="15000"/>
    <n v="1"/>
    <n v="0"/>
    <n v="0"/>
    <n v="0"/>
    <n v="1950"/>
    <n v="0"/>
    <n v="1950"/>
    <n v="0"/>
    <n v="15000"/>
    <n v="0"/>
    <n v="0"/>
    <n v="1950"/>
    <n v="0"/>
    <m/>
    <m/>
    <m/>
    <m/>
    <s v="Completed in 2002. Financially completed in 2003."/>
    <m/>
    <m/>
    <m/>
    <x v="1"/>
    <n v="0"/>
    <n v="1"/>
    <n v="8"/>
    <n v="13"/>
    <n v="0"/>
    <n v="0"/>
    <n v="0"/>
    <n v="2001"/>
  </r>
  <r>
    <m/>
    <m/>
    <s v="TUR/SEV/24/PRP/34"/>
    <s v="IBRD"/>
    <m/>
    <x v="4"/>
    <s v="TUR"/>
    <x v="5"/>
    <s v="SEV"/>
    <s v="Project preparation in the aerosol, foam and recycling sectors"/>
    <d v="1998-03-01T00:00:00"/>
    <d v="1998-12-01T00:00:00"/>
    <s v="FIN"/>
    <d v="1998-06-01T00:00:00"/>
    <m/>
    <d v="1999-06-01T00:00:00"/>
    <d v="1999-06-01T00:00:00"/>
    <n v="0"/>
    <m/>
    <m/>
    <n v="0"/>
    <m/>
    <m/>
    <n v="0"/>
    <m/>
    <m/>
    <n v="0"/>
    <m/>
    <m/>
    <n v="100000"/>
    <n v="0"/>
    <n v="100000"/>
    <n v="1"/>
    <n v="0"/>
    <n v="0"/>
    <n v="0"/>
    <n v="13000"/>
    <n v="0"/>
    <n v="13000"/>
    <n v="0"/>
    <n v="100000"/>
    <n v="0"/>
    <n v="0"/>
    <n v="13000"/>
    <n v="0"/>
    <n v="0"/>
    <m/>
    <m/>
    <m/>
    <s v="Completed"/>
    <m/>
    <m/>
    <m/>
    <x v="1"/>
    <n v="0"/>
    <n v="1"/>
    <n v="3"/>
    <n v="9"/>
    <n v="0"/>
    <n v="0"/>
    <n v="0"/>
    <n v="1998"/>
  </r>
  <r>
    <m/>
    <m/>
    <s v="JAM/SEV/21/PRP/05"/>
    <s v="UNDP"/>
    <m/>
    <x v="1"/>
    <s v="JAM"/>
    <x v="5"/>
    <s v="SEV"/>
    <s v="Project preparation in the aerosol, foam and refrigeration sectors"/>
    <d v="1997-02-01T00:00:00"/>
    <d v="1997-12-01T00:00:00"/>
    <s v="FIN"/>
    <d v="1997-05-01T00:00:00"/>
    <m/>
    <d v="1998-01-01T00:00:00"/>
    <d v="2000-12-01T00:00:00"/>
    <n v="0"/>
    <m/>
    <m/>
    <m/>
    <m/>
    <m/>
    <n v="0"/>
    <m/>
    <m/>
    <m/>
    <m/>
    <m/>
    <n v="30000"/>
    <n v="-16175"/>
    <n v="13825"/>
    <n v="1"/>
    <n v="0"/>
    <n v="0"/>
    <n v="0"/>
    <n v="3900"/>
    <n v="-2103"/>
    <n v="1797"/>
    <n v="-0.25"/>
    <n v="13825"/>
    <n v="0"/>
    <n v="0"/>
    <n v="1797.25"/>
    <n v="0"/>
    <m/>
    <m/>
    <m/>
    <m/>
    <s v="Completed in 1998. Financially completed in 2000."/>
    <m/>
    <m/>
    <m/>
    <x v="1"/>
    <n v="0"/>
    <n v="1"/>
    <n v="3"/>
    <n v="10"/>
    <n v="0"/>
    <n v="0"/>
    <n v="0"/>
    <n v="1997"/>
  </r>
  <r>
    <m/>
    <m/>
    <s v="CPR/SEV/24/PRP/243"/>
    <s v="IBRD"/>
    <m/>
    <x v="2"/>
    <s v="CPR"/>
    <x v="5"/>
    <s v="SEV"/>
    <s v="Project preparation in the aerosol, foam, MAC and commercial refrigeration  sectors"/>
    <d v="1998-03-01T00:00:00"/>
    <d v="1998-12-01T00:00:00"/>
    <s v="FIN"/>
    <d v="1998-06-01T00:00:00"/>
    <m/>
    <d v="1999-06-01T00:00:00"/>
    <d v="1999-06-01T00:00:00"/>
    <n v="0"/>
    <m/>
    <m/>
    <n v="0"/>
    <m/>
    <m/>
    <n v="0"/>
    <m/>
    <m/>
    <n v="0"/>
    <m/>
    <m/>
    <n v="600000"/>
    <n v="0"/>
    <n v="600000"/>
    <n v="1"/>
    <n v="0"/>
    <n v="0"/>
    <n v="0"/>
    <n v="78000"/>
    <n v="0"/>
    <n v="78000"/>
    <n v="0"/>
    <n v="600000"/>
    <n v="0"/>
    <n v="0"/>
    <n v="78000"/>
    <n v="0"/>
    <n v="0"/>
    <m/>
    <m/>
    <m/>
    <s v="Completed."/>
    <m/>
    <m/>
    <m/>
    <x v="1"/>
    <n v="0"/>
    <n v="1"/>
    <n v="3"/>
    <n v="9"/>
    <n v="0"/>
    <n v="0"/>
    <n v="0"/>
    <n v="1998"/>
  </r>
  <r>
    <m/>
    <m/>
    <s v="TRI/SEV/21/PRP/05"/>
    <s v="UNDP"/>
    <m/>
    <x v="1"/>
    <s v="TRI"/>
    <x v="5"/>
    <s v="SEV"/>
    <s v="Project preparation in the aerosol, refrigeration and solvent sectors"/>
    <d v="1997-02-01T00:00:00"/>
    <d v="1997-12-01T00:00:00"/>
    <s v="FIN"/>
    <d v="1997-05-01T00:00:00"/>
    <m/>
    <d v="1998-01-01T00:00:00"/>
    <d v="2000-12-01T00:00:00"/>
    <n v="0"/>
    <m/>
    <m/>
    <m/>
    <m/>
    <m/>
    <n v="0"/>
    <m/>
    <m/>
    <m/>
    <m/>
    <m/>
    <n v="40000"/>
    <n v="-4596"/>
    <n v="35404"/>
    <n v="1"/>
    <n v="0"/>
    <n v="0"/>
    <n v="0"/>
    <n v="5200"/>
    <n v="-597"/>
    <n v="4603"/>
    <n v="0.47999999999956344"/>
    <n v="35404"/>
    <n v="0"/>
    <n v="0"/>
    <n v="4602.5200000000004"/>
    <n v="0"/>
    <m/>
    <m/>
    <m/>
    <m/>
    <s v="Completed in 1998. Financially completed in 2000."/>
    <m/>
    <m/>
    <m/>
    <x v="1"/>
    <n v="0"/>
    <n v="1"/>
    <n v="3"/>
    <n v="10"/>
    <n v="0"/>
    <n v="0"/>
    <n v="0"/>
    <n v="1997"/>
  </r>
  <r>
    <m/>
    <m/>
    <s v="GLO/REF/46/PRP/266"/>
    <s v="UNDP"/>
    <m/>
    <x v="3"/>
    <s v="GLO"/>
    <x v="5"/>
    <s v="REF"/>
    <s v="Project preparation in the chiller sector"/>
    <d v="2005-07-01T00:00:00"/>
    <d v="2005-11-01T00:00:00"/>
    <s v="FIN"/>
    <d v="2005-09-01T00:00:00"/>
    <m/>
    <d v="2005-12-01T00:00:00"/>
    <d v="2010-10-01T00:00:00"/>
    <n v="0"/>
    <m/>
    <m/>
    <m/>
    <m/>
    <m/>
    <n v="0"/>
    <m/>
    <m/>
    <m/>
    <m/>
    <m/>
    <n v="122000"/>
    <n v="-919"/>
    <n v="121081"/>
    <n v="1"/>
    <n v="0"/>
    <n v="0"/>
    <n v="0"/>
    <n v="9150"/>
    <n v="-69"/>
    <n v="9081"/>
    <n v="-7.4949999849195592E-2"/>
    <n v="121081"/>
    <n v="0"/>
    <n v="0"/>
    <n v="9081.0749499998492"/>
    <n v="0"/>
    <m/>
    <m/>
    <m/>
    <m/>
    <s v="Financially completed in 2010."/>
    <m/>
    <m/>
    <m/>
    <x v="1"/>
    <n v="0"/>
    <n v="1"/>
    <n v="2"/>
    <n v="4"/>
    <n v="0"/>
    <n v="0"/>
    <n v="0"/>
    <n v="2005"/>
  </r>
  <r>
    <m/>
    <m/>
    <s v="GLO/REF/46/PRP/264"/>
    <s v="UNEP"/>
    <m/>
    <x v="3"/>
    <s v="GLO"/>
    <x v="5"/>
    <s v="REF"/>
    <s v="Project preparation in the chiller sector"/>
    <d v="2005-07-01T00:00:00"/>
    <d v="2005-11-01T00:00:00"/>
    <s v="FIN"/>
    <d v="2005-11-01T00:00:00"/>
    <m/>
    <d v="2007-02-01T00:00:00"/>
    <d v="2011-03-01T00:00:00"/>
    <n v="0"/>
    <m/>
    <m/>
    <n v="0"/>
    <m/>
    <m/>
    <n v="0"/>
    <m/>
    <m/>
    <n v="0"/>
    <m/>
    <m/>
    <n v="40000"/>
    <n v="-8548"/>
    <n v="31452"/>
    <n v="1"/>
    <n v="0"/>
    <n v="0"/>
    <n v="0"/>
    <n v="5200"/>
    <n v="-1111.24"/>
    <n v="4088.76"/>
    <n v="0"/>
    <n v="31452"/>
    <n v="0"/>
    <n v="0"/>
    <n v="4088.76"/>
    <n v="0"/>
    <m/>
    <n v="0"/>
    <m/>
    <m/>
    <m/>
    <m/>
    <m/>
    <m/>
    <x v="1"/>
    <n v="0"/>
    <n v="1"/>
    <n v="4"/>
    <n v="4"/>
    <n v="0"/>
    <n v="0"/>
    <n v="0"/>
    <n v="2005"/>
  </r>
  <r>
    <m/>
    <m/>
    <s v="GLO/REF/46/PRP/265"/>
    <s v="UNIDO"/>
    <m/>
    <x v="3"/>
    <s v="GLO"/>
    <x v="5"/>
    <s v="REF"/>
    <s v="Project preparation in the chiller sector"/>
    <d v="2005-07-01T00:00:00"/>
    <d v="2005-11-01T00:00:00"/>
    <s v="FIN"/>
    <d v="2005-08-01T00:00:00"/>
    <m/>
    <d v="2006-06-01T00:00:00"/>
    <d v="2007-12-01T00:00:00"/>
    <n v="0"/>
    <m/>
    <m/>
    <n v="0"/>
    <m/>
    <m/>
    <n v="0"/>
    <m/>
    <m/>
    <n v="0"/>
    <m/>
    <m/>
    <n v="119000"/>
    <n v="-640"/>
    <n v="118360"/>
    <n v="1"/>
    <n v="0"/>
    <n v="0"/>
    <n v="0"/>
    <n v="8925"/>
    <n v="-48"/>
    <n v="8877"/>
    <n v="0"/>
    <n v="118360"/>
    <n v="0"/>
    <m/>
    <n v="8877"/>
    <n v="0"/>
    <m/>
    <m/>
    <m/>
    <m/>
    <m/>
    <m/>
    <m/>
    <m/>
    <x v="1"/>
    <n v="0"/>
    <n v="1"/>
    <n v="1"/>
    <n v="4"/>
    <n v="0"/>
    <n v="0"/>
    <n v="0"/>
    <n v="2005"/>
  </r>
  <r>
    <m/>
    <m/>
    <s v="GLO/REF/46/PRP/267"/>
    <s v="IBRD"/>
    <m/>
    <x v="3"/>
    <s v="GLO"/>
    <x v="5"/>
    <s v="REF"/>
    <s v="Project preparation in the chiller sector and organization of a workshop"/>
    <d v="2005-07-01T00:00:00"/>
    <d v="2005-11-01T00:00:00"/>
    <s v="FIN"/>
    <d v="2005-11-01T00:00:00"/>
    <m/>
    <d v="2005-11-01T00:00:00"/>
    <d v="2005-11-01T00:00:00"/>
    <n v="0"/>
    <m/>
    <m/>
    <n v="0"/>
    <m/>
    <m/>
    <n v="0"/>
    <m/>
    <m/>
    <n v="0"/>
    <m/>
    <m/>
    <n v="195000"/>
    <n v="0"/>
    <n v="195000"/>
    <n v="1"/>
    <n v="0"/>
    <n v="0"/>
    <n v="0"/>
    <n v="14625"/>
    <n v="0"/>
    <n v="14625"/>
    <n v="0"/>
    <n v="195000"/>
    <n v="0"/>
    <n v="0"/>
    <n v="14625"/>
    <n v="0"/>
    <n v="0"/>
    <m/>
    <m/>
    <m/>
    <s v="Chiller Workshop held Sep 05. Findings were used as a basis for development of IA chiller projects, including the Bank's Global Chiller Project. The Global Chiller Project was submitted for ExCom consideration in Nov 05 and US$6.88 million was approved out of the $15 million window."/>
    <m/>
    <m/>
    <m/>
    <x v="1"/>
    <n v="0"/>
    <n v="1"/>
    <n v="4"/>
    <n v="4"/>
    <n v="0"/>
    <n v="0"/>
    <n v="0"/>
    <n v="2005"/>
  </r>
  <r>
    <m/>
    <m/>
    <s v="MEX/REF/24/PRP/77"/>
    <s v="IBRD"/>
    <m/>
    <x v="1"/>
    <s v="MEX"/>
    <x v="5"/>
    <s v="REF"/>
    <s v="Project preparation in the commercial refrigeration (end users) conversion projects"/>
    <d v="1998-03-01T00:00:00"/>
    <d v="1998-12-01T00:00:00"/>
    <s v="FIN"/>
    <d v="1999-03-01T00:00:00"/>
    <m/>
    <d v="1999-12-01T00:00:00"/>
    <d v="1999-12-01T00:00:00"/>
    <n v="0"/>
    <m/>
    <m/>
    <n v="0"/>
    <m/>
    <m/>
    <n v="0"/>
    <m/>
    <m/>
    <n v="0"/>
    <m/>
    <m/>
    <n v="80000"/>
    <n v="0"/>
    <n v="80000"/>
    <n v="1"/>
    <n v="0"/>
    <n v="0"/>
    <n v="0"/>
    <n v="10400"/>
    <n v="0"/>
    <n v="10400"/>
    <n v="0"/>
    <n v="80000"/>
    <n v="0"/>
    <n v="0"/>
    <n v="10400"/>
    <n v="0"/>
    <n v="0"/>
    <m/>
    <m/>
    <m/>
    <m/>
    <m/>
    <m/>
    <m/>
    <x v="1"/>
    <n v="0"/>
    <n v="1"/>
    <n v="12"/>
    <n v="9"/>
    <n v="0"/>
    <n v="0"/>
    <n v="0"/>
    <n v="1998"/>
  </r>
  <r>
    <m/>
    <m/>
    <s v="BOL/REF/36/PRP/18"/>
    <s v="UNDP"/>
    <m/>
    <x v="1"/>
    <s v="BOL"/>
    <x v="5"/>
    <s v="REF"/>
    <s v="Project preparation in the commercial refrigeration (terminal phase-out) sector"/>
    <d v="2002-03-01T00:00:00"/>
    <d v="2003-04-01T00:00:00"/>
    <s v="FIN"/>
    <d v="2002-04-01T00:00:00"/>
    <m/>
    <d v="2004-09-01T00:00:00"/>
    <d v="2005-12-01T00:00:00"/>
    <n v="0"/>
    <m/>
    <m/>
    <m/>
    <m/>
    <m/>
    <n v="0"/>
    <m/>
    <m/>
    <m/>
    <m/>
    <m/>
    <n v="20000"/>
    <n v="0"/>
    <n v="20000"/>
    <n v="1"/>
    <n v="0"/>
    <n v="0"/>
    <n v="0"/>
    <n v="2600"/>
    <n v="0"/>
    <n v="2600"/>
    <n v="0"/>
    <n v="20000"/>
    <n v="0"/>
    <n v="0"/>
    <n v="2600"/>
    <n v="0"/>
    <m/>
    <m/>
    <m/>
    <m/>
    <s v="Completed in 2004. Financially completed in 2005."/>
    <m/>
    <m/>
    <m/>
    <x v="1"/>
    <n v="0"/>
    <n v="1"/>
    <n v="1"/>
    <n v="13"/>
    <n v="0"/>
    <n v="0"/>
    <n v="0"/>
    <n v="2002"/>
  </r>
  <r>
    <m/>
    <m/>
    <s v="JOR/REF/33/PRP/70"/>
    <s v="UNIDO"/>
    <m/>
    <x v="2"/>
    <s v="JOR"/>
    <x v="5"/>
    <s v="REF"/>
    <s v="Project preparation in the commercial refrigeration (umbrella project) sector"/>
    <d v="2001-03-01T00:00:00"/>
    <d v="2002-04-01T00:00:00"/>
    <s v="FIN"/>
    <d v="2001-07-01T00:00:00"/>
    <m/>
    <d v="2002-07-01T00:00:00"/>
    <d v="2003-09-01T00:00:00"/>
    <n v="0"/>
    <m/>
    <m/>
    <n v="0"/>
    <m/>
    <m/>
    <n v="0"/>
    <m/>
    <m/>
    <n v="0"/>
    <m/>
    <m/>
    <n v="20000"/>
    <n v="-477"/>
    <n v="19523"/>
    <n v="1"/>
    <n v="0"/>
    <n v="0"/>
    <n v="0"/>
    <n v="2600"/>
    <n v="-66.040000000000006"/>
    <n v="2533.96"/>
    <n v="-3.999999999996362E-2"/>
    <n v="19523"/>
    <n v="0"/>
    <m/>
    <n v="2534"/>
    <n v="0"/>
    <m/>
    <m/>
    <m/>
    <m/>
    <m/>
    <m/>
    <m/>
    <m/>
    <x v="1"/>
    <n v="0"/>
    <n v="1"/>
    <n v="4"/>
    <n v="13"/>
    <n v="0"/>
    <n v="0"/>
    <n v="0"/>
    <n v="2001"/>
  </r>
  <r>
    <m/>
    <m/>
    <s v="ARG/REF/30/PRP/107"/>
    <s v="IBRD"/>
    <m/>
    <x v="1"/>
    <s v="ARG"/>
    <x v="5"/>
    <s v="REF"/>
    <s v="Project preparation in the commercial refrigeration sector"/>
    <d v="2000-03-01T00:00:00"/>
    <d v="2000-12-01T00:00:00"/>
    <s v="FIN"/>
    <d v="2000-03-01T00:00:00"/>
    <m/>
    <d v="2000-12-01T00:00:00"/>
    <d v="2000-12-01T00:00:00"/>
    <n v="0"/>
    <m/>
    <m/>
    <n v="0"/>
    <m/>
    <m/>
    <n v="0"/>
    <m/>
    <m/>
    <n v="0"/>
    <m/>
    <m/>
    <n v="10000"/>
    <n v="0"/>
    <n v="10000"/>
    <n v="1"/>
    <n v="0"/>
    <n v="0"/>
    <n v="0"/>
    <n v="1300"/>
    <n v="0"/>
    <n v="1300"/>
    <n v="0"/>
    <n v="10000"/>
    <n v="0"/>
    <n v="0"/>
    <n v="1300"/>
    <n v="0"/>
    <n v="0"/>
    <m/>
    <m/>
    <m/>
    <m/>
    <m/>
    <m/>
    <m/>
    <x v="1"/>
    <n v="0"/>
    <n v="1"/>
    <n v="0"/>
    <n v="9"/>
    <n v="0"/>
    <n v="0"/>
    <n v="0"/>
    <n v="2000"/>
  </r>
  <r>
    <m/>
    <m/>
    <s v="ARG/REF/33/PRP/119"/>
    <s v="UNDP"/>
    <m/>
    <x v="1"/>
    <s v="ARG"/>
    <x v="5"/>
    <s v="REF"/>
    <s v="Project preparation in the commercial refrigeration sector"/>
    <d v="2001-03-01T00:00:00"/>
    <d v="2002-04-01T00:00:00"/>
    <s v="FIN"/>
    <d v="2001-04-01T00:00:00"/>
    <m/>
    <d v="2001-12-01T00:00:00"/>
    <d v="2003-12-01T00:00:00"/>
    <n v="0"/>
    <m/>
    <m/>
    <m/>
    <m/>
    <m/>
    <n v="0"/>
    <m/>
    <m/>
    <m/>
    <m/>
    <m/>
    <n v="20000"/>
    <n v="0"/>
    <n v="20000"/>
    <n v="1"/>
    <n v="0"/>
    <n v="0"/>
    <n v="0"/>
    <n v="2600"/>
    <n v="0"/>
    <n v="2600"/>
    <n v="0"/>
    <n v="20000"/>
    <n v="0"/>
    <n v="0"/>
    <n v="2600"/>
    <n v="0"/>
    <m/>
    <m/>
    <m/>
    <m/>
    <s v="Completed in 2001. Financially completed in 2003."/>
    <m/>
    <m/>
    <m/>
    <x v="1"/>
    <n v="0"/>
    <n v="1"/>
    <n v="1"/>
    <n v="13"/>
    <n v="0"/>
    <n v="0"/>
    <n v="0"/>
    <n v="2001"/>
  </r>
  <r>
    <m/>
    <m/>
    <s v="BOL/REF/33/PRP/12"/>
    <s v="UNDP"/>
    <m/>
    <x v="1"/>
    <s v="BOL"/>
    <x v="5"/>
    <s v="REF"/>
    <s v="Project preparation in the commercial refrigeration sector"/>
    <d v="2001-03-01T00:00:00"/>
    <d v="2002-04-01T00:00:00"/>
    <s v="FIN"/>
    <d v="2001-04-01T00:00:00"/>
    <m/>
    <d v="2001-12-01T00:00:00"/>
    <d v="2003-12-01T00:00:00"/>
    <n v="0"/>
    <m/>
    <m/>
    <m/>
    <m/>
    <m/>
    <n v="0"/>
    <m/>
    <m/>
    <m/>
    <m/>
    <m/>
    <n v="15000"/>
    <n v="0"/>
    <n v="15000"/>
    <n v="1"/>
    <n v="0"/>
    <n v="0"/>
    <n v="0"/>
    <n v="1950"/>
    <n v="0"/>
    <n v="1950"/>
    <n v="0"/>
    <n v="15000"/>
    <n v="0"/>
    <n v="0"/>
    <n v="1950"/>
    <n v="0"/>
    <m/>
    <m/>
    <m/>
    <m/>
    <s v="Completed in 2001. Financially completed in 2003."/>
    <m/>
    <m/>
    <m/>
    <x v="1"/>
    <n v="0"/>
    <n v="1"/>
    <n v="1"/>
    <n v="13"/>
    <n v="0"/>
    <n v="0"/>
    <n v="0"/>
    <n v="2001"/>
  </r>
  <r>
    <m/>
    <m/>
    <s v="BHE/REF/33/PRP/06"/>
    <s v="UNIDO"/>
    <m/>
    <x v="4"/>
    <s v="BHE"/>
    <x v="5"/>
    <s v="REF"/>
    <s v="Project preparation in the commercial refrigeration sector"/>
    <d v="2001-03-01T00:00:00"/>
    <d v="2002-04-01T00:00:00"/>
    <s v="FIN"/>
    <d v="2001-08-01T00:00:00"/>
    <m/>
    <d v="2003-07-01T00:00:00"/>
    <d v="2004-04-01T00:00:00"/>
    <n v="0"/>
    <m/>
    <m/>
    <n v="0"/>
    <m/>
    <m/>
    <n v="0"/>
    <m/>
    <m/>
    <n v="0"/>
    <m/>
    <m/>
    <n v="15000"/>
    <n v="-1613"/>
    <n v="13387"/>
    <n v="1"/>
    <n v="0"/>
    <n v="0"/>
    <n v="0"/>
    <n v="1950"/>
    <n v="-212"/>
    <n v="1738"/>
    <n v="0"/>
    <n v="13387"/>
    <n v="0"/>
    <m/>
    <n v="1738"/>
    <n v="0"/>
    <m/>
    <m/>
    <m/>
    <m/>
    <m/>
    <m/>
    <m/>
    <m/>
    <x v="1"/>
    <n v="0"/>
    <n v="1"/>
    <n v="5"/>
    <n v="13"/>
    <n v="0"/>
    <n v="0"/>
    <n v="0"/>
    <n v="2001"/>
  </r>
  <r>
    <m/>
    <m/>
    <s v="BRA/REF/33/PRP/208"/>
    <s v="UNDP"/>
    <m/>
    <x v="1"/>
    <s v="BRA"/>
    <x v="5"/>
    <s v="REF"/>
    <s v="Project preparation in the commercial refrigeration sector"/>
    <d v="2001-03-01T00:00:00"/>
    <d v="2002-04-01T00:00:00"/>
    <s v="FIN"/>
    <d v="2001-04-01T00:00:00"/>
    <m/>
    <d v="2001-12-01T00:00:00"/>
    <d v="2003-12-01T00:00:00"/>
    <n v="0"/>
    <m/>
    <m/>
    <m/>
    <m/>
    <m/>
    <n v="0"/>
    <m/>
    <m/>
    <m/>
    <m/>
    <m/>
    <n v="20000"/>
    <n v="0"/>
    <n v="20000"/>
    <n v="1"/>
    <n v="0"/>
    <n v="0"/>
    <n v="0"/>
    <n v="2600"/>
    <n v="0"/>
    <n v="2600"/>
    <n v="0"/>
    <n v="20000"/>
    <n v="0"/>
    <n v="0"/>
    <n v="2600"/>
    <n v="0"/>
    <m/>
    <m/>
    <m/>
    <m/>
    <s v="Completed in 2001. Financially completed in 2003."/>
    <m/>
    <m/>
    <m/>
    <x v="1"/>
    <n v="0"/>
    <n v="1"/>
    <n v="1"/>
    <n v="13"/>
    <n v="0"/>
    <n v="0"/>
    <n v="0"/>
    <n v="2001"/>
  </r>
  <r>
    <m/>
    <m/>
    <s v="BRA/REF/30/PRP/159"/>
    <s v="UNIDO"/>
    <m/>
    <x v="1"/>
    <s v="BRA"/>
    <x v="5"/>
    <s v="REF"/>
    <s v="Project preparation in the commercial refrigeration sector"/>
    <d v="2000-03-01T00:00:00"/>
    <d v="2001-04-01T00:00:00"/>
    <s v="FIN"/>
    <d v="2000-05-01T00:00:00"/>
    <m/>
    <d v="2002-08-01T00:00:00"/>
    <d v="2003-05-01T00:00:00"/>
    <n v="0"/>
    <m/>
    <m/>
    <n v="0"/>
    <m/>
    <m/>
    <n v="0"/>
    <m/>
    <m/>
    <n v="0"/>
    <m/>
    <m/>
    <n v="25000"/>
    <n v="-409"/>
    <n v="24591"/>
    <n v="1"/>
    <n v="0"/>
    <n v="0"/>
    <n v="0"/>
    <n v="3250"/>
    <n v="-58.24"/>
    <n v="3191.76"/>
    <n v="-0.23999999999978172"/>
    <n v="24591"/>
    <n v="0"/>
    <m/>
    <n v="3192"/>
    <n v="0"/>
    <m/>
    <m/>
    <m/>
    <m/>
    <m/>
    <m/>
    <m/>
    <m/>
    <x v="1"/>
    <n v="0"/>
    <n v="1"/>
    <n v="2"/>
    <n v="13"/>
    <n v="0"/>
    <n v="0"/>
    <n v="0"/>
    <n v="2000"/>
  </r>
  <r>
    <m/>
    <m/>
    <s v="COL/REF/24/PRP/27"/>
    <s v="IBRD"/>
    <m/>
    <x v="1"/>
    <s v="COL"/>
    <x v="5"/>
    <s v="REF"/>
    <s v="Project preparation in the commercial refrigeration sector"/>
    <d v="1998-03-01T00:00:00"/>
    <d v="1998-12-01T00:00:00"/>
    <s v="FIN"/>
    <d v="1998-06-01T00:00:00"/>
    <m/>
    <d v="1999-06-01T00:00:00"/>
    <d v="1999-06-01T00:00:00"/>
    <n v="0"/>
    <m/>
    <m/>
    <n v="0"/>
    <m/>
    <m/>
    <n v="0"/>
    <m/>
    <m/>
    <n v="0"/>
    <m/>
    <m/>
    <n v="90000"/>
    <n v="0"/>
    <n v="90000"/>
    <n v="1"/>
    <n v="0"/>
    <n v="0"/>
    <n v="0"/>
    <n v="11700"/>
    <n v="0"/>
    <n v="11700"/>
    <n v="0"/>
    <n v="90000"/>
    <n v="0"/>
    <n v="0"/>
    <n v="11700"/>
    <n v="0"/>
    <n v="0"/>
    <m/>
    <m/>
    <m/>
    <s v="Completed."/>
    <m/>
    <m/>
    <m/>
    <x v="1"/>
    <n v="0"/>
    <n v="1"/>
    <n v="3"/>
    <n v="9"/>
    <n v="0"/>
    <n v="0"/>
    <n v="0"/>
    <n v="1998"/>
  </r>
  <r>
    <m/>
    <m/>
    <s v="COL/REF/36/PRP/54"/>
    <s v="UNDP"/>
    <m/>
    <x v="1"/>
    <s v="COL"/>
    <x v="5"/>
    <s v="REF"/>
    <s v="Project preparation in the commercial refrigeration sector"/>
    <d v="2002-03-01T00:00:00"/>
    <d v="2003-04-01T00:00:00"/>
    <s v="FIN"/>
    <d v="2002-12-01T00:00:00"/>
    <m/>
    <d v="2004-06-01T00:00:00"/>
    <d v="2005-12-01T00:00:00"/>
    <n v="0"/>
    <m/>
    <m/>
    <m/>
    <m/>
    <m/>
    <n v="0"/>
    <m/>
    <m/>
    <m/>
    <m/>
    <m/>
    <n v="25000"/>
    <n v="0"/>
    <n v="25000"/>
    <n v="1"/>
    <n v="0"/>
    <n v="0"/>
    <n v="0"/>
    <n v="3250"/>
    <n v="0"/>
    <n v="3250"/>
    <n v="0"/>
    <n v="25000"/>
    <n v="0"/>
    <n v="0"/>
    <n v="3250"/>
    <n v="0"/>
    <m/>
    <m/>
    <m/>
    <m/>
    <s v="Completed in 2004. Financially completed in 2005."/>
    <m/>
    <m/>
    <m/>
    <x v="1"/>
    <n v="0"/>
    <n v="1"/>
    <n v="9"/>
    <n v="13"/>
    <n v="0"/>
    <n v="0"/>
    <n v="0"/>
    <n v="2002"/>
  </r>
  <r>
    <m/>
    <m/>
    <s v="IND/REF/33/PRP/293"/>
    <s v="UNDP"/>
    <m/>
    <x v="2"/>
    <s v="IND"/>
    <x v="5"/>
    <s v="REF"/>
    <s v="Project preparation in the commercial refrigeration sector"/>
    <d v="2001-03-01T00:00:00"/>
    <d v="2002-04-01T00:00:00"/>
    <s v="FIN"/>
    <d v="2001-04-01T00:00:00"/>
    <m/>
    <d v="2001-12-01T00:00:00"/>
    <d v="2003-07-01T00:00:00"/>
    <n v="0"/>
    <m/>
    <m/>
    <m/>
    <m/>
    <m/>
    <n v="0"/>
    <m/>
    <m/>
    <m/>
    <m/>
    <m/>
    <n v="20000"/>
    <n v="0"/>
    <n v="20000"/>
    <n v="1"/>
    <n v="0"/>
    <n v="0"/>
    <n v="0"/>
    <n v="2600"/>
    <n v="0"/>
    <n v="2600"/>
    <n v="0"/>
    <n v="20000"/>
    <n v="0"/>
    <n v="0"/>
    <n v="2600"/>
    <n v="0"/>
    <m/>
    <m/>
    <m/>
    <m/>
    <s v="Completed in 2001. Financially completed in 2003."/>
    <m/>
    <m/>
    <m/>
    <x v="1"/>
    <n v="0"/>
    <n v="1"/>
    <n v="1"/>
    <n v="13"/>
    <n v="0"/>
    <n v="0"/>
    <n v="0"/>
    <n v="2001"/>
  </r>
  <r>
    <m/>
    <m/>
    <s v="IDS/REF/33/PRP/123"/>
    <s v="UNDP"/>
    <m/>
    <x v="2"/>
    <s v="IDS"/>
    <x v="5"/>
    <s v="REF"/>
    <s v="Project preparation in the commercial refrigeration sector"/>
    <d v="2001-03-01T00:00:00"/>
    <d v="2002-04-01T00:00:00"/>
    <s v="FIN"/>
    <d v="2001-04-01T00:00:00"/>
    <m/>
    <d v="2001-12-01T00:00:00"/>
    <d v="2003-07-01T00:00:00"/>
    <n v="0"/>
    <m/>
    <m/>
    <m/>
    <m/>
    <m/>
    <n v="0"/>
    <m/>
    <m/>
    <m/>
    <m/>
    <m/>
    <n v="15000"/>
    <n v="0"/>
    <n v="15000"/>
    <n v="1"/>
    <n v="0"/>
    <n v="0"/>
    <n v="0"/>
    <n v="1950"/>
    <n v="0"/>
    <n v="1950"/>
    <n v="0"/>
    <n v="15000"/>
    <n v="0"/>
    <n v="0"/>
    <n v="1950"/>
    <n v="0"/>
    <m/>
    <m/>
    <m/>
    <m/>
    <s v="Completed in 2001. Financially completed in 2003."/>
    <m/>
    <m/>
    <m/>
    <x v="1"/>
    <n v="0"/>
    <n v="1"/>
    <n v="1"/>
    <n v="13"/>
    <n v="0"/>
    <n v="0"/>
    <n v="0"/>
    <n v="2001"/>
  </r>
  <r>
    <m/>
    <m/>
    <s v="IRA/REF/34/PRP/81"/>
    <s v="UNDP"/>
    <m/>
    <x v="2"/>
    <s v="IRA"/>
    <x v="5"/>
    <s v="REF"/>
    <s v="Project preparation in the commercial refrigeration sector"/>
    <d v="2001-07-01T00:00:00"/>
    <d v="2002-08-01T00:00:00"/>
    <s v="FIN"/>
    <d v="2001-08-01T00:00:00"/>
    <m/>
    <d v="2001-12-01T00:00:00"/>
    <d v="2003-07-01T00:00:00"/>
    <n v="0"/>
    <m/>
    <m/>
    <m/>
    <m/>
    <m/>
    <n v="0"/>
    <m/>
    <m/>
    <m/>
    <m/>
    <m/>
    <n v="20000"/>
    <n v="0"/>
    <n v="20000"/>
    <n v="1"/>
    <n v="0"/>
    <n v="0"/>
    <n v="0"/>
    <n v="2600"/>
    <n v="0"/>
    <n v="2600"/>
    <n v="0"/>
    <n v="20000"/>
    <n v="0"/>
    <n v="0"/>
    <n v="2600"/>
    <n v="0"/>
    <m/>
    <m/>
    <m/>
    <m/>
    <s v="Completed in 2001. Financially completed in 2003."/>
    <m/>
    <m/>
    <m/>
    <x v="1"/>
    <n v="0"/>
    <n v="1"/>
    <n v="1"/>
    <n v="13"/>
    <n v="0"/>
    <n v="0"/>
    <n v="0"/>
    <n v="2001"/>
  </r>
  <r>
    <m/>
    <m/>
    <s v="LIB/REF/33/PRP/11"/>
    <s v="UNIDO"/>
    <m/>
    <x v="0"/>
    <s v="LIB"/>
    <x v="5"/>
    <s v="REF"/>
    <s v="Project preparation in the commercial refrigeration sector"/>
    <d v="2001-03-01T00:00:00"/>
    <d v="2002-04-01T00:00:00"/>
    <s v="CLO"/>
    <m/>
    <m/>
    <m/>
    <d v="2003-06-01T00:00:00"/>
    <n v="0"/>
    <m/>
    <m/>
    <n v="0"/>
    <m/>
    <m/>
    <n v="0"/>
    <m/>
    <m/>
    <n v="0"/>
    <m/>
    <m/>
    <n v="15000"/>
    <n v="-15000"/>
    <n v="0"/>
    <n v="0"/>
    <n v="0"/>
    <n v="0"/>
    <n v="0"/>
    <n v="1950"/>
    <n v="-1950"/>
    <n v="0"/>
    <n v="0"/>
    <n v="0"/>
    <n v="0"/>
    <m/>
    <n v="0"/>
    <n v="0"/>
    <m/>
    <m/>
    <m/>
    <m/>
    <e v="#N/A"/>
    <e v="#N/A"/>
    <m/>
    <m/>
    <x v="0"/>
    <n v="0"/>
    <n v="0"/>
    <s v=""/>
    <n v="13"/>
    <n v="0"/>
    <n v="0"/>
    <n v="0"/>
    <n v="2001"/>
  </r>
  <r>
    <m/>
    <m/>
    <s v="PAR/REF/33/PRP/11"/>
    <s v="UNDP"/>
    <m/>
    <x v="1"/>
    <s v="PAR"/>
    <x v="5"/>
    <s v="REF"/>
    <s v="Project preparation in the commercial refrigeration sector"/>
    <d v="2001-03-01T00:00:00"/>
    <d v="2002-04-01T00:00:00"/>
    <s v="FIN"/>
    <d v="2001-04-01T00:00:00"/>
    <m/>
    <d v="2001-12-01T00:00:00"/>
    <d v="2003-12-01T00:00:00"/>
    <n v="0"/>
    <m/>
    <m/>
    <m/>
    <m/>
    <m/>
    <n v="0"/>
    <m/>
    <m/>
    <m/>
    <m/>
    <m/>
    <n v="20000"/>
    <n v="0"/>
    <n v="20000"/>
    <n v="1"/>
    <n v="0"/>
    <n v="0"/>
    <n v="0"/>
    <n v="2600"/>
    <n v="0"/>
    <n v="2600"/>
    <n v="0"/>
    <n v="20000"/>
    <n v="0"/>
    <n v="0"/>
    <n v="2600"/>
    <n v="0"/>
    <m/>
    <m/>
    <m/>
    <m/>
    <s v="Completed in 2001. Financially completed in 2003."/>
    <m/>
    <m/>
    <m/>
    <x v="1"/>
    <n v="0"/>
    <n v="1"/>
    <n v="1"/>
    <n v="13"/>
    <n v="0"/>
    <n v="0"/>
    <n v="0"/>
    <n v="2001"/>
  </r>
  <r>
    <m/>
    <m/>
    <s v="SYR/REF/26/PRP/35"/>
    <s v="France"/>
    <m/>
    <x v="2"/>
    <s v="SYR"/>
    <x v="5"/>
    <s v="REF"/>
    <s v="Project preparation in the commercial refrigeration sector"/>
    <d v="1998-11-01T00:00:00"/>
    <d v="1999-12-01T00:00:00"/>
    <s v="FIN"/>
    <d v="1999-02-01T00:00:00"/>
    <m/>
    <d v="1999-09-01T00:00:00"/>
    <d v="1999-12-01T00:00:00"/>
    <n v="0"/>
    <m/>
    <m/>
    <n v="0"/>
    <m/>
    <m/>
    <m/>
    <m/>
    <m/>
    <m/>
    <m/>
    <m/>
    <n v="25000"/>
    <n v="-8828"/>
    <n v="16172"/>
    <n v="1"/>
    <n v="0"/>
    <n v="0"/>
    <n v="0"/>
    <n v="0"/>
    <n v="0"/>
    <n v="0"/>
    <n v="0"/>
    <n v="16172"/>
    <m/>
    <m/>
    <n v="0"/>
    <m/>
    <m/>
    <m/>
    <m/>
    <m/>
    <s v="Préparation achevé"/>
    <m/>
    <m/>
    <m/>
    <x v="1"/>
    <n v="0"/>
    <n v="1"/>
    <n v="3"/>
    <n v="13"/>
    <n v="0"/>
    <n v="0"/>
    <n v="0"/>
    <n v="1998"/>
  </r>
  <r>
    <m/>
    <m/>
    <s v="ALG/REF/27/PRP/35"/>
    <s v="UNIDO"/>
    <m/>
    <x v="0"/>
    <s v="ALG"/>
    <x v="5"/>
    <s v="REF"/>
    <s v="Project preparation in the commercial refrigeration sector (commercial)"/>
    <d v="1999-03-01T00:00:00"/>
    <d v="1999-12-01T00:00:00"/>
    <s v="FIN"/>
    <d v="2000-10-01T00:00:00"/>
    <m/>
    <d v="2000-11-01T00:00:00"/>
    <d v="2001-07-01T00:00:00"/>
    <n v="0"/>
    <m/>
    <m/>
    <n v="0"/>
    <m/>
    <m/>
    <n v="0"/>
    <m/>
    <m/>
    <n v="0"/>
    <m/>
    <m/>
    <n v="15000"/>
    <n v="-11980"/>
    <n v="3020"/>
    <n v="1"/>
    <n v="0"/>
    <n v="0"/>
    <n v="0"/>
    <n v="1950"/>
    <n v="-1558.05"/>
    <n v="391.95000000000005"/>
    <n v="-4.9999999999954525E-2"/>
    <n v="3020"/>
    <n v="0"/>
    <m/>
    <n v="392"/>
    <n v="0"/>
    <m/>
    <m/>
    <m/>
    <m/>
    <m/>
    <m/>
    <m/>
    <m/>
    <x v="1"/>
    <n v="0"/>
    <n v="1"/>
    <n v="19"/>
    <n v="9"/>
    <n v="0"/>
    <n v="0"/>
    <n v="0"/>
    <n v="1999"/>
  </r>
  <r>
    <m/>
    <m/>
    <s v="BRA/REF/24/PRP/97"/>
    <s v="UNIDO"/>
    <m/>
    <x v="1"/>
    <s v="BRA"/>
    <x v="5"/>
    <s v="REF"/>
    <s v="Project preparation in the commercial refrigeration sector (Tecpur, Crios, Panamante and others)"/>
    <d v="1998-03-01T00:00:00"/>
    <d v="1999-04-01T00:00:00"/>
    <s v="FIN"/>
    <d v="1998-08-01T00:00:00"/>
    <m/>
    <d v="2000-07-01T00:00:00"/>
    <d v="2001-07-01T00:00:00"/>
    <n v="0"/>
    <m/>
    <m/>
    <n v="0"/>
    <m/>
    <m/>
    <n v="0"/>
    <m/>
    <m/>
    <n v="0"/>
    <m/>
    <m/>
    <n v="50000"/>
    <n v="-2511"/>
    <n v="47489"/>
    <n v="1"/>
    <n v="0"/>
    <n v="0"/>
    <n v="0"/>
    <n v="6500"/>
    <n v="-336"/>
    <n v="6164"/>
    <n v="0"/>
    <n v="47489"/>
    <n v="0"/>
    <m/>
    <n v="6164"/>
    <n v="0"/>
    <m/>
    <m/>
    <m/>
    <m/>
    <m/>
    <m/>
    <m/>
    <m/>
    <x v="1"/>
    <n v="0"/>
    <n v="1"/>
    <n v="5"/>
    <n v="13"/>
    <n v="0"/>
    <n v="0"/>
    <n v="0"/>
    <n v="1998"/>
  </r>
  <r>
    <m/>
    <m/>
    <s v="BRA/REF/27/PRP/119"/>
    <s v="UNIDO"/>
    <m/>
    <x v="1"/>
    <s v="BRA"/>
    <x v="5"/>
    <s v="REF"/>
    <s v="Project preparation in the commercial refrigeration sector for four companies"/>
    <d v="1999-03-01T00:00:00"/>
    <d v="1999-12-01T00:00:00"/>
    <s v="FIN"/>
    <d v="1999-12-01T00:00:00"/>
    <m/>
    <d v="2001-03-01T00:00:00"/>
    <d v="2002-09-01T00:00:00"/>
    <n v="0"/>
    <m/>
    <m/>
    <n v="0"/>
    <m/>
    <m/>
    <n v="0"/>
    <m/>
    <m/>
    <n v="0"/>
    <m/>
    <m/>
    <n v="40000"/>
    <n v="-8531"/>
    <n v="31469"/>
    <n v="1"/>
    <n v="0"/>
    <n v="0"/>
    <n v="0"/>
    <n v="5200"/>
    <n v="-1116"/>
    <n v="4084"/>
    <n v="0"/>
    <n v="31469"/>
    <n v="0"/>
    <m/>
    <n v="4084"/>
    <n v="0"/>
    <m/>
    <m/>
    <m/>
    <m/>
    <m/>
    <m/>
    <m/>
    <m/>
    <x v="1"/>
    <n v="0"/>
    <n v="1"/>
    <n v="9"/>
    <n v="9"/>
    <n v="0"/>
    <n v="0"/>
    <n v="0"/>
    <n v="1999"/>
  </r>
  <r>
    <m/>
    <m/>
    <s v="NEP/REF/27/PRP/05"/>
    <s v="UNDP"/>
    <m/>
    <x v="2"/>
    <s v="NEP"/>
    <x v="5"/>
    <s v="REF"/>
    <s v="Project preparation in the commercial refrigeration subsector"/>
    <d v="1999-03-01T00:00:00"/>
    <d v="2000-04-01T00:00:00"/>
    <s v="FIN"/>
    <d v="1999-04-01T00:00:00"/>
    <m/>
    <d v="2000-04-01T00:00:00"/>
    <d v="2001-12-01T00:00:00"/>
    <n v="0"/>
    <m/>
    <m/>
    <m/>
    <m/>
    <m/>
    <n v="0"/>
    <m/>
    <m/>
    <m/>
    <m/>
    <m/>
    <n v="20000"/>
    <n v="-15000"/>
    <n v="5000"/>
    <n v="1"/>
    <n v="0"/>
    <n v="0"/>
    <n v="0"/>
    <n v="2600"/>
    <n v="-1950"/>
    <n v="650"/>
    <n v="0"/>
    <n v="5000"/>
    <n v="0"/>
    <n v="0"/>
    <n v="650"/>
    <n v="0"/>
    <m/>
    <m/>
    <m/>
    <m/>
    <s v="Completed in 2000. Financially completed in 2001."/>
    <m/>
    <m/>
    <m/>
    <x v="1"/>
    <n v="0"/>
    <n v="1"/>
    <n v="1"/>
    <n v="13"/>
    <n v="0"/>
    <n v="0"/>
    <n v="0"/>
    <n v="1999"/>
  </r>
  <r>
    <m/>
    <m/>
    <s v="CPR/REF/30/PRP/351"/>
    <s v="IBRD"/>
    <m/>
    <x v="2"/>
    <s v="CPR"/>
    <x v="5"/>
    <s v="REF"/>
    <s v="Project preparation in the commercial refrigeration sub-sector"/>
    <d v="2000-03-01T00:00:00"/>
    <d v="2001-12-01T00:00:00"/>
    <s v="FIN"/>
    <d v="2000-03-01T00:00:00"/>
    <m/>
    <d v="2001-12-01T00:00:00"/>
    <d v="2001-12-01T00:00:00"/>
    <n v="0"/>
    <m/>
    <m/>
    <n v="0"/>
    <m/>
    <m/>
    <n v="0"/>
    <m/>
    <m/>
    <n v="0"/>
    <m/>
    <m/>
    <n v="60000"/>
    <n v="0"/>
    <n v="60000"/>
    <n v="1"/>
    <n v="0"/>
    <n v="0"/>
    <n v="0"/>
    <n v="7800"/>
    <n v="0"/>
    <n v="7800"/>
    <n v="0"/>
    <n v="60000"/>
    <n v="0"/>
    <n v="0"/>
    <n v="7800"/>
    <n v="0"/>
    <n v="0"/>
    <m/>
    <m/>
    <m/>
    <m/>
    <m/>
    <m/>
    <m/>
    <x v="1"/>
    <n v="0"/>
    <n v="1"/>
    <n v="0"/>
    <n v="21"/>
    <n v="0"/>
    <n v="0"/>
    <n v="0"/>
    <n v="2000"/>
  </r>
  <r>
    <m/>
    <m/>
    <s v="DOM/REF/22/PRP/10"/>
    <s v="UNDP"/>
    <m/>
    <x v="1"/>
    <s v="DOM"/>
    <x v="5"/>
    <s v="REF"/>
    <s v="Project preparation in the commercial refrigeration sub-sector"/>
    <d v="1997-05-01T00:00:00"/>
    <d v="1997-12-01T00:00:00"/>
    <s v="FIN"/>
    <d v="1997-11-01T00:00:00"/>
    <m/>
    <d v="1998-03-01T00:00:00"/>
    <d v="2000-12-01T00:00:00"/>
    <n v="0"/>
    <m/>
    <m/>
    <m/>
    <m/>
    <m/>
    <n v="0"/>
    <m/>
    <m/>
    <m/>
    <m/>
    <m/>
    <n v="10000"/>
    <n v="0"/>
    <n v="10000"/>
    <n v="1"/>
    <n v="0"/>
    <n v="0"/>
    <n v="0"/>
    <n v="1300"/>
    <n v="0"/>
    <n v="1300"/>
    <n v="0"/>
    <n v="10000"/>
    <n v="0"/>
    <n v="0"/>
    <n v="1300"/>
    <n v="0"/>
    <m/>
    <m/>
    <m/>
    <m/>
    <s v="Completed in 1998. Financially completed in 2000."/>
    <m/>
    <m/>
    <m/>
    <x v="1"/>
    <n v="0"/>
    <n v="1"/>
    <n v="6"/>
    <n v="7"/>
    <n v="0"/>
    <n v="0"/>
    <n v="0"/>
    <n v="1997"/>
  </r>
  <r>
    <m/>
    <m/>
    <s v="BHE/REF/33/PRP/05"/>
    <s v="UNIDO"/>
    <m/>
    <x v="4"/>
    <s v="BHE"/>
    <x v="5"/>
    <s v="REF"/>
    <s v="Project preparation in the commercial/domestic refrigeration sector"/>
    <d v="2001-03-01T00:00:00"/>
    <d v="2002-04-01T00:00:00"/>
    <s v="FIN"/>
    <d v="2001-08-01T00:00:00"/>
    <m/>
    <d v="2003-07-01T00:00:00"/>
    <d v="2004-09-01T00:00:00"/>
    <n v="0"/>
    <m/>
    <m/>
    <n v="0"/>
    <m/>
    <m/>
    <n v="0"/>
    <m/>
    <m/>
    <n v="0"/>
    <m/>
    <m/>
    <n v="15000"/>
    <n v="-8025"/>
    <n v="6975"/>
    <n v="1"/>
    <n v="0"/>
    <n v="0"/>
    <n v="0"/>
    <n v="1950"/>
    <n v="-1044.68"/>
    <n v="905.31999999999994"/>
    <n v="0.31999999999993634"/>
    <n v="6975"/>
    <n v="0"/>
    <m/>
    <n v="905"/>
    <n v="0"/>
    <m/>
    <m/>
    <m/>
    <m/>
    <m/>
    <m/>
    <m/>
    <m/>
    <x v="1"/>
    <n v="0"/>
    <n v="1"/>
    <n v="5"/>
    <n v="13"/>
    <n v="0"/>
    <n v="0"/>
    <n v="0"/>
    <n v="2001"/>
  </r>
  <r>
    <m/>
    <m/>
    <s v="COL/SOL/36/PRP/53"/>
    <s v="IBRD"/>
    <m/>
    <x v="1"/>
    <s v="COL"/>
    <x v="5"/>
    <s v="SOL"/>
    <s v="Project preparation in the CTC solvent sector"/>
    <d v="2002-03-01T00:00:00"/>
    <d v="2003-04-01T00:00:00"/>
    <s v="FIN"/>
    <d v="2002-12-01T00:00:00"/>
    <m/>
    <d v="2003-01-01T00:00:00"/>
    <d v="2003-01-01T00:00:00"/>
    <n v="0"/>
    <m/>
    <m/>
    <n v="0"/>
    <m/>
    <m/>
    <n v="0"/>
    <m/>
    <m/>
    <n v="0"/>
    <m/>
    <m/>
    <n v="20000"/>
    <n v="-12000"/>
    <n v="8000"/>
    <n v="1"/>
    <n v="0"/>
    <n v="0"/>
    <n v="0"/>
    <n v="2600"/>
    <n v="-1560"/>
    <n v="1040"/>
    <n v="0"/>
    <n v="8000"/>
    <n v="0"/>
    <n v="0"/>
    <n v="1040"/>
    <n v="0"/>
    <n v="0"/>
    <m/>
    <m/>
    <m/>
    <s v="Difficulties experienced in obtaining reliable CTC consumption data have significantly delayed potential project prep. efforts. National CTC consumption is reported to be minimal with the exception of one identified enterprise."/>
    <m/>
    <m/>
    <m/>
    <x v="1"/>
    <n v="0"/>
    <n v="1"/>
    <n v="9"/>
    <n v="13"/>
    <n v="0"/>
    <n v="0"/>
    <n v="0"/>
    <n v="2002"/>
  </r>
  <r>
    <m/>
    <m/>
    <s v="IRA/REF/34/PRP/83"/>
    <s v="UNDP"/>
    <m/>
    <x v="2"/>
    <s v="IRA"/>
    <x v="5"/>
    <s v="REF"/>
    <s v="Project preparation in the domestic refrigeration sector"/>
    <d v="2001-07-01T00:00:00"/>
    <d v="2002-08-01T00:00:00"/>
    <s v="FIN"/>
    <d v="2001-08-01T00:00:00"/>
    <m/>
    <d v="2001-12-01T00:00:00"/>
    <d v="2003-07-01T00:00:00"/>
    <n v="0"/>
    <m/>
    <m/>
    <m/>
    <m/>
    <m/>
    <n v="0"/>
    <m/>
    <m/>
    <m/>
    <m/>
    <m/>
    <n v="10000"/>
    <n v="0"/>
    <n v="10000"/>
    <n v="1"/>
    <n v="0"/>
    <n v="0"/>
    <n v="0"/>
    <n v="1300"/>
    <n v="0"/>
    <n v="1300"/>
    <n v="0"/>
    <n v="10000"/>
    <n v="0"/>
    <n v="0"/>
    <n v="1300"/>
    <n v="0"/>
    <m/>
    <m/>
    <m/>
    <m/>
    <s v="Completed in 2001. Financially completed in 2003."/>
    <m/>
    <m/>
    <m/>
    <x v="1"/>
    <n v="0"/>
    <n v="1"/>
    <n v="1"/>
    <n v="13"/>
    <n v="0"/>
    <n v="0"/>
    <n v="0"/>
    <n v="2001"/>
  </r>
  <r>
    <m/>
    <m/>
    <s v="CPR/REF/30/PRP/352"/>
    <s v="IBRD"/>
    <m/>
    <x v="2"/>
    <s v="CPR"/>
    <x v="5"/>
    <s v="REF"/>
    <s v="Project preparation in the domestic refrigeration subsector"/>
    <d v="2000-03-01T00:00:00"/>
    <d v="2000-12-01T00:00:00"/>
    <s v="FIN"/>
    <d v="2000-03-01T00:00:00"/>
    <m/>
    <d v="2000-12-01T00:00:00"/>
    <d v="2000-12-01T00:00:00"/>
    <n v="0"/>
    <m/>
    <m/>
    <n v="0"/>
    <m/>
    <m/>
    <n v="0"/>
    <m/>
    <m/>
    <n v="0"/>
    <m/>
    <m/>
    <n v="20000"/>
    <n v="0"/>
    <n v="20000"/>
    <n v="1"/>
    <n v="0"/>
    <n v="0"/>
    <n v="0"/>
    <n v="2600"/>
    <n v="0"/>
    <n v="2600"/>
    <n v="0"/>
    <n v="20000"/>
    <n v="0"/>
    <n v="0"/>
    <n v="2600"/>
    <n v="0"/>
    <n v="0"/>
    <m/>
    <m/>
    <m/>
    <m/>
    <m/>
    <m/>
    <m/>
    <x v="1"/>
    <n v="0"/>
    <n v="1"/>
    <n v="0"/>
    <n v="9"/>
    <n v="0"/>
    <n v="0"/>
    <n v="0"/>
    <n v="2000"/>
  </r>
  <r>
    <m/>
    <m/>
    <s v="VIE/REF/22/PRP/17"/>
    <s v="UNDP"/>
    <m/>
    <x v="2"/>
    <s v="VIE"/>
    <x v="5"/>
    <s v="REF"/>
    <s v="Project preparation in the domestic refrigeration sub-sector"/>
    <d v="1997-05-01T00:00:00"/>
    <d v="1997-12-01T00:00:00"/>
    <s v="CLO"/>
    <m/>
    <m/>
    <m/>
    <d v="1998-07-01T00:00:00"/>
    <n v="0"/>
    <m/>
    <m/>
    <m/>
    <m/>
    <m/>
    <n v="0"/>
    <m/>
    <m/>
    <m/>
    <m/>
    <m/>
    <n v="25000"/>
    <n v="-25000"/>
    <n v="0"/>
    <n v="0"/>
    <n v="0"/>
    <n v="0"/>
    <n v="0"/>
    <n v="3250"/>
    <n v="-3250"/>
    <n v="0"/>
    <n v="0"/>
    <n v="0"/>
    <n v="0"/>
    <n v="0"/>
    <n v="0"/>
    <n v="0"/>
    <m/>
    <m/>
    <m/>
    <m/>
    <s v="Canceled in 1998. Financially Completed in 1998."/>
    <m/>
    <m/>
    <m/>
    <x v="0"/>
    <n v="0"/>
    <n v="0"/>
    <s v=""/>
    <n v="7"/>
    <n v="0"/>
    <n v="0"/>
    <n v="0"/>
    <n v="1997"/>
  </r>
  <r>
    <m/>
    <m/>
    <s v="CHI/FUM/57/PRP/169"/>
    <s v="UNIDO"/>
    <m/>
    <x v="1"/>
    <s v="CHI"/>
    <x v="5"/>
    <s v="FUM"/>
    <s v="Project preparation in the elimination of methyl bromide in soil fumigation"/>
    <d v="2009-04-01T00:00:00"/>
    <d v="2010-03-01T00:00:00"/>
    <s v="FIN"/>
    <d v="2009-05-01T00:00:00"/>
    <m/>
    <d v="2010-12-01T00:00:00"/>
    <d v="2011-03-01T00:00:00"/>
    <n v="0"/>
    <m/>
    <m/>
    <n v="0"/>
    <m/>
    <m/>
    <n v="0"/>
    <m/>
    <m/>
    <n v="0"/>
    <m/>
    <m/>
    <n v="50000"/>
    <n v="-152.37"/>
    <n v="49847.63"/>
    <n v="1.0000074226196913"/>
    <n v="-0.37000000000261934"/>
    <n v="-0.37000000000261934"/>
    <n v="0"/>
    <n v="3750"/>
    <n v="-11"/>
    <n v="3739"/>
    <n v="0"/>
    <n v="49848"/>
    <n v="0"/>
    <m/>
    <n v="3739"/>
    <n v="0"/>
    <m/>
    <m/>
    <m/>
    <m/>
    <m/>
    <m/>
    <m/>
    <m/>
    <x v="1"/>
    <n v="0"/>
    <n v="1"/>
    <n v="1"/>
    <n v="11"/>
    <n v="0"/>
    <n v="0"/>
    <n v="0"/>
    <n v="2009"/>
  </r>
  <r>
    <m/>
    <m/>
    <s v="ALG/FOA/30/PRP/40"/>
    <s v="UNIDO"/>
    <m/>
    <x v="0"/>
    <s v="ALG"/>
    <x v="5"/>
    <s v="FOA"/>
    <s v="Project preparation in the flexible foam sector"/>
    <d v="2000-03-01T00:00:00"/>
    <d v="2001-04-01T00:00:00"/>
    <s v="FIN"/>
    <d v="2000-10-01T00:00:00"/>
    <m/>
    <d v="2001-11-01T00:00:00"/>
    <d v="2002-12-01T00:00:00"/>
    <n v="0"/>
    <m/>
    <m/>
    <n v="0"/>
    <m/>
    <m/>
    <n v="0"/>
    <m/>
    <m/>
    <n v="0"/>
    <m/>
    <m/>
    <n v="20000"/>
    <n v="-1"/>
    <n v="19999"/>
    <n v="1"/>
    <n v="0"/>
    <n v="0"/>
    <n v="0"/>
    <n v="2600"/>
    <n v="-4.29"/>
    <n v="2595.71"/>
    <n v="-0.28999999999996362"/>
    <n v="19999"/>
    <n v="0"/>
    <m/>
    <n v="2596"/>
    <n v="0"/>
    <m/>
    <m/>
    <m/>
    <m/>
    <m/>
    <m/>
    <m/>
    <m/>
    <x v="1"/>
    <n v="0"/>
    <n v="1"/>
    <n v="7"/>
    <n v="13"/>
    <n v="0"/>
    <n v="0"/>
    <n v="0"/>
    <n v="2000"/>
  </r>
  <r>
    <m/>
    <m/>
    <s v="BHE/FOA/30/PRP/04"/>
    <s v="UNIDO"/>
    <m/>
    <x v="4"/>
    <s v="BHE"/>
    <x v="5"/>
    <s v="FOA"/>
    <s v="Project preparation in the flexible foam sector"/>
    <d v="2000-03-01T00:00:00"/>
    <d v="2001-04-01T00:00:00"/>
    <s v="FIN"/>
    <d v="2001-08-01T00:00:00"/>
    <m/>
    <d v="2002-10-01T00:00:00"/>
    <d v="2003-06-01T00:00:00"/>
    <n v="0"/>
    <m/>
    <m/>
    <n v="0"/>
    <m/>
    <m/>
    <n v="0"/>
    <m/>
    <m/>
    <n v="0"/>
    <m/>
    <m/>
    <n v="15000"/>
    <n v="-238"/>
    <n v="14762"/>
    <n v="1"/>
    <n v="0"/>
    <n v="0"/>
    <n v="0"/>
    <n v="1950"/>
    <n v="-33.93"/>
    <n v="1916.07"/>
    <n v="6.9999999999936335E-2"/>
    <n v="14762"/>
    <n v="0"/>
    <m/>
    <n v="1916"/>
    <n v="0"/>
    <m/>
    <m/>
    <m/>
    <m/>
    <m/>
    <m/>
    <m/>
    <m/>
    <x v="1"/>
    <n v="0"/>
    <n v="1"/>
    <n v="17"/>
    <n v="13"/>
    <n v="0"/>
    <n v="0"/>
    <n v="0"/>
    <n v="2000"/>
  </r>
  <r>
    <m/>
    <m/>
    <s v="SYR/FOA/21/PRP/19"/>
    <s v="UNIDO"/>
    <m/>
    <x v="2"/>
    <s v="SYR"/>
    <x v="5"/>
    <s v="FOA"/>
    <s v="Project preparation in the flexible foam sector"/>
    <d v="1997-02-01T00:00:00"/>
    <d v="1997-06-01T00:00:00"/>
    <s v="FIN"/>
    <d v="1997-10-01T00:00:00"/>
    <m/>
    <d v="2000-12-01T00:00:00"/>
    <d v="2002-09-01T00:00:00"/>
    <n v="0"/>
    <m/>
    <m/>
    <n v="0"/>
    <m/>
    <m/>
    <n v="0"/>
    <m/>
    <m/>
    <n v="0"/>
    <m/>
    <m/>
    <n v="10000"/>
    <n v="-362"/>
    <n v="9638"/>
    <n v="1"/>
    <n v="0"/>
    <n v="0"/>
    <n v="0"/>
    <n v="1300"/>
    <n v="-49"/>
    <n v="1251"/>
    <n v="0"/>
    <n v="9638"/>
    <n v="0"/>
    <m/>
    <n v="1251"/>
    <n v="0"/>
    <m/>
    <m/>
    <m/>
    <m/>
    <m/>
    <m/>
    <m/>
    <m/>
    <x v="1"/>
    <n v="0"/>
    <n v="1"/>
    <n v="8"/>
    <n v="4"/>
    <n v="0"/>
    <n v="0"/>
    <n v="0"/>
    <n v="1997"/>
  </r>
  <r>
    <m/>
    <m/>
    <s v="BRA/FOA/33/PRP/207"/>
    <s v="UNDP"/>
    <m/>
    <x v="1"/>
    <s v="BRA"/>
    <x v="5"/>
    <s v="FOA"/>
    <s v="Project preparation in the flexible polyurethane foam sector"/>
    <d v="2001-03-01T00:00:00"/>
    <d v="2002-04-01T00:00:00"/>
    <s v="FIN"/>
    <d v="2001-04-01T00:00:00"/>
    <m/>
    <d v="2001-12-01T00:00:00"/>
    <d v="2003-12-01T00:00:00"/>
    <n v="0"/>
    <m/>
    <m/>
    <m/>
    <m/>
    <m/>
    <n v="0"/>
    <m/>
    <m/>
    <m/>
    <m/>
    <m/>
    <n v="30000"/>
    <n v="0"/>
    <n v="30000"/>
    <n v="1"/>
    <n v="0"/>
    <n v="0"/>
    <n v="0"/>
    <n v="3900"/>
    <n v="0"/>
    <n v="3900"/>
    <n v="0"/>
    <n v="30000"/>
    <n v="0"/>
    <n v="0"/>
    <n v="3900"/>
    <n v="0"/>
    <m/>
    <m/>
    <m/>
    <m/>
    <s v="Completed in 2001. Financially completed in 2003."/>
    <m/>
    <m/>
    <m/>
    <x v="1"/>
    <n v="0"/>
    <n v="1"/>
    <n v="1"/>
    <n v="13"/>
    <n v="0"/>
    <n v="0"/>
    <n v="0"/>
    <n v="2001"/>
  </r>
  <r>
    <m/>
    <m/>
    <s v="BDI/FOA/33/PRP/08"/>
    <s v="UNDP"/>
    <m/>
    <x v="0"/>
    <s v="BDI"/>
    <x v="5"/>
    <s v="FOA"/>
    <s v="Project preparation in the flexible polyurethane foam sector"/>
    <d v="2001-03-01T00:00:00"/>
    <d v="2002-04-01T00:00:00"/>
    <s v="FIN"/>
    <d v="2001-04-01T00:00:00"/>
    <m/>
    <d v="2001-12-01T00:00:00"/>
    <d v="2003-09-01T00:00:00"/>
    <n v="0"/>
    <m/>
    <m/>
    <m/>
    <m/>
    <m/>
    <n v="0"/>
    <m/>
    <m/>
    <m/>
    <m/>
    <m/>
    <n v="15000"/>
    <n v="0"/>
    <n v="15000"/>
    <n v="1"/>
    <n v="0"/>
    <n v="0"/>
    <n v="0"/>
    <n v="1950"/>
    <n v="0"/>
    <n v="1950"/>
    <n v="0"/>
    <n v="15000"/>
    <n v="0"/>
    <n v="0"/>
    <n v="1950"/>
    <n v="0"/>
    <m/>
    <m/>
    <m/>
    <m/>
    <s v="Completed in 2001. Financially completed in 2003."/>
    <m/>
    <m/>
    <m/>
    <x v="1"/>
    <n v="0"/>
    <n v="1"/>
    <n v="1"/>
    <n v="13"/>
    <n v="0"/>
    <n v="0"/>
    <n v="0"/>
    <n v="2001"/>
  </r>
  <r>
    <m/>
    <m/>
    <s v="DRC/FOA/33/PRP/05"/>
    <s v="UNDP"/>
    <m/>
    <x v="0"/>
    <s v="DRC"/>
    <x v="5"/>
    <s v="FOA"/>
    <s v="Project preparation in the flexible polyurethane foam sector"/>
    <d v="2001-03-01T00:00:00"/>
    <d v="2002-04-01T00:00:00"/>
    <s v="FIN"/>
    <d v="2001-04-01T00:00:00"/>
    <m/>
    <d v="2001-12-01T00:00:00"/>
    <d v="2003-09-01T00:00:00"/>
    <n v="0"/>
    <m/>
    <m/>
    <m/>
    <m/>
    <m/>
    <n v="0"/>
    <m/>
    <m/>
    <m/>
    <m/>
    <m/>
    <n v="15000"/>
    <n v="0"/>
    <n v="15000"/>
    <n v="1"/>
    <n v="0"/>
    <n v="0"/>
    <n v="0"/>
    <n v="1950"/>
    <n v="0"/>
    <n v="1950"/>
    <n v="0"/>
    <n v="15000"/>
    <n v="0"/>
    <n v="0"/>
    <n v="1950"/>
    <n v="0"/>
    <m/>
    <m/>
    <m/>
    <m/>
    <s v="Completed in 2001. Financially completed in 2003."/>
    <m/>
    <m/>
    <m/>
    <x v="1"/>
    <n v="0"/>
    <n v="1"/>
    <n v="1"/>
    <n v="13"/>
    <n v="0"/>
    <n v="0"/>
    <n v="0"/>
    <n v="2001"/>
  </r>
  <r>
    <m/>
    <m/>
    <s v="IRA/FOA/33/PRP/77"/>
    <s v="UNDP"/>
    <m/>
    <x v="2"/>
    <s v="IRA"/>
    <x v="5"/>
    <s v="FOA"/>
    <s v="Project preparation in the flexible polyurethane foam sector"/>
    <d v="2001-03-01T00:00:00"/>
    <d v="2002-04-01T00:00:00"/>
    <s v="FIN"/>
    <d v="2001-05-01T00:00:00"/>
    <m/>
    <d v="2001-12-01T00:00:00"/>
    <d v="2003-07-01T00:00:00"/>
    <n v="0"/>
    <m/>
    <m/>
    <m/>
    <m/>
    <m/>
    <n v="0"/>
    <m/>
    <m/>
    <m/>
    <m/>
    <m/>
    <n v="15000"/>
    <n v="0"/>
    <n v="15000"/>
    <n v="1"/>
    <n v="0"/>
    <n v="0"/>
    <n v="0"/>
    <n v="1950"/>
    <n v="0"/>
    <n v="1950"/>
    <n v="0"/>
    <n v="15000"/>
    <n v="0"/>
    <n v="0"/>
    <n v="1950"/>
    <n v="0"/>
    <m/>
    <m/>
    <m/>
    <m/>
    <s v="Completed in 2001. Financially completed in 2003."/>
    <m/>
    <m/>
    <m/>
    <x v="1"/>
    <n v="0"/>
    <n v="1"/>
    <n v="2"/>
    <n v="13"/>
    <n v="0"/>
    <n v="0"/>
    <n v="0"/>
    <n v="2001"/>
  </r>
  <r>
    <m/>
    <m/>
    <s v="LEB/FOA/33/PRP/41"/>
    <s v="UNDP"/>
    <m/>
    <x v="2"/>
    <s v="LEB"/>
    <x v="5"/>
    <s v="FOA"/>
    <s v="Project preparation in the flexible polyurethane foam sector"/>
    <d v="2001-03-01T00:00:00"/>
    <d v="2002-04-01T00:00:00"/>
    <s v="FIN"/>
    <d v="2001-04-01T00:00:00"/>
    <m/>
    <d v="2001-12-01T00:00:00"/>
    <d v="2003-07-01T00:00:00"/>
    <n v="0"/>
    <m/>
    <m/>
    <m/>
    <m/>
    <m/>
    <n v="0"/>
    <m/>
    <m/>
    <m/>
    <m/>
    <m/>
    <n v="12000"/>
    <n v="-1934"/>
    <n v="10066"/>
    <n v="1"/>
    <n v="0"/>
    <n v="0"/>
    <n v="0"/>
    <n v="1560"/>
    <n v="-251"/>
    <n v="1309"/>
    <n v="0.42000000000007276"/>
    <n v="10066"/>
    <n v="0"/>
    <n v="0"/>
    <n v="1308.58"/>
    <n v="0"/>
    <m/>
    <m/>
    <m/>
    <m/>
    <s v="Completed in 2001. Financially completed in 2003."/>
    <m/>
    <m/>
    <m/>
    <x v="1"/>
    <n v="0"/>
    <n v="1"/>
    <n v="1"/>
    <n v="13"/>
    <n v="0"/>
    <n v="0"/>
    <n v="0"/>
    <n v="2001"/>
  </r>
  <r>
    <m/>
    <m/>
    <s v="LIB/FOA/33/PRP/10"/>
    <s v="UNDP"/>
    <m/>
    <x v="0"/>
    <s v="LIB"/>
    <x v="5"/>
    <s v="FOA"/>
    <s v="Project preparation in the flexible polyurethane foam sector"/>
    <d v="2001-03-01T00:00:00"/>
    <d v="2002-04-01T00:00:00"/>
    <s v="FIN"/>
    <d v="2001-04-01T00:00:00"/>
    <m/>
    <d v="2001-12-01T00:00:00"/>
    <d v="2003-07-01T00:00:00"/>
    <n v="0"/>
    <m/>
    <m/>
    <m/>
    <m/>
    <m/>
    <n v="0"/>
    <m/>
    <m/>
    <m/>
    <m/>
    <m/>
    <n v="25000"/>
    <n v="-1934"/>
    <n v="23066"/>
    <n v="1"/>
    <n v="0"/>
    <n v="0"/>
    <n v="0"/>
    <n v="3250"/>
    <n v="-251"/>
    <n v="2999"/>
    <n v="0.42000000000007276"/>
    <n v="23066"/>
    <n v="0"/>
    <n v="0"/>
    <n v="2998.58"/>
    <n v="0"/>
    <m/>
    <m/>
    <m/>
    <m/>
    <s v="Completed in 2001. Financially completed in 2003."/>
    <m/>
    <m/>
    <m/>
    <x v="1"/>
    <n v="0"/>
    <n v="1"/>
    <n v="1"/>
    <n v="13"/>
    <n v="0"/>
    <n v="0"/>
    <n v="0"/>
    <n v="2001"/>
  </r>
  <r>
    <m/>
    <m/>
    <s v="NIR/FOA/33/PRP/81"/>
    <s v="UNDP"/>
    <m/>
    <x v="0"/>
    <s v="NIR"/>
    <x v="5"/>
    <s v="FOA"/>
    <s v="Project preparation in the flexible polyurethane foam sector"/>
    <d v="2001-03-01T00:00:00"/>
    <d v="2002-04-01T00:00:00"/>
    <s v="CLO"/>
    <m/>
    <m/>
    <m/>
    <d v="2003-09-01T00:00:00"/>
    <n v="0"/>
    <m/>
    <m/>
    <m/>
    <m/>
    <m/>
    <n v="0"/>
    <m/>
    <m/>
    <m/>
    <m/>
    <m/>
    <n v="10000"/>
    <n v="-10000"/>
    <n v="0"/>
    <n v="0"/>
    <n v="0"/>
    <n v="0"/>
    <n v="0"/>
    <n v="1300"/>
    <n v="-1300"/>
    <n v="0"/>
    <n v="0"/>
    <n v="0"/>
    <n v="0"/>
    <n v="0"/>
    <n v="0"/>
    <n v="0"/>
    <m/>
    <m/>
    <m/>
    <m/>
    <s v="Canceled in 2001. Financially Completed in 2003."/>
    <m/>
    <m/>
    <m/>
    <x v="0"/>
    <n v="0"/>
    <n v="0"/>
    <s v=""/>
    <n v="13"/>
    <n v="0"/>
    <n v="0"/>
    <n v="0"/>
    <n v="2001"/>
  </r>
  <r>
    <m/>
    <m/>
    <s v="NIR/FOA/33/PRP/82"/>
    <s v="UNDP"/>
    <m/>
    <x v="0"/>
    <s v="NIR"/>
    <x v="5"/>
    <s v="FOA"/>
    <s v="Project preparation in the flexible polyurethane foam sector"/>
    <d v="2001-03-01T00:00:00"/>
    <d v="2002-04-01T00:00:00"/>
    <s v="FIN"/>
    <d v="2001-04-01T00:00:00"/>
    <m/>
    <d v="2001-12-01T00:00:00"/>
    <d v="2003-09-01T00:00:00"/>
    <n v="0"/>
    <m/>
    <m/>
    <m/>
    <m/>
    <m/>
    <n v="0"/>
    <m/>
    <m/>
    <m/>
    <m/>
    <m/>
    <n v="25000"/>
    <n v="0"/>
    <n v="25000"/>
    <n v="1"/>
    <n v="0"/>
    <n v="0"/>
    <n v="0"/>
    <n v="3250"/>
    <n v="0"/>
    <n v="3250"/>
    <n v="0"/>
    <n v="25000"/>
    <n v="0"/>
    <n v="0"/>
    <n v="3250"/>
    <n v="0"/>
    <m/>
    <m/>
    <m/>
    <m/>
    <s v="Completed in 2001. Financially completed in 2003."/>
    <m/>
    <m/>
    <m/>
    <x v="1"/>
    <n v="0"/>
    <n v="1"/>
    <n v="1"/>
    <n v="13"/>
    <n v="0"/>
    <n v="0"/>
    <n v="0"/>
    <n v="2001"/>
  </r>
  <r>
    <m/>
    <m/>
    <s v="PER/FOA/33/PRP/29"/>
    <s v="UNDP"/>
    <m/>
    <x v="1"/>
    <s v="PER"/>
    <x v="5"/>
    <s v="FOA"/>
    <s v="Project preparation in the flexible polyurethane foam sector"/>
    <d v="2001-03-01T00:00:00"/>
    <d v="2002-04-01T00:00:00"/>
    <s v="FIN"/>
    <d v="2001-04-01T00:00:00"/>
    <m/>
    <d v="2001-12-01T00:00:00"/>
    <d v="2003-12-01T00:00:00"/>
    <n v="0"/>
    <m/>
    <m/>
    <m/>
    <m/>
    <m/>
    <n v="0"/>
    <m/>
    <m/>
    <m/>
    <m/>
    <m/>
    <n v="5000"/>
    <n v="0"/>
    <n v="5000"/>
    <n v="1"/>
    <n v="0"/>
    <n v="0"/>
    <n v="0"/>
    <n v="650"/>
    <n v="0"/>
    <n v="650"/>
    <n v="0"/>
    <n v="5000"/>
    <n v="0"/>
    <n v="0"/>
    <n v="650"/>
    <n v="0"/>
    <m/>
    <m/>
    <m/>
    <m/>
    <s v="Completed in 2001. Financially completed in 2003."/>
    <m/>
    <m/>
    <m/>
    <x v="1"/>
    <n v="0"/>
    <n v="1"/>
    <n v="1"/>
    <n v="13"/>
    <n v="0"/>
    <n v="0"/>
    <n v="0"/>
    <n v="2001"/>
  </r>
  <r>
    <m/>
    <m/>
    <s v="CPR/FOA/30/PRP/342"/>
    <s v="IBRD"/>
    <m/>
    <x v="2"/>
    <s v="CPR"/>
    <x v="5"/>
    <s v="FOA"/>
    <s v="Project preparation in the flexible polyurethane foam subsector"/>
    <d v="2000-03-01T00:00:00"/>
    <d v="2000-12-01T00:00:00"/>
    <s v="FIN"/>
    <d v="2000-03-01T00:00:00"/>
    <m/>
    <d v="2000-12-01T00:00:00"/>
    <d v="2000-12-01T00:00:00"/>
    <n v="0"/>
    <m/>
    <m/>
    <n v="0"/>
    <m/>
    <m/>
    <n v="0"/>
    <m/>
    <m/>
    <n v="0"/>
    <m/>
    <m/>
    <n v="20000"/>
    <n v="0"/>
    <n v="20000"/>
    <n v="1"/>
    <n v="0"/>
    <n v="0"/>
    <n v="0"/>
    <n v="2600"/>
    <n v="0"/>
    <n v="2600"/>
    <n v="0"/>
    <n v="20000"/>
    <n v="0"/>
    <n v="0"/>
    <n v="2600"/>
    <n v="0"/>
    <n v="0"/>
    <m/>
    <m/>
    <m/>
    <m/>
    <m/>
    <m/>
    <m/>
    <x v="1"/>
    <n v="0"/>
    <n v="1"/>
    <n v="0"/>
    <n v="9"/>
    <n v="0"/>
    <n v="0"/>
    <n v="0"/>
    <n v="2000"/>
  </r>
  <r>
    <m/>
    <m/>
    <s v="CPR/FOA/30/PRP/350"/>
    <s v="IBRD"/>
    <m/>
    <x v="2"/>
    <s v="CPR"/>
    <x v="5"/>
    <s v="FOA"/>
    <s v="Project preparation in the foam (general) sector"/>
    <d v="2000-03-01T00:00:00"/>
    <d v="2000-12-01T00:00:00"/>
    <s v="FIN"/>
    <d v="2000-03-01T00:00:00"/>
    <m/>
    <d v="2001-12-01T00:00:00"/>
    <d v="2001-12-01T00:00:00"/>
    <n v="0"/>
    <m/>
    <m/>
    <n v="0"/>
    <m/>
    <m/>
    <n v="0"/>
    <m/>
    <m/>
    <n v="0"/>
    <m/>
    <m/>
    <n v="300000"/>
    <n v="0"/>
    <n v="300000"/>
    <n v="1"/>
    <n v="0"/>
    <n v="0"/>
    <n v="0"/>
    <n v="39000"/>
    <n v="0"/>
    <n v="39000"/>
    <n v="0"/>
    <n v="300000"/>
    <n v="0"/>
    <n v="0"/>
    <n v="39000"/>
    <n v="0"/>
    <n v="0"/>
    <m/>
    <m/>
    <m/>
    <m/>
    <m/>
    <m/>
    <m/>
    <x v="1"/>
    <n v="0"/>
    <n v="1"/>
    <n v="0"/>
    <n v="9"/>
    <n v="0"/>
    <n v="0"/>
    <n v="0"/>
    <n v="2000"/>
  </r>
  <r>
    <m/>
    <m/>
    <s v="JOR/SEV/24/PRP/38"/>
    <s v="IBRD"/>
    <m/>
    <x v="2"/>
    <s v="JOR"/>
    <x v="5"/>
    <s v="SEV"/>
    <s v="Project preparation in the foam and halon recycling sectors"/>
    <d v="1998-03-01T00:00:00"/>
    <d v="1998-12-01T00:00:00"/>
    <s v="FIN"/>
    <d v="1999-03-01T00:00:00"/>
    <m/>
    <d v="1999-12-01T00:00:00"/>
    <d v="1999-12-01T00:00:00"/>
    <n v="0"/>
    <m/>
    <m/>
    <n v="0"/>
    <m/>
    <m/>
    <n v="0"/>
    <m/>
    <m/>
    <n v="0"/>
    <m/>
    <m/>
    <n v="30000"/>
    <n v="0"/>
    <n v="30000"/>
    <n v="1"/>
    <n v="0"/>
    <n v="0"/>
    <n v="0"/>
    <n v="3900"/>
    <n v="0"/>
    <n v="3900"/>
    <n v="0"/>
    <n v="30000"/>
    <n v="0"/>
    <n v="0"/>
    <n v="3900"/>
    <n v="0"/>
    <n v="0"/>
    <m/>
    <m/>
    <m/>
    <s v="Completed"/>
    <m/>
    <m/>
    <m/>
    <x v="1"/>
    <n v="0"/>
    <n v="1"/>
    <n v="12"/>
    <n v="9"/>
    <n v="0"/>
    <n v="0"/>
    <n v="0"/>
    <n v="1998"/>
  </r>
  <r>
    <m/>
    <m/>
    <s v="IND/SEV/21/PRP/109"/>
    <s v="UNDP"/>
    <m/>
    <x v="2"/>
    <s v="IND"/>
    <x v="5"/>
    <s v="SEV"/>
    <s v="Project preparation in the foam and refrigeration sectors"/>
    <d v="1997-02-01T00:00:00"/>
    <d v="1997-12-01T00:00:00"/>
    <s v="FIN"/>
    <d v="1997-05-01T00:00:00"/>
    <m/>
    <d v="1997-11-01T00:00:00"/>
    <d v="2000-12-01T00:00:00"/>
    <n v="0"/>
    <m/>
    <m/>
    <m/>
    <m/>
    <m/>
    <n v="0"/>
    <m/>
    <m/>
    <m/>
    <m/>
    <m/>
    <n v="120000"/>
    <n v="0"/>
    <n v="120000"/>
    <n v="1"/>
    <n v="0"/>
    <n v="0"/>
    <n v="0"/>
    <n v="15600"/>
    <n v="0"/>
    <n v="15600"/>
    <n v="0"/>
    <n v="120000"/>
    <n v="0"/>
    <n v="0"/>
    <n v="15600"/>
    <n v="0"/>
    <m/>
    <m/>
    <m/>
    <m/>
    <s v="Completed in 1997. Financially completed in 2000."/>
    <m/>
    <m/>
    <m/>
    <x v="1"/>
    <n v="0"/>
    <n v="1"/>
    <n v="3"/>
    <n v="10"/>
    <n v="0"/>
    <n v="0"/>
    <n v="0"/>
    <n v="1997"/>
  </r>
  <r>
    <m/>
    <m/>
    <s v="MAL/SEV/21/PRP/93"/>
    <s v="UNDP"/>
    <m/>
    <x v="2"/>
    <s v="MAL"/>
    <x v="5"/>
    <s v="SEV"/>
    <s v="Project preparation in the foam and refrigeration sectors"/>
    <d v="1997-02-01T00:00:00"/>
    <d v="1997-12-01T00:00:00"/>
    <s v="FIN"/>
    <d v="1997-05-01T00:00:00"/>
    <m/>
    <d v="1998-12-01T00:00:00"/>
    <d v="2004-12-01T00:00:00"/>
    <n v="0"/>
    <m/>
    <m/>
    <m/>
    <m/>
    <m/>
    <n v="0"/>
    <m/>
    <m/>
    <m/>
    <m/>
    <m/>
    <n v="100000"/>
    <n v="-34365"/>
    <n v="65635"/>
    <n v="1"/>
    <n v="0"/>
    <n v="0"/>
    <n v="0"/>
    <n v="13000"/>
    <n v="-4467"/>
    <n v="8533"/>
    <n v="0"/>
    <n v="65635"/>
    <n v="0"/>
    <n v="0"/>
    <n v="8533"/>
    <n v="0"/>
    <m/>
    <m/>
    <m/>
    <m/>
    <s v="Completed in 1998. Financially Completed in 2004."/>
    <m/>
    <m/>
    <m/>
    <x v="1"/>
    <n v="0"/>
    <n v="1"/>
    <n v="3"/>
    <n v="10"/>
    <n v="0"/>
    <n v="0"/>
    <n v="0"/>
    <n v="1997"/>
  </r>
  <r>
    <m/>
    <m/>
    <s v="PAK/SEV/21/PRP/12"/>
    <s v="IBRD"/>
    <m/>
    <x v="2"/>
    <s v="PAK"/>
    <x v="5"/>
    <s v="SEV"/>
    <s v="Project preparation in the foam and refrigeration sectors"/>
    <d v="1997-02-01T00:00:00"/>
    <d v="1997-12-01T00:00:00"/>
    <s v="FIN"/>
    <d v="1997-03-01T00:00:00"/>
    <m/>
    <d v="1997-12-01T00:00:00"/>
    <d v="1997-12-01T00:00:00"/>
    <n v="0"/>
    <m/>
    <m/>
    <n v="0"/>
    <m/>
    <m/>
    <n v="0"/>
    <m/>
    <m/>
    <n v="0"/>
    <m/>
    <m/>
    <n v="45000"/>
    <n v="0"/>
    <n v="45000"/>
    <n v="1"/>
    <n v="0"/>
    <n v="0"/>
    <n v="0"/>
    <n v="5850"/>
    <n v="0"/>
    <n v="5850"/>
    <n v="0"/>
    <n v="45000"/>
    <n v="0"/>
    <n v="0"/>
    <n v="5850"/>
    <n v="0"/>
    <n v="0"/>
    <m/>
    <m/>
    <m/>
    <m/>
    <m/>
    <m/>
    <m/>
    <x v="1"/>
    <n v="0"/>
    <n v="1"/>
    <n v="1"/>
    <n v="10"/>
    <n v="0"/>
    <n v="0"/>
    <n v="0"/>
    <n v="1997"/>
  </r>
  <r>
    <m/>
    <m/>
    <s v="PAK/SEV/24/PRP/23"/>
    <s v="IBRD"/>
    <m/>
    <x v="2"/>
    <s v="PAK"/>
    <x v="5"/>
    <s v="SEV"/>
    <s v="Project preparation in the foam and refrigeration sectors"/>
    <d v="1998-03-01T00:00:00"/>
    <d v="1998-12-01T00:00:00"/>
    <s v="FIN"/>
    <d v="1998-06-01T00:00:00"/>
    <m/>
    <d v="1998-12-01T00:00:00"/>
    <d v="1998-12-01T00:00:00"/>
    <n v="0"/>
    <m/>
    <m/>
    <n v="0"/>
    <m/>
    <m/>
    <n v="0"/>
    <m/>
    <m/>
    <n v="0"/>
    <m/>
    <m/>
    <n v="63000"/>
    <n v="0"/>
    <n v="63000"/>
    <n v="1"/>
    <n v="0"/>
    <n v="0"/>
    <n v="0"/>
    <n v="8190"/>
    <n v="0"/>
    <n v="8190"/>
    <n v="0"/>
    <n v="63000"/>
    <n v="0"/>
    <n v="0"/>
    <n v="8190"/>
    <n v="0"/>
    <n v="0"/>
    <m/>
    <m/>
    <m/>
    <m/>
    <m/>
    <m/>
    <m/>
    <x v="1"/>
    <n v="0"/>
    <n v="1"/>
    <n v="3"/>
    <n v="9"/>
    <n v="0"/>
    <n v="0"/>
    <n v="0"/>
    <n v="1998"/>
  </r>
  <r>
    <m/>
    <m/>
    <s v="THA/SEV/21/PRP/59"/>
    <s v="UNDP"/>
    <m/>
    <x v="2"/>
    <s v="THA"/>
    <x v="5"/>
    <s v="SEV"/>
    <s v="Project preparation in the foam and refrigeration sectors"/>
    <d v="1997-02-01T00:00:00"/>
    <d v="1997-12-01T00:00:00"/>
    <s v="FIN"/>
    <d v="1997-05-01T00:00:00"/>
    <m/>
    <d v="1998-12-01T00:00:00"/>
    <d v="2001-12-01T00:00:00"/>
    <n v="0"/>
    <m/>
    <m/>
    <m/>
    <m/>
    <m/>
    <n v="0"/>
    <m/>
    <m/>
    <m/>
    <m/>
    <m/>
    <n v="100000"/>
    <n v="-40377"/>
    <n v="59623"/>
    <n v="1"/>
    <n v="0"/>
    <n v="0"/>
    <n v="0"/>
    <n v="13000"/>
    <n v="-5249"/>
    <n v="7751"/>
    <n v="0"/>
    <n v="59623"/>
    <n v="0"/>
    <n v="0"/>
    <n v="7751"/>
    <n v="0"/>
    <m/>
    <m/>
    <m/>
    <m/>
    <s v="Completed in 1998. Financially completed in 2001."/>
    <m/>
    <m/>
    <m/>
    <x v="1"/>
    <n v="0"/>
    <n v="1"/>
    <n v="3"/>
    <n v="10"/>
    <n v="0"/>
    <n v="0"/>
    <n v="0"/>
    <n v="1997"/>
  </r>
  <r>
    <m/>
    <m/>
    <s v="MEX/SEV/21/PRP/52"/>
    <s v="UNDP"/>
    <m/>
    <x v="1"/>
    <s v="MEX"/>
    <x v="5"/>
    <s v="SEV"/>
    <s v="Project preparation in the foam and solvent sectors"/>
    <d v="1997-02-01T00:00:00"/>
    <d v="1997-12-01T00:00:00"/>
    <s v="FIN"/>
    <d v="1997-05-01T00:00:00"/>
    <m/>
    <d v="1998-01-01T00:00:00"/>
    <d v="2000-12-01T00:00:00"/>
    <n v="0"/>
    <m/>
    <m/>
    <m/>
    <m/>
    <m/>
    <n v="0"/>
    <m/>
    <m/>
    <m/>
    <m/>
    <m/>
    <n v="52000"/>
    <n v="-2539"/>
    <n v="49461"/>
    <n v="1"/>
    <n v="0"/>
    <n v="0"/>
    <n v="0"/>
    <n v="6760"/>
    <n v="-330"/>
    <n v="6430"/>
    <n v="6.9999999999708962E-2"/>
    <n v="49461"/>
    <n v="0"/>
    <n v="0"/>
    <n v="6429.93"/>
    <n v="0"/>
    <m/>
    <m/>
    <m/>
    <m/>
    <s v="Completed in 1998. Financially completed in 2000."/>
    <m/>
    <m/>
    <m/>
    <x v="1"/>
    <n v="0"/>
    <n v="1"/>
    <n v="3"/>
    <n v="10"/>
    <n v="0"/>
    <n v="0"/>
    <n v="0"/>
    <n v="1997"/>
  </r>
  <r>
    <m/>
    <m/>
    <s v="CPR/FOA/30/PRP/349"/>
    <s v="IBRD"/>
    <m/>
    <x v="2"/>
    <s v="CPR"/>
    <x v="5"/>
    <s v="FOA"/>
    <s v="Project preparation in the foam flexible subsector"/>
    <d v="2000-03-01T00:00:00"/>
    <d v="2000-12-01T00:00:00"/>
    <s v="FIN"/>
    <d v="2000-03-01T00:00:00"/>
    <m/>
    <d v="2000-12-01T00:00:00"/>
    <d v="2000-12-01T00:00:00"/>
    <n v="0"/>
    <m/>
    <m/>
    <n v="0"/>
    <m/>
    <m/>
    <n v="0"/>
    <m/>
    <m/>
    <n v="0"/>
    <m/>
    <m/>
    <n v="30000"/>
    <n v="0"/>
    <n v="30000"/>
    <n v="1"/>
    <n v="0"/>
    <n v="0"/>
    <n v="0"/>
    <n v="3900"/>
    <n v="0"/>
    <n v="3900"/>
    <n v="0"/>
    <n v="30000"/>
    <n v="0"/>
    <n v="0"/>
    <n v="3900"/>
    <n v="0"/>
    <n v="0"/>
    <m/>
    <m/>
    <m/>
    <m/>
    <m/>
    <m/>
    <m/>
    <x v="1"/>
    <n v="0"/>
    <n v="1"/>
    <n v="0"/>
    <n v="9"/>
    <n v="0"/>
    <n v="0"/>
    <n v="0"/>
    <n v="2000"/>
  </r>
  <r>
    <m/>
    <m/>
    <s v="JOR/FOA/30/PRP/60"/>
    <s v="IBRD"/>
    <m/>
    <x v="2"/>
    <s v="JOR"/>
    <x v="5"/>
    <s v="FOA"/>
    <s v="Project preparation in the foam general sector"/>
    <d v="2000-03-01T00:00:00"/>
    <d v="2000-12-01T00:00:00"/>
    <s v="FIN"/>
    <d v="2000-03-01T00:00:00"/>
    <m/>
    <d v="2000-12-01T00:00:00"/>
    <d v="2000-12-01T00:00:00"/>
    <n v="0"/>
    <m/>
    <m/>
    <n v="0"/>
    <m/>
    <m/>
    <n v="0"/>
    <m/>
    <m/>
    <n v="0"/>
    <m/>
    <m/>
    <n v="10000"/>
    <n v="0"/>
    <n v="10000"/>
    <n v="1"/>
    <n v="0"/>
    <n v="0"/>
    <n v="0"/>
    <n v="1300"/>
    <n v="0"/>
    <n v="1300"/>
    <n v="0"/>
    <n v="10000"/>
    <n v="0"/>
    <n v="0"/>
    <n v="1300"/>
    <n v="0"/>
    <n v="0"/>
    <m/>
    <m/>
    <m/>
    <m/>
    <m/>
    <m/>
    <m/>
    <x v="1"/>
    <n v="0"/>
    <n v="1"/>
    <n v="0"/>
    <n v="9"/>
    <n v="0"/>
    <n v="0"/>
    <n v="0"/>
    <n v="2000"/>
  </r>
  <r>
    <m/>
    <m/>
    <s v="ARG/FOA/21/PRP/50"/>
    <s v="UNDP"/>
    <m/>
    <x v="1"/>
    <s v="ARG"/>
    <x v="5"/>
    <s v="FOA"/>
    <s v="Project preparation in the foam sector"/>
    <d v="1997-02-01T00:00:00"/>
    <d v="1997-12-01T00:00:00"/>
    <s v="FIN"/>
    <d v="1997-05-01T00:00:00"/>
    <m/>
    <d v="1998-01-01T00:00:00"/>
    <d v="2000-12-01T00:00:00"/>
    <n v="0"/>
    <m/>
    <m/>
    <m/>
    <m/>
    <m/>
    <n v="0"/>
    <m/>
    <m/>
    <m/>
    <m/>
    <m/>
    <n v="35000"/>
    <n v="0"/>
    <n v="35000"/>
    <n v="1"/>
    <n v="0"/>
    <n v="0"/>
    <n v="0"/>
    <n v="4550"/>
    <n v="0"/>
    <n v="4550"/>
    <n v="0"/>
    <n v="35000"/>
    <n v="0"/>
    <n v="0"/>
    <n v="4550"/>
    <n v="0"/>
    <m/>
    <m/>
    <m/>
    <m/>
    <s v="Completed in 1998. Financially completed in 2000."/>
    <m/>
    <m/>
    <m/>
    <x v="1"/>
    <n v="0"/>
    <n v="1"/>
    <n v="3"/>
    <n v="10"/>
    <n v="0"/>
    <n v="0"/>
    <n v="0"/>
    <n v="1997"/>
  </r>
  <r>
    <m/>
    <m/>
    <s v="ARG/FOA/24/PRP/74"/>
    <s v="UNDP"/>
    <m/>
    <x v="1"/>
    <s v="ARG"/>
    <x v="5"/>
    <s v="FOA"/>
    <s v="Project preparation in the foam sector"/>
    <d v="1998-03-01T00:00:00"/>
    <d v="1998-12-01T00:00:00"/>
    <s v="FIN"/>
    <d v="1998-06-01T00:00:00"/>
    <m/>
    <d v="1998-12-01T00:00:00"/>
    <d v="2000-12-01T00:00:00"/>
    <n v="0"/>
    <m/>
    <m/>
    <m/>
    <m/>
    <m/>
    <n v="0"/>
    <m/>
    <m/>
    <m/>
    <m/>
    <m/>
    <n v="25000"/>
    <n v="0"/>
    <n v="25000"/>
    <n v="1"/>
    <n v="0"/>
    <n v="0"/>
    <n v="0"/>
    <n v="3250"/>
    <n v="0"/>
    <n v="3250"/>
    <n v="0"/>
    <n v="25000"/>
    <n v="0"/>
    <n v="0"/>
    <n v="3250"/>
    <n v="0"/>
    <m/>
    <m/>
    <m/>
    <m/>
    <s v="Completed in 1998. Financially completed in 2000."/>
    <m/>
    <m/>
    <m/>
    <x v="1"/>
    <n v="0"/>
    <n v="1"/>
    <n v="3"/>
    <n v="9"/>
    <n v="0"/>
    <n v="0"/>
    <n v="0"/>
    <n v="1998"/>
  </r>
  <r>
    <m/>
    <m/>
    <s v="ARG/FOA/27/PRP/84"/>
    <s v="UNIDO"/>
    <m/>
    <x v="1"/>
    <s v="ARG"/>
    <x v="5"/>
    <s v="FOA"/>
    <s v="Project preparation in the foam sector"/>
    <d v="1999-03-01T00:00:00"/>
    <d v="1999-12-01T00:00:00"/>
    <s v="FIN"/>
    <d v="1999-06-01T00:00:00"/>
    <m/>
    <d v="2000-09-01T00:00:00"/>
    <d v="2002-05-01T00:00:00"/>
    <n v="0"/>
    <m/>
    <m/>
    <n v="0"/>
    <m/>
    <m/>
    <n v="0"/>
    <m/>
    <m/>
    <n v="0"/>
    <m/>
    <m/>
    <n v="40000"/>
    <n v="0"/>
    <n v="40000"/>
    <n v="1"/>
    <n v="0"/>
    <n v="0"/>
    <n v="0"/>
    <n v="5200"/>
    <n v="-0.26"/>
    <n v="5199.74"/>
    <n v="-0.26000000000021828"/>
    <n v="40000"/>
    <n v="0"/>
    <m/>
    <n v="5200"/>
    <n v="0"/>
    <m/>
    <m/>
    <m/>
    <m/>
    <m/>
    <m/>
    <m/>
    <m/>
    <x v="1"/>
    <n v="0"/>
    <n v="1"/>
    <n v="3"/>
    <n v="9"/>
    <n v="0"/>
    <n v="0"/>
    <n v="0"/>
    <n v="1999"/>
  </r>
  <r>
    <m/>
    <m/>
    <s v="BOL/FOA/21/PRP/05"/>
    <s v="UNDP"/>
    <m/>
    <x v="1"/>
    <s v="BOL"/>
    <x v="5"/>
    <s v="FOA"/>
    <s v="Project preparation in the foam sector"/>
    <d v="1997-02-01T00:00:00"/>
    <d v="1997-12-01T00:00:00"/>
    <s v="FIN"/>
    <d v="1998-07-01T00:00:00"/>
    <m/>
    <d v="1998-12-01T00:00:00"/>
    <d v="2000-12-01T00:00:00"/>
    <n v="0"/>
    <m/>
    <m/>
    <m/>
    <m/>
    <m/>
    <n v="0"/>
    <m/>
    <m/>
    <m/>
    <m/>
    <m/>
    <n v="25000"/>
    <n v="-2187"/>
    <n v="22813"/>
    <n v="1"/>
    <n v="0"/>
    <n v="0"/>
    <n v="0"/>
    <n v="3250"/>
    <n v="-284"/>
    <n v="2966"/>
    <n v="0.30999999999994543"/>
    <n v="22813"/>
    <n v="0"/>
    <n v="0"/>
    <n v="2965.69"/>
    <n v="0"/>
    <m/>
    <m/>
    <m/>
    <m/>
    <s v="Completed in 1998. Financially completed in 2000."/>
    <m/>
    <m/>
    <m/>
    <x v="1"/>
    <n v="0"/>
    <n v="1"/>
    <n v="17"/>
    <n v="10"/>
    <n v="0"/>
    <n v="0"/>
    <n v="0"/>
    <n v="1997"/>
  </r>
  <r>
    <m/>
    <m/>
    <s v="BRA/FOA/22/PRP/75"/>
    <s v="IBRD"/>
    <m/>
    <x v="1"/>
    <s v="BRA"/>
    <x v="5"/>
    <s v="FOA"/>
    <s v="Project preparation in the foam sector"/>
    <d v="1997-05-01T00:00:00"/>
    <d v="1997-12-01T00:00:00"/>
    <s v="FIN"/>
    <d v="1999-03-01T00:00:00"/>
    <m/>
    <d v="1999-12-01T00:00:00"/>
    <d v="1999-12-01T00:00:00"/>
    <n v="0"/>
    <m/>
    <m/>
    <n v="0"/>
    <m/>
    <m/>
    <n v="0"/>
    <m/>
    <m/>
    <n v="0"/>
    <m/>
    <m/>
    <n v="75000"/>
    <n v="0"/>
    <n v="75000"/>
    <n v="1"/>
    <n v="0"/>
    <n v="0"/>
    <n v="0"/>
    <n v="9750"/>
    <n v="0"/>
    <n v="9750"/>
    <n v="0"/>
    <n v="75000"/>
    <n v="0"/>
    <n v="0"/>
    <n v="9750"/>
    <n v="0"/>
    <n v="0"/>
    <m/>
    <m/>
    <m/>
    <m/>
    <m/>
    <m/>
    <m/>
    <x v="1"/>
    <n v="0"/>
    <n v="1"/>
    <n v="22"/>
    <n v="7"/>
    <n v="0"/>
    <n v="0"/>
    <n v="0"/>
    <n v="1997"/>
  </r>
  <r>
    <m/>
    <m/>
    <s v="BRA/FOA/21/PRP/62"/>
    <s v="UNDP"/>
    <m/>
    <x v="1"/>
    <s v="BRA"/>
    <x v="5"/>
    <s v="FOA"/>
    <s v="Project preparation in the foam sector"/>
    <d v="1997-02-01T00:00:00"/>
    <d v="1997-12-01T00:00:00"/>
    <s v="FIN"/>
    <d v="1997-05-01T00:00:00"/>
    <m/>
    <d v="1998-01-01T00:00:00"/>
    <d v="2000-12-01T00:00:00"/>
    <n v="0"/>
    <m/>
    <m/>
    <m/>
    <m/>
    <m/>
    <n v="0"/>
    <m/>
    <m/>
    <m/>
    <m/>
    <m/>
    <n v="100000"/>
    <n v="0"/>
    <n v="100000"/>
    <n v="1"/>
    <n v="0"/>
    <n v="0"/>
    <n v="0"/>
    <n v="13000"/>
    <n v="0"/>
    <n v="13000"/>
    <n v="0"/>
    <n v="100000"/>
    <n v="0"/>
    <n v="0"/>
    <n v="13000"/>
    <n v="0"/>
    <m/>
    <m/>
    <m/>
    <m/>
    <s v="Completed in 1998. Financially completed in 2000."/>
    <m/>
    <m/>
    <m/>
    <x v="1"/>
    <n v="0"/>
    <n v="1"/>
    <n v="3"/>
    <n v="10"/>
    <n v="0"/>
    <n v="0"/>
    <n v="0"/>
    <n v="1997"/>
  </r>
  <r>
    <m/>
    <m/>
    <s v="BRA/FOA/33/PRP/209"/>
    <s v="UNDP"/>
    <m/>
    <x v="1"/>
    <s v="BRA"/>
    <x v="5"/>
    <s v="FOA"/>
    <s v="Project preparation in the foam sector"/>
    <d v="2001-03-01T00:00:00"/>
    <d v="2002-04-01T00:00:00"/>
    <s v="CLO"/>
    <m/>
    <m/>
    <m/>
    <d v="2003-12-01T00:00:00"/>
    <n v="0"/>
    <m/>
    <m/>
    <m/>
    <m/>
    <m/>
    <n v="0"/>
    <m/>
    <m/>
    <m/>
    <m/>
    <m/>
    <n v="15000"/>
    <n v="-15000"/>
    <n v="0"/>
    <n v="0"/>
    <n v="0"/>
    <n v="0"/>
    <n v="0"/>
    <n v="1950"/>
    <n v="-1950"/>
    <n v="0"/>
    <n v="0"/>
    <n v="0"/>
    <n v="0"/>
    <n v="0"/>
    <n v="0"/>
    <n v="0"/>
    <m/>
    <m/>
    <m/>
    <m/>
    <s v="Canceled in 2002. Financially Completed in 2003."/>
    <m/>
    <m/>
    <m/>
    <x v="0"/>
    <n v="0"/>
    <n v="0"/>
    <s v=""/>
    <n v="13"/>
    <n v="0"/>
    <n v="0"/>
    <n v="0"/>
    <n v="2001"/>
  </r>
  <r>
    <m/>
    <m/>
    <s v="BRA/FOA/27/PRP/126"/>
    <s v="UNIDO"/>
    <m/>
    <x v="1"/>
    <s v="BRA"/>
    <x v="5"/>
    <s v="FOA"/>
    <s v="Project preparation in the foam sector"/>
    <d v="1999-03-01T00:00:00"/>
    <d v="1999-12-01T00:00:00"/>
    <s v="FIN"/>
    <d v="1999-11-01T00:00:00"/>
    <m/>
    <d v="2000-12-01T00:00:00"/>
    <d v="2002-09-01T00:00:00"/>
    <n v="0"/>
    <m/>
    <m/>
    <n v="0"/>
    <m/>
    <m/>
    <n v="0"/>
    <m/>
    <m/>
    <n v="0"/>
    <m/>
    <m/>
    <n v="50000"/>
    <n v="-9090"/>
    <n v="40910"/>
    <n v="1"/>
    <n v="0"/>
    <n v="0"/>
    <n v="0"/>
    <n v="6500"/>
    <n v="-1190"/>
    <n v="5310"/>
    <n v="0"/>
    <n v="40910"/>
    <n v="0"/>
    <m/>
    <n v="5310"/>
    <n v="0"/>
    <m/>
    <m/>
    <m/>
    <m/>
    <m/>
    <m/>
    <m/>
    <m/>
    <x v="1"/>
    <n v="0"/>
    <n v="1"/>
    <n v="8"/>
    <n v="9"/>
    <n v="0"/>
    <n v="0"/>
    <n v="0"/>
    <n v="1999"/>
  </r>
  <r>
    <m/>
    <m/>
    <s v="EGY/FOA/21/PRP/60"/>
    <s v="UNDP"/>
    <m/>
    <x v="0"/>
    <s v="EGY"/>
    <x v="5"/>
    <s v="FOA"/>
    <s v="Project preparation in the foam sector"/>
    <d v="1997-02-01T00:00:00"/>
    <d v="1997-12-01T00:00:00"/>
    <s v="FIN"/>
    <d v="1997-05-01T00:00:00"/>
    <m/>
    <d v="1998-01-01T00:00:00"/>
    <d v="2002-03-01T00:00:00"/>
    <n v="0"/>
    <m/>
    <m/>
    <m/>
    <m/>
    <m/>
    <n v="0"/>
    <m/>
    <m/>
    <m/>
    <m/>
    <m/>
    <n v="40000"/>
    <n v="-7520"/>
    <n v="32480"/>
    <n v="1"/>
    <n v="0"/>
    <n v="0"/>
    <n v="0"/>
    <n v="5200"/>
    <n v="-978"/>
    <n v="4222"/>
    <n v="-0.3999999999996362"/>
    <n v="32480"/>
    <n v="0"/>
    <n v="0"/>
    <n v="4222.3999999999996"/>
    <n v="0"/>
    <m/>
    <m/>
    <m/>
    <m/>
    <s v="Completed in 1998. Financially completed in 2002."/>
    <m/>
    <m/>
    <m/>
    <x v="1"/>
    <n v="0"/>
    <n v="1"/>
    <n v="3"/>
    <n v="10"/>
    <n v="0"/>
    <n v="0"/>
    <n v="0"/>
    <n v="1997"/>
  </r>
  <r>
    <m/>
    <m/>
    <s v="GAM/FOA/21/PRP/04"/>
    <s v="UNDP"/>
    <m/>
    <x v="0"/>
    <s v="GAM"/>
    <x v="5"/>
    <s v="FOA"/>
    <s v="Project preparation in the foam sector"/>
    <d v="1997-02-01T00:00:00"/>
    <d v="1997-12-01T00:00:00"/>
    <s v="FIN"/>
    <d v="1997-05-01T00:00:00"/>
    <m/>
    <d v="1997-05-01T00:00:00"/>
    <d v="2002-03-01T00:00:00"/>
    <n v="0"/>
    <m/>
    <m/>
    <m/>
    <m/>
    <m/>
    <n v="0"/>
    <m/>
    <m/>
    <m/>
    <m/>
    <m/>
    <n v="20000"/>
    <n v="-6548"/>
    <n v="13452"/>
    <n v="1"/>
    <n v="0"/>
    <n v="0"/>
    <n v="0"/>
    <n v="2600"/>
    <n v="-851"/>
    <n v="1749"/>
    <n v="0.24000000000000909"/>
    <n v="13452"/>
    <n v="0"/>
    <n v="0"/>
    <n v="1748.76"/>
    <n v="0"/>
    <m/>
    <m/>
    <m/>
    <m/>
    <s v="Completed in 1997. Financially completed in 2002."/>
    <m/>
    <m/>
    <m/>
    <x v="1"/>
    <n v="0"/>
    <n v="1"/>
    <n v="3"/>
    <n v="10"/>
    <n v="0"/>
    <n v="0"/>
    <n v="0"/>
    <n v="1997"/>
  </r>
  <r>
    <m/>
    <m/>
    <s v="GUA/FOA/21/PRP/11"/>
    <s v="UNDP"/>
    <m/>
    <x v="1"/>
    <s v="GUA"/>
    <x v="5"/>
    <s v="FOA"/>
    <s v="Project preparation in the foam sector"/>
    <d v="1997-02-01T00:00:00"/>
    <d v="1997-12-01T00:00:00"/>
    <s v="FIN"/>
    <d v="1997-05-01T00:00:00"/>
    <m/>
    <d v="1998-01-01T00:00:00"/>
    <d v="1999-12-01T00:00:00"/>
    <n v="0"/>
    <m/>
    <m/>
    <m/>
    <m/>
    <m/>
    <n v="0"/>
    <m/>
    <m/>
    <m/>
    <m/>
    <m/>
    <n v="25000"/>
    <n v="0"/>
    <n v="25000"/>
    <n v="1"/>
    <n v="0"/>
    <n v="0"/>
    <n v="0"/>
    <n v="3250"/>
    <n v="0"/>
    <n v="3250"/>
    <n v="0"/>
    <n v="25000"/>
    <n v="0"/>
    <n v="0"/>
    <n v="3250"/>
    <n v="0"/>
    <m/>
    <m/>
    <m/>
    <m/>
    <s v="Completed in 1998. Financially completed in 1999."/>
    <m/>
    <m/>
    <m/>
    <x v="1"/>
    <n v="0"/>
    <n v="1"/>
    <n v="3"/>
    <n v="10"/>
    <n v="0"/>
    <n v="0"/>
    <n v="0"/>
    <n v="1997"/>
  </r>
  <r>
    <m/>
    <m/>
    <s v="IND/FOA/33/PRP/296"/>
    <s v="UNDP"/>
    <m/>
    <x v="2"/>
    <s v="IND"/>
    <x v="5"/>
    <s v="FOA"/>
    <s v="Project preparation in the foam sector"/>
    <d v="2001-03-01T00:00:00"/>
    <d v="2002-04-01T00:00:00"/>
    <s v="CLO"/>
    <m/>
    <m/>
    <m/>
    <d v="2003-07-01T00:00:00"/>
    <n v="0"/>
    <m/>
    <m/>
    <m/>
    <m/>
    <m/>
    <n v="0"/>
    <m/>
    <m/>
    <m/>
    <m/>
    <m/>
    <n v="15000"/>
    <n v="-15000"/>
    <n v="0"/>
    <n v="0"/>
    <n v="0"/>
    <n v="0"/>
    <n v="0"/>
    <n v="1950"/>
    <n v="-1950"/>
    <n v="0"/>
    <n v="0"/>
    <n v="0"/>
    <n v="0"/>
    <n v="0"/>
    <n v="0"/>
    <n v="0"/>
    <m/>
    <m/>
    <m/>
    <m/>
    <s v="Canceled in 2002. Financially Completed in 2003."/>
    <m/>
    <m/>
    <m/>
    <x v="0"/>
    <n v="0"/>
    <n v="0"/>
    <s v=""/>
    <n v="13"/>
    <n v="0"/>
    <n v="0"/>
    <n v="0"/>
    <n v="2001"/>
  </r>
  <r>
    <m/>
    <m/>
    <s v="LIB/FOA/32/PRP/09"/>
    <s v="UNDP"/>
    <m/>
    <x v="0"/>
    <s v="LIB"/>
    <x v="5"/>
    <s v="FOA"/>
    <s v="Project preparation in the foam sector"/>
    <d v="2000-12-01T00:00:00"/>
    <d v="2001-12-01T00:00:00"/>
    <s v="FIN"/>
    <d v="2000-12-01T00:00:00"/>
    <m/>
    <d v="2001-03-01T00:00:00"/>
    <d v="2002-12-01T00:00:00"/>
    <n v="0"/>
    <m/>
    <m/>
    <m/>
    <m/>
    <m/>
    <n v="0"/>
    <m/>
    <m/>
    <m/>
    <m/>
    <m/>
    <n v="30000"/>
    <n v="0"/>
    <n v="30000"/>
    <n v="1"/>
    <n v="0"/>
    <n v="0"/>
    <n v="0"/>
    <n v="3900"/>
    <n v="0"/>
    <n v="3900"/>
    <n v="0"/>
    <n v="30000"/>
    <n v="0"/>
    <n v="0"/>
    <n v="3900"/>
    <n v="0"/>
    <m/>
    <m/>
    <m/>
    <m/>
    <s v="Completed in 2001. Financially completed in 2002."/>
    <m/>
    <m/>
    <m/>
    <x v="1"/>
    <n v="0"/>
    <n v="1"/>
    <n v="0"/>
    <n v="12"/>
    <n v="0"/>
    <n v="0"/>
    <n v="0"/>
    <n v="2000"/>
  </r>
  <r>
    <m/>
    <m/>
    <s v="MLW/FOA/21/PRP/06"/>
    <s v="UNDP"/>
    <m/>
    <x v="0"/>
    <s v="MLW"/>
    <x v="5"/>
    <s v="FOA"/>
    <s v="Project preparation in the foam sector"/>
    <d v="1997-02-01T00:00:00"/>
    <d v="1997-12-01T00:00:00"/>
    <s v="FIN"/>
    <d v="1998-05-01T00:00:00"/>
    <m/>
    <d v="1998-05-01T00:00:00"/>
    <d v="2002-03-01T00:00:00"/>
    <n v="0"/>
    <m/>
    <m/>
    <m/>
    <m/>
    <m/>
    <n v="0"/>
    <m/>
    <m/>
    <m/>
    <m/>
    <m/>
    <n v="15000"/>
    <n v="0"/>
    <n v="15000"/>
    <n v="1"/>
    <n v="0"/>
    <n v="0"/>
    <n v="0"/>
    <n v="1950"/>
    <n v="0"/>
    <n v="1950"/>
    <n v="0"/>
    <n v="15000"/>
    <n v="0"/>
    <n v="0"/>
    <n v="1950"/>
    <n v="0"/>
    <m/>
    <m/>
    <m/>
    <m/>
    <s v="Completed in 1998. Financially completed in 2002."/>
    <m/>
    <m/>
    <m/>
    <x v="1"/>
    <n v="0"/>
    <n v="1"/>
    <n v="15"/>
    <n v="10"/>
    <n v="0"/>
    <n v="0"/>
    <n v="0"/>
    <n v="1997"/>
  </r>
  <r>
    <m/>
    <m/>
    <s v="MLW/FOA/22/PRP/07"/>
    <s v="UNDP"/>
    <m/>
    <x v="0"/>
    <s v="MLW"/>
    <x v="5"/>
    <s v="FOA"/>
    <s v="Project preparation in the foam sector"/>
    <d v="1997-05-01T00:00:00"/>
    <d v="1997-12-01T00:00:00"/>
    <s v="FIN"/>
    <d v="1997-06-01T00:00:00"/>
    <m/>
    <d v="1998-04-01T00:00:00"/>
    <d v="2002-03-01T00:00:00"/>
    <n v="0"/>
    <m/>
    <m/>
    <m/>
    <m/>
    <m/>
    <n v="0"/>
    <m/>
    <m/>
    <m/>
    <m/>
    <m/>
    <n v="5000"/>
    <n v="0"/>
    <n v="5000"/>
    <n v="1"/>
    <n v="0"/>
    <n v="0"/>
    <n v="0"/>
    <n v="650"/>
    <n v="0"/>
    <n v="650"/>
    <n v="0"/>
    <n v="5000"/>
    <n v="0"/>
    <n v="0"/>
    <n v="650"/>
    <n v="0"/>
    <m/>
    <m/>
    <m/>
    <m/>
    <s v="Completed in 1998. Financially completed in 2002."/>
    <m/>
    <m/>
    <m/>
    <x v="1"/>
    <n v="0"/>
    <n v="1"/>
    <n v="1"/>
    <n v="7"/>
    <n v="0"/>
    <n v="0"/>
    <n v="0"/>
    <n v="1997"/>
  </r>
  <r>
    <m/>
    <m/>
    <s v="MOR/FOA/21/PRP/06"/>
    <s v="UNDP"/>
    <m/>
    <x v="0"/>
    <s v="MOR"/>
    <x v="5"/>
    <s v="FOA"/>
    <s v="Project preparation in the foam sector"/>
    <d v="1997-02-01T00:00:00"/>
    <d v="1997-12-01T00:00:00"/>
    <s v="FIN"/>
    <d v="1997-05-01T00:00:00"/>
    <m/>
    <d v="1998-05-01T00:00:00"/>
    <d v="2002-03-01T00:00:00"/>
    <n v="0"/>
    <m/>
    <m/>
    <m/>
    <m/>
    <m/>
    <n v="0"/>
    <m/>
    <m/>
    <m/>
    <m/>
    <m/>
    <n v="80000"/>
    <n v="-13195"/>
    <n v="66805"/>
    <n v="1"/>
    <n v="0"/>
    <n v="0"/>
    <n v="0"/>
    <n v="10400"/>
    <n v="-1715"/>
    <n v="8685"/>
    <n v="0"/>
    <n v="66805"/>
    <n v="0"/>
    <n v="0"/>
    <n v="8685"/>
    <n v="0"/>
    <m/>
    <m/>
    <m/>
    <m/>
    <s v="Completed in 1998. Financially completed in 2002."/>
    <m/>
    <m/>
    <m/>
    <x v="1"/>
    <n v="0"/>
    <n v="1"/>
    <n v="3"/>
    <n v="10"/>
    <n v="0"/>
    <n v="0"/>
    <n v="0"/>
    <n v="1997"/>
  </r>
  <r>
    <m/>
    <m/>
    <s v="NIR/FOA/21/PRP/16"/>
    <s v="UNDP"/>
    <m/>
    <x v="0"/>
    <s v="NIR"/>
    <x v="5"/>
    <s v="FOA"/>
    <s v="Project preparation in the foam sector"/>
    <d v="1997-02-01T00:00:00"/>
    <d v="1997-12-01T00:00:00"/>
    <s v="FIN"/>
    <d v="1997-05-01T00:00:00"/>
    <m/>
    <d v="1998-01-01T00:00:00"/>
    <d v="2002-03-01T00:00:00"/>
    <n v="0"/>
    <m/>
    <m/>
    <m/>
    <m/>
    <m/>
    <n v="0"/>
    <m/>
    <m/>
    <m/>
    <m/>
    <m/>
    <n v="55000"/>
    <n v="0"/>
    <n v="55000"/>
    <n v="1"/>
    <n v="0"/>
    <n v="0"/>
    <n v="0"/>
    <n v="7150"/>
    <n v="0"/>
    <n v="7150"/>
    <n v="0"/>
    <n v="55000"/>
    <n v="0"/>
    <n v="0"/>
    <n v="7150"/>
    <n v="0"/>
    <m/>
    <m/>
    <m/>
    <m/>
    <s v="Completed in 1998. Financially completed in 2002."/>
    <m/>
    <m/>
    <m/>
    <x v="1"/>
    <n v="0"/>
    <n v="1"/>
    <n v="3"/>
    <n v="10"/>
    <n v="0"/>
    <n v="0"/>
    <n v="0"/>
    <n v="1997"/>
  </r>
  <r>
    <m/>
    <m/>
    <s v="PAN/FOA/21/PRP/08"/>
    <s v="UNDP"/>
    <m/>
    <x v="1"/>
    <s v="PAN"/>
    <x v="5"/>
    <s v="FOA"/>
    <s v="Project preparation in the foam sector"/>
    <d v="1997-02-01T00:00:00"/>
    <d v="1997-12-01T00:00:00"/>
    <s v="FIN"/>
    <d v="1997-05-01T00:00:00"/>
    <m/>
    <d v="1998-01-01T00:00:00"/>
    <d v="2000-12-01T00:00:00"/>
    <n v="0"/>
    <m/>
    <m/>
    <m/>
    <m/>
    <m/>
    <n v="0"/>
    <m/>
    <m/>
    <m/>
    <m/>
    <m/>
    <n v="15000"/>
    <n v="-2637"/>
    <n v="12363"/>
    <n v="1"/>
    <n v="0"/>
    <n v="0"/>
    <n v="0"/>
    <n v="1950"/>
    <n v="-343"/>
    <n v="1607"/>
    <n v="-0.19000000000005457"/>
    <n v="12363"/>
    <n v="0"/>
    <n v="0"/>
    <n v="1607.19"/>
    <n v="0"/>
    <m/>
    <m/>
    <m/>
    <m/>
    <s v="Completed in 1998. Financially completed in 2000."/>
    <m/>
    <m/>
    <m/>
    <x v="1"/>
    <n v="0"/>
    <n v="1"/>
    <n v="3"/>
    <n v="10"/>
    <n v="0"/>
    <n v="0"/>
    <n v="0"/>
    <n v="1997"/>
  </r>
  <r>
    <m/>
    <m/>
    <s v="PAR/FOA/22/PRP/03"/>
    <s v="UNDP"/>
    <m/>
    <x v="1"/>
    <s v="PAR"/>
    <x v="5"/>
    <s v="FOA"/>
    <s v="Project preparation in the foam sector"/>
    <d v="1997-05-01T00:00:00"/>
    <d v="1997-12-01T00:00:00"/>
    <s v="FIN"/>
    <d v="1997-11-01T00:00:00"/>
    <m/>
    <d v="1998-04-01T00:00:00"/>
    <d v="2000-12-01T00:00:00"/>
    <n v="0"/>
    <m/>
    <m/>
    <m/>
    <m/>
    <m/>
    <n v="0"/>
    <m/>
    <m/>
    <m/>
    <m/>
    <m/>
    <n v="30000"/>
    <n v="0"/>
    <n v="30000"/>
    <n v="1"/>
    <n v="0"/>
    <n v="0"/>
    <n v="0"/>
    <n v="3900"/>
    <n v="0"/>
    <n v="3900"/>
    <n v="0"/>
    <n v="30000"/>
    <n v="0"/>
    <n v="0"/>
    <n v="3900"/>
    <n v="0"/>
    <m/>
    <m/>
    <m/>
    <m/>
    <s v="Completed in 1998. Financially completed in 2000."/>
    <m/>
    <m/>
    <m/>
    <x v="1"/>
    <n v="0"/>
    <n v="1"/>
    <n v="6"/>
    <n v="7"/>
    <n v="0"/>
    <n v="0"/>
    <n v="0"/>
    <n v="1997"/>
  </r>
  <r>
    <m/>
    <m/>
    <s v="TUN/FOA/24/PRP/28"/>
    <s v="IBRD"/>
    <m/>
    <x v="0"/>
    <s v="TUN"/>
    <x v="5"/>
    <s v="FOA"/>
    <s v="Project preparation in the foam sector"/>
    <d v="1998-03-01T00:00:00"/>
    <d v="1998-12-01T00:00:00"/>
    <s v="FIN"/>
    <d v="1998-06-01T00:00:00"/>
    <m/>
    <d v="1998-12-01T00:00:00"/>
    <d v="1998-12-01T00:00:00"/>
    <n v="0"/>
    <m/>
    <m/>
    <n v="0"/>
    <m/>
    <m/>
    <n v="0"/>
    <m/>
    <m/>
    <n v="0"/>
    <m/>
    <m/>
    <n v="25000"/>
    <n v="0"/>
    <n v="25000"/>
    <n v="1"/>
    <n v="0"/>
    <n v="0"/>
    <n v="0"/>
    <n v="3250"/>
    <n v="0"/>
    <n v="3250"/>
    <n v="0"/>
    <n v="25000"/>
    <n v="0"/>
    <n v="0"/>
    <n v="3250"/>
    <n v="0"/>
    <n v="0"/>
    <m/>
    <m/>
    <m/>
    <m/>
    <m/>
    <m/>
    <m/>
    <x v="1"/>
    <n v="0"/>
    <n v="1"/>
    <n v="3"/>
    <n v="9"/>
    <n v="0"/>
    <n v="0"/>
    <n v="0"/>
    <n v="1998"/>
  </r>
  <r>
    <m/>
    <m/>
    <s v="TUN/FOA/36/PRP/42"/>
    <s v="IBRD"/>
    <m/>
    <x v="0"/>
    <s v="TUN"/>
    <x v="5"/>
    <s v="FOA"/>
    <s v="Project preparation in the foam sector"/>
    <d v="2002-03-01T00:00:00"/>
    <d v="2003-04-01T00:00:00"/>
    <s v="CLO"/>
    <m/>
    <m/>
    <m/>
    <d v="2003-07-01T00:00:00"/>
    <n v="0"/>
    <m/>
    <m/>
    <n v="0"/>
    <m/>
    <m/>
    <n v="0"/>
    <m/>
    <m/>
    <n v="0"/>
    <m/>
    <m/>
    <n v="10000"/>
    <n v="-10000"/>
    <n v="0"/>
    <n v="0"/>
    <n v="0"/>
    <n v="0"/>
    <n v="0"/>
    <n v="1300"/>
    <n v="-1300"/>
    <n v="0"/>
    <n v="0"/>
    <n v="0"/>
    <n v="0"/>
    <n v="0"/>
    <n v="0"/>
    <n v="0"/>
    <n v="0"/>
    <m/>
    <m/>
    <m/>
    <s v="Project prep. cancelled at the 41st ExCom."/>
    <m/>
    <m/>
    <m/>
    <x v="0"/>
    <n v="0"/>
    <n v="0"/>
    <s v=""/>
    <n v="13"/>
    <n v="0"/>
    <n v="0"/>
    <n v="0"/>
    <n v="2002"/>
  </r>
  <r>
    <m/>
    <m/>
    <s v="VIE/FOA/33/PRP/32"/>
    <s v="UNDP"/>
    <m/>
    <x v="2"/>
    <s v="VIE"/>
    <x v="5"/>
    <s v="FOA"/>
    <s v="Project preparation in the foam sector"/>
    <d v="2001-03-01T00:00:00"/>
    <d v="2002-04-01T00:00:00"/>
    <s v="FIN"/>
    <d v="2001-04-01T00:00:00"/>
    <m/>
    <d v="2001-07-01T00:00:00"/>
    <d v="2003-07-01T00:00:00"/>
    <n v="0"/>
    <m/>
    <m/>
    <m/>
    <m/>
    <m/>
    <n v="0"/>
    <m/>
    <m/>
    <m/>
    <m/>
    <m/>
    <n v="5000"/>
    <n v="0"/>
    <n v="5000"/>
    <n v="1"/>
    <n v="0"/>
    <n v="0"/>
    <n v="0"/>
    <n v="650"/>
    <n v="0"/>
    <n v="650"/>
    <n v="0"/>
    <n v="5000"/>
    <n v="0"/>
    <n v="0"/>
    <n v="650"/>
    <n v="0"/>
    <m/>
    <m/>
    <m/>
    <m/>
    <s v="Completed in 2001. Financially completed in 2003."/>
    <m/>
    <m/>
    <m/>
    <x v="1"/>
    <n v="0"/>
    <n v="1"/>
    <n v="1"/>
    <n v="13"/>
    <n v="0"/>
    <n v="0"/>
    <n v="0"/>
    <n v="2001"/>
  </r>
  <r>
    <m/>
    <m/>
    <s v="ALG/FOA/27/PRP/31"/>
    <s v="UNIDO"/>
    <m/>
    <x v="0"/>
    <s v="ALG"/>
    <x v="5"/>
    <s v="FOA"/>
    <s v="Project preparation in the foam sector (flexible)"/>
    <d v="1999-03-01T00:00:00"/>
    <d v="1999-12-01T00:00:00"/>
    <s v="FIN"/>
    <d v="1999-06-01T00:00:00"/>
    <m/>
    <d v="2001-10-01T00:00:00"/>
    <d v="2002-12-01T00:00:00"/>
    <n v="0"/>
    <m/>
    <m/>
    <n v="0"/>
    <m/>
    <m/>
    <n v="0"/>
    <m/>
    <m/>
    <n v="0"/>
    <m/>
    <m/>
    <n v="18000"/>
    <n v="-20"/>
    <n v="17980"/>
    <n v="1"/>
    <n v="0"/>
    <n v="0"/>
    <n v="0"/>
    <n v="2340"/>
    <n v="-6.24"/>
    <n v="2333.7600000000002"/>
    <n v="-0.23999999999978172"/>
    <n v="17980"/>
    <n v="0"/>
    <m/>
    <n v="2334"/>
    <n v="0"/>
    <m/>
    <m/>
    <m/>
    <m/>
    <m/>
    <m/>
    <m/>
    <m/>
    <x v="1"/>
    <n v="0"/>
    <n v="1"/>
    <n v="3"/>
    <n v="9"/>
    <n v="0"/>
    <n v="0"/>
    <n v="0"/>
    <n v="1999"/>
  </r>
  <r>
    <m/>
    <m/>
    <s v="MLI/FOA/25/PRP/04"/>
    <s v="France"/>
    <m/>
    <x v="0"/>
    <s v="MLI"/>
    <x v="5"/>
    <s v="FOA"/>
    <s v="Project preparation in the foam sector (Fofy)"/>
    <d v="1998-07-01T00:00:00"/>
    <d v="1999-01-01T00:00:00"/>
    <s v="FIN"/>
    <d v="1998-08-01T00:00:00"/>
    <m/>
    <d v="1998-09-01T00:00:00"/>
    <d v="1998-11-01T00:00:00"/>
    <n v="0"/>
    <m/>
    <m/>
    <n v="0"/>
    <m/>
    <m/>
    <m/>
    <m/>
    <m/>
    <m/>
    <m/>
    <m/>
    <n v="15000"/>
    <n v="-1000"/>
    <n v="14000"/>
    <n v="1"/>
    <n v="0"/>
    <n v="0"/>
    <n v="0"/>
    <n v="0"/>
    <n v="0"/>
    <n v="0"/>
    <n v="0"/>
    <n v="14000"/>
    <m/>
    <n v="0"/>
    <n v="0"/>
    <m/>
    <m/>
    <m/>
    <m/>
    <m/>
    <s v="Project completed"/>
    <m/>
    <m/>
    <m/>
    <x v="1"/>
    <n v="0"/>
    <n v="1"/>
    <n v="1"/>
    <n v="6"/>
    <n v="0"/>
    <n v="0"/>
    <n v="0"/>
    <n v="1998"/>
  </r>
  <r>
    <m/>
    <m/>
    <s v="THA/SEV/24/PRP/88"/>
    <s v="IBRD"/>
    <m/>
    <x v="2"/>
    <s v="THA"/>
    <x v="5"/>
    <s v="SEV"/>
    <s v="Project preparation in the foam, halon, commercial refrigeration (end users), and solvent sectors"/>
    <d v="1998-03-01T00:00:00"/>
    <d v="1998-12-01T00:00:00"/>
    <s v="FIN"/>
    <d v="1998-06-01T00:00:00"/>
    <m/>
    <d v="1999-06-01T00:00:00"/>
    <d v="1999-06-01T00:00:00"/>
    <n v="0"/>
    <m/>
    <m/>
    <n v="0"/>
    <m/>
    <m/>
    <n v="0"/>
    <m/>
    <m/>
    <n v="0"/>
    <m/>
    <m/>
    <n v="110000"/>
    <n v="0"/>
    <n v="110000"/>
    <n v="1"/>
    <n v="0"/>
    <n v="0"/>
    <n v="0"/>
    <n v="14300"/>
    <n v="0"/>
    <n v="14300"/>
    <n v="0"/>
    <n v="110000"/>
    <n v="0"/>
    <n v="0"/>
    <n v="14300"/>
    <n v="0"/>
    <n v="0"/>
    <m/>
    <m/>
    <m/>
    <s v="Completed"/>
    <m/>
    <m/>
    <m/>
    <x v="1"/>
    <n v="0"/>
    <n v="1"/>
    <n v="3"/>
    <n v="9"/>
    <n v="0"/>
    <n v="0"/>
    <n v="0"/>
    <n v="1998"/>
  </r>
  <r>
    <m/>
    <m/>
    <s v="ECU/SEV/24/PRP/22"/>
    <s v="IBRD"/>
    <m/>
    <x v="1"/>
    <s v="ECU"/>
    <x v="5"/>
    <s v="SEV"/>
    <s v="Project preparation in the foam, refrigeration and halon sectors"/>
    <d v="1998-03-01T00:00:00"/>
    <d v="1998-12-01T00:00:00"/>
    <s v="FIN"/>
    <d v="1998-03-01T00:00:00"/>
    <m/>
    <d v="1998-12-01T00:00:00"/>
    <d v="1998-12-01T00:00:00"/>
    <n v="0"/>
    <m/>
    <m/>
    <n v="0"/>
    <m/>
    <m/>
    <n v="0"/>
    <m/>
    <m/>
    <n v="0"/>
    <m/>
    <m/>
    <n v="49000"/>
    <n v="0"/>
    <n v="49000"/>
    <n v="1"/>
    <n v="0"/>
    <n v="0"/>
    <n v="0"/>
    <n v="6370"/>
    <n v="0"/>
    <n v="6370"/>
    <n v="0"/>
    <n v="49000"/>
    <n v="0"/>
    <n v="0"/>
    <n v="6370"/>
    <n v="0"/>
    <n v="0"/>
    <m/>
    <m/>
    <m/>
    <m/>
    <m/>
    <m/>
    <m/>
    <x v="1"/>
    <n v="0"/>
    <n v="1"/>
    <n v="0"/>
    <n v="9"/>
    <n v="0"/>
    <n v="0"/>
    <n v="0"/>
    <n v="1998"/>
  </r>
  <r>
    <m/>
    <m/>
    <s v="CPR/SEV/21/PRP/191"/>
    <s v="UNDP"/>
    <m/>
    <x v="2"/>
    <s v="CPR"/>
    <x v="5"/>
    <s v="SEV"/>
    <s v="Project preparation in the foam, refrigeration and solvent sectors"/>
    <d v="1997-02-01T00:00:00"/>
    <d v="1997-12-01T00:00:00"/>
    <s v="FIN"/>
    <d v="1997-05-01T00:00:00"/>
    <m/>
    <d v="1997-12-01T00:00:00"/>
    <d v="1999-12-01T00:00:00"/>
    <n v="0"/>
    <m/>
    <m/>
    <m/>
    <m/>
    <m/>
    <n v="0"/>
    <m/>
    <m/>
    <m/>
    <m/>
    <m/>
    <n v="200000"/>
    <n v="0"/>
    <n v="200000"/>
    <n v="1"/>
    <n v="0"/>
    <n v="0"/>
    <n v="0"/>
    <n v="26000"/>
    <n v="0"/>
    <n v="26000"/>
    <n v="0"/>
    <n v="200000"/>
    <n v="0"/>
    <n v="0"/>
    <n v="26000"/>
    <n v="0"/>
    <m/>
    <m/>
    <m/>
    <m/>
    <s v="Completed in 1997. Financially completed in 1999."/>
    <m/>
    <m/>
    <m/>
    <x v="1"/>
    <n v="0"/>
    <n v="1"/>
    <n v="3"/>
    <n v="10"/>
    <n v="0"/>
    <n v="0"/>
    <n v="0"/>
    <n v="1997"/>
  </r>
  <r>
    <m/>
    <m/>
    <s v="CPR/SEV/22/PRP/197"/>
    <s v="UNDP"/>
    <m/>
    <x v="2"/>
    <s v="CPR"/>
    <x v="5"/>
    <s v="SEV"/>
    <s v="Project preparation in the foam, refrigeration and solvent sectors"/>
    <d v="1997-05-01T00:00:00"/>
    <d v="1997-12-01T00:00:00"/>
    <s v="FIN"/>
    <d v="1997-11-01T00:00:00"/>
    <m/>
    <d v="1998-02-01T00:00:00"/>
    <d v="1999-12-01T00:00:00"/>
    <n v="0"/>
    <m/>
    <m/>
    <m/>
    <m/>
    <m/>
    <n v="0"/>
    <m/>
    <m/>
    <m/>
    <m/>
    <m/>
    <n v="150000"/>
    <n v="0"/>
    <n v="150000"/>
    <n v="1"/>
    <n v="0"/>
    <n v="0"/>
    <n v="0"/>
    <n v="19500"/>
    <n v="0"/>
    <n v="19500"/>
    <n v="0"/>
    <n v="150000"/>
    <n v="0"/>
    <n v="0"/>
    <n v="19500"/>
    <n v="0"/>
    <m/>
    <m/>
    <m/>
    <m/>
    <s v="Completed in 1998. Financially completed in 1999."/>
    <m/>
    <m/>
    <m/>
    <x v="1"/>
    <n v="0"/>
    <n v="1"/>
    <n v="6"/>
    <n v="7"/>
    <n v="0"/>
    <n v="0"/>
    <n v="0"/>
    <n v="1997"/>
  </r>
  <r>
    <m/>
    <m/>
    <s v="COS/SEV/21/PRP/11"/>
    <s v="UNDP"/>
    <m/>
    <x v="1"/>
    <s v="COS"/>
    <x v="5"/>
    <s v="SEV"/>
    <s v="Project preparation in the foam, refrigeration and solvent sectors"/>
    <d v="1997-02-01T00:00:00"/>
    <d v="1997-12-01T00:00:00"/>
    <s v="FIN"/>
    <d v="1998-04-01T00:00:00"/>
    <m/>
    <d v="1998-12-01T00:00:00"/>
    <d v="2000-12-01T00:00:00"/>
    <n v="0"/>
    <m/>
    <m/>
    <m/>
    <m/>
    <m/>
    <n v="0"/>
    <m/>
    <m/>
    <m/>
    <m/>
    <m/>
    <n v="35000"/>
    <n v="0"/>
    <n v="35000"/>
    <n v="1"/>
    <n v="0"/>
    <n v="0"/>
    <n v="0"/>
    <n v="4550"/>
    <n v="0"/>
    <n v="4550"/>
    <n v="0"/>
    <n v="35000"/>
    <n v="0"/>
    <n v="0"/>
    <n v="4550"/>
    <n v="0"/>
    <m/>
    <m/>
    <m/>
    <m/>
    <s v="Completed in 1998. Financially completed in 2000."/>
    <m/>
    <m/>
    <m/>
    <x v="1"/>
    <n v="0"/>
    <n v="1"/>
    <n v="14"/>
    <n v="10"/>
    <n v="0"/>
    <n v="0"/>
    <n v="0"/>
    <n v="1997"/>
  </r>
  <r>
    <m/>
    <m/>
    <s v="MEX/FUM/51/PRP/131"/>
    <s v="UNIDO"/>
    <m/>
    <x v="1"/>
    <s v="MEX"/>
    <x v="5"/>
    <s v="FUM"/>
    <s v="Project preparation in the fumigant sector"/>
    <d v="2007-03-01T00:00:00"/>
    <d v="2008-03-01T00:00:00"/>
    <s v="FIN"/>
    <d v="2007-09-01T00:00:00"/>
    <m/>
    <d v="2008-08-01T00:00:00"/>
    <d v="2009-05-01T00:00:00"/>
    <n v="0"/>
    <m/>
    <m/>
    <n v="0"/>
    <m/>
    <m/>
    <n v="0"/>
    <m/>
    <m/>
    <n v="0"/>
    <m/>
    <m/>
    <n v="60000"/>
    <n v="-509"/>
    <n v="59491"/>
    <n v="1"/>
    <n v="0"/>
    <n v="0"/>
    <n v="0"/>
    <n v="4500"/>
    <n v="-38"/>
    <n v="4462"/>
    <n v="0"/>
    <n v="59491"/>
    <n v="0"/>
    <m/>
    <n v="4462"/>
    <n v="0"/>
    <m/>
    <m/>
    <m/>
    <m/>
    <m/>
    <m/>
    <m/>
    <m/>
    <x v="1"/>
    <n v="0"/>
    <n v="1"/>
    <n v="6"/>
    <n v="12"/>
    <n v="0"/>
    <n v="0"/>
    <n v="0"/>
    <n v="2007"/>
  </r>
  <r>
    <m/>
    <m/>
    <s v="ETH/FUM/54/PRP/18"/>
    <s v="UNIDO"/>
    <m/>
    <x v="0"/>
    <s v="ETH"/>
    <x v="5"/>
    <s v="FUM"/>
    <s v="Project preparation in the fumigant sector (flowers)"/>
    <d v="2008-04-01T00:00:00"/>
    <d v="2009-03-01T00:00:00"/>
    <s v="FIN"/>
    <d v="2008-12-01T00:00:00"/>
    <m/>
    <d v="2015-12-01T00:00:00"/>
    <d v="2017-03-01T00:00:00"/>
    <n v="0"/>
    <m/>
    <m/>
    <n v="0"/>
    <m/>
    <m/>
    <n v="0"/>
    <m/>
    <m/>
    <n v="0"/>
    <m/>
    <m/>
    <n v="35000"/>
    <n v="-10530"/>
    <n v="24470"/>
    <n v="1"/>
    <n v="0"/>
    <n v="0"/>
    <n v="0"/>
    <n v="2625"/>
    <n v="-790"/>
    <n v="1835"/>
    <n v="0"/>
    <n v="24470"/>
    <n v="0"/>
    <m/>
    <n v="1835"/>
    <n v="0"/>
    <m/>
    <m/>
    <m/>
    <m/>
    <m/>
    <m/>
    <m/>
    <m/>
    <x v="1"/>
    <n v="0"/>
    <n v="1"/>
    <n v="8"/>
    <n v="11"/>
    <n v="0"/>
    <n v="0"/>
    <n v="0"/>
    <n v="2008"/>
  </r>
  <r>
    <m/>
    <m/>
    <s v="ZIM/FUM/48/PRP/33"/>
    <s v="UNIDO"/>
    <m/>
    <x v="0"/>
    <s v="ZIM"/>
    <x v="5"/>
    <s v="FUM"/>
    <s v="Project preparation in the fumigant sector (grain storage)"/>
    <d v="2006-04-01T00:00:00"/>
    <d v="2007-03-01T00:00:00"/>
    <s v="FIN"/>
    <d v="2006-08-01T00:00:00"/>
    <m/>
    <d v="2006-12-01T00:00:00"/>
    <d v="2007-03-01T00:00:00"/>
    <n v="0"/>
    <m/>
    <m/>
    <n v="0"/>
    <m/>
    <m/>
    <n v="0"/>
    <m/>
    <m/>
    <n v="0"/>
    <m/>
    <m/>
    <n v="20000"/>
    <n v="-807"/>
    <n v="19193"/>
    <n v="1"/>
    <n v="0"/>
    <n v="0"/>
    <n v="0"/>
    <n v="1500"/>
    <n v="-60"/>
    <n v="1440"/>
    <n v="0"/>
    <n v="19193"/>
    <n v="0"/>
    <m/>
    <n v="1440"/>
    <n v="0"/>
    <m/>
    <m/>
    <m/>
    <m/>
    <m/>
    <m/>
    <m/>
    <m/>
    <x v="1"/>
    <n v="0"/>
    <n v="1"/>
    <n v="4"/>
    <n v="11"/>
    <n v="0"/>
    <n v="0"/>
    <n v="0"/>
    <n v="2006"/>
  </r>
  <r>
    <m/>
    <m/>
    <s v="BRA/FUM/27/PRP/165"/>
    <s v="UNIDO"/>
    <m/>
    <x v="1"/>
    <s v="BRA"/>
    <x v="5"/>
    <s v="FUM"/>
    <s v="Project preparation in the fumigant sector (tobacco)"/>
    <d v="1999-03-01T00:00:00"/>
    <d v="1999-12-01T00:00:00"/>
    <s v="FIN"/>
    <d v="1999-07-01T00:00:00"/>
    <m/>
    <d v="2000-04-01T00:00:00"/>
    <d v="2001-07-01T00:00:00"/>
    <n v="0"/>
    <m/>
    <m/>
    <n v="0"/>
    <m/>
    <m/>
    <n v="0"/>
    <m/>
    <m/>
    <n v="0"/>
    <m/>
    <m/>
    <n v="50000"/>
    <n v="-3855"/>
    <n v="46145"/>
    <n v="1"/>
    <n v="0"/>
    <n v="0"/>
    <n v="0"/>
    <n v="6500"/>
    <n v="-511"/>
    <n v="5989"/>
    <n v="0"/>
    <n v="46145"/>
    <n v="0"/>
    <m/>
    <n v="5989"/>
    <n v="0"/>
    <m/>
    <m/>
    <m/>
    <m/>
    <m/>
    <m/>
    <m/>
    <m/>
    <x v="1"/>
    <n v="0"/>
    <n v="1"/>
    <n v="4"/>
    <n v="9"/>
    <n v="0"/>
    <n v="0"/>
    <n v="0"/>
    <n v="1999"/>
  </r>
  <r>
    <m/>
    <m/>
    <s v="TUN/FUM/33/PRP/41"/>
    <s v="UNIDO"/>
    <m/>
    <x v="0"/>
    <s v="TUN"/>
    <x v="5"/>
    <s v="FUM"/>
    <s v="Project preparation in the fumigants (dates) sector"/>
    <d v="2001-03-01T00:00:00"/>
    <d v="2002-04-01T00:00:00"/>
    <s v="FIN"/>
    <d v="2002-06-01T00:00:00"/>
    <m/>
    <d v="2011-12-01T00:00:00"/>
    <d v="2011-12-01T00:00:00"/>
    <n v="0"/>
    <m/>
    <m/>
    <n v="0"/>
    <m/>
    <m/>
    <n v="0"/>
    <m/>
    <m/>
    <n v="0"/>
    <m/>
    <m/>
    <n v="25000"/>
    <n v="-12728.43"/>
    <n v="12271.57"/>
    <n v="1.0000350403412115"/>
    <n v="-0.43000000000029104"/>
    <n v="-0.43000000000029104"/>
    <n v="0"/>
    <n v="3250"/>
    <n v="-1655"/>
    <n v="1595"/>
    <n v="0"/>
    <n v="12272"/>
    <n v="0"/>
    <m/>
    <n v="1595"/>
    <n v="0"/>
    <m/>
    <m/>
    <m/>
    <m/>
    <m/>
    <m/>
    <m/>
    <m/>
    <x v="1"/>
    <n v="0"/>
    <n v="1"/>
    <n v="15"/>
    <n v="13"/>
    <n v="0"/>
    <n v="0"/>
    <n v="0"/>
    <n v="2001"/>
  </r>
  <r>
    <m/>
    <m/>
    <s v="ZIM/FUM/45/PRP/30"/>
    <s v="UNIDO"/>
    <m/>
    <x v="0"/>
    <s v="ZIM"/>
    <x v="5"/>
    <s v="FUM"/>
    <s v="Project preparation in the fumigants (methyl bromide) sector (phase out in tobacco seedling)"/>
    <d v="2005-04-01T00:00:00"/>
    <d v="2006-04-01T00:00:00"/>
    <s v="FIN"/>
    <d v="2005-06-01T00:00:00"/>
    <m/>
    <d v="2005-12-01T00:00:00"/>
    <d v="2005-12-01T00:00:00"/>
    <n v="0"/>
    <m/>
    <m/>
    <n v="0"/>
    <m/>
    <m/>
    <n v="0"/>
    <m/>
    <m/>
    <n v="0"/>
    <m/>
    <m/>
    <n v="15000"/>
    <n v="-599"/>
    <n v="14401"/>
    <n v="1"/>
    <n v="0"/>
    <n v="0"/>
    <n v="0"/>
    <n v="1125"/>
    <n v="-46.65"/>
    <n v="1078.3499999999999"/>
    <n v="0.34999999999990905"/>
    <n v="14401"/>
    <n v="0"/>
    <m/>
    <n v="1078"/>
    <n v="0"/>
    <m/>
    <m/>
    <m/>
    <m/>
    <m/>
    <m/>
    <m/>
    <m/>
    <x v="1"/>
    <n v="0"/>
    <n v="1"/>
    <n v="2"/>
    <n v="12"/>
    <n v="0"/>
    <n v="0"/>
    <n v="0"/>
    <n v="2005"/>
  </r>
  <r>
    <m/>
    <m/>
    <s v="LEB/FUM/33/PRP/43"/>
    <s v="UNIDO"/>
    <m/>
    <x v="2"/>
    <s v="LEB"/>
    <x v="5"/>
    <s v="FUM"/>
    <s v="Project preparation in the fumigants (strawberries) sector"/>
    <d v="2001-03-01T00:00:00"/>
    <d v="2002-04-01T00:00:00"/>
    <s v="FIN"/>
    <d v="2001-04-01T00:00:00"/>
    <m/>
    <d v="2001-12-01T00:00:00"/>
    <d v="2002-12-01T00:00:00"/>
    <n v="0"/>
    <m/>
    <m/>
    <n v="0"/>
    <m/>
    <m/>
    <n v="0"/>
    <m/>
    <m/>
    <n v="0"/>
    <m/>
    <m/>
    <n v="30000"/>
    <n v="-904"/>
    <n v="29096"/>
    <n v="1"/>
    <n v="0"/>
    <n v="0"/>
    <n v="0"/>
    <n v="3900"/>
    <n v="-123.37"/>
    <n v="3776.63"/>
    <n v="-0.36999999999989086"/>
    <n v="29096"/>
    <n v="0"/>
    <m/>
    <n v="3777"/>
    <n v="0"/>
    <m/>
    <m/>
    <m/>
    <m/>
    <m/>
    <m/>
    <m/>
    <m/>
    <x v="1"/>
    <n v="0"/>
    <n v="1"/>
    <n v="1"/>
    <n v="13"/>
    <n v="0"/>
    <n v="0"/>
    <n v="0"/>
    <n v="2001"/>
  </r>
  <r>
    <m/>
    <m/>
    <s v="ZIM/FUM/33/PRP/22"/>
    <s v="UNIDO"/>
    <m/>
    <x v="0"/>
    <s v="ZIM"/>
    <x v="5"/>
    <s v="FUM"/>
    <s v="Project preparation in the fumigants (tobacco) sector"/>
    <d v="2001-03-01T00:00:00"/>
    <d v="2002-04-01T00:00:00"/>
    <s v="FIN"/>
    <d v="2002-02-01T00:00:00"/>
    <m/>
    <d v="2002-12-01T00:00:00"/>
    <d v="2004-03-01T00:00:00"/>
    <n v="0"/>
    <m/>
    <m/>
    <n v="0"/>
    <m/>
    <m/>
    <n v="0"/>
    <m/>
    <m/>
    <n v="0"/>
    <m/>
    <m/>
    <n v="30000"/>
    <n v="-600"/>
    <n v="29400"/>
    <n v="1"/>
    <n v="0"/>
    <n v="0"/>
    <n v="0"/>
    <n v="3900"/>
    <n v="-84"/>
    <n v="3816"/>
    <n v="0"/>
    <n v="29400"/>
    <n v="0"/>
    <m/>
    <n v="3816"/>
    <n v="0"/>
    <m/>
    <m/>
    <m/>
    <m/>
    <m/>
    <m/>
    <m/>
    <m/>
    <x v="1"/>
    <n v="0"/>
    <n v="1"/>
    <n v="11"/>
    <n v="13"/>
    <n v="0"/>
    <n v="0"/>
    <n v="0"/>
    <n v="2001"/>
  </r>
  <r>
    <m/>
    <m/>
    <s v="TUN/FUM/71/PRP/55"/>
    <s v="UNIDO"/>
    <m/>
    <x v="0"/>
    <s v="TUN"/>
    <x v="5"/>
    <s v="FUM"/>
    <s v="Project preparation in the fumigants sector (high moisture dates)"/>
    <d v="2013-12-01T00:00:00"/>
    <d v="2014-12-01T00:00:00"/>
    <s v="FIN"/>
    <d v="2014-04-01T00:00:00"/>
    <m/>
    <d v="2014-12-01T00:00:00"/>
    <d v="2017-04-01T00:00:00"/>
    <n v="0"/>
    <m/>
    <m/>
    <n v="0"/>
    <m/>
    <m/>
    <n v="0"/>
    <m/>
    <m/>
    <n v="0"/>
    <m/>
    <m/>
    <n v="35000"/>
    <n v="-3301"/>
    <n v="31699"/>
    <n v="1"/>
    <n v="0"/>
    <n v="0"/>
    <n v="0"/>
    <n v="2450"/>
    <n v="-231"/>
    <n v="2219"/>
    <n v="0"/>
    <n v="31699"/>
    <n v="0"/>
    <m/>
    <n v="2219"/>
    <n v="0"/>
    <m/>
    <m/>
    <m/>
    <m/>
    <m/>
    <m/>
    <m/>
    <m/>
    <x v="1"/>
    <n v="0"/>
    <n v="1"/>
    <n v="4"/>
    <n v="12"/>
    <n v="0"/>
    <n v="0"/>
    <n v="0"/>
    <n v="2013"/>
  </r>
  <r>
    <m/>
    <m/>
    <s v="ALG/FUM/72/PRP/80"/>
    <s v="UNIDO"/>
    <m/>
    <x v="0"/>
    <s v="ALG"/>
    <x v="5"/>
    <s v="FUM"/>
    <s v="Project preparation in the fumigants sector (high-moisture dates)"/>
    <d v="2014-05-01T00:00:00"/>
    <d v="2015-05-01T00:00:00"/>
    <s v="FIN"/>
    <m/>
    <m/>
    <d v="2016-12-01T00:00:00"/>
    <d v="2017-03-01T00:00:00"/>
    <n v="0"/>
    <m/>
    <m/>
    <n v="0"/>
    <m/>
    <m/>
    <n v="0"/>
    <m/>
    <m/>
    <n v="0"/>
    <m/>
    <m/>
    <n v="35000"/>
    <n v="-35000"/>
    <n v="0"/>
    <n v="0"/>
    <n v="0"/>
    <n v="0"/>
    <n v="0"/>
    <n v="2450"/>
    <n v="-2450"/>
    <n v="0"/>
    <n v="0"/>
    <n v="0"/>
    <n v="0"/>
    <m/>
    <n v="0"/>
    <n v="0"/>
    <m/>
    <m/>
    <m/>
    <m/>
    <m/>
    <m/>
    <m/>
    <m/>
    <x v="1"/>
    <n v="0"/>
    <n v="0"/>
    <s v=""/>
    <n v="12"/>
    <n v="0"/>
    <n v="0"/>
    <n v="0"/>
    <n v="2014"/>
  </r>
  <r>
    <m/>
    <m/>
    <s v="YUG/FUM/45/PRP/26"/>
    <s v="UNIDO"/>
    <m/>
    <x v="4"/>
    <s v="YUG"/>
    <x v="5"/>
    <s v="FUM"/>
    <s v="Project preparation in the fumigants sector (methyl bromide)"/>
    <d v="2005-04-01T00:00:00"/>
    <d v="2006-04-01T00:00:00"/>
    <s v="FIN"/>
    <d v="2006-09-01T00:00:00"/>
    <m/>
    <d v="2009-09-01T00:00:00"/>
    <d v="2009-09-01T00:00:00"/>
    <n v="0"/>
    <m/>
    <m/>
    <n v="0"/>
    <m/>
    <m/>
    <n v="0"/>
    <m/>
    <m/>
    <n v="0"/>
    <m/>
    <m/>
    <n v="25000"/>
    <n v="-9188.61"/>
    <n v="15811.39"/>
    <n v="0.99997533423690144"/>
    <n v="0.38999999999941792"/>
    <n v="0.38999999999941792"/>
    <n v="0"/>
    <n v="1875"/>
    <n v="-689"/>
    <n v="1186"/>
    <n v="0"/>
    <n v="15811"/>
    <n v="0"/>
    <m/>
    <n v="1186"/>
    <n v="0"/>
    <m/>
    <m/>
    <m/>
    <m/>
    <m/>
    <m/>
    <m/>
    <m/>
    <x v="1"/>
    <n v="0"/>
    <n v="1"/>
    <n v="17"/>
    <n v="12"/>
    <n v="0"/>
    <n v="0"/>
    <n v="0"/>
    <n v="2005"/>
  </r>
  <r>
    <m/>
    <m/>
    <s v="SUD/FUM/71/PRP/31"/>
    <s v="UNIDO"/>
    <m/>
    <x v="0"/>
    <s v="SUD"/>
    <x v="5"/>
    <s v="FUM"/>
    <s v="Project preparation in the fumigants sector (post-harvest)"/>
    <d v="2013-12-01T00:00:00"/>
    <d v="2014-12-01T00:00:00"/>
    <s v="FIN"/>
    <d v="2014-04-01T00:00:00"/>
    <m/>
    <d v="2014-12-01T00:00:00"/>
    <d v="2017-04-01T00:00:00"/>
    <n v="0"/>
    <m/>
    <m/>
    <n v="0"/>
    <m/>
    <m/>
    <n v="0"/>
    <m/>
    <m/>
    <n v="0"/>
    <m/>
    <m/>
    <n v="30000"/>
    <n v="-1625"/>
    <n v="28375"/>
    <n v="1"/>
    <n v="0"/>
    <n v="0"/>
    <n v="0"/>
    <n v="2100"/>
    <n v="-114"/>
    <n v="1986"/>
    <n v="0"/>
    <n v="28375"/>
    <n v="0"/>
    <m/>
    <n v="1986"/>
    <n v="0"/>
    <m/>
    <m/>
    <m/>
    <m/>
    <m/>
    <m/>
    <m/>
    <m/>
    <x v="1"/>
    <n v="0"/>
    <n v="1"/>
    <n v="4"/>
    <n v="12"/>
    <n v="0"/>
    <n v="0"/>
    <n v="0"/>
    <n v="2013"/>
  </r>
  <r>
    <m/>
    <m/>
    <s v="ZAM/FUM/54/PRP/20"/>
    <s v="UNIDO"/>
    <m/>
    <x v="0"/>
    <s v="ZAM"/>
    <x v="5"/>
    <s v="FUM"/>
    <s v="Project preparation in the fumigants sector (soil fumigation)"/>
    <d v="2008-04-01T00:00:00"/>
    <d v="2009-03-01T00:00:00"/>
    <s v="FIN"/>
    <d v="2008-09-01T00:00:00"/>
    <m/>
    <d v="2008-12-01T00:00:00"/>
    <d v="2011-09-01T00:00:00"/>
    <n v="0"/>
    <m/>
    <m/>
    <n v="0"/>
    <m/>
    <m/>
    <n v="0"/>
    <m/>
    <m/>
    <n v="0"/>
    <m/>
    <m/>
    <n v="35000"/>
    <n v="-9714.17"/>
    <n v="25285.83"/>
    <n v="1.0000067231330749"/>
    <n v="-0.16999999999825377"/>
    <n v="-0.16999999999825377"/>
    <n v="0"/>
    <n v="2625"/>
    <n v="-729"/>
    <n v="1896"/>
    <n v="0"/>
    <n v="25286"/>
    <n v="0"/>
    <m/>
    <n v="1896"/>
    <n v="0"/>
    <m/>
    <m/>
    <m/>
    <m/>
    <m/>
    <m/>
    <m/>
    <m/>
    <x v="1"/>
    <n v="0"/>
    <n v="1"/>
    <n v="5"/>
    <n v="11"/>
    <n v="0"/>
    <n v="0"/>
    <n v="0"/>
    <n v="2008"/>
  </r>
  <r>
    <m/>
    <m/>
    <s v="ZIM/FUM/33/PRP/23"/>
    <s v="UNDP"/>
    <m/>
    <x v="0"/>
    <s v="ZIM"/>
    <x v="5"/>
    <s v="FUM"/>
    <s v="Project preparation in the fumigation storage sector"/>
    <d v="2001-03-01T00:00:00"/>
    <d v="2002-04-01T00:00:00"/>
    <s v="FIN"/>
    <d v="2001-04-01T00:00:00"/>
    <m/>
    <d v="2001-12-01T00:00:00"/>
    <d v="2003-12-01T00:00:00"/>
    <n v="0"/>
    <m/>
    <m/>
    <m/>
    <m/>
    <m/>
    <n v="0"/>
    <m/>
    <m/>
    <m/>
    <m/>
    <m/>
    <n v="25000"/>
    <n v="0"/>
    <n v="25000"/>
    <n v="1"/>
    <n v="0"/>
    <n v="0"/>
    <n v="0"/>
    <n v="3250"/>
    <n v="0"/>
    <n v="3250"/>
    <n v="0"/>
    <n v="25000"/>
    <n v="0"/>
    <n v="0"/>
    <n v="3250"/>
    <n v="0"/>
    <m/>
    <m/>
    <m/>
    <m/>
    <s v="Completed in 2001. Financially completed in 2003."/>
    <m/>
    <m/>
    <m/>
    <x v="1"/>
    <n v="0"/>
    <n v="1"/>
    <n v="1"/>
    <n v="13"/>
    <n v="0"/>
    <n v="0"/>
    <n v="0"/>
    <n v="2001"/>
  </r>
  <r>
    <m/>
    <m/>
    <s v="JOR/HAL/30/PRP/61"/>
    <s v="IBRD"/>
    <m/>
    <x v="2"/>
    <s v="JOR"/>
    <x v="5"/>
    <s v="HAL"/>
    <s v="Project preparation in the halon non-recycling"/>
    <d v="2000-03-01T00:00:00"/>
    <d v="2000-12-01T00:00:00"/>
    <s v="FIN"/>
    <d v="2000-03-01T00:00:00"/>
    <m/>
    <d v="2000-12-01T00:00:00"/>
    <d v="2000-12-01T00:00:00"/>
    <n v="0"/>
    <m/>
    <m/>
    <n v="0"/>
    <m/>
    <m/>
    <n v="0"/>
    <m/>
    <m/>
    <n v="0"/>
    <m/>
    <m/>
    <n v="15000"/>
    <n v="0"/>
    <n v="15000"/>
    <n v="1"/>
    <n v="0"/>
    <n v="0"/>
    <n v="0"/>
    <n v="1950"/>
    <n v="0"/>
    <n v="1950"/>
    <n v="0"/>
    <n v="15000"/>
    <n v="0"/>
    <n v="0"/>
    <n v="1950"/>
    <n v="0"/>
    <n v="0"/>
    <m/>
    <m/>
    <m/>
    <m/>
    <m/>
    <m/>
    <m/>
    <x v="1"/>
    <n v="0"/>
    <n v="1"/>
    <n v="0"/>
    <n v="9"/>
    <n v="0"/>
    <n v="0"/>
    <n v="0"/>
    <n v="2000"/>
  </r>
  <r>
    <m/>
    <m/>
    <s v="IDS/HAL/24/PRP/85"/>
    <s v="IBRD"/>
    <m/>
    <x v="2"/>
    <s v="IDS"/>
    <x v="5"/>
    <s v="HAL"/>
    <s v="Project preparation in the halon recycling sector"/>
    <d v="1998-03-01T00:00:00"/>
    <d v="1998-12-01T00:00:00"/>
    <s v="FIN"/>
    <d v="1999-03-01T00:00:00"/>
    <m/>
    <d v="1999-06-01T00:00:00"/>
    <d v="1999-06-01T00:00:00"/>
    <n v="0"/>
    <m/>
    <m/>
    <n v="0"/>
    <m/>
    <m/>
    <n v="0"/>
    <m/>
    <m/>
    <n v="0"/>
    <m/>
    <m/>
    <n v="18000"/>
    <n v="0"/>
    <n v="18000"/>
    <n v="1"/>
    <n v="0"/>
    <n v="0"/>
    <n v="0"/>
    <n v="2340"/>
    <n v="0"/>
    <n v="2340"/>
    <n v="0"/>
    <n v="18000"/>
    <n v="0"/>
    <n v="0"/>
    <n v="2340"/>
    <n v="0"/>
    <n v="0"/>
    <m/>
    <m/>
    <m/>
    <s v="Complete."/>
    <m/>
    <m/>
    <m/>
    <x v="1"/>
    <n v="0"/>
    <n v="1"/>
    <n v="12"/>
    <n v="9"/>
    <n v="0"/>
    <n v="0"/>
    <n v="0"/>
    <n v="1998"/>
  </r>
  <r>
    <m/>
    <m/>
    <s v="CPR/HAL/21/PRP/187"/>
    <s v="IBRD"/>
    <m/>
    <x v="2"/>
    <s v="CPR"/>
    <x v="5"/>
    <s v="HAL"/>
    <s v="Project preparation in the halon sector"/>
    <d v="1997-02-01T00:00:00"/>
    <d v="1997-12-01T00:00:00"/>
    <s v="FIN"/>
    <d v="1997-03-01T00:00:00"/>
    <m/>
    <d v="1997-12-01T00:00:00"/>
    <d v="1997-12-01T00:00:00"/>
    <n v="0"/>
    <m/>
    <m/>
    <n v="0"/>
    <m/>
    <m/>
    <n v="0"/>
    <m/>
    <m/>
    <n v="0"/>
    <m/>
    <m/>
    <n v="133000"/>
    <n v="-500"/>
    <n v="132500"/>
    <n v="1"/>
    <n v="0"/>
    <n v="0"/>
    <n v="0"/>
    <n v="17290"/>
    <n v="-65"/>
    <n v="17225"/>
    <n v="0"/>
    <n v="132500"/>
    <n v="0"/>
    <n v="0"/>
    <n v="17225"/>
    <n v="0"/>
    <n v="0"/>
    <m/>
    <m/>
    <m/>
    <m/>
    <m/>
    <m/>
    <m/>
    <x v="1"/>
    <n v="0"/>
    <n v="1"/>
    <n v="1"/>
    <n v="10"/>
    <n v="0"/>
    <n v="0"/>
    <n v="0"/>
    <n v="1997"/>
  </r>
  <r>
    <m/>
    <m/>
    <s v="MAL/HAL/15/PRP/54"/>
    <s v="USA"/>
    <m/>
    <x v="2"/>
    <s v="MAL"/>
    <x v="5"/>
    <s v="HAL"/>
    <s v="Project preparation in the halon sector"/>
    <d v="1994-12-01T00:00:00"/>
    <d v="1995-06-01T00:00:00"/>
    <s v="FIN"/>
    <m/>
    <m/>
    <d v="1995-06-01T00:00:00"/>
    <d v="1996-06-01T00:00:00"/>
    <n v="0"/>
    <m/>
    <m/>
    <n v="0"/>
    <m/>
    <m/>
    <m/>
    <m/>
    <m/>
    <m/>
    <m/>
    <m/>
    <n v="45000"/>
    <n v="-28116"/>
    <n v="16884"/>
    <n v="1"/>
    <n v="0"/>
    <n v="0"/>
    <n v="0"/>
    <n v="0"/>
    <n v="0"/>
    <n v="0"/>
    <n v="0"/>
    <n v="16884"/>
    <m/>
    <n v="0"/>
    <m/>
    <m/>
    <m/>
    <m/>
    <m/>
    <m/>
    <s v="Completed."/>
    <m/>
    <m/>
    <m/>
    <x v="1"/>
    <n v="0"/>
    <n v="1"/>
    <s v=""/>
    <n v="6"/>
    <n v="0"/>
    <n v="0"/>
    <n v="0"/>
    <n v="1994"/>
  </r>
  <r>
    <m/>
    <m/>
    <s v="ROM/HAL/48/PRP/33"/>
    <s v="UNIDO"/>
    <m/>
    <x v="4"/>
    <s v="ROM"/>
    <x v="5"/>
    <s v="HAL"/>
    <s v="Project preparation in the halon sector"/>
    <d v="2006-04-01T00:00:00"/>
    <d v="2007-04-01T00:00:00"/>
    <s v="FIN"/>
    <d v="2006-09-01T00:00:00"/>
    <m/>
    <d v="2006-12-01T00:00:00"/>
    <d v="2007-04-01T00:00:00"/>
    <n v="0"/>
    <m/>
    <m/>
    <n v="0"/>
    <m/>
    <m/>
    <n v="0"/>
    <m/>
    <m/>
    <n v="0"/>
    <m/>
    <m/>
    <n v="15000"/>
    <n v="-571"/>
    <n v="14429"/>
    <n v="1"/>
    <n v="0"/>
    <n v="0"/>
    <n v="0"/>
    <n v="1125"/>
    <n v="-43"/>
    <n v="1082"/>
    <n v="0"/>
    <n v="14429"/>
    <n v="0"/>
    <m/>
    <n v="1082"/>
    <n v="0"/>
    <m/>
    <m/>
    <m/>
    <m/>
    <m/>
    <m/>
    <m/>
    <m/>
    <x v="1"/>
    <n v="0"/>
    <n v="1"/>
    <n v="5"/>
    <n v="12"/>
    <n v="0"/>
    <n v="0"/>
    <n v="0"/>
    <n v="2006"/>
  </r>
  <r>
    <m/>
    <m/>
    <s v="YUG/HAL/33/PRP/09"/>
    <s v="UNIDO"/>
    <m/>
    <x v="4"/>
    <s v="YUG"/>
    <x v="5"/>
    <s v="HAL"/>
    <s v="Project preparation in the halon sector"/>
    <d v="2001-03-01T00:00:00"/>
    <d v="2002-04-01T00:00:00"/>
    <s v="FIN"/>
    <d v="2001-06-01T00:00:00"/>
    <m/>
    <d v="2002-04-01T00:00:00"/>
    <d v="2003-05-01T00:00:00"/>
    <n v="0"/>
    <m/>
    <m/>
    <n v="0"/>
    <m/>
    <m/>
    <n v="0"/>
    <m/>
    <m/>
    <n v="0"/>
    <m/>
    <m/>
    <n v="20000"/>
    <n v="-82"/>
    <n v="19918"/>
    <n v="1"/>
    <n v="0"/>
    <n v="0"/>
    <n v="0"/>
    <n v="2600"/>
    <n v="-14.82"/>
    <n v="2585.1799999999998"/>
    <n v="0.17999999999983629"/>
    <n v="19918"/>
    <n v="0"/>
    <m/>
    <n v="2585"/>
    <n v="0"/>
    <m/>
    <m/>
    <m/>
    <m/>
    <m/>
    <m/>
    <m/>
    <m/>
    <x v="1"/>
    <n v="0"/>
    <n v="1"/>
    <n v="3"/>
    <n v="13"/>
    <n v="0"/>
    <n v="0"/>
    <n v="0"/>
    <n v="2001"/>
  </r>
  <r>
    <m/>
    <m/>
    <s v="BRA/FOA/33/PRP/210"/>
    <s v="UNDP"/>
    <m/>
    <x v="1"/>
    <s v="BRA"/>
    <x v="5"/>
    <s v="FOA"/>
    <s v="Project preparation in the integral skin foam sector"/>
    <d v="2001-03-01T00:00:00"/>
    <d v="2002-04-01T00:00:00"/>
    <s v="FIN"/>
    <d v="2001-04-01T00:00:00"/>
    <m/>
    <d v="2001-12-01T00:00:00"/>
    <d v="2003-12-01T00:00:00"/>
    <n v="0"/>
    <m/>
    <m/>
    <m/>
    <m/>
    <m/>
    <n v="0"/>
    <m/>
    <m/>
    <m/>
    <m/>
    <m/>
    <n v="80000"/>
    <n v="0"/>
    <n v="80000"/>
    <n v="1"/>
    <n v="0"/>
    <n v="0"/>
    <n v="0"/>
    <n v="10400"/>
    <n v="0"/>
    <n v="10400"/>
    <n v="0"/>
    <n v="80000"/>
    <n v="0"/>
    <n v="0"/>
    <n v="10400"/>
    <n v="0"/>
    <m/>
    <m/>
    <m/>
    <m/>
    <s v="Completed in 2001. Financially completed in 2003."/>
    <m/>
    <m/>
    <m/>
    <x v="1"/>
    <n v="0"/>
    <n v="1"/>
    <n v="1"/>
    <n v="13"/>
    <n v="0"/>
    <n v="0"/>
    <n v="0"/>
    <n v="2001"/>
  </r>
  <r>
    <m/>
    <m/>
    <s v="IND/FOA/33/PRP/297"/>
    <s v="UNDP"/>
    <m/>
    <x v="2"/>
    <s v="IND"/>
    <x v="5"/>
    <s v="FOA"/>
    <s v="Project preparation in the integral skin foam sector"/>
    <d v="2001-03-01T00:00:00"/>
    <d v="2002-04-01T00:00:00"/>
    <s v="FIN"/>
    <d v="2001-04-01T00:00:00"/>
    <m/>
    <d v="2001-12-01T00:00:00"/>
    <d v="2003-07-01T00:00:00"/>
    <n v="0"/>
    <m/>
    <m/>
    <m/>
    <m/>
    <m/>
    <n v="0"/>
    <m/>
    <m/>
    <m/>
    <m/>
    <m/>
    <n v="15000"/>
    <n v="0"/>
    <n v="15000"/>
    <n v="1"/>
    <n v="0"/>
    <n v="0"/>
    <n v="0"/>
    <n v="1950"/>
    <n v="0"/>
    <n v="1950"/>
    <n v="0"/>
    <n v="15000"/>
    <n v="0"/>
    <n v="0"/>
    <n v="1950"/>
    <n v="0"/>
    <m/>
    <m/>
    <m/>
    <m/>
    <s v="Completed in 2001. Financially completed in 2003."/>
    <m/>
    <m/>
    <m/>
    <x v="1"/>
    <n v="0"/>
    <n v="1"/>
    <n v="1"/>
    <n v="13"/>
    <n v="0"/>
    <n v="0"/>
    <n v="0"/>
    <n v="2001"/>
  </r>
  <r>
    <m/>
    <m/>
    <s v="IND/REF/33/PRP/300"/>
    <s v="IBRD"/>
    <m/>
    <x v="2"/>
    <s v="IND"/>
    <x v="5"/>
    <s v="REF"/>
    <s v="Project preparation in the MAC sector"/>
    <d v="2001-03-01T00:00:00"/>
    <d v="2001-12-01T00:00:00"/>
    <s v="FIN"/>
    <d v="2002-09-01T00:00:00"/>
    <m/>
    <d v="2002-09-01T00:00:00"/>
    <d v="2002-09-01T00:00:00"/>
    <n v="0"/>
    <m/>
    <m/>
    <n v="0"/>
    <m/>
    <m/>
    <n v="0"/>
    <m/>
    <m/>
    <n v="0"/>
    <m/>
    <m/>
    <n v="40000"/>
    <n v="0"/>
    <n v="40000"/>
    <n v="1"/>
    <n v="0"/>
    <n v="0"/>
    <n v="0"/>
    <n v="5200"/>
    <n v="0"/>
    <n v="5200"/>
    <n v="0"/>
    <n v="40000"/>
    <n v="0"/>
    <n v="0"/>
    <n v="5200"/>
    <n v="0"/>
    <n v="0"/>
    <m/>
    <m/>
    <m/>
    <s v="Project submitted to and approved at the 38th ExCom."/>
    <m/>
    <m/>
    <m/>
    <x v="1"/>
    <n v="0"/>
    <n v="1"/>
    <n v="18"/>
    <n v="9"/>
    <n v="0"/>
    <n v="0"/>
    <n v="0"/>
    <n v="2001"/>
  </r>
  <r>
    <m/>
    <m/>
    <s v="MEX/REF/36/PRP/106"/>
    <s v="IBRD"/>
    <m/>
    <x v="1"/>
    <s v="MEX"/>
    <x v="5"/>
    <s v="REF"/>
    <s v="Project preparation in the MAC sector"/>
    <d v="2002-03-01T00:00:00"/>
    <d v="2003-04-01T00:00:00"/>
    <s v="FIN"/>
    <d v="2002-12-01T00:00:00"/>
    <m/>
    <d v="2003-04-01T00:00:00"/>
    <d v="2003-07-01T00:00:00"/>
    <n v="0"/>
    <m/>
    <m/>
    <n v="0"/>
    <m/>
    <m/>
    <n v="0"/>
    <m/>
    <m/>
    <n v="0"/>
    <m/>
    <m/>
    <n v="25000"/>
    <n v="-20000"/>
    <n v="5000"/>
    <n v="1"/>
    <n v="0"/>
    <n v="0"/>
    <n v="0"/>
    <n v="3250"/>
    <n v="-2600"/>
    <n v="650"/>
    <n v="0"/>
    <n v="5000"/>
    <n v="0"/>
    <n v="0"/>
    <n v="650"/>
    <n v="0"/>
    <n v="0"/>
    <m/>
    <m/>
    <m/>
    <s v="Project preparation commenced, however, upon further inspection at the enterprise, enterprise was determined ineligible."/>
    <m/>
    <m/>
    <m/>
    <x v="1"/>
    <n v="0"/>
    <n v="1"/>
    <n v="9"/>
    <n v="13"/>
    <n v="0"/>
    <n v="0"/>
    <n v="0"/>
    <n v="2002"/>
  </r>
  <r>
    <m/>
    <m/>
    <s v="IRA/REF/36/PRP/147"/>
    <s v="UNDP"/>
    <m/>
    <x v="2"/>
    <s v="IRA"/>
    <x v="5"/>
    <s v="REF"/>
    <s v="Project preparation in the manufacturing of refrigeration equipment sector (terminal phase-out)"/>
    <d v="2002-03-01T00:00:00"/>
    <d v="2003-04-01T00:00:00"/>
    <s v="FIN"/>
    <d v="2002-05-01T00:00:00"/>
    <m/>
    <d v="2003-12-01T00:00:00"/>
    <d v="2005-11-01T00:00:00"/>
    <n v="0"/>
    <m/>
    <m/>
    <m/>
    <m/>
    <m/>
    <n v="0"/>
    <m/>
    <m/>
    <m/>
    <m/>
    <m/>
    <n v="35000"/>
    <n v="-5431"/>
    <n v="29569"/>
    <n v="1"/>
    <n v="0"/>
    <n v="0"/>
    <n v="0"/>
    <n v="4550"/>
    <n v="-706"/>
    <n v="3844"/>
    <n v="3.0000000000200089E-2"/>
    <n v="29569"/>
    <n v="0"/>
    <n v="0"/>
    <n v="3843.97"/>
    <n v="0"/>
    <m/>
    <m/>
    <m/>
    <m/>
    <s v="Completed in 2003. Financially completed in 2005."/>
    <m/>
    <m/>
    <m/>
    <x v="1"/>
    <n v="0"/>
    <n v="1"/>
    <n v="2"/>
    <n v="13"/>
    <n v="0"/>
    <n v="0"/>
    <n v="0"/>
    <n v="2002"/>
  </r>
  <r>
    <m/>
    <m/>
    <s v="EGY/REF/36/PRP/84"/>
    <s v="UNDP"/>
    <m/>
    <x v="0"/>
    <s v="EGY"/>
    <x v="5"/>
    <s v="REF"/>
    <s v="Project preparation in the manufacturing refrigeration (terminal phase-out) sector"/>
    <d v="2002-03-01T00:00:00"/>
    <d v="2003-04-01T00:00:00"/>
    <s v="TRF"/>
    <m/>
    <m/>
    <m/>
    <d v="2006-12-01T00:00:00"/>
    <n v="0"/>
    <m/>
    <m/>
    <m/>
    <m/>
    <m/>
    <n v="0"/>
    <m/>
    <m/>
    <m/>
    <m/>
    <m/>
    <n v="20000"/>
    <n v="-20000"/>
    <n v="0"/>
    <n v="0"/>
    <n v="0"/>
    <n v="0"/>
    <n v="0"/>
    <n v="2600"/>
    <n v="-2600"/>
    <n v="0"/>
    <n v="0"/>
    <n v="0"/>
    <n v="0"/>
    <n v="0"/>
    <n v="0"/>
    <n v="0"/>
    <m/>
    <m/>
    <m/>
    <m/>
    <s v="Transferred in 2003. Financially Completed in 2006."/>
    <m/>
    <m/>
    <m/>
    <x v="0"/>
    <n v="0"/>
    <n v="0"/>
    <s v=""/>
    <n v="13"/>
    <n v="0"/>
    <n v="0"/>
    <n v="0"/>
    <n v="2002"/>
  </r>
  <r>
    <m/>
    <m/>
    <s v="IND/REF/36/PRP/344"/>
    <s v="UNDP"/>
    <m/>
    <x v="2"/>
    <s v="IND"/>
    <x v="5"/>
    <s v="REF"/>
    <s v="Project preparation in the manufacturing refrigeration (terminal phase-out) sector"/>
    <d v="2002-03-01T00:00:00"/>
    <d v="2003-04-01T00:00:00"/>
    <s v="FIN"/>
    <d v="2002-04-01T00:00:00"/>
    <m/>
    <d v="2002-12-01T00:00:00"/>
    <d v="2005-11-01T00:00:00"/>
    <n v="0"/>
    <m/>
    <m/>
    <m/>
    <m/>
    <m/>
    <n v="0"/>
    <m/>
    <m/>
    <m/>
    <m/>
    <m/>
    <n v="20000"/>
    <n v="-2741"/>
    <n v="17259"/>
    <n v="1"/>
    <n v="0"/>
    <n v="0"/>
    <n v="0"/>
    <n v="2600"/>
    <n v="-356"/>
    <n v="2244"/>
    <n v="0.32999999999992724"/>
    <n v="17259"/>
    <n v="0"/>
    <n v="0"/>
    <n v="2243.67"/>
    <n v="0"/>
    <m/>
    <m/>
    <m/>
    <m/>
    <s v="Completed in 2002. Financially completed in 2005."/>
    <m/>
    <m/>
    <m/>
    <x v="1"/>
    <n v="0"/>
    <n v="1"/>
    <n v="1"/>
    <n v="13"/>
    <n v="0"/>
    <n v="0"/>
    <n v="0"/>
    <n v="2002"/>
  </r>
  <r>
    <m/>
    <m/>
    <s v="IDS/REF/36/PRP/137"/>
    <s v="UNDP"/>
    <m/>
    <x v="2"/>
    <s v="IDS"/>
    <x v="5"/>
    <s v="REF"/>
    <s v="Project preparation in the manufacturing refrigeration sector (terminal phase-out)"/>
    <d v="2002-03-01T00:00:00"/>
    <d v="2003-04-01T00:00:00"/>
    <s v="FIN"/>
    <d v="2002-04-01T00:00:00"/>
    <m/>
    <d v="2003-04-01T00:00:00"/>
    <d v="2005-11-01T00:00:00"/>
    <n v="0"/>
    <m/>
    <m/>
    <m/>
    <m/>
    <m/>
    <n v="0"/>
    <m/>
    <m/>
    <m/>
    <m/>
    <m/>
    <n v="20000"/>
    <n v="-2740"/>
    <n v="17260"/>
    <n v="1"/>
    <n v="0"/>
    <n v="0"/>
    <n v="0"/>
    <n v="2600"/>
    <n v="-356"/>
    <n v="2244"/>
    <n v="0.1999999999998181"/>
    <n v="17260"/>
    <n v="0"/>
    <n v="0"/>
    <n v="2243.8000000000002"/>
    <n v="0"/>
    <m/>
    <m/>
    <m/>
    <m/>
    <s v="Completed in 2003. Financially completed in 2005."/>
    <m/>
    <m/>
    <m/>
    <x v="1"/>
    <n v="0"/>
    <n v="1"/>
    <n v="1"/>
    <n v="13"/>
    <n v="0"/>
    <n v="0"/>
    <n v="0"/>
    <n v="2002"/>
  </r>
  <r>
    <m/>
    <m/>
    <s v="SYR/REF/36/PRP/84"/>
    <s v="UNDP"/>
    <m/>
    <x v="2"/>
    <s v="SYR"/>
    <x v="5"/>
    <s v="REF"/>
    <s v="Project preparation in the manufacturing refrigeration sector (terminal phase-out)"/>
    <d v="2002-03-01T00:00:00"/>
    <d v="2003-04-01T00:00:00"/>
    <s v="FIN"/>
    <d v="2002-04-01T00:00:00"/>
    <m/>
    <d v="2002-09-01T00:00:00"/>
    <d v="2007-03-01T00:00:00"/>
    <n v="0"/>
    <m/>
    <m/>
    <m/>
    <m/>
    <m/>
    <n v="0"/>
    <m/>
    <m/>
    <m/>
    <m/>
    <m/>
    <n v="20000"/>
    <n v="-6865"/>
    <n v="13135"/>
    <n v="1"/>
    <n v="0"/>
    <n v="0"/>
    <n v="0"/>
    <n v="2600"/>
    <n v="-892"/>
    <n v="1708"/>
    <n v="0.45000000000004547"/>
    <n v="13135"/>
    <n v="0"/>
    <n v="0"/>
    <n v="1707.55"/>
    <n v="0"/>
    <m/>
    <m/>
    <m/>
    <m/>
    <s v="Completed in 2002. Financially completed in 2007."/>
    <m/>
    <m/>
    <m/>
    <x v="1"/>
    <n v="0"/>
    <n v="1"/>
    <n v="1"/>
    <n v="13"/>
    <n v="0"/>
    <n v="0"/>
    <n v="0"/>
    <n v="2002"/>
  </r>
  <r>
    <m/>
    <m/>
    <s v="CUB/ARS/36/PRP/20"/>
    <s v="UNDP"/>
    <m/>
    <x v="1"/>
    <s v="CUB"/>
    <x v="5"/>
    <s v="ARS"/>
    <s v="Project preparation in the MDI sector"/>
    <d v="2002-03-01T00:00:00"/>
    <d v="2004-04-01T00:00:00"/>
    <s v="FIN"/>
    <d v="2002-07-01T00:00:00"/>
    <m/>
    <d v="2004-06-01T00:00:00"/>
    <d v="2005-12-01T00:00:00"/>
    <n v="0"/>
    <m/>
    <m/>
    <m/>
    <m/>
    <m/>
    <n v="0"/>
    <m/>
    <m/>
    <m/>
    <m/>
    <m/>
    <n v="30000"/>
    <n v="20000"/>
    <n v="50000"/>
    <n v="1"/>
    <n v="0"/>
    <n v="0"/>
    <n v="0"/>
    <n v="3900"/>
    <n v="1500"/>
    <n v="5400"/>
    <n v="0"/>
    <n v="50000"/>
    <n v="0"/>
    <n v="0"/>
    <n v="5400"/>
    <n v="0"/>
    <m/>
    <m/>
    <m/>
    <m/>
    <s v="Completed in 2004. Financially completed in 2005."/>
    <m/>
    <m/>
    <m/>
    <x v="1"/>
    <n v="0"/>
    <n v="1"/>
    <n v="4"/>
    <n v="25"/>
    <n v="0"/>
    <n v="0"/>
    <n v="0"/>
    <n v="2002"/>
  </r>
  <r>
    <m/>
    <m/>
    <s v="ECU/FUM/33/PRP/29"/>
    <s v="IBRD"/>
    <m/>
    <x v="1"/>
    <s v="ECU"/>
    <x v="5"/>
    <s v="FUM"/>
    <s v="Project preparation in the methyl bromide sector"/>
    <d v="2001-03-01T00:00:00"/>
    <d v="2001-12-01T00:00:00"/>
    <s v="FIN"/>
    <d v="2002-11-01T00:00:00"/>
    <m/>
    <d v="2002-11-01T00:00:00"/>
    <d v="2002-11-01T00:00:00"/>
    <n v="0"/>
    <m/>
    <m/>
    <n v="0"/>
    <m/>
    <m/>
    <n v="0"/>
    <m/>
    <m/>
    <n v="0"/>
    <m/>
    <m/>
    <n v="35000"/>
    <n v="0"/>
    <n v="35000"/>
    <n v="1"/>
    <n v="0"/>
    <n v="0"/>
    <n v="0"/>
    <n v="4550"/>
    <n v="0"/>
    <n v="4550"/>
    <n v="0"/>
    <n v="35000"/>
    <n v="0"/>
    <n v="0"/>
    <n v="4550"/>
    <n v="0"/>
    <n v="0"/>
    <m/>
    <m/>
    <m/>
    <s v="MeBr phaseout plan for the rose plant nursery sector approved at the 38th ExCom."/>
    <m/>
    <m/>
    <m/>
    <x v="1"/>
    <n v="0"/>
    <n v="1"/>
    <n v="20"/>
    <n v="9"/>
    <n v="0"/>
    <n v="0"/>
    <n v="0"/>
    <n v="2001"/>
  </r>
  <r>
    <m/>
    <m/>
    <s v="TUR/FUM/36/PRP/77"/>
    <s v="IBRD"/>
    <m/>
    <x v="4"/>
    <s v="TUR"/>
    <x v="5"/>
    <s v="FUM"/>
    <s v="Project preparation in the methyl bromide sector (storage of hazelnut)"/>
    <d v="2002-03-01T00:00:00"/>
    <d v="2003-04-01T00:00:00"/>
    <s v="CLO"/>
    <m/>
    <m/>
    <m/>
    <d v="2004-12-01T00:00:00"/>
    <n v="0"/>
    <m/>
    <m/>
    <n v="0"/>
    <m/>
    <m/>
    <n v="0"/>
    <m/>
    <m/>
    <n v="0"/>
    <m/>
    <m/>
    <n v="40000"/>
    <n v="-40000"/>
    <n v="0"/>
    <n v="0"/>
    <n v="0"/>
    <n v="0"/>
    <n v="0"/>
    <n v="5200"/>
    <n v="-5200"/>
    <n v="0"/>
    <n v="0"/>
    <n v="0"/>
    <n v="0"/>
    <n v="0"/>
    <n v="0"/>
    <n v="0"/>
    <n v="0"/>
    <m/>
    <m/>
    <m/>
    <s v="Due to reorganization of MARA and personnel changes following a newly elected government funding is returned while Gov. weighs its options on a way forward.  "/>
    <m/>
    <m/>
    <m/>
    <x v="0"/>
    <n v="0"/>
    <n v="0"/>
    <s v=""/>
    <n v="13"/>
    <n v="0"/>
    <n v="0"/>
    <n v="0"/>
    <n v="2002"/>
  </r>
  <r>
    <m/>
    <m/>
    <s v="ECU/FUM/24/PRP/21"/>
    <s v="IBRD"/>
    <m/>
    <x v="1"/>
    <s v="ECU"/>
    <x v="5"/>
    <s v="FUM"/>
    <s v="Project preparation in the methyl bromide sector for cut flowers and tobacco"/>
    <d v="1998-03-01T00:00:00"/>
    <d v="1998-12-01T00:00:00"/>
    <s v="FIN"/>
    <d v="1998-09-01T00:00:00"/>
    <m/>
    <d v="1999-06-01T00:00:00"/>
    <d v="1999-06-01T00:00:00"/>
    <n v="0"/>
    <m/>
    <m/>
    <n v="0"/>
    <m/>
    <m/>
    <n v="0"/>
    <m/>
    <m/>
    <n v="0"/>
    <m/>
    <m/>
    <n v="20000"/>
    <n v="0"/>
    <n v="20000"/>
    <n v="1"/>
    <n v="0"/>
    <n v="0"/>
    <n v="0"/>
    <n v="2600"/>
    <n v="0"/>
    <n v="2600"/>
    <n v="0"/>
    <n v="20000"/>
    <n v="0"/>
    <n v="0"/>
    <n v="2600"/>
    <n v="0"/>
    <n v="0"/>
    <m/>
    <m/>
    <m/>
    <s v="Completed."/>
    <m/>
    <m/>
    <m/>
    <x v="1"/>
    <n v="0"/>
    <n v="1"/>
    <n v="6"/>
    <n v="9"/>
    <n v="0"/>
    <n v="0"/>
    <n v="0"/>
    <n v="1998"/>
  </r>
  <r>
    <m/>
    <m/>
    <s v="CHI/FUM/24/PRP/33"/>
    <s v="IBRD"/>
    <m/>
    <x v="1"/>
    <s v="CHI"/>
    <x v="5"/>
    <s v="FUM"/>
    <s v="Project preparation in the methyl bromide sector for tomatoes"/>
    <d v="1998-03-01T00:00:00"/>
    <d v="1998-12-01T00:00:00"/>
    <s v="FIN"/>
    <d v="1998-06-01T00:00:00"/>
    <m/>
    <d v="1998-12-01T00:00:00"/>
    <d v="1998-12-01T00:00:00"/>
    <n v="0"/>
    <m/>
    <m/>
    <n v="0"/>
    <m/>
    <m/>
    <n v="0"/>
    <m/>
    <m/>
    <n v="0"/>
    <m/>
    <m/>
    <n v="25000"/>
    <n v="0"/>
    <n v="25000"/>
    <n v="1"/>
    <n v="0"/>
    <n v="0"/>
    <n v="0"/>
    <n v="3250"/>
    <n v="0"/>
    <n v="3250"/>
    <n v="0"/>
    <n v="25000"/>
    <n v="0"/>
    <n v="0"/>
    <n v="3250"/>
    <n v="0"/>
    <n v="0"/>
    <m/>
    <m/>
    <m/>
    <m/>
    <m/>
    <m/>
    <m/>
    <x v="1"/>
    <n v="0"/>
    <n v="1"/>
    <n v="3"/>
    <n v="9"/>
    <n v="0"/>
    <n v="0"/>
    <n v="0"/>
    <n v="1998"/>
  </r>
  <r>
    <m/>
    <m/>
    <s v="IND/HAL/33/PRP/294"/>
    <s v="UNDP"/>
    <m/>
    <x v="2"/>
    <s v="IND"/>
    <x v="5"/>
    <s v="HAL"/>
    <s v="Project preparation in the non-recycling halon sector"/>
    <d v="2001-03-01T00:00:00"/>
    <d v="2002-04-01T00:00:00"/>
    <s v="FIN"/>
    <d v="2002-02-01T00:00:00"/>
    <m/>
    <d v="2003-06-01T00:00:00"/>
    <d v="2003-07-01T00:00:00"/>
    <n v="0"/>
    <m/>
    <m/>
    <m/>
    <m/>
    <m/>
    <n v="0"/>
    <m/>
    <m/>
    <m/>
    <m/>
    <m/>
    <n v="10000"/>
    <n v="0"/>
    <n v="10000"/>
    <n v="1"/>
    <n v="0"/>
    <n v="0"/>
    <n v="0"/>
    <n v="1300"/>
    <n v="0"/>
    <n v="1300"/>
    <n v="0"/>
    <n v="10000"/>
    <n v="0"/>
    <n v="0"/>
    <n v="1300"/>
    <n v="0"/>
    <m/>
    <m/>
    <m/>
    <m/>
    <s v="Completed in 2003. Financially completed in 2003."/>
    <m/>
    <m/>
    <m/>
    <x v="1"/>
    <n v="0"/>
    <n v="1"/>
    <n v="11"/>
    <n v="13"/>
    <n v="0"/>
    <n v="0"/>
    <n v="0"/>
    <n v="2001"/>
  </r>
  <r>
    <m/>
    <m/>
    <s v="IND/PAG/33/PRP/302"/>
    <s v="UNIDO"/>
    <m/>
    <x v="2"/>
    <s v="IND"/>
    <x v="5"/>
    <s v="PAG"/>
    <s v="Project preparation in the process agent (pharmaceutical) sector"/>
    <d v="2001-03-01T00:00:00"/>
    <d v="2002-10-01T00:00:00"/>
    <s v="FIN"/>
    <d v="2001-06-01T00:00:00"/>
    <m/>
    <d v="2003-10-01T00:00:00"/>
    <d v="2004-09-01T00:00:00"/>
    <n v="0"/>
    <m/>
    <m/>
    <n v="0"/>
    <m/>
    <m/>
    <n v="0"/>
    <m/>
    <m/>
    <n v="0"/>
    <m/>
    <m/>
    <n v="70000"/>
    <n v="-5813"/>
    <n v="64187"/>
    <n v="1"/>
    <n v="0"/>
    <n v="0"/>
    <n v="0"/>
    <n v="9100"/>
    <n v="-768.95"/>
    <n v="8331.0499999999993"/>
    <n v="4.9999999999272404E-2"/>
    <n v="64187"/>
    <n v="0"/>
    <m/>
    <n v="8331"/>
    <n v="0"/>
    <m/>
    <m/>
    <m/>
    <m/>
    <m/>
    <m/>
    <m/>
    <m/>
    <x v="1"/>
    <n v="0"/>
    <n v="1"/>
    <n v="3"/>
    <n v="19"/>
    <n v="0"/>
    <n v="0"/>
    <n v="0"/>
    <n v="2001"/>
  </r>
  <r>
    <m/>
    <m/>
    <s v="BRA/PAG/36/PRP/242"/>
    <s v="IBRD"/>
    <m/>
    <x v="1"/>
    <s v="BRA"/>
    <x v="5"/>
    <s v="PAG"/>
    <s v="Project preparation in the process agent sub-sector"/>
    <d v="2002-03-01T00:00:00"/>
    <d v="2003-09-01T00:00:00"/>
    <s v="FIN"/>
    <d v="2003-12-01T00:00:00"/>
    <m/>
    <d v="2003-09-01T00:00:00"/>
    <d v="2003-12-01T00:00:00"/>
    <n v="0"/>
    <m/>
    <m/>
    <n v="0"/>
    <m/>
    <m/>
    <n v="0"/>
    <m/>
    <m/>
    <n v="0"/>
    <m/>
    <m/>
    <n v="50000"/>
    <n v="-14819"/>
    <n v="35181"/>
    <n v="1"/>
    <n v="0"/>
    <n v="0"/>
    <n v="0"/>
    <n v="6500"/>
    <n v="-1926"/>
    <n v="4574"/>
    <n v="0"/>
    <n v="35181"/>
    <n v="0"/>
    <n v="0"/>
    <n v="4574"/>
    <n v="0"/>
    <n v="0"/>
    <m/>
    <m/>
    <m/>
    <s v="Upon confirmation of very low national CTC consumption, arrangements with Ministry of Environment are being made to transfer project to UNDP.    "/>
    <m/>
    <m/>
    <m/>
    <x v="1"/>
    <n v="0"/>
    <n v="1"/>
    <n v="21"/>
    <n v="18"/>
    <n v="0"/>
    <n v="0"/>
    <n v="0"/>
    <n v="2002"/>
  </r>
  <r>
    <m/>
    <m/>
    <s v="DJI/REF/36/PRP/02"/>
    <s v="UNDP"/>
    <m/>
    <x v="0"/>
    <s v="DJI"/>
    <x v="5"/>
    <s v="REF"/>
    <s v="Project preparation in the recovery and recycling refrigeration sector"/>
    <d v="2002-03-01T00:00:00"/>
    <d v="2003-04-01T00:00:00"/>
    <s v="FIN"/>
    <d v="2002-04-01T00:00:00"/>
    <m/>
    <d v="2003-01-01T00:00:00"/>
    <d v="2005-12-01T00:00:00"/>
    <n v="0"/>
    <m/>
    <m/>
    <m/>
    <m/>
    <m/>
    <n v="0"/>
    <m/>
    <m/>
    <m/>
    <m/>
    <m/>
    <n v="15000"/>
    <n v="0"/>
    <n v="15000"/>
    <n v="1"/>
    <n v="0"/>
    <n v="0"/>
    <n v="0"/>
    <n v="1950"/>
    <n v="0"/>
    <n v="1950"/>
    <n v="0"/>
    <n v="15000"/>
    <n v="0"/>
    <n v="0"/>
    <n v="1950"/>
    <n v="0"/>
    <m/>
    <m/>
    <m/>
    <m/>
    <s v="Completed in 2003. Financially completed in 2005."/>
    <m/>
    <m/>
    <m/>
    <x v="1"/>
    <n v="0"/>
    <n v="1"/>
    <n v="1"/>
    <n v="13"/>
    <n v="0"/>
    <n v="0"/>
    <n v="0"/>
    <n v="2002"/>
  </r>
  <r>
    <m/>
    <m/>
    <s v="HAI/REF/36/PRP/02"/>
    <s v="UNDP"/>
    <m/>
    <x v="1"/>
    <s v="HAI"/>
    <x v="5"/>
    <s v="REF"/>
    <s v="Project preparation in the recovery and recycling refrigeration sector"/>
    <d v="2002-03-01T00:00:00"/>
    <d v="2003-04-01T00:00:00"/>
    <s v="FIN"/>
    <d v="2002-04-01T00:00:00"/>
    <m/>
    <d v="2002-12-01T00:00:00"/>
    <d v="2005-12-01T00:00:00"/>
    <n v="0"/>
    <m/>
    <m/>
    <m/>
    <m/>
    <m/>
    <n v="0"/>
    <m/>
    <m/>
    <m/>
    <m/>
    <m/>
    <n v="15000"/>
    <n v="0"/>
    <n v="15000"/>
    <n v="1"/>
    <n v="0"/>
    <n v="0"/>
    <n v="0"/>
    <n v="1950"/>
    <n v="0"/>
    <n v="1950"/>
    <n v="0"/>
    <n v="15000"/>
    <n v="0"/>
    <n v="0"/>
    <n v="1950"/>
    <n v="0"/>
    <m/>
    <m/>
    <m/>
    <m/>
    <s v="Completed in 2002. Financially completed in 2005."/>
    <m/>
    <m/>
    <m/>
    <x v="1"/>
    <n v="0"/>
    <n v="1"/>
    <n v="1"/>
    <n v="13"/>
    <n v="0"/>
    <n v="0"/>
    <n v="0"/>
    <n v="2002"/>
  </r>
  <r>
    <m/>
    <m/>
    <s v="SUR/REF/36/PRP/02"/>
    <s v="UNDP"/>
    <m/>
    <x v="1"/>
    <s v="SUR"/>
    <x v="5"/>
    <s v="REF"/>
    <s v="Project preparation in the recovery and recycling refrigeration sector"/>
    <d v="2002-03-01T00:00:00"/>
    <d v="2003-04-01T00:00:00"/>
    <s v="FIN"/>
    <d v="2003-02-01T00:00:00"/>
    <m/>
    <d v="2004-12-01T00:00:00"/>
    <d v="2005-12-01T00:00:00"/>
    <n v="0"/>
    <m/>
    <m/>
    <m/>
    <m/>
    <m/>
    <n v="0"/>
    <m/>
    <m/>
    <m/>
    <m/>
    <m/>
    <n v="15000"/>
    <n v="0"/>
    <n v="15000"/>
    <n v="1"/>
    <n v="0"/>
    <n v="0"/>
    <n v="0"/>
    <n v="1950"/>
    <n v="0"/>
    <n v="1950"/>
    <n v="0"/>
    <n v="15000"/>
    <n v="0"/>
    <n v="0"/>
    <n v="1950"/>
    <n v="0"/>
    <m/>
    <m/>
    <m/>
    <m/>
    <s v="Completed in 2004. Financially completed in 2005."/>
    <m/>
    <m/>
    <m/>
    <x v="1"/>
    <n v="0"/>
    <n v="1"/>
    <n v="11"/>
    <n v="13"/>
    <n v="0"/>
    <n v="0"/>
    <n v="0"/>
    <n v="2002"/>
  </r>
  <r>
    <m/>
    <m/>
    <s v="TOG/REF/36/PRP/04"/>
    <s v="UNDP"/>
    <m/>
    <x v="0"/>
    <s v="TOG"/>
    <x v="5"/>
    <s v="REF"/>
    <s v="Project preparation in the recovery and recycling refrigeration sector"/>
    <d v="2002-03-01T00:00:00"/>
    <d v="2003-04-01T00:00:00"/>
    <s v="FIN"/>
    <d v="2002-04-01T00:00:00"/>
    <m/>
    <d v="2003-01-01T00:00:00"/>
    <d v="2005-12-01T00:00:00"/>
    <n v="0"/>
    <m/>
    <m/>
    <m/>
    <m/>
    <m/>
    <n v="0"/>
    <m/>
    <m/>
    <m/>
    <m/>
    <m/>
    <n v="15000"/>
    <n v="0"/>
    <n v="15000"/>
    <n v="1"/>
    <n v="0"/>
    <n v="0"/>
    <n v="0"/>
    <n v="1950"/>
    <n v="0"/>
    <n v="1950"/>
    <n v="0"/>
    <n v="15000"/>
    <n v="0"/>
    <n v="0"/>
    <n v="1950"/>
    <n v="0"/>
    <m/>
    <m/>
    <m/>
    <m/>
    <s v="Completed in 2003. Financially completed in 2005."/>
    <m/>
    <m/>
    <m/>
    <x v="1"/>
    <n v="0"/>
    <n v="1"/>
    <n v="1"/>
    <n v="13"/>
    <n v="0"/>
    <n v="0"/>
    <n v="0"/>
    <n v="2002"/>
  </r>
  <r>
    <m/>
    <m/>
    <s v="MEX/HAL/33/PRP/101"/>
    <s v="UNDP"/>
    <m/>
    <x v="1"/>
    <s v="MEX"/>
    <x v="5"/>
    <s v="HAL"/>
    <s v="Project preparation in the recycling halon sector"/>
    <d v="2001-03-01T00:00:00"/>
    <d v="2002-04-01T00:00:00"/>
    <s v="FIN"/>
    <d v="2001-04-01T00:00:00"/>
    <m/>
    <d v="2001-12-01T00:00:00"/>
    <d v="2003-12-01T00:00:00"/>
    <n v="0"/>
    <m/>
    <m/>
    <m/>
    <m/>
    <m/>
    <n v="0"/>
    <m/>
    <m/>
    <m/>
    <m/>
    <m/>
    <n v="15000"/>
    <n v="0"/>
    <n v="15000"/>
    <n v="1"/>
    <n v="0"/>
    <n v="0"/>
    <n v="0"/>
    <n v="1950"/>
    <n v="0"/>
    <n v="1950"/>
    <n v="0"/>
    <n v="15000"/>
    <n v="0"/>
    <n v="0"/>
    <n v="1950"/>
    <n v="0"/>
    <m/>
    <m/>
    <m/>
    <m/>
    <s v="Completed in 2001. Financially completed in 2003."/>
    <m/>
    <m/>
    <m/>
    <x v="1"/>
    <n v="0"/>
    <n v="1"/>
    <n v="1"/>
    <n v="13"/>
    <n v="0"/>
    <n v="0"/>
    <n v="0"/>
    <n v="2001"/>
  </r>
  <r>
    <m/>
    <m/>
    <s v="CPR/SEV/21/PRP/190"/>
    <s v="UNIDO"/>
    <m/>
    <x v="2"/>
    <s v="CPR"/>
    <x v="5"/>
    <s v="SEV"/>
    <s v="Project preparation in the refrigeration (including compressors), solvents and methyl bromide sectors"/>
    <d v="1997-02-01T00:00:00"/>
    <d v="1998-02-01T00:00:00"/>
    <s v="FIN"/>
    <d v="1997-06-01T00:00:00"/>
    <m/>
    <d v="1999-12-01T00:00:00"/>
    <d v="2002-09-01T00:00:00"/>
    <n v="0"/>
    <m/>
    <m/>
    <n v="0"/>
    <m/>
    <m/>
    <n v="0"/>
    <m/>
    <m/>
    <n v="0"/>
    <m/>
    <m/>
    <n v="182140"/>
    <n v="-575"/>
    <n v="181565"/>
    <n v="1"/>
    <n v="0"/>
    <n v="0"/>
    <n v="0"/>
    <n v="23678"/>
    <n v="-112"/>
    <n v="23566"/>
    <n v="0"/>
    <n v="181565"/>
    <n v="0"/>
    <m/>
    <n v="23566"/>
    <n v="0"/>
    <m/>
    <m/>
    <m/>
    <m/>
    <m/>
    <m/>
    <m/>
    <m/>
    <x v="1"/>
    <n v="0"/>
    <n v="1"/>
    <n v="4"/>
    <n v="12"/>
    <n v="0"/>
    <n v="0"/>
    <n v="0"/>
    <n v="1997"/>
  </r>
  <r>
    <m/>
    <m/>
    <s v="ARG/SEV/21/PRP/52"/>
    <s v="UNIDO"/>
    <m/>
    <x v="1"/>
    <s v="ARG"/>
    <x v="5"/>
    <s v="SEV"/>
    <s v="Project preparation in the refrigeration and methyl bromide sectors"/>
    <d v="1997-02-01T00:00:00"/>
    <d v="1998-02-01T00:00:00"/>
    <s v="FIN"/>
    <d v="1997-04-01T00:00:00"/>
    <m/>
    <d v="2000-06-01T00:00:00"/>
    <d v="2002-05-01T00:00:00"/>
    <n v="0"/>
    <m/>
    <m/>
    <n v="0"/>
    <m/>
    <m/>
    <n v="0"/>
    <m/>
    <m/>
    <n v="0"/>
    <m/>
    <m/>
    <n v="32140"/>
    <n v="0"/>
    <n v="32140"/>
    <n v="1"/>
    <n v="0"/>
    <n v="0"/>
    <n v="0"/>
    <n v="4178"/>
    <n v="-0.13"/>
    <n v="4177.87"/>
    <n v="-0.13000000000010914"/>
    <n v="32140"/>
    <n v="0"/>
    <m/>
    <n v="4178"/>
    <n v="0"/>
    <m/>
    <m/>
    <m/>
    <m/>
    <m/>
    <m/>
    <m/>
    <m/>
    <x v="1"/>
    <n v="0"/>
    <n v="1"/>
    <n v="2"/>
    <n v="12"/>
    <n v="0"/>
    <n v="0"/>
    <n v="0"/>
    <n v="1997"/>
  </r>
  <r>
    <m/>
    <m/>
    <s v="BRA/SEV/21/PRP/63"/>
    <s v="UNIDO"/>
    <m/>
    <x v="1"/>
    <s v="BRA"/>
    <x v="5"/>
    <s v="SEV"/>
    <s v="Project preparation in the refrigeration and methyl bromide sectors"/>
    <d v="1997-02-01T00:00:00"/>
    <d v="1998-02-01T00:00:00"/>
    <s v="FIN"/>
    <d v="1997-08-01T00:00:00"/>
    <m/>
    <d v="1999-06-01T00:00:00"/>
    <d v="2000-12-01T00:00:00"/>
    <n v="0"/>
    <m/>
    <m/>
    <n v="0"/>
    <m/>
    <m/>
    <n v="0"/>
    <m/>
    <m/>
    <n v="0"/>
    <m/>
    <m/>
    <n v="57140"/>
    <n v="-718"/>
    <n v="56422"/>
    <n v="1"/>
    <n v="0"/>
    <n v="0"/>
    <n v="0"/>
    <n v="7428"/>
    <n v="-104.91"/>
    <n v="7323.09"/>
    <n v="9.0000000000145519E-2"/>
    <n v="56422"/>
    <n v="0"/>
    <m/>
    <n v="7323"/>
    <n v="0"/>
    <m/>
    <m/>
    <m/>
    <m/>
    <m/>
    <m/>
    <m/>
    <m/>
    <x v="1"/>
    <n v="0"/>
    <n v="1"/>
    <n v="6"/>
    <n v="12"/>
    <n v="0"/>
    <n v="0"/>
    <n v="0"/>
    <n v="1997"/>
  </r>
  <r>
    <m/>
    <m/>
    <s v="CMR/REF/43/PRP/20"/>
    <s v="UNIDO"/>
    <m/>
    <x v="0"/>
    <s v="CMR"/>
    <x v="5"/>
    <s v="REF"/>
    <s v="Project preparation in the refrigeration sector"/>
    <d v="2004-07-01T00:00:00"/>
    <d v="2005-07-01T00:00:00"/>
    <s v="FIN"/>
    <d v="2005-03-01T00:00:00"/>
    <m/>
    <d v="2006-06-01T00:00:00"/>
    <d v="2006-12-01T00:00:00"/>
    <n v="0"/>
    <m/>
    <m/>
    <n v="0"/>
    <m/>
    <m/>
    <n v="0"/>
    <m/>
    <m/>
    <n v="0"/>
    <m/>
    <m/>
    <n v="25000"/>
    <n v="-174"/>
    <n v="24826"/>
    <n v="1"/>
    <n v="0"/>
    <n v="0"/>
    <n v="0"/>
    <n v="1875"/>
    <n v="-13"/>
    <n v="1862"/>
    <n v="0"/>
    <n v="24826"/>
    <n v="0"/>
    <m/>
    <n v="1862"/>
    <n v="0"/>
    <m/>
    <m/>
    <m/>
    <m/>
    <m/>
    <m/>
    <m/>
    <m/>
    <x v="1"/>
    <n v="0"/>
    <n v="1"/>
    <n v="8"/>
    <n v="12"/>
    <n v="0"/>
    <n v="0"/>
    <n v="0"/>
    <n v="2004"/>
  </r>
  <r>
    <m/>
    <m/>
    <s v="PRC/REF/34/PRP/08"/>
    <s v="UNDP"/>
    <m/>
    <x v="0"/>
    <s v="PRC"/>
    <x v="5"/>
    <s v="REF"/>
    <s v="Project preparation in the refrigeration sector"/>
    <d v="2001-07-01T00:00:00"/>
    <d v="2002-08-01T00:00:00"/>
    <s v="FIN"/>
    <d v="2001-12-01T00:00:00"/>
    <m/>
    <d v="2003-09-01T00:00:00"/>
    <d v="2003-09-01T00:00:00"/>
    <n v="0"/>
    <m/>
    <m/>
    <m/>
    <m/>
    <m/>
    <n v="0"/>
    <m/>
    <m/>
    <m/>
    <m/>
    <m/>
    <n v="15000"/>
    <n v="0"/>
    <n v="15000"/>
    <n v="1"/>
    <n v="0"/>
    <n v="0"/>
    <n v="0"/>
    <n v="1950"/>
    <n v="0"/>
    <n v="1950"/>
    <n v="0"/>
    <n v="15000"/>
    <n v="0"/>
    <n v="0"/>
    <n v="1950"/>
    <n v="0"/>
    <m/>
    <m/>
    <m/>
    <m/>
    <s v="Completed in 2003. Financially completed in 2003."/>
    <m/>
    <m/>
    <m/>
    <x v="1"/>
    <n v="0"/>
    <n v="1"/>
    <n v="5"/>
    <n v="13"/>
    <n v="0"/>
    <n v="0"/>
    <n v="0"/>
    <n v="2001"/>
  </r>
  <r>
    <m/>
    <m/>
    <s v="IND/REF/21/PRP/108"/>
    <s v="IBRD"/>
    <m/>
    <x v="2"/>
    <s v="IND"/>
    <x v="5"/>
    <s v="REF"/>
    <s v="Project preparation in the refrigeration sector"/>
    <d v="1997-02-01T00:00:00"/>
    <d v="1997-12-01T00:00:00"/>
    <s v="FIN"/>
    <d v="1997-03-01T00:00:00"/>
    <m/>
    <d v="1998-06-01T00:00:00"/>
    <d v="1998-06-01T00:00:00"/>
    <n v="0"/>
    <m/>
    <m/>
    <n v="0"/>
    <m/>
    <m/>
    <n v="0"/>
    <m/>
    <m/>
    <n v="0"/>
    <m/>
    <m/>
    <n v="243000"/>
    <n v="0"/>
    <n v="243000"/>
    <n v="1"/>
    <n v="0"/>
    <n v="0"/>
    <n v="0"/>
    <n v="31590"/>
    <n v="0"/>
    <n v="31590"/>
    <n v="0"/>
    <n v="243000"/>
    <n v="0"/>
    <n v="0"/>
    <n v="31590"/>
    <n v="0"/>
    <n v="0"/>
    <m/>
    <m/>
    <m/>
    <m/>
    <m/>
    <m/>
    <m/>
    <x v="1"/>
    <n v="0"/>
    <n v="1"/>
    <n v="1"/>
    <n v="10"/>
    <n v="0"/>
    <n v="0"/>
    <n v="0"/>
    <n v="1997"/>
  </r>
  <r>
    <m/>
    <m/>
    <s v="IDS/REF/21/PRP/53"/>
    <s v="UNDP"/>
    <m/>
    <x v="2"/>
    <s v="IDS"/>
    <x v="5"/>
    <s v="REF"/>
    <s v="Project preparation in the refrigeration sector"/>
    <d v="1997-02-01T00:00:00"/>
    <d v="1997-12-01T00:00:00"/>
    <s v="FIN"/>
    <d v="1997-05-01T00:00:00"/>
    <m/>
    <d v="1998-01-01T00:00:00"/>
    <d v="1999-12-01T00:00:00"/>
    <n v="0"/>
    <m/>
    <m/>
    <m/>
    <m/>
    <m/>
    <n v="0"/>
    <m/>
    <m/>
    <m/>
    <m/>
    <m/>
    <n v="75000"/>
    <n v="0"/>
    <n v="75000"/>
    <n v="1"/>
    <n v="0"/>
    <n v="0"/>
    <n v="0"/>
    <n v="9750"/>
    <n v="0"/>
    <n v="9750"/>
    <n v="0"/>
    <n v="75000"/>
    <n v="0"/>
    <n v="0"/>
    <n v="9750"/>
    <n v="0"/>
    <m/>
    <m/>
    <m/>
    <m/>
    <s v="Completed in 1998. Financially completed in 1999."/>
    <m/>
    <m/>
    <m/>
    <x v="1"/>
    <n v="0"/>
    <n v="1"/>
    <n v="3"/>
    <n v="10"/>
    <n v="0"/>
    <n v="0"/>
    <n v="0"/>
    <n v="1997"/>
  </r>
  <r>
    <m/>
    <m/>
    <s v="PHI/REF/21/PRP/47"/>
    <s v="UNDP"/>
    <m/>
    <x v="2"/>
    <s v="PHI"/>
    <x v="5"/>
    <s v="REF"/>
    <s v="Project preparation in the refrigeration sector"/>
    <d v="1997-02-01T00:00:00"/>
    <d v="1997-12-01T00:00:00"/>
    <s v="FIN"/>
    <d v="1997-05-01T00:00:00"/>
    <m/>
    <d v="1997-12-01T00:00:00"/>
    <d v="2000-12-01T00:00:00"/>
    <n v="0"/>
    <m/>
    <m/>
    <m/>
    <m/>
    <m/>
    <n v="0"/>
    <m/>
    <m/>
    <m/>
    <m/>
    <m/>
    <n v="35000"/>
    <n v="-4264"/>
    <n v="30736"/>
    <n v="1"/>
    <n v="0"/>
    <n v="0"/>
    <n v="0"/>
    <n v="4550"/>
    <n v="-554"/>
    <n v="3996"/>
    <n v="0.32000000000016371"/>
    <n v="30736"/>
    <n v="0"/>
    <n v="0"/>
    <n v="3995.68"/>
    <n v="0"/>
    <m/>
    <m/>
    <m/>
    <m/>
    <s v="Completed in 1997. Financially completed in 2000."/>
    <m/>
    <m/>
    <m/>
    <x v="1"/>
    <n v="0"/>
    <n v="1"/>
    <n v="3"/>
    <n v="10"/>
    <n v="0"/>
    <n v="0"/>
    <n v="0"/>
    <n v="1997"/>
  </r>
  <r>
    <m/>
    <m/>
    <s v="PAK/REF/30/PRP/36"/>
    <s v="IBRD"/>
    <m/>
    <x v="2"/>
    <s v="PAK"/>
    <x v="5"/>
    <s v="REF"/>
    <s v="Project preparation in the refrigeration sector (railway)"/>
    <d v="2000-03-01T00:00:00"/>
    <d v="2000-12-01T00:00:00"/>
    <s v="FIN"/>
    <d v="2000-03-01T00:00:00"/>
    <m/>
    <d v="2000-12-01T00:00:00"/>
    <d v="2000-12-01T00:00:00"/>
    <n v="0"/>
    <m/>
    <m/>
    <n v="0"/>
    <m/>
    <m/>
    <n v="0"/>
    <m/>
    <m/>
    <n v="0"/>
    <m/>
    <m/>
    <n v="16000"/>
    <n v="0"/>
    <n v="16000"/>
    <n v="1"/>
    <n v="0"/>
    <n v="0"/>
    <n v="0"/>
    <n v="2080"/>
    <n v="0"/>
    <n v="2080"/>
    <n v="0"/>
    <n v="16000"/>
    <n v="0"/>
    <n v="0"/>
    <n v="2080"/>
    <n v="0"/>
    <n v="0"/>
    <m/>
    <m/>
    <m/>
    <m/>
    <m/>
    <m/>
    <m/>
    <x v="1"/>
    <n v="0"/>
    <n v="1"/>
    <n v="0"/>
    <n v="9"/>
    <n v="0"/>
    <n v="0"/>
    <n v="0"/>
    <n v="2000"/>
  </r>
  <r>
    <m/>
    <m/>
    <s v="ELS/REF/21/PRP/02"/>
    <s v="UNDP"/>
    <m/>
    <x v="1"/>
    <s v="ELS"/>
    <x v="5"/>
    <s v="REF"/>
    <s v="Project preparation in the refrigeration sectors"/>
    <d v="1997-02-01T00:00:00"/>
    <d v="1997-12-01T00:00:00"/>
    <s v="FIN"/>
    <d v="1997-05-01T00:00:00"/>
    <m/>
    <d v="1998-01-01T00:00:00"/>
    <d v="2000-12-01T00:00:00"/>
    <n v="0"/>
    <m/>
    <m/>
    <m/>
    <m/>
    <m/>
    <n v="0"/>
    <m/>
    <m/>
    <m/>
    <m/>
    <m/>
    <n v="45000"/>
    <n v="-3239"/>
    <n v="41761"/>
    <n v="1"/>
    <n v="0"/>
    <n v="0"/>
    <n v="0"/>
    <n v="5850"/>
    <n v="-421"/>
    <n v="5429"/>
    <n v="6.9999999999708962E-2"/>
    <n v="41761"/>
    <n v="0"/>
    <n v="0"/>
    <n v="5428.93"/>
    <n v="0"/>
    <m/>
    <m/>
    <m/>
    <m/>
    <s v="Completed in 1998. Financially completed in 2000."/>
    <m/>
    <m/>
    <m/>
    <x v="1"/>
    <n v="0"/>
    <n v="1"/>
    <n v="3"/>
    <n v="10"/>
    <n v="0"/>
    <n v="0"/>
    <n v="0"/>
    <n v="1997"/>
  </r>
  <r>
    <m/>
    <m/>
    <s v="ARG/SEV/24/PRP/72"/>
    <s v="IBRD"/>
    <m/>
    <x v="1"/>
    <s v="ARG"/>
    <x v="5"/>
    <s v="SEV"/>
    <s v="Project preparation in the refrigeration, halon and MAC sectors"/>
    <d v="1998-03-01T00:00:00"/>
    <d v="1998-12-01T00:00:00"/>
    <s v="FIN"/>
    <d v="1998-06-01T00:00:00"/>
    <m/>
    <d v="1998-12-01T00:00:00"/>
    <d v="1998-12-01T00:00:00"/>
    <n v="0"/>
    <m/>
    <m/>
    <n v="0"/>
    <m/>
    <m/>
    <n v="0"/>
    <m/>
    <m/>
    <n v="0"/>
    <m/>
    <m/>
    <n v="60000"/>
    <n v="0"/>
    <n v="60000"/>
    <n v="1"/>
    <n v="0"/>
    <n v="0"/>
    <n v="0"/>
    <n v="7800"/>
    <n v="0"/>
    <n v="7800"/>
    <n v="0"/>
    <n v="60000"/>
    <n v="0"/>
    <n v="0"/>
    <n v="7800"/>
    <n v="0"/>
    <n v="0"/>
    <m/>
    <m/>
    <m/>
    <m/>
    <m/>
    <m/>
    <m/>
    <x v="1"/>
    <n v="0"/>
    <n v="1"/>
    <n v="3"/>
    <n v="9"/>
    <n v="0"/>
    <n v="0"/>
    <n v="0"/>
    <n v="1998"/>
  </r>
  <r>
    <m/>
    <m/>
    <s v="IND/SEV/24/PRP/178"/>
    <s v="IBRD"/>
    <m/>
    <x v="2"/>
    <s v="IND"/>
    <x v="5"/>
    <s v="SEV"/>
    <s v="Project preparation in the refrigeration, solvent and halon production sectors"/>
    <d v="1998-03-01T00:00:00"/>
    <d v="1998-12-01T00:00:00"/>
    <s v="FIN"/>
    <d v="1998-06-01T00:00:00"/>
    <m/>
    <d v="1999-06-01T00:00:00"/>
    <d v="1999-06-01T00:00:00"/>
    <n v="0"/>
    <m/>
    <m/>
    <n v="0"/>
    <m/>
    <m/>
    <n v="0"/>
    <m/>
    <m/>
    <n v="0"/>
    <m/>
    <m/>
    <n v="80000"/>
    <n v="0"/>
    <n v="80000"/>
    <n v="1"/>
    <n v="0"/>
    <n v="0"/>
    <n v="0"/>
    <n v="10400"/>
    <n v="0"/>
    <n v="10400"/>
    <n v="0"/>
    <n v="80000"/>
    <n v="0"/>
    <n v="0"/>
    <n v="10400"/>
    <n v="0"/>
    <n v="0"/>
    <m/>
    <m/>
    <m/>
    <s v="Complete."/>
    <m/>
    <m/>
    <m/>
    <x v="1"/>
    <n v="0"/>
    <n v="1"/>
    <n v="3"/>
    <n v="9"/>
    <n v="0"/>
    <n v="0"/>
    <n v="0"/>
    <n v="1998"/>
  </r>
  <r>
    <m/>
    <m/>
    <s v="ARG/FOA/33/PRP/118"/>
    <s v="UNIDO"/>
    <m/>
    <x v="1"/>
    <s v="ARG"/>
    <x v="5"/>
    <s v="FOA"/>
    <s v="Project preparation in the rigid foam sector"/>
    <d v="2001-03-01T00:00:00"/>
    <d v="2002-04-01T00:00:00"/>
    <s v="FIN"/>
    <d v="2001-06-01T00:00:00"/>
    <m/>
    <d v="2003-10-01T00:00:00"/>
    <d v="2003-12-01T00:00:00"/>
    <n v="0"/>
    <m/>
    <m/>
    <n v="0"/>
    <m/>
    <m/>
    <n v="0"/>
    <m/>
    <m/>
    <n v="0"/>
    <m/>
    <m/>
    <n v="35000"/>
    <n v="-900"/>
    <n v="34100"/>
    <n v="1"/>
    <n v="0"/>
    <n v="0"/>
    <n v="0"/>
    <n v="4550"/>
    <n v="-124.02"/>
    <n v="4425.9799999999996"/>
    <n v="-2.0000000000436557E-2"/>
    <n v="34100"/>
    <n v="0"/>
    <m/>
    <n v="4426"/>
    <n v="0"/>
    <m/>
    <m/>
    <m/>
    <m/>
    <m/>
    <m/>
    <m/>
    <m/>
    <x v="1"/>
    <n v="0"/>
    <n v="1"/>
    <n v="3"/>
    <n v="13"/>
    <n v="0"/>
    <n v="0"/>
    <n v="0"/>
    <n v="2001"/>
  </r>
  <r>
    <m/>
    <m/>
    <s v="IDS/FOA/33/PRP/122"/>
    <s v="UNIDO"/>
    <m/>
    <x v="2"/>
    <s v="IDS"/>
    <x v="5"/>
    <s v="FOA"/>
    <s v="Project preparation in the rigid foam sector"/>
    <d v="2001-03-01T00:00:00"/>
    <d v="2002-04-01T00:00:00"/>
    <s v="FIN"/>
    <d v="2001-10-01T00:00:00"/>
    <m/>
    <d v="2002-10-01T00:00:00"/>
    <d v="2003-10-01T00:00:00"/>
    <n v="0"/>
    <m/>
    <m/>
    <n v="0"/>
    <m/>
    <m/>
    <n v="0"/>
    <m/>
    <m/>
    <n v="0"/>
    <m/>
    <m/>
    <n v="25000"/>
    <n v="-2204"/>
    <n v="22796"/>
    <n v="1"/>
    <n v="0"/>
    <n v="0"/>
    <n v="0"/>
    <n v="3250"/>
    <n v="-291.2"/>
    <n v="2958.8"/>
    <n v="-0.1999999999998181"/>
    <n v="22796"/>
    <n v="0"/>
    <m/>
    <n v="2959"/>
    <n v="0"/>
    <m/>
    <m/>
    <m/>
    <m/>
    <m/>
    <m/>
    <m/>
    <m/>
    <x v="1"/>
    <n v="0"/>
    <n v="1"/>
    <n v="7"/>
    <n v="13"/>
    <n v="0"/>
    <n v="0"/>
    <n v="0"/>
    <n v="2001"/>
  </r>
  <r>
    <m/>
    <m/>
    <s v="PAK/FOA/30/PRP/37"/>
    <s v="IBRD"/>
    <m/>
    <x v="2"/>
    <s v="PAK"/>
    <x v="5"/>
    <s v="FOA"/>
    <s v="Project preparation in the rigid polyurethane foam"/>
    <d v="2000-03-01T00:00:00"/>
    <d v="2000-12-01T00:00:00"/>
    <s v="FIN"/>
    <d v="2000-03-01T00:00:00"/>
    <m/>
    <d v="2000-12-01T00:00:00"/>
    <d v="2000-12-01T00:00:00"/>
    <n v="0"/>
    <m/>
    <m/>
    <n v="0"/>
    <m/>
    <m/>
    <n v="0"/>
    <m/>
    <m/>
    <n v="0"/>
    <m/>
    <m/>
    <n v="12000"/>
    <n v="0"/>
    <n v="12000"/>
    <n v="1"/>
    <n v="0"/>
    <n v="0"/>
    <n v="0"/>
    <n v="1560"/>
    <n v="0"/>
    <n v="1560"/>
    <n v="0"/>
    <n v="12000"/>
    <n v="0"/>
    <n v="0"/>
    <n v="1560"/>
    <n v="0"/>
    <n v="0"/>
    <m/>
    <m/>
    <m/>
    <m/>
    <m/>
    <m/>
    <m/>
    <x v="1"/>
    <n v="0"/>
    <n v="1"/>
    <n v="0"/>
    <n v="9"/>
    <n v="0"/>
    <n v="0"/>
    <n v="0"/>
    <n v="2000"/>
  </r>
  <r>
    <m/>
    <m/>
    <s v="ARG/FOA/33/PRP/121"/>
    <s v="UNDP"/>
    <m/>
    <x v="1"/>
    <s v="ARG"/>
    <x v="5"/>
    <s v="FOA"/>
    <s v="Project preparation in the rigid polyurethane foam sector"/>
    <d v="2001-03-01T00:00:00"/>
    <d v="2002-04-01T00:00:00"/>
    <s v="FIN"/>
    <d v="2001-04-01T00:00:00"/>
    <m/>
    <d v="2001-12-01T00:00:00"/>
    <d v="2003-12-01T00:00:00"/>
    <n v="0"/>
    <m/>
    <m/>
    <m/>
    <m/>
    <m/>
    <n v="0"/>
    <m/>
    <m/>
    <m/>
    <m/>
    <m/>
    <n v="20000"/>
    <n v="0"/>
    <n v="20000"/>
    <n v="1"/>
    <n v="0"/>
    <n v="0"/>
    <n v="0"/>
    <n v="2600"/>
    <n v="0"/>
    <n v="2600"/>
    <n v="0"/>
    <n v="20000"/>
    <n v="0"/>
    <n v="0"/>
    <n v="2600"/>
    <n v="0"/>
    <m/>
    <m/>
    <m/>
    <m/>
    <s v="Completed in 2001. Financially completed in 2003."/>
    <m/>
    <m/>
    <m/>
    <x v="1"/>
    <n v="0"/>
    <n v="1"/>
    <n v="1"/>
    <n v="13"/>
    <n v="0"/>
    <n v="0"/>
    <n v="0"/>
    <n v="2001"/>
  </r>
  <r>
    <m/>
    <m/>
    <s v="BOL/FOA/33/PRP/13"/>
    <s v="UNDP"/>
    <m/>
    <x v="1"/>
    <s v="BOL"/>
    <x v="5"/>
    <s v="FOA"/>
    <s v="Project preparation in the rigid polyurethane foam sector"/>
    <d v="2001-03-01T00:00:00"/>
    <d v="2002-04-01T00:00:00"/>
    <s v="FIN"/>
    <d v="2001-04-01T00:00:00"/>
    <m/>
    <d v="2001-12-01T00:00:00"/>
    <d v="2003-12-01T00:00:00"/>
    <n v="0"/>
    <m/>
    <m/>
    <m/>
    <m/>
    <m/>
    <n v="0"/>
    <m/>
    <m/>
    <m/>
    <m/>
    <m/>
    <n v="15000"/>
    <n v="0"/>
    <n v="15000"/>
    <n v="1"/>
    <n v="0"/>
    <n v="0"/>
    <n v="0"/>
    <n v="1950"/>
    <n v="0"/>
    <n v="1950"/>
    <n v="0"/>
    <n v="15000"/>
    <n v="0"/>
    <n v="0"/>
    <n v="1950"/>
    <n v="0"/>
    <m/>
    <m/>
    <m/>
    <m/>
    <s v="Completed in 2001. Financially completed in 2003."/>
    <m/>
    <m/>
    <m/>
    <x v="1"/>
    <n v="0"/>
    <n v="1"/>
    <n v="1"/>
    <n v="13"/>
    <n v="0"/>
    <n v="0"/>
    <n v="0"/>
    <n v="2001"/>
  </r>
  <r>
    <m/>
    <m/>
    <s v="BRA/FOA/33/PRP/202"/>
    <s v="UNDP"/>
    <m/>
    <x v="1"/>
    <s v="BRA"/>
    <x v="5"/>
    <s v="FOA"/>
    <s v="Project preparation in the rigid polyurethane foam sector"/>
    <d v="2001-03-01T00:00:00"/>
    <d v="2002-04-01T00:00:00"/>
    <s v="FIN"/>
    <d v="2001-04-01T00:00:00"/>
    <m/>
    <d v="2001-12-01T00:00:00"/>
    <d v="2003-12-01T00:00:00"/>
    <n v="0"/>
    <m/>
    <m/>
    <m/>
    <m/>
    <m/>
    <n v="0"/>
    <m/>
    <m/>
    <m/>
    <m/>
    <m/>
    <n v="40000"/>
    <n v="0"/>
    <n v="40000"/>
    <n v="1"/>
    <n v="0"/>
    <n v="0"/>
    <n v="0"/>
    <n v="5200"/>
    <n v="0"/>
    <n v="5200"/>
    <n v="0"/>
    <n v="40000"/>
    <n v="0"/>
    <n v="0"/>
    <n v="5200"/>
    <n v="0"/>
    <m/>
    <m/>
    <m/>
    <m/>
    <s v="Completed in 2001. Financially completed in 2003."/>
    <m/>
    <m/>
    <m/>
    <x v="1"/>
    <n v="0"/>
    <n v="1"/>
    <n v="1"/>
    <n v="13"/>
    <n v="0"/>
    <n v="0"/>
    <n v="0"/>
    <n v="2001"/>
  </r>
  <r>
    <m/>
    <m/>
    <s v="COL/FOA/33/PRP/50"/>
    <s v="UNDP"/>
    <m/>
    <x v="1"/>
    <s v="COL"/>
    <x v="5"/>
    <s v="FOA"/>
    <s v="Project preparation in the rigid polyurethane foam sector"/>
    <d v="2001-03-01T00:00:00"/>
    <d v="2002-04-01T00:00:00"/>
    <s v="FIN"/>
    <d v="2001-04-01T00:00:00"/>
    <m/>
    <d v="2001-12-01T00:00:00"/>
    <d v="2003-12-01T00:00:00"/>
    <n v="0"/>
    <m/>
    <m/>
    <m/>
    <m/>
    <m/>
    <n v="0"/>
    <m/>
    <m/>
    <m/>
    <m/>
    <m/>
    <n v="15000"/>
    <n v="0"/>
    <n v="15000"/>
    <n v="1"/>
    <n v="0"/>
    <n v="0"/>
    <n v="0"/>
    <n v="1950"/>
    <n v="0"/>
    <n v="1950"/>
    <n v="0"/>
    <n v="15000"/>
    <n v="0"/>
    <n v="0"/>
    <n v="1950"/>
    <n v="0"/>
    <m/>
    <m/>
    <m/>
    <m/>
    <s v="Completed in 2001. Financially completed in 2003."/>
    <m/>
    <m/>
    <m/>
    <x v="1"/>
    <n v="0"/>
    <n v="1"/>
    <n v="1"/>
    <n v="13"/>
    <n v="0"/>
    <n v="0"/>
    <n v="0"/>
    <n v="2001"/>
  </r>
  <r>
    <m/>
    <m/>
    <s v="DOM/FOA/33/PRP/26"/>
    <s v="UNDP"/>
    <m/>
    <x v="1"/>
    <s v="DOM"/>
    <x v="5"/>
    <s v="FOA"/>
    <s v="Project preparation in the rigid polyurethane foam sector"/>
    <d v="2001-03-01T00:00:00"/>
    <d v="2002-04-01T00:00:00"/>
    <s v="FIN"/>
    <d v="2001-04-01T00:00:00"/>
    <m/>
    <d v="2001-12-01T00:00:00"/>
    <d v="2003-12-01T00:00:00"/>
    <n v="0"/>
    <m/>
    <m/>
    <m/>
    <m/>
    <m/>
    <n v="0"/>
    <m/>
    <m/>
    <m/>
    <m/>
    <m/>
    <n v="15000"/>
    <n v="0"/>
    <n v="15000"/>
    <n v="1"/>
    <n v="0"/>
    <n v="0"/>
    <n v="0"/>
    <n v="1950"/>
    <n v="0"/>
    <n v="1950"/>
    <n v="0"/>
    <n v="15000"/>
    <n v="0"/>
    <n v="0"/>
    <n v="1950"/>
    <n v="0"/>
    <m/>
    <m/>
    <m/>
    <m/>
    <s v="Completed in 2001. Financially completed in 2003."/>
    <m/>
    <m/>
    <m/>
    <x v="1"/>
    <n v="0"/>
    <n v="1"/>
    <n v="1"/>
    <n v="13"/>
    <n v="0"/>
    <n v="0"/>
    <n v="0"/>
    <n v="2001"/>
  </r>
  <r>
    <m/>
    <m/>
    <s v="IND/FOA/33/PRP/299"/>
    <s v="UNDP"/>
    <m/>
    <x v="2"/>
    <s v="IND"/>
    <x v="5"/>
    <s v="FOA"/>
    <s v="Project preparation in the rigid polyurethane foam sector"/>
    <d v="2001-03-01T00:00:00"/>
    <d v="2002-04-01T00:00:00"/>
    <s v="FIN"/>
    <d v="2001-04-01T00:00:00"/>
    <m/>
    <d v="2001-12-01T00:00:00"/>
    <d v="2003-07-01T00:00:00"/>
    <n v="0"/>
    <m/>
    <m/>
    <m/>
    <m/>
    <m/>
    <n v="0"/>
    <m/>
    <m/>
    <m/>
    <m/>
    <m/>
    <n v="15000"/>
    <n v="0"/>
    <n v="15000"/>
    <n v="1"/>
    <n v="0"/>
    <n v="0"/>
    <n v="0"/>
    <n v="1950"/>
    <n v="0"/>
    <n v="1950"/>
    <n v="0"/>
    <n v="15000"/>
    <n v="0"/>
    <n v="0"/>
    <n v="1950"/>
    <n v="0"/>
    <m/>
    <m/>
    <m/>
    <m/>
    <s v="Completed in 2001. Financially completed in 2003."/>
    <m/>
    <m/>
    <m/>
    <x v="1"/>
    <n v="0"/>
    <n v="1"/>
    <n v="1"/>
    <n v="13"/>
    <n v="0"/>
    <n v="0"/>
    <n v="0"/>
    <n v="2001"/>
  </r>
  <r>
    <m/>
    <m/>
    <s v="IDS/FOA/33/PRP/124"/>
    <s v="UNDP"/>
    <m/>
    <x v="2"/>
    <s v="IDS"/>
    <x v="5"/>
    <s v="FOA"/>
    <s v="Project preparation in the rigid polyurethane foam sector"/>
    <d v="2001-03-01T00:00:00"/>
    <d v="2002-04-01T00:00:00"/>
    <s v="FIN"/>
    <d v="2001-05-01T00:00:00"/>
    <m/>
    <d v="2001-12-01T00:00:00"/>
    <d v="2003-07-01T00:00:00"/>
    <n v="0"/>
    <m/>
    <m/>
    <m/>
    <m/>
    <m/>
    <n v="0"/>
    <m/>
    <m/>
    <m/>
    <m/>
    <m/>
    <n v="15000"/>
    <n v="0"/>
    <n v="15000"/>
    <n v="1"/>
    <n v="0"/>
    <n v="0"/>
    <n v="0"/>
    <n v="1950"/>
    <n v="0"/>
    <n v="1950"/>
    <n v="0"/>
    <n v="15000"/>
    <n v="0"/>
    <n v="0"/>
    <n v="1950"/>
    <n v="0"/>
    <m/>
    <m/>
    <m/>
    <m/>
    <s v="Completed in 2001. Financially completed in 2003."/>
    <m/>
    <m/>
    <m/>
    <x v="1"/>
    <n v="0"/>
    <n v="1"/>
    <n v="2"/>
    <n v="13"/>
    <n v="0"/>
    <n v="0"/>
    <n v="0"/>
    <n v="2001"/>
  </r>
  <r>
    <m/>
    <m/>
    <s v="IRA/FOA/33/PRP/79"/>
    <s v="UNDP"/>
    <m/>
    <x v="2"/>
    <s v="IRA"/>
    <x v="5"/>
    <s v="FOA"/>
    <s v="Project preparation in the rigid polyurethane foam sector"/>
    <d v="2001-03-01T00:00:00"/>
    <d v="2002-04-01T00:00:00"/>
    <s v="FIN"/>
    <d v="2001-05-01T00:00:00"/>
    <m/>
    <d v="2001-12-01T00:00:00"/>
    <d v="2003-07-01T00:00:00"/>
    <n v="0"/>
    <m/>
    <m/>
    <m/>
    <m/>
    <m/>
    <n v="0"/>
    <m/>
    <m/>
    <m/>
    <m/>
    <m/>
    <n v="15000"/>
    <n v="0"/>
    <n v="15000"/>
    <n v="1"/>
    <n v="0"/>
    <n v="0"/>
    <n v="0"/>
    <n v="1950"/>
    <n v="0"/>
    <n v="1950"/>
    <n v="0"/>
    <n v="15000"/>
    <n v="0"/>
    <n v="0"/>
    <n v="1950"/>
    <n v="0"/>
    <m/>
    <m/>
    <m/>
    <m/>
    <s v="Completed in 2001. Financially completed in 2003."/>
    <m/>
    <m/>
    <m/>
    <x v="1"/>
    <n v="0"/>
    <n v="1"/>
    <n v="2"/>
    <n v="13"/>
    <n v="0"/>
    <n v="0"/>
    <n v="0"/>
    <n v="2001"/>
  </r>
  <r>
    <m/>
    <m/>
    <s v="NIR/FOA/33/PRP/78"/>
    <s v="UNDP"/>
    <m/>
    <x v="0"/>
    <s v="NIR"/>
    <x v="5"/>
    <s v="FOA"/>
    <s v="Project preparation in the rigid polyurethane foam sector"/>
    <d v="2001-03-01T00:00:00"/>
    <d v="2002-04-01T00:00:00"/>
    <s v="CLO"/>
    <m/>
    <m/>
    <m/>
    <d v="2003-09-01T00:00:00"/>
    <n v="0"/>
    <m/>
    <m/>
    <m/>
    <m/>
    <m/>
    <n v="0"/>
    <m/>
    <m/>
    <m/>
    <m/>
    <m/>
    <n v="10000"/>
    <n v="-10000"/>
    <n v="0"/>
    <n v="0"/>
    <n v="0"/>
    <n v="0"/>
    <n v="0"/>
    <n v="1300"/>
    <n v="-1300"/>
    <n v="0"/>
    <n v="0"/>
    <n v="0"/>
    <n v="0"/>
    <n v="0"/>
    <n v="0"/>
    <n v="0"/>
    <m/>
    <m/>
    <m/>
    <m/>
    <s v="Canceled in 2001. Financially Completed in 2003."/>
    <m/>
    <m/>
    <m/>
    <x v="0"/>
    <n v="0"/>
    <n v="0"/>
    <s v=""/>
    <n v="13"/>
    <n v="0"/>
    <n v="0"/>
    <n v="0"/>
    <n v="2001"/>
  </r>
  <r>
    <m/>
    <m/>
    <s v="NIR/FOA/33/PRP/79"/>
    <s v="UNDP"/>
    <m/>
    <x v="0"/>
    <s v="NIR"/>
    <x v="5"/>
    <s v="FOA"/>
    <s v="Project preparation in the rigid polyurethane foam sector"/>
    <d v="2001-03-01T00:00:00"/>
    <d v="2002-04-01T00:00:00"/>
    <s v="FIN"/>
    <d v="2001-04-01T00:00:00"/>
    <m/>
    <d v="2001-12-01T00:00:00"/>
    <d v="2003-09-01T00:00:00"/>
    <n v="0"/>
    <m/>
    <m/>
    <m/>
    <m/>
    <m/>
    <n v="0"/>
    <m/>
    <m/>
    <m/>
    <m/>
    <m/>
    <n v="25000"/>
    <n v="0"/>
    <n v="25000"/>
    <n v="1"/>
    <n v="0"/>
    <n v="0"/>
    <n v="0"/>
    <n v="3250"/>
    <n v="0"/>
    <n v="3250"/>
    <n v="0"/>
    <n v="25000"/>
    <n v="0"/>
    <n v="0"/>
    <n v="3250"/>
    <n v="0"/>
    <m/>
    <m/>
    <m/>
    <m/>
    <s v="Completed in 2001. Financially completed in 2003."/>
    <m/>
    <m/>
    <m/>
    <x v="1"/>
    <n v="0"/>
    <n v="1"/>
    <n v="1"/>
    <n v="13"/>
    <n v="0"/>
    <n v="0"/>
    <n v="0"/>
    <n v="2001"/>
  </r>
  <r>
    <m/>
    <m/>
    <s v="ARG/FOA/30/PRP/108"/>
    <s v="IBRD"/>
    <m/>
    <x v="1"/>
    <s v="ARG"/>
    <x v="5"/>
    <s v="FOA"/>
    <s v="Project preparation in the rigid polyurethane foam sub-sector"/>
    <d v="2000-03-01T00:00:00"/>
    <d v="2001-06-01T00:00:00"/>
    <s v="FIN"/>
    <d v="2000-12-01T00:00:00"/>
    <m/>
    <d v="2000-12-01T00:00:00"/>
    <d v="2000-12-01T00:00:00"/>
    <n v="0"/>
    <m/>
    <m/>
    <n v="0"/>
    <m/>
    <m/>
    <n v="0"/>
    <m/>
    <m/>
    <n v="0"/>
    <m/>
    <m/>
    <n v="7000"/>
    <n v="0"/>
    <n v="7000"/>
    <n v="1"/>
    <n v="0"/>
    <n v="0"/>
    <n v="0"/>
    <n v="910"/>
    <n v="0"/>
    <n v="910"/>
    <n v="0"/>
    <n v="7000"/>
    <n v="0"/>
    <n v="0"/>
    <n v="910"/>
    <n v="0"/>
    <n v="0"/>
    <m/>
    <m/>
    <m/>
    <m/>
    <m/>
    <m/>
    <m/>
    <x v="1"/>
    <n v="0"/>
    <n v="1"/>
    <n v="9"/>
    <n v="15"/>
    <n v="0"/>
    <n v="0"/>
    <n v="0"/>
    <n v="2000"/>
  </r>
  <r>
    <m/>
    <m/>
    <s v="CPR/FOA/30/PRP/353"/>
    <s v="IBRD"/>
    <m/>
    <x v="2"/>
    <s v="CPR"/>
    <x v="5"/>
    <s v="FOA"/>
    <s v="Project preparation in the rigid polyurethane foam sub-sector"/>
    <d v="2000-03-01T00:00:00"/>
    <d v="2000-12-01T00:00:00"/>
    <s v="FIN"/>
    <d v="2000-03-01T00:00:00"/>
    <m/>
    <d v="2000-12-01T00:00:00"/>
    <d v="2000-12-01T00:00:00"/>
    <n v="0"/>
    <m/>
    <m/>
    <n v="0"/>
    <m/>
    <m/>
    <n v="0"/>
    <m/>
    <m/>
    <n v="0"/>
    <m/>
    <m/>
    <n v="30000"/>
    <n v="0"/>
    <n v="30000"/>
    <n v="1"/>
    <n v="0"/>
    <n v="0"/>
    <n v="0"/>
    <n v="3900"/>
    <n v="0"/>
    <n v="3900"/>
    <n v="0"/>
    <n v="30000"/>
    <n v="0"/>
    <n v="0"/>
    <n v="3900"/>
    <n v="0"/>
    <n v="0"/>
    <m/>
    <m/>
    <m/>
    <s v="Completed"/>
    <m/>
    <m/>
    <m/>
    <x v="1"/>
    <n v="0"/>
    <n v="1"/>
    <n v="0"/>
    <n v="9"/>
    <n v="0"/>
    <n v="0"/>
    <n v="0"/>
    <n v="2000"/>
  </r>
  <r>
    <m/>
    <m/>
    <s v="MAL/FUM/36/PRP/146"/>
    <s v="UNDP"/>
    <m/>
    <x v="2"/>
    <s v="MAL"/>
    <x v="5"/>
    <s v="FUM"/>
    <s v="Project preparation in the soil fumigant sector"/>
    <d v="2002-03-01T00:00:00"/>
    <d v="2003-04-01T00:00:00"/>
    <s v="FIN"/>
    <d v="2002-04-01T00:00:00"/>
    <m/>
    <d v="2003-09-01T00:00:00"/>
    <d v="2005-11-01T00:00:00"/>
    <n v="0"/>
    <m/>
    <m/>
    <m/>
    <m/>
    <m/>
    <n v="0"/>
    <m/>
    <m/>
    <m/>
    <m/>
    <m/>
    <n v="10000"/>
    <n v="-947"/>
    <n v="9053"/>
    <n v="1"/>
    <n v="0"/>
    <n v="0"/>
    <n v="0"/>
    <n v="1300"/>
    <n v="-123"/>
    <n v="1177"/>
    <n v="0.10999999999989996"/>
    <n v="9053"/>
    <n v="0"/>
    <n v="0"/>
    <n v="1176.8900000000001"/>
    <n v="0"/>
    <m/>
    <m/>
    <m/>
    <m/>
    <s v="Completed in 2003. Financially completed in 2005."/>
    <m/>
    <m/>
    <m/>
    <x v="1"/>
    <n v="0"/>
    <n v="1"/>
    <n v="1"/>
    <n v="13"/>
    <n v="0"/>
    <n v="0"/>
    <n v="0"/>
    <n v="2002"/>
  </r>
  <r>
    <m/>
    <m/>
    <s v="KEN/FUM/36/PRP/28"/>
    <s v="UNDP"/>
    <m/>
    <x v="0"/>
    <s v="KEN"/>
    <x v="5"/>
    <s v="FUM"/>
    <s v="Project preparation in the soil fumigant sector (cut flowers)"/>
    <d v="2002-03-01T00:00:00"/>
    <d v="2003-04-01T00:00:00"/>
    <s v="FIN"/>
    <d v="2002-04-01T00:00:00"/>
    <m/>
    <d v="2002-12-01T00:00:00"/>
    <d v="2003-12-01T00:00:00"/>
    <n v="0"/>
    <m/>
    <m/>
    <m/>
    <m/>
    <m/>
    <n v="0"/>
    <m/>
    <m/>
    <m/>
    <m/>
    <m/>
    <n v="25000"/>
    <n v="0"/>
    <n v="25000"/>
    <n v="1"/>
    <n v="0"/>
    <n v="0"/>
    <n v="0"/>
    <n v="3250"/>
    <n v="0"/>
    <n v="3250"/>
    <n v="0"/>
    <n v="25000"/>
    <n v="0"/>
    <n v="0"/>
    <n v="3250"/>
    <n v="0"/>
    <m/>
    <m/>
    <m/>
    <m/>
    <s v="Completed in 2002. Financially completed in 2003."/>
    <m/>
    <m/>
    <m/>
    <x v="1"/>
    <n v="0"/>
    <n v="1"/>
    <n v="1"/>
    <n v="13"/>
    <n v="0"/>
    <n v="0"/>
    <n v="0"/>
    <n v="2002"/>
  </r>
  <r>
    <m/>
    <m/>
    <s v="EGY/FUM/33/PRP/82"/>
    <s v="UNIDO"/>
    <m/>
    <x v="0"/>
    <s v="EGY"/>
    <x v="5"/>
    <s v="FUM"/>
    <s v="Project preparation in the soil fumigation sector"/>
    <d v="2001-03-01T00:00:00"/>
    <d v="2002-04-01T00:00:00"/>
    <s v="FIN"/>
    <d v="2001-05-01T00:00:00"/>
    <m/>
    <d v="2002-12-01T00:00:00"/>
    <d v="2003-05-01T00:00:00"/>
    <n v="0"/>
    <m/>
    <m/>
    <n v="0"/>
    <m/>
    <m/>
    <n v="0"/>
    <m/>
    <m/>
    <n v="0"/>
    <m/>
    <m/>
    <n v="30000"/>
    <n v="-528"/>
    <n v="29472"/>
    <n v="1"/>
    <n v="0"/>
    <n v="0"/>
    <n v="0"/>
    <n v="3900"/>
    <n v="-74.75"/>
    <n v="3825.25"/>
    <n v="0.25"/>
    <n v="29472"/>
    <n v="0"/>
    <m/>
    <n v="3825"/>
    <n v="0"/>
    <m/>
    <m/>
    <m/>
    <m/>
    <m/>
    <m/>
    <m/>
    <m/>
    <x v="1"/>
    <n v="0"/>
    <n v="1"/>
    <n v="2"/>
    <n v="13"/>
    <n v="0"/>
    <n v="0"/>
    <n v="0"/>
    <n v="2001"/>
  </r>
  <r>
    <m/>
    <m/>
    <s v="GEO/FUM/33/PRP/09"/>
    <s v="UNIDO"/>
    <m/>
    <x v="4"/>
    <s v="GEO"/>
    <x v="5"/>
    <s v="FUM"/>
    <s v="Project preparation in the soil fumigation sector"/>
    <d v="2001-03-01T00:00:00"/>
    <d v="2002-04-01T00:00:00"/>
    <s v="FIN"/>
    <d v="2001-11-01T00:00:00"/>
    <m/>
    <d v="2002-05-01T00:00:00"/>
    <d v="2003-05-01T00:00:00"/>
    <n v="0"/>
    <m/>
    <m/>
    <n v="0"/>
    <m/>
    <m/>
    <n v="0"/>
    <m/>
    <m/>
    <n v="0"/>
    <m/>
    <m/>
    <n v="30000"/>
    <n v="-1001"/>
    <n v="28999"/>
    <n v="1"/>
    <n v="0"/>
    <n v="0"/>
    <n v="0"/>
    <n v="3900"/>
    <n v="-136.11000000000001"/>
    <n v="3763.89"/>
    <n v="-0.11000000000012733"/>
    <n v="28999"/>
    <n v="0"/>
    <m/>
    <n v="3764"/>
    <n v="0"/>
    <m/>
    <m/>
    <m/>
    <m/>
    <m/>
    <m/>
    <m/>
    <m/>
    <x v="1"/>
    <n v="0"/>
    <n v="1"/>
    <n v="8"/>
    <n v="13"/>
    <n v="0"/>
    <n v="0"/>
    <n v="0"/>
    <n v="2001"/>
  </r>
  <r>
    <m/>
    <m/>
    <s v="JOR/SOL/30/PRP/58"/>
    <s v="UNIDO"/>
    <m/>
    <x v="2"/>
    <s v="JOR"/>
    <x v="5"/>
    <s v="SOL"/>
    <s v="Project preparation in the solvent (CFC-113) sector"/>
    <d v="2000-03-01T00:00:00"/>
    <d v="2001-04-01T00:00:00"/>
    <s v="FIN"/>
    <d v="2000-06-01T00:00:00"/>
    <m/>
    <d v="2002-12-01T00:00:00"/>
    <d v="2003-06-01T00:00:00"/>
    <n v="0"/>
    <m/>
    <m/>
    <n v="0"/>
    <m/>
    <m/>
    <n v="0"/>
    <m/>
    <m/>
    <n v="0"/>
    <m/>
    <m/>
    <n v="25000"/>
    <n v="-2455"/>
    <n v="22545"/>
    <n v="1"/>
    <n v="0"/>
    <n v="0"/>
    <n v="0"/>
    <n v="3250"/>
    <n v="-323.83"/>
    <n v="2926.17"/>
    <n v="0.17000000000007276"/>
    <n v="22545"/>
    <n v="0"/>
    <m/>
    <n v="2926"/>
    <n v="0"/>
    <m/>
    <m/>
    <m/>
    <m/>
    <m/>
    <m/>
    <m/>
    <m/>
    <x v="1"/>
    <n v="0"/>
    <n v="1"/>
    <n v="3"/>
    <n v="13"/>
    <n v="0"/>
    <n v="0"/>
    <n v="0"/>
    <n v="2000"/>
  </r>
  <r>
    <m/>
    <m/>
    <s v="IRA/SOL/33/PRP/80"/>
    <s v="UNIDO"/>
    <m/>
    <x v="2"/>
    <s v="IRA"/>
    <x v="5"/>
    <s v="SOL"/>
    <s v="Project preparation in the solvent (CTC) sector"/>
    <d v="2001-03-01T00:00:00"/>
    <d v="2002-04-01T00:00:00"/>
    <s v="FIN"/>
    <d v="2001-08-01T00:00:00"/>
    <m/>
    <d v="2005-12-01T00:00:00"/>
    <d v="2006-02-01T00:00:00"/>
    <n v="0"/>
    <m/>
    <m/>
    <n v="0"/>
    <m/>
    <m/>
    <n v="0"/>
    <m/>
    <m/>
    <n v="0"/>
    <m/>
    <m/>
    <n v="20000"/>
    <n v="0"/>
    <n v="20000"/>
    <n v="1"/>
    <n v="0"/>
    <n v="0"/>
    <n v="0"/>
    <n v="2600"/>
    <n v="-2.34"/>
    <n v="2597.66"/>
    <n v="-0.34000000000014552"/>
    <n v="20000"/>
    <n v="0"/>
    <m/>
    <n v="2598"/>
    <n v="0"/>
    <m/>
    <m/>
    <m/>
    <m/>
    <m/>
    <m/>
    <m/>
    <m/>
    <x v="1"/>
    <n v="0"/>
    <n v="1"/>
    <n v="5"/>
    <n v="13"/>
    <n v="0"/>
    <n v="0"/>
    <n v="0"/>
    <n v="2001"/>
  </r>
  <r>
    <m/>
    <m/>
    <s v="CPR/PAG/30/PRP/354"/>
    <s v="IBRD"/>
    <m/>
    <x v="2"/>
    <s v="CPR"/>
    <x v="5"/>
    <s v="PAG"/>
    <s v="Project preparation in the solvent (process agent) sector"/>
    <d v="2000-03-01T00:00:00"/>
    <d v="2000-12-01T00:00:00"/>
    <s v="FIN"/>
    <d v="2000-03-01T00:00:00"/>
    <m/>
    <d v="2000-12-01T00:00:00"/>
    <d v="2000-12-01T00:00:00"/>
    <n v="0"/>
    <m/>
    <m/>
    <n v="0"/>
    <m/>
    <m/>
    <n v="0"/>
    <m/>
    <m/>
    <n v="0"/>
    <m/>
    <m/>
    <n v="100000"/>
    <n v="0"/>
    <n v="100000"/>
    <n v="1"/>
    <n v="0"/>
    <n v="0"/>
    <n v="0"/>
    <n v="13000"/>
    <n v="0"/>
    <n v="13000"/>
    <n v="0"/>
    <n v="100000"/>
    <n v="0"/>
    <n v="0"/>
    <n v="13000"/>
    <n v="0"/>
    <n v="0"/>
    <m/>
    <m/>
    <m/>
    <s v="Completed"/>
    <m/>
    <m/>
    <m/>
    <x v="1"/>
    <n v="0"/>
    <n v="1"/>
    <n v="0"/>
    <n v="9"/>
    <n v="0"/>
    <n v="0"/>
    <n v="0"/>
    <n v="2000"/>
  </r>
  <r>
    <m/>
    <m/>
    <s v="ARG/SOL/30/PRP/109"/>
    <s v="IBRD"/>
    <m/>
    <x v="1"/>
    <s v="ARG"/>
    <x v="5"/>
    <s v="SOL"/>
    <s v="Project preparation in the solvent (TCA) sub-sector"/>
    <d v="2000-03-01T00:00:00"/>
    <d v="2001-03-01T00:00:00"/>
    <s v="FIN"/>
    <d v="2001-12-01T00:00:00"/>
    <m/>
    <d v="2001-12-01T00:00:00"/>
    <d v="2001-12-01T00:00:00"/>
    <n v="0"/>
    <m/>
    <m/>
    <n v="0"/>
    <m/>
    <m/>
    <n v="0"/>
    <m/>
    <m/>
    <n v="0"/>
    <m/>
    <m/>
    <n v="7000"/>
    <n v="0"/>
    <n v="7000"/>
    <n v="1"/>
    <n v="0"/>
    <n v="0"/>
    <n v="0"/>
    <n v="910"/>
    <n v="0"/>
    <n v="910"/>
    <n v="0"/>
    <n v="7000"/>
    <n v="0"/>
    <n v="0"/>
    <n v="910"/>
    <n v="0"/>
    <n v="0"/>
    <m/>
    <m/>
    <m/>
    <m/>
    <m/>
    <m/>
    <m/>
    <x v="1"/>
    <n v="0"/>
    <n v="1"/>
    <n v="21"/>
    <n v="12"/>
    <n v="0"/>
    <n v="0"/>
    <n v="0"/>
    <n v="2000"/>
  </r>
  <r>
    <m/>
    <m/>
    <s v="ALG/SOL/33/PRP/48"/>
    <s v="Germany"/>
    <m/>
    <x v="0"/>
    <s v="ALG"/>
    <x v="5"/>
    <s v="SOL"/>
    <s v="Project preparation in the solvent sector"/>
    <d v="2001-03-01T00:00:00"/>
    <d v="2002-04-01T00:00:00"/>
    <s v="FIN"/>
    <d v="2001-04-01T00:00:00"/>
    <m/>
    <d v="2002-04-01T00:00:00"/>
    <d v="2007-12-01T00:00:00"/>
    <n v="0"/>
    <m/>
    <m/>
    <n v="0"/>
    <m/>
    <m/>
    <m/>
    <m/>
    <m/>
    <m/>
    <m/>
    <m/>
    <n v="30000"/>
    <n v="0"/>
    <n v="30000"/>
    <n v="1"/>
    <n v="0"/>
    <n v="0"/>
    <n v="0"/>
    <n v="3900"/>
    <n v="0"/>
    <n v="3900"/>
    <n v="0"/>
    <n v="30000"/>
    <n v="0"/>
    <n v="0"/>
    <n v="3900"/>
    <n v="0"/>
    <m/>
    <m/>
    <m/>
    <m/>
    <s v="Project completed. Strategy will be included in NPP."/>
    <m/>
    <m/>
    <m/>
    <x v="1"/>
    <n v="0"/>
    <n v="1"/>
    <n v="1"/>
    <n v="13"/>
    <n v="0"/>
    <n v="0"/>
    <n v="0"/>
    <n v="2001"/>
  </r>
  <r>
    <m/>
    <m/>
    <s v="EGY/SOL/21/PRP/62"/>
    <s v="UNIDO"/>
    <m/>
    <x v="0"/>
    <s v="EGY"/>
    <x v="5"/>
    <s v="SOL"/>
    <s v="Project preparation in the solvent sector"/>
    <d v="1997-02-01T00:00:00"/>
    <d v="1997-06-01T00:00:00"/>
    <s v="FIN"/>
    <d v="1997-07-01T00:00:00"/>
    <m/>
    <d v="2000-07-01T00:00:00"/>
    <d v="2000-11-01T00:00:00"/>
    <n v="0"/>
    <m/>
    <m/>
    <n v="0"/>
    <m/>
    <m/>
    <n v="0"/>
    <m/>
    <m/>
    <n v="0"/>
    <m/>
    <m/>
    <n v="15000"/>
    <n v="0"/>
    <n v="15000"/>
    <n v="1"/>
    <n v="0"/>
    <n v="0"/>
    <n v="0"/>
    <n v="1950"/>
    <n v="0"/>
    <n v="1950"/>
    <n v="0"/>
    <n v="15000"/>
    <n v="0"/>
    <m/>
    <n v="1950"/>
    <n v="0"/>
    <m/>
    <m/>
    <m/>
    <m/>
    <m/>
    <m/>
    <m/>
    <m/>
    <x v="1"/>
    <n v="0"/>
    <n v="1"/>
    <n v="5"/>
    <n v="4"/>
    <n v="0"/>
    <n v="0"/>
    <n v="0"/>
    <n v="1997"/>
  </r>
  <r>
    <m/>
    <m/>
    <s v="EGY/SOL/27/PRP/72"/>
    <s v="UNIDO"/>
    <m/>
    <x v="0"/>
    <s v="EGY"/>
    <x v="5"/>
    <s v="SOL"/>
    <s v="Project preparation in the solvent sector (TCA)"/>
    <d v="1999-03-01T00:00:00"/>
    <d v="1999-12-01T00:00:00"/>
    <s v="FIN"/>
    <d v="1999-05-01T00:00:00"/>
    <m/>
    <d v="2001-02-01T00:00:00"/>
    <d v="2001-03-01T00:00:00"/>
    <n v="0"/>
    <m/>
    <m/>
    <n v="0"/>
    <m/>
    <m/>
    <n v="0"/>
    <m/>
    <m/>
    <n v="0"/>
    <m/>
    <m/>
    <n v="15000"/>
    <n v="0"/>
    <n v="15000"/>
    <n v="1"/>
    <n v="0"/>
    <n v="0"/>
    <n v="0"/>
    <n v="1950"/>
    <n v="0"/>
    <n v="1950"/>
    <n v="0"/>
    <n v="15000"/>
    <n v="0"/>
    <m/>
    <n v="1950"/>
    <n v="0"/>
    <m/>
    <m/>
    <m/>
    <m/>
    <m/>
    <m/>
    <m/>
    <m/>
    <x v="1"/>
    <n v="0"/>
    <n v="1"/>
    <n v="2"/>
    <n v="9"/>
    <n v="0"/>
    <n v="0"/>
    <n v="0"/>
    <n v="1999"/>
  </r>
  <r>
    <m/>
    <m/>
    <s v="EGY/SOL/30/PRP/78"/>
    <s v="UNIDO"/>
    <m/>
    <x v="0"/>
    <s v="EGY"/>
    <x v="5"/>
    <s v="SOL"/>
    <s v="Project preparation in the solvent sector (TCA)"/>
    <d v="2000-03-01T00:00:00"/>
    <d v="2001-04-01T00:00:00"/>
    <s v="FIN"/>
    <d v="2000-12-01T00:00:00"/>
    <m/>
    <d v="2004-11-01T00:00:00"/>
    <d v="2004-12-01T00:00:00"/>
    <n v="0"/>
    <m/>
    <m/>
    <n v="0"/>
    <m/>
    <m/>
    <n v="0"/>
    <m/>
    <m/>
    <n v="0"/>
    <m/>
    <m/>
    <n v="15000"/>
    <n v="0"/>
    <n v="15000"/>
    <n v="1"/>
    <n v="0"/>
    <n v="0"/>
    <n v="0"/>
    <n v="1950"/>
    <n v="-1"/>
    <n v="1949"/>
    <n v="0"/>
    <n v="15000"/>
    <n v="0"/>
    <m/>
    <n v="1949"/>
    <n v="0"/>
    <m/>
    <m/>
    <m/>
    <m/>
    <m/>
    <m/>
    <m/>
    <m/>
    <x v="1"/>
    <n v="0"/>
    <n v="1"/>
    <n v="9"/>
    <n v="13"/>
    <n v="0"/>
    <n v="0"/>
    <n v="0"/>
    <n v="2000"/>
  </r>
  <r>
    <m/>
    <m/>
    <s v="CHI/STE/33/PRP/144"/>
    <s v="UNDP"/>
    <m/>
    <x v="1"/>
    <s v="CHI"/>
    <x v="5"/>
    <s v="STE"/>
    <s v="Project preparation in the sterilants sector"/>
    <d v="2001-03-01T00:00:00"/>
    <d v="2002-04-01T00:00:00"/>
    <s v="FIN"/>
    <d v="2001-04-01T00:00:00"/>
    <m/>
    <d v="2001-12-01T00:00:00"/>
    <d v="2003-12-01T00:00:00"/>
    <n v="0"/>
    <m/>
    <m/>
    <m/>
    <m/>
    <m/>
    <n v="0"/>
    <m/>
    <m/>
    <m/>
    <m/>
    <m/>
    <n v="5000"/>
    <n v="0"/>
    <n v="5000"/>
    <n v="1"/>
    <n v="0"/>
    <n v="0"/>
    <n v="0"/>
    <n v="650"/>
    <n v="0"/>
    <n v="650"/>
    <n v="0"/>
    <n v="5000"/>
    <n v="0"/>
    <n v="0"/>
    <n v="650"/>
    <n v="0"/>
    <m/>
    <m/>
    <m/>
    <m/>
    <s v="Completed in 2001. Financially completed in 2003."/>
    <m/>
    <m/>
    <m/>
    <x v="1"/>
    <n v="0"/>
    <n v="1"/>
    <n v="1"/>
    <n v="13"/>
    <n v="0"/>
    <n v="0"/>
    <n v="0"/>
    <n v="2001"/>
  </r>
  <r>
    <m/>
    <m/>
    <s v="MEX/FUM/36/PRP/105"/>
    <s v="UNDP"/>
    <m/>
    <x v="1"/>
    <s v="MEX"/>
    <x v="5"/>
    <s v="FUM"/>
    <s v="Project preparation in the storage fumigant sector"/>
    <d v="2002-03-01T00:00:00"/>
    <d v="2003-04-01T00:00:00"/>
    <s v="FIN"/>
    <d v="2002-04-01T00:00:00"/>
    <m/>
    <d v="2003-09-01T00:00:00"/>
    <d v="2005-12-01T00:00:00"/>
    <n v="0"/>
    <m/>
    <m/>
    <m/>
    <m/>
    <m/>
    <n v="0"/>
    <m/>
    <m/>
    <m/>
    <m/>
    <m/>
    <n v="25000"/>
    <n v="0"/>
    <n v="25000"/>
    <n v="1"/>
    <n v="0"/>
    <n v="0"/>
    <n v="0"/>
    <n v="3250"/>
    <n v="0"/>
    <n v="3250"/>
    <n v="0"/>
    <n v="25000"/>
    <n v="0"/>
    <n v="0"/>
    <n v="3250"/>
    <n v="0"/>
    <m/>
    <m/>
    <m/>
    <m/>
    <s v="Completed in 2003. Financially completed in 2005."/>
    <m/>
    <m/>
    <m/>
    <x v="1"/>
    <n v="0"/>
    <n v="1"/>
    <n v="1"/>
    <n v="13"/>
    <n v="0"/>
    <n v="0"/>
    <n v="0"/>
    <n v="2002"/>
  </r>
  <r>
    <m/>
    <m/>
    <s v="CRO/FUM/33/PRP/13"/>
    <s v="UNIDO"/>
    <m/>
    <x v="4"/>
    <s v="CRO"/>
    <x v="5"/>
    <s v="FUM"/>
    <s v="Project preparation in the tobacco fumigation sector"/>
    <d v="2001-03-01T00:00:00"/>
    <d v="2002-04-01T00:00:00"/>
    <s v="FIN"/>
    <d v="2001-11-01T00:00:00"/>
    <m/>
    <d v="2001-12-01T00:00:00"/>
    <d v="2002-12-01T00:00:00"/>
    <n v="0"/>
    <m/>
    <m/>
    <n v="0"/>
    <m/>
    <m/>
    <n v="0"/>
    <m/>
    <m/>
    <n v="0"/>
    <m/>
    <m/>
    <n v="30000"/>
    <n v="-16341"/>
    <n v="13659"/>
    <n v="1"/>
    <n v="0"/>
    <n v="0"/>
    <n v="0"/>
    <n v="3900"/>
    <n v="-2127.19"/>
    <n v="1772.81"/>
    <n v="-0.19000000000005457"/>
    <n v="13659"/>
    <n v="0"/>
    <m/>
    <n v="1773"/>
    <n v="0"/>
    <m/>
    <m/>
    <m/>
    <m/>
    <m/>
    <m/>
    <m/>
    <m/>
    <x v="1"/>
    <n v="0"/>
    <n v="1"/>
    <n v="8"/>
    <n v="13"/>
    <n v="0"/>
    <n v="0"/>
    <n v="0"/>
    <n v="2001"/>
  </r>
  <r>
    <m/>
    <m/>
    <s v="LEB/REF/31/PRP/38"/>
    <s v="UNIDO"/>
    <m/>
    <x v="2"/>
    <s v="LEB"/>
    <x v="5"/>
    <s v="REF"/>
    <s v="Project preparation of 2 umbrella investment projects in the commercial refrigeration sector covering 6 SME factories each"/>
    <d v="2000-07-01T00:00:00"/>
    <d v="2001-07-01T00:00:00"/>
    <s v="FIN"/>
    <d v="2000-11-01T00:00:00"/>
    <m/>
    <d v="2001-11-01T00:00:00"/>
    <d v="2002-12-01T00:00:00"/>
    <n v="0"/>
    <m/>
    <m/>
    <n v="0"/>
    <m/>
    <m/>
    <n v="0"/>
    <m/>
    <m/>
    <n v="0"/>
    <m/>
    <m/>
    <n v="20000"/>
    <n v="-1076"/>
    <n v="18924"/>
    <n v="1"/>
    <n v="0"/>
    <n v="0"/>
    <n v="0"/>
    <n v="2600"/>
    <n v="-143.78"/>
    <n v="2456.2199999999998"/>
    <n v="0.21999999999979991"/>
    <n v="18924"/>
    <n v="0"/>
    <m/>
    <n v="2456"/>
    <n v="0"/>
    <m/>
    <m/>
    <m/>
    <m/>
    <m/>
    <m/>
    <m/>
    <m/>
    <x v="1"/>
    <n v="0"/>
    <n v="1"/>
    <n v="4"/>
    <n v="12"/>
    <n v="0"/>
    <n v="0"/>
    <n v="0"/>
    <n v="2000"/>
  </r>
  <r>
    <m/>
    <m/>
    <s v="ECU/SEV/36/PRP/30"/>
    <s v="IBRD"/>
    <m/>
    <x v="1"/>
    <s v="ECU"/>
    <x v="5"/>
    <s v="SEV"/>
    <s v="Project preparation of a national CFC phase-out plan"/>
    <d v="2002-03-01T00:00:00"/>
    <d v="2003-09-01T00:00:00"/>
    <s v="FIN"/>
    <d v="2002-12-01T00:00:00"/>
    <m/>
    <d v="2003-09-01T00:00:00"/>
    <d v="2003-09-01T00:00:00"/>
    <n v="0"/>
    <m/>
    <m/>
    <n v="0"/>
    <m/>
    <m/>
    <n v="0"/>
    <m/>
    <m/>
    <n v="0"/>
    <m/>
    <m/>
    <n v="80000"/>
    <n v="0"/>
    <n v="80000"/>
    <n v="1"/>
    <n v="0"/>
    <n v="0"/>
    <n v="0"/>
    <n v="10400"/>
    <n v="0"/>
    <n v="10400"/>
    <n v="0"/>
    <n v="80000"/>
    <n v="0"/>
    <n v="0"/>
    <n v="10400"/>
    <n v="0"/>
    <n v="0"/>
    <m/>
    <m/>
    <m/>
    <s v="NCPP submitted and approved at the 41st ExCom."/>
    <m/>
    <m/>
    <m/>
    <x v="1"/>
    <n v="0"/>
    <n v="1"/>
    <n v="9"/>
    <n v="18"/>
    <n v="0"/>
    <n v="0"/>
    <n v="0"/>
    <n v="2002"/>
  </r>
  <r>
    <m/>
    <m/>
    <s v="BDI/PHA/47/PRP/20"/>
    <s v="UNDP"/>
    <m/>
    <x v="0"/>
    <s v="BDI"/>
    <x v="5"/>
    <s v="PHA"/>
    <s v="Project preparation of a terminal phase-out management plan"/>
    <d v="2005-11-01T00:00:00"/>
    <d v="2006-12-01T00:00:00"/>
    <s v="FIN"/>
    <d v="2006-03-01T00:00:00"/>
    <m/>
    <d v="2007-12-01T00:00:00"/>
    <d v="2009-12-01T00:00:00"/>
    <n v="0"/>
    <m/>
    <m/>
    <m/>
    <m/>
    <m/>
    <n v="0"/>
    <m/>
    <m/>
    <m/>
    <m/>
    <m/>
    <n v="30000"/>
    <n v="-3963"/>
    <n v="26037"/>
    <n v="1"/>
    <n v="0"/>
    <n v="0"/>
    <n v="0"/>
    <n v="2250"/>
    <n v="-297"/>
    <n v="1953"/>
    <n v="0.22499999999990905"/>
    <n v="26037"/>
    <n v="0"/>
    <n v="0"/>
    <n v="1952.7750000000001"/>
    <n v="0"/>
    <m/>
    <m/>
    <m/>
    <m/>
    <s v="Completed in 2007. Financially completed in 2009."/>
    <m/>
    <m/>
    <m/>
    <x v="1"/>
    <n v="0"/>
    <n v="1"/>
    <n v="4"/>
    <n v="13"/>
    <n v="0"/>
    <n v="0"/>
    <n v="0"/>
    <n v="2005"/>
  </r>
  <r>
    <m/>
    <m/>
    <s v="GHA/PHA/47/PRP/23"/>
    <s v="UNDP"/>
    <m/>
    <x v="0"/>
    <s v="GHA"/>
    <x v="5"/>
    <s v="PHA"/>
    <s v="Project preparation of a terminal phase-out management plan"/>
    <d v="2005-11-01T00:00:00"/>
    <d v="2006-12-01T00:00:00"/>
    <s v="FIN"/>
    <d v="2006-02-01T00:00:00"/>
    <m/>
    <d v="2006-12-01T00:00:00"/>
    <d v="2008-08-01T00:00:00"/>
    <n v="0"/>
    <m/>
    <m/>
    <m/>
    <m/>
    <m/>
    <n v="0"/>
    <m/>
    <m/>
    <m/>
    <m/>
    <m/>
    <n v="30000"/>
    <n v="-609"/>
    <n v="29391"/>
    <n v="1"/>
    <n v="0"/>
    <n v="0"/>
    <n v="0"/>
    <n v="2250"/>
    <n v="-46"/>
    <n v="2204"/>
    <n v="-0.3249999999998181"/>
    <n v="29391"/>
    <n v="0"/>
    <n v="0"/>
    <n v="2204.3249999999998"/>
    <n v="0"/>
    <m/>
    <m/>
    <m/>
    <m/>
    <s v="Completed in 2006. Financially Completed in 2008."/>
    <m/>
    <m/>
    <m/>
    <x v="1"/>
    <n v="0"/>
    <n v="1"/>
    <n v="3"/>
    <n v="13"/>
    <n v="0"/>
    <n v="0"/>
    <n v="0"/>
    <n v="2005"/>
  </r>
  <r>
    <m/>
    <m/>
    <s v="KYR/PHA/47/PRP/11"/>
    <s v="UNDP"/>
    <m/>
    <x v="2"/>
    <s v="KYR"/>
    <x v="5"/>
    <s v="PHA"/>
    <s v="Project preparation of a terminal phase-out management plan"/>
    <d v="2005-11-01T00:00:00"/>
    <d v="2006-12-01T00:00:00"/>
    <s v="FIN"/>
    <d v="2006-03-01T00:00:00"/>
    <m/>
    <d v="2007-04-01T00:00:00"/>
    <d v="2011-11-01T00:00:00"/>
    <n v="0"/>
    <m/>
    <m/>
    <m/>
    <m/>
    <m/>
    <n v="0"/>
    <m/>
    <m/>
    <m/>
    <m/>
    <m/>
    <n v="30000"/>
    <n v="-908"/>
    <n v="29092"/>
    <n v="1"/>
    <n v="0"/>
    <n v="0"/>
    <n v="0"/>
    <n v="2250"/>
    <n v="-68"/>
    <n v="2182"/>
    <n v="9.994999922992065E-2"/>
    <n v="29092"/>
    <n v="0"/>
    <n v="0"/>
    <n v="2181.9000500007701"/>
    <n v="0"/>
    <m/>
    <m/>
    <m/>
    <m/>
    <s v="Completed in 2007."/>
    <m/>
    <m/>
    <m/>
    <x v="1"/>
    <n v="0"/>
    <n v="1"/>
    <n v="4"/>
    <n v="13"/>
    <n v="0"/>
    <n v="0"/>
    <n v="0"/>
    <n v="2005"/>
  </r>
  <r>
    <m/>
    <m/>
    <s v="PAR/PHA/47/PRP/16"/>
    <s v="UNDP"/>
    <m/>
    <x v="1"/>
    <s v="PAR"/>
    <x v="5"/>
    <s v="PHA"/>
    <s v="Project preparation of a terminal phase-out management plan"/>
    <d v="2005-11-01T00:00:00"/>
    <d v="2006-12-01T00:00:00"/>
    <s v="FIN"/>
    <d v="2006-04-01T00:00:00"/>
    <m/>
    <d v="2007-04-01T00:00:00"/>
    <d v="2011-11-01T00:00:00"/>
    <n v="0"/>
    <m/>
    <m/>
    <m/>
    <m/>
    <m/>
    <n v="0"/>
    <m/>
    <m/>
    <m/>
    <m/>
    <m/>
    <n v="30000"/>
    <n v="-2720"/>
    <n v="27280"/>
    <n v="1"/>
    <n v="0"/>
    <n v="0"/>
    <n v="0"/>
    <n v="2250"/>
    <n v="-204"/>
    <n v="2046"/>
    <n v="5.0000789997284301E-5"/>
    <n v="27280"/>
    <n v="0"/>
    <n v="0"/>
    <n v="2045.99994999921"/>
    <n v="0"/>
    <m/>
    <m/>
    <m/>
    <m/>
    <s v="Completed in 2007."/>
    <m/>
    <m/>
    <m/>
    <x v="1"/>
    <n v="0"/>
    <n v="1"/>
    <n v="5"/>
    <n v="13"/>
    <n v="0"/>
    <n v="0"/>
    <n v="0"/>
    <n v="2005"/>
  </r>
  <r>
    <m/>
    <m/>
    <s v="URU/PHA/47/PRP/44"/>
    <s v="UNDP"/>
    <m/>
    <x v="1"/>
    <s v="URU"/>
    <x v="5"/>
    <s v="PHA"/>
    <s v="Project preparation of a terminal phase-out management plan"/>
    <d v="2005-11-01T00:00:00"/>
    <d v="2006-12-01T00:00:00"/>
    <s v="FIN"/>
    <d v="2006-04-01T00:00:00"/>
    <m/>
    <d v="2007-03-01T00:00:00"/>
    <d v="2009-08-01T00:00:00"/>
    <n v="0"/>
    <m/>
    <m/>
    <m/>
    <m/>
    <m/>
    <n v="0"/>
    <m/>
    <m/>
    <m/>
    <m/>
    <m/>
    <n v="30000"/>
    <n v="-18"/>
    <n v="29982"/>
    <n v="1"/>
    <n v="0"/>
    <n v="0"/>
    <n v="0"/>
    <n v="2250"/>
    <n v="-1"/>
    <n v="2249"/>
    <n v="0.34999999999990905"/>
    <n v="29982"/>
    <n v="0"/>
    <n v="0"/>
    <n v="2248.65"/>
    <n v="0"/>
    <m/>
    <m/>
    <m/>
    <m/>
    <s v="Completed in 2007.Financially completed in 2009."/>
    <m/>
    <m/>
    <m/>
    <x v="1"/>
    <n v="0"/>
    <n v="1"/>
    <n v="5"/>
    <n v="13"/>
    <n v="0"/>
    <n v="0"/>
    <n v="0"/>
    <n v="2005"/>
  </r>
  <r>
    <m/>
    <m/>
    <s v="SYR/ARS/27/PRP/44"/>
    <s v="UNIDO"/>
    <m/>
    <x v="2"/>
    <s v="SYR"/>
    <x v="5"/>
    <s v="ARS"/>
    <s v="Project preparation of investment projects in the aerosol sector"/>
    <d v="1999-03-01T00:00:00"/>
    <d v="1999-12-01T00:00:00"/>
    <s v="FIN"/>
    <d v="2000-07-01T00:00:00"/>
    <m/>
    <d v="2000-12-01T00:00:00"/>
    <d v="2001-09-01T00:00:00"/>
    <n v="0"/>
    <m/>
    <m/>
    <n v="0"/>
    <m/>
    <m/>
    <n v="0"/>
    <m/>
    <m/>
    <n v="0"/>
    <m/>
    <m/>
    <n v="8000"/>
    <n v="-1359"/>
    <n v="6641"/>
    <n v="1"/>
    <n v="0"/>
    <n v="0"/>
    <n v="0"/>
    <n v="1040"/>
    <n v="-178.1"/>
    <n v="861.9"/>
    <n v="-0.10000000000002274"/>
    <n v="6641"/>
    <n v="0"/>
    <m/>
    <n v="862"/>
    <n v="0"/>
    <m/>
    <m/>
    <m/>
    <m/>
    <m/>
    <m/>
    <m/>
    <m/>
    <x v="1"/>
    <n v="0"/>
    <n v="1"/>
    <n v="16"/>
    <n v="9"/>
    <n v="0"/>
    <n v="0"/>
    <n v="0"/>
    <n v="1999"/>
  </r>
  <r>
    <m/>
    <m/>
    <s v="SYR/REF/27/PRP/40"/>
    <s v="UNIDO"/>
    <m/>
    <x v="2"/>
    <s v="SYR"/>
    <x v="5"/>
    <s v="REF"/>
    <s v="Project preparation of investment projects in the domestic refrigeration sector"/>
    <d v="1999-03-01T00:00:00"/>
    <d v="1999-12-01T00:00:00"/>
    <s v="FIN"/>
    <d v="1999-05-01T00:00:00"/>
    <m/>
    <d v="2001-02-01T00:00:00"/>
    <d v="2002-09-01T00:00:00"/>
    <n v="0"/>
    <m/>
    <m/>
    <n v="0"/>
    <m/>
    <m/>
    <n v="0"/>
    <m/>
    <m/>
    <n v="0"/>
    <m/>
    <m/>
    <n v="20000"/>
    <n v="-2856"/>
    <n v="17144"/>
    <n v="1"/>
    <n v="0"/>
    <n v="0"/>
    <n v="0"/>
    <n v="2600"/>
    <n v="-375"/>
    <n v="2225"/>
    <n v="0"/>
    <n v="17144"/>
    <n v="0"/>
    <m/>
    <n v="2225"/>
    <n v="0"/>
    <m/>
    <m/>
    <m/>
    <m/>
    <m/>
    <m/>
    <m/>
    <m/>
    <x v="1"/>
    <n v="0"/>
    <n v="1"/>
    <n v="2"/>
    <n v="9"/>
    <n v="0"/>
    <n v="0"/>
    <n v="0"/>
    <n v="1999"/>
  </r>
  <r>
    <m/>
    <m/>
    <s v="CPR/SOL/29/PRP/327"/>
    <s v="France"/>
    <m/>
    <x v="2"/>
    <s v="CPR"/>
    <x v="5"/>
    <s v="SOL"/>
    <s v="Project preparation of phase out of use of ODS solvent in production of parts working in high voltage conditions"/>
    <d v="1999-11-01T00:00:00"/>
    <d v="2000-12-01T00:00:00"/>
    <s v="FIN"/>
    <d v="2001-07-01T00:00:00"/>
    <m/>
    <d v="2002-09-01T00:00:00"/>
    <d v="2002-09-01T00:00:00"/>
    <n v="0"/>
    <m/>
    <m/>
    <n v="0"/>
    <m/>
    <m/>
    <m/>
    <m/>
    <m/>
    <m/>
    <m/>
    <m/>
    <n v="27500"/>
    <n v="0"/>
    <n v="27500"/>
    <n v="1"/>
    <n v="0"/>
    <n v="0"/>
    <n v="0"/>
    <n v="1375"/>
    <n v="0"/>
    <n v="1375"/>
    <n v="0"/>
    <n v="27500"/>
    <m/>
    <n v="0"/>
    <n v="1375"/>
    <m/>
    <m/>
    <m/>
    <m/>
    <m/>
    <s v="Project completed."/>
    <m/>
    <m/>
    <m/>
    <x v="1"/>
    <n v="0"/>
    <n v="1"/>
    <n v="20"/>
    <n v="13"/>
    <n v="0"/>
    <n v="0"/>
    <n v="0"/>
    <n v="1999"/>
  </r>
  <r>
    <m/>
    <m/>
    <s v="JOR/ARS/30/PRP/59"/>
    <s v="IBRD"/>
    <m/>
    <x v="2"/>
    <s v="JOR"/>
    <x v="5"/>
    <s v="ARS"/>
    <s v="Project preparation of projects in the aerosol sector"/>
    <d v="2000-03-01T00:00:00"/>
    <d v="2000-12-01T00:00:00"/>
    <s v="FIN"/>
    <d v="2000-03-01T00:00:00"/>
    <m/>
    <d v="2000-12-01T00:00:00"/>
    <d v="2000-12-01T00:00:00"/>
    <n v="0"/>
    <m/>
    <m/>
    <n v="0"/>
    <m/>
    <m/>
    <n v="0"/>
    <m/>
    <m/>
    <n v="0"/>
    <m/>
    <m/>
    <n v="10000"/>
    <n v="0"/>
    <n v="10000"/>
    <n v="1"/>
    <n v="0"/>
    <n v="0"/>
    <n v="0"/>
    <n v="1300"/>
    <n v="0"/>
    <n v="1300"/>
    <n v="0"/>
    <n v="10000"/>
    <n v="0"/>
    <n v="0"/>
    <n v="1300"/>
    <n v="0"/>
    <n v="0"/>
    <m/>
    <m/>
    <m/>
    <m/>
    <m/>
    <m/>
    <m/>
    <x v="1"/>
    <n v="0"/>
    <n v="1"/>
    <n v="0"/>
    <n v="9"/>
    <n v="0"/>
    <n v="0"/>
    <n v="0"/>
    <n v="2000"/>
  </r>
  <r>
    <m/>
    <m/>
    <s v="ERI/REF/47/PRP/01"/>
    <s v="UNDP"/>
    <m/>
    <x v="0"/>
    <s v="ERI"/>
    <x v="5"/>
    <s v="REF"/>
    <s v="Project preparation of the investment components of the RMP"/>
    <d v="2005-11-01T00:00:00"/>
    <d v="2006-12-01T00:00:00"/>
    <s v="CLO"/>
    <m/>
    <m/>
    <m/>
    <d v="2007-12-01T00:00:00"/>
    <n v="0"/>
    <m/>
    <m/>
    <m/>
    <m/>
    <m/>
    <n v="0"/>
    <m/>
    <m/>
    <m/>
    <m/>
    <m/>
    <n v="20000"/>
    <n v="-20000"/>
    <n v="0"/>
    <n v="0"/>
    <n v="0"/>
    <n v="0"/>
    <n v="0"/>
    <n v="1500"/>
    <n v="-1500"/>
    <n v="0"/>
    <n v="0"/>
    <n v="0"/>
    <n v="0"/>
    <n v="0"/>
    <n v="0"/>
    <n v="0"/>
    <m/>
    <m/>
    <m/>
    <m/>
    <s v="Canceled in 2006. Financially completed in 2007."/>
    <m/>
    <m/>
    <m/>
    <x v="0"/>
    <n v="0"/>
    <n v="0"/>
    <s v=""/>
    <n v="13"/>
    <n v="0"/>
    <n v="0"/>
    <n v="0"/>
    <n v="2005"/>
  </r>
  <r>
    <m/>
    <m/>
    <s v="BRA/REF/07/PRP/05"/>
    <s v="IBRD"/>
    <m/>
    <x v="1"/>
    <s v="BRA"/>
    <x v="5"/>
    <s v="REF"/>
    <s v="Project preparation on converting CFC-11 central air conditioning units with HCFC-123 or HFC-134a"/>
    <d v="1992-06-01T00:00:00"/>
    <d v="1993-06-01T00:00:00"/>
    <s v="FIN"/>
    <d v="1992-12-01T00:00:00"/>
    <m/>
    <d v="1995-12-01T00:00:00"/>
    <d v="1995-12-01T00:00:00"/>
    <n v="0"/>
    <m/>
    <m/>
    <n v="0"/>
    <m/>
    <m/>
    <n v="0"/>
    <m/>
    <m/>
    <n v="0"/>
    <m/>
    <m/>
    <n v="400000"/>
    <n v="0"/>
    <n v="400000"/>
    <n v="1"/>
    <n v="0"/>
    <n v="0"/>
    <n v="0"/>
    <n v="0"/>
    <n v="0"/>
    <n v="0"/>
    <n v="0"/>
    <n v="400000"/>
    <n v="0"/>
    <n v="0"/>
    <n v="0"/>
    <n v="0"/>
    <n v="0"/>
    <m/>
    <m/>
    <m/>
    <s v="Complete."/>
    <m/>
    <m/>
    <m/>
    <x v="1"/>
    <n v="0"/>
    <n v="1"/>
    <n v="6"/>
    <n v="12"/>
    <n v="0"/>
    <n v="0"/>
    <n v="0"/>
    <n v="1992"/>
  </r>
  <r>
    <m/>
    <m/>
    <s v="BKF/PHA/47/PRP/18"/>
    <s v="UNEP"/>
    <m/>
    <x v="0"/>
    <s v="BKF"/>
    <x v="5"/>
    <s v="PHA"/>
    <s v="Project preparation request for TPMP"/>
    <d v="2005-11-01T00:00:00"/>
    <d v="2006-12-01T00:00:00"/>
    <s v="FIN"/>
    <d v="2006-03-01T00:00:00"/>
    <m/>
    <d v="2006-09-01T00:00:00"/>
    <d v="2008-12-01T00:00:00"/>
    <n v="0"/>
    <m/>
    <m/>
    <n v="0"/>
    <m/>
    <m/>
    <n v="0"/>
    <m/>
    <m/>
    <n v="0"/>
    <m/>
    <m/>
    <n v="20000"/>
    <n v="0"/>
    <n v="20000"/>
    <n v="1"/>
    <n v="0"/>
    <n v="0"/>
    <n v="0"/>
    <n v="2600"/>
    <n v="0"/>
    <n v="2600"/>
    <n v="0"/>
    <n v="20000"/>
    <n v="0"/>
    <n v="0"/>
    <n v="2600"/>
    <n v="0"/>
    <m/>
    <n v="0"/>
    <m/>
    <m/>
    <m/>
    <m/>
    <m/>
    <m/>
    <x v="1"/>
    <n v="0"/>
    <n v="1"/>
    <n v="4"/>
    <n v="13"/>
    <n v="0"/>
    <n v="0"/>
    <n v="0"/>
    <n v="2005"/>
  </r>
  <r>
    <m/>
    <m/>
    <s v="CUB/FUM/43/PRP/24"/>
    <s v="UNIDO"/>
    <m/>
    <x v="1"/>
    <s v="CUB"/>
    <x v="5"/>
    <s v="FUM"/>
    <s v="Project preparation to eliminate methyl bromide consumption (horticulture)"/>
    <d v="2004-07-01T00:00:00"/>
    <d v="2005-07-01T00:00:00"/>
    <s v="FIN"/>
    <d v="2004-10-01T00:00:00"/>
    <m/>
    <d v="2005-07-01T00:00:00"/>
    <d v="2006-09-01T00:00:00"/>
    <n v="0"/>
    <m/>
    <m/>
    <n v="0"/>
    <m/>
    <m/>
    <n v="0"/>
    <m/>
    <m/>
    <n v="0"/>
    <m/>
    <m/>
    <n v="30000"/>
    <n v="-1068"/>
    <n v="28932"/>
    <n v="1"/>
    <n v="0"/>
    <n v="0"/>
    <n v="0"/>
    <n v="2250"/>
    <n v="-80.099999999999994"/>
    <n v="2169.9"/>
    <n v="-9.9999999999909051E-2"/>
    <n v="28932"/>
    <n v="0"/>
    <m/>
    <n v="2170"/>
    <n v="0"/>
    <m/>
    <m/>
    <m/>
    <m/>
    <m/>
    <m/>
    <m/>
    <m/>
    <x v="1"/>
    <n v="0"/>
    <n v="1"/>
    <n v="3"/>
    <n v="12"/>
    <n v="0"/>
    <n v="0"/>
    <n v="0"/>
    <n v="2004"/>
  </r>
  <r>
    <m/>
    <m/>
    <s v="LEB/REF/20/PRP/17"/>
    <s v="France"/>
    <m/>
    <x v="2"/>
    <s v="LEB"/>
    <x v="5"/>
    <s v="REF"/>
    <s v="Project preparation to establish a CFC and HCFC recovery and recycling centre"/>
    <d v="1996-10-01T00:00:00"/>
    <d v="1997-10-01T00:00:00"/>
    <s v="FIN"/>
    <d v="1996-11-01T00:00:00"/>
    <m/>
    <d v="1998-08-01T00:00:00"/>
    <d v="1998-09-01T00:00:00"/>
    <n v="0"/>
    <m/>
    <m/>
    <n v="0"/>
    <m/>
    <m/>
    <m/>
    <m/>
    <m/>
    <m/>
    <m/>
    <m/>
    <n v="30000"/>
    <n v="0"/>
    <n v="30000"/>
    <n v="1"/>
    <n v="0"/>
    <n v="0"/>
    <n v="0"/>
    <n v="0"/>
    <n v="0"/>
    <n v="0"/>
    <n v="0"/>
    <n v="30000"/>
    <m/>
    <m/>
    <n v="0"/>
    <m/>
    <m/>
    <m/>
    <m/>
    <m/>
    <s v="Project completed."/>
    <m/>
    <m/>
    <m/>
    <x v="1"/>
    <n v="0"/>
    <n v="1"/>
    <n v="1"/>
    <n v="12"/>
    <n v="0"/>
    <n v="0"/>
    <n v="0"/>
    <n v="1996"/>
  </r>
  <r>
    <m/>
    <m/>
    <s v="URT/FOA/24/PRP/09"/>
    <s v="UNDP"/>
    <m/>
    <x v="0"/>
    <s v="URT"/>
    <x v="5"/>
    <s v="FOA"/>
    <s v="Project preparation to formulate one flexible foam sector project"/>
    <d v="1998-03-01T00:00:00"/>
    <d v="1998-12-01T00:00:00"/>
    <s v="FIN"/>
    <d v="1998-09-01T00:00:00"/>
    <m/>
    <d v="1998-12-01T00:00:00"/>
    <d v="2002-03-01T00:00:00"/>
    <n v="0"/>
    <m/>
    <m/>
    <m/>
    <m/>
    <m/>
    <n v="0"/>
    <m/>
    <m/>
    <m/>
    <m/>
    <m/>
    <n v="20000"/>
    <n v="0"/>
    <n v="20000"/>
    <n v="1"/>
    <n v="0"/>
    <n v="0"/>
    <n v="0"/>
    <n v="2600"/>
    <n v="0"/>
    <n v="2600"/>
    <n v="0"/>
    <n v="20000"/>
    <n v="0"/>
    <n v="0"/>
    <n v="2600"/>
    <n v="0"/>
    <m/>
    <m/>
    <m/>
    <m/>
    <s v="Completed in 1998. Financially completed in 2002."/>
    <m/>
    <m/>
    <m/>
    <x v="1"/>
    <n v="0"/>
    <n v="1"/>
    <n v="6"/>
    <n v="9"/>
    <n v="0"/>
    <n v="0"/>
    <n v="0"/>
    <n v="1998"/>
  </r>
  <r>
    <m/>
    <m/>
    <s v="PAK/FOA/22/PRP/15"/>
    <s v="IBRD"/>
    <m/>
    <x v="2"/>
    <s v="PAK"/>
    <x v="5"/>
    <s v="FOA"/>
    <s v="Project preparation to phase out CFC consumption that is not accounted for in the country programme"/>
    <d v="1997-05-01T00:00:00"/>
    <d v="1998-05-01T00:00:00"/>
    <s v="FIN"/>
    <d v="1997-06-01T00:00:00"/>
    <m/>
    <d v="1997-12-01T00:00:00"/>
    <d v="1997-12-01T00:00:00"/>
    <n v="0"/>
    <m/>
    <m/>
    <n v="0"/>
    <m/>
    <m/>
    <n v="0"/>
    <m/>
    <m/>
    <n v="0"/>
    <m/>
    <m/>
    <n v="25000"/>
    <n v="0"/>
    <n v="25000"/>
    <n v="1"/>
    <n v="0"/>
    <n v="0"/>
    <n v="0"/>
    <n v="3250"/>
    <n v="0"/>
    <n v="3250"/>
    <n v="0"/>
    <n v="25000"/>
    <n v="0"/>
    <n v="0"/>
    <n v="3250"/>
    <n v="0"/>
    <n v="0"/>
    <m/>
    <m/>
    <m/>
    <m/>
    <m/>
    <m/>
    <m/>
    <x v="1"/>
    <n v="0"/>
    <n v="1"/>
    <n v="1"/>
    <n v="12"/>
    <n v="0"/>
    <n v="0"/>
    <n v="0"/>
    <n v="1997"/>
  </r>
  <r>
    <m/>
    <m/>
    <s v="JOR/SEV/22/PRP/33"/>
    <s v="IBRD"/>
    <m/>
    <x v="2"/>
    <s v="JOR"/>
    <x v="5"/>
    <s v="SEV"/>
    <s v="Project preparation to phase out CFC consumption that is not accounted for in the original country programme"/>
    <d v="1997-05-01T00:00:00"/>
    <d v="1997-12-01T00:00:00"/>
    <s v="FIN"/>
    <d v="1997-12-01T00:00:00"/>
    <m/>
    <d v="1999-06-01T00:00:00"/>
    <d v="1999-06-01T00:00:00"/>
    <n v="0"/>
    <m/>
    <m/>
    <n v="0"/>
    <m/>
    <m/>
    <n v="0"/>
    <m/>
    <m/>
    <n v="0"/>
    <m/>
    <m/>
    <n v="30000"/>
    <n v="0"/>
    <n v="30000"/>
    <n v="1"/>
    <n v="0"/>
    <n v="0"/>
    <n v="0"/>
    <n v="3900"/>
    <n v="0"/>
    <n v="3900"/>
    <n v="0"/>
    <n v="30000"/>
    <n v="0"/>
    <n v="0"/>
    <n v="3900"/>
    <n v="0"/>
    <n v="0"/>
    <m/>
    <m/>
    <m/>
    <s v="Completed"/>
    <m/>
    <m/>
    <m/>
    <x v="1"/>
    <n v="0"/>
    <n v="1"/>
    <n v="7"/>
    <n v="7"/>
    <n v="0"/>
    <n v="0"/>
    <n v="0"/>
    <n v="1997"/>
  </r>
  <r>
    <m/>
    <m/>
    <s v="IND/FOA/24/PRP/164"/>
    <s v="UNDP"/>
    <m/>
    <x v="2"/>
    <s v="IND"/>
    <x v="5"/>
    <s v="FOA"/>
    <s v="Project preparation to prepare 10 projects in the foam sector"/>
    <d v="1998-03-01T00:00:00"/>
    <d v="1998-12-01T00:00:00"/>
    <s v="FIN"/>
    <d v="1998-04-01T00:00:00"/>
    <m/>
    <d v="1998-12-01T00:00:00"/>
    <d v="2001-12-01T00:00:00"/>
    <n v="0"/>
    <m/>
    <m/>
    <m/>
    <m/>
    <m/>
    <n v="0"/>
    <m/>
    <m/>
    <m/>
    <m/>
    <m/>
    <n v="30000"/>
    <n v="0"/>
    <n v="30000"/>
    <n v="1"/>
    <n v="0"/>
    <n v="0"/>
    <n v="0"/>
    <n v="3900"/>
    <n v="0"/>
    <n v="3900"/>
    <n v="0"/>
    <n v="30000"/>
    <n v="0"/>
    <n v="0"/>
    <n v="3900"/>
    <n v="0"/>
    <m/>
    <m/>
    <m/>
    <m/>
    <s v="Completed in 1998. Financially completed in 2001."/>
    <m/>
    <m/>
    <m/>
    <x v="1"/>
    <n v="0"/>
    <n v="1"/>
    <n v="1"/>
    <n v="9"/>
    <n v="0"/>
    <n v="0"/>
    <n v="0"/>
    <n v="1998"/>
  </r>
  <r>
    <m/>
    <m/>
    <s v="BRA/FOA/24/PRP/98"/>
    <s v="UNDP"/>
    <m/>
    <x v="1"/>
    <s v="BRA"/>
    <x v="5"/>
    <s v="FOA"/>
    <s v="Project preparation to prepare 16 projects in the foam sector"/>
    <d v="1998-03-01T00:00:00"/>
    <d v="1998-12-01T00:00:00"/>
    <s v="FIN"/>
    <d v="1998-08-01T00:00:00"/>
    <m/>
    <d v="1998-12-01T00:00:00"/>
    <d v="2000-12-01T00:00:00"/>
    <n v="0"/>
    <m/>
    <m/>
    <m/>
    <m/>
    <m/>
    <n v="0"/>
    <m/>
    <m/>
    <m/>
    <m/>
    <m/>
    <n v="70000"/>
    <n v="-12756"/>
    <n v="57244"/>
    <n v="1"/>
    <n v="0"/>
    <n v="0"/>
    <n v="0"/>
    <n v="9100"/>
    <n v="-1658"/>
    <n v="7442"/>
    <n v="0.27869999999984429"/>
    <n v="57244"/>
    <n v="0"/>
    <n v="0"/>
    <n v="7441.7213000000002"/>
    <n v="0"/>
    <m/>
    <m/>
    <m/>
    <m/>
    <s v="Completed in 1998. Financially completed in 2000."/>
    <m/>
    <m/>
    <m/>
    <x v="1"/>
    <n v="0"/>
    <n v="1"/>
    <n v="5"/>
    <n v="9"/>
    <n v="0"/>
    <n v="0"/>
    <n v="0"/>
    <n v="1998"/>
  </r>
  <r>
    <m/>
    <m/>
    <s v="EGY/HAL/24/PRP/67"/>
    <s v="UNDP"/>
    <m/>
    <x v="0"/>
    <s v="EGY"/>
    <x v="5"/>
    <s v="HAL"/>
    <s v="Project preparation to prepare one halon sector programme"/>
    <d v="1998-03-01T00:00:00"/>
    <d v="1998-12-01T00:00:00"/>
    <s v="FIN"/>
    <d v="1998-09-01T00:00:00"/>
    <m/>
    <d v="2000-10-01T00:00:00"/>
    <d v="2002-03-01T00:00:00"/>
    <n v="0"/>
    <m/>
    <m/>
    <m/>
    <m/>
    <m/>
    <n v="0"/>
    <m/>
    <m/>
    <m/>
    <m/>
    <m/>
    <n v="30000"/>
    <n v="0"/>
    <n v="30000"/>
    <n v="1"/>
    <n v="0"/>
    <n v="0"/>
    <n v="0"/>
    <n v="3900"/>
    <n v="0"/>
    <n v="3900"/>
    <n v="0"/>
    <n v="30000"/>
    <n v="0"/>
    <n v="0"/>
    <n v="3900"/>
    <n v="0"/>
    <m/>
    <m/>
    <m/>
    <m/>
    <s v="Completed in 2000. Financially completed in 2002."/>
    <m/>
    <m/>
    <m/>
    <x v="1"/>
    <n v="0"/>
    <n v="1"/>
    <n v="6"/>
    <n v="9"/>
    <n v="0"/>
    <n v="0"/>
    <n v="0"/>
    <n v="1998"/>
  </r>
  <r>
    <m/>
    <m/>
    <s v="PHI/SOL/24/PRP/54"/>
    <s v="UNDP"/>
    <m/>
    <x v="2"/>
    <s v="PHI"/>
    <x v="5"/>
    <s v="SOL"/>
    <s v="Project preparation to prepare the second and final phase for phaseout of ODS by solvent blenders"/>
    <d v="1998-03-01T00:00:00"/>
    <d v="1998-12-01T00:00:00"/>
    <s v="FIN"/>
    <d v="1998-03-01T00:00:00"/>
    <m/>
    <d v="1998-12-01T00:00:00"/>
    <d v="1999-11-01T00:00:00"/>
    <n v="0"/>
    <m/>
    <m/>
    <m/>
    <m/>
    <m/>
    <n v="0"/>
    <m/>
    <m/>
    <m/>
    <m/>
    <m/>
    <n v="25000"/>
    <n v="-22120"/>
    <n v="2880"/>
    <n v="1"/>
    <n v="0"/>
    <n v="0"/>
    <n v="0"/>
    <n v="3250"/>
    <n v="-2876"/>
    <n v="374"/>
    <n v="-0.39999999999997726"/>
    <n v="2880"/>
    <n v="0"/>
    <n v="0"/>
    <n v="374.4"/>
    <n v="0"/>
    <m/>
    <m/>
    <m/>
    <m/>
    <s v="Completed in 1998. Financially completed in 1999."/>
    <m/>
    <m/>
    <m/>
    <x v="1"/>
    <n v="0"/>
    <n v="1"/>
    <n v="0"/>
    <n v="9"/>
    <n v="0"/>
    <n v="0"/>
    <n v="0"/>
    <n v="1998"/>
  </r>
  <r>
    <m/>
    <m/>
    <s v="ALG/FUM/34/PRP/50"/>
    <s v="UNIDO"/>
    <m/>
    <x v="0"/>
    <s v="ALG"/>
    <x v="5"/>
    <s v="FUM"/>
    <s v="Project preparation to replace methyl bromide in fumigation of dates in ten units"/>
    <d v="2001-07-01T00:00:00"/>
    <d v="2002-08-01T00:00:00"/>
    <s v="FIN"/>
    <d v="2001-09-01T00:00:00"/>
    <m/>
    <d v="2011-12-01T00:00:00"/>
    <d v="2011-12-01T00:00:00"/>
    <n v="0"/>
    <m/>
    <m/>
    <n v="0"/>
    <m/>
    <m/>
    <n v="0"/>
    <m/>
    <m/>
    <n v="0"/>
    <m/>
    <m/>
    <n v="25000"/>
    <n v="-11722.54"/>
    <n v="13277.46"/>
    <n v="0.99996535481937066"/>
    <n v="0.45999999999912689"/>
    <n v="0.45999999999912689"/>
    <n v="0"/>
    <n v="3250"/>
    <n v="-1524"/>
    <n v="1726"/>
    <n v="0"/>
    <n v="13277"/>
    <n v="0"/>
    <m/>
    <n v="1726"/>
    <n v="0"/>
    <m/>
    <m/>
    <m/>
    <m/>
    <m/>
    <m/>
    <m/>
    <m/>
    <x v="1"/>
    <n v="0"/>
    <n v="1"/>
    <n v="2"/>
    <n v="13"/>
    <n v="0"/>
    <n v="0"/>
    <n v="0"/>
    <n v="2001"/>
  </r>
  <r>
    <m/>
    <m/>
    <s v="ALG/HAL/31/PRP/42"/>
    <s v="Germany"/>
    <m/>
    <x v="0"/>
    <s v="ALG"/>
    <x v="5"/>
    <s v="HAL"/>
    <s v="Project preparation, technical assistance in the halon sector"/>
    <d v="2000-07-01T00:00:00"/>
    <d v="2002-01-01T00:00:00"/>
    <s v="FIN"/>
    <d v="2001-01-01T00:00:00"/>
    <m/>
    <d v="2001-06-01T00:00:00"/>
    <d v="2002-03-01T00:00:00"/>
    <n v="0"/>
    <m/>
    <m/>
    <n v="0"/>
    <m/>
    <m/>
    <m/>
    <m/>
    <m/>
    <m/>
    <m/>
    <m/>
    <n v="10520"/>
    <n v="0"/>
    <n v="10520"/>
    <n v="1"/>
    <n v="0"/>
    <n v="0"/>
    <n v="0"/>
    <n v="1368"/>
    <n v="0"/>
    <n v="1368"/>
    <n v="0"/>
    <n v="10520"/>
    <n v="0"/>
    <n v="0"/>
    <n v="1368"/>
    <n v="0"/>
    <m/>
    <m/>
    <m/>
    <m/>
    <s v="Project document submitted and approved."/>
    <m/>
    <m/>
    <m/>
    <x v="1"/>
    <n v="0"/>
    <n v="1"/>
    <n v="6"/>
    <n v="18"/>
    <n v="0"/>
    <n v="0"/>
    <n v="0"/>
    <n v="2000"/>
  </r>
  <r>
    <m/>
    <m/>
    <s v="ARG/SEV/13/PRP/08"/>
    <s v="USA"/>
    <m/>
    <x v="1"/>
    <s v="ARG"/>
    <x v="5"/>
    <s v="SEV"/>
    <s v="Project preparation/technical assistance"/>
    <d v="1994-07-01T00:00:00"/>
    <d v="1995-12-01T00:00:00"/>
    <s v="FIN"/>
    <m/>
    <m/>
    <d v="1995-12-01T00:00:00"/>
    <d v="1995-12-01T00:00:00"/>
    <n v="0"/>
    <m/>
    <m/>
    <n v="0"/>
    <m/>
    <m/>
    <m/>
    <m/>
    <m/>
    <m/>
    <m/>
    <m/>
    <n v="105000"/>
    <n v="0"/>
    <n v="105000"/>
    <n v="1"/>
    <n v="0"/>
    <n v="0"/>
    <n v="0"/>
    <n v="0"/>
    <n v="0"/>
    <n v="0"/>
    <n v="0"/>
    <n v="105000"/>
    <m/>
    <n v="0"/>
    <m/>
    <m/>
    <m/>
    <m/>
    <m/>
    <m/>
    <s v="Completed."/>
    <m/>
    <m/>
    <m/>
    <x v="1"/>
    <n v="0"/>
    <n v="1"/>
    <s v=""/>
    <n v="17"/>
    <n v="0"/>
    <n v="0"/>
    <n v="0"/>
    <n v="1994"/>
  </r>
  <r>
    <m/>
    <m/>
    <s v="IRA/REF/20/PRP/18"/>
    <s v="France"/>
    <m/>
    <x v="2"/>
    <s v="IRA"/>
    <x v="5"/>
    <s v="REF"/>
    <s v="Project preparation/technical assistance for MAC recycling and training in good servicing practices"/>
    <d v="1996-10-01T00:00:00"/>
    <d v="1997-10-01T00:00:00"/>
    <s v="FIN"/>
    <d v="1997-01-01T00:00:00"/>
    <m/>
    <d v="1997-08-01T00:00:00"/>
    <d v="1997-09-01T00:00:00"/>
    <n v="0"/>
    <m/>
    <m/>
    <n v="0"/>
    <m/>
    <m/>
    <m/>
    <m/>
    <m/>
    <m/>
    <m/>
    <m/>
    <n v="30000"/>
    <n v="0"/>
    <n v="30000"/>
    <n v="1"/>
    <n v="0"/>
    <n v="0"/>
    <n v="0"/>
    <n v="0"/>
    <n v="0"/>
    <n v="0"/>
    <n v="0"/>
    <n v="30000"/>
    <m/>
    <m/>
    <n v="0"/>
    <m/>
    <m/>
    <m/>
    <m/>
    <m/>
    <s v="Project completed."/>
    <m/>
    <m/>
    <m/>
    <x v="1"/>
    <n v="0"/>
    <n v="1"/>
    <n v="3"/>
    <n v="12"/>
    <n v="0"/>
    <n v="0"/>
    <n v="0"/>
    <n v="1996"/>
  </r>
  <r>
    <m/>
    <m/>
    <s v="CRO/HAL/39/PRP/19"/>
    <s v="Germany"/>
    <m/>
    <x v="4"/>
    <s v="CRO"/>
    <x v="5"/>
    <s v="HAL"/>
    <s v="Project preparation/technical assistance for the halon sector"/>
    <d v="2003-04-01T00:00:00"/>
    <d v="2004-04-01T00:00:00"/>
    <s v="FIN"/>
    <d v="2003-12-01T00:00:00"/>
    <m/>
    <d v="2004-07-01T00:00:00"/>
    <d v="2004-07-01T00:00:00"/>
    <n v="0"/>
    <m/>
    <m/>
    <n v="0"/>
    <m/>
    <m/>
    <m/>
    <m/>
    <m/>
    <m/>
    <m/>
    <m/>
    <n v="16500"/>
    <n v="0"/>
    <n v="16500"/>
    <n v="1"/>
    <n v="0"/>
    <n v="0"/>
    <n v="0"/>
    <n v="2145"/>
    <n v="0"/>
    <n v="2145"/>
    <n v="0"/>
    <n v="16500"/>
    <n v="0"/>
    <n v="0"/>
    <n v="2145"/>
    <n v="0"/>
    <m/>
    <m/>
    <m/>
    <m/>
    <s v="Project preparation lead to project approval at 43rd Excom"/>
    <m/>
    <m/>
    <m/>
    <x v="1"/>
    <n v="0"/>
    <n v="1"/>
    <n v="8"/>
    <n v="12"/>
    <n v="0"/>
    <n v="0"/>
    <n v="0"/>
    <n v="2003"/>
  </r>
  <r>
    <m/>
    <m/>
    <s v="NIR/HAL/34/PRP/87"/>
    <s v="Germany"/>
    <m/>
    <x v="0"/>
    <s v="NIR"/>
    <x v="5"/>
    <s v="HAL"/>
    <s v="Project preparation/technical assistance for the halon sector"/>
    <d v="2001-07-01T00:00:00"/>
    <d v="2002-01-01T00:00:00"/>
    <s v="FIN"/>
    <d v="2001-08-01T00:00:00"/>
    <m/>
    <d v="2002-06-01T00:00:00"/>
    <d v="2003-07-01T00:00:00"/>
    <n v="0"/>
    <m/>
    <m/>
    <n v="0"/>
    <m/>
    <m/>
    <m/>
    <m/>
    <m/>
    <m/>
    <m/>
    <m/>
    <n v="19420"/>
    <n v="0"/>
    <n v="19420"/>
    <n v="1"/>
    <n v="0"/>
    <n v="0"/>
    <n v="0"/>
    <n v="2525"/>
    <n v="0"/>
    <n v="2525"/>
    <n v="0"/>
    <n v="19420"/>
    <n v="0"/>
    <n v="0"/>
    <n v="2525"/>
    <n v="0"/>
    <m/>
    <m/>
    <m/>
    <m/>
    <s v="Project proposal submitted and approved by MF (37th ExCom)."/>
    <m/>
    <m/>
    <m/>
    <x v="1"/>
    <n v="0"/>
    <n v="1"/>
    <n v="1"/>
    <n v="6"/>
    <n v="0"/>
    <n v="0"/>
    <n v="0"/>
    <n v="2001"/>
  </r>
  <r>
    <m/>
    <m/>
    <s v="OMA/HAL/34/PRP/03"/>
    <s v="Germany"/>
    <m/>
    <x v="2"/>
    <s v="OMA"/>
    <x v="5"/>
    <s v="HAL"/>
    <s v="Project preparation/technical assistance for the halon sector"/>
    <d v="2001-07-01T00:00:00"/>
    <d v="2002-01-01T00:00:00"/>
    <s v="FIN"/>
    <d v="2001-09-01T00:00:00"/>
    <m/>
    <d v="2003-07-01T00:00:00"/>
    <d v="2003-12-01T00:00:00"/>
    <n v="0"/>
    <m/>
    <m/>
    <n v="0"/>
    <m/>
    <m/>
    <m/>
    <m/>
    <m/>
    <m/>
    <m/>
    <m/>
    <n v="17000"/>
    <n v="0"/>
    <n v="17000"/>
    <n v="1"/>
    <n v="0"/>
    <n v="0"/>
    <n v="0"/>
    <n v="2210"/>
    <n v="0"/>
    <n v="2210"/>
    <n v="0"/>
    <n v="17000"/>
    <n v="0"/>
    <n v="0"/>
    <n v="2210"/>
    <n v="0"/>
    <m/>
    <m/>
    <m/>
    <m/>
    <s v="Int.consultant visited Oman, nat. consultants identified, Implemenation of the projects will be done by World Bank on request of Oman, results transferred to WB Jul-03. WB TAS-Project approved 41st ExCom."/>
    <m/>
    <m/>
    <m/>
    <x v="1"/>
    <n v="0"/>
    <n v="1"/>
    <n v="2"/>
    <n v="6"/>
    <n v="0"/>
    <n v="0"/>
    <n v="0"/>
    <n v="2001"/>
  </r>
  <r>
    <m/>
    <m/>
    <s v="SYR/FUM/32/PRP/70"/>
    <s v="Germany"/>
    <m/>
    <x v="2"/>
    <s v="SYR"/>
    <x v="5"/>
    <s v="FUM"/>
    <s v="Project preparation/technical assistance in soil fumigants (methyl bromide)"/>
    <d v="2000-12-01T00:00:00"/>
    <d v="2002-01-01T00:00:00"/>
    <s v="FIN"/>
    <d v="2001-04-01T00:00:00"/>
    <m/>
    <d v="2001-09-01T00:00:00"/>
    <d v="2002-03-01T00:00:00"/>
    <n v="0"/>
    <m/>
    <m/>
    <n v="0"/>
    <m/>
    <m/>
    <m/>
    <m/>
    <m/>
    <m/>
    <m/>
    <m/>
    <n v="37200"/>
    <n v="0"/>
    <n v="37200"/>
    <n v="1"/>
    <n v="0"/>
    <n v="0"/>
    <n v="0"/>
    <n v="4836"/>
    <n v="0"/>
    <n v="4836"/>
    <n v="0"/>
    <n v="37200"/>
    <n v="0"/>
    <n v="0"/>
    <n v="4836"/>
    <n v="0"/>
    <m/>
    <m/>
    <m/>
    <m/>
    <s v="Project preparation led to project proposal for implementation, which was not accepted because of quantities of illegal MB. Syria is currently complying with its obligations. Only 8 ODP tons will still be eligeable in the future."/>
    <m/>
    <m/>
    <m/>
    <x v="1"/>
    <n v="0"/>
    <n v="1"/>
    <n v="4"/>
    <n v="13"/>
    <n v="0"/>
    <n v="0"/>
    <n v="0"/>
    <n v="2000"/>
  </r>
  <r>
    <m/>
    <m/>
    <s v="MOR/HAL/31/PRP/40"/>
    <s v="Germany"/>
    <m/>
    <x v="0"/>
    <s v="MOR"/>
    <x v="5"/>
    <s v="HAL"/>
    <s v="Project preparation/technical assistance in the halon sector"/>
    <d v="2000-07-01T00:00:00"/>
    <d v="2001-01-01T00:00:00"/>
    <s v="FIN"/>
    <d v="2000-08-01T00:00:00"/>
    <m/>
    <d v="2004-12-01T00:00:00"/>
    <d v="2005-06-01T00:00:00"/>
    <n v="0"/>
    <m/>
    <m/>
    <n v="0"/>
    <m/>
    <m/>
    <m/>
    <m/>
    <m/>
    <m/>
    <m/>
    <m/>
    <n v="10520"/>
    <n v="0"/>
    <n v="10520"/>
    <n v="1"/>
    <n v="0"/>
    <n v="0"/>
    <n v="0"/>
    <n v="1368"/>
    <n v="0"/>
    <n v="1368"/>
    <n v="0"/>
    <n v="10520"/>
    <n v="0"/>
    <n v="0"/>
    <n v="1368"/>
    <n v="0"/>
    <m/>
    <m/>
    <m/>
    <m/>
    <s v="Project proposal completed and with consent of NOU transferred to UNIDO for implementation."/>
    <m/>
    <m/>
    <m/>
    <x v="1"/>
    <n v="0"/>
    <n v="1"/>
    <n v="1"/>
    <n v="6"/>
    <n v="0"/>
    <n v="0"/>
    <n v="0"/>
    <n v="2000"/>
  </r>
  <r>
    <m/>
    <m/>
    <s v="CPR/SEV/33/PRP/372"/>
    <s v="Germany"/>
    <m/>
    <x v="2"/>
    <s v="CPR"/>
    <x v="5"/>
    <s v="SEV"/>
    <s v="Project preparation/technical assistance in the refrigeration sector (thermostat)"/>
    <d v="2001-03-01T00:00:00"/>
    <d v="2001-12-01T00:00:00"/>
    <s v="FIN"/>
    <d v="2001-04-01T00:00:00"/>
    <m/>
    <d v="2002-01-01T00:00:00"/>
    <d v="2002-07-01T00:00:00"/>
    <n v="0"/>
    <m/>
    <m/>
    <n v="0"/>
    <m/>
    <m/>
    <m/>
    <m/>
    <m/>
    <m/>
    <m/>
    <m/>
    <n v="5000"/>
    <n v="0"/>
    <n v="5000"/>
    <n v="1"/>
    <n v="0"/>
    <n v="0"/>
    <n v="0"/>
    <n v="650"/>
    <n v="0"/>
    <n v="650"/>
    <n v="0"/>
    <n v="5000"/>
    <n v="0"/>
    <n v="0"/>
    <n v="650"/>
    <n v="0"/>
    <m/>
    <m/>
    <m/>
    <m/>
    <s v="Completed; no PCR due to project preparation only"/>
    <m/>
    <m/>
    <m/>
    <x v="1"/>
    <n v="0"/>
    <n v="1"/>
    <n v="1"/>
    <n v="9"/>
    <n v="0"/>
    <n v="0"/>
    <n v="0"/>
    <n v="2001"/>
  </r>
  <r>
    <m/>
    <m/>
    <s v="IDS/FOA/38/INV/150"/>
    <s v="UNIDO"/>
    <m/>
    <x v="2"/>
    <s v="IDS"/>
    <x v="0"/>
    <s v="FOA"/>
    <s v="Project to phase-out of CFC-11 by conversion to HCFC-141b in the manufacture of rigid polyurethane foam for insulating purposes at Ganesha Rattesko and Sindari Nusatama"/>
    <d v="2002-11-01T00:00:00"/>
    <d v="2005-06-01T00:00:00"/>
    <s v="FIN"/>
    <d v="2003-12-01T00:00:00"/>
    <m/>
    <d v="2005-12-01T00:00:00"/>
    <d v="2006-12-01T00:00:00"/>
    <n v="52"/>
    <m/>
    <m/>
    <n v="0"/>
    <m/>
    <m/>
    <n v="52"/>
    <m/>
    <m/>
    <n v="0"/>
    <m/>
    <m/>
    <n v="283490"/>
    <n v="-101"/>
    <n v="283389"/>
    <n v="1"/>
    <n v="0"/>
    <n v="0"/>
    <n v="0"/>
    <n v="36854"/>
    <n v="-13"/>
    <n v="36841"/>
    <n v="0"/>
    <n v="283389"/>
    <n v="0"/>
    <m/>
    <n v="36841"/>
    <n v="0"/>
    <m/>
    <m/>
    <m/>
    <m/>
    <m/>
    <m/>
    <m/>
    <m/>
    <x v="1"/>
    <n v="0"/>
    <n v="1"/>
    <n v="13"/>
    <n v="31"/>
    <n v="0"/>
    <n v="0"/>
    <n v="52000"/>
    <n v="2002"/>
  </r>
  <r>
    <m/>
    <m/>
    <s v="TRI/ARS/25/INV/12"/>
    <s v="UNDP"/>
    <m/>
    <x v="1"/>
    <s v="TRI"/>
    <x v="0"/>
    <s v="ARS"/>
    <s v="Project to phaseout use of CFCs in aerosol filling at Hand Arnold Industries Limited (HAIL)"/>
    <d v="1998-07-01T00:00:00"/>
    <d v="2000-08-01T00:00:00"/>
    <s v="FIN"/>
    <d v="1999-09-01T00:00:00"/>
    <m/>
    <d v="2004-12-01T00:00:00"/>
    <d v="2005-10-01T00:00:00"/>
    <n v="18"/>
    <m/>
    <m/>
    <m/>
    <m/>
    <m/>
    <n v="18"/>
    <m/>
    <m/>
    <m/>
    <m/>
    <m/>
    <n v="119570"/>
    <n v="0"/>
    <n v="119570"/>
    <n v="1"/>
    <n v="0"/>
    <n v="0"/>
    <n v="0"/>
    <n v="15544"/>
    <n v="0"/>
    <n v="15544"/>
    <n v="-0.1000000000003638"/>
    <n v="119570"/>
    <n v="0"/>
    <n v="0"/>
    <n v="15544.1"/>
    <n v="0"/>
    <m/>
    <m/>
    <m/>
    <m/>
    <s v="Completed in 2004. Financially completed in 2007."/>
    <m/>
    <m/>
    <m/>
    <x v="1"/>
    <n v="0"/>
    <n v="1"/>
    <n v="14"/>
    <n v="25"/>
    <n v="0"/>
    <n v="0"/>
    <n v="18000"/>
    <n v="1998"/>
  </r>
  <r>
    <m/>
    <m/>
    <s v="LEB/FOA/19/TAS/07"/>
    <s v="France"/>
    <m/>
    <x v="2"/>
    <s v="LEB"/>
    <x v="3"/>
    <s v="FOA"/>
    <s v="Projects preparation and technical assistance in the foam sector"/>
    <d v="1996-05-01T00:00:00"/>
    <d v="1997-05-01T00:00:00"/>
    <s v="FIN"/>
    <d v="1996-07-01T00:00:00"/>
    <m/>
    <d v="1996-08-01T00:00:00"/>
    <d v="1996-09-01T00:00:00"/>
    <n v="0"/>
    <m/>
    <m/>
    <n v="0"/>
    <m/>
    <m/>
    <m/>
    <m/>
    <m/>
    <m/>
    <m/>
    <m/>
    <n v="20000"/>
    <n v="-495"/>
    <n v="19505"/>
    <n v="1"/>
    <n v="0"/>
    <n v="0"/>
    <n v="0"/>
    <n v="0"/>
    <n v="0"/>
    <n v="0"/>
    <n v="0"/>
    <n v="19505"/>
    <m/>
    <m/>
    <n v="0"/>
    <m/>
    <m/>
    <m/>
    <m/>
    <m/>
    <s v="Project completed"/>
    <m/>
    <m/>
    <m/>
    <x v="1"/>
    <n v="0"/>
    <n v="1"/>
    <n v="2"/>
    <n v="12"/>
    <n v="0"/>
    <n v="0"/>
    <n v="0"/>
    <n v="1996"/>
  </r>
  <r>
    <m/>
    <m/>
    <s v="IRA/HAL/23/PRP/32"/>
    <s v="France"/>
    <m/>
    <x v="2"/>
    <s v="IRA"/>
    <x v="5"/>
    <s v="HAL"/>
    <s v="Projects preparation and technical assistance in the halon sector"/>
    <d v="1997-11-01T00:00:00"/>
    <d v="1998-12-01T00:00:00"/>
    <s v="FIN"/>
    <d v="1998-04-01T00:00:00"/>
    <m/>
    <d v="1999-05-01T00:00:00"/>
    <d v="1999-07-01T00:00:00"/>
    <n v="0"/>
    <m/>
    <m/>
    <n v="0"/>
    <m/>
    <m/>
    <m/>
    <m/>
    <m/>
    <m/>
    <m/>
    <m/>
    <n v="31500"/>
    <n v="0"/>
    <n v="31500"/>
    <n v="1"/>
    <n v="0"/>
    <n v="0"/>
    <n v="0"/>
    <n v="0"/>
    <n v="0"/>
    <n v="0"/>
    <n v="0"/>
    <n v="31500"/>
    <m/>
    <m/>
    <n v="0"/>
    <m/>
    <m/>
    <m/>
    <m/>
    <m/>
    <s v="Project completed."/>
    <m/>
    <m/>
    <m/>
    <x v="1"/>
    <n v="0"/>
    <n v="1"/>
    <n v="5"/>
    <n v="13"/>
    <n v="0"/>
    <n v="0"/>
    <n v="0"/>
    <n v="1997"/>
  </r>
  <r>
    <m/>
    <m/>
    <s v="ASP/REF/76/DEM/59"/>
    <s v="UNEP"/>
    <m/>
    <x v="2"/>
    <s v="ASP"/>
    <x v="1"/>
    <s v="REF"/>
    <s v="Promoting alternative refrigerants in air-conditioning for high ambient countries in West Asia (PRAHA-II)"/>
    <d v="2016-05-01T00:00:00"/>
    <d v="2017-11-01T00:00:00"/>
    <s v="FIN"/>
    <d v="2016-11-01T00:00:00"/>
    <m/>
    <d v="2019-12-01T00:00:00"/>
    <d v="2021-12-01T00:00:00"/>
    <n v="0"/>
    <m/>
    <m/>
    <n v="0"/>
    <m/>
    <m/>
    <m/>
    <m/>
    <m/>
    <m/>
    <m/>
    <m/>
    <n v="375000"/>
    <n v="-16352.71"/>
    <n v="358647.29"/>
    <n v="0.99999919140613058"/>
    <n v="0.28999999997904524"/>
    <n v="0.28999999997904524"/>
    <n v="0"/>
    <n v="48750"/>
    <n v="-2125.85"/>
    <n v="46624.15"/>
    <n v="3.7700001856137533E-2"/>
    <n v="358647"/>
    <n v="0"/>
    <n v="0"/>
    <n v="46624.112299998145"/>
    <n v="0"/>
    <m/>
    <n v="0"/>
    <m/>
    <d v="2019-11-01T00:00:00"/>
    <m/>
    <m/>
    <m/>
    <m/>
    <x v="1"/>
    <n v="0"/>
    <n v="1"/>
    <n v="6"/>
    <n v="18"/>
    <n v="0"/>
    <n v="0"/>
    <n v="0"/>
    <n v="2016"/>
  </r>
  <r>
    <m/>
    <m/>
    <s v="ASP/REF/76/DEM/60"/>
    <s v="UNIDO"/>
    <m/>
    <x v="2"/>
    <s v="ASP"/>
    <x v="1"/>
    <s v="REF"/>
    <s v="Promoting alternative refrigerants in air-conditioning for high ambient countries in West Asia (PRAHA-II)"/>
    <d v="2016-05-01T00:00:00"/>
    <d v="2018-12-01T00:00:00"/>
    <s v="FIN"/>
    <d v="2016-10-01T00:00:00"/>
    <m/>
    <d v="2019-11-01T00:00:00"/>
    <d v="2021-04-01T00:00:00"/>
    <n v="0"/>
    <m/>
    <m/>
    <n v="0"/>
    <m/>
    <m/>
    <n v="0"/>
    <m/>
    <m/>
    <n v="0"/>
    <m/>
    <m/>
    <n v="325000"/>
    <n v="-3550.34"/>
    <n v="321449.65999999997"/>
    <n v="1.0000010577083829"/>
    <n v="-0.34000000002561137"/>
    <n v="-0.34000000002561137"/>
    <n v="0"/>
    <n v="22750"/>
    <n v="-248.52"/>
    <n v="22501.48"/>
    <n v="0.47999999999956344"/>
    <n v="321450"/>
    <n v="0"/>
    <m/>
    <n v="22501"/>
    <n v="0"/>
    <m/>
    <m/>
    <m/>
    <d v="2019-11-01T00:00:00"/>
    <m/>
    <m/>
    <m/>
    <m/>
    <x v="1"/>
    <n v="0"/>
    <n v="1"/>
    <n v="5"/>
    <n v="31"/>
    <n v="0"/>
    <n v="0"/>
    <n v="0"/>
    <n v="2016"/>
  </r>
  <r>
    <m/>
    <m/>
    <s v="GEO/SEV/27/TAS/06"/>
    <s v="Canada"/>
    <m/>
    <x v="4"/>
    <s v="GEO"/>
    <x v="3"/>
    <s v="SEV"/>
    <s v="Promoting compliance with the Montreal Protocol in countries with economies in transition (CEITs)"/>
    <d v="1999-03-01T00:00:00"/>
    <d v="2001-03-01T00:00:00"/>
    <s v="FIN"/>
    <d v="1999-07-01T00:00:00"/>
    <m/>
    <d v="2001-10-01T00:00:00"/>
    <d v="2002-06-01T00:00:00"/>
    <n v="0"/>
    <m/>
    <m/>
    <n v="0"/>
    <m/>
    <m/>
    <m/>
    <m/>
    <m/>
    <m/>
    <m/>
    <m/>
    <n v="33900"/>
    <n v="0"/>
    <n v="33900"/>
    <n v="1"/>
    <n v="0"/>
    <n v="0"/>
    <n v="0"/>
    <n v="0"/>
    <n v="0"/>
    <n v="0"/>
    <n v="0"/>
    <n v="33900"/>
    <m/>
    <n v="0"/>
    <n v="0"/>
    <m/>
    <m/>
    <m/>
    <m/>
    <m/>
    <s v="Project completed. PCR submitted."/>
    <m/>
    <m/>
    <m/>
    <x v="1"/>
    <n v="0"/>
    <n v="1"/>
    <n v="4"/>
    <n v="24"/>
    <n v="0"/>
    <n v="0"/>
    <n v="0"/>
    <n v="1999"/>
  </r>
  <r>
    <m/>
    <m/>
    <s v="EUR/SEV/28/TAS/01"/>
    <s v="Germany"/>
    <m/>
    <x v="4"/>
    <s v="EUR"/>
    <x v="3"/>
    <s v="SEV"/>
    <s v="Promoting compliance with the Montreal Protocol in countries with economies in transition (Croatia and Romania)"/>
    <d v="1999-07-01T00:00:00"/>
    <d v="2001-08-01T00:00:00"/>
    <s v="FIN"/>
    <d v="2000-12-01T00:00:00"/>
    <m/>
    <d v="2001-08-01T00:00:00"/>
    <d v="2003-10-01T00:00:00"/>
    <n v="0"/>
    <m/>
    <m/>
    <n v="0"/>
    <m/>
    <m/>
    <n v="0"/>
    <m/>
    <m/>
    <n v="0"/>
    <m/>
    <m/>
    <n v="67800"/>
    <n v="-6900"/>
    <n v="60900"/>
    <n v="1"/>
    <n v="0"/>
    <n v="0"/>
    <n v="0"/>
    <n v="0"/>
    <n v="0"/>
    <n v="0"/>
    <n v="0"/>
    <n v="60900"/>
    <n v="0"/>
    <n v="0"/>
    <n v="0"/>
    <n v="0"/>
    <m/>
    <m/>
    <m/>
    <m/>
    <m/>
    <m/>
    <m/>
    <m/>
    <x v="1"/>
    <n v="0"/>
    <n v="1"/>
    <n v="17"/>
    <n v="25"/>
    <n v="0"/>
    <n v="0"/>
    <n v="0"/>
    <n v="1999"/>
  </r>
  <r>
    <m/>
    <m/>
    <s v="ASP/REF/69/DEM/56"/>
    <s v="UNEP"/>
    <m/>
    <x v="2"/>
    <s v="ASP"/>
    <x v="1"/>
    <s v="REF"/>
    <s v="Promoting low-global warming potential refrigerants for air-conditioning sectors in high-ambient temperature countries in West Asia"/>
    <d v="2013-04-01T00:00:00"/>
    <d v="2014-06-01T00:00:00"/>
    <s v="FIN"/>
    <d v="2013-08-01T00:00:00"/>
    <m/>
    <d v="2016-12-01T00:00:00"/>
    <d v="2017-12-01T00:00:00"/>
    <n v="0"/>
    <m/>
    <m/>
    <n v="0"/>
    <m/>
    <m/>
    <m/>
    <m/>
    <m/>
    <m/>
    <m/>
    <m/>
    <n v="155000"/>
    <n v="-3642"/>
    <n v="151358"/>
    <n v="1"/>
    <n v="0"/>
    <n v="0"/>
    <n v="0"/>
    <n v="20150"/>
    <n v="-473.46"/>
    <n v="19676.54"/>
    <n v="0"/>
    <n v="151358"/>
    <n v="0"/>
    <n v="0"/>
    <n v="19676.54"/>
    <n v="0"/>
    <m/>
    <n v="0"/>
    <m/>
    <m/>
    <m/>
    <m/>
    <m/>
    <m/>
    <x v="1"/>
    <n v="0"/>
    <n v="1"/>
    <n v="4"/>
    <n v="14"/>
    <n v="0"/>
    <n v="0"/>
    <n v="0"/>
    <n v="2013"/>
  </r>
  <r>
    <m/>
    <m/>
    <s v="ASP/REF/69/DEM/57"/>
    <s v="UNIDO"/>
    <m/>
    <x v="2"/>
    <s v="ASP"/>
    <x v="1"/>
    <s v="REF"/>
    <s v="Promoting low-global warming potential refrigerants for air-conditioning sectors in high-ambient temperature countries in West Asia"/>
    <d v="2013-04-01T00:00:00"/>
    <d v="2014-06-01T00:00:00"/>
    <s v="FIN"/>
    <d v="2013-08-01T00:00:00"/>
    <m/>
    <d v="2017-05-01T00:00:00"/>
    <d v="2018-04-01T00:00:00"/>
    <n v="0"/>
    <m/>
    <m/>
    <n v="0"/>
    <m/>
    <m/>
    <n v="0"/>
    <m/>
    <m/>
    <n v="0"/>
    <m/>
    <m/>
    <n v="365000"/>
    <n v="-6000"/>
    <n v="359000"/>
    <n v="1"/>
    <n v="0"/>
    <n v="0"/>
    <n v="0"/>
    <n v="25550"/>
    <n v="-420"/>
    <n v="25130"/>
    <n v="0"/>
    <n v="359000"/>
    <n v="0"/>
    <m/>
    <n v="25130"/>
    <n v="0"/>
    <m/>
    <m/>
    <m/>
    <m/>
    <m/>
    <m/>
    <m/>
    <m/>
    <x v="1"/>
    <n v="0"/>
    <n v="1"/>
    <n v="4"/>
    <n v="14"/>
    <n v="0"/>
    <n v="0"/>
    <n v="0"/>
    <n v="2013"/>
  </r>
  <r>
    <m/>
    <m/>
    <s v="GLO/SEV/16/TAS/79"/>
    <s v="UNEP"/>
    <m/>
    <x v="3"/>
    <s v="GLO"/>
    <x v="3"/>
    <s v="SEV"/>
    <s v="Provide direct query-response service (1995)"/>
    <d v="1995-03-01T00:00:00"/>
    <d v="1996-03-01T00:00:00"/>
    <s v="FIN"/>
    <d v="1995-03-01T00:00:00"/>
    <m/>
    <d v="1996-03-01T00:00:00"/>
    <d v="1999-02-01T00:00:00"/>
    <n v="0"/>
    <m/>
    <m/>
    <n v="0"/>
    <m/>
    <m/>
    <n v="0"/>
    <m/>
    <m/>
    <n v="0"/>
    <m/>
    <m/>
    <n v="35000"/>
    <n v="0"/>
    <n v="35000"/>
    <n v="1"/>
    <n v="0"/>
    <n v="0"/>
    <n v="0"/>
    <n v="4550"/>
    <n v="0"/>
    <n v="4550"/>
    <n v="0"/>
    <n v="35000"/>
    <n v="0"/>
    <n v="0"/>
    <n v="4550"/>
    <n v="0"/>
    <m/>
    <n v="0"/>
    <m/>
    <m/>
    <m/>
    <m/>
    <m/>
    <m/>
    <x v="1"/>
    <n v="0"/>
    <n v="1"/>
    <n v="0"/>
    <n v="12"/>
    <n v="0"/>
    <n v="0"/>
    <n v="0"/>
    <n v="1995"/>
  </r>
  <r>
    <m/>
    <m/>
    <s v="GLO/SEV/19/TAS/101"/>
    <s v="UNEP"/>
    <m/>
    <x v="3"/>
    <s v="GLO"/>
    <x v="3"/>
    <s v="SEV"/>
    <s v="Provide direct query-response service (1996)"/>
    <d v="1996-05-01T00:00:00"/>
    <d v="1996-12-01T00:00:00"/>
    <s v="FIN"/>
    <d v="1996-06-01T00:00:00"/>
    <m/>
    <d v="1996-12-01T00:00:00"/>
    <d v="1999-01-01T00:00:00"/>
    <n v="0"/>
    <m/>
    <m/>
    <n v="0"/>
    <m/>
    <m/>
    <n v="0"/>
    <m/>
    <m/>
    <n v="0"/>
    <m/>
    <m/>
    <n v="48000"/>
    <n v="0"/>
    <n v="48000"/>
    <n v="1"/>
    <n v="0"/>
    <n v="0"/>
    <n v="0"/>
    <n v="6240"/>
    <n v="0"/>
    <n v="6240"/>
    <n v="0"/>
    <n v="48000"/>
    <n v="0"/>
    <n v="0"/>
    <n v="6240"/>
    <n v="0"/>
    <m/>
    <n v="0"/>
    <m/>
    <m/>
    <m/>
    <m/>
    <m/>
    <m/>
    <x v="1"/>
    <n v="0"/>
    <n v="1"/>
    <n v="1"/>
    <n v="7"/>
    <n v="0"/>
    <n v="0"/>
    <n v="0"/>
    <n v="1996"/>
  </r>
  <r>
    <m/>
    <m/>
    <s v="GLO/SEV/21/TAS/119"/>
    <s v="UNEP"/>
    <m/>
    <x v="3"/>
    <s v="GLO"/>
    <x v="3"/>
    <s v="SEV"/>
    <s v="Provide direct query-response service (1997)"/>
    <d v="1997-02-01T00:00:00"/>
    <d v="1997-12-01T00:00:00"/>
    <s v="FIN"/>
    <d v="1997-03-01T00:00:00"/>
    <m/>
    <d v="1997-12-01T00:00:00"/>
    <d v="1999-01-01T00:00:00"/>
    <n v="0"/>
    <m/>
    <m/>
    <n v="0"/>
    <m/>
    <m/>
    <n v="0"/>
    <m/>
    <m/>
    <n v="0"/>
    <m/>
    <m/>
    <n v="80000"/>
    <n v="0"/>
    <n v="80000"/>
    <n v="1"/>
    <n v="0"/>
    <n v="0"/>
    <n v="0"/>
    <n v="10400"/>
    <n v="0"/>
    <n v="10400"/>
    <n v="0"/>
    <n v="80000"/>
    <n v="0"/>
    <n v="0"/>
    <n v="10400"/>
    <n v="0"/>
    <m/>
    <n v="0"/>
    <m/>
    <m/>
    <m/>
    <m/>
    <m/>
    <m/>
    <x v="1"/>
    <n v="0"/>
    <n v="1"/>
    <n v="1"/>
    <n v="10"/>
    <n v="0"/>
    <n v="0"/>
    <n v="0"/>
    <n v="1997"/>
  </r>
  <r>
    <m/>
    <m/>
    <s v="GLO/SEV/23/TAS/142"/>
    <s v="UNEP"/>
    <m/>
    <x v="3"/>
    <s v="GLO"/>
    <x v="3"/>
    <s v="SEV"/>
    <s v="Provide direct query-response service (1998)"/>
    <d v="1997-11-01T00:00:00"/>
    <d v="1998-11-01T00:00:00"/>
    <s v="FIN"/>
    <d v="1998-01-01T00:00:00"/>
    <m/>
    <d v="1998-12-01T00:00:00"/>
    <d v="1999-12-01T00:00:00"/>
    <n v="0"/>
    <m/>
    <m/>
    <n v="0"/>
    <m/>
    <m/>
    <n v="0"/>
    <m/>
    <m/>
    <n v="0"/>
    <m/>
    <m/>
    <n v="80000"/>
    <n v="0"/>
    <n v="80000"/>
    <n v="1"/>
    <n v="0"/>
    <n v="0"/>
    <n v="0"/>
    <n v="10400"/>
    <n v="0"/>
    <n v="10400"/>
    <n v="0"/>
    <n v="80000"/>
    <n v="0"/>
    <n v="0"/>
    <n v="10400"/>
    <n v="0"/>
    <m/>
    <n v="0"/>
    <m/>
    <m/>
    <m/>
    <m/>
    <m/>
    <m/>
    <x v="1"/>
    <n v="0"/>
    <n v="1"/>
    <n v="2"/>
    <n v="12"/>
    <n v="0"/>
    <n v="0"/>
    <n v="0"/>
    <n v="1997"/>
  </r>
  <r>
    <m/>
    <m/>
    <s v="GLO/SEV/26/TAS/168"/>
    <s v="UNEP"/>
    <m/>
    <x v="3"/>
    <s v="GLO"/>
    <x v="3"/>
    <s v="SEV"/>
    <s v="Provide direct query-response service (1999)"/>
    <d v="1998-11-01T00:00:00"/>
    <d v="1999-12-01T00:00:00"/>
    <s v="FIN"/>
    <d v="1999-01-01T00:00:00"/>
    <m/>
    <d v="1999-12-01T00:00:00"/>
    <d v="2000-01-01T00:00:00"/>
    <n v="0"/>
    <m/>
    <m/>
    <n v="0"/>
    <m/>
    <m/>
    <n v="0"/>
    <m/>
    <m/>
    <n v="0"/>
    <m/>
    <m/>
    <n v="80000"/>
    <n v="0"/>
    <n v="80000"/>
    <n v="1"/>
    <n v="0"/>
    <n v="0"/>
    <n v="0"/>
    <n v="10400"/>
    <n v="0"/>
    <n v="10400"/>
    <n v="0"/>
    <n v="80000"/>
    <n v="0"/>
    <n v="0"/>
    <n v="10400"/>
    <n v="0"/>
    <m/>
    <n v="0"/>
    <m/>
    <m/>
    <m/>
    <m/>
    <m/>
    <m/>
    <x v="1"/>
    <n v="0"/>
    <n v="1"/>
    <n v="2"/>
    <n v="13"/>
    <n v="0"/>
    <n v="0"/>
    <n v="0"/>
    <n v="1998"/>
  </r>
  <r>
    <m/>
    <m/>
    <s v="GLO/SEV/29/TAS/197"/>
    <s v="UNEP"/>
    <m/>
    <x v="3"/>
    <s v="GLO"/>
    <x v="3"/>
    <s v="SEV"/>
    <s v="Provide direct query-response service (2000)"/>
    <d v="1999-11-01T00:00:00"/>
    <d v="2000-12-01T00:00:00"/>
    <s v="FIN"/>
    <d v="2000-01-01T00:00:00"/>
    <m/>
    <d v="2000-12-01T00:00:00"/>
    <d v="2001-01-01T00:00:00"/>
    <n v="0"/>
    <m/>
    <m/>
    <n v="0"/>
    <m/>
    <m/>
    <n v="0"/>
    <m/>
    <m/>
    <n v="0"/>
    <m/>
    <m/>
    <n v="84000"/>
    <n v="0"/>
    <n v="84000"/>
    <n v="1"/>
    <n v="0"/>
    <n v="0"/>
    <n v="0"/>
    <n v="10920"/>
    <n v="0"/>
    <n v="10920"/>
    <n v="0"/>
    <n v="84000"/>
    <n v="0"/>
    <n v="0"/>
    <n v="10920"/>
    <n v="0"/>
    <m/>
    <n v="0"/>
    <m/>
    <m/>
    <m/>
    <m/>
    <m/>
    <m/>
    <x v="1"/>
    <n v="0"/>
    <n v="1"/>
    <n v="2"/>
    <n v="13"/>
    <n v="0"/>
    <n v="0"/>
    <n v="0"/>
    <n v="1999"/>
  </r>
  <r>
    <m/>
    <m/>
    <s v="GLO/SEV/32/TAS/217"/>
    <s v="UNEP"/>
    <m/>
    <x v="3"/>
    <s v="GLO"/>
    <x v="3"/>
    <s v="SEV"/>
    <s v="Provide direct query-response service in 2001"/>
    <d v="2000-12-01T00:00:00"/>
    <d v="2001-12-01T00:00:00"/>
    <s v="FIN"/>
    <d v="2001-01-01T00:00:00"/>
    <m/>
    <d v="2001-12-01T00:00:00"/>
    <d v="2003-06-01T00:00:00"/>
    <n v="0"/>
    <m/>
    <m/>
    <n v="0"/>
    <m/>
    <m/>
    <n v="0"/>
    <m/>
    <m/>
    <n v="0"/>
    <m/>
    <m/>
    <n v="86000"/>
    <n v="0"/>
    <n v="86000"/>
    <n v="1"/>
    <n v="0"/>
    <n v="0"/>
    <n v="0"/>
    <n v="11180"/>
    <n v="0"/>
    <n v="11180"/>
    <n v="0"/>
    <n v="86000"/>
    <n v="0"/>
    <n v="0"/>
    <n v="11180"/>
    <n v="0"/>
    <m/>
    <n v="0"/>
    <m/>
    <m/>
    <m/>
    <m/>
    <m/>
    <m/>
    <x v="1"/>
    <n v="0"/>
    <n v="1"/>
    <n v="1"/>
    <n v="12"/>
    <n v="0"/>
    <n v="0"/>
    <n v="0"/>
    <n v="2000"/>
  </r>
  <r>
    <m/>
    <m/>
    <s v="GLO/HAL/19/TAS/95"/>
    <s v="UNEP"/>
    <m/>
    <x v="3"/>
    <s v="GLO"/>
    <x v="3"/>
    <s v="HAL"/>
    <s v="Provide halon bank management query response, information collection and dissemination"/>
    <d v="1996-05-01T00:00:00"/>
    <d v="1996-12-01T00:00:00"/>
    <s v="FIN"/>
    <d v="1996-06-01T00:00:00"/>
    <m/>
    <d v="1996-12-01T00:00:00"/>
    <d v="1999-01-01T00:00:00"/>
    <n v="0"/>
    <m/>
    <m/>
    <n v="0"/>
    <m/>
    <m/>
    <n v="0"/>
    <m/>
    <m/>
    <n v="0"/>
    <m/>
    <m/>
    <n v="29000"/>
    <n v="0"/>
    <n v="29000"/>
    <n v="1"/>
    <n v="0"/>
    <n v="0"/>
    <n v="0"/>
    <n v="3770"/>
    <n v="0"/>
    <n v="3770"/>
    <n v="0"/>
    <n v="29000"/>
    <n v="0"/>
    <n v="0"/>
    <n v="3770"/>
    <n v="0"/>
    <m/>
    <n v="0"/>
    <m/>
    <m/>
    <m/>
    <m/>
    <m/>
    <m/>
    <x v="1"/>
    <n v="0"/>
    <n v="1"/>
    <n v="1"/>
    <n v="7"/>
    <n v="0"/>
    <n v="0"/>
    <n v="0"/>
    <n v="1996"/>
  </r>
  <r>
    <m/>
    <m/>
    <s v="GLO/HAL/21/TAS/115"/>
    <s v="UNEP"/>
    <m/>
    <x v="3"/>
    <s v="GLO"/>
    <x v="3"/>
    <s v="HAL"/>
    <s v="Provide international halon bank management information clearinghouse services"/>
    <d v="1997-02-01T00:00:00"/>
    <d v="1997-12-01T00:00:00"/>
    <s v="FIN"/>
    <d v="1997-03-01T00:00:00"/>
    <m/>
    <d v="1997-12-01T00:00:00"/>
    <d v="1999-01-01T00:00:00"/>
    <n v="0"/>
    <m/>
    <m/>
    <n v="0"/>
    <m/>
    <m/>
    <n v="0"/>
    <m/>
    <m/>
    <n v="0"/>
    <m/>
    <m/>
    <n v="85000"/>
    <n v="0"/>
    <n v="85000"/>
    <n v="1"/>
    <n v="0"/>
    <n v="0"/>
    <n v="0"/>
    <n v="11050"/>
    <n v="0"/>
    <n v="11050"/>
    <n v="0"/>
    <n v="85000"/>
    <n v="0"/>
    <n v="0"/>
    <n v="11050"/>
    <n v="0"/>
    <m/>
    <n v="0"/>
    <m/>
    <m/>
    <m/>
    <m/>
    <m/>
    <m/>
    <x v="1"/>
    <n v="0"/>
    <n v="1"/>
    <n v="1"/>
    <n v="10"/>
    <n v="0"/>
    <n v="0"/>
    <n v="0"/>
    <n v="1997"/>
  </r>
  <r>
    <m/>
    <m/>
    <s v="GLO/HAL/23/TAS/145"/>
    <s v="UNEP"/>
    <m/>
    <x v="3"/>
    <s v="GLO"/>
    <x v="3"/>
    <s v="HAL"/>
    <s v="Provide international halon bank management information clearinghouse services (1998)"/>
    <d v="1997-11-01T00:00:00"/>
    <d v="1998-11-01T00:00:00"/>
    <s v="FIN"/>
    <d v="1998-01-01T00:00:00"/>
    <m/>
    <d v="1998-12-01T00:00:00"/>
    <d v="1999-01-01T00:00:00"/>
    <n v="0"/>
    <m/>
    <m/>
    <n v="0"/>
    <m/>
    <m/>
    <n v="0"/>
    <m/>
    <m/>
    <n v="0"/>
    <m/>
    <m/>
    <n v="89000"/>
    <n v="0"/>
    <n v="89000"/>
    <n v="1"/>
    <n v="0"/>
    <n v="0"/>
    <n v="0"/>
    <n v="11570"/>
    <n v="0"/>
    <n v="11570"/>
    <n v="0"/>
    <n v="89000"/>
    <n v="0"/>
    <n v="0"/>
    <n v="11570"/>
    <n v="0"/>
    <m/>
    <n v="0"/>
    <m/>
    <m/>
    <m/>
    <m/>
    <m/>
    <m/>
    <x v="1"/>
    <n v="0"/>
    <n v="1"/>
    <n v="2"/>
    <n v="12"/>
    <n v="0"/>
    <n v="0"/>
    <n v="0"/>
    <n v="1997"/>
  </r>
  <r>
    <m/>
    <m/>
    <s v="GLO/SEV/26/TAS/164"/>
    <s v="UNEP"/>
    <m/>
    <x v="3"/>
    <s v="GLO"/>
    <x v="3"/>
    <s v="SEV"/>
    <s v="Provide international halon bank management information clearinghouse services (1999)"/>
    <d v="1998-11-01T00:00:00"/>
    <d v="1999-12-01T00:00:00"/>
    <s v="FIN"/>
    <d v="1999-01-01T00:00:00"/>
    <m/>
    <d v="1999-12-01T00:00:00"/>
    <d v="2000-01-01T00:00:00"/>
    <n v="0"/>
    <m/>
    <m/>
    <n v="0"/>
    <m/>
    <m/>
    <n v="0"/>
    <m/>
    <m/>
    <n v="0"/>
    <m/>
    <m/>
    <n v="89000"/>
    <n v="0"/>
    <n v="89000"/>
    <n v="1"/>
    <n v="0"/>
    <n v="0"/>
    <n v="0"/>
    <n v="11570"/>
    <n v="0"/>
    <n v="11570"/>
    <n v="0"/>
    <n v="89000"/>
    <n v="0"/>
    <n v="0"/>
    <n v="11570"/>
    <n v="0"/>
    <m/>
    <n v="0"/>
    <m/>
    <m/>
    <m/>
    <m/>
    <m/>
    <m/>
    <x v="1"/>
    <n v="0"/>
    <n v="1"/>
    <n v="2"/>
    <n v="13"/>
    <n v="0"/>
    <n v="0"/>
    <n v="0"/>
    <n v="1998"/>
  </r>
  <r>
    <m/>
    <m/>
    <s v="GLO/SEV/29/TAS/196"/>
    <s v="UNEP"/>
    <m/>
    <x v="3"/>
    <s v="GLO"/>
    <x v="3"/>
    <s v="SEV"/>
    <s v="Provide international halon bank management information clearinghouse services (2000)"/>
    <d v="1999-11-01T00:00:00"/>
    <d v="2000-12-01T00:00:00"/>
    <s v="FIN"/>
    <d v="2000-01-01T00:00:00"/>
    <m/>
    <d v="2000-12-01T00:00:00"/>
    <d v="2001-01-01T00:00:00"/>
    <n v="0"/>
    <m/>
    <m/>
    <n v="0"/>
    <m/>
    <m/>
    <n v="0"/>
    <m/>
    <m/>
    <n v="0"/>
    <m/>
    <m/>
    <n v="93450"/>
    <n v="0"/>
    <n v="93450"/>
    <n v="1"/>
    <n v="0"/>
    <n v="0"/>
    <n v="0"/>
    <n v="12149"/>
    <n v="0"/>
    <n v="12149"/>
    <n v="0"/>
    <n v="93450"/>
    <n v="0"/>
    <n v="0"/>
    <n v="12149.000000000002"/>
    <n v="0"/>
    <m/>
    <n v="0"/>
    <m/>
    <m/>
    <m/>
    <m/>
    <m/>
    <m/>
    <x v="1"/>
    <n v="0"/>
    <n v="1"/>
    <n v="2"/>
    <n v="13"/>
    <n v="0"/>
    <n v="0"/>
    <n v="0"/>
    <n v="1999"/>
  </r>
  <r>
    <m/>
    <m/>
    <s v="GLO/SEV/32/TAS/214"/>
    <s v="UNEP"/>
    <m/>
    <x v="3"/>
    <s v="GLO"/>
    <x v="3"/>
    <s v="SEV"/>
    <s v="Provide international halon bank management information clearinghouse services in 2001"/>
    <d v="2000-12-01T00:00:00"/>
    <d v="2001-12-01T00:00:00"/>
    <s v="FIN"/>
    <d v="2001-01-01T00:00:00"/>
    <m/>
    <d v="2001-12-01T00:00:00"/>
    <d v="2002-01-01T00:00:00"/>
    <n v="0"/>
    <m/>
    <m/>
    <n v="0"/>
    <m/>
    <m/>
    <n v="0"/>
    <m/>
    <m/>
    <n v="0"/>
    <m/>
    <m/>
    <n v="76000"/>
    <n v="0"/>
    <n v="76000"/>
    <n v="1"/>
    <n v="0"/>
    <n v="0"/>
    <n v="0"/>
    <n v="9880"/>
    <n v="0"/>
    <n v="9880"/>
    <n v="0"/>
    <n v="76000"/>
    <n v="0"/>
    <n v="0"/>
    <n v="9880"/>
    <n v="0"/>
    <m/>
    <n v="0"/>
    <m/>
    <m/>
    <m/>
    <m/>
    <m/>
    <m/>
    <x v="1"/>
    <n v="0"/>
    <n v="1"/>
    <n v="1"/>
    <n v="12"/>
    <n v="0"/>
    <n v="0"/>
    <n v="0"/>
    <n v="2000"/>
  </r>
  <r>
    <m/>
    <m/>
    <s v="DRK/REF/40/TAS/29"/>
    <s v="UNIDO"/>
    <m/>
    <x v="2"/>
    <s v="DRK"/>
    <x v="3"/>
    <s v="REF"/>
    <s v="Provision of basic tools for the registered service workshops"/>
    <d v="2003-07-01T00:00:00"/>
    <d v="2006-07-01T00:00:00"/>
    <s v="FIN"/>
    <d v="2004-06-01T00:00:00"/>
    <m/>
    <d v="2005-09-01T00:00:00"/>
    <d v="2006-09-01T00:00:00"/>
    <n v="0"/>
    <m/>
    <m/>
    <n v="0"/>
    <m/>
    <m/>
    <n v="0"/>
    <m/>
    <m/>
    <n v="0"/>
    <m/>
    <m/>
    <n v="100000"/>
    <n v="-10480"/>
    <n v="89520"/>
    <n v="1"/>
    <n v="0"/>
    <n v="0"/>
    <n v="0"/>
    <n v="9000"/>
    <n v="-943.2"/>
    <n v="8056.8"/>
    <n v="-0.1999999999998181"/>
    <n v="89520"/>
    <n v="0"/>
    <m/>
    <n v="8057"/>
    <n v="0"/>
    <m/>
    <m/>
    <m/>
    <m/>
    <m/>
    <m/>
    <m/>
    <m/>
    <x v="1"/>
    <n v="0"/>
    <n v="1"/>
    <n v="11"/>
    <n v="36"/>
    <n v="0"/>
    <n v="0"/>
    <n v="0"/>
    <n v="2003"/>
  </r>
  <r>
    <m/>
    <m/>
    <s v="ARG/REF/17/TAS/24"/>
    <s v="Australia"/>
    <m/>
    <x v="1"/>
    <s v="ARG"/>
    <x v="3"/>
    <s v="REF"/>
    <s v="Provision of training in leak reduction, emission control and recycling and management of non-CFC refrigerants in domestic and commercial refrigeration and air conditioning"/>
    <d v="1995-07-01T00:00:00"/>
    <d v="1995-11-01T00:00:00"/>
    <s v="FIN"/>
    <d v="1995-11-01T00:00:00"/>
    <m/>
    <d v="1996-02-01T00:00:00"/>
    <d v="1996-03-01T00:00:00"/>
    <n v="0"/>
    <m/>
    <m/>
    <n v="0"/>
    <m/>
    <m/>
    <n v="0"/>
    <m/>
    <m/>
    <n v="0"/>
    <m/>
    <m/>
    <n v="40000"/>
    <n v="0"/>
    <n v="40000"/>
    <n v="1"/>
    <n v="0"/>
    <n v="0"/>
    <n v="0"/>
    <n v="0"/>
    <n v="0"/>
    <n v="0"/>
    <n v="0"/>
    <n v="40000"/>
    <n v="0"/>
    <n v="0"/>
    <n v="0"/>
    <n v="0"/>
    <m/>
    <m/>
    <m/>
    <m/>
    <s v="Completed"/>
    <m/>
    <m/>
    <m/>
    <x v="1"/>
    <n v="0"/>
    <n v="1"/>
    <n v="4"/>
    <n v="4"/>
    <n v="0"/>
    <n v="0"/>
    <n v="0"/>
    <n v="1995"/>
  </r>
  <r>
    <m/>
    <m/>
    <s v="THA/ARS/23/INV/83"/>
    <s v="UNDP"/>
    <m/>
    <x v="2"/>
    <s v="THA"/>
    <x v="0"/>
    <s v="ARS"/>
    <s v="P-Tech Manuchem Co. Ltd. conversion"/>
    <d v="1997-11-01T00:00:00"/>
    <d v="1998-12-01T00:00:00"/>
    <s v="FIN"/>
    <d v="1998-12-01T00:00:00"/>
    <m/>
    <d v="2000-07-01T00:00:00"/>
    <d v="2001-12-01T00:00:00"/>
    <n v="37.299999999999997"/>
    <m/>
    <m/>
    <m/>
    <m/>
    <m/>
    <n v="37.299999999999997"/>
    <m/>
    <m/>
    <m/>
    <m/>
    <m/>
    <n v="115830"/>
    <n v="-8432"/>
    <n v="107398"/>
    <n v="1"/>
    <n v="0"/>
    <n v="0"/>
    <n v="0"/>
    <n v="15058"/>
    <n v="-1096"/>
    <n v="13962"/>
    <n v="0.1000000000003638"/>
    <n v="107398"/>
    <n v="0"/>
    <n v="0"/>
    <n v="13961.9"/>
    <n v="0"/>
    <m/>
    <m/>
    <m/>
    <m/>
    <s v="Completed in 2000. Financially completed in 2001."/>
    <m/>
    <m/>
    <m/>
    <x v="1"/>
    <n v="0"/>
    <n v="1"/>
    <n v="13"/>
    <n v="13"/>
    <n v="0"/>
    <n v="0"/>
    <n v="37300"/>
    <n v="1997"/>
  </r>
  <r>
    <m/>
    <m/>
    <s v="CHI/SEV/07/TAS/10"/>
    <s v="IBRD"/>
    <m/>
    <x v="1"/>
    <s v="CHI"/>
    <x v="3"/>
    <s v="SEV"/>
    <s v="Public awareness programme"/>
    <d v="1992-06-01T00:00:00"/>
    <d v="1996-06-01T00:00:00"/>
    <s v="FIN"/>
    <d v="1994-09-01T00:00:00"/>
    <m/>
    <d v="1996-06-01T00:00:00"/>
    <d v="1996-07-01T00:00:00"/>
    <n v="0"/>
    <m/>
    <m/>
    <n v="0"/>
    <m/>
    <m/>
    <n v="0"/>
    <m/>
    <m/>
    <n v="0"/>
    <m/>
    <m/>
    <n v="378000"/>
    <n v="-5932"/>
    <n v="372068"/>
    <n v="1"/>
    <n v="0"/>
    <n v="0"/>
    <n v="0"/>
    <n v="0"/>
    <n v="0"/>
    <n v="0"/>
    <n v="0"/>
    <n v="372068"/>
    <n v="0"/>
    <n v="0"/>
    <n v="0"/>
    <n v="0"/>
    <n v="0"/>
    <m/>
    <m/>
    <m/>
    <s v="Completed"/>
    <m/>
    <m/>
    <m/>
    <x v="1"/>
    <n v="0"/>
    <n v="1"/>
    <n v="27"/>
    <n v="48"/>
    <n v="0"/>
    <n v="0"/>
    <n v="0"/>
    <n v="1992"/>
  </r>
  <r>
    <m/>
    <m/>
    <s v="GLO/SEV/19/TAS/108"/>
    <s v="UNEP"/>
    <m/>
    <x v="3"/>
    <s v="GLO"/>
    <x v="3"/>
    <s v="SEV"/>
    <s v="Publish the OzonAction newsletter and special supplements"/>
    <d v="1996-05-01T00:00:00"/>
    <d v="1996-12-01T00:00:00"/>
    <s v="FIN"/>
    <d v="1996-06-01T00:00:00"/>
    <m/>
    <d v="1996-12-01T00:00:00"/>
    <d v="1999-01-01T00:00:00"/>
    <n v="0"/>
    <m/>
    <m/>
    <n v="0"/>
    <m/>
    <m/>
    <n v="0"/>
    <m/>
    <m/>
    <n v="0"/>
    <m/>
    <m/>
    <n v="245000"/>
    <n v="0"/>
    <n v="245000"/>
    <n v="1"/>
    <n v="0"/>
    <n v="0"/>
    <n v="0"/>
    <n v="31850"/>
    <n v="0"/>
    <n v="31850"/>
    <n v="0"/>
    <n v="245000"/>
    <n v="0"/>
    <n v="0"/>
    <n v="31850"/>
    <n v="0"/>
    <m/>
    <n v="0"/>
    <m/>
    <m/>
    <m/>
    <m/>
    <m/>
    <m/>
    <x v="1"/>
    <n v="0"/>
    <n v="1"/>
    <n v="1"/>
    <n v="7"/>
    <n v="0"/>
    <n v="0"/>
    <n v="0"/>
    <n v="1996"/>
  </r>
  <r>
    <m/>
    <m/>
    <s v="GLO/SEV/21/TAS/121"/>
    <s v="UNEP"/>
    <m/>
    <x v="3"/>
    <s v="GLO"/>
    <x v="3"/>
    <s v="SEV"/>
    <s v="Publish the OzonAction newsletter and special supplements"/>
    <d v="1997-02-01T00:00:00"/>
    <d v="1998-01-01T00:00:00"/>
    <s v="FIN"/>
    <d v="1997-03-01T00:00:00"/>
    <m/>
    <d v="1997-12-01T00:00:00"/>
    <d v="1999-01-01T00:00:00"/>
    <n v="0"/>
    <m/>
    <m/>
    <n v="0"/>
    <m/>
    <m/>
    <n v="0"/>
    <m/>
    <m/>
    <n v="0"/>
    <m/>
    <m/>
    <n v="335000"/>
    <n v="0"/>
    <n v="335000"/>
    <n v="1"/>
    <n v="0"/>
    <n v="0"/>
    <n v="0"/>
    <n v="43550"/>
    <n v="0"/>
    <n v="43550"/>
    <n v="0"/>
    <n v="335000"/>
    <n v="0"/>
    <n v="0"/>
    <n v="43550"/>
    <n v="0"/>
    <m/>
    <n v="0"/>
    <m/>
    <m/>
    <m/>
    <m/>
    <m/>
    <m/>
    <x v="1"/>
    <n v="0"/>
    <n v="1"/>
    <n v="1"/>
    <n v="11"/>
    <n v="0"/>
    <n v="0"/>
    <n v="0"/>
    <n v="1997"/>
  </r>
  <r>
    <m/>
    <m/>
    <s v="GLO/SEV/23/TAS/147"/>
    <s v="UNEP"/>
    <m/>
    <x v="3"/>
    <s v="GLO"/>
    <x v="3"/>
    <s v="SEV"/>
    <s v="Publish the OzonAction newsletter and special supplements"/>
    <d v="1997-11-01T00:00:00"/>
    <d v="1998-11-01T00:00:00"/>
    <s v="FIN"/>
    <d v="1998-01-01T00:00:00"/>
    <m/>
    <d v="1998-12-01T00:00:00"/>
    <d v="1999-07-01T00:00:00"/>
    <n v="0"/>
    <m/>
    <m/>
    <n v="0"/>
    <m/>
    <m/>
    <n v="0"/>
    <m/>
    <m/>
    <n v="0"/>
    <m/>
    <m/>
    <n v="347000"/>
    <n v="-1750"/>
    <n v="345250"/>
    <n v="1"/>
    <n v="0"/>
    <n v="0"/>
    <n v="0"/>
    <n v="45110"/>
    <n v="-227.5"/>
    <n v="44882.5"/>
    <n v="0"/>
    <n v="345250"/>
    <n v="0"/>
    <n v="0"/>
    <n v="44882.5"/>
    <n v="0"/>
    <m/>
    <n v="0"/>
    <m/>
    <m/>
    <m/>
    <m/>
    <m/>
    <m/>
    <x v="1"/>
    <n v="0"/>
    <n v="1"/>
    <n v="2"/>
    <n v="12"/>
    <n v="0"/>
    <n v="0"/>
    <n v="0"/>
    <n v="1997"/>
  </r>
  <r>
    <m/>
    <m/>
    <s v="GLO/SEV/26/TAS/174"/>
    <s v="UNEP"/>
    <m/>
    <x v="3"/>
    <s v="GLO"/>
    <x v="3"/>
    <s v="SEV"/>
    <s v="Publish the OzonAction newsletter and special supplements"/>
    <d v="1998-11-01T00:00:00"/>
    <d v="1999-12-01T00:00:00"/>
    <s v="FIN"/>
    <d v="1999-01-01T00:00:00"/>
    <m/>
    <d v="1999-12-01T00:00:00"/>
    <d v="2000-12-01T00:00:00"/>
    <n v="0"/>
    <m/>
    <m/>
    <n v="0"/>
    <m/>
    <m/>
    <n v="0"/>
    <m/>
    <m/>
    <n v="0"/>
    <m/>
    <m/>
    <n v="347000"/>
    <n v="0"/>
    <n v="347000"/>
    <n v="1"/>
    <n v="0"/>
    <n v="0"/>
    <n v="0"/>
    <n v="45110"/>
    <n v="0"/>
    <n v="45110"/>
    <n v="0"/>
    <n v="347000"/>
    <n v="0"/>
    <n v="0"/>
    <n v="45110"/>
    <n v="0"/>
    <m/>
    <n v="0"/>
    <m/>
    <m/>
    <m/>
    <m/>
    <m/>
    <m/>
    <x v="1"/>
    <n v="0"/>
    <n v="1"/>
    <n v="2"/>
    <n v="13"/>
    <n v="0"/>
    <n v="0"/>
    <n v="0"/>
    <n v="1998"/>
  </r>
  <r>
    <m/>
    <m/>
    <s v="GLO/SEV/16/TAS/78"/>
    <s v="UNEP"/>
    <m/>
    <x v="3"/>
    <s v="GLO"/>
    <x v="3"/>
    <s v="SEV"/>
    <s v="Publish the OzonAction newsletter and special supplements (1995)"/>
    <d v="1995-03-01T00:00:00"/>
    <d v="1996-03-01T00:00:00"/>
    <s v="FIN"/>
    <d v="1995-04-01T00:00:00"/>
    <m/>
    <d v="1996-03-01T00:00:00"/>
    <d v="1999-02-01T00:00:00"/>
    <n v="0"/>
    <m/>
    <m/>
    <n v="0"/>
    <m/>
    <m/>
    <n v="0"/>
    <m/>
    <m/>
    <n v="0"/>
    <m/>
    <m/>
    <n v="245000"/>
    <n v="0"/>
    <n v="245000"/>
    <n v="1"/>
    <n v="0"/>
    <n v="0"/>
    <n v="0"/>
    <n v="31850"/>
    <n v="0"/>
    <n v="31850"/>
    <n v="0"/>
    <n v="245000"/>
    <n v="0"/>
    <n v="0"/>
    <n v="31850"/>
    <n v="0"/>
    <m/>
    <n v="0"/>
    <m/>
    <m/>
    <m/>
    <m/>
    <m/>
    <m/>
    <x v="1"/>
    <n v="0"/>
    <n v="1"/>
    <n v="1"/>
    <n v="12"/>
    <n v="0"/>
    <n v="0"/>
    <n v="0"/>
    <n v="1995"/>
  </r>
  <r>
    <m/>
    <m/>
    <s v="GLO/SEV/29/TAS/200"/>
    <s v="UNEP"/>
    <m/>
    <x v="3"/>
    <s v="GLO"/>
    <x v="3"/>
    <s v="SEV"/>
    <s v="Publish the OzonAction newsletter and special supplements (2000)"/>
    <d v="1999-11-01T00:00:00"/>
    <d v="2000-12-01T00:00:00"/>
    <s v="FIN"/>
    <d v="2000-01-01T00:00:00"/>
    <m/>
    <d v="2001-01-01T00:00:00"/>
    <d v="2002-03-01T00:00:00"/>
    <n v="0"/>
    <m/>
    <m/>
    <n v="0"/>
    <m/>
    <m/>
    <n v="0"/>
    <m/>
    <m/>
    <n v="0"/>
    <m/>
    <m/>
    <n v="364000"/>
    <n v="0"/>
    <n v="364000"/>
    <n v="1"/>
    <n v="0"/>
    <n v="0"/>
    <n v="0"/>
    <n v="47320"/>
    <n v="0"/>
    <n v="47320"/>
    <n v="0"/>
    <n v="364000"/>
    <n v="0"/>
    <n v="0"/>
    <n v="47320"/>
    <n v="0"/>
    <m/>
    <n v="0"/>
    <m/>
    <m/>
    <m/>
    <m/>
    <m/>
    <m/>
    <x v="1"/>
    <n v="0"/>
    <n v="1"/>
    <n v="2"/>
    <n v="13"/>
    <n v="0"/>
    <n v="0"/>
    <n v="0"/>
    <n v="1999"/>
  </r>
  <r>
    <m/>
    <m/>
    <s v="GLO/SEV/32/TAS/221"/>
    <s v="UNEP"/>
    <m/>
    <x v="3"/>
    <s v="GLO"/>
    <x v="3"/>
    <s v="SEV"/>
    <s v="Publish the OzonAction newsletter and special supplements in 2001"/>
    <d v="2000-12-01T00:00:00"/>
    <d v="2001-12-01T00:00:00"/>
    <s v="FIN"/>
    <d v="2001-01-01T00:00:00"/>
    <m/>
    <d v="2001-12-01T00:00:00"/>
    <d v="2003-06-01T00:00:00"/>
    <n v="0"/>
    <m/>
    <m/>
    <n v="0"/>
    <m/>
    <m/>
    <n v="0"/>
    <m/>
    <m/>
    <n v="0"/>
    <m/>
    <m/>
    <n v="280000"/>
    <n v="-5051"/>
    <n v="274949"/>
    <n v="1"/>
    <n v="0"/>
    <n v="0"/>
    <n v="0"/>
    <n v="36400"/>
    <n v="-656.63"/>
    <n v="35743.370000000003"/>
    <n v="0"/>
    <n v="274949"/>
    <n v="0"/>
    <n v="0"/>
    <n v="35743.370000000003"/>
    <n v="0"/>
    <m/>
    <n v="0"/>
    <m/>
    <m/>
    <m/>
    <m/>
    <m/>
    <m/>
    <x v="1"/>
    <n v="0"/>
    <n v="1"/>
    <n v="1"/>
    <n v="12"/>
    <n v="0"/>
    <n v="0"/>
    <n v="0"/>
    <n v="2000"/>
  </r>
  <r>
    <m/>
    <m/>
    <s v="CPR/FOA/10/INV/47"/>
    <s v="IBRD"/>
    <m/>
    <x v="2"/>
    <s v="CPR"/>
    <x v="0"/>
    <s v="FOA"/>
    <s v="Qindao Haier conversion to 50% reduced CFC foam in freezer cabinets"/>
    <d v="1993-06-01T00:00:00"/>
    <d v="1995-06-01T00:00:00"/>
    <s v="FIN"/>
    <d v="1994-10-01T00:00:00"/>
    <m/>
    <d v="1994-06-01T00:00:00"/>
    <d v="1997-06-01T00:00:00"/>
    <n v="120"/>
    <m/>
    <m/>
    <n v="0"/>
    <m/>
    <m/>
    <n v="232"/>
    <m/>
    <m/>
    <n v="0"/>
    <m/>
    <m/>
    <n v="547000"/>
    <n v="-71000"/>
    <n v="476000"/>
    <n v="1"/>
    <n v="0"/>
    <n v="0"/>
    <n v="0"/>
    <n v="0"/>
    <n v="0"/>
    <n v="0"/>
    <n v="0"/>
    <n v="476000"/>
    <n v="0"/>
    <n v="0"/>
    <n v="0"/>
    <n v="0"/>
    <n v="0"/>
    <m/>
    <m/>
    <m/>
    <s v="Project completed and commissioned. Actual ODP phaseout exceeded target. The factory also began developing 100% CFC-free technology."/>
    <m/>
    <m/>
    <m/>
    <x v="1"/>
    <n v="0"/>
    <n v="1"/>
    <n v="16"/>
    <n v="24"/>
    <n v="0"/>
    <n v="0"/>
    <n v="120000"/>
    <n v="1993"/>
  </r>
  <r>
    <m/>
    <m/>
    <s v="CPR/FOA/06/TAS/07"/>
    <s v="UNDP"/>
    <m/>
    <x v="2"/>
    <s v="CPR"/>
    <x v="3"/>
    <s v="FOA"/>
    <s v="Quality control testing on adoption of CFC-11 substitutte technology in a production line for home refrigerators"/>
    <d v="1992-02-01T00:00:00"/>
    <d v="1993-09-01T00:00:00"/>
    <s v="FIN"/>
    <d v="1993-06-01T00:00:00"/>
    <m/>
    <d v="1993-09-01T00:00:00"/>
    <d v="1997-12-01T00:00:00"/>
    <n v="0"/>
    <m/>
    <m/>
    <m/>
    <m/>
    <m/>
    <n v="0"/>
    <m/>
    <m/>
    <m/>
    <m/>
    <m/>
    <n v="65000"/>
    <n v="-4981"/>
    <n v="60019"/>
    <n v="1"/>
    <n v="0"/>
    <n v="0"/>
    <n v="0"/>
    <n v="8450"/>
    <n v="-648"/>
    <n v="7802"/>
    <n v="-0.47000000000025466"/>
    <n v="60019"/>
    <n v="0"/>
    <n v="0"/>
    <n v="7802.47"/>
    <n v="0"/>
    <m/>
    <m/>
    <m/>
    <m/>
    <s v="Completed in 1993. Financially completed in 1997."/>
    <m/>
    <m/>
    <m/>
    <x v="1"/>
    <n v="0"/>
    <n v="1"/>
    <n v="16"/>
    <n v="19"/>
    <n v="0"/>
    <n v="0"/>
    <n v="0"/>
    <n v="1992"/>
  </r>
  <r>
    <m/>
    <m/>
    <s v="GLO/SEV/12/TAS/51"/>
    <s v="UNEP"/>
    <m/>
    <x v="3"/>
    <s v="GLO"/>
    <x v="3"/>
    <s v="SEV"/>
    <s v="Quality review technology catalogs"/>
    <d v="1994-03-01T00:00:00"/>
    <d v="1994-09-01T00:00:00"/>
    <s v="FIN"/>
    <d v="1994-05-01T00:00:00"/>
    <m/>
    <d v="1995-04-01T00:00:00"/>
    <d v="1995-12-01T00:00:00"/>
    <n v="0"/>
    <m/>
    <m/>
    <n v="0"/>
    <m/>
    <m/>
    <n v="0"/>
    <m/>
    <m/>
    <n v="0"/>
    <m/>
    <m/>
    <n v="50000"/>
    <n v="0"/>
    <n v="50000"/>
    <n v="1"/>
    <n v="0"/>
    <n v="0"/>
    <n v="0"/>
    <n v="6500"/>
    <n v="0"/>
    <n v="6500"/>
    <n v="0"/>
    <n v="50000"/>
    <n v="0"/>
    <n v="0"/>
    <n v="6500"/>
    <n v="0"/>
    <m/>
    <n v="0"/>
    <m/>
    <m/>
    <m/>
    <m/>
    <m/>
    <m/>
    <x v="1"/>
    <n v="0"/>
    <n v="1"/>
    <n v="2"/>
    <n v="6"/>
    <n v="0"/>
    <n v="0"/>
    <n v="0"/>
    <n v="1994"/>
  </r>
  <r>
    <m/>
    <m/>
    <s v="GLO/SEV/12/TAS/67"/>
    <s v="UNEP"/>
    <m/>
    <x v="3"/>
    <s v="GLO"/>
    <x v="3"/>
    <s v="SEV"/>
    <s v="Query-response service (1994)"/>
    <d v="1994-03-01T00:00:00"/>
    <d v="1995-03-01T00:00:00"/>
    <s v="FIN"/>
    <d v="1994-05-01T00:00:00"/>
    <m/>
    <d v="1995-02-01T00:00:00"/>
    <d v="1995-12-01T00:00:00"/>
    <n v="0"/>
    <m/>
    <m/>
    <n v="0"/>
    <m/>
    <m/>
    <n v="0"/>
    <m/>
    <m/>
    <n v="0"/>
    <m/>
    <m/>
    <n v="60000"/>
    <n v="0"/>
    <n v="60000"/>
    <n v="1"/>
    <n v="0"/>
    <n v="0"/>
    <n v="0"/>
    <n v="7800"/>
    <n v="0"/>
    <n v="7800"/>
    <n v="0"/>
    <n v="60000"/>
    <n v="0"/>
    <n v="0"/>
    <n v="7800"/>
    <n v="0"/>
    <m/>
    <n v="0"/>
    <m/>
    <m/>
    <m/>
    <m/>
    <m/>
    <m/>
    <x v="1"/>
    <n v="0"/>
    <n v="1"/>
    <n v="2"/>
    <n v="12"/>
    <n v="0"/>
    <n v="0"/>
    <n v="0"/>
    <n v="1994"/>
  </r>
  <r>
    <m/>
    <m/>
    <s v="BGD/SEV/04/TAS/01"/>
    <s v="UNDP"/>
    <m/>
    <x v="2"/>
    <s v="BGD"/>
    <x v="3"/>
    <s v="SEV"/>
    <s v="Reconnaissance survey and training"/>
    <d v="1991-06-01T00:00:00"/>
    <d v="1992-06-01T00:00:00"/>
    <s v="FIN"/>
    <d v="1992-01-01T00:00:00"/>
    <m/>
    <d v="1993-06-01T00:00:00"/>
    <d v="1997-12-01T00:00:00"/>
    <n v="0"/>
    <m/>
    <m/>
    <m/>
    <m/>
    <m/>
    <n v="0"/>
    <m/>
    <m/>
    <m/>
    <m/>
    <m/>
    <n v="55000"/>
    <n v="-1150"/>
    <n v="53850"/>
    <n v="1"/>
    <n v="0"/>
    <n v="0"/>
    <n v="0"/>
    <n v="7150"/>
    <n v="-150"/>
    <n v="7000"/>
    <n v="-0.5"/>
    <n v="53850"/>
    <n v="0"/>
    <n v="0"/>
    <n v="7000.5"/>
    <n v="0"/>
    <m/>
    <m/>
    <m/>
    <m/>
    <s v="Completed in 1993. Financially completed in 1997."/>
    <m/>
    <m/>
    <m/>
    <x v="1"/>
    <n v="0"/>
    <n v="1"/>
    <n v="7"/>
    <n v="12"/>
    <n v="0"/>
    <n v="0"/>
    <n v="0"/>
    <n v="1991"/>
  </r>
  <r>
    <m/>
    <m/>
    <s v="TUR/REF/07/TAS/04"/>
    <s v="IBRD"/>
    <m/>
    <x v="4"/>
    <s v="TUR"/>
    <x v="3"/>
    <s v="REF"/>
    <s v="Recovery and reclamation of CFC-12 from household refrigerators"/>
    <d v="1992-06-01T00:00:00"/>
    <d v="1994-06-01T00:00:00"/>
    <s v="FIN"/>
    <d v="1996-10-01T00:00:00"/>
    <m/>
    <d v="1996-12-01T00:00:00"/>
    <d v="1997-03-01T00:00:00"/>
    <n v="1"/>
    <m/>
    <m/>
    <n v="0"/>
    <m/>
    <m/>
    <n v="0"/>
    <m/>
    <m/>
    <n v="0"/>
    <m/>
    <m/>
    <n v="400000"/>
    <n v="-82919.94"/>
    <n v="317080.06"/>
    <n v="0.99999981077334221"/>
    <n v="5.9999999997671694E-2"/>
    <n v="5.9999999997671694E-2"/>
    <n v="0"/>
    <n v="0"/>
    <n v="0"/>
    <n v="0"/>
    <n v="0"/>
    <n v="317080"/>
    <n v="0"/>
    <n v="0"/>
    <n v="0"/>
    <n v="0"/>
    <n v="0"/>
    <m/>
    <m/>
    <m/>
    <s v="The project had been fully implemented, 100% non-CFC production started. The project is completed and the final report has been submitted to the World Bank."/>
    <m/>
    <m/>
    <m/>
    <x v="1"/>
    <n v="0"/>
    <n v="1"/>
    <n v="52"/>
    <n v="24"/>
    <n v="0"/>
    <n v="0"/>
    <n v="1000"/>
    <n v="1992"/>
  </r>
  <r>
    <m/>
    <m/>
    <s v="TUR/REF/07/TAS/03"/>
    <s v="IBRD"/>
    <m/>
    <x v="4"/>
    <s v="TUR"/>
    <x v="3"/>
    <s v="REF"/>
    <s v="Recovery and recycling of CFC-12 at a refrigeration production plant"/>
    <d v="1992-06-01T00:00:00"/>
    <d v="1993-06-01T00:00:00"/>
    <s v="FIN"/>
    <d v="1994-05-01T00:00:00"/>
    <m/>
    <d v="1994-12-01T00:00:00"/>
    <d v="1997-12-01T00:00:00"/>
    <n v="4"/>
    <m/>
    <m/>
    <n v="0"/>
    <m/>
    <m/>
    <n v="4"/>
    <m/>
    <m/>
    <n v="0"/>
    <m/>
    <m/>
    <n v="65000"/>
    <n v="0"/>
    <n v="65000"/>
    <n v="1"/>
    <n v="0"/>
    <n v="0"/>
    <n v="0"/>
    <n v="0"/>
    <n v="0"/>
    <n v="0"/>
    <n v="0"/>
    <n v="65000"/>
    <n v="0"/>
    <n v="0"/>
    <n v="0"/>
    <n v="0"/>
    <n v="0"/>
    <m/>
    <m/>
    <m/>
    <s v="The project had been fully implemented, 100% non-CFC production started. The project is completed and the final report has been submitted to the World Bank."/>
    <m/>
    <m/>
    <m/>
    <x v="1"/>
    <n v="0"/>
    <n v="1"/>
    <n v="23"/>
    <n v="12"/>
    <n v="0"/>
    <n v="0"/>
    <n v="4000"/>
    <n v="1992"/>
  </r>
  <r>
    <m/>
    <m/>
    <s v="URU/REF/18/TAS/19"/>
    <s v="IBRD"/>
    <m/>
    <x v="1"/>
    <s v="URU"/>
    <x v="3"/>
    <s v="REF"/>
    <s v="Recovery and recycling of CFC-12 in maintenance workshops for industrial refrigeration equipment"/>
    <d v="1995-11-01T00:00:00"/>
    <d v="1996-05-01T00:00:00"/>
    <s v="FIN"/>
    <d v="1998-07-01T00:00:00"/>
    <m/>
    <d v="1999-10-01T00:00:00"/>
    <d v="2000-01-01T00:00:00"/>
    <n v="4"/>
    <m/>
    <m/>
    <n v="0"/>
    <m/>
    <m/>
    <n v="0"/>
    <m/>
    <m/>
    <n v="0"/>
    <m/>
    <m/>
    <n v="87647"/>
    <n v="0"/>
    <n v="87647"/>
    <n v="1"/>
    <n v="0"/>
    <n v="0"/>
    <n v="0"/>
    <n v="11394"/>
    <n v="0"/>
    <n v="11394"/>
    <n v="0"/>
    <n v="87647"/>
    <n v="0"/>
    <n v="0"/>
    <n v="11394"/>
    <n v="0"/>
    <n v="0"/>
    <m/>
    <m/>
    <m/>
    <s v="Implementation began in Fall'96. The funds were transferred to local UNDP office in September'97. During 1998 the equipment was purchased and the consultantwas paid. The equipment were distributed on March 99 . The project was completed by October 99."/>
    <m/>
    <m/>
    <m/>
    <x v="1"/>
    <n v="0"/>
    <n v="1"/>
    <n v="32"/>
    <n v="6"/>
    <n v="0"/>
    <n v="0"/>
    <n v="4000"/>
    <n v="1995"/>
  </r>
  <r>
    <m/>
    <m/>
    <s v="JOR/REF/07/DEM/10"/>
    <s v="IBRD"/>
    <m/>
    <x v="2"/>
    <s v="JOR"/>
    <x v="1"/>
    <s v="REF"/>
    <s v="Recovery and recycling of CFC-12 in refrigeration equipment and maintenance procedures and recycling in halon systems"/>
    <d v="1992-06-01T00:00:00"/>
    <d v="1996-06-01T00:00:00"/>
    <s v="CLO"/>
    <m/>
    <m/>
    <m/>
    <d v="1994-01-01T00:00:00"/>
    <n v="0"/>
    <m/>
    <m/>
    <n v="0"/>
    <m/>
    <m/>
    <n v="0"/>
    <m/>
    <m/>
    <n v="0"/>
    <m/>
    <m/>
    <n v="0"/>
    <n v="0"/>
    <n v="0"/>
    <n v="0"/>
    <n v="0"/>
    <n v="0"/>
    <n v="0"/>
    <n v="0"/>
    <n v="0"/>
    <n v="0"/>
    <n v="0"/>
    <n v="0"/>
    <n v="0"/>
    <n v="0"/>
    <n v="0"/>
    <n v="0"/>
    <n v="0"/>
    <m/>
    <m/>
    <m/>
    <s v="Cancelled. UNIDO took over. As it was part of a line-of-grant approval, funding for this item was reallocated to finance other line-of-grant activities in accordance with the ExCom approval."/>
    <m/>
    <m/>
    <m/>
    <x v="0"/>
    <n v="0"/>
    <n v="0"/>
    <s v=""/>
    <n v="48"/>
    <n v="0"/>
    <n v="0"/>
    <n v="0"/>
    <n v="1992"/>
  </r>
  <r>
    <m/>
    <m/>
    <s v="URT/REF/36/TAS/14"/>
    <s v="Germany"/>
    <m/>
    <x v="0"/>
    <s v="URT"/>
    <x v="3"/>
    <s v="REF"/>
    <s v="Recovery and recycling of CFCs"/>
    <d v="2002-03-01T00:00:00"/>
    <d v="2004-04-01T00:00:00"/>
    <s v="FIN"/>
    <d v="2002-12-01T00:00:00"/>
    <m/>
    <d v="2008-08-01T00:00:00"/>
    <d v="2009-12-01T00:00:00"/>
    <n v="11.7"/>
    <m/>
    <m/>
    <n v="0"/>
    <m/>
    <m/>
    <n v="11.7"/>
    <m/>
    <m/>
    <m/>
    <m/>
    <m/>
    <n v="164223"/>
    <n v="-9924"/>
    <n v="154299"/>
    <n v="1"/>
    <n v="0"/>
    <n v="0"/>
    <n v="0"/>
    <n v="21349"/>
    <n v="-1290.1199999999999"/>
    <n v="20058.88"/>
    <n v="-0.11999999999898137"/>
    <n v="154299"/>
    <n v="0"/>
    <n v="0"/>
    <n v="20059"/>
    <n v="0"/>
    <m/>
    <m/>
    <m/>
    <m/>
    <s v="Under the contract the only remaining activity is the construction of the recovery and recycling center. As the local partner cannot give a concrete date of finalization of the construction we suggested to declare the project completed and return the rest of the fund to the MLF. NOU agreed to the PCR in Nov-2008. PCR has been submitted to MLF in Apr-2009. Funds will be returned to MLF."/>
    <m/>
    <m/>
    <m/>
    <x v="1"/>
    <n v="0"/>
    <n v="1"/>
    <n v="9"/>
    <n v="25"/>
    <n v="0"/>
    <n v="0"/>
    <n v="11700"/>
    <n v="2002"/>
  </r>
  <r>
    <m/>
    <m/>
    <s v="CHI/REF/07/TAS/22"/>
    <s v="IBRD"/>
    <m/>
    <x v="1"/>
    <s v="CHI"/>
    <x v="3"/>
    <s v="REF"/>
    <s v="Recovery and recycling programme at Central De Servicios Tecnicos (CST)"/>
    <d v="1992-06-01T00:00:00"/>
    <d v="1997-03-01T00:00:00"/>
    <s v="FIN"/>
    <d v="1997-01-01T00:00:00"/>
    <m/>
    <d v="1996-11-01T00:00:00"/>
    <d v="1997-05-01T00:00:00"/>
    <n v="4"/>
    <m/>
    <m/>
    <n v="0"/>
    <m/>
    <m/>
    <n v="4"/>
    <m/>
    <m/>
    <n v="0"/>
    <m/>
    <m/>
    <n v="120000"/>
    <n v="0"/>
    <n v="120000"/>
    <n v="1"/>
    <n v="0"/>
    <n v="0"/>
    <n v="0"/>
    <n v="0"/>
    <n v="0"/>
    <n v="0"/>
    <n v="0"/>
    <n v="120000"/>
    <n v="0"/>
    <n v="0"/>
    <n v="0"/>
    <n v="0"/>
    <n v="0"/>
    <m/>
    <m/>
    <m/>
    <s v="Completed"/>
    <m/>
    <m/>
    <m/>
    <x v="1"/>
    <n v="0"/>
    <n v="1"/>
    <n v="55"/>
    <n v="57"/>
    <n v="0"/>
    <n v="0"/>
    <n v="4000"/>
    <n v="1992"/>
  </r>
  <r>
    <m/>
    <m/>
    <s v="KEN/REF/28/TAS/24"/>
    <s v="Germany"/>
    <m/>
    <x v="0"/>
    <s v="KEN"/>
    <x v="3"/>
    <s v="REF"/>
    <s v="Recovery and recycling project"/>
    <d v="1999-07-01T00:00:00"/>
    <d v="2001-08-01T00:00:00"/>
    <s v="FIN"/>
    <d v="2000-03-01T00:00:00"/>
    <m/>
    <d v="2004-05-01T00:00:00"/>
    <d v="2004-10-01T00:00:00"/>
    <n v="8.5"/>
    <m/>
    <m/>
    <n v="0"/>
    <m/>
    <m/>
    <n v="5"/>
    <m/>
    <m/>
    <n v="0"/>
    <m/>
    <m/>
    <n v="98725"/>
    <n v="0"/>
    <n v="98725"/>
    <n v="1"/>
    <n v="0"/>
    <n v="0"/>
    <n v="0"/>
    <n v="0"/>
    <n v="0"/>
    <n v="0"/>
    <n v="0"/>
    <n v="98725"/>
    <n v="0"/>
    <n v="0"/>
    <n v="0"/>
    <n v="0"/>
    <m/>
    <m/>
    <m/>
    <m/>
    <s v="PCR submitted to the 44th Excom."/>
    <m/>
    <m/>
    <m/>
    <x v="1"/>
    <n v="0"/>
    <n v="1"/>
    <n v="8"/>
    <n v="25"/>
    <n v="0"/>
    <n v="0"/>
    <n v="8500"/>
    <n v="1999"/>
  </r>
  <r>
    <m/>
    <m/>
    <s v="MEX/REF/18/TAS/43"/>
    <s v="UNDP"/>
    <m/>
    <x v="1"/>
    <s v="MEX"/>
    <x v="3"/>
    <s v="REF"/>
    <s v="Recovery of CFC-12 servicing of domestic refrigeration at Vitromatic Comercial y Servicios Integrados"/>
    <d v="1995-11-01T00:00:00"/>
    <d v="1996-11-01T00:00:00"/>
    <s v="FIN"/>
    <d v="1995-12-01T00:00:00"/>
    <m/>
    <d v="1997-10-01T00:00:00"/>
    <d v="2002-12-01T00:00:00"/>
    <n v="76"/>
    <m/>
    <m/>
    <m/>
    <m/>
    <m/>
    <n v="76"/>
    <m/>
    <m/>
    <m/>
    <m/>
    <m/>
    <n v="352610"/>
    <n v="-47579"/>
    <n v="305031"/>
    <n v="1"/>
    <n v="0"/>
    <n v="0"/>
    <n v="0"/>
    <n v="45839"/>
    <n v="-6185"/>
    <n v="39654"/>
    <n v="-2.9999999998835847E-2"/>
    <n v="305031"/>
    <n v="0"/>
    <n v="0"/>
    <n v="39654.03"/>
    <n v="0"/>
    <m/>
    <m/>
    <m/>
    <m/>
    <s v="Completed in 1997. Financially completed in 2002."/>
    <m/>
    <m/>
    <m/>
    <x v="1"/>
    <n v="0"/>
    <n v="1"/>
    <n v="1"/>
    <n v="12"/>
    <n v="0"/>
    <n v="0"/>
    <n v="76000"/>
    <n v="1995"/>
  </r>
  <r>
    <m/>
    <m/>
    <s v="MEX/SOL/05/INV/12"/>
    <s v="IBRD"/>
    <m/>
    <x v="1"/>
    <s v="MEX"/>
    <x v="0"/>
    <s v="SOL"/>
    <s v="Recovery, reclaim and recycling of CFC-113 and methylchloroform through Química Omega S.A. plant"/>
    <d v="1991-11-01T00:00:00"/>
    <d v="1992-11-01T00:00:00"/>
    <s v="FIN"/>
    <d v="1995-02-01T00:00:00"/>
    <m/>
    <d v="1995-11-01T00:00:00"/>
    <d v="1995-11-01T00:00:00"/>
    <n v="183.3"/>
    <m/>
    <m/>
    <n v="0"/>
    <m/>
    <m/>
    <n v="183.3"/>
    <m/>
    <m/>
    <n v="0"/>
    <m/>
    <m/>
    <n v="295302"/>
    <n v="0"/>
    <n v="295302"/>
    <n v="1"/>
    <n v="0"/>
    <n v="0"/>
    <n v="0"/>
    <n v="0"/>
    <n v="0"/>
    <n v="0"/>
    <n v="0"/>
    <n v="295302"/>
    <n v="0"/>
    <n v="0"/>
    <n v="0"/>
    <n v="0"/>
    <n v="0"/>
    <m/>
    <m/>
    <m/>
    <s v="Project completed"/>
    <m/>
    <m/>
    <m/>
    <x v="1"/>
    <n v="0"/>
    <n v="1"/>
    <n v="39"/>
    <n v="12"/>
    <n v="0"/>
    <n v="0"/>
    <n v="183300"/>
    <n v="1991"/>
  </r>
  <r>
    <m/>
    <m/>
    <s v="NAM/REF/24/TAS/05"/>
    <s v="Germany"/>
    <m/>
    <x v="0"/>
    <s v="NAM"/>
    <x v="3"/>
    <s v="REF"/>
    <s v="Recuperation and recycling of CFC-12 integrated with the introduction of hydrocarbon technology in the service sector"/>
    <d v="1998-03-01T00:00:00"/>
    <d v="1998-06-01T00:00:00"/>
    <s v="FIN"/>
    <d v="1998-05-01T00:00:00"/>
    <m/>
    <d v="1998-06-01T00:00:00"/>
    <d v="2000-01-01T00:00:00"/>
    <n v="0"/>
    <m/>
    <m/>
    <n v="0"/>
    <m/>
    <m/>
    <n v="0"/>
    <m/>
    <m/>
    <n v="0"/>
    <m/>
    <m/>
    <n v="34400"/>
    <n v="-244"/>
    <n v="34156"/>
    <n v="1"/>
    <n v="0"/>
    <n v="0"/>
    <n v="0"/>
    <n v="0"/>
    <n v="0"/>
    <n v="0"/>
    <n v="0"/>
    <n v="34156"/>
    <n v="0"/>
    <n v="0"/>
    <n v="0"/>
    <n v="0"/>
    <m/>
    <m/>
    <m/>
    <m/>
    <s v="Completed, final report submitted."/>
    <m/>
    <m/>
    <m/>
    <x v="1"/>
    <n v="0"/>
    <n v="1"/>
    <n v="2"/>
    <n v="3"/>
    <n v="0"/>
    <n v="0"/>
    <n v="0"/>
    <n v="1998"/>
  </r>
  <r>
    <m/>
    <m/>
    <s v="JOR/FOA/07/INV/05"/>
    <s v="IBRD"/>
    <m/>
    <x v="2"/>
    <s v="JOR"/>
    <x v="0"/>
    <s v="FOA"/>
    <s v="Reduction of CFC-11 in rigid insulation foams in domestic and commercial refrigerators"/>
    <d v="1992-06-01T00:00:00"/>
    <d v="1994-06-01T00:00:00"/>
    <s v="TRF"/>
    <m/>
    <m/>
    <m/>
    <d v="1994-01-01T00:00:00"/>
    <n v="0"/>
    <m/>
    <m/>
    <n v="0"/>
    <m/>
    <m/>
    <n v="0"/>
    <m/>
    <m/>
    <n v="0"/>
    <m/>
    <m/>
    <n v="0"/>
    <n v="0"/>
    <n v="0"/>
    <n v="0"/>
    <n v="0"/>
    <n v="0"/>
    <n v="0"/>
    <n v="0"/>
    <n v="0"/>
    <n v="0"/>
    <n v="0"/>
    <n v="0"/>
    <n v="0"/>
    <n v="0"/>
    <n v="0"/>
    <n v="0"/>
    <n v="0"/>
    <m/>
    <m/>
    <m/>
    <s v="Transferred project to UNIDO. As it was part of a line-of-grant approval, funding for this item was reallocated to finance other line-of-grant activities in accordance with the ExCom approval."/>
    <m/>
    <m/>
    <m/>
    <x v="0"/>
    <n v="0"/>
    <n v="0"/>
    <s v=""/>
    <n v="24"/>
    <n v="0"/>
    <n v="0"/>
    <n v="0"/>
    <n v="1992"/>
  </r>
  <r>
    <m/>
    <m/>
    <s v="ECU/FOA/09/INV/10"/>
    <s v="IBRD"/>
    <m/>
    <x v="1"/>
    <s v="ECU"/>
    <x v="0"/>
    <s v="FOA"/>
    <s v="Reduction of CFC-11 use in foam insulation at three refrigerator manufacturing plants: Indurama, Durex and Ecasa"/>
    <d v="1993-03-01T00:00:00"/>
    <d v="1994-03-01T00:00:00"/>
    <s v="FIN"/>
    <d v="1994-04-01T00:00:00"/>
    <m/>
    <d v="1995-11-01T00:00:00"/>
    <d v="1997-12-01T00:00:00"/>
    <n v="51"/>
    <m/>
    <m/>
    <n v="0"/>
    <m/>
    <m/>
    <n v="126.4"/>
    <m/>
    <m/>
    <n v="0"/>
    <m/>
    <m/>
    <n v="665000"/>
    <n v="0"/>
    <n v="665000"/>
    <n v="1"/>
    <n v="0"/>
    <n v="0"/>
    <n v="0"/>
    <n v="0"/>
    <n v="0"/>
    <n v="0"/>
    <n v="0"/>
    <n v="665000"/>
    <n v="0"/>
    <n v="0"/>
    <n v="0"/>
    <n v="0"/>
    <n v="0"/>
    <m/>
    <m/>
    <m/>
    <s v="Enterprises have used funds to completely phaseout CFC-11 through adoption of HCFC-141b. PCR completed."/>
    <m/>
    <m/>
    <m/>
    <x v="1"/>
    <n v="0"/>
    <n v="1"/>
    <n v="13"/>
    <n v="12"/>
    <n v="0"/>
    <n v="0"/>
    <n v="51000"/>
    <n v="1993"/>
  </r>
  <r>
    <m/>
    <m/>
    <s v="IDS/REF/15/TAS/29"/>
    <s v="IBRD"/>
    <m/>
    <x v="2"/>
    <s v="IDS"/>
    <x v="3"/>
    <s v="REF"/>
    <s v="Reduction of CFC-12 emission during service of MAC by use of recycling equipment"/>
    <d v="1994-12-01T00:00:00"/>
    <d v="1996-12-01T00:00:00"/>
    <s v="FIN"/>
    <d v="2000-03-01T00:00:00"/>
    <m/>
    <d v="2002-04-01T00:00:00"/>
    <d v="2002-04-01T00:00:00"/>
    <n v="41"/>
    <m/>
    <m/>
    <n v="0"/>
    <m/>
    <m/>
    <n v="41"/>
    <m/>
    <m/>
    <n v="0"/>
    <m/>
    <m/>
    <n v="327000"/>
    <n v="-51593.01"/>
    <n v="275406.99"/>
    <n v="1.0000000363098991"/>
    <n v="-1.0000000009313226E-2"/>
    <n v="-1.0000000009313226E-2"/>
    <n v="0"/>
    <n v="0"/>
    <n v="0"/>
    <n v="0"/>
    <n v="0"/>
    <n v="275407"/>
    <n v="0"/>
    <n v="0"/>
    <n v="0"/>
    <n v="0"/>
    <n v="0"/>
    <m/>
    <m/>
    <m/>
    <s v="Project completed. Draft PCR submitted to the Bank. Savings are to be returned to the MLF."/>
    <m/>
    <m/>
    <m/>
    <x v="1"/>
    <n v="0"/>
    <n v="1"/>
    <n v="63"/>
    <n v="24"/>
    <n v="0"/>
    <n v="0"/>
    <n v="41000"/>
    <n v="1994"/>
  </r>
  <r>
    <m/>
    <m/>
    <s v="MAL/REF/18/TAS/77"/>
    <s v="IBRD"/>
    <m/>
    <x v="2"/>
    <s v="MAL"/>
    <x v="3"/>
    <s v="REF"/>
    <s v="Reduction of the consumption of ODSs in the commercial air-conditioning sector via training, recovery and recycling of CFC-11 and CFC-12 in chillers at Mashrae"/>
    <d v="1995-11-01T00:00:00"/>
    <d v="1996-11-01T00:00:00"/>
    <s v="FIN"/>
    <d v="1998-03-01T00:00:00"/>
    <m/>
    <d v="2000-11-01T00:00:00"/>
    <d v="2002-10-01T00:00:00"/>
    <n v="105"/>
    <m/>
    <m/>
    <n v="0"/>
    <m/>
    <m/>
    <n v="4.5"/>
    <m/>
    <m/>
    <n v="0"/>
    <m/>
    <m/>
    <n v="824078"/>
    <n v="-118061"/>
    <n v="706017"/>
    <n v="1"/>
    <n v="0"/>
    <n v="0"/>
    <n v="0"/>
    <n v="107130"/>
    <n v="-15347.93"/>
    <n v="91782.07"/>
    <n v="7.0000000006984919E-2"/>
    <n v="706017"/>
    <n v="0"/>
    <n v="0"/>
    <n v="91782"/>
    <n v="0"/>
    <n v="0"/>
    <m/>
    <m/>
    <m/>
    <s v="Final PCR not submitted to ExCom as DOE and the Bank requested MASHRAE and CETEC to revise PCR to ensure that information accurately reflects the actual nature of this project including lessons learned. Actual ODP phaseout low because many chiller owners decided to replace the CFC unit with the new non-CFC unit instead of using the facility."/>
    <m/>
    <m/>
    <m/>
    <x v="1"/>
    <n v="0"/>
    <n v="1"/>
    <n v="28"/>
    <n v="12"/>
    <n v="0"/>
    <n v="0"/>
    <n v="105000"/>
    <n v="1995"/>
  </r>
  <r>
    <m/>
    <m/>
    <s v="CHI/REF/27/TAS/138"/>
    <s v="Canada"/>
    <m/>
    <x v="1"/>
    <s v="CHI"/>
    <x v="3"/>
    <s v="REF"/>
    <s v="Refrigerant management plan formulation project"/>
    <d v="1999-03-01T00:00:00"/>
    <d v="2001-04-01T00:00:00"/>
    <s v="FIN"/>
    <d v="1999-08-01T00:00:00"/>
    <m/>
    <d v="2001-10-01T00:00:00"/>
    <d v="2001-12-01T00:00:00"/>
    <n v="0"/>
    <m/>
    <m/>
    <n v="0"/>
    <m/>
    <m/>
    <m/>
    <m/>
    <m/>
    <m/>
    <m/>
    <m/>
    <n v="33900"/>
    <n v="0"/>
    <n v="33900"/>
    <n v="1"/>
    <n v="0"/>
    <n v="0"/>
    <n v="0"/>
    <n v="0"/>
    <n v="0"/>
    <n v="0"/>
    <n v="0"/>
    <n v="33900"/>
    <m/>
    <n v="0"/>
    <n v="0"/>
    <m/>
    <m/>
    <m/>
    <m/>
    <m/>
    <s v="Project Completed. RMP was submitted to the 35th EXCOM and has been approved."/>
    <m/>
    <m/>
    <m/>
    <x v="1"/>
    <n v="0"/>
    <n v="1"/>
    <n v="5"/>
    <n v="25"/>
    <n v="0"/>
    <n v="0"/>
    <n v="0"/>
    <n v="1999"/>
  </r>
  <r>
    <m/>
    <m/>
    <s v="ALG/REF/39/TAS/58"/>
    <s v="UNIDO"/>
    <m/>
    <x v="0"/>
    <s v="ALG"/>
    <x v="3"/>
    <s v="REF"/>
    <s v="Refrigerant management plan to phase out the use of ODS in refrigeration and air-conditioning sector (including training in good refrigerant management practices, training of customs officers, and national recovery and recycling): second tranche"/>
    <d v="2003-04-01T00:00:00"/>
    <d v="2004-04-01T00:00:00"/>
    <s v="FIN"/>
    <d v="2004-03-01T00:00:00"/>
    <m/>
    <d v="2005-06-01T00:00:00"/>
    <d v="2007-05-01T00:00:00"/>
    <n v="45"/>
    <m/>
    <m/>
    <n v="0"/>
    <m/>
    <m/>
    <n v="110"/>
    <m/>
    <m/>
    <n v="0"/>
    <m/>
    <m/>
    <n v="700000"/>
    <n v="0"/>
    <n v="700000"/>
    <n v="1"/>
    <n v="0"/>
    <n v="0"/>
    <n v="0"/>
    <n v="52500"/>
    <n v="0"/>
    <n v="52500"/>
    <n v="0"/>
    <n v="700000"/>
    <n v="0"/>
    <m/>
    <n v="52500"/>
    <n v="0"/>
    <m/>
    <m/>
    <m/>
    <m/>
    <m/>
    <m/>
    <m/>
    <m/>
    <x v="1"/>
    <n v="0"/>
    <n v="1"/>
    <n v="11"/>
    <n v="12"/>
    <n v="0"/>
    <n v="0"/>
    <n v="45000"/>
    <n v="2003"/>
  </r>
  <r>
    <m/>
    <m/>
    <s v="ALG/REF/37/TAS/55"/>
    <s v="UNIDO"/>
    <m/>
    <x v="0"/>
    <s v="ALG"/>
    <x v="3"/>
    <s v="REF"/>
    <s v="Refrigerant management plan to phase out the use of ODS in the refrigeration and air-conditioning sector: training in good refrigerant management practices, training of customs officers, and national recovery and recycling: first tranche"/>
    <d v="2002-07-01T00:00:00"/>
    <d v="2003-12-01T00:00:00"/>
    <s v="FIN"/>
    <d v="2002-10-01T00:00:00"/>
    <m/>
    <d v="2004-06-01T00:00:00"/>
    <d v="2004-07-01T00:00:00"/>
    <n v="0"/>
    <m/>
    <m/>
    <n v="0"/>
    <m/>
    <m/>
    <n v="0"/>
    <m/>
    <m/>
    <n v="0"/>
    <m/>
    <m/>
    <n v="200000"/>
    <n v="0"/>
    <n v="200000"/>
    <n v="1"/>
    <n v="0"/>
    <n v="0"/>
    <n v="0"/>
    <n v="26000"/>
    <n v="-5.98"/>
    <n v="25994.02"/>
    <n v="2.0000000000436557E-2"/>
    <n v="200000"/>
    <n v="0"/>
    <m/>
    <n v="25994"/>
    <n v="0"/>
    <m/>
    <m/>
    <m/>
    <m/>
    <m/>
    <m/>
    <m/>
    <m/>
    <x v="1"/>
    <n v="0"/>
    <n v="1"/>
    <n v="3"/>
    <n v="17"/>
    <n v="0"/>
    <n v="0"/>
    <n v="0"/>
    <n v="2002"/>
  </r>
  <r>
    <m/>
    <m/>
    <s v="ALG/REF/42/TAS/59"/>
    <s v="UNIDO"/>
    <m/>
    <x v="0"/>
    <s v="ALG"/>
    <x v="3"/>
    <s v="REF"/>
    <s v="Refrigerant management plan to phase out the use of ODS in the refrigeration and air-conditioning sector: training in good refrigerant management practices, training of customs officers, and national recovery and recycling: third tranche"/>
    <d v="2004-04-01T00:00:00"/>
    <d v="2005-04-01T00:00:00"/>
    <s v="FIN"/>
    <d v="2004-12-01T00:00:00"/>
    <m/>
    <d v="2007-11-01T00:00:00"/>
    <d v="2008-12-01T00:00:00"/>
    <n v="200"/>
    <m/>
    <m/>
    <n v="0"/>
    <m/>
    <m/>
    <n v="200"/>
    <m/>
    <m/>
    <n v="0"/>
    <m/>
    <m/>
    <n v="524647"/>
    <n v="-12543"/>
    <n v="512104"/>
    <n v="1"/>
    <n v="0"/>
    <n v="0"/>
    <n v="0"/>
    <n v="39349"/>
    <n v="-941"/>
    <n v="38408"/>
    <n v="0"/>
    <n v="512104"/>
    <n v="0"/>
    <m/>
    <n v="38408"/>
    <n v="0"/>
    <m/>
    <m/>
    <m/>
    <m/>
    <m/>
    <m/>
    <m/>
    <m/>
    <x v="1"/>
    <n v="0"/>
    <n v="1"/>
    <n v="8"/>
    <n v="12"/>
    <n v="0"/>
    <n v="0"/>
    <n v="200000"/>
    <n v="2004"/>
  </r>
  <r>
    <m/>
    <m/>
    <s v="CMR/REF/38/TAS/18"/>
    <s v="UNIDO"/>
    <m/>
    <x v="0"/>
    <s v="CMR"/>
    <x v="3"/>
    <s v="REF"/>
    <s v="Refrigerant management plan to phase out the use of ODS in the refrigeration servicing sector (includes: training in good refrigerant management practices, training of customs officers, and recovery and recycling programme)"/>
    <d v="2002-11-01T00:00:00"/>
    <d v="2007-12-01T00:00:00"/>
    <s v="FIN"/>
    <d v="2003-03-01T00:00:00"/>
    <m/>
    <d v="2007-06-01T00:00:00"/>
    <d v="2008-05-01T00:00:00"/>
    <n v="218.4"/>
    <m/>
    <m/>
    <n v="0"/>
    <m/>
    <m/>
    <n v="218.4"/>
    <m/>
    <m/>
    <n v="0"/>
    <m/>
    <m/>
    <n v="522982"/>
    <n v="0"/>
    <n v="522982"/>
    <n v="1"/>
    <n v="0"/>
    <n v="0"/>
    <n v="0"/>
    <n v="67528"/>
    <n v="0"/>
    <n v="67528"/>
    <n v="0"/>
    <n v="522982"/>
    <n v="0"/>
    <m/>
    <n v="67528"/>
    <n v="0"/>
    <m/>
    <m/>
    <m/>
    <m/>
    <m/>
    <m/>
    <m/>
    <m/>
    <x v="1"/>
    <n v="0"/>
    <n v="1"/>
    <n v="4"/>
    <n v="61"/>
    <n v="0"/>
    <n v="0"/>
    <n v="218400"/>
    <n v="2002"/>
  </r>
  <r>
    <m/>
    <m/>
    <s v="MOZ/REF/44/TAS/12"/>
    <s v="France"/>
    <m/>
    <x v="0"/>
    <s v="MOZ"/>
    <x v="3"/>
    <s v="REF"/>
    <s v="Refrigerant management plan update"/>
    <d v="2004-12-01T00:00:00"/>
    <d v="2007-12-01T00:00:00"/>
    <s v="FIN"/>
    <d v="2005-12-01T00:00:00"/>
    <m/>
    <d v="2009-12-01T00:00:00"/>
    <d v="2012-12-01T00:00:00"/>
    <n v="15.5"/>
    <m/>
    <m/>
    <n v="0"/>
    <m/>
    <m/>
    <m/>
    <m/>
    <m/>
    <m/>
    <m/>
    <m/>
    <n v="104512"/>
    <n v="-30376"/>
    <n v="74136"/>
    <n v="1"/>
    <n v="0"/>
    <n v="0"/>
    <n v="0"/>
    <n v="13587"/>
    <n v="-4127"/>
    <n v="9460"/>
    <n v="0"/>
    <n v="74136"/>
    <m/>
    <n v="0"/>
    <n v="9460"/>
    <m/>
    <m/>
    <m/>
    <m/>
    <m/>
    <s v="The French contribution was implmented by GTZ-Proklima. The project is completed."/>
    <m/>
    <m/>
    <m/>
    <x v="1"/>
    <n v="0"/>
    <n v="1"/>
    <n v="12"/>
    <n v="36"/>
    <n v="0"/>
    <n v="0"/>
    <n v="15500"/>
    <n v="2004"/>
  </r>
  <r>
    <m/>
    <m/>
    <s v="URT/REF/46/TAS/18"/>
    <s v="France"/>
    <m/>
    <x v="0"/>
    <s v="URT"/>
    <x v="3"/>
    <s v="REF"/>
    <s v="Refrigerant management plan update"/>
    <d v="2005-07-01T00:00:00"/>
    <d v="2008-07-01T00:00:00"/>
    <s v="FIN"/>
    <d v="2005-09-01T00:00:00"/>
    <m/>
    <d v="2009-12-01T00:00:00"/>
    <d v="2012-12-01T00:00:00"/>
    <n v="68.3"/>
    <m/>
    <m/>
    <n v="0"/>
    <m/>
    <m/>
    <m/>
    <m/>
    <m/>
    <m/>
    <m/>
    <m/>
    <n v="157252"/>
    <n v="-41381"/>
    <n v="115871"/>
    <n v="1"/>
    <n v="0"/>
    <n v="0"/>
    <n v="0"/>
    <n v="20443"/>
    <n v="-5646"/>
    <n v="14797"/>
    <n v="0"/>
    <n v="115871"/>
    <m/>
    <n v="0"/>
    <n v="14797"/>
    <m/>
    <m/>
    <m/>
    <m/>
    <m/>
    <s v="The French contribution was implemented by GIZ-Proklima. Project completed."/>
    <m/>
    <m/>
    <m/>
    <x v="1"/>
    <n v="0"/>
    <n v="1"/>
    <n v="2"/>
    <n v="36"/>
    <n v="0"/>
    <n v="0"/>
    <n v="68300"/>
    <n v="2005"/>
  </r>
  <r>
    <m/>
    <m/>
    <s v="ZAM/REF/42/TAS/13"/>
    <s v="Germany"/>
    <m/>
    <x v="0"/>
    <s v="ZAM"/>
    <x v="3"/>
    <s v="REF"/>
    <s v="Refrigerant management plan update: refrigeration and air conditioning sector"/>
    <d v="2004-04-01T00:00:00"/>
    <d v="2007-04-01T00:00:00"/>
    <s v="FIN"/>
    <d v="2004-07-01T00:00:00"/>
    <m/>
    <d v="2009-10-01T00:00:00"/>
    <d v="2011-12-01T00:00:00"/>
    <n v="23.3"/>
    <m/>
    <m/>
    <n v="0"/>
    <m/>
    <m/>
    <n v="23.3"/>
    <m/>
    <m/>
    <m/>
    <m/>
    <m/>
    <n v="136000"/>
    <n v="-7474"/>
    <n v="128526"/>
    <n v="1"/>
    <n v="0"/>
    <n v="0"/>
    <n v="0"/>
    <n v="17680"/>
    <n v="-971.62"/>
    <n v="16708.38"/>
    <n v="0.38000000000101863"/>
    <n v="128526"/>
    <n v="0"/>
    <n v="0"/>
    <n v="16708"/>
    <n v="0"/>
    <m/>
    <m/>
    <m/>
    <m/>
    <s v="Funds returned to MLF at 65th meeting (UNEP/ozL.Pro/ExCom/65/60 Annex IV"/>
    <m/>
    <m/>
    <m/>
    <x v="1"/>
    <n v="0"/>
    <n v="1"/>
    <n v="3"/>
    <n v="36"/>
    <n v="0"/>
    <n v="0"/>
    <n v="23300"/>
    <n v="2004"/>
  </r>
  <r>
    <m/>
    <m/>
    <s v="BEN/REF/22/TAS/04"/>
    <s v="UNIDO"/>
    <m/>
    <x v="0"/>
    <s v="BEN"/>
    <x v="3"/>
    <s v="REF"/>
    <s v="Refrigerant recovery and recycling scheme"/>
    <d v="1997-05-01T00:00:00"/>
    <d v="1999-06-01T00:00:00"/>
    <s v="FIN"/>
    <d v="1997-08-01T00:00:00"/>
    <m/>
    <d v="1998-12-01T00:00:00"/>
    <d v="2000-12-01T00:00:00"/>
    <n v="12.9"/>
    <m/>
    <m/>
    <n v="0"/>
    <m/>
    <m/>
    <n v="12.9"/>
    <m/>
    <m/>
    <n v="0"/>
    <m/>
    <m/>
    <n v="114000"/>
    <n v="0"/>
    <n v="114000"/>
    <n v="1"/>
    <n v="0"/>
    <n v="0"/>
    <n v="0"/>
    <n v="14820"/>
    <n v="-12.61"/>
    <n v="14807.39"/>
    <n v="0.38999999999941792"/>
    <n v="114000"/>
    <n v="0"/>
    <m/>
    <n v="14807"/>
    <n v="0"/>
    <m/>
    <m/>
    <m/>
    <m/>
    <m/>
    <m/>
    <m/>
    <m/>
    <x v="1"/>
    <n v="0"/>
    <n v="1"/>
    <n v="3"/>
    <n v="25"/>
    <n v="0"/>
    <n v="0"/>
    <n v="12900"/>
    <n v="1997"/>
  </r>
  <r>
    <m/>
    <m/>
    <s v="BKF/REF/22/TAS/05"/>
    <s v="UNIDO"/>
    <m/>
    <x v="0"/>
    <s v="BKF"/>
    <x v="3"/>
    <s v="REF"/>
    <s v="Refrigerant recovery and recycling scheme"/>
    <d v="1997-05-01T00:00:00"/>
    <d v="1999-06-01T00:00:00"/>
    <s v="FIN"/>
    <d v="1997-08-01T00:00:00"/>
    <m/>
    <d v="1998-12-01T00:00:00"/>
    <d v="2000-07-01T00:00:00"/>
    <n v="15.5"/>
    <m/>
    <m/>
    <n v="0"/>
    <m/>
    <m/>
    <n v="15.5"/>
    <m/>
    <m/>
    <n v="0"/>
    <m/>
    <m/>
    <n v="96000"/>
    <n v="0"/>
    <n v="96000"/>
    <n v="1"/>
    <n v="0"/>
    <n v="0"/>
    <n v="0"/>
    <n v="12480"/>
    <n v="0"/>
    <n v="12480"/>
    <n v="0"/>
    <n v="96000"/>
    <n v="0"/>
    <m/>
    <n v="12480"/>
    <n v="0"/>
    <m/>
    <m/>
    <m/>
    <m/>
    <m/>
    <m/>
    <m/>
    <m/>
    <x v="1"/>
    <n v="0"/>
    <n v="1"/>
    <n v="3"/>
    <n v="25"/>
    <n v="0"/>
    <n v="0"/>
    <n v="15500"/>
    <n v="1997"/>
  </r>
  <r>
    <m/>
    <m/>
    <s v="GAM/REF/22/TAS/05"/>
    <s v="UNIDO"/>
    <m/>
    <x v="0"/>
    <s v="GAM"/>
    <x v="3"/>
    <s v="REF"/>
    <s v="Refrigerant recovery and recycling scheme"/>
    <d v="1997-05-01T00:00:00"/>
    <d v="1999-06-01T00:00:00"/>
    <s v="FIN"/>
    <d v="1997-09-01T00:00:00"/>
    <m/>
    <d v="1998-12-01T00:00:00"/>
    <d v="2000-12-01T00:00:00"/>
    <n v="7.8"/>
    <m/>
    <m/>
    <n v="0"/>
    <m/>
    <m/>
    <n v="7.7"/>
    <m/>
    <m/>
    <n v="0"/>
    <m/>
    <m/>
    <n v="68000"/>
    <n v="-243"/>
    <n v="67757"/>
    <n v="1"/>
    <n v="0"/>
    <n v="0"/>
    <n v="0"/>
    <n v="8840"/>
    <n v="-44.5"/>
    <n v="8795.5"/>
    <n v="-0.5"/>
    <n v="67757"/>
    <n v="0"/>
    <m/>
    <n v="8796"/>
    <n v="0"/>
    <m/>
    <m/>
    <m/>
    <m/>
    <m/>
    <m/>
    <m/>
    <m/>
    <x v="1"/>
    <n v="0"/>
    <n v="1"/>
    <n v="4"/>
    <n v="25"/>
    <n v="0"/>
    <n v="0"/>
    <n v="7800"/>
    <n v="1997"/>
  </r>
  <r>
    <m/>
    <m/>
    <s v="GUI/REF/22/TAS/05"/>
    <s v="UNIDO"/>
    <m/>
    <x v="0"/>
    <s v="GUI"/>
    <x v="3"/>
    <s v="REF"/>
    <s v="Refrigerant recovery and recycling scheme"/>
    <d v="1997-05-01T00:00:00"/>
    <d v="1999-06-01T00:00:00"/>
    <s v="FIN"/>
    <d v="1997-12-01T00:00:00"/>
    <m/>
    <d v="1998-12-01T00:00:00"/>
    <d v="2000-04-01T00:00:00"/>
    <n v="12.9"/>
    <m/>
    <m/>
    <n v="0"/>
    <m/>
    <m/>
    <n v="12.9"/>
    <m/>
    <m/>
    <n v="0"/>
    <m/>
    <m/>
    <n v="80780"/>
    <n v="0"/>
    <n v="80780"/>
    <n v="1"/>
    <n v="0"/>
    <n v="0"/>
    <n v="0"/>
    <n v="10501"/>
    <n v="0"/>
    <n v="10501"/>
    <n v="0"/>
    <n v="80780"/>
    <n v="0"/>
    <m/>
    <n v="10501"/>
    <n v="0"/>
    <m/>
    <m/>
    <m/>
    <m/>
    <m/>
    <m/>
    <m/>
    <m/>
    <x v="1"/>
    <n v="0"/>
    <n v="1"/>
    <n v="7"/>
    <n v="25"/>
    <n v="0"/>
    <n v="0"/>
    <n v="12900"/>
    <n v="1997"/>
  </r>
  <r>
    <m/>
    <m/>
    <s v="SEN/REF/22/TAS/08"/>
    <s v="UNIDO"/>
    <m/>
    <x v="0"/>
    <s v="SEN"/>
    <x v="3"/>
    <s v="REF"/>
    <s v="Refrigerant recovery and recycling scheme"/>
    <d v="1997-05-01T00:00:00"/>
    <d v="1999-06-01T00:00:00"/>
    <s v="FIN"/>
    <d v="1997-08-01T00:00:00"/>
    <m/>
    <d v="1998-12-01T00:00:00"/>
    <d v="2000-03-01T00:00:00"/>
    <n v="36.1"/>
    <m/>
    <m/>
    <n v="0"/>
    <m/>
    <m/>
    <n v="36.1"/>
    <m/>
    <m/>
    <n v="0"/>
    <m/>
    <m/>
    <n v="136250"/>
    <n v="0"/>
    <n v="136250"/>
    <n v="1"/>
    <n v="0"/>
    <n v="0"/>
    <n v="0"/>
    <n v="17713"/>
    <n v="0"/>
    <n v="17713"/>
    <n v="0"/>
    <n v="136250"/>
    <n v="0"/>
    <m/>
    <n v="17713"/>
    <n v="0"/>
    <m/>
    <m/>
    <m/>
    <m/>
    <m/>
    <m/>
    <m/>
    <m/>
    <x v="1"/>
    <n v="0"/>
    <n v="1"/>
    <n v="3"/>
    <n v="25"/>
    <n v="0"/>
    <n v="0"/>
    <n v="36100"/>
    <n v="1997"/>
  </r>
  <r>
    <m/>
    <m/>
    <s v="AFR/REF/32/TAS/26"/>
    <s v="France"/>
    <m/>
    <x v="0"/>
    <s v="AFR"/>
    <x v="3"/>
    <s v="REF"/>
    <s v="Refrigeration and global environment evaluation of equipment modernization study"/>
    <d v="2000-12-01T00:00:00"/>
    <d v="2002-07-01T00:00:00"/>
    <s v="FIN"/>
    <d v="2001-07-01T00:00:00"/>
    <m/>
    <d v="2002-12-01T00:00:00"/>
    <d v="2002-11-01T00:00:00"/>
    <n v="0"/>
    <m/>
    <m/>
    <n v="0"/>
    <m/>
    <m/>
    <m/>
    <m/>
    <m/>
    <m/>
    <m/>
    <m/>
    <n v="15000"/>
    <n v="0"/>
    <n v="15000"/>
    <n v="1"/>
    <n v="0"/>
    <n v="0"/>
    <n v="0"/>
    <n v="750"/>
    <n v="0"/>
    <n v="750"/>
    <n v="0"/>
    <n v="15000"/>
    <m/>
    <n v="0"/>
    <n v="750"/>
    <m/>
    <m/>
    <m/>
    <m/>
    <m/>
    <s v="Project completed. Final report sent to the Secretariat in Mai 2003."/>
    <m/>
    <m/>
    <m/>
    <x v="1"/>
    <n v="0"/>
    <n v="1"/>
    <n v="7"/>
    <n v="19"/>
    <n v="0"/>
    <n v="0"/>
    <n v="0"/>
    <n v="2000"/>
  </r>
  <r>
    <m/>
    <m/>
    <s v="CPR/REF/16/PRP/118"/>
    <s v="USA"/>
    <m/>
    <x v="2"/>
    <s v="CPR"/>
    <x v="5"/>
    <s v="REF"/>
    <s v="Refrigeration management demonstration project preparation"/>
    <d v="1995-03-01T00:00:00"/>
    <d v="1996-03-01T00:00:00"/>
    <s v="FIN"/>
    <d v="1995-04-01T00:00:00"/>
    <m/>
    <d v="1996-03-01T00:00:00"/>
    <d v="1996-03-01T00:00:00"/>
    <n v="0"/>
    <m/>
    <m/>
    <n v="0"/>
    <m/>
    <m/>
    <m/>
    <m/>
    <m/>
    <m/>
    <m/>
    <m/>
    <n v="39000"/>
    <n v="0"/>
    <n v="39000"/>
    <n v="1"/>
    <n v="0"/>
    <n v="0"/>
    <n v="0"/>
    <n v="0"/>
    <n v="0"/>
    <n v="0"/>
    <n v="0"/>
    <n v="39000"/>
    <m/>
    <n v="0"/>
    <m/>
    <m/>
    <m/>
    <m/>
    <m/>
    <m/>
    <s v="Completed."/>
    <m/>
    <m/>
    <m/>
    <x v="1"/>
    <n v="0"/>
    <n v="1"/>
    <n v="1"/>
    <n v="12"/>
    <n v="0"/>
    <n v="0"/>
    <n v="0"/>
    <n v="1995"/>
  </r>
  <r>
    <m/>
    <m/>
    <s v="IVC/REF/21/PRP/09"/>
    <s v="France"/>
    <m/>
    <x v="0"/>
    <s v="IVC"/>
    <x v="5"/>
    <s v="REF"/>
    <s v="Refrigeration management plan preparation"/>
    <d v="1997-02-01T00:00:00"/>
    <d v="1997-12-01T00:00:00"/>
    <s v="FIN"/>
    <d v="1997-03-01T00:00:00"/>
    <m/>
    <d v="1998-03-01T00:00:00"/>
    <d v="1998-03-01T00:00:00"/>
    <n v="0"/>
    <m/>
    <m/>
    <n v="0"/>
    <m/>
    <m/>
    <m/>
    <m/>
    <m/>
    <m/>
    <m/>
    <m/>
    <n v="25000"/>
    <n v="0"/>
    <n v="25000"/>
    <n v="1"/>
    <n v="0"/>
    <n v="0"/>
    <n v="0"/>
    <n v="0"/>
    <n v="0"/>
    <n v="0"/>
    <n v="0"/>
    <n v="25000"/>
    <m/>
    <n v="0"/>
    <n v="0"/>
    <m/>
    <m/>
    <m/>
    <m/>
    <m/>
    <s v="Project completed"/>
    <m/>
    <m/>
    <m/>
    <x v="1"/>
    <n v="0"/>
    <n v="1"/>
    <n v="1"/>
    <n v="10"/>
    <n v="0"/>
    <n v="0"/>
    <n v="0"/>
    <n v="1997"/>
  </r>
  <r>
    <m/>
    <m/>
    <s v="CPR/REF/19/DEM/163"/>
    <s v="USA"/>
    <m/>
    <x v="2"/>
    <s v="CPR"/>
    <x v="1"/>
    <s v="REF"/>
    <s v="Refrigeration mobile air conditioning (MAC) servicing"/>
    <d v="1996-05-01T00:00:00"/>
    <d v="1999-05-01T00:00:00"/>
    <s v="FIN"/>
    <d v="1996-07-01T00:00:00"/>
    <m/>
    <d v="1998-11-01T00:00:00"/>
    <d v="1998-12-01T00:00:00"/>
    <n v="11.4"/>
    <m/>
    <m/>
    <n v="0"/>
    <m/>
    <m/>
    <m/>
    <m/>
    <m/>
    <m/>
    <m/>
    <m/>
    <n v="385000"/>
    <n v="77600"/>
    <n v="462600"/>
    <n v="1"/>
    <n v="0"/>
    <n v="0"/>
    <n v="0"/>
    <n v="0"/>
    <n v="0"/>
    <n v="0"/>
    <n v="0"/>
    <n v="462600"/>
    <m/>
    <n v="0"/>
    <m/>
    <m/>
    <m/>
    <m/>
    <m/>
    <m/>
    <s v="Completed. Final report will be submitted May 2000."/>
    <m/>
    <m/>
    <m/>
    <x v="1"/>
    <n v="0"/>
    <n v="1"/>
    <n v="2"/>
    <n v="36"/>
    <n v="0"/>
    <n v="0"/>
    <n v="11400"/>
    <n v="1996"/>
  </r>
  <r>
    <m/>
    <m/>
    <s v="IDS/REF/38/INV/153"/>
    <s v="IBRD"/>
    <m/>
    <x v="2"/>
    <s v="IDS"/>
    <x v="0"/>
    <s v="REF"/>
    <s v="Refrigeration sector phase-out plan: MAC servicing sector"/>
    <d v="2002-11-01T00:00:00"/>
    <d v="2003-12-01T00:00:00"/>
    <s v="FIN"/>
    <d v="2003-12-01T00:00:00"/>
    <m/>
    <d v="2003-12-01T00:00:00"/>
    <d v="2010-05-01T00:00:00"/>
    <n v="0"/>
    <m/>
    <m/>
    <n v="0"/>
    <m/>
    <m/>
    <n v="0"/>
    <m/>
    <m/>
    <n v="0"/>
    <m/>
    <m/>
    <n v="1369800"/>
    <n v="0"/>
    <n v="1369800"/>
    <n v="1"/>
    <n v="0"/>
    <n v="0"/>
    <n v="0"/>
    <n v="121962"/>
    <n v="0"/>
    <n v="121962"/>
    <n v="0"/>
    <n v="1369800"/>
    <n v="0"/>
    <n v="0"/>
    <n v="121962"/>
    <n v="0"/>
    <n v="0"/>
    <m/>
    <m/>
    <m/>
    <s v="2003 annual plan completed successfully."/>
    <m/>
    <m/>
    <m/>
    <x v="1"/>
    <n v="0"/>
    <n v="1"/>
    <n v="13"/>
    <n v="13"/>
    <n v="0"/>
    <n v="0"/>
    <n v="0"/>
    <n v="2002"/>
  </r>
  <r>
    <m/>
    <m/>
    <s v="IDS/REF/38/INV/151"/>
    <s v="UNDP"/>
    <m/>
    <x v="2"/>
    <s v="IDS"/>
    <x v="0"/>
    <s v="REF"/>
    <s v="Refrigeration sector phase-out plan: refrigeration servicing"/>
    <d v="2002-11-01T00:00:00"/>
    <d v="2003-12-01T00:00:00"/>
    <s v="FIN"/>
    <d v="2003-11-01T00:00:00"/>
    <m/>
    <d v="2005-12-01T00:00:00"/>
    <d v="2013-01-01T00:00:00"/>
    <n v="0"/>
    <m/>
    <m/>
    <m/>
    <m/>
    <m/>
    <n v="0"/>
    <m/>
    <m/>
    <m/>
    <m/>
    <m/>
    <n v="2196758"/>
    <n v="0"/>
    <n v="2196758"/>
    <n v="1"/>
    <n v="0"/>
    <n v="0"/>
    <n v="0"/>
    <n v="195708"/>
    <n v="0"/>
    <n v="195708"/>
    <n v="0"/>
    <n v="2196758"/>
    <n v="0"/>
    <n v="0"/>
    <n v="195708"/>
    <n v="0"/>
    <m/>
    <m/>
    <m/>
    <m/>
    <s v="Financially completed in 2013."/>
    <m/>
    <m/>
    <m/>
    <x v="1"/>
    <n v="0"/>
    <n v="1"/>
    <n v="12"/>
    <n v="13"/>
    <n v="0"/>
    <n v="0"/>
    <n v="0"/>
    <n v="2002"/>
  </r>
  <r>
    <m/>
    <m/>
    <s v="CPR/REF/56/INV/474"/>
    <s v="UNIDO"/>
    <m/>
    <x v="2"/>
    <s v="CPR"/>
    <x v="0"/>
    <s v="REF"/>
    <s v="Refrigeration servicing sector CFC phase-out plan (fifth tranche)"/>
    <d v="2008-11-01T00:00:00"/>
    <d v="2009-11-01T00:00:00"/>
    <s v="FIN"/>
    <d v="2008-12-01T00:00:00"/>
    <m/>
    <d v="2011-12-01T00:00:00"/>
    <d v="2011-12-01T00:00:00"/>
    <n v="680"/>
    <m/>
    <m/>
    <n v="0"/>
    <m/>
    <m/>
    <n v="680"/>
    <m/>
    <m/>
    <n v="0"/>
    <m/>
    <m/>
    <n v="700000"/>
    <n v="-104.16"/>
    <n v="699895.84"/>
    <n v="1.000000228605445"/>
    <n v="-0.16000000003259629"/>
    <n v="-0.16000000003259629"/>
    <n v="0"/>
    <n v="52500"/>
    <n v="-8"/>
    <n v="52492"/>
    <n v="0"/>
    <n v="699896"/>
    <n v="0"/>
    <m/>
    <n v="52492"/>
    <n v="0"/>
    <m/>
    <m/>
    <m/>
    <m/>
    <m/>
    <m/>
    <m/>
    <m/>
    <x v="1"/>
    <n v="0"/>
    <n v="1"/>
    <n v="1"/>
    <n v="12"/>
    <n v="0"/>
    <n v="0"/>
    <n v="680000"/>
    <n v="2008"/>
  </r>
  <r>
    <m/>
    <m/>
    <s v="CPR/REF/44/INV/420"/>
    <s v="Japan"/>
    <m/>
    <x v="2"/>
    <s v="CPR"/>
    <x v="0"/>
    <s v="REF"/>
    <s v="Refrigeration servicing sector CFC phase-out plan (first tranche)"/>
    <d v="2004-12-01T00:00:00"/>
    <d v="2005-12-01T00:00:00"/>
    <s v="FIN"/>
    <d v="2005-09-01T00:00:00"/>
    <m/>
    <d v="2005-12-01T00:00:00"/>
    <d v="2013-12-01T00:00:00"/>
    <n v="0"/>
    <m/>
    <m/>
    <n v="0"/>
    <m/>
    <m/>
    <n v="0"/>
    <m/>
    <m/>
    <n v="0"/>
    <m/>
    <m/>
    <n v="1000000"/>
    <n v="0"/>
    <n v="1000000"/>
    <n v="1"/>
    <n v="0"/>
    <n v="0"/>
    <n v="0"/>
    <n v="130000"/>
    <n v="0"/>
    <n v="130000"/>
    <n v="0"/>
    <n v="1000000"/>
    <n v="0"/>
    <n v="0"/>
    <n v="130000"/>
    <n v="0"/>
    <m/>
    <m/>
    <m/>
    <m/>
    <s v="N/A"/>
    <s v="N/A"/>
    <m/>
    <m/>
    <x v="1"/>
    <n v="0"/>
    <n v="1"/>
    <n v="9"/>
    <n v="12"/>
    <n v="0"/>
    <n v="0"/>
    <n v="0"/>
    <n v="2004"/>
  </r>
  <r>
    <m/>
    <m/>
    <s v="CPR/REF/44/INV/419"/>
    <s v="UNIDO"/>
    <m/>
    <x v="2"/>
    <s v="CPR"/>
    <x v="0"/>
    <s v="REF"/>
    <s v="Refrigeration servicing sector CFC phase-out plan (first tranche)"/>
    <d v="2004-12-01T00:00:00"/>
    <d v="2006-12-01T00:00:00"/>
    <s v="FIN"/>
    <d v="2005-04-01T00:00:00"/>
    <m/>
    <d v="2007-12-01T00:00:00"/>
    <d v="2010-04-01T00:00:00"/>
    <n v="0"/>
    <m/>
    <m/>
    <n v="0"/>
    <m/>
    <m/>
    <n v="0"/>
    <m/>
    <m/>
    <n v="0"/>
    <m/>
    <m/>
    <n v="1000000"/>
    <n v="-450043"/>
    <n v="549957"/>
    <n v="1"/>
    <n v="0"/>
    <n v="0"/>
    <n v="0"/>
    <n v="75000"/>
    <n v="-33753"/>
    <n v="41247"/>
    <n v="0"/>
    <n v="549957"/>
    <n v="0"/>
    <m/>
    <n v="41247"/>
    <n v="0"/>
    <m/>
    <m/>
    <m/>
    <m/>
    <m/>
    <m/>
    <m/>
    <m/>
    <x v="1"/>
    <n v="0"/>
    <n v="1"/>
    <n v="4"/>
    <n v="24"/>
    <n v="0"/>
    <n v="0"/>
    <n v="0"/>
    <n v="2004"/>
  </r>
  <r>
    <m/>
    <m/>
    <s v="CPR/REF/53/INV/453"/>
    <s v="UNIDO"/>
    <m/>
    <x v="2"/>
    <s v="CPR"/>
    <x v="0"/>
    <s v="REF"/>
    <s v="Refrigeration servicing sector CFC phase-out plan (fourth  tranche)"/>
    <d v="2007-11-01T00:00:00"/>
    <d v="2008-11-01T00:00:00"/>
    <s v="FIN"/>
    <d v="2008-05-01T00:00:00"/>
    <m/>
    <d v="2013-12-01T00:00:00"/>
    <d v="2014-07-01T00:00:00"/>
    <n v="793"/>
    <m/>
    <m/>
    <n v="0"/>
    <m/>
    <m/>
    <n v="793"/>
    <m/>
    <m/>
    <n v="0"/>
    <m/>
    <m/>
    <n v="700000"/>
    <n v="-2861.25"/>
    <n v="697138.75"/>
    <n v="1.0000003586086701"/>
    <n v="-0.25"/>
    <n v="-0.25"/>
    <n v="0"/>
    <n v="52500"/>
    <n v="-215"/>
    <n v="52285"/>
    <n v="0"/>
    <n v="697139"/>
    <n v="0"/>
    <m/>
    <n v="52285"/>
    <n v="0"/>
    <m/>
    <m/>
    <m/>
    <m/>
    <m/>
    <m/>
    <m/>
    <m/>
    <x v="1"/>
    <n v="0"/>
    <n v="1"/>
    <n v="6"/>
    <n v="12"/>
    <n v="0"/>
    <n v="0"/>
    <n v="793000"/>
    <n v="2007"/>
  </r>
  <r>
    <m/>
    <m/>
    <s v="CPR/REF/45/TAS/426"/>
    <s v="UNEP"/>
    <m/>
    <x v="2"/>
    <s v="CPR"/>
    <x v="3"/>
    <s v="REF"/>
    <s v="Refrigeration servicing sector CFC phase-out plan (revised 2005 annual implementation programme)"/>
    <d v="2005-04-01T00:00:00"/>
    <d v="2007-12-01T00:00:00"/>
    <s v="FIN"/>
    <d v="2005-10-01T00:00:00"/>
    <m/>
    <d v="2010-12-01T00:00:00"/>
    <d v="2013-12-01T00:00:00"/>
    <n v="0"/>
    <m/>
    <m/>
    <n v="0"/>
    <m/>
    <m/>
    <n v="0"/>
    <m/>
    <m/>
    <n v="0"/>
    <m/>
    <m/>
    <n v="450000"/>
    <n v="0"/>
    <n v="450000"/>
    <n v="1"/>
    <n v="0"/>
    <n v="0"/>
    <n v="0"/>
    <n v="58500"/>
    <n v="0"/>
    <n v="58500"/>
    <n v="0"/>
    <n v="450000"/>
    <n v="0"/>
    <n v="0"/>
    <n v="58500"/>
    <n v="0"/>
    <m/>
    <n v="0"/>
    <m/>
    <m/>
    <m/>
    <m/>
    <m/>
    <m/>
    <x v="1"/>
    <n v="0"/>
    <n v="1"/>
    <n v="6"/>
    <n v="32"/>
    <n v="0"/>
    <n v="0"/>
    <n v="0"/>
    <n v="2005"/>
  </r>
  <r>
    <m/>
    <m/>
    <s v="CPR/REF/47/INV/438"/>
    <s v="Japan"/>
    <m/>
    <x v="2"/>
    <s v="CPR"/>
    <x v="0"/>
    <s v="REF"/>
    <s v="Refrigeration servicing sector CFC phase-out plan (second  tranche)"/>
    <d v="2005-11-01T00:00:00"/>
    <d v="2006-12-01T00:00:00"/>
    <s v="FIN"/>
    <d v="2006-11-01T00:00:00"/>
    <m/>
    <d v="2012-12-01T00:00:00"/>
    <d v="2014-12-01T00:00:00"/>
    <n v="511"/>
    <m/>
    <m/>
    <n v="0"/>
    <m/>
    <m/>
    <n v="511"/>
    <m/>
    <m/>
    <n v="0"/>
    <m/>
    <m/>
    <n v="3000000"/>
    <n v="-1580"/>
    <n v="2998420"/>
    <n v="1"/>
    <n v="0"/>
    <n v="0"/>
    <n v="0"/>
    <n v="390000"/>
    <n v="-205"/>
    <n v="389795"/>
    <n v="0"/>
    <n v="2998420"/>
    <n v="0"/>
    <n v="0"/>
    <n v="389795"/>
    <n v="0"/>
    <m/>
    <m/>
    <m/>
    <m/>
    <s v="N/A"/>
    <s v="N/A"/>
    <m/>
    <m/>
    <x v="1"/>
    <n v="0"/>
    <n v="1"/>
    <n v="12"/>
    <n v="13"/>
    <n v="0"/>
    <n v="0"/>
    <n v="511000"/>
    <n v="2005"/>
  </r>
  <r>
    <m/>
    <m/>
    <s v="CPR/REF/59/INV/490"/>
    <s v="UNIDO"/>
    <m/>
    <x v="2"/>
    <s v="CPR"/>
    <x v="0"/>
    <s v="REF"/>
    <s v="Refrigeration servicing sector CFC phase-out plan (sixth tranche)"/>
    <d v="2009-11-01T00:00:00"/>
    <d v="2010-11-01T00:00:00"/>
    <s v="FIN"/>
    <d v="2010-10-01T00:00:00"/>
    <m/>
    <d v="2013-12-01T00:00:00"/>
    <d v="2013-12-01T00:00:00"/>
    <n v="1136"/>
    <m/>
    <m/>
    <n v="0"/>
    <m/>
    <m/>
    <n v="1136"/>
    <m/>
    <m/>
    <n v="0"/>
    <m/>
    <m/>
    <n v="785000"/>
    <n v="0"/>
    <n v="785000"/>
    <n v="1"/>
    <n v="0"/>
    <n v="0"/>
    <n v="0"/>
    <n v="58880"/>
    <n v="0"/>
    <n v="58880"/>
    <n v="0"/>
    <n v="785000"/>
    <n v="0"/>
    <m/>
    <n v="58880"/>
    <n v="0"/>
    <m/>
    <m/>
    <m/>
    <m/>
    <m/>
    <m/>
    <m/>
    <m/>
    <x v="1"/>
    <n v="0"/>
    <n v="1"/>
    <n v="11"/>
    <n v="12"/>
    <n v="0"/>
    <n v="0"/>
    <n v="1136000"/>
    <n v="2009"/>
  </r>
  <r>
    <m/>
    <m/>
    <s v="CPR/REF/51/INV/450"/>
    <s v="UNIDO"/>
    <m/>
    <x v="2"/>
    <s v="CPR"/>
    <x v="0"/>
    <s v="REF"/>
    <s v="Refrigeration servicing sector CFC phase-out plan (third  tranche)"/>
    <d v="2007-03-01T00:00:00"/>
    <d v="2008-03-01T00:00:00"/>
    <s v="FIN"/>
    <d v="2007-09-01T00:00:00"/>
    <m/>
    <d v="2008-12-01T00:00:00"/>
    <d v="2010-05-01T00:00:00"/>
    <n v="782"/>
    <m/>
    <m/>
    <n v="0"/>
    <m/>
    <m/>
    <n v="782"/>
    <m/>
    <m/>
    <n v="0"/>
    <m/>
    <m/>
    <n v="700000"/>
    <n v="0"/>
    <n v="700000"/>
    <n v="1"/>
    <n v="0"/>
    <n v="0"/>
    <n v="0"/>
    <n v="52500"/>
    <n v="0"/>
    <n v="52500"/>
    <n v="0"/>
    <n v="700000"/>
    <n v="0"/>
    <m/>
    <n v="52500"/>
    <n v="0"/>
    <m/>
    <m/>
    <m/>
    <m/>
    <m/>
    <m/>
    <m/>
    <m/>
    <x v="1"/>
    <n v="0"/>
    <n v="1"/>
    <n v="6"/>
    <n v="12"/>
    <n v="0"/>
    <n v="0"/>
    <n v="782000"/>
    <n v="2007"/>
  </r>
  <r>
    <m/>
    <m/>
    <s v="GHA/REF/04/TRA/02"/>
    <s v="UNDP"/>
    <m/>
    <x v="0"/>
    <s v="GHA"/>
    <x v="2"/>
    <s v="REF"/>
    <s v="Refrigeration training programme for servicing technicians"/>
    <d v="1991-06-01T00:00:00"/>
    <d v="1992-06-01T00:00:00"/>
    <s v="TRF"/>
    <d v="1992-06-01T00:00:00"/>
    <m/>
    <m/>
    <d v="1993-06-01T00:00:00"/>
    <n v="0"/>
    <m/>
    <m/>
    <m/>
    <m/>
    <m/>
    <n v="0"/>
    <m/>
    <m/>
    <m/>
    <m/>
    <m/>
    <n v="99000"/>
    <n v="-93800"/>
    <n v="5200"/>
    <n v="1"/>
    <n v="0"/>
    <n v="0"/>
    <n v="0"/>
    <n v="12870"/>
    <n v="-12194"/>
    <n v="676"/>
    <n v="0"/>
    <n v="5200"/>
    <n v="0"/>
    <n v="0"/>
    <n v="676"/>
    <n v="0"/>
    <m/>
    <m/>
    <m/>
    <m/>
    <s v="Transferred in 1993. Financially completed in 1993."/>
    <m/>
    <m/>
    <m/>
    <x v="0"/>
    <n v="0"/>
    <n v="1"/>
    <n v="12"/>
    <n v="12"/>
    <n v="0"/>
    <n v="0"/>
    <n v="0"/>
    <n v="1991"/>
  </r>
  <r>
    <m/>
    <m/>
    <s v="ASP/REF/09/TRA/09"/>
    <s v="UNEP"/>
    <m/>
    <x v="2"/>
    <s v="ASP"/>
    <x v="2"/>
    <s v="REF"/>
    <s v="Refrigeration training workshop for Asia and the Pacific"/>
    <d v="1993-03-01T00:00:00"/>
    <d v="1994-04-01T00:00:00"/>
    <s v="FIN"/>
    <d v="1993-04-01T00:00:00"/>
    <m/>
    <d v="1994-04-01T00:00:00"/>
    <d v="1994-12-01T00:00:00"/>
    <n v="0"/>
    <m/>
    <m/>
    <n v="0"/>
    <m/>
    <m/>
    <n v="0"/>
    <m/>
    <m/>
    <n v="0"/>
    <m/>
    <m/>
    <n v="90000"/>
    <n v="0"/>
    <n v="90000"/>
    <n v="1"/>
    <n v="0"/>
    <n v="0"/>
    <n v="0"/>
    <n v="11700"/>
    <n v="0"/>
    <n v="11700"/>
    <n v="0"/>
    <n v="90000"/>
    <n v="0"/>
    <n v="0"/>
    <n v="11700"/>
    <n v="0"/>
    <m/>
    <n v="0"/>
    <m/>
    <m/>
    <m/>
    <m/>
    <m/>
    <m/>
    <x v="1"/>
    <n v="0"/>
    <n v="1"/>
    <n v="1"/>
    <n v="13"/>
    <n v="0"/>
    <n v="0"/>
    <n v="0"/>
    <n v="1993"/>
  </r>
  <r>
    <m/>
    <m/>
    <s v="BRA/REF/11/TRA/11"/>
    <s v="Canada"/>
    <m/>
    <x v="1"/>
    <s v="BRA"/>
    <x v="2"/>
    <s v="REF"/>
    <s v="Refrigeration training workshop in the state of Sao Paulo"/>
    <d v="1993-11-01T00:00:00"/>
    <d v="1994-11-01T00:00:00"/>
    <s v="FIN"/>
    <m/>
    <m/>
    <d v="1993-09-01T00:00:00"/>
    <d v="1994-11-01T00:00:00"/>
    <n v="0"/>
    <m/>
    <m/>
    <n v="0"/>
    <m/>
    <m/>
    <m/>
    <m/>
    <m/>
    <m/>
    <m/>
    <m/>
    <n v="172500"/>
    <n v="0"/>
    <n v="172500"/>
    <n v="1"/>
    <n v="0"/>
    <n v="0"/>
    <n v="0"/>
    <n v="0"/>
    <n v="0"/>
    <n v="0"/>
    <n v="0"/>
    <n v="172500"/>
    <m/>
    <n v="0"/>
    <n v="0"/>
    <m/>
    <m/>
    <m/>
    <m/>
    <m/>
    <s v="Project held in September 1993 and approved in retroactive funding in November 1993."/>
    <m/>
    <m/>
    <m/>
    <x v="1"/>
    <n v="0"/>
    <n v="1"/>
    <s v=""/>
    <n v="12"/>
    <n v="0"/>
    <n v="0"/>
    <n v="0"/>
    <n v="1993"/>
  </r>
  <r>
    <m/>
    <m/>
    <s v="GUA/REF/19/DEM/10"/>
    <s v="USA"/>
    <m/>
    <x v="1"/>
    <s v="GUA"/>
    <x v="1"/>
    <s v="REF"/>
    <s v="Refrigeration: mobile air conditioning (MAC) and refrigerated transport (RT)"/>
    <d v="1996-05-01T00:00:00"/>
    <d v="1997-12-01T00:00:00"/>
    <s v="FIN"/>
    <d v="1996-09-01T00:00:00"/>
    <m/>
    <d v="1998-08-01T00:00:00"/>
    <d v="2000-05-01T00:00:00"/>
    <n v="10"/>
    <m/>
    <m/>
    <n v="0"/>
    <m/>
    <m/>
    <m/>
    <m/>
    <m/>
    <m/>
    <m/>
    <m/>
    <n v="120000"/>
    <n v="0"/>
    <n v="120000"/>
    <n v="1"/>
    <n v="0"/>
    <n v="0"/>
    <n v="0"/>
    <n v="0"/>
    <n v="0"/>
    <n v="0"/>
    <n v="0"/>
    <n v="120000"/>
    <m/>
    <n v="0"/>
    <m/>
    <m/>
    <m/>
    <m/>
    <m/>
    <m/>
    <s v="Completed.  Final report will be submitted in May 2000."/>
    <m/>
    <m/>
    <m/>
    <x v="1"/>
    <n v="0"/>
    <n v="1"/>
    <n v="4"/>
    <n v="19"/>
    <n v="0"/>
    <n v="0"/>
    <n v="10000"/>
    <n v="1996"/>
  </r>
  <r>
    <m/>
    <m/>
    <s v="GLO/SEV/32/TAS/224"/>
    <s v="UNEP"/>
    <m/>
    <x v="3"/>
    <s v="GLO"/>
    <x v="3"/>
    <s v="SEV"/>
    <s v="Regional awareness raising and South-South assistance"/>
    <d v="2000-12-01T00:00:00"/>
    <d v="2001-12-01T00:00:00"/>
    <s v="FIN"/>
    <d v="2001-10-01T00:00:00"/>
    <m/>
    <d v="2004-12-01T00:00:00"/>
    <d v="2006-01-01T00:00:00"/>
    <n v="0"/>
    <m/>
    <m/>
    <n v="0"/>
    <m/>
    <m/>
    <n v="0"/>
    <m/>
    <m/>
    <n v="0"/>
    <m/>
    <m/>
    <n v="191000"/>
    <n v="-26212"/>
    <n v="164788"/>
    <n v="1"/>
    <n v="0"/>
    <n v="0"/>
    <n v="0"/>
    <n v="24830"/>
    <n v="-3408"/>
    <n v="21422"/>
    <n v="0"/>
    <n v="164788"/>
    <n v="0"/>
    <n v="0"/>
    <n v="21422.000000000004"/>
    <n v="0"/>
    <m/>
    <n v="0"/>
    <m/>
    <m/>
    <m/>
    <m/>
    <m/>
    <m/>
    <x v="1"/>
    <n v="0"/>
    <n v="1"/>
    <n v="10"/>
    <n v="12"/>
    <n v="0"/>
    <n v="0"/>
    <n v="0"/>
    <n v="2000"/>
  </r>
  <r>
    <m/>
    <m/>
    <s v="ASP/SEV/34/TAS/42"/>
    <s v="Sweden"/>
    <m/>
    <x v="2"/>
    <s v="ASP"/>
    <x v="3"/>
    <s v="SEV"/>
    <s v="Regional cooperation for monitoring and control of ODS consumption"/>
    <d v="2001-07-01T00:00:00"/>
    <d v="2005-04-01T00:00:00"/>
    <s v="FIN"/>
    <d v="2002-03-01T00:00:00"/>
    <m/>
    <d v="2006-12-01T00:00:00"/>
    <d v="2008-05-01T00:00:00"/>
    <n v="0"/>
    <m/>
    <m/>
    <n v="0"/>
    <m/>
    <m/>
    <m/>
    <m/>
    <m/>
    <m/>
    <m/>
    <m/>
    <n v="250000"/>
    <n v="155818"/>
    <n v="405818"/>
    <n v="1"/>
    <n v="0"/>
    <n v="0"/>
    <n v="0"/>
    <n v="0"/>
    <n v="20256"/>
    <n v="20256"/>
    <n v="0"/>
    <n v="405818"/>
    <n v="0"/>
    <n v="0"/>
    <n v="20256"/>
    <n v="0"/>
    <m/>
    <m/>
    <m/>
    <m/>
    <s v="The final financial report was received from UNEP in May 2008. The final report reported a balance of USD 49,926. In July 2008 the MLF confirmed the return of the same amount as part of the Swedish contribution to the MLF."/>
    <m/>
    <m/>
    <m/>
    <x v="1"/>
    <n v="0"/>
    <n v="1"/>
    <n v="8"/>
    <n v="45"/>
    <n v="0"/>
    <n v="0"/>
    <n v="0"/>
    <n v="2001"/>
  </r>
  <r>
    <m/>
    <m/>
    <s v="AFR/FUM/54/DEM/40"/>
    <s v="UNIDO"/>
    <m/>
    <x v="0"/>
    <s v="AFR"/>
    <x v="1"/>
    <s v="FUM"/>
    <s v="Regional demonstration project on alternatives to the use of methyl bromide for treatment of high moisture dates (Algeria and Tunisia)"/>
    <d v="2008-04-01T00:00:00"/>
    <d v="2010-03-01T00:00:00"/>
    <s v="FIN"/>
    <d v="2008-06-01T00:00:00"/>
    <m/>
    <d v="2016-12-01T00:00:00"/>
    <d v="2017-09-01T00:00:00"/>
    <n v="0"/>
    <m/>
    <m/>
    <n v="0"/>
    <m/>
    <m/>
    <n v="0"/>
    <m/>
    <m/>
    <n v="0"/>
    <m/>
    <m/>
    <n v="306812"/>
    <n v="-37453.19"/>
    <n v="269358.81"/>
    <n v="1.0000007053788216"/>
    <n v="-0.19000000000232831"/>
    <n v="-0.19000000000232831"/>
    <n v="0"/>
    <n v="23011"/>
    <n v="-2809"/>
    <n v="20202"/>
    <n v="0"/>
    <n v="269359"/>
    <n v="0"/>
    <m/>
    <n v="20202"/>
    <n v="0"/>
    <m/>
    <m/>
    <m/>
    <m/>
    <m/>
    <m/>
    <m/>
    <m/>
    <x v="1"/>
    <n v="0"/>
    <n v="1"/>
    <n v="2"/>
    <n v="23"/>
    <n v="0"/>
    <n v="0"/>
    <n v="0"/>
    <n v="2008"/>
  </r>
  <r>
    <m/>
    <m/>
    <s v="ASP/KIP/91/PRP/65"/>
    <s v="UNEP"/>
    <m/>
    <x v="2"/>
    <s v="ASP"/>
    <x v="5"/>
    <s v="KIP"/>
    <s v="Regional Kigali HFC implementation plan for 12 Pacific Island Countries: Cook Islands (the), Kiribati, Marshall Islands (the), Federated States of Micronesia, Nauru, Niue, Palau, Samoa, Solomon Islands, Tonga, Tuvalu and Vanuatu (Overarching)"/>
    <d v="2022-12-01T00:00:00"/>
    <d v="2024-12-01T00:00:00"/>
    <s v="ONG"/>
    <d v="2023-07-01T00:00:00"/>
    <d v="2024-12-01T00:00:00"/>
    <m/>
    <m/>
    <n v="0"/>
    <m/>
    <m/>
    <n v="0"/>
    <m/>
    <m/>
    <m/>
    <m/>
    <m/>
    <m/>
    <m/>
    <m/>
    <n v="780000"/>
    <n v="0"/>
    <n v="780000"/>
    <n v="0.12966533333333335"/>
    <n v="678861.04"/>
    <n v="678861.04"/>
    <n v="0"/>
    <n v="95800"/>
    <n v="0"/>
    <n v="95800"/>
    <n v="83378.061066666662"/>
    <n v="101138.96"/>
    <n v="391623.95999999996"/>
    <n v="339430.52"/>
    <n v="12421.938933333333"/>
    <n v="48099.455599999994"/>
    <m/>
    <n v="114689.96"/>
    <m/>
    <m/>
    <s v="The project was approved at the 91st Executive Committee meeting in December 2022.  UNEP signed individual SSFAs between June-October 2023 with the 12 countries included in the regional project.  Cook Islands, Solomon Islands and Vanuatu signed their SSFAs in June 2023; Marshall Islands, Nauru, Niue, Palau, Samoa, Tonga and Tuvalu signed their SSFAs in July 2023; Micronesia signed SSFA in August 2023; and  Kiribati signed SSFA in October 2023.  The first payments were processed accordingly to enable country to conduct the national survey.  In July 2023, US$ 12,500 for Cook Islands, US$ 7,000 for Niue, US$ 17,500 for Samoa, US$ 17,500 for Solomon Islands, US$ 10,500 for Tuvalu, US$ 17,500 for Vanuatu were released.  In August 2023, US$ 12,250 for Marshall Islands, US$ 13,750 for Palau, US$ 13,750 for Tonga were released.  In October 2023, US$ 13,750 for Micronesia and US$ 7,000 for Nauru were released.  US$ 10,500 for Kiribati was released in November 2023.  During the regional network meeting in Vanuatu in May 2023, the data collection strategy of KIP for each country and the implementation timeline was discussed.  UNEP in collaboration with the Government of Samoa organized a Thematic Workshop on Kigali HFC Implementation Plan (KIP) Preparation in September 2023 to train the PICs on methodology for data collection and to sensitize the PICs on data required for project preparation.  The gender activities included promotion of gender mainstreaming into project activities such as equal access and equal treatment to participate in training and meetings.  Two international consultants (1F/1M) were hired by UNEP  to coordinate national surveys, conduct data analysis, prepare the Regional KIP action plan and overarching strategy."/>
    <s v="In February 2024, UNEP, in collaboration with the Government of Cook Islands, organized a Thematic Workshop on Strategy of KIP Stage I and Linkage with On-going HPMP to update result of the survey and share experiences (good practices/challenge) in data collection.   The survey collection and findings from the Federated States of Micronesia and Samoa were discussed, including the challenges in collating data.  Emphasis was placed on the importance of collecting accurate data for analysis, to reflect the country context for proper planning of the KIP Stage I activities.  The Thematic Workshop also discussed potential strategy and component of the KIP Stage I taking into account on-going HPMP Stage II.   The consultants conducted missions in Kiribati, Nauru, Niue, Tuvalu, Marshall Islands in March and April to finalize data collection and analysis.  The two UNEP consultants worked in person with UNEP in Bangkok from 1-10 May 2024 to finalize country data, data analysis and draft action plan and strategy both country-wise and regional-wise that will be circulated to the PICs for feedback and comments.  UNEP in collaboration with the Government of Palau will organize a Thematic Workshop on Finalization of KIP Stage I in June 2024.  The Regional KIP Stage I of 12 PICs is planned for submission at the 95th ExCom meeting in December 2024."/>
    <s v="Yes "/>
    <m/>
    <x v="0"/>
    <n v="1"/>
    <n v="1"/>
    <n v="7"/>
    <n v="24"/>
    <n v="0"/>
    <n v="24"/>
    <n v="0"/>
    <n v="2022"/>
  </r>
  <r>
    <m/>
    <m/>
    <s v="LAC/REF/18/TAS/15"/>
    <s v="UNDP"/>
    <m/>
    <x v="1"/>
    <s v="LAC"/>
    <x v="3"/>
    <s v="REF"/>
    <s v="Regional Latin America demonstration project in recovery of ODS in MACs: Phase I (Argentina, Colombia)"/>
    <d v="1995-11-01T00:00:00"/>
    <d v="1996-11-01T00:00:00"/>
    <s v="FIN"/>
    <d v="1995-12-01T00:00:00"/>
    <m/>
    <d v="1996-12-01T00:00:00"/>
    <d v="1999-05-01T00:00:00"/>
    <n v="0"/>
    <m/>
    <m/>
    <m/>
    <m/>
    <m/>
    <n v="0"/>
    <m/>
    <m/>
    <m/>
    <m/>
    <m/>
    <n v="207000"/>
    <n v="0"/>
    <n v="207000"/>
    <n v="1"/>
    <n v="0"/>
    <n v="0"/>
    <n v="0"/>
    <n v="26910"/>
    <n v="0"/>
    <n v="26910"/>
    <n v="0"/>
    <n v="207000"/>
    <n v="0"/>
    <n v="0"/>
    <n v="26910"/>
    <n v="0"/>
    <m/>
    <m/>
    <m/>
    <m/>
    <s v="Completed in 1996. Financially completed in 1999."/>
    <m/>
    <m/>
    <m/>
    <x v="1"/>
    <n v="0"/>
    <n v="1"/>
    <n v="1"/>
    <n v="12"/>
    <n v="0"/>
    <n v="0"/>
    <n v="0"/>
    <n v="1995"/>
  </r>
  <r>
    <m/>
    <m/>
    <s v="ASP/SOL/11/TAS/12"/>
    <s v="Singapore"/>
    <m/>
    <x v="2"/>
    <s v="ASP"/>
    <x v="3"/>
    <s v="SOL"/>
    <s v="Regional methyl chloroform elimination programme for ASEAN countries"/>
    <d v="1993-11-01T00:00:00"/>
    <d v="1995-11-01T00:00:00"/>
    <s v="FIN"/>
    <m/>
    <m/>
    <d v="1995-03-01T00:00:00"/>
    <m/>
    <n v="0"/>
    <m/>
    <m/>
    <m/>
    <m/>
    <m/>
    <m/>
    <m/>
    <m/>
    <m/>
    <m/>
    <m/>
    <n v="31976"/>
    <n v="0"/>
    <n v="31976"/>
    <n v="1"/>
    <n v="0"/>
    <n v="0"/>
    <n v="0"/>
    <m/>
    <m/>
    <n v="0"/>
    <n v="0"/>
    <n v="31976"/>
    <m/>
    <m/>
    <m/>
    <m/>
    <m/>
    <m/>
    <m/>
    <m/>
    <m/>
    <m/>
    <m/>
    <m/>
    <x v="1"/>
    <n v="0"/>
    <n v="1"/>
    <s v=""/>
    <n v="24"/>
    <n v="0"/>
    <n v="0"/>
    <n v="0"/>
    <n v="1993"/>
  </r>
  <r>
    <m/>
    <m/>
    <s v="EUR/SEV/39/TAS/04"/>
    <s v="Czech Republic"/>
    <m/>
    <x v="4"/>
    <s v="EUR"/>
    <x v="3"/>
    <s v="SEV"/>
    <s v="Regional network for 10 article 5 countries in Eastern Europe and Central Asia (jointly implemented with Hungary,  the Slovak Republic and UNEP)"/>
    <d v="2003-04-01T00:00:00"/>
    <d v="2003-12-01T00:00:00"/>
    <s v="FIN"/>
    <d v="2003-09-01T00:00:00"/>
    <m/>
    <d v="2005-02-01T00:00:00"/>
    <d v="2006-02-01T00:00:00"/>
    <n v="0"/>
    <m/>
    <m/>
    <n v="0"/>
    <m/>
    <m/>
    <n v="0"/>
    <m/>
    <m/>
    <n v="0"/>
    <m/>
    <m/>
    <n v="58487"/>
    <n v="0"/>
    <n v="58487"/>
    <n v="1"/>
    <n v="0"/>
    <n v="0"/>
    <n v="0"/>
    <n v="7603"/>
    <n v="0"/>
    <n v="7603"/>
    <n v="0"/>
    <n v="58487"/>
    <n v="0"/>
    <n v="0"/>
    <n v="7603"/>
    <n v="0"/>
    <s v="N.a."/>
    <m/>
    <m/>
    <m/>
    <s v="Financially completed."/>
    <s v="Financially completed."/>
    <m/>
    <m/>
    <x v="1"/>
    <n v="0"/>
    <n v="1"/>
    <n v="5"/>
    <n v="8"/>
    <n v="0"/>
    <n v="0"/>
    <n v="0"/>
    <n v="2003"/>
  </r>
  <r>
    <m/>
    <m/>
    <s v="EUR/SEV/39/TAS/05"/>
    <s v="UNEP"/>
    <m/>
    <x v="4"/>
    <s v="EUR"/>
    <x v="3"/>
    <s v="SEV"/>
    <s v="Regional network for 11 article 5 countries in Eastern Europe and Central Asia (jointly implemented with the Czech Republic, Hungary and the Slovak Republic)"/>
    <d v="2003-04-01T00:00:00"/>
    <d v="2003-12-01T00:00:00"/>
    <s v="FIN"/>
    <d v="2003-09-01T00:00:00"/>
    <m/>
    <d v="2005-02-01T00:00:00"/>
    <d v="2006-02-01T00:00:00"/>
    <n v="0"/>
    <m/>
    <m/>
    <n v="0"/>
    <m/>
    <m/>
    <n v="0"/>
    <m/>
    <m/>
    <n v="0"/>
    <m/>
    <m/>
    <n v="53666"/>
    <n v="0"/>
    <n v="53666"/>
    <n v="1"/>
    <n v="0"/>
    <n v="0"/>
    <n v="0"/>
    <n v="6977"/>
    <n v="0"/>
    <n v="6977"/>
    <n v="0"/>
    <n v="53666"/>
    <n v="0"/>
    <n v="0"/>
    <n v="6977"/>
    <n v="0"/>
    <m/>
    <n v="0"/>
    <m/>
    <m/>
    <m/>
    <m/>
    <m/>
    <m/>
    <x v="1"/>
    <n v="0"/>
    <n v="1"/>
    <n v="5"/>
    <n v="8"/>
    <n v="0"/>
    <n v="0"/>
    <n v="0"/>
    <n v="2003"/>
  </r>
  <r>
    <m/>
    <m/>
    <s v="EUR/SEV/39/TAS/03"/>
    <s v="Slovak Republic"/>
    <m/>
    <x v="4"/>
    <s v="EUR"/>
    <x v="3"/>
    <s v="SEV"/>
    <s v="Regional network for 11 article 5 countries in Eastern Europe and Central Asia (jointly implemented with the Czech Republic, Hungary and UNEP)"/>
    <d v="2003-04-01T00:00:00"/>
    <d v="2003-12-01T00:00:00"/>
    <s v="FIN"/>
    <m/>
    <m/>
    <m/>
    <m/>
    <n v="0"/>
    <m/>
    <m/>
    <n v="0"/>
    <m/>
    <m/>
    <m/>
    <m/>
    <m/>
    <m/>
    <m/>
    <m/>
    <n v="14622"/>
    <n v="0"/>
    <n v="14622"/>
    <n v="1"/>
    <n v="0"/>
    <n v="0"/>
    <n v="0"/>
    <n v="1901"/>
    <n v="0"/>
    <n v="1901"/>
    <n v="0"/>
    <n v="14622"/>
    <m/>
    <m/>
    <n v="1901"/>
    <m/>
    <m/>
    <m/>
    <m/>
    <m/>
    <m/>
    <m/>
    <m/>
    <m/>
    <x v="1"/>
    <n v="0"/>
    <n v="1"/>
    <s v=""/>
    <n v="8"/>
    <n v="0"/>
    <n v="0"/>
    <n v="0"/>
    <n v="2003"/>
  </r>
  <r>
    <m/>
    <m/>
    <s v="EUR/SEV/39/TAS/02"/>
    <s v="Hungary"/>
    <m/>
    <x v="4"/>
    <s v="EUR"/>
    <x v="3"/>
    <s v="SEV"/>
    <s v="Regional network for 11 article 5 countries in Eastern Europe and Central Asia (jointly implemented with the Czech Republic, the Slovak Republic and UNEP)"/>
    <d v="2003-04-01T00:00:00"/>
    <d v="2003-12-01T00:00:00"/>
    <s v="FIN"/>
    <m/>
    <m/>
    <m/>
    <m/>
    <n v="0"/>
    <m/>
    <m/>
    <n v="0"/>
    <m/>
    <m/>
    <m/>
    <m/>
    <m/>
    <m/>
    <m/>
    <m/>
    <n v="41145"/>
    <n v="0"/>
    <n v="41145"/>
    <n v="1"/>
    <n v="0"/>
    <n v="0"/>
    <n v="0"/>
    <n v="5349"/>
    <n v="0"/>
    <n v="5349"/>
    <n v="0"/>
    <n v="41145"/>
    <m/>
    <m/>
    <n v="5349"/>
    <m/>
    <m/>
    <m/>
    <m/>
    <m/>
    <m/>
    <m/>
    <m/>
    <m/>
    <x v="1"/>
    <n v="0"/>
    <n v="1"/>
    <s v=""/>
    <n v="8"/>
    <n v="0"/>
    <n v="0"/>
    <n v="0"/>
    <n v="2003"/>
  </r>
  <r>
    <m/>
    <m/>
    <s v="AFR/FUM/21/TRA/18"/>
    <s v="UNEP"/>
    <m/>
    <x v="0"/>
    <s v="AFR"/>
    <x v="2"/>
    <s v="FUM"/>
    <s v="Regional survey and workshop on methyl bromide for French-speaking African countries"/>
    <d v="1997-02-01T00:00:00"/>
    <d v="1998-02-01T00:00:00"/>
    <s v="FIN"/>
    <d v="1997-04-01T00:00:00"/>
    <m/>
    <d v="1998-04-01T00:00:00"/>
    <d v="1999-03-01T00:00:00"/>
    <n v="0"/>
    <m/>
    <m/>
    <n v="0"/>
    <m/>
    <m/>
    <n v="0"/>
    <m/>
    <m/>
    <n v="0"/>
    <m/>
    <m/>
    <n v="275000"/>
    <n v="0"/>
    <n v="275000"/>
    <n v="1"/>
    <n v="0"/>
    <n v="0"/>
    <n v="0"/>
    <n v="35750"/>
    <n v="0"/>
    <n v="35750"/>
    <n v="0"/>
    <n v="275000"/>
    <n v="0"/>
    <n v="0"/>
    <n v="35750"/>
    <n v="0"/>
    <m/>
    <n v="0"/>
    <m/>
    <m/>
    <m/>
    <m/>
    <m/>
    <m/>
    <x v="1"/>
    <n v="0"/>
    <n v="1"/>
    <n v="2"/>
    <n v="12"/>
    <n v="0"/>
    <n v="0"/>
    <n v="0"/>
    <n v="1997"/>
  </r>
  <r>
    <m/>
    <m/>
    <s v="AFR/SEV/36/TAS/30"/>
    <s v="UNDP"/>
    <m/>
    <x v="0"/>
    <s v="AFR"/>
    <x v="3"/>
    <s v="SEV"/>
    <s v="Regional surveys in halon and methyl bromide sector"/>
    <d v="2002-03-01T00:00:00"/>
    <d v="2003-04-01T00:00:00"/>
    <s v="FIN"/>
    <d v="2002-09-01T00:00:00"/>
    <m/>
    <d v="2002-11-01T00:00:00"/>
    <d v="2005-10-01T00:00:00"/>
    <n v="0"/>
    <m/>
    <m/>
    <m/>
    <m/>
    <m/>
    <n v="0"/>
    <m/>
    <m/>
    <m/>
    <m/>
    <m/>
    <n v="30000"/>
    <n v="-146"/>
    <n v="29854"/>
    <n v="1"/>
    <n v="0"/>
    <n v="0"/>
    <n v="0"/>
    <n v="3900"/>
    <n v="-19"/>
    <n v="3881"/>
    <n v="-1.9956999999976688E-2"/>
    <n v="29854"/>
    <n v="0"/>
    <n v="0"/>
    <n v="3881.019957"/>
    <n v="0"/>
    <m/>
    <m/>
    <m/>
    <m/>
    <s v="Completed in 2002. Financially completed in 2005."/>
    <m/>
    <m/>
    <m/>
    <x v="1"/>
    <n v="0"/>
    <n v="1"/>
    <n v="6"/>
    <n v="13"/>
    <n v="0"/>
    <n v="0"/>
    <n v="0"/>
    <n v="2002"/>
  </r>
  <r>
    <m/>
    <m/>
    <s v="AFR/REF/06/TRA/04"/>
    <s v="UNEP"/>
    <m/>
    <x v="0"/>
    <s v="AFR"/>
    <x v="2"/>
    <s v="REF"/>
    <s v="Regional training course on refrigeration for Africa"/>
    <d v="1992-02-01T00:00:00"/>
    <d v="1992-12-01T00:00:00"/>
    <s v="FIN"/>
    <m/>
    <m/>
    <d v="1992-12-01T00:00:00"/>
    <d v="1993-12-01T00:00:00"/>
    <n v="0"/>
    <m/>
    <m/>
    <n v="0"/>
    <m/>
    <m/>
    <n v="0"/>
    <m/>
    <m/>
    <n v="0"/>
    <m/>
    <m/>
    <n v="0"/>
    <n v="0"/>
    <n v="0"/>
    <n v="0"/>
    <n v="0"/>
    <n v="0"/>
    <n v="0"/>
    <n v="0"/>
    <n v="0"/>
    <n v="0"/>
    <n v="0"/>
    <n v="0"/>
    <n v="0"/>
    <n v="0"/>
    <n v="0"/>
    <n v="0"/>
    <m/>
    <n v="0"/>
    <m/>
    <m/>
    <m/>
    <m/>
    <m/>
    <m/>
    <x v="1"/>
    <n v="0"/>
    <n v="0"/>
    <s v=""/>
    <n v="10"/>
    <n v="0"/>
    <n v="0"/>
    <n v="0"/>
    <n v="1992"/>
  </r>
  <r>
    <m/>
    <m/>
    <s v="AFR/FUM/27/TRA/23"/>
    <s v="UNEP"/>
    <m/>
    <x v="0"/>
    <s v="AFR"/>
    <x v="2"/>
    <s v="FUM"/>
    <s v="Regional training of trainer courses for extension workers"/>
    <d v="1999-03-01T00:00:00"/>
    <d v="2001-10-01T00:00:00"/>
    <s v="FIN"/>
    <d v="1999-05-01T00:00:00"/>
    <m/>
    <d v="2001-12-01T00:00:00"/>
    <d v="2006-02-01T00:00:00"/>
    <n v="0"/>
    <m/>
    <m/>
    <n v="0"/>
    <m/>
    <m/>
    <n v="0"/>
    <m/>
    <m/>
    <n v="0"/>
    <m/>
    <m/>
    <n v="80000"/>
    <n v="-16044"/>
    <n v="63956"/>
    <n v="1"/>
    <n v="0"/>
    <n v="0"/>
    <n v="0"/>
    <n v="10400"/>
    <n v="-2085.75"/>
    <n v="8314.25"/>
    <n v="0"/>
    <n v="63956"/>
    <n v="0"/>
    <n v="0"/>
    <n v="8314.25"/>
    <n v="0"/>
    <m/>
    <n v="0"/>
    <m/>
    <m/>
    <m/>
    <m/>
    <m/>
    <m/>
    <x v="1"/>
    <n v="0"/>
    <n v="1"/>
    <n v="2"/>
    <n v="31"/>
    <n v="0"/>
    <n v="0"/>
    <n v="0"/>
    <n v="1999"/>
  </r>
  <r>
    <m/>
    <m/>
    <s v="LAC/FUM/27/TRA/32"/>
    <s v="UNEP"/>
    <m/>
    <x v="1"/>
    <s v="LAC"/>
    <x v="2"/>
    <s v="FUM"/>
    <s v="Regional training of trainer courses for extension workers"/>
    <d v="1999-03-01T00:00:00"/>
    <d v="2001-10-01T00:00:00"/>
    <s v="FIN"/>
    <d v="1999-05-01T00:00:00"/>
    <m/>
    <d v="2001-12-01T00:00:00"/>
    <d v="2003-12-01T00:00:00"/>
    <n v="0"/>
    <m/>
    <m/>
    <n v="0"/>
    <m/>
    <m/>
    <n v="0"/>
    <m/>
    <m/>
    <n v="0"/>
    <m/>
    <m/>
    <n v="80000"/>
    <n v="-4000"/>
    <n v="76000"/>
    <n v="1"/>
    <n v="0"/>
    <n v="0"/>
    <n v="0"/>
    <n v="10400"/>
    <n v="-520"/>
    <n v="9880"/>
    <n v="0"/>
    <n v="76000"/>
    <n v="0"/>
    <n v="0"/>
    <n v="9880"/>
    <n v="0"/>
    <m/>
    <n v="0"/>
    <m/>
    <m/>
    <m/>
    <m/>
    <m/>
    <m/>
    <x v="1"/>
    <n v="0"/>
    <n v="1"/>
    <n v="2"/>
    <n v="31"/>
    <n v="0"/>
    <n v="0"/>
    <n v="0"/>
    <n v="1999"/>
  </r>
  <r>
    <m/>
    <m/>
    <s v="LAC/FUM/27/TRA/30"/>
    <s v="UNEP"/>
    <m/>
    <x v="1"/>
    <s v="LAC"/>
    <x v="2"/>
    <s v="FUM"/>
    <s v="Regional training workshop on policy development"/>
    <d v="1999-03-01T00:00:00"/>
    <d v="2000-03-01T00:00:00"/>
    <s v="FIN"/>
    <d v="1999-05-01T00:00:00"/>
    <m/>
    <d v="2000-04-01T00:00:00"/>
    <d v="2001-12-01T00:00:00"/>
    <n v="0"/>
    <m/>
    <m/>
    <n v="0"/>
    <m/>
    <m/>
    <n v="0"/>
    <m/>
    <m/>
    <n v="0"/>
    <m/>
    <m/>
    <n v="130000"/>
    <n v="0"/>
    <n v="130000"/>
    <n v="1"/>
    <n v="0"/>
    <n v="0"/>
    <n v="0"/>
    <n v="16900"/>
    <n v="0"/>
    <n v="16900"/>
    <n v="0"/>
    <n v="130000"/>
    <n v="0"/>
    <n v="0"/>
    <n v="16900"/>
    <n v="0"/>
    <m/>
    <n v="0"/>
    <m/>
    <m/>
    <m/>
    <m/>
    <m/>
    <m/>
    <x v="1"/>
    <n v="0"/>
    <n v="1"/>
    <n v="2"/>
    <n v="12"/>
    <n v="0"/>
    <n v="0"/>
    <n v="0"/>
    <n v="1999"/>
  </r>
  <r>
    <m/>
    <m/>
    <s v="AFR/FUM/27/TRA/24"/>
    <s v="UNEP"/>
    <m/>
    <x v="0"/>
    <s v="AFR"/>
    <x v="2"/>
    <s v="FUM"/>
    <s v="Regional training workshops on policy development"/>
    <d v="1999-03-01T00:00:00"/>
    <d v="2000-03-01T00:00:00"/>
    <s v="FIN"/>
    <d v="1999-06-01T00:00:00"/>
    <m/>
    <d v="1999-12-01T00:00:00"/>
    <d v="2001-12-01T00:00:00"/>
    <n v="0"/>
    <m/>
    <m/>
    <n v="0"/>
    <m/>
    <m/>
    <n v="0"/>
    <m/>
    <m/>
    <n v="0"/>
    <m/>
    <m/>
    <n v="130000"/>
    <n v="0"/>
    <n v="130000"/>
    <n v="1"/>
    <n v="0"/>
    <n v="0"/>
    <n v="0"/>
    <n v="16900"/>
    <n v="0"/>
    <n v="16900"/>
    <n v="0"/>
    <n v="130000"/>
    <n v="0"/>
    <n v="0"/>
    <n v="16900"/>
    <n v="0"/>
    <m/>
    <n v="0"/>
    <m/>
    <m/>
    <m/>
    <m/>
    <m/>
    <m/>
    <x v="1"/>
    <n v="0"/>
    <n v="1"/>
    <n v="3"/>
    <n v="12"/>
    <n v="0"/>
    <n v="0"/>
    <n v="0"/>
    <n v="1999"/>
  </r>
  <r>
    <m/>
    <m/>
    <s v="AFR/SEV/06/TRA/01"/>
    <s v="UNEP"/>
    <m/>
    <x v="0"/>
    <s v="AFR"/>
    <x v="2"/>
    <s v="SEV"/>
    <s v="Regional workshop for Africa"/>
    <d v="1992-02-01T00:00:00"/>
    <d v="1993-02-01T00:00:00"/>
    <s v="FIN"/>
    <d v="1992-04-01T00:00:00"/>
    <m/>
    <d v="1992-12-01T00:00:00"/>
    <d v="1993-12-01T00:00:00"/>
    <n v="0"/>
    <m/>
    <m/>
    <n v="0"/>
    <m/>
    <m/>
    <n v="0"/>
    <m/>
    <m/>
    <n v="0"/>
    <m/>
    <m/>
    <n v="210000"/>
    <n v="0"/>
    <n v="210000"/>
    <n v="1"/>
    <n v="0"/>
    <n v="0"/>
    <n v="0"/>
    <n v="27300"/>
    <n v="0"/>
    <n v="27300"/>
    <n v="0"/>
    <n v="210000"/>
    <n v="0"/>
    <n v="0"/>
    <n v="27300"/>
    <n v="0"/>
    <m/>
    <n v="0"/>
    <m/>
    <m/>
    <m/>
    <m/>
    <m/>
    <m/>
    <x v="1"/>
    <n v="0"/>
    <n v="1"/>
    <n v="2"/>
    <n v="12"/>
    <n v="0"/>
    <n v="0"/>
    <n v="0"/>
    <n v="1992"/>
  </r>
  <r>
    <m/>
    <m/>
    <s v="GLO/SEV/04/TRA/01"/>
    <s v="UNEP"/>
    <m/>
    <x v="3"/>
    <s v="GLO"/>
    <x v="2"/>
    <s v="SEV"/>
    <s v="Regional workshop for Arabic speaking countries"/>
    <d v="1991-06-01T00:00:00"/>
    <d v="1991-12-01T00:00:00"/>
    <s v="FIN"/>
    <d v="1991-08-01T00:00:00"/>
    <m/>
    <d v="1991-12-01T00:00:00"/>
    <d v="1992-12-01T00:00:00"/>
    <n v="0"/>
    <m/>
    <m/>
    <n v="0"/>
    <m/>
    <m/>
    <n v="0"/>
    <m/>
    <m/>
    <n v="0"/>
    <m/>
    <m/>
    <n v="246000"/>
    <n v="-104000"/>
    <n v="142000"/>
    <n v="1"/>
    <n v="0"/>
    <n v="0"/>
    <n v="0"/>
    <n v="31980"/>
    <n v="-13520"/>
    <n v="18460"/>
    <n v="0"/>
    <n v="142000"/>
    <n v="0"/>
    <n v="0"/>
    <n v="18460"/>
    <n v="0"/>
    <m/>
    <n v="0"/>
    <m/>
    <m/>
    <m/>
    <m/>
    <m/>
    <m/>
    <x v="1"/>
    <n v="0"/>
    <n v="1"/>
    <n v="2"/>
    <n v="6"/>
    <n v="0"/>
    <n v="0"/>
    <n v="0"/>
    <n v="1991"/>
  </r>
  <r>
    <m/>
    <m/>
    <s v="ASP/SEV/04/TRA/01"/>
    <s v="UNEP"/>
    <m/>
    <x v="2"/>
    <s v="ASP"/>
    <x v="2"/>
    <s v="SEV"/>
    <s v="Regional workshop for Asia and the Pacific"/>
    <d v="1991-06-01T00:00:00"/>
    <d v="1991-11-01T00:00:00"/>
    <s v="FIN"/>
    <d v="1991-08-01T00:00:00"/>
    <m/>
    <d v="1991-11-01T00:00:00"/>
    <d v="1992-12-01T00:00:00"/>
    <n v="0"/>
    <m/>
    <m/>
    <n v="0"/>
    <m/>
    <m/>
    <n v="0"/>
    <m/>
    <m/>
    <n v="0"/>
    <m/>
    <m/>
    <n v="246000"/>
    <n v="0"/>
    <n v="246000"/>
    <n v="1"/>
    <n v="0"/>
    <n v="0"/>
    <n v="0"/>
    <n v="31980"/>
    <n v="0"/>
    <n v="31980"/>
    <n v="0"/>
    <n v="246000"/>
    <n v="0"/>
    <n v="0"/>
    <n v="31980"/>
    <n v="0"/>
    <m/>
    <n v="0"/>
    <m/>
    <m/>
    <m/>
    <m/>
    <m/>
    <m/>
    <x v="1"/>
    <n v="0"/>
    <n v="1"/>
    <n v="2"/>
    <n v="5"/>
    <n v="0"/>
    <n v="0"/>
    <n v="0"/>
    <n v="1991"/>
  </r>
  <r>
    <m/>
    <m/>
    <s v="LAC/SEV/04/TRA/01"/>
    <s v="UNEP"/>
    <m/>
    <x v="1"/>
    <s v="LAC"/>
    <x v="2"/>
    <s v="SEV"/>
    <s v="Regional workshop for Latin America and the Caribbean"/>
    <d v="1991-06-01T00:00:00"/>
    <d v="1992-06-01T00:00:00"/>
    <s v="FIN"/>
    <d v="1991-08-01T00:00:00"/>
    <m/>
    <d v="1992-05-01T00:00:00"/>
    <d v="1992-12-01T00:00:00"/>
    <n v="0"/>
    <m/>
    <m/>
    <n v="0"/>
    <m/>
    <m/>
    <n v="0"/>
    <m/>
    <m/>
    <n v="0"/>
    <m/>
    <m/>
    <n v="246000"/>
    <n v="0"/>
    <n v="246000"/>
    <n v="1"/>
    <n v="0"/>
    <n v="0"/>
    <n v="0"/>
    <n v="31980"/>
    <n v="0"/>
    <n v="31980"/>
    <n v="0"/>
    <n v="246000"/>
    <n v="0"/>
    <n v="0"/>
    <n v="31980"/>
    <n v="0"/>
    <m/>
    <n v="0"/>
    <m/>
    <m/>
    <m/>
    <m/>
    <m/>
    <m/>
    <x v="1"/>
    <n v="0"/>
    <n v="1"/>
    <n v="2"/>
    <n v="12"/>
    <n v="0"/>
    <n v="0"/>
    <n v="0"/>
    <n v="1991"/>
  </r>
  <r>
    <m/>
    <m/>
    <s v="ASP/ARS/16/TRA/16"/>
    <s v="UNEP"/>
    <m/>
    <x v="2"/>
    <s v="ASP"/>
    <x v="2"/>
    <s v="ARS"/>
    <s v="Regional workshop on aerosol conversion for the SEAP region"/>
    <d v="1995-03-01T00:00:00"/>
    <d v="1995-06-01T00:00:00"/>
    <s v="FIN"/>
    <d v="1995-04-01T00:00:00"/>
    <m/>
    <d v="1995-05-01T00:00:00"/>
    <d v="1999-04-01T00:00:00"/>
    <n v="0"/>
    <m/>
    <m/>
    <n v="0"/>
    <m/>
    <m/>
    <n v="0"/>
    <m/>
    <m/>
    <n v="0"/>
    <m/>
    <m/>
    <n v="120000"/>
    <n v="0"/>
    <n v="120000"/>
    <n v="1"/>
    <n v="0"/>
    <n v="0"/>
    <n v="0"/>
    <n v="15600"/>
    <n v="0"/>
    <n v="15600"/>
    <n v="0"/>
    <n v="120000"/>
    <n v="0"/>
    <n v="0"/>
    <n v="15600"/>
    <n v="0"/>
    <m/>
    <n v="0"/>
    <m/>
    <m/>
    <m/>
    <m/>
    <m/>
    <m/>
    <x v="1"/>
    <n v="0"/>
    <n v="1"/>
    <n v="1"/>
    <n v="3"/>
    <n v="0"/>
    <n v="0"/>
    <n v="0"/>
    <n v="1995"/>
  </r>
  <r>
    <m/>
    <m/>
    <s v="ASP/SEV/29/TRA/33"/>
    <s v="Japan"/>
    <m/>
    <x v="2"/>
    <s v="ASP"/>
    <x v="2"/>
    <s v="SEV"/>
    <s v="Regional workshop on control and monitoring of ODS consumption for the South East Asia and the Pacific region"/>
    <d v="1999-11-01T00:00:00"/>
    <d v="2000-12-01T00:00:00"/>
    <s v="FIN"/>
    <d v="2000-02-01T00:00:00"/>
    <m/>
    <d v="2001-02-01T00:00:00"/>
    <d v="2002-06-01T00:00:00"/>
    <n v="0"/>
    <m/>
    <m/>
    <n v="0"/>
    <m/>
    <m/>
    <m/>
    <m/>
    <m/>
    <m/>
    <m/>
    <m/>
    <n v="55000"/>
    <n v="0"/>
    <n v="55000"/>
    <n v="1"/>
    <n v="0"/>
    <n v="0"/>
    <n v="0"/>
    <n v="7150"/>
    <n v="0"/>
    <n v="7150"/>
    <n v="0"/>
    <n v="55000"/>
    <n v="0"/>
    <n v="0"/>
    <n v="7150"/>
    <n v="0"/>
    <m/>
    <m/>
    <m/>
    <m/>
    <s v="Project financially completed in June 2002."/>
    <m/>
    <m/>
    <m/>
    <x v="1"/>
    <n v="0"/>
    <n v="1"/>
    <n v="3"/>
    <n v="13"/>
    <n v="0"/>
    <n v="0"/>
    <n v="0"/>
    <n v="1999"/>
  </r>
  <r>
    <m/>
    <m/>
    <s v="ASP/SEV/29/TRA/31"/>
    <s v="Sweden"/>
    <m/>
    <x v="2"/>
    <s v="ASP"/>
    <x v="2"/>
    <s v="SEV"/>
    <s v="Regional workshop on control and monitoring of ODS consumption for the South East Asia and the Pacific region"/>
    <d v="1999-11-01T00:00:00"/>
    <d v="2000-12-01T00:00:00"/>
    <s v="FIN"/>
    <d v="2000-04-01T00:00:00"/>
    <m/>
    <d v="2001-02-01T00:00:00"/>
    <d v="2002-05-01T00:00:00"/>
    <n v="0"/>
    <m/>
    <m/>
    <n v="0"/>
    <m/>
    <m/>
    <m/>
    <m/>
    <m/>
    <m/>
    <m/>
    <m/>
    <n v="55000"/>
    <n v="0"/>
    <n v="55000"/>
    <n v="1"/>
    <n v="0"/>
    <n v="0"/>
    <n v="0"/>
    <n v="8450"/>
    <n v="0"/>
    <n v="8450"/>
    <n v="0"/>
    <n v="55000"/>
    <m/>
    <m/>
    <n v="8450"/>
    <n v="0"/>
    <m/>
    <m/>
    <m/>
    <m/>
    <s v="Regional Workshop on Control and Monitoring of ODS Consumption for the Southeast Asia/Pacific Region (funded with equal bilateral contributions from Sweden and Japan and implemented through UNEP) was held 22-27 May 2000 and was attended by ozone and customs officers from ten countries in the region. The participating countries developed a joint set of declarations and drafted national action plans for further work in their respective country. The report from the workshop was prepared by Sweden in February 2001. The project completion report prepared in coordination with UNEP was submitted 1 May 2002. The project was financially completed 27 May 2002."/>
    <m/>
    <m/>
    <m/>
    <x v="1"/>
    <n v="0"/>
    <n v="1"/>
    <n v="5"/>
    <n v="13"/>
    <n v="0"/>
    <n v="0"/>
    <n v="0"/>
    <n v="1999"/>
  </r>
  <r>
    <m/>
    <m/>
    <s v="ASP/FUM/17/TRA/18"/>
    <s v="UNEP"/>
    <m/>
    <x v="2"/>
    <s v="ASP"/>
    <x v="2"/>
    <s v="FUM"/>
    <s v="Regional workshop on methyl bromide for Asia and the Pacific"/>
    <d v="1995-07-01T00:00:00"/>
    <d v="1996-01-01T00:00:00"/>
    <s v="FIN"/>
    <d v="1995-10-01T00:00:00"/>
    <m/>
    <d v="1995-11-01T00:00:00"/>
    <d v="1999-04-01T00:00:00"/>
    <n v="0"/>
    <m/>
    <m/>
    <n v="0"/>
    <m/>
    <m/>
    <n v="0"/>
    <m/>
    <m/>
    <n v="0"/>
    <m/>
    <m/>
    <n v="82500"/>
    <n v="0"/>
    <n v="82500"/>
    <n v="1"/>
    <n v="0"/>
    <n v="0"/>
    <n v="0"/>
    <n v="10725"/>
    <n v="0"/>
    <n v="10725"/>
    <n v="0"/>
    <n v="82500"/>
    <n v="0"/>
    <n v="0"/>
    <n v="10725"/>
    <n v="0"/>
    <m/>
    <n v="0"/>
    <m/>
    <m/>
    <m/>
    <m/>
    <m/>
    <m/>
    <x v="1"/>
    <n v="0"/>
    <n v="1"/>
    <n v="3"/>
    <n v="6"/>
    <n v="0"/>
    <n v="0"/>
    <n v="0"/>
    <n v="1995"/>
  </r>
  <r>
    <m/>
    <m/>
    <s v="AFR/FUM/16/TRA/10"/>
    <s v="UNEP"/>
    <m/>
    <x v="0"/>
    <s v="AFR"/>
    <x v="2"/>
    <s v="FUM"/>
    <s v="Regional workshop on methyl bromide for English-speaking African countries"/>
    <d v="1995-03-01T00:00:00"/>
    <d v="1996-03-01T00:00:00"/>
    <s v="FIN"/>
    <d v="1995-04-01T00:00:00"/>
    <m/>
    <d v="1995-09-01T00:00:00"/>
    <d v="1999-04-01T00:00:00"/>
    <n v="0"/>
    <m/>
    <m/>
    <n v="0"/>
    <m/>
    <m/>
    <n v="0"/>
    <m/>
    <m/>
    <n v="0"/>
    <m/>
    <m/>
    <n v="100000"/>
    <n v="0"/>
    <n v="100000"/>
    <n v="1"/>
    <n v="0"/>
    <n v="0"/>
    <n v="0"/>
    <n v="13000"/>
    <n v="0"/>
    <n v="13000"/>
    <n v="0"/>
    <n v="100000"/>
    <n v="0"/>
    <n v="0"/>
    <n v="13000"/>
    <n v="0"/>
    <m/>
    <n v="0"/>
    <m/>
    <m/>
    <m/>
    <m/>
    <m/>
    <m/>
    <x v="1"/>
    <n v="0"/>
    <n v="1"/>
    <n v="1"/>
    <n v="12"/>
    <n v="0"/>
    <n v="0"/>
    <n v="0"/>
    <n v="1995"/>
  </r>
  <r>
    <m/>
    <m/>
    <s v="LAC/FUM/17/TRA/13"/>
    <s v="UNEP"/>
    <m/>
    <x v="1"/>
    <s v="LAC"/>
    <x v="2"/>
    <s v="FUM"/>
    <s v="Regional workshop on methyl bromide for Latin America and the Caribbean"/>
    <d v="1995-07-01T00:00:00"/>
    <d v="1996-01-01T00:00:00"/>
    <s v="FIN"/>
    <d v="1995-10-01T00:00:00"/>
    <m/>
    <d v="1995-11-01T00:00:00"/>
    <d v="1999-04-01T00:00:00"/>
    <n v="0"/>
    <m/>
    <m/>
    <n v="0"/>
    <m/>
    <m/>
    <n v="0"/>
    <m/>
    <m/>
    <n v="0"/>
    <m/>
    <m/>
    <n v="120000"/>
    <n v="0"/>
    <n v="120000"/>
    <n v="1"/>
    <n v="0"/>
    <n v="0"/>
    <n v="0"/>
    <n v="15600"/>
    <n v="0"/>
    <n v="15600"/>
    <n v="0"/>
    <n v="120000"/>
    <n v="0"/>
    <n v="0"/>
    <n v="15600"/>
    <n v="0"/>
    <m/>
    <n v="0"/>
    <m/>
    <m/>
    <m/>
    <m/>
    <m/>
    <m/>
    <x v="1"/>
    <n v="0"/>
    <n v="1"/>
    <n v="3"/>
    <n v="6"/>
    <n v="0"/>
    <n v="0"/>
    <n v="0"/>
    <n v="1995"/>
  </r>
  <r>
    <m/>
    <m/>
    <s v="AFR/SEV/19/TRA/16"/>
    <s v="UNEP"/>
    <m/>
    <x v="0"/>
    <s v="AFR"/>
    <x v="2"/>
    <s v="SEV"/>
    <s v="Regional workshop on monitoring and control of ODS consumption for English-speaking Africa"/>
    <d v="1996-05-01T00:00:00"/>
    <d v="1997-05-01T00:00:00"/>
    <s v="FIN"/>
    <d v="1996-07-01T00:00:00"/>
    <m/>
    <d v="1997-07-01T00:00:00"/>
    <d v="1999-01-01T00:00:00"/>
    <n v="0"/>
    <m/>
    <m/>
    <n v="0"/>
    <m/>
    <m/>
    <n v="0"/>
    <m/>
    <m/>
    <n v="0"/>
    <m/>
    <m/>
    <n v="85000"/>
    <n v="0"/>
    <n v="85000"/>
    <n v="1"/>
    <n v="0"/>
    <n v="0"/>
    <n v="0"/>
    <n v="11050"/>
    <n v="0"/>
    <n v="11050"/>
    <n v="0"/>
    <n v="85000"/>
    <n v="0"/>
    <n v="0"/>
    <n v="11050"/>
    <n v="0"/>
    <m/>
    <n v="0"/>
    <m/>
    <m/>
    <m/>
    <m/>
    <m/>
    <m/>
    <x v="1"/>
    <n v="0"/>
    <n v="1"/>
    <n v="2"/>
    <n v="12"/>
    <n v="0"/>
    <n v="0"/>
    <n v="0"/>
    <n v="1996"/>
  </r>
  <r>
    <m/>
    <m/>
    <s v="LAC/SEV/19/TRA/17"/>
    <s v="UNEP"/>
    <m/>
    <x v="1"/>
    <s v="LAC"/>
    <x v="2"/>
    <s v="SEV"/>
    <s v="Regional workshop on monitoring and control of ODS consumption for Latin America and Caribbean"/>
    <d v="1996-05-01T00:00:00"/>
    <d v="1997-05-01T00:00:00"/>
    <s v="FIN"/>
    <d v="1996-07-01T00:00:00"/>
    <m/>
    <d v="1998-04-01T00:00:00"/>
    <d v="1999-04-01T00:00:00"/>
    <n v="0"/>
    <m/>
    <m/>
    <n v="0"/>
    <m/>
    <m/>
    <n v="0"/>
    <m/>
    <m/>
    <n v="0"/>
    <m/>
    <m/>
    <n v="105000"/>
    <n v="0"/>
    <n v="105000"/>
    <n v="1"/>
    <n v="0"/>
    <n v="0"/>
    <n v="0"/>
    <n v="13650"/>
    <n v="0"/>
    <n v="13650"/>
    <n v="0"/>
    <n v="105000"/>
    <n v="0"/>
    <n v="0"/>
    <n v="13650"/>
    <n v="0"/>
    <m/>
    <n v="0"/>
    <m/>
    <m/>
    <m/>
    <m/>
    <m/>
    <m/>
    <x v="1"/>
    <n v="0"/>
    <n v="1"/>
    <n v="2"/>
    <n v="12"/>
    <n v="0"/>
    <n v="0"/>
    <n v="0"/>
    <n v="1996"/>
  </r>
  <r>
    <m/>
    <m/>
    <s v="LAC/SEV/23/TRA/26"/>
    <s v="UNEP"/>
    <m/>
    <x v="1"/>
    <s v="LAC"/>
    <x v="2"/>
    <s v="SEV"/>
    <s v="Regional workshop on monitoring and control of ODS consumption for the Caribbean region"/>
    <d v="1997-11-01T00:00:00"/>
    <d v="1998-11-01T00:00:00"/>
    <s v="FIN"/>
    <d v="1998-02-01T00:00:00"/>
    <m/>
    <d v="1998-06-01T00:00:00"/>
    <d v="1999-12-01T00:00:00"/>
    <n v="0"/>
    <m/>
    <m/>
    <n v="0"/>
    <m/>
    <m/>
    <n v="0"/>
    <m/>
    <m/>
    <n v="0"/>
    <m/>
    <m/>
    <n v="85000"/>
    <n v="0"/>
    <n v="85000"/>
    <n v="1"/>
    <n v="0"/>
    <n v="0"/>
    <n v="0"/>
    <n v="11050"/>
    <n v="0"/>
    <n v="11050"/>
    <n v="0"/>
    <n v="85000"/>
    <n v="0"/>
    <n v="0"/>
    <n v="11050"/>
    <n v="0"/>
    <m/>
    <n v="0"/>
    <m/>
    <m/>
    <m/>
    <m/>
    <m/>
    <m/>
    <x v="1"/>
    <n v="0"/>
    <n v="1"/>
    <n v="3"/>
    <n v="12"/>
    <n v="0"/>
    <n v="0"/>
    <n v="0"/>
    <n v="1997"/>
  </r>
  <r>
    <m/>
    <m/>
    <s v="ASP/SEV/29/TRA/34"/>
    <s v="Japan"/>
    <m/>
    <x v="2"/>
    <s v="ASP"/>
    <x v="2"/>
    <s v="SEV"/>
    <s v="Regional workshop on monitoring and control of ODS consumption for the South Asia region"/>
    <d v="1999-11-01T00:00:00"/>
    <d v="2001-06-01T00:00:00"/>
    <s v="FIN"/>
    <d v="2000-07-01T00:00:00"/>
    <m/>
    <d v="2001-08-01T00:00:00"/>
    <d v="2002-06-01T00:00:00"/>
    <n v="0"/>
    <m/>
    <m/>
    <n v="0"/>
    <m/>
    <m/>
    <m/>
    <m/>
    <m/>
    <m/>
    <m/>
    <m/>
    <n v="95000"/>
    <n v="0"/>
    <n v="95000"/>
    <n v="1"/>
    <n v="0"/>
    <n v="0"/>
    <n v="0"/>
    <n v="12350"/>
    <n v="0"/>
    <n v="12350"/>
    <n v="0"/>
    <n v="95000"/>
    <n v="0"/>
    <n v="0"/>
    <n v="12350"/>
    <n v="0"/>
    <m/>
    <m/>
    <m/>
    <m/>
    <s v="Project financially completed in June 2002."/>
    <m/>
    <m/>
    <m/>
    <x v="1"/>
    <n v="0"/>
    <n v="1"/>
    <n v="8"/>
    <n v="19"/>
    <n v="0"/>
    <n v="0"/>
    <n v="0"/>
    <n v="1999"/>
  </r>
  <r>
    <m/>
    <m/>
    <s v="ASP/SEV/19/TRA/20"/>
    <s v="UNEP"/>
    <m/>
    <x v="2"/>
    <s v="ASP"/>
    <x v="2"/>
    <s v="SEV"/>
    <s v="Regional workshop on monitoring and control of ODS consumption for West Asia"/>
    <d v="1996-05-01T00:00:00"/>
    <d v="1997-05-01T00:00:00"/>
    <s v="FIN"/>
    <d v="1996-07-01T00:00:00"/>
    <m/>
    <d v="1997-12-01T00:00:00"/>
    <d v="1999-03-01T00:00:00"/>
    <n v="0"/>
    <m/>
    <m/>
    <n v="0"/>
    <m/>
    <m/>
    <n v="0"/>
    <m/>
    <m/>
    <n v="0"/>
    <m/>
    <m/>
    <n v="80000"/>
    <n v="-19056"/>
    <n v="60944"/>
    <n v="1"/>
    <n v="0"/>
    <n v="0"/>
    <n v="0"/>
    <n v="10400"/>
    <n v="-2477.2800000000002"/>
    <n v="7922.7199999999993"/>
    <n v="0"/>
    <n v="60944"/>
    <n v="0"/>
    <n v="0"/>
    <n v="7922.7199999999984"/>
    <n v="0"/>
    <m/>
    <n v="0"/>
    <m/>
    <m/>
    <m/>
    <m/>
    <m/>
    <m/>
    <x v="1"/>
    <n v="0"/>
    <n v="1"/>
    <n v="2"/>
    <n v="12"/>
    <n v="0"/>
    <n v="0"/>
    <n v="0"/>
    <n v="1996"/>
  </r>
  <r>
    <m/>
    <m/>
    <s v="LAC/REF/15/TRA/10"/>
    <s v="UNEP"/>
    <m/>
    <x v="1"/>
    <s v="LAC"/>
    <x v="2"/>
    <s v="REF"/>
    <s v="Regional workshop on non-CFC technologies for domestic refrigerator manufacturing industries"/>
    <d v="1994-12-01T00:00:00"/>
    <d v="1995-05-01T00:00:00"/>
    <s v="FIN"/>
    <d v="1995-02-01T00:00:00"/>
    <m/>
    <d v="1995-05-01T00:00:00"/>
    <d v="1995-12-01T00:00:00"/>
    <n v="0"/>
    <m/>
    <m/>
    <n v="0"/>
    <m/>
    <m/>
    <n v="0"/>
    <m/>
    <m/>
    <n v="0"/>
    <m/>
    <m/>
    <n v="100000"/>
    <n v="0"/>
    <n v="100000"/>
    <n v="1"/>
    <n v="0"/>
    <n v="0"/>
    <n v="0"/>
    <n v="13000"/>
    <n v="0"/>
    <n v="13000"/>
    <n v="0"/>
    <n v="100000"/>
    <n v="0"/>
    <n v="0"/>
    <n v="13000"/>
    <n v="0"/>
    <m/>
    <n v="0"/>
    <m/>
    <m/>
    <m/>
    <m/>
    <m/>
    <m/>
    <x v="1"/>
    <n v="0"/>
    <n v="1"/>
    <n v="2"/>
    <n v="5"/>
    <n v="0"/>
    <n v="0"/>
    <n v="0"/>
    <n v="1994"/>
  </r>
  <r>
    <m/>
    <m/>
    <s v="LAC/REF/16/TAS/12"/>
    <s v="UNEP"/>
    <m/>
    <x v="1"/>
    <s v="LAC"/>
    <x v="3"/>
    <s v="REF"/>
    <s v="Regional workshop on technology assessment (in refrigeration)"/>
    <d v="1995-03-01T00:00:00"/>
    <d v="1996-03-01T00:00:00"/>
    <s v="FIN"/>
    <d v="1998-01-01T00:00:00"/>
    <m/>
    <d v="1999-05-01T00:00:00"/>
    <d v="2000-06-01T00:00:00"/>
    <n v="0"/>
    <m/>
    <m/>
    <n v="0"/>
    <m/>
    <m/>
    <n v="0"/>
    <m/>
    <m/>
    <n v="0"/>
    <m/>
    <m/>
    <n v="30000"/>
    <n v="0"/>
    <n v="30000"/>
    <n v="1"/>
    <n v="0"/>
    <n v="0"/>
    <n v="0"/>
    <n v="3900"/>
    <n v="0"/>
    <n v="3900"/>
    <n v="0"/>
    <n v="30000"/>
    <n v="0"/>
    <n v="0"/>
    <n v="3900"/>
    <n v="0"/>
    <m/>
    <n v="0"/>
    <m/>
    <m/>
    <m/>
    <m/>
    <m/>
    <m/>
    <x v="1"/>
    <n v="0"/>
    <n v="1"/>
    <n v="34"/>
    <n v="12"/>
    <n v="0"/>
    <n v="0"/>
    <n v="0"/>
    <n v="1995"/>
  </r>
  <r>
    <m/>
    <m/>
    <s v="AFR/FUM/34/TRA/28"/>
    <s v="UNEP"/>
    <m/>
    <x v="0"/>
    <s v="AFR"/>
    <x v="2"/>
    <s v="FUM"/>
    <s v="Regional workshop on the experiences of use of methyl bromide alternatives evaluated under the Multilateral Fund"/>
    <d v="2001-07-01T00:00:00"/>
    <d v="2002-07-01T00:00:00"/>
    <s v="FIN"/>
    <d v="2003-08-01T00:00:00"/>
    <m/>
    <d v="2004-03-01T00:00:00"/>
    <d v="2009-07-01T00:00:00"/>
    <n v="0"/>
    <m/>
    <m/>
    <n v="0"/>
    <m/>
    <m/>
    <n v="0"/>
    <m/>
    <m/>
    <n v="0"/>
    <m/>
    <m/>
    <n v="80000"/>
    <n v="-24177"/>
    <n v="55823"/>
    <n v="1"/>
    <n v="0"/>
    <n v="0"/>
    <n v="0"/>
    <n v="10400"/>
    <n v="-3142.71"/>
    <n v="7257.29"/>
    <n v="0"/>
    <n v="55823"/>
    <n v="0"/>
    <n v="0"/>
    <n v="7257.2900000000009"/>
    <n v="0"/>
    <m/>
    <n v="0"/>
    <m/>
    <m/>
    <m/>
    <m/>
    <m/>
    <m/>
    <x v="1"/>
    <n v="0"/>
    <n v="1"/>
    <n v="25"/>
    <n v="12"/>
    <n v="0"/>
    <n v="0"/>
    <n v="0"/>
    <n v="2001"/>
  </r>
  <r>
    <m/>
    <m/>
    <s v="ASP/FUM/34/TRA/43"/>
    <s v="UNEP"/>
    <m/>
    <x v="2"/>
    <s v="ASP"/>
    <x v="2"/>
    <s v="FUM"/>
    <s v="Regional workshop on the experiences of use of methyl bromide alternatives evaluated under the Multilateral Fund"/>
    <d v="2001-07-01T00:00:00"/>
    <d v="2002-06-01T00:00:00"/>
    <s v="FIN"/>
    <d v="2002-08-01T00:00:00"/>
    <m/>
    <d v="2003-12-01T00:00:00"/>
    <d v="2005-12-01T00:00:00"/>
    <n v="0"/>
    <m/>
    <m/>
    <n v="0"/>
    <m/>
    <m/>
    <n v="0"/>
    <m/>
    <m/>
    <n v="0"/>
    <m/>
    <m/>
    <n v="80000"/>
    <n v="-13239"/>
    <n v="66761"/>
    <n v="1"/>
    <n v="0"/>
    <n v="0"/>
    <n v="0"/>
    <n v="10400"/>
    <n v="-1721.07"/>
    <n v="8678.93"/>
    <n v="0"/>
    <n v="66761"/>
    <n v="0"/>
    <n v="0"/>
    <n v="8678.93"/>
    <n v="0"/>
    <m/>
    <n v="0"/>
    <m/>
    <m/>
    <m/>
    <m/>
    <m/>
    <m/>
    <x v="1"/>
    <n v="0"/>
    <n v="1"/>
    <n v="13"/>
    <n v="11"/>
    <n v="0"/>
    <n v="0"/>
    <n v="0"/>
    <n v="2001"/>
  </r>
  <r>
    <m/>
    <m/>
    <s v="GLO/HAL/08/TRA/30"/>
    <s v="USA"/>
    <m/>
    <x v="3"/>
    <s v="GLO"/>
    <x v="2"/>
    <s v="HAL"/>
    <s v="Regional workshops in halon-1211 training"/>
    <d v="1992-10-01T00:00:00"/>
    <d v="1993-10-01T00:00:00"/>
    <s v="FIN"/>
    <m/>
    <m/>
    <d v="1993-10-01T00:00:00"/>
    <d v="1993-10-01T00:00:00"/>
    <n v="0"/>
    <m/>
    <m/>
    <n v="0"/>
    <m/>
    <m/>
    <m/>
    <m/>
    <m/>
    <m/>
    <m/>
    <m/>
    <n v="429000"/>
    <n v="0"/>
    <n v="429000"/>
    <n v="1"/>
    <n v="0"/>
    <n v="0"/>
    <n v="0"/>
    <n v="0"/>
    <n v="0"/>
    <n v="0"/>
    <n v="0"/>
    <n v="429000"/>
    <m/>
    <n v="0"/>
    <m/>
    <m/>
    <m/>
    <m/>
    <m/>
    <m/>
    <s v="Completed."/>
    <m/>
    <m/>
    <m/>
    <x v="1"/>
    <n v="0"/>
    <n v="1"/>
    <s v=""/>
    <n v="12"/>
    <n v="0"/>
    <n v="0"/>
    <n v="0"/>
    <n v="1992"/>
  </r>
  <r>
    <m/>
    <m/>
    <s v="LEB/REF/28/TAS/29"/>
    <s v="France"/>
    <m/>
    <x v="2"/>
    <s v="LEB"/>
    <x v="3"/>
    <s v="REF"/>
    <s v="Remaining issues for a RMP and preparation of strategy and projects for reduction of CFC emissions in centrifugal chillers"/>
    <d v="1999-07-01T00:00:00"/>
    <d v="2002-02-01T00:00:00"/>
    <s v="FIN"/>
    <d v="2000-03-01T00:00:00"/>
    <m/>
    <d v="2001-08-01T00:00:00"/>
    <d v="2002-01-01T00:00:00"/>
    <n v="0"/>
    <m/>
    <m/>
    <n v="0"/>
    <m/>
    <m/>
    <m/>
    <m/>
    <m/>
    <m/>
    <m/>
    <m/>
    <n v="45750"/>
    <n v="-20966"/>
    <n v="24784"/>
    <n v="1"/>
    <n v="0"/>
    <n v="0"/>
    <n v="0"/>
    <n v="0"/>
    <n v="0"/>
    <n v="0"/>
    <n v="0"/>
    <n v="24784"/>
    <m/>
    <n v="0"/>
    <n v="0"/>
    <m/>
    <m/>
    <m/>
    <m/>
    <m/>
    <s v="The study was completed and a draft report was handed over to the NOU (08/2001). Remaining activities could be carried out at the same time than the R&amp;R project.Project completed."/>
    <m/>
    <m/>
    <m/>
    <x v="1"/>
    <n v="0"/>
    <n v="1"/>
    <n v="8"/>
    <n v="31"/>
    <n v="0"/>
    <n v="0"/>
    <n v="0"/>
    <n v="1999"/>
  </r>
  <r>
    <m/>
    <m/>
    <s v="LEB/REF/28/TAS/31"/>
    <s v="Germany"/>
    <m/>
    <x v="2"/>
    <s v="LEB"/>
    <x v="3"/>
    <s v="REF"/>
    <s v="Remaining issues for a RMP and preparation of strategy and projects for reduction of CFC emissions in centrifugal chillers"/>
    <d v="1999-07-01T00:00:00"/>
    <d v="2002-02-01T00:00:00"/>
    <s v="FIN"/>
    <d v="2000-05-01T00:00:00"/>
    <m/>
    <d v="2001-11-01T00:00:00"/>
    <d v="2003-10-01T00:00:00"/>
    <n v="0"/>
    <m/>
    <m/>
    <n v="0"/>
    <m/>
    <m/>
    <n v="0"/>
    <m/>
    <m/>
    <n v="0"/>
    <m/>
    <m/>
    <n v="37550"/>
    <n v="-3"/>
    <n v="37547"/>
    <n v="1"/>
    <n v="0"/>
    <n v="0"/>
    <n v="0"/>
    <n v="0"/>
    <n v="0"/>
    <n v="0"/>
    <n v="0"/>
    <n v="37547"/>
    <n v="0"/>
    <n v="0"/>
    <n v="0"/>
    <n v="0"/>
    <m/>
    <m/>
    <m/>
    <m/>
    <s v="Completed, final report submitted"/>
    <m/>
    <m/>
    <m/>
    <x v="1"/>
    <n v="0"/>
    <n v="1"/>
    <n v="10"/>
    <n v="31"/>
    <n v="0"/>
    <n v="0"/>
    <n v="0"/>
    <n v="1999"/>
  </r>
  <r>
    <m/>
    <m/>
    <s v="ALG/SEV/27/INS/32"/>
    <s v="UNEP"/>
    <m/>
    <x v="0"/>
    <s v="ALG"/>
    <x v="4"/>
    <s v="SEV"/>
    <s v="Renewal of institutional strengthening"/>
    <d v="1999-03-01T00:00:00"/>
    <d v="2001-04-01T00:00:00"/>
    <s v="FIN"/>
    <d v="2001-01-01T00:00:00"/>
    <m/>
    <d v="2001-12-01T00:00:00"/>
    <d v="2003-06-01T00:00:00"/>
    <n v="0"/>
    <m/>
    <m/>
    <n v="0"/>
    <m/>
    <m/>
    <n v="0"/>
    <m/>
    <m/>
    <n v="0"/>
    <m/>
    <m/>
    <n v="90010"/>
    <n v="0"/>
    <n v="90010"/>
    <n v="1"/>
    <n v="0"/>
    <n v="0"/>
    <n v="0"/>
    <n v="11701"/>
    <n v="0"/>
    <n v="11701"/>
    <n v="0"/>
    <n v="90010"/>
    <n v="0"/>
    <n v="0"/>
    <n v="11701"/>
    <n v="0"/>
    <m/>
    <n v="0"/>
    <m/>
    <m/>
    <m/>
    <m/>
    <m/>
    <m/>
    <x v="1"/>
    <n v="0"/>
    <n v="1"/>
    <n v="22"/>
    <n v="25"/>
    <n v="0"/>
    <n v="0"/>
    <n v="0"/>
    <n v="1999"/>
  </r>
  <r>
    <m/>
    <m/>
    <s v="BKF/SEV/27/INS/08"/>
    <s v="UNEP"/>
    <m/>
    <x v="0"/>
    <s v="BKF"/>
    <x v="4"/>
    <s v="SEV"/>
    <s v="Renewal of institutional strengthening"/>
    <d v="1999-03-01T00:00:00"/>
    <d v="2001-04-01T00:00:00"/>
    <s v="FIN"/>
    <d v="1999-08-01T00:00:00"/>
    <m/>
    <d v="2001-07-01T00:00:00"/>
    <d v="2001-12-01T00:00:00"/>
    <n v="0"/>
    <m/>
    <m/>
    <n v="0"/>
    <m/>
    <m/>
    <n v="0"/>
    <m/>
    <m/>
    <n v="0"/>
    <m/>
    <m/>
    <n v="55700"/>
    <n v="0"/>
    <n v="55700"/>
    <n v="1"/>
    <n v="0"/>
    <n v="0"/>
    <n v="0"/>
    <n v="7241"/>
    <n v="0"/>
    <n v="7241"/>
    <n v="0"/>
    <n v="55700"/>
    <n v="0"/>
    <n v="0"/>
    <n v="7241"/>
    <n v="0"/>
    <m/>
    <n v="0"/>
    <m/>
    <m/>
    <m/>
    <m/>
    <m/>
    <m/>
    <x v="1"/>
    <n v="0"/>
    <n v="1"/>
    <n v="5"/>
    <n v="25"/>
    <n v="0"/>
    <n v="0"/>
    <n v="0"/>
    <n v="1999"/>
  </r>
  <r>
    <m/>
    <m/>
    <s v="CHI/SEV/32/INS/142"/>
    <s v="IBRD"/>
    <m/>
    <x v="1"/>
    <s v="CHI"/>
    <x v="4"/>
    <s v="SEV"/>
    <s v="Renewal of institutional strengthening"/>
    <d v="2000-12-01T00:00:00"/>
    <d v="2003-01-01T00:00:00"/>
    <s v="FIN"/>
    <d v="2002-12-01T00:00:00"/>
    <m/>
    <d v="2003-01-01T00:00:00"/>
    <d v="2003-01-01T00:00:00"/>
    <n v="0"/>
    <m/>
    <m/>
    <n v="0"/>
    <m/>
    <m/>
    <n v="0"/>
    <m/>
    <m/>
    <n v="0"/>
    <m/>
    <m/>
    <n v="143500"/>
    <n v="0"/>
    <n v="143500"/>
    <n v="1"/>
    <n v="0"/>
    <n v="0"/>
    <n v="0"/>
    <n v="18655"/>
    <n v="0"/>
    <n v="18655"/>
    <n v="0"/>
    <n v="143500"/>
    <n v="0"/>
    <n v="0"/>
    <n v="18655"/>
    <n v="0"/>
    <n v="0"/>
    <m/>
    <m/>
    <m/>
    <s v="NOU completed the IS tranche with work on several activities: the RMP, methyl bromide demo. project, sterilization project, and methyl bromide phase out in the tree sub-sector. New IS approved at the 38th ExCom."/>
    <m/>
    <m/>
    <m/>
    <x v="1"/>
    <n v="0"/>
    <n v="1"/>
    <n v="24"/>
    <n v="25"/>
    <n v="0"/>
    <n v="0"/>
    <n v="0"/>
    <n v="2000"/>
  </r>
  <r>
    <m/>
    <m/>
    <s v="COI/SEV/32/INS/04"/>
    <s v="UNEP"/>
    <m/>
    <x v="0"/>
    <s v="COI"/>
    <x v="4"/>
    <s v="SEV"/>
    <s v="Renewal of institutional strengthening"/>
    <d v="2000-12-01T00:00:00"/>
    <d v="2003-01-01T00:00:00"/>
    <s v="FIN"/>
    <d v="2001-01-01T00:00:00"/>
    <m/>
    <d v="2003-04-01T00:00:00"/>
    <d v="2003-12-01T00:00:00"/>
    <n v="0"/>
    <m/>
    <m/>
    <n v="0"/>
    <m/>
    <m/>
    <n v="0"/>
    <m/>
    <m/>
    <n v="0"/>
    <m/>
    <m/>
    <n v="18533"/>
    <n v="0"/>
    <n v="18533"/>
    <n v="1"/>
    <n v="0"/>
    <n v="0"/>
    <n v="0"/>
    <n v="2409"/>
    <n v="0"/>
    <n v="2409"/>
    <n v="0"/>
    <n v="18533"/>
    <n v="0"/>
    <n v="0"/>
    <n v="2409"/>
    <n v="0"/>
    <m/>
    <n v="0"/>
    <m/>
    <m/>
    <m/>
    <m/>
    <m/>
    <m/>
    <x v="1"/>
    <n v="0"/>
    <n v="1"/>
    <n v="1"/>
    <n v="25"/>
    <n v="0"/>
    <n v="0"/>
    <n v="0"/>
    <n v="2000"/>
  </r>
  <r>
    <m/>
    <m/>
    <s v="PRC/SEV/32/INS/06"/>
    <s v="UNEP"/>
    <m/>
    <x v="0"/>
    <s v="PRC"/>
    <x v="4"/>
    <s v="SEV"/>
    <s v="Renewal of institutional strengthening"/>
    <d v="2000-12-01T00:00:00"/>
    <d v="2003-01-01T00:00:00"/>
    <s v="FIN"/>
    <d v="2001-11-01T00:00:00"/>
    <m/>
    <d v="2003-04-01T00:00:00"/>
    <d v="2003-12-01T00:00:00"/>
    <n v="0"/>
    <m/>
    <m/>
    <n v="0"/>
    <m/>
    <m/>
    <n v="0"/>
    <m/>
    <m/>
    <n v="0"/>
    <m/>
    <m/>
    <n v="41950"/>
    <n v="0"/>
    <n v="41950"/>
    <n v="1"/>
    <n v="0"/>
    <n v="0"/>
    <n v="0"/>
    <n v="5454"/>
    <n v="0"/>
    <n v="5454"/>
    <n v="0"/>
    <n v="41950"/>
    <n v="0"/>
    <n v="0"/>
    <n v="5453.9999999999991"/>
    <n v="0"/>
    <m/>
    <n v="0"/>
    <m/>
    <m/>
    <m/>
    <m/>
    <m/>
    <m/>
    <x v="1"/>
    <n v="0"/>
    <n v="1"/>
    <n v="11"/>
    <n v="25"/>
    <n v="0"/>
    <n v="0"/>
    <n v="0"/>
    <n v="2000"/>
  </r>
  <r>
    <m/>
    <m/>
    <s v="ELS/SEV/32/INS/10"/>
    <s v="UNEP"/>
    <m/>
    <x v="1"/>
    <s v="ELS"/>
    <x v="4"/>
    <s v="SEV"/>
    <s v="Renewal of institutional strengthening"/>
    <d v="2000-12-01T00:00:00"/>
    <d v="2003-01-01T00:00:00"/>
    <s v="FIN"/>
    <d v="2001-07-01T00:00:00"/>
    <m/>
    <d v="2003-03-01T00:00:00"/>
    <d v="2004-05-01T00:00:00"/>
    <n v="0"/>
    <m/>
    <m/>
    <n v="0"/>
    <m/>
    <m/>
    <n v="0"/>
    <m/>
    <m/>
    <n v="0"/>
    <m/>
    <m/>
    <n v="44600"/>
    <n v="0"/>
    <n v="44600"/>
    <n v="1"/>
    <n v="0"/>
    <n v="0"/>
    <n v="0"/>
    <n v="5798"/>
    <n v="0"/>
    <n v="5798"/>
    <n v="0"/>
    <n v="44600"/>
    <n v="0"/>
    <n v="0"/>
    <n v="5798"/>
    <n v="0"/>
    <m/>
    <n v="0"/>
    <m/>
    <m/>
    <m/>
    <m/>
    <m/>
    <m/>
    <x v="1"/>
    <n v="0"/>
    <n v="1"/>
    <n v="7"/>
    <n v="25"/>
    <n v="0"/>
    <n v="0"/>
    <n v="0"/>
    <n v="2000"/>
  </r>
  <r>
    <m/>
    <m/>
    <s v="GAB/SEV/32/INS/08"/>
    <s v="UNEP"/>
    <m/>
    <x v="0"/>
    <s v="GAB"/>
    <x v="4"/>
    <s v="SEV"/>
    <s v="Renewal of institutional strengthening"/>
    <d v="2000-12-01T00:00:00"/>
    <d v="2003-01-01T00:00:00"/>
    <s v="FIN"/>
    <d v="2001-03-01T00:00:00"/>
    <m/>
    <d v="2002-12-01T00:00:00"/>
    <d v="2003-12-01T00:00:00"/>
    <n v="0"/>
    <m/>
    <m/>
    <n v="0"/>
    <m/>
    <m/>
    <n v="0"/>
    <m/>
    <m/>
    <n v="0"/>
    <m/>
    <m/>
    <n v="30400"/>
    <n v="0"/>
    <n v="30400"/>
    <n v="1"/>
    <n v="0"/>
    <n v="0"/>
    <n v="0"/>
    <n v="3952"/>
    <n v="0"/>
    <n v="3952"/>
    <n v="0"/>
    <n v="30400"/>
    <n v="0"/>
    <n v="0"/>
    <n v="3952"/>
    <n v="0"/>
    <m/>
    <n v="0"/>
    <m/>
    <m/>
    <m/>
    <m/>
    <m/>
    <m/>
    <x v="1"/>
    <n v="0"/>
    <n v="1"/>
    <n v="3"/>
    <n v="25"/>
    <n v="0"/>
    <n v="0"/>
    <n v="0"/>
    <n v="2000"/>
  </r>
  <r>
    <m/>
    <m/>
    <s v="GHA/SEV/20/INS/08"/>
    <s v="UNDP"/>
    <m/>
    <x v="0"/>
    <s v="GHA"/>
    <x v="4"/>
    <s v="SEV"/>
    <s v="Renewal of institutional strengthening"/>
    <d v="1996-10-01T00:00:00"/>
    <d v="1998-10-01T00:00:00"/>
    <s v="FIN"/>
    <d v="1996-11-01T00:00:00"/>
    <m/>
    <d v="1998-12-01T00:00:00"/>
    <d v="1999-12-01T00:00:00"/>
    <n v="0"/>
    <m/>
    <m/>
    <m/>
    <m/>
    <m/>
    <n v="0"/>
    <m/>
    <m/>
    <m/>
    <m/>
    <m/>
    <n v="107000"/>
    <n v="0"/>
    <n v="107000"/>
    <n v="1"/>
    <n v="0"/>
    <n v="0"/>
    <n v="0"/>
    <n v="13910"/>
    <n v="0"/>
    <n v="13910"/>
    <n v="0"/>
    <n v="107000"/>
    <n v="0"/>
    <n v="0"/>
    <n v="13910"/>
    <n v="0"/>
    <m/>
    <m/>
    <m/>
    <m/>
    <s v="Completed in 1998. Financially completed in 1999."/>
    <m/>
    <m/>
    <m/>
    <x v="1"/>
    <n v="0"/>
    <n v="1"/>
    <n v="1"/>
    <n v="24"/>
    <n v="0"/>
    <n v="0"/>
    <n v="0"/>
    <n v="1996"/>
  </r>
  <r>
    <m/>
    <m/>
    <s v="GUA/SEV/22/INS/14"/>
    <s v="UNEP"/>
    <m/>
    <x v="1"/>
    <s v="GUA"/>
    <x v="4"/>
    <s v="SEV"/>
    <s v="Renewal of institutional strengthening"/>
    <d v="1997-05-01T00:00:00"/>
    <d v="1999-11-01T00:00:00"/>
    <s v="FIN"/>
    <d v="1997-10-01T00:00:00"/>
    <m/>
    <d v="2000-05-01T00:00:00"/>
    <d v="2000-12-01T00:00:00"/>
    <n v="0"/>
    <m/>
    <m/>
    <n v="0"/>
    <m/>
    <m/>
    <n v="0"/>
    <m/>
    <m/>
    <n v="0"/>
    <m/>
    <m/>
    <n v="96000"/>
    <n v="0"/>
    <n v="96000"/>
    <n v="1"/>
    <n v="0"/>
    <n v="0"/>
    <n v="0"/>
    <n v="12480"/>
    <n v="0"/>
    <n v="12480"/>
    <n v="0"/>
    <n v="96000"/>
    <n v="0"/>
    <n v="0"/>
    <n v="12480"/>
    <n v="0"/>
    <m/>
    <n v="0"/>
    <m/>
    <m/>
    <m/>
    <m/>
    <m/>
    <m/>
    <x v="1"/>
    <n v="0"/>
    <n v="1"/>
    <n v="5"/>
    <n v="30"/>
    <n v="0"/>
    <n v="0"/>
    <n v="0"/>
    <n v="1997"/>
  </r>
  <r>
    <m/>
    <m/>
    <s v="HON/SEV/32/INS/08"/>
    <s v="UNEP"/>
    <m/>
    <x v="1"/>
    <s v="HON"/>
    <x v="4"/>
    <s v="SEV"/>
    <s v="Renewal of institutional strengthening"/>
    <d v="2000-12-01T00:00:00"/>
    <d v="2003-01-01T00:00:00"/>
    <s v="FIN"/>
    <d v="2001-07-01T00:00:00"/>
    <m/>
    <d v="2003-05-01T00:00:00"/>
    <d v="2003-12-01T00:00:00"/>
    <n v="0"/>
    <m/>
    <m/>
    <n v="0"/>
    <m/>
    <m/>
    <n v="0"/>
    <m/>
    <m/>
    <n v="0"/>
    <m/>
    <m/>
    <n v="44000"/>
    <n v="0"/>
    <n v="44000"/>
    <n v="1"/>
    <n v="0"/>
    <n v="0"/>
    <n v="0"/>
    <n v="5720"/>
    <n v="0"/>
    <n v="5720"/>
    <n v="0"/>
    <n v="44000"/>
    <n v="0"/>
    <n v="0"/>
    <n v="5720"/>
    <n v="0"/>
    <m/>
    <n v="0"/>
    <m/>
    <m/>
    <m/>
    <m/>
    <m/>
    <m/>
    <x v="1"/>
    <n v="0"/>
    <n v="1"/>
    <n v="7"/>
    <n v="25"/>
    <n v="0"/>
    <n v="0"/>
    <n v="0"/>
    <n v="2000"/>
  </r>
  <r>
    <m/>
    <m/>
    <s v="IDS/SEV/23/INS/80"/>
    <s v="UNDP"/>
    <m/>
    <x v="2"/>
    <s v="IDS"/>
    <x v="4"/>
    <s v="SEV"/>
    <s v="Renewal of institutional strengthening"/>
    <d v="1997-11-01T00:00:00"/>
    <d v="1999-12-01T00:00:00"/>
    <s v="FIN"/>
    <d v="1998-07-01T00:00:00"/>
    <m/>
    <d v="2000-12-01T00:00:00"/>
    <d v="2003-04-01T00:00:00"/>
    <n v="0"/>
    <m/>
    <m/>
    <m/>
    <m/>
    <m/>
    <n v="0"/>
    <m/>
    <m/>
    <m/>
    <m/>
    <m/>
    <n v="208650"/>
    <n v="-265"/>
    <n v="208385"/>
    <n v="1"/>
    <n v="0"/>
    <n v="0"/>
    <n v="0"/>
    <n v="27125"/>
    <n v="-34"/>
    <n v="27091"/>
    <n v="0.9500000000007276"/>
    <n v="208385"/>
    <n v="0"/>
    <n v="0"/>
    <n v="27090.05"/>
    <n v="0"/>
    <m/>
    <m/>
    <m/>
    <m/>
    <s v="Completed in 2000. Financially completed in 2003."/>
    <m/>
    <m/>
    <m/>
    <x v="1"/>
    <n v="0"/>
    <n v="1"/>
    <n v="8"/>
    <n v="25"/>
    <n v="0"/>
    <n v="0"/>
    <n v="0"/>
    <n v="1997"/>
  </r>
  <r>
    <m/>
    <m/>
    <s v="IRA/SEV/23/INS/30"/>
    <s v="UNDP"/>
    <m/>
    <x v="2"/>
    <s v="IRA"/>
    <x v="4"/>
    <s v="SEV"/>
    <s v="Renewal of institutional strengthening"/>
    <d v="1997-11-01T00:00:00"/>
    <d v="1999-12-01T00:00:00"/>
    <s v="FIN"/>
    <d v="2000-08-01T00:00:00"/>
    <m/>
    <d v="2002-05-01T00:00:00"/>
    <d v="2003-11-01T00:00:00"/>
    <n v="0"/>
    <m/>
    <m/>
    <m/>
    <m/>
    <m/>
    <n v="0"/>
    <m/>
    <m/>
    <m/>
    <m/>
    <m/>
    <n v="133470"/>
    <n v="0"/>
    <n v="133470"/>
    <n v="1"/>
    <n v="0"/>
    <n v="0"/>
    <n v="0"/>
    <n v="17351"/>
    <n v="0"/>
    <n v="17351"/>
    <n v="-9.9999999998544808E-2"/>
    <n v="133470"/>
    <n v="0"/>
    <n v="0"/>
    <n v="17351.099999999999"/>
    <n v="0"/>
    <m/>
    <m/>
    <m/>
    <m/>
    <s v="Completed in 2002. Financially completed in 2003."/>
    <m/>
    <m/>
    <m/>
    <x v="1"/>
    <n v="0"/>
    <n v="1"/>
    <n v="33"/>
    <n v="25"/>
    <n v="0"/>
    <n v="0"/>
    <n v="0"/>
    <n v="1997"/>
  </r>
  <r>
    <m/>
    <m/>
    <s v="JOR/SEV/22/INS/30"/>
    <s v="IBRD"/>
    <m/>
    <x v="2"/>
    <s v="JOR"/>
    <x v="4"/>
    <s v="SEV"/>
    <s v="Renewal of institutional strengthening"/>
    <d v="1997-05-01T00:00:00"/>
    <d v="1999-05-01T00:00:00"/>
    <s v="FIN"/>
    <d v="1997-06-01T00:00:00"/>
    <m/>
    <d v="1999-05-01T00:00:00"/>
    <d v="1999-06-01T00:00:00"/>
    <n v="0"/>
    <m/>
    <m/>
    <n v="0"/>
    <m/>
    <m/>
    <n v="0"/>
    <m/>
    <m/>
    <n v="0"/>
    <m/>
    <m/>
    <n v="113333"/>
    <n v="0"/>
    <n v="113333"/>
    <n v="1"/>
    <n v="0"/>
    <n v="0"/>
    <n v="0"/>
    <n v="14733"/>
    <n v="0"/>
    <n v="14733"/>
    <n v="0"/>
    <n v="113333"/>
    <n v="0"/>
    <n v="0"/>
    <n v="14733"/>
    <n v="0"/>
    <n v="0"/>
    <m/>
    <m/>
    <m/>
    <s v="PIU fully operational. Funds were fully disbursed."/>
    <m/>
    <m/>
    <m/>
    <x v="1"/>
    <n v="0"/>
    <n v="1"/>
    <n v="1"/>
    <n v="24"/>
    <n v="0"/>
    <n v="0"/>
    <n v="0"/>
    <n v="1997"/>
  </r>
  <r>
    <m/>
    <m/>
    <s v="KEN/SEV/25/INS/18"/>
    <s v="UNDP"/>
    <m/>
    <x v="0"/>
    <s v="KEN"/>
    <x v="4"/>
    <s v="SEV"/>
    <s v="Renewal of institutional strengthening"/>
    <d v="1998-07-01T00:00:00"/>
    <d v="2000-07-01T00:00:00"/>
    <s v="FIN"/>
    <d v="1998-08-01T00:00:00"/>
    <m/>
    <d v="2000-12-01T00:00:00"/>
    <d v="2003-10-01T00:00:00"/>
    <n v="0"/>
    <m/>
    <m/>
    <m/>
    <m/>
    <m/>
    <n v="0"/>
    <m/>
    <m/>
    <m/>
    <m/>
    <m/>
    <n v="116667"/>
    <n v="0"/>
    <n v="116667"/>
    <n v="1"/>
    <n v="0"/>
    <n v="0"/>
    <n v="0"/>
    <n v="15167"/>
    <n v="0"/>
    <n v="15167"/>
    <n v="0.29000000000087311"/>
    <n v="116667"/>
    <n v="0"/>
    <n v="0"/>
    <n v="15166.71"/>
    <n v="0"/>
    <m/>
    <m/>
    <m/>
    <m/>
    <s v="Completed in 2000. Financially completed in 2003."/>
    <m/>
    <m/>
    <m/>
    <x v="1"/>
    <n v="0"/>
    <n v="1"/>
    <n v="1"/>
    <n v="24"/>
    <n v="0"/>
    <n v="0"/>
    <n v="0"/>
    <n v="1998"/>
  </r>
  <r>
    <m/>
    <m/>
    <s v="DRK/SEV/32/INS/13"/>
    <s v="UNEP"/>
    <m/>
    <x v="2"/>
    <s v="DRK"/>
    <x v="4"/>
    <s v="SEV"/>
    <s v="Renewal of institutional strengthening"/>
    <d v="2000-12-01T00:00:00"/>
    <d v="2003-01-01T00:00:00"/>
    <s v="FIN"/>
    <d v="2003-08-01T00:00:00"/>
    <m/>
    <d v="2003-10-01T00:00:00"/>
    <d v="2003-12-01T00:00:00"/>
    <n v="0"/>
    <m/>
    <m/>
    <n v="0"/>
    <m/>
    <m/>
    <n v="0"/>
    <m/>
    <m/>
    <n v="0"/>
    <m/>
    <m/>
    <n v="95040"/>
    <n v="0"/>
    <n v="95040"/>
    <n v="1"/>
    <n v="0"/>
    <n v="0"/>
    <n v="0"/>
    <n v="12355"/>
    <n v="0"/>
    <n v="12355"/>
    <n v="0"/>
    <n v="95040"/>
    <n v="0"/>
    <n v="0"/>
    <n v="12355"/>
    <n v="0"/>
    <m/>
    <n v="0"/>
    <m/>
    <m/>
    <m/>
    <m/>
    <m/>
    <m/>
    <x v="1"/>
    <n v="0"/>
    <n v="1"/>
    <n v="32"/>
    <n v="25"/>
    <n v="0"/>
    <n v="0"/>
    <n v="0"/>
    <n v="2000"/>
  </r>
  <r>
    <m/>
    <m/>
    <s v="PAR/SEV/32/INS/09"/>
    <s v="UNEP"/>
    <m/>
    <x v="1"/>
    <s v="PAR"/>
    <x v="4"/>
    <s v="SEV"/>
    <s v="Renewal of institutional strengthening"/>
    <d v="2000-12-01T00:00:00"/>
    <d v="2003-01-01T00:00:00"/>
    <s v="FIN"/>
    <d v="2001-07-01T00:00:00"/>
    <m/>
    <d v="2003-01-01T00:00:00"/>
    <d v="2004-09-01T00:00:00"/>
    <n v="0"/>
    <m/>
    <m/>
    <n v="0"/>
    <m/>
    <m/>
    <n v="0"/>
    <m/>
    <m/>
    <n v="0"/>
    <m/>
    <m/>
    <n v="44200"/>
    <n v="0"/>
    <n v="44200"/>
    <n v="1"/>
    <n v="0"/>
    <n v="0"/>
    <n v="0"/>
    <n v="5746"/>
    <n v="0"/>
    <n v="5746"/>
    <n v="0"/>
    <n v="44200"/>
    <n v="0"/>
    <n v="0"/>
    <n v="5746"/>
    <n v="0"/>
    <m/>
    <n v="0"/>
    <m/>
    <m/>
    <m/>
    <m/>
    <m/>
    <m/>
    <x v="1"/>
    <n v="0"/>
    <n v="1"/>
    <n v="7"/>
    <n v="25"/>
    <n v="0"/>
    <n v="0"/>
    <n v="0"/>
    <n v="2000"/>
  </r>
  <r>
    <m/>
    <m/>
    <s v="PHI/SEV/28/INS/63"/>
    <s v="IBRD"/>
    <m/>
    <x v="2"/>
    <s v="PHI"/>
    <x v="4"/>
    <s v="SEV"/>
    <s v="Renewal of institutional strengthening"/>
    <d v="1999-07-01T00:00:00"/>
    <d v="2001-08-01T00:00:00"/>
    <s v="FIN"/>
    <d v="2000-12-01T00:00:00"/>
    <m/>
    <d v="2002-05-01T00:00:00"/>
    <d v="2002-05-01T00:00:00"/>
    <n v="0"/>
    <m/>
    <m/>
    <n v="0"/>
    <m/>
    <m/>
    <n v="0"/>
    <m/>
    <m/>
    <n v="0"/>
    <m/>
    <m/>
    <n v="139333"/>
    <n v="0"/>
    <n v="139333"/>
    <n v="1"/>
    <n v="0"/>
    <n v="0"/>
    <n v="0"/>
    <n v="18113"/>
    <n v="0"/>
    <n v="18113"/>
    <n v="0"/>
    <n v="139333"/>
    <n v="0"/>
    <n v="0"/>
    <n v="18113"/>
    <n v="0"/>
    <n v="0"/>
    <m/>
    <m/>
    <m/>
    <s v="Phase II completed and IS renewal approved at the 36th ExCom."/>
    <m/>
    <m/>
    <m/>
    <x v="1"/>
    <n v="0"/>
    <n v="1"/>
    <n v="17"/>
    <n v="25"/>
    <n v="0"/>
    <n v="0"/>
    <n v="0"/>
    <n v="1999"/>
  </r>
  <r>
    <m/>
    <m/>
    <s v="STL/SEV/30/INS/05"/>
    <s v="UNEP"/>
    <m/>
    <x v="1"/>
    <s v="STL"/>
    <x v="4"/>
    <s v="SEV"/>
    <s v="Renewal of institutional strengthening"/>
    <d v="2000-03-01T00:00:00"/>
    <d v="2002-04-01T00:00:00"/>
    <s v="FIN"/>
    <d v="2001-01-01T00:00:00"/>
    <m/>
    <d v="2002-06-01T00:00:00"/>
    <d v="2003-07-01T00:00:00"/>
    <n v="0"/>
    <m/>
    <m/>
    <n v="0"/>
    <m/>
    <m/>
    <n v="0"/>
    <m/>
    <m/>
    <n v="0"/>
    <m/>
    <m/>
    <n v="24400"/>
    <n v="0"/>
    <n v="24400"/>
    <n v="1"/>
    <n v="0"/>
    <n v="0"/>
    <n v="0"/>
    <n v="3172"/>
    <n v="0"/>
    <n v="3172"/>
    <n v="0"/>
    <n v="24400"/>
    <n v="0"/>
    <n v="0"/>
    <n v="3172"/>
    <n v="0"/>
    <m/>
    <n v="0"/>
    <m/>
    <m/>
    <m/>
    <m/>
    <m/>
    <m/>
    <x v="1"/>
    <n v="0"/>
    <n v="1"/>
    <n v="10"/>
    <n v="25"/>
    <n v="0"/>
    <n v="0"/>
    <n v="0"/>
    <n v="2000"/>
  </r>
  <r>
    <m/>
    <m/>
    <s v="SEN/SEV/23/INS/09"/>
    <s v="UNEP"/>
    <m/>
    <x v="0"/>
    <s v="SEN"/>
    <x v="4"/>
    <s v="SEV"/>
    <s v="Renewal of institutional strengthening"/>
    <d v="1997-11-01T00:00:00"/>
    <d v="1999-12-01T00:00:00"/>
    <s v="FIN"/>
    <d v="1998-06-01T00:00:00"/>
    <m/>
    <d v="2000-02-01T00:00:00"/>
    <d v="2000-02-01T00:00:00"/>
    <n v="0"/>
    <m/>
    <m/>
    <n v="0"/>
    <m/>
    <m/>
    <n v="0"/>
    <m/>
    <m/>
    <n v="0"/>
    <m/>
    <m/>
    <n v="117000"/>
    <n v="0"/>
    <n v="117000"/>
    <n v="1"/>
    <n v="0"/>
    <n v="0"/>
    <n v="0"/>
    <n v="15210"/>
    <n v="0"/>
    <n v="15210"/>
    <n v="0"/>
    <n v="117000"/>
    <n v="0"/>
    <n v="0"/>
    <n v="15210"/>
    <n v="0"/>
    <m/>
    <n v="0"/>
    <m/>
    <m/>
    <m/>
    <m/>
    <m/>
    <m/>
    <x v="1"/>
    <n v="0"/>
    <n v="1"/>
    <n v="7"/>
    <n v="25"/>
    <n v="0"/>
    <n v="0"/>
    <n v="0"/>
    <n v="1997"/>
  </r>
  <r>
    <m/>
    <m/>
    <s v="SRL/SEV/23/INS/10"/>
    <s v="UNDP"/>
    <m/>
    <x v="2"/>
    <s v="SRL"/>
    <x v="4"/>
    <s v="SEV"/>
    <s v="Renewal of institutional strengthening"/>
    <d v="1997-11-01T00:00:00"/>
    <d v="1999-12-01T00:00:00"/>
    <s v="FIN"/>
    <d v="1997-11-01T00:00:00"/>
    <m/>
    <d v="1999-12-01T00:00:00"/>
    <d v="2003-09-01T00:00:00"/>
    <n v="0"/>
    <m/>
    <m/>
    <m/>
    <m/>
    <m/>
    <n v="0"/>
    <m/>
    <m/>
    <m/>
    <m/>
    <m/>
    <n v="103120"/>
    <n v="0"/>
    <n v="103120"/>
    <n v="1"/>
    <n v="0"/>
    <n v="0"/>
    <n v="0"/>
    <n v="13406"/>
    <n v="0"/>
    <n v="13406"/>
    <n v="0.3999999999996362"/>
    <n v="103120"/>
    <n v="0"/>
    <n v="0"/>
    <n v="13405.6"/>
    <n v="0"/>
    <m/>
    <m/>
    <m/>
    <m/>
    <s v="Completed in 1999. Financially completed in 2003."/>
    <m/>
    <m/>
    <m/>
    <x v="1"/>
    <n v="0"/>
    <n v="1"/>
    <n v="0"/>
    <n v="25"/>
    <n v="0"/>
    <n v="0"/>
    <n v="0"/>
    <n v="1997"/>
  </r>
  <r>
    <m/>
    <m/>
    <s v="TUR/SEV/32/INS/73"/>
    <s v="IBRD"/>
    <m/>
    <x v="4"/>
    <s v="TUR"/>
    <x v="4"/>
    <s v="SEV"/>
    <s v="Renewal of institutional strengthening"/>
    <d v="2000-12-01T00:00:00"/>
    <d v="2003-01-01T00:00:00"/>
    <s v="FIN"/>
    <d v="2002-12-01T00:00:00"/>
    <m/>
    <d v="2007-12-01T00:00:00"/>
    <d v="2008-04-01T00:00:00"/>
    <n v="0"/>
    <m/>
    <m/>
    <n v="0"/>
    <m/>
    <m/>
    <n v="0"/>
    <m/>
    <m/>
    <n v="0"/>
    <m/>
    <m/>
    <n v="200000"/>
    <n v="-3641"/>
    <n v="196359"/>
    <n v="1"/>
    <n v="0"/>
    <n v="0"/>
    <n v="0"/>
    <n v="26000"/>
    <n v="-473"/>
    <n v="25527"/>
    <n v="0"/>
    <n v="196359"/>
    <n v="0"/>
    <n v="0"/>
    <n v="25527"/>
    <n v="0"/>
    <n v="0"/>
    <m/>
    <m/>
    <m/>
    <s v="All activities completed and project is physically and financially closed."/>
    <m/>
    <m/>
    <m/>
    <x v="1"/>
    <n v="0"/>
    <n v="1"/>
    <n v="24"/>
    <n v="25"/>
    <n v="0"/>
    <n v="0"/>
    <n v="0"/>
    <n v="2000"/>
  </r>
  <r>
    <m/>
    <m/>
    <s v="URU/SEV/20/INS/22"/>
    <s v="UNDP"/>
    <m/>
    <x v="1"/>
    <s v="URU"/>
    <x v="4"/>
    <s v="SEV"/>
    <s v="Renewal of institutional strengthening"/>
    <d v="1996-10-01T00:00:00"/>
    <d v="1998-10-01T00:00:00"/>
    <s v="FIN"/>
    <d v="1996-10-01T00:00:00"/>
    <m/>
    <d v="1998-07-01T00:00:00"/>
    <d v="1999-12-01T00:00:00"/>
    <n v="0"/>
    <m/>
    <m/>
    <m/>
    <m/>
    <m/>
    <n v="0"/>
    <m/>
    <m/>
    <m/>
    <m/>
    <m/>
    <n v="116000"/>
    <n v="0"/>
    <n v="116000"/>
    <n v="1"/>
    <n v="0"/>
    <n v="0"/>
    <n v="0"/>
    <n v="15080"/>
    <n v="0"/>
    <n v="15080"/>
    <n v="0"/>
    <n v="116000"/>
    <n v="0"/>
    <n v="0"/>
    <n v="15080"/>
    <n v="0"/>
    <m/>
    <m/>
    <m/>
    <m/>
    <s v="Completed in 1998. Financially completed in 1999."/>
    <m/>
    <m/>
    <m/>
    <x v="1"/>
    <n v="0"/>
    <n v="1"/>
    <n v="0"/>
    <n v="24"/>
    <n v="0"/>
    <n v="0"/>
    <n v="0"/>
    <n v="1996"/>
  </r>
  <r>
    <m/>
    <m/>
    <s v="URU/SEV/25/INS/27"/>
    <s v="UNDP"/>
    <m/>
    <x v="1"/>
    <s v="URU"/>
    <x v="4"/>
    <s v="SEV"/>
    <s v="Renewal of institutional strengthening"/>
    <d v="1998-07-01T00:00:00"/>
    <d v="2000-07-01T00:00:00"/>
    <s v="FIN"/>
    <d v="1999-01-01T00:00:00"/>
    <m/>
    <d v="2000-07-01T00:00:00"/>
    <d v="2003-12-01T00:00:00"/>
    <n v="0"/>
    <m/>
    <m/>
    <m/>
    <m/>
    <m/>
    <n v="0"/>
    <m/>
    <m/>
    <m/>
    <m/>
    <m/>
    <n v="116000"/>
    <n v="-19"/>
    <n v="115981"/>
    <n v="1"/>
    <n v="0"/>
    <n v="0"/>
    <n v="0"/>
    <n v="15080"/>
    <n v="-2"/>
    <n v="15078"/>
    <n v="0"/>
    <n v="115981"/>
    <n v="0"/>
    <n v="0"/>
    <n v="15078"/>
    <n v="0"/>
    <m/>
    <m/>
    <m/>
    <m/>
    <s v="Completed in 2000. Financially completed in 2003."/>
    <m/>
    <m/>
    <m/>
    <x v="1"/>
    <n v="0"/>
    <n v="1"/>
    <n v="6"/>
    <n v="24"/>
    <n v="0"/>
    <n v="0"/>
    <n v="0"/>
    <n v="1998"/>
  </r>
  <r>
    <m/>
    <m/>
    <s v="VEN/SEV/20/INS/50"/>
    <s v="UNDP"/>
    <m/>
    <x v="1"/>
    <s v="VEN"/>
    <x v="4"/>
    <s v="SEV"/>
    <s v="Renewal of institutional strengthening"/>
    <d v="1996-10-01T00:00:00"/>
    <d v="1998-10-01T00:00:00"/>
    <s v="FIN"/>
    <d v="1997-01-01T00:00:00"/>
    <m/>
    <d v="1998-07-01T00:00:00"/>
    <d v="1999-12-01T00:00:00"/>
    <n v="0"/>
    <m/>
    <m/>
    <m/>
    <m/>
    <m/>
    <n v="0"/>
    <m/>
    <m/>
    <m/>
    <m/>
    <m/>
    <n v="219600"/>
    <n v="0"/>
    <n v="219600"/>
    <n v="1"/>
    <n v="0"/>
    <n v="0"/>
    <n v="0"/>
    <n v="28548"/>
    <n v="0"/>
    <n v="28548"/>
    <n v="0"/>
    <n v="219600"/>
    <n v="0"/>
    <n v="0"/>
    <n v="28548"/>
    <n v="0"/>
    <m/>
    <m/>
    <m/>
    <m/>
    <s v="Completed in 1998. Financially completed in 1999."/>
    <m/>
    <m/>
    <m/>
    <x v="1"/>
    <n v="0"/>
    <n v="1"/>
    <n v="3"/>
    <n v="24"/>
    <n v="0"/>
    <n v="0"/>
    <n v="0"/>
    <n v="1996"/>
  </r>
  <r>
    <m/>
    <m/>
    <s v="VEN/SEV/25/INS/65"/>
    <s v="UNDP"/>
    <m/>
    <x v="1"/>
    <s v="VEN"/>
    <x v="4"/>
    <s v="SEV"/>
    <s v="Renewal of institutional strengthening"/>
    <d v="1998-07-01T00:00:00"/>
    <d v="2000-07-01T00:00:00"/>
    <s v="FIN"/>
    <d v="1998-08-01T00:00:00"/>
    <m/>
    <d v="2000-07-01T00:00:00"/>
    <d v="2001-12-01T00:00:00"/>
    <n v="0"/>
    <m/>
    <m/>
    <m/>
    <m/>
    <m/>
    <n v="0"/>
    <m/>
    <m/>
    <m/>
    <m/>
    <m/>
    <n v="219600"/>
    <n v="0"/>
    <n v="219600"/>
    <n v="1"/>
    <n v="0"/>
    <n v="0"/>
    <n v="0"/>
    <n v="28548"/>
    <n v="0"/>
    <n v="28548"/>
    <n v="0"/>
    <n v="219600"/>
    <n v="0"/>
    <n v="0"/>
    <n v="28548"/>
    <n v="0"/>
    <m/>
    <m/>
    <m/>
    <m/>
    <s v="Completed in 2000. Financially completed in 2001."/>
    <m/>
    <m/>
    <m/>
    <x v="1"/>
    <n v="0"/>
    <n v="1"/>
    <n v="1"/>
    <n v="24"/>
    <n v="0"/>
    <n v="0"/>
    <n v="0"/>
    <n v="1998"/>
  </r>
  <r>
    <m/>
    <m/>
    <s v="ZAM/SEV/30/INS/11"/>
    <s v="UNEP"/>
    <m/>
    <x v="0"/>
    <s v="ZAM"/>
    <x v="4"/>
    <s v="SEV"/>
    <s v="Renewal of institutional strengthening"/>
    <d v="2000-03-01T00:00:00"/>
    <d v="2002-07-01T00:00:00"/>
    <s v="FIN"/>
    <d v="2004-08-01T00:00:00"/>
    <m/>
    <d v="2004-12-01T00:00:00"/>
    <d v="2008-12-01T00:00:00"/>
    <n v="0"/>
    <m/>
    <m/>
    <n v="0"/>
    <m/>
    <m/>
    <n v="0"/>
    <m/>
    <m/>
    <n v="0"/>
    <m/>
    <m/>
    <n v="50400"/>
    <n v="0"/>
    <n v="50400"/>
    <n v="1"/>
    <n v="0"/>
    <n v="0"/>
    <n v="0"/>
    <n v="6552"/>
    <n v="0"/>
    <n v="6552"/>
    <n v="0"/>
    <n v="50400"/>
    <n v="0"/>
    <n v="0"/>
    <n v="6552"/>
    <n v="0"/>
    <m/>
    <n v="0"/>
    <m/>
    <m/>
    <m/>
    <m/>
    <m/>
    <m/>
    <x v="1"/>
    <n v="0"/>
    <n v="1"/>
    <n v="53"/>
    <n v="28"/>
    <n v="0"/>
    <n v="0"/>
    <n v="0"/>
    <n v="2000"/>
  </r>
  <r>
    <m/>
    <m/>
    <s v="ETH/SEV/29/INS/07"/>
    <s v="UNEP"/>
    <m/>
    <x v="0"/>
    <s v="ETH"/>
    <x v="4"/>
    <s v="SEV"/>
    <s v="Renewal of institutional strengthening (phase 3 year 2)"/>
    <d v="1999-11-01T00:00:00"/>
    <d v="2001-12-01T00:00:00"/>
    <s v="FIN"/>
    <d v="2000-01-01T00:00:00"/>
    <m/>
    <d v="2003-06-01T00:00:00"/>
    <d v="2003-12-01T00:00:00"/>
    <n v="0"/>
    <m/>
    <m/>
    <n v="0"/>
    <m/>
    <m/>
    <n v="0"/>
    <m/>
    <m/>
    <n v="0"/>
    <m/>
    <m/>
    <n v="40300"/>
    <n v="0"/>
    <n v="40300"/>
    <n v="1"/>
    <n v="0"/>
    <n v="0"/>
    <n v="0"/>
    <n v="5239"/>
    <n v="0"/>
    <n v="5239"/>
    <n v="0"/>
    <n v="40300"/>
    <n v="0"/>
    <n v="0"/>
    <n v="5239"/>
    <n v="0"/>
    <m/>
    <n v="0"/>
    <m/>
    <m/>
    <m/>
    <m/>
    <m/>
    <m/>
    <x v="1"/>
    <n v="0"/>
    <n v="1"/>
    <n v="2"/>
    <n v="25"/>
    <n v="0"/>
    <n v="0"/>
    <n v="0"/>
    <n v="1999"/>
  </r>
  <r>
    <m/>
    <m/>
    <s v="PAN/SEV/38/INS/17"/>
    <s v="UNEP"/>
    <m/>
    <x v="1"/>
    <s v="PAN"/>
    <x v="4"/>
    <s v="SEV"/>
    <s v="Renewal of institutional strengthening (phase 3)"/>
    <d v="2002-11-01T00:00:00"/>
    <d v="2004-12-01T00:00:00"/>
    <s v="FIN"/>
    <d v="2004-01-01T00:00:00"/>
    <m/>
    <d v="2007-01-01T00:00:00"/>
    <d v="2010-12-01T00:00:00"/>
    <n v="12.4"/>
    <m/>
    <m/>
    <n v="0"/>
    <m/>
    <m/>
    <n v="12.4"/>
    <m/>
    <m/>
    <n v="0"/>
    <m/>
    <m/>
    <n v="149500"/>
    <n v="0"/>
    <n v="149500"/>
    <n v="1"/>
    <n v="0"/>
    <n v="0"/>
    <n v="0"/>
    <n v="0"/>
    <n v="0"/>
    <n v="0"/>
    <n v="0"/>
    <n v="149500"/>
    <n v="0"/>
    <n v="0"/>
    <n v="0"/>
    <n v="0"/>
    <m/>
    <n v="0"/>
    <m/>
    <m/>
    <m/>
    <m/>
    <m/>
    <m/>
    <x v="1"/>
    <n v="0"/>
    <n v="1"/>
    <n v="14"/>
    <n v="25"/>
    <n v="0"/>
    <n v="0"/>
    <n v="12400"/>
    <n v="2002"/>
  </r>
  <r>
    <m/>
    <m/>
    <s v="GHA/SEV/38/INS/19"/>
    <s v="UNDP"/>
    <m/>
    <x v="0"/>
    <s v="GHA"/>
    <x v="4"/>
    <s v="SEV"/>
    <s v="Renewal of institutional strengthening (phase 5)"/>
    <d v="2002-11-01T00:00:00"/>
    <d v="2004-12-01T00:00:00"/>
    <s v="FIN"/>
    <d v="2003-02-01T00:00:00"/>
    <m/>
    <d v="2004-12-01T00:00:00"/>
    <d v="2009-08-01T00:00:00"/>
    <n v="0"/>
    <m/>
    <m/>
    <m/>
    <m/>
    <m/>
    <n v="0"/>
    <m/>
    <m/>
    <m/>
    <m/>
    <m/>
    <n v="139100"/>
    <n v="-860"/>
    <n v="138240"/>
    <n v="1"/>
    <n v="0"/>
    <n v="0"/>
    <n v="0"/>
    <n v="18083"/>
    <n v="-112"/>
    <n v="17971"/>
    <n v="-0.2000000000007276"/>
    <n v="138240"/>
    <n v="0"/>
    <n v="0"/>
    <n v="17971.2"/>
    <n v="0"/>
    <m/>
    <m/>
    <m/>
    <m/>
    <s v="Completed in 2004.Financially completed in 2009."/>
    <m/>
    <m/>
    <m/>
    <x v="1"/>
    <n v="0"/>
    <n v="1"/>
    <n v="3"/>
    <n v="25"/>
    <n v="0"/>
    <n v="0"/>
    <n v="0"/>
    <n v="2002"/>
  </r>
  <r>
    <m/>
    <m/>
    <s v="BAH/SEV/31/INS/11"/>
    <s v="UNEP"/>
    <m/>
    <x v="2"/>
    <s v="BAH"/>
    <x v="4"/>
    <s v="SEV"/>
    <s v="Renewal of institutional strengthening (Phase II)"/>
    <d v="2000-07-01T00:00:00"/>
    <d v="2002-08-01T00:00:00"/>
    <s v="FIN"/>
    <d v="2001-09-01T00:00:00"/>
    <m/>
    <d v="2003-12-01T00:00:00"/>
    <d v="2004-12-01T00:00:00"/>
    <n v="0"/>
    <m/>
    <m/>
    <n v="0"/>
    <m/>
    <m/>
    <n v="0"/>
    <m/>
    <m/>
    <n v="0"/>
    <m/>
    <m/>
    <n v="44000"/>
    <n v="0"/>
    <n v="44000"/>
    <n v="1"/>
    <n v="0"/>
    <n v="0"/>
    <n v="0"/>
    <n v="5720"/>
    <n v="0"/>
    <n v="5720"/>
    <n v="0"/>
    <n v="44000"/>
    <n v="0"/>
    <n v="0"/>
    <n v="5720"/>
    <n v="0"/>
    <m/>
    <n v="0"/>
    <m/>
    <m/>
    <m/>
    <m/>
    <m/>
    <m/>
    <x v="1"/>
    <n v="0"/>
    <n v="1"/>
    <n v="14"/>
    <n v="25"/>
    <n v="0"/>
    <n v="0"/>
    <n v="0"/>
    <n v="2000"/>
  </r>
  <r>
    <m/>
    <m/>
    <s v="BEN/SEV/28/INS/07"/>
    <s v="UNEP"/>
    <m/>
    <x v="0"/>
    <s v="BEN"/>
    <x v="4"/>
    <s v="SEV"/>
    <s v="Renewal of institutional strengthening (phase II)"/>
    <d v="1999-07-01T00:00:00"/>
    <d v="2001-08-01T00:00:00"/>
    <s v="FIN"/>
    <d v="1999-11-01T00:00:00"/>
    <m/>
    <d v="2001-09-01T00:00:00"/>
    <d v="2001-07-01T00:00:00"/>
    <n v="0"/>
    <m/>
    <m/>
    <n v="0"/>
    <m/>
    <m/>
    <n v="0"/>
    <m/>
    <m/>
    <n v="0"/>
    <m/>
    <m/>
    <n v="33333"/>
    <n v="0"/>
    <n v="33333"/>
    <n v="1"/>
    <n v="0"/>
    <n v="0"/>
    <n v="0"/>
    <n v="4333"/>
    <n v="0"/>
    <n v="4333"/>
    <n v="0"/>
    <n v="33333"/>
    <n v="0"/>
    <n v="0"/>
    <n v="4333"/>
    <n v="0"/>
    <m/>
    <n v="0"/>
    <m/>
    <m/>
    <m/>
    <m/>
    <m/>
    <m/>
    <x v="1"/>
    <n v="0"/>
    <n v="1"/>
    <n v="4"/>
    <n v="25"/>
    <n v="0"/>
    <n v="0"/>
    <n v="0"/>
    <n v="1999"/>
  </r>
  <r>
    <m/>
    <m/>
    <s v="CRO/SEV/29/INS/11"/>
    <s v="UNEP"/>
    <m/>
    <x v="4"/>
    <s v="CRO"/>
    <x v="4"/>
    <s v="SEV"/>
    <s v="Renewal of institutional strengthening (Phase II)"/>
    <d v="1999-11-01T00:00:00"/>
    <d v="2001-12-01T00:00:00"/>
    <s v="FIN"/>
    <d v="2000-03-01T00:00:00"/>
    <m/>
    <d v="2002-03-01T00:00:00"/>
    <d v="2003-06-01T00:00:00"/>
    <n v="0"/>
    <m/>
    <m/>
    <n v="0"/>
    <m/>
    <m/>
    <n v="0"/>
    <m/>
    <m/>
    <n v="0"/>
    <m/>
    <m/>
    <n v="67000"/>
    <n v="0"/>
    <n v="67000"/>
    <n v="1"/>
    <n v="0"/>
    <n v="0"/>
    <n v="0"/>
    <n v="8710"/>
    <n v="0"/>
    <n v="8710"/>
    <n v="0"/>
    <n v="67000"/>
    <n v="0"/>
    <n v="0"/>
    <n v="8710"/>
    <n v="0"/>
    <m/>
    <n v="0"/>
    <m/>
    <m/>
    <m/>
    <m/>
    <m/>
    <m/>
    <x v="1"/>
    <n v="0"/>
    <n v="1"/>
    <n v="4"/>
    <n v="25"/>
    <n v="0"/>
    <n v="0"/>
    <n v="0"/>
    <n v="1999"/>
  </r>
  <r>
    <m/>
    <m/>
    <s v="DOM/SEV/29/INS/23"/>
    <s v="UNEP"/>
    <m/>
    <x v="1"/>
    <s v="DOM"/>
    <x v="4"/>
    <s v="SEV"/>
    <s v="Renewal of institutional strengthening (Phase II)"/>
    <d v="1999-11-01T00:00:00"/>
    <d v="2001-12-01T00:00:00"/>
    <s v="FIN"/>
    <d v="2000-02-01T00:00:00"/>
    <m/>
    <d v="2003-06-01T00:00:00"/>
    <d v="2003-12-01T00:00:00"/>
    <n v="0"/>
    <m/>
    <m/>
    <n v="0"/>
    <m/>
    <m/>
    <n v="0"/>
    <m/>
    <m/>
    <n v="0"/>
    <m/>
    <m/>
    <n v="103000"/>
    <n v="0"/>
    <n v="103000"/>
    <n v="1"/>
    <n v="0"/>
    <n v="0"/>
    <n v="0"/>
    <n v="13390"/>
    <n v="0"/>
    <n v="13390"/>
    <n v="0"/>
    <n v="103000"/>
    <n v="0"/>
    <n v="0"/>
    <n v="13390"/>
    <n v="0"/>
    <m/>
    <n v="0"/>
    <m/>
    <m/>
    <m/>
    <m/>
    <m/>
    <m/>
    <x v="1"/>
    <n v="0"/>
    <n v="1"/>
    <n v="3"/>
    <n v="25"/>
    <n v="0"/>
    <n v="0"/>
    <n v="0"/>
    <n v="1999"/>
  </r>
  <r>
    <m/>
    <m/>
    <s v="ECU/SEV/28/INS/28"/>
    <s v="IBRD"/>
    <m/>
    <x v="1"/>
    <s v="ECU"/>
    <x v="4"/>
    <s v="SEV"/>
    <s v="Renewal of institutional strengthening (phase II)"/>
    <d v="1999-07-01T00:00:00"/>
    <d v="2001-08-01T00:00:00"/>
    <s v="FIN"/>
    <d v="2001-12-01T00:00:00"/>
    <m/>
    <d v="2004-04-01T00:00:00"/>
    <d v="2004-04-01T00:00:00"/>
    <n v="0"/>
    <m/>
    <m/>
    <n v="0"/>
    <m/>
    <m/>
    <n v="0"/>
    <m/>
    <m/>
    <n v="0"/>
    <m/>
    <m/>
    <n v="97300"/>
    <n v="0"/>
    <n v="97300"/>
    <n v="1"/>
    <n v="0"/>
    <n v="0"/>
    <n v="0"/>
    <n v="12649"/>
    <n v="0"/>
    <n v="12649"/>
    <n v="0"/>
    <n v="97300"/>
    <n v="0"/>
    <n v="0"/>
    <n v="12649"/>
    <n v="0"/>
    <n v="0"/>
    <m/>
    <m/>
    <m/>
    <s v="NOU (MICIP) activities included work on the regulatory side, seeing thru a resolution that sets up import quotas for ODS in order to comply with the Protocol's control measures and additional agreed targets with ExCom. Public awareness activities included a series of seminars in schools in different regions of the country.  "/>
    <m/>
    <m/>
    <m/>
    <x v="1"/>
    <n v="0"/>
    <n v="1"/>
    <n v="29"/>
    <n v="25"/>
    <n v="0"/>
    <n v="0"/>
    <n v="0"/>
    <n v="1999"/>
  </r>
  <r>
    <m/>
    <m/>
    <s v="FIJ/SEV/29/INS/05"/>
    <s v="UNEP"/>
    <m/>
    <x v="2"/>
    <s v="FIJ"/>
    <x v="4"/>
    <s v="SEV"/>
    <s v="Renewal of institutional strengthening (Phase II)"/>
    <d v="1999-11-01T00:00:00"/>
    <d v="2001-12-01T00:00:00"/>
    <s v="FIN"/>
    <d v="2000-07-01T00:00:00"/>
    <m/>
    <d v="2002-05-01T00:00:00"/>
    <d v="2007-03-01T00:00:00"/>
    <n v="0"/>
    <m/>
    <m/>
    <n v="0"/>
    <m/>
    <m/>
    <n v="0"/>
    <m/>
    <m/>
    <n v="0"/>
    <m/>
    <m/>
    <n v="43930"/>
    <n v="0"/>
    <n v="43930"/>
    <n v="1"/>
    <n v="0"/>
    <n v="0"/>
    <n v="0"/>
    <n v="5711"/>
    <n v="0"/>
    <n v="5711"/>
    <n v="0"/>
    <n v="43930"/>
    <n v="0"/>
    <n v="0"/>
    <n v="5711"/>
    <n v="0"/>
    <m/>
    <n v="0"/>
    <m/>
    <m/>
    <m/>
    <m/>
    <m/>
    <m/>
    <x v="1"/>
    <n v="0"/>
    <n v="1"/>
    <n v="8"/>
    <n v="25"/>
    <n v="0"/>
    <n v="0"/>
    <n v="0"/>
    <n v="1999"/>
  </r>
  <r>
    <m/>
    <m/>
    <s v="GAM/SEV/30/INS/10"/>
    <s v="UNEP"/>
    <m/>
    <x v="0"/>
    <s v="GAM"/>
    <x v="4"/>
    <s v="SEV"/>
    <s v="Renewal of institutional strengthening (Phase II)"/>
    <d v="2000-03-01T00:00:00"/>
    <d v="2002-04-01T00:00:00"/>
    <s v="FIN"/>
    <d v="2000-09-01T00:00:00"/>
    <m/>
    <d v="2003-12-01T00:00:00"/>
    <d v="2003-12-01T00:00:00"/>
    <n v="0"/>
    <m/>
    <m/>
    <n v="0"/>
    <m/>
    <m/>
    <n v="0"/>
    <m/>
    <m/>
    <n v="0"/>
    <m/>
    <m/>
    <n v="28000"/>
    <n v="0"/>
    <n v="28000"/>
    <n v="1"/>
    <n v="0"/>
    <n v="0"/>
    <n v="0"/>
    <n v="3640"/>
    <n v="0"/>
    <n v="3640"/>
    <n v="0"/>
    <n v="28000"/>
    <n v="0"/>
    <n v="0"/>
    <n v="3640"/>
    <n v="0"/>
    <m/>
    <n v="0"/>
    <m/>
    <m/>
    <m/>
    <m/>
    <m/>
    <m/>
    <x v="1"/>
    <n v="0"/>
    <n v="1"/>
    <n v="6"/>
    <n v="25"/>
    <n v="0"/>
    <n v="0"/>
    <n v="0"/>
    <n v="2000"/>
  </r>
  <r>
    <m/>
    <m/>
    <s v="GEO/SEV/32/INS/08"/>
    <s v="UNEP"/>
    <m/>
    <x v="4"/>
    <s v="GEO"/>
    <x v="4"/>
    <s v="SEV"/>
    <s v="Renewal of institutional strengthening (Phase II)"/>
    <d v="2000-12-01T00:00:00"/>
    <d v="2003-01-01T00:00:00"/>
    <s v="FIN"/>
    <d v="2001-08-01T00:00:00"/>
    <m/>
    <d v="2003-02-01T00:00:00"/>
    <d v="2003-12-01T00:00:00"/>
    <n v="0"/>
    <m/>
    <m/>
    <n v="0"/>
    <m/>
    <m/>
    <n v="0"/>
    <m/>
    <m/>
    <n v="0"/>
    <m/>
    <m/>
    <n v="46700"/>
    <n v="0"/>
    <n v="46700"/>
    <n v="1"/>
    <n v="0"/>
    <n v="0"/>
    <n v="0"/>
    <n v="6071"/>
    <n v="0"/>
    <n v="6071"/>
    <n v="0"/>
    <n v="46700"/>
    <n v="0"/>
    <n v="0"/>
    <n v="6071"/>
    <n v="0"/>
    <m/>
    <n v="0"/>
    <m/>
    <m/>
    <m/>
    <m/>
    <m/>
    <m/>
    <x v="1"/>
    <n v="0"/>
    <n v="1"/>
    <n v="8"/>
    <n v="25"/>
    <n v="0"/>
    <n v="0"/>
    <n v="0"/>
    <n v="2000"/>
  </r>
  <r>
    <m/>
    <m/>
    <s v="GUI/SEV/28/INS/08"/>
    <s v="UNEP"/>
    <m/>
    <x v="0"/>
    <s v="GUI"/>
    <x v="4"/>
    <s v="SEV"/>
    <s v="Renewal of institutional strengthening (phase II)"/>
    <d v="1999-07-01T00:00:00"/>
    <d v="2001-08-01T00:00:00"/>
    <s v="FIN"/>
    <d v="1999-11-01T00:00:00"/>
    <m/>
    <d v="2001-11-01T00:00:00"/>
    <d v="2001-12-01T00:00:00"/>
    <n v="0"/>
    <m/>
    <m/>
    <n v="0"/>
    <m/>
    <m/>
    <n v="0"/>
    <m/>
    <m/>
    <n v="0"/>
    <m/>
    <m/>
    <n v="33333"/>
    <n v="0"/>
    <n v="33333"/>
    <n v="1"/>
    <n v="0"/>
    <n v="0"/>
    <n v="0"/>
    <n v="4333"/>
    <n v="0"/>
    <n v="4333"/>
    <n v="0"/>
    <n v="33333"/>
    <n v="0"/>
    <n v="0"/>
    <n v="4333"/>
    <n v="0"/>
    <m/>
    <n v="0"/>
    <m/>
    <m/>
    <m/>
    <m/>
    <m/>
    <m/>
    <x v="1"/>
    <n v="0"/>
    <n v="1"/>
    <n v="4"/>
    <n v="25"/>
    <n v="0"/>
    <n v="0"/>
    <n v="0"/>
    <n v="1999"/>
  </r>
  <r>
    <m/>
    <m/>
    <s v="JAM/SEV/29/INS/13"/>
    <s v="UNEP"/>
    <m/>
    <x v="1"/>
    <s v="JAM"/>
    <x v="4"/>
    <s v="SEV"/>
    <s v="Renewal of institutional strengthening (Phase II)"/>
    <d v="1999-11-01T00:00:00"/>
    <d v="2001-12-01T00:00:00"/>
    <s v="FIN"/>
    <d v="2000-05-01T00:00:00"/>
    <m/>
    <d v="2001-12-01T00:00:00"/>
    <d v="2003-01-01T00:00:00"/>
    <n v="0"/>
    <m/>
    <m/>
    <n v="0"/>
    <m/>
    <m/>
    <n v="0"/>
    <m/>
    <m/>
    <n v="0"/>
    <m/>
    <m/>
    <n v="44000"/>
    <n v="0"/>
    <n v="44000"/>
    <n v="1"/>
    <n v="0"/>
    <n v="0"/>
    <n v="0"/>
    <n v="5720"/>
    <n v="0"/>
    <n v="5720"/>
    <n v="0"/>
    <n v="44000"/>
    <n v="0"/>
    <n v="0"/>
    <n v="5720"/>
    <n v="0"/>
    <m/>
    <n v="0"/>
    <m/>
    <m/>
    <m/>
    <m/>
    <m/>
    <m/>
    <x v="1"/>
    <n v="0"/>
    <n v="1"/>
    <n v="6"/>
    <n v="25"/>
    <n v="0"/>
    <n v="0"/>
    <n v="0"/>
    <n v="1999"/>
  </r>
  <r>
    <m/>
    <m/>
    <s v="JOR/SEV/28/INS/51"/>
    <s v="IBRD"/>
    <m/>
    <x v="2"/>
    <s v="JOR"/>
    <x v="4"/>
    <s v="SEV"/>
    <s v="Renewal of institutional strengthening (phase II)"/>
    <d v="1999-07-01T00:00:00"/>
    <d v="1999-08-01T00:00:00"/>
    <s v="FIN"/>
    <d v="1999-08-01T00:00:00"/>
    <m/>
    <d v="2001-07-01T00:00:00"/>
    <d v="2001-07-01T00:00:00"/>
    <n v="0"/>
    <m/>
    <m/>
    <n v="0"/>
    <m/>
    <m/>
    <n v="0"/>
    <m/>
    <m/>
    <n v="0"/>
    <m/>
    <m/>
    <n v="113333"/>
    <n v="0"/>
    <n v="113333"/>
    <n v="1"/>
    <n v="0"/>
    <n v="0"/>
    <n v="0"/>
    <n v="14733"/>
    <n v="0"/>
    <n v="14733"/>
    <n v="0"/>
    <n v="113333"/>
    <n v="0"/>
    <n v="0"/>
    <n v="14733"/>
    <n v="0"/>
    <n v="0"/>
    <m/>
    <m/>
    <m/>
    <s v="IS tranche completed and full funding dibursed."/>
    <m/>
    <m/>
    <m/>
    <x v="1"/>
    <n v="0"/>
    <n v="1"/>
    <n v="1"/>
    <n v="1"/>
    <n v="0"/>
    <n v="0"/>
    <n v="0"/>
    <n v="1999"/>
  </r>
  <r>
    <m/>
    <m/>
    <s v="LEB/SEV/31/INS/37"/>
    <s v="UNDP"/>
    <m/>
    <x v="2"/>
    <s v="LEB"/>
    <x v="4"/>
    <s v="SEV"/>
    <s v="Renewal of institutional strengthening (Phase II)"/>
    <d v="2000-07-01T00:00:00"/>
    <d v="2002-08-01T00:00:00"/>
    <s v="FIN"/>
    <d v="2000-08-01T00:00:00"/>
    <m/>
    <d v="2003-07-01T00:00:00"/>
    <d v="2004-12-01T00:00:00"/>
    <n v="0"/>
    <m/>
    <m/>
    <m/>
    <m/>
    <m/>
    <n v="0"/>
    <m/>
    <m/>
    <m/>
    <m/>
    <m/>
    <n v="119300"/>
    <n v="0"/>
    <n v="119300"/>
    <n v="1"/>
    <n v="0"/>
    <n v="0"/>
    <n v="0"/>
    <n v="15509"/>
    <n v="0"/>
    <n v="15509"/>
    <n v="0"/>
    <n v="119300"/>
    <n v="0"/>
    <n v="0"/>
    <n v="15509"/>
    <n v="0"/>
    <m/>
    <m/>
    <m/>
    <m/>
    <s v="Completed in 2003. Financially completed in 2004."/>
    <m/>
    <m/>
    <m/>
    <x v="1"/>
    <n v="0"/>
    <n v="1"/>
    <n v="1"/>
    <n v="25"/>
    <n v="0"/>
    <n v="0"/>
    <n v="0"/>
    <n v="2000"/>
  </r>
  <r>
    <m/>
    <m/>
    <s v="LES/SEV/29/INS/06"/>
    <s v="UNEP"/>
    <m/>
    <x v="0"/>
    <s v="LES"/>
    <x v="4"/>
    <s v="SEV"/>
    <s v="Renewal of institutional strengthening (Phase II)"/>
    <d v="1999-11-01T00:00:00"/>
    <d v="2001-12-01T00:00:00"/>
    <s v="FIN"/>
    <d v="2004-01-01T00:00:00"/>
    <m/>
    <d v="2005-04-01T00:00:00"/>
    <d v="2007-05-01T00:00:00"/>
    <n v="0"/>
    <m/>
    <m/>
    <n v="0"/>
    <m/>
    <m/>
    <n v="0"/>
    <m/>
    <m/>
    <n v="0"/>
    <m/>
    <m/>
    <n v="20000"/>
    <n v="0"/>
    <n v="20000"/>
    <n v="1"/>
    <n v="0"/>
    <n v="0"/>
    <n v="0"/>
    <n v="2600"/>
    <n v="0"/>
    <n v="2600"/>
    <n v="0"/>
    <n v="20000"/>
    <n v="0"/>
    <n v="0"/>
    <n v="2600"/>
    <n v="0"/>
    <m/>
    <n v="0"/>
    <m/>
    <m/>
    <m/>
    <m/>
    <m/>
    <m/>
    <x v="1"/>
    <n v="0"/>
    <n v="1"/>
    <n v="50"/>
    <n v="25"/>
    <n v="0"/>
    <n v="0"/>
    <n v="0"/>
    <n v="1999"/>
  </r>
  <r>
    <m/>
    <m/>
    <s v="NAM/SEV/31/INS/07"/>
    <s v="UNEP"/>
    <m/>
    <x v="0"/>
    <s v="NAM"/>
    <x v="4"/>
    <s v="SEV"/>
    <s v="Renewal of institutional strengthening (Phase II)"/>
    <d v="2000-07-01T00:00:00"/>
    <d v="2002-08-01T00:00:00"/>
    <s v="FIN"/>
    <d v="2001-07-01T00:00:00"/>
    <m/>
    <d v="2003-12-01T00:00:00"/>
    <d v="2004-12-01T00:00:00"/>
    <n v="0"/>
    <m/>
    <m/>
    <n v="0"/>
    <m/>
    <m/>
    <n v="0"/>
    <m/>
    <m/>
    <n v="0"/>
    <m/>
    <m/>
    <n v="41177"/>
    <n v="0"/>
    <n v="41177"/>
    <n v="1"/>
    <n v="0"/>
    <n v="0"/>
    <n v="0"/>
    <n v="5353"/>
    <n v="0"/>
    <n v="5353"/>
    <n v="0"/>
    <n v="41177"/>
    <n v="0"/>
    <n v="0"/>
    <n v="5353"/>
    <n v="0"/>
    <m/>
    <n v="0"/>
    <m/>
    <m/>
    <m/>
    <m/>
    <m/>
    <m/>
    <x v="1"/>
    <n v="0"/>
    <n v="1"/>
    <n v="12"/>
    <n v="25"/>
    <n v="0"/>
    <n v="0"/>
    <n v="0"/>
    <n v="2000"/>
  </r>
  <r>
    <m/>
    <m/>
    <s v="NIC/SEV/31/INS/07"/>
    <s v="UNEP"/>
    <m/>
    <x v="1"/>
    <s v="NIC"/>
    <x v="4"/>
    <s v="SEV"/>
    <s v="Renewal of institutional strengthening (Phase II)"/>
    <d v="2000-07-01T00:00:00"/>
    <d v="2002-08-01T00:00:00"/>
    <s v="FIN"/>
    <d v="2001-03-01T00:00:00"/>
    <m/>
    <d v="2003-09-01T00:00:00"/>
    <d v="2003-12-01T00:00:00"/>
    <n v="0"/>
    <m/>
    <m/>
    <n v="0"/>
    <m/>
    <m/>
    <n v="0"/>
    <m/>
    <m/>
    <n v="0"/>
    <m/>
    <m/>
    <n v="44000"/>
    <n v="0"/>
    <n v="44000"/>
    <n v="1"/>
    <n v="0"/>
    <n v="0"/>
    <n v="0"/>
    <n v="5720"/>
    <n v="0"/>
    <n v="5720"/>
    <n v="0"/>
    <n v="44000"/>
    <n v="0"/>
    <n v="0"/>
    <n v="5720"/>
    <n v="0"/>
    <m/>
    <n v="0"/>
    <m/>
    <m/>
    <m/>
    <m/>
    <m/>
    <m/>
    <x v="1"/>
    <n v="0"/>
    <n v="1"/>
    <n v="8"/>
    <n v="25"/>
    <n v="0"/>
    <n v="0"/>
    <n v="0"/>
    <n v="2000"/>
  </r>
  <r>
    <m/>
    <m/>
    <s v="PAN/SEV/31/INS/15"/>
    <s v="UNEP"/>
    <m/>
    <x v="1"/>
    <s v="PAN"/>
    <x v="4"/>
    <s v="SEV"/>
    <s v="Renewal of institutional strengthening (Phase II)"/>
    <d v="2000-07-01T00:00:00"/>
    <d v="2002-08-01T00:00:00"/>
    <s v="FIN"/>
    <d v="2001-01-01T00:00:00"/>
    <m/>
    <d v="2002-12-01T00:00:00"/>
    <d v="2004-10-01T00:00:00"/>
    <n v="0"/>
    <m/>
    <m/>
    <n v="0"/>
    <m/>
    <m/>
    <n v="0"/>
    <m/>
    <m/>
    <n v="0"/>
    <m/>
    <m/>
    <n v="115000"/>
    <n v="0"/>
    <n v="115000"/>
    <n v="1"/>
    <n v="0"/>
    <n v="0"/>
    <n v="0"/>
    <n v="14950"/>
    <n v="0"/>
    <n v="14950"/>
    <n v="0"/>
    <n v="115000"/>
    <n v="0"/>
    <n v="0"/>
    <n v="14950"/>
    <n v="0"/>
    <m/>
    <n v="0"/>
    <m/>
    <m/>
    <m/>
    <m/>
    <m/>
    <m/>
    <x v="1"/>
    <n v="0"/>
    <n v="1"/>
    <n v="6"/>
    <n v="25"/>
    <n v="0"/>
    <n v="0"/>
    <n v="0"/>
    <n v="2000"/>
  </r>
  <r>
    <m/>
    <m/>
    <s v="PER/SEV/29/INS/27"/>
    <s v="UNEP"/>
    <m/>
    <x v="1"/>
    <s v="PER"/>
    <x v="4"/>
    <s v="SEV"/>
    <s v="Renewal of institutional strengthening (Phase II)"/>
    <d v="1999-11-01T00:00:00"/>
    <d v="2001-12-01T00:00:00"/>
    <s v="FIN"/>
    <d v="2000-08-01T00:00:00"/>
    <m/>
    <d v="2002-06-01T00:00:00"/>
    <d v="2011-03-01T00:00:00"/>
    <n v="0"/>
    <m/>
    <m/>
    <n v="0"/>
    <m/>
    <m/>
    <n v="0"/>
    <m/>
    <m/>
    <n v="0"/>
    <m/>
    <m/>
    <n v="102700"/>
    <n v="-30102"/>
    <n v="72598"/>
    <n v="1"/>
    <n v="0"/>
    <n v="0"/>
    <n v="0"/>
    <n v="13351"/>
    <n v="-3913"/>
    <n v="9438"/>
    <n v="0"/>
    <n v="72598"/>
    <n v="0"/>
    <n v="0"/>
    <n v="9437.9999999999982"/>
    <n v="0"/>
    <m/>
    <n v="0"/>
    <m/>
    <m/>
    <m/>
    <m/>
    <m/>
    <m/>
    <x v="1"/>
    <n v="0"/>
    <n v="1"/>
    <n v="9"/>
    <n v="25"/>
    <n v="0"/>
    <n v="0"/>
    <n v="0"/>
    <n v="1999"/>
  </r>
  <r>
    <m/>
    <m/>
    <s v="SEY/SEV/31/INS/06"/>
    <s v="UNEP"/>
    <m/>
    <x v="0"/>
    <s v="SEY"/>
    <x v="4"/>
    <s v="SEV"/>
    <s v="Renewal of institutional strengthening (Phase II)"/>
    <d v="2000-07-01T00:00:00"/>
    <d v="2002-08-01T00:00:00"/>
    <s v="FIN"/>
    <d v="2002-10-01T00:00:00"/>
    <m/>
    <d v="2004-12-01T00:00:00"/>
    <d v="2005-12-01T00:00:00"/>
    <n v="0"/>
    <m/>
    <m/>
    <n v="0"/>
    <m/>
    <m/>
    <n v="0"/>
    <m/>
    <m/>
    <n v="0"/>
    <m/>
    <m/>
    <n v="21267"/>
    <n v="0"/>
    <n v="21267"/>
    <n v="1"/>
    <n v="0"/>
    <n v="0"/>
    <n v="0"/>
    <n v="2765"/>
    <n v="0"/>
    <n v="2765"/>
    <n v="0"/>
    <n v="21267"/>
    <n v="0"/>
    <n v="0"/>
    <n v="2765"/>
    <n v="0"/>
    <m/>
    <n v="0"/>
    <m/>
    <m/>
    <m/>
    <m/>
    <m/>
    <m/>
    <x v="1"/>
    <n v="0"/>
    <n v="1"/>
    <n v="27"/>
    <n v="25"/>
    <n v="0"/>
    <n v="0"/>
    <n v="0"/>
    <n v="2000"/>
  </r>
  <r>
    <m/>
    <m/>
    <s v="SUD/SEV/28/INS/12"/>
    <s v="UNEP"/>
    <m/>
    <x v="0"/>
    <s v="SUD"/>
    <x v="4"/>
    <s v="SEV"/>
    <s v="Renewal of institutional strengthening (phase II)"/>
    <d v="1999-07-01T00:00:00"/>
    <d v="2001-08-01T00:00:00"/>
    <s v="FIN"/>
    <d v="1999-12-01T00:00:00"/>
    <m/>
    <d v="2001-12-01T00:00:00"/>
    <d v="2001-12-01T00:00:00"/>
    <n v="0"/>
    <m/>
    <m/>
    <n v="0"/>
    <m/>
    <m/>
    <n v="0"/>
    <m/>
    <m/>
    <n v="0"/>
    <m/>
    <m/>
    <n v="112200"/>
    <n v="0"/>
    <n v="112200"/>
    <n v="1"/>
    <n v="0"/>
    <n v="0"/>
    <n v="0"/>
    <n v="14586"/>
    <n v="0"/>
    <n v="14586"/>
    <n v="0"/>
    <n v="112200"/>
    <n v="0"/>
    <n v="0"/>
    <n v="14586"/>
    <n v="0"/>
    <m/>
    <n v="0"/>
    <m/>
    <m/>
    <m/>
    <m/>
    <m/>
    <m/>
    <x v="1"/>
    <n v="0"/>
    <n v="1"/>
    <n v="5"/>
    <n v="25"/>
    <n v="0"/>
    <n v="0"/>
    <n v="0"/>
    <n v="1999"/>
  </r>
  <r>
    <m/>
    <m/>
    <s v="SYR/SEV/33/INS/75"/>
    <s v="UNIDO"/>
    <m/>
    <x v="2"/>
    <s v="SYR"/>
    <x v="4"/>
    <s v="SEV"/>
    <s v="Renewal of institutional strengthening (Phase II)"/>
    <d v="2001-03-01T00:00:00"/>
    <d v="2003-04-01T00:00:00"/>
    <s v="FIN"/>
    <d v="2001-12-01T00:00:00"/>
    <m/>
    <d v="2006-12-01T00:00:00"/>
    <d v="2009-09-01T00:00:00"/>
    <n v="0"/>
    <m/>
    <m/>
    <n v="0"/>
    <m/>
    <m/>
    <n v="0"/>
    <m/>
    <m/>
    <n v="0"/>
    <m/>
    <m/>
    <n v="195000"/>
    <n v="-3117.44"/>
    <n v="191882.56"/>
    <n v="1.0000022930692607"/>
    <n v="-0.44000000000232831"/>
    <n v="-0.44000000000232831"/>
    <n v="0"/>
    <n v="25350"/>
    <n v="-405"/>
    <n v="24945"/>
    <n v="0"/>
    <n v="191883"/>
    <n v="0"/>
    <m/>
    <n v="24945"/>
    <n v="0"/>
    <m/>
    <m/>
    <m/>
    <m/>
    <m/>
    <m/>
    <m/>
    <m/>
    <x v="1"/>
    <n v="0"/>
    <n v="1"/>
    <n v="9"/>
    <n v="25"/>
    <n v="0"/>
    <n v="0"/>
    <n v="0"/>
    <n v="2001"/>
  </r>
  <r>
    <m/>
    <m/>
    <s v="TRI/SEV/32/INS/13"/>
    <s v="UNDP"/>
    <m/>
    <x v="1"/>
    <s v="TRI"/>
    <x v="4"/>
    <s v="SEV"/>
    <s v="Renewal of institutional strengthening (Phase II)"/>
    <d v="2000-12-01T00:00:00"/>
    <d v="2003-01-01T00:00:00"/>
    <s v="FIN"/>
    <d v="2001-01-01T00:00:00"/>
    <m/>
    <d v="2003-01-01T00:00:00"/>
    <d v="2011-12-01T00:00:00"/>
    <n v="0"/>
    <m/>
    <m/>
    <m/>
    <m/>
    <m/>
    <n v="0"/>
    <m/>
    <m/>
    <m/>
    <m/>
    <m/>
    <n v="44000"/>
    <n v="-3632"/>
    <n v="40368"/>
    <n v="1"/>
    <n v="0"/>
    <n v="0"/>
    <n v="0"/>
    <n v="5720"/>
    <n v="-472"/>
    <n v="5248"/>
    <n v="0.15999999999985448"/>
    <n v="40368"/>
    <n v="0"/>
    <n v="0"/>
    <n v="5247.84"/>
    <n v="0"/>
    <m/>
    <m/>
    <m/>
    <m/>
    <s v="Completed in 2003."/>
    <m/>
    <m/>
    <m/>
    <x v="1"/>
    <n v="0"/>
    <n v="1"/>
    <n v="1"/>
    <n v="25"/>
    <n v="0"/>
    <n v="0"/>
    <n v="0"/>
    <n v="2000"/>
  </r>
  <r>
    <m/>
    <m/>
    <s v="VIE/SEV/28/INS/27"/>
    <s v="UNEP"/>
    <m/>
    <x v="2"/>
    <s v="VIE"/>
    <x v="4"/>
    <s v="SEV"/>
    <s v="Renewal of institutional strengthening (phase II)"/>
    <d v="1999-07-01T00:00:00"/>
    <d v="2001-08-01T00:00:00"/>
    <s v="FIN"/>
    <d v="1999-10-01T00:00:00"/>
    <m/>
    <d v="2001-06-01T00:00:00"/>
    <d v="2001-12-01T00:00:00"/>
    <n v="0"/>
    <m/>
    <m/>
    <n v="0"/>
    <m/>
    <m/>
    <n v="0"/>
    <m/>
    <m/>
    <n v="0"/>
    <m/>
    <m/>
    <n v="91520"/>
    <n v="0"/>
    <n v="91520"/>
    <n v="1"/>
    <n v="0"/>
    <n v="0"/>
    <n v="0"/>
    <n v="11898"/>
    <n v="0"/>
    <n v="11898"/>
    <n v="0"/>
    <n v="91520"/>
    <n v="0"/>
    <n v="0"/>
    <n v="11897.999999999998"/>
    <n v="0"/>
    <m/>
    <n v="0"/>
    <m/>
    <m/>
    <m/>
    <m/>
    <m/>
    <m/>
    <x v="1"/>
    <n v="0"/>
    <n v="1"/>
    <n v="3"/>
    <n v="25"/>
    <n v="0"/>
    <n v="0"/>
    <n v="0"/>
    <n v="1999"/>
  </r>
  <r>
    <m/>
    <m/>
    <s v="ZIM/SEV/28/INS/20"/>
    <s v="UNEP"/>
    <m/>
    <x v="0"/>
    <s v="ZIM"/>
    <x v="4"/>
    <s v="SEV"/>
    <s v="Renewal of institutional strengthening (phase II)"/>
    <d v="1999-07-01T00:00:00"/>
    <d v="2001-08-01T00:00:00"/>
    <s v="FIN"/>
    <d v="1999-10-01T00:00:00"/>
    <m/>
    <d v="2001-12-01T00:00:00"/>
    <d v="2003-06-01T00:00:00"/>
    <n v="0"/>
    <m/>
    <m/>
    <n v="0"/>
    <m/>
    <m/>
    <n v="0"/>
    <m/>
    <m/>
    <n v="0"/>
    <m/>
    <m/>
    <n v="114033"/>
    <n v="0"/>
    <n v="114033"/>
    <n v="1"/>
    <n v="0"/>
    <n v="0"/>
    <n v="0"/>
    <n v="14824"/>
    <n v="0"/>
    <n v="14824"/>
    <n v="0"/>
    <n v="114033"/>
    <n v="0"/>
    <n v="0"/>
    <n v="14824"/>
    <n v="0"/>
    <m/>
    <n v="0"/>
    <m/>
    <m/>
    <m/>
    <m/>
    <m/>
    <m/>
    <x v="1"/>
    <n v="0"/>
    <n v="1"/>
    <n v="3"/>
    <n v="25"/>
    <n v="0"/>
    <n v="0"/>
    <n v="0"/>
    <n v="1999"/>
  </r>
  <r>
    <m/>
    <m/>
    <s v="BRA/SEV/32/INS/199"/>
    <s v="UNDP"/>
    <m/>
    <x v="1"/>
    <s v="BRA"/>
    <x v="4"/>
    <s v="SEV"/>
    <s v="Renewal of institutional strengthening (Phase III)"/>
    <d v="2000-12-01T00:00:00"/>
    <d v="2003-01-01T00:00:00"/>
    <s v="FIN"/>
    <d v="2001-01-01T00:00:00"/>
    <m/>
    <d v="2006-07-01T00:00:00"/>
    <d v="2009-07-01T00:00:00"/>
    <n v="0"/>
    <m/>
    <m/>
    <m/>
    <m/>
    <m/>
    <n v="0"/>
    <m/>
    <m/>
    <m/>
    <m/>
    <m/>
    <n v="270000"/>
    <n v="0"/>
    <n v="270000"/>
    <n v="1"/>
    <n v="0"/>
    <n v="0"/>
    <n v="0"/>
    <n v="35100"/>
    <n v="0"/>
    <n v="35100"/>
    <n v="0"/>
    <n v="270000"/>
    <n v="0"/>
    <n v="0"/>
    <n v="35100"/>
    <n v="0"/>
    <m/>
    <m/>
    <m/>
    <m/>
    <s v="Completed in 2006.Financially completed in 2009."/>
    <m/>
    <m/>
    <m/>
    <x v="1"/>
    <n v="0"/>
    <n v="1"/>
    <n v="1"/>
    <n v="25"/>
    <n v="0"/>
    <n v="0"/>
    <n v="0"/>
    <n v="2000"/>
  </r>
  <r>
    <m/>
    <m/>
    <s v="CMR/SEV/28/INS/14"/>
    <s v="UNEP"/>
    <m/>
    <x v="0"/>
    <s v="CMR"/>
    <x v="4"/>
    <s v="SEV"/>
    <s v="Renewal of institutional strengthening (phase III)"/>
    <d v="1999-07-01T00:00:00"/>
    <d v="2001-08-01T00:00:00"/>
    <s v="FIN"/>
    <d v="2000-01-01T00:00:00"/>
    <m/>
    <d v="2003-12-01T00:00:00"/>
    <d v="2004-12-01T00:00:00"/>
    <n v="0"/>
    <m/>
    <m/>
    <n v="0"/>
    <m/>
    <m/>
    <n v="0"/>
    <m/>
    <m/>
    <n v="0"/>
    <m/>
    <m/>
    <n v="107000"/>
    <n v="0"/>
    <n v="107000"/>
    <n v="1"/>
    <n v="0"/>
    <n v="0"/>
    <n v="0"/>
    <n v="13910"/>
    <n v="0"/>
    <n v="13910"/>
    <n v="0"/>
    <n v="107000"/>
    <n v="0"/>
    <n v="0"/>
    <n v="13910"/>
    <n v="0"/>
    <m/>
    <n v="0"/>
    <m/>
    <m/>
    <m/>
    <m/>
    <m/>
    <m/>
    <x v="1"/>
    <n v="0"/>
    <n v="1"/>
    <n v="6"/>
    <n v="25"/>
    <n v="0"/>
    <n v="0"/>
    <n v="0"/>
    <n v="1999"/>
  </r>
  <r>
    <m/>
    <m/>
    <s v="GUA/SEV/28/INS/22"/>
    <s v="UNEP"/>
    <m/>
    <x v="1"/>
    <s v="GUA"/>
    <x v="4"/>
    <s v="SEV"/>
    <s v="Renewal of institutional strengthening (phase III)"/>
    <d v="1999-07-01T00:00:00"/>
    <d v="2001-08-01T00:00:00"/>
    <s v="FIN"/>
    <d v="2000-05-01T00:00:00"/>
    <m/>
    <d v="2001-12-01T00:00:00"/>
    <d v="2003-12-01T00:00:00"/>
    <n v="0"/>
    <m/>
    <m/>
    <n v="0"/>
    <m/>
    <m/>
    <n v="0"/>
    <m/>
    <m/>
    <n v="0"/>
    <m/>
    <m/>
    <n v="96000"/>
    <n v="0"/>
    <n v="96000"/>
    <n v="1"/>
    <n v="0"/>
    <n v="0"/>
    <n v="0"/>
    <n v="12480"/>
    <n v="0"/>
    <n v="12480"/>
    <n v="0"/>
    <n v="96000"/>
    <n v="0"/>
    <n v="0"/>
    <n v="12480"/>
    <n v="0"/>
    <m/>
    <n v="0"/>
    <m/>
    <m/>
    <m/>
    <m/>
    <m/>
    <m/>
    <x v="1"/>
    <n v="0"/>
    <n v="1"/>
    <n v="10"/>
    <n v="25"/>
    <n v="0"/>
    <n v="0"/>
    <n v="0"/>
    <n v="1999"/>
  </r>
  <r>
    <m/>
    <m/>
    <s v="KEN/SEV/32/INS/25"/>
    <s v="UNDP"/>
    <m/>
    <x v="0"/>
    <s v="KEN"/>
    <x v="4"/>
    <s v="SEV"/>
    <s v="Renewal of institutional strengthening (Phase III)"/>
    <d v="2000-12-01T00:00:00"/>
    <d v="2003-01-01T00:00:00"/>
    <s v="FIN"/>
    <d v="2001-01-01T00:00:00"/>
    <m/>
    <d v="2003-01-01T00:00:00"/>
    <d v="2005-09-01T00:00:00"/>
    <n v="0"/>
    <m/>
    <m/>
    <m/>
    <m/>
    <m/>
    <n v="0"/>
    <m/>
    <m/>
    <m/>
    <m/>
    <m/>
    <n v="116667"/>
    <n v="-234"/>
    <n v="116433"/>
    <n v="1"/>
    <n v="0"/>
    <n v="0"/>
    <n v="0"/>
    <n v="15167"/>
    <n v="-30"/>
    <n v="15137"/>
    <n v="0.71060000000034051"/>
    <n v="116433"/>
    <n v="0"/>
    <n v="0"/>
    <n v="15136.2894"/>
    <n v="0"/>
    <m/>
    <m/>
    <m/>
    <m/>
    <s v="Completed in 2003. Financially completed in 2005."/>
    <m/>
    <m/>
    <m/>
    <x v="1"/>
    <n v="0"/>
    <n v="1"/>
    <n v="1"/>
    <n v="25"/>
    <n v="0"/>
    <n v="0"/>
    <n v="0"/>
    <n v="2000"/>
  </r>
  <r>
    <m/>
    <m/>
    <s v="MLW/SEV/31/INS/14"/>
    <s v="UNEP"/>
    <m/>
    <x v="0"/>
    <s v="MLW"/>
    <x v="4"/>
    <s v="SEV"/>
    <s v="Renewal of institutional strengthening (Phase III)"/>
    <d v="2000-07-01T00:00:00"/>
    <d v="2002-08-01T00:00:00"/>
    <s v="FIN"/>
    <d v="2001-10-01T00:00:00"/>
    <m/>
    <d v="2004-01-01T00:00:00"/>
    <d v="2005-12-01T00:00:00"/>
    <n v="0"/>
    <m/>
    <m/>
    <n v="0"/>
    <m/>
    <m/>
    <n v="0"/>
    <m/>
    <m/>
    <n v="0"/>
    <m/>
    <m/>
    <n v="51300"/>
    <n v="0"/>
    <n v="51300"/>
    <n v="1"/>
    <n v="0"/>
    <n v="0"/>
    <n v="0"/>
    <n v="6669"/>
    <n v="0"/>
    <n v="6669"/>
    <n v="0"/>
    <n v="51300"/>
    <n v="0"/>
    <n v="0"/>
    <n v="6669"/>
    <n v="0"/>
    <m/>
    <n v="0"/>
    <m/>
    <m/>
    <m/>
    <m/>
    <m/>
    <m/>
    <x v="1"/>
    <n v="0"/>
    <n v="1"/>
    <n v="15"/>
    <n v="25"/>
    <n v="0"/>
    <n v="0"/>
    <n v="0"/>
    <n v="2000"/>
  </r>
  <r>
    <m/>
    <m/>
    <s v="SEN/SEV/29/INS/13"/>
    <s v="UNEP"/>
    <m/>
    <x v="0"/>
    <s v="SEN"/>
    <x v="4"/>
    <s v="SEV"/>
    <s v="Renewal of institutional strengthening (Phase III)"/>
    <d v="1999-11-01T00:00:00"/>
    <d v="2001-12-01T00:00:00"/>
    <s v="FIN"/>
    <d v="2000-06-01T00:00:00"/>
    <m/>
    <d v="2001-12-01T00:00:00"/>
    <d v="2003-12-01T00:00:00"/>
    <n v="0"/>
    <m/>
    <m/>
    <n v="0"/>
    <m/>
    <m/>
    <n v="0"/>
    <m/>
    <m/>
    <n v="0"/>
    <m/>
    <m/>
    <n v="117000"/>
    <n v="0"/>
    <n v="117000"/>
    <n v="1"/>
    <n v="0"/>
    <n v="0"/>
    <n v="0"/>
    <n v="15210"/>
    <n v="0"/>
    <n v="15210"/>
    <n v="0"/>
    <n v="117000"/>
    <n v="0"/>
    <n v="0"/>
    <n v="15210"/>
    <n v="0"/>
    <m/>
    <n v="0"/>
    <m/>
    <m/>
    <m/>
    <m/>
    <m/>
    <m/>
    <x v="1"/>
    <n v="0"/>
    <n v="1"/>
    <n v="7"/>
    <n v="25"/>
    <n v="0"/>
    <n v="0"/>
    <n v="0"/>
    <n v="1999"/>
  </r>
  <r>
    <m/>
    <m/>
    <s v="CPR/SEV/32/INS/368"/>
    <s v="UNDP"/>
    <m/>
    <x v="2"/>
    <s v="CPR"/>
    <x v="4"/>
    <s v="SEV"/>
    <s v="Renewal of institutional strengthening (Phase IV)"/>
    <d v="2000-12-01T00:00:00"/>
    <d v="2003-01-01T00:00:00"/>
    <s v="FIN"/>
    <d v="2002-03-01T00:00:00"/>
    <m/>
    <d v="2003-06-01T00:00:00"/>
    <d v="2008-10-01T00:00:00"/>
    <n v="0"/>
    <m/>
    <m/>
    <m/>
    <m/>
    <m/>
    <n v="0"/>
    <m/>
    <m/>
    <m/>
    <m/>
    <m/>
    <n v="300000"/>
    <n v="0"/>
    <n v="300000"/>
    <n v="1"/>
    <n v="0"/>
    <n v="0"/>
    <n v="0"/>
    <n v="39000"/>
    <n v="0"/>
    <n v="39000"/>
    <n v="0"/>
    <n v="300000"/>
    <n v="0"/>
    <n v="0"/>
    <n v="39000"/>
    <n v="0"/>
    <m/>
    <m/>
    <m/>
    <m/>
    <s v="Completed in 2003. Financially completed in 2008."/>
    <m/>
    <m/>
    <m/>
    <x v="1"/>
    <n v="0"/>
    <n v="1"/>
    <n v="15"/>
    <n v="25"/>
    <n v="0"/>
    <n v="0"/>
    <n v="0"/>
    <n v="2000"/>
  </r>
  <r>
    <m/>
    <m/>
    <s v="GHA/SEV/32/INS/15"/>
    <s v="UNDP"/>
    <m/>
    <x v="0"/>
    <s v="GHA"/>
    <x v="4"/>
    <s v="SEV"/>
    <s v="Renewal of institutional strengthening (Phase IV)"/>
    <d v="2000-12-01T00:00:00"/>
    <d v="2003-01-01T00:00:00"/>
    <s v="FIN"/>
    <d v="2001-04-01T00:00:00"/>
    <m/>
    <d v="2003-02-01T00:00:00"/>
    <d v="2013-03-01T00:00:00"/>
    <n v="0"/>
    <m/>
    <m/>
    <m/>
    <m/>
    <m/>
    <n v="0"/>
    <m/>
    <m/>
    <m/>
    <m/>
    <m/>
    <n v="107000"/>
    <n v="0"/>
    <n v="107000"/>
    <n v="1"/>
    <n v="0"/>
    <n v="0"/>
    <n v="0"/>
    <n v="13910"/>
    <n v="0"/>
    <n v="13910"/>
    <n v="0"/>
    <n v="107000"/>
    <n v="0"/>
    <n v="0"/>
    <n v="13910"/>
    <n v="0"/>
    <m/>
    <m/>
    <m/>
    <m/>
    <s v="Financially completed in 2013."/>
    <m/>
    <m/>
    <m/>
    <x v="1"/>
    <n v="0"/>
    <n v="1"/>
    <n v="4"/>
    <n v="25"/>
    <n v="0"/>
    <n v="0"/>
    <n v="0"/>
    <n v="2000"/>
  </r>
  <r>
    <m/>
    <m/>
    <s v="URU/SEV/31/INS/35"/>
    <s v="UNDP"/>
    <m/>
    <x v="1"/>
    <s v="URU"/>
    <x v="4"/>
    <s v="SEV"/>
    <s v="Renewal of institutional strengthening (Phase IV)"/>
    <d v="2000-07-01T00:00:00"/>
    <d v="2002-08-01T00:00:00"/>
    <s v="FIN"/>
    <d v="2000-08-01T00:00:00"/>
    <m/>
    <d v="2002-07-01T00:00:00"/>
    <d v="2004-04-01T00:00:00"/>
    <n v="0"/>
    <m/>
    <m/>
    <m/>
    <m/>
    <m/>
    <n v="0"/>
    <m/>
    <m/>
    <m/>
    <m/>
    <m/>
    <n v="116000"/>
    <n v="-196"/>
    <n v="115804"/>
    <n v="1"/>
    <n v="0"/>
    <n v="0"/>
    <n v="0"/>
    <n v="15080"/>
    <n v="-25"/>
    <n v="15055"/>
    <n v="0"/>
    <n v="115804"/>
    <n v="0"/>
    <n v="0"/>
    <n v="15055"/>
    <n v="0"/>
    <m/>
    <m/>
    <m/>
    <m/>
    <s v="Completed in 2002. Financially completed in 2004."/>
    <m/>
    <m/>
    <m/>
    <x v="1"/>
    <n v="0"/>
    <n v="1"/>
    <n v="1"/>
    <n v="25"/>
    <n v="0"/>
    <n v="0"/>
    <n v="0"/>
    <n v="2000"/>
  </r>
  <r>
    <m/>
    <m/>
    <s v="VEN/SEV/31/INS/87"/>
    <s v="UNDP"/>
    <m/>
    <x v="1"/>
    <s v="VEN"/>
    <x v="4"/>
    <s v="SEV"/>
    <s v="Renewal of institutional strengthening (Phase IV)"/>
    <d v="2000-07-01T00:00:00"/>
    <d v="2002-08-01T00:00:00"/>
    <s v="FIN"/>
    <d v="2000-08-01T00:00:00"/>
    <m/>
    <d v="2002-12-01T00:00:00"/>
    <d v="2004-02-01T00:00:00"/>
    <n v="0"/>
    <m/>
    <m/>
    <m/>
    <m/>
    <m/>
    <n v="0"/>
    <m/>
    <m/>
    <m/>
    <m/>
    <m/>
    <n v="219600"/>
    <n v="0"/>
    <n v="219600"/>
    <n v="1"/>
    <n v="0"/>
    <n v="0"/>
    <n v="0"/>
    <n v="28548"/>
    <n v="0"/>
    <n v="28548"/>
    <n v="0"/>
    <n v="219600"/>
    <n v="0"/>
    <n v="0"/>
    <n v="28548"/>
    <n v="0"/>
    <m/>
    <m/>
    <m/>
    <m/>
    <s v="Completed in 2002. Financially completed in 2004."/>
    <m/>
    <m/>
    <m/>
    <x v="1"/>
    <n v="0"/>
    <n v="1"/>
    <n v="1"/>
    <n v="25"/>
    <n v="0"/>
    <n v="0"/>
    <n v="0"/>
    <n v="2000"/>
  </r>
  <r>
    <m/>
    <m/>
    <s v="ANT/SEV/38/INS/07"/>
    <s v="UNEP"/>
    <m/>
    <x v="1"/>
    <s v="ANT"/>
    <x v="4"/>
    <s v="SEV"/>
    <s v="Renewal of institutional strengthening project"/>
    <d v="2002-11-01T00:00:00"/>
    <d v="2004-12-01T00:00:00"/>
    <s v="FIN"/>
    <d v="2004-01-01T00:00:00"/>
    <m/>
    <d v="2005-06-01T00:00:00"/>
    <d v="2009-06-01T00:00:00"/>
    <n v="0"/>
    <m/>
    <m/>
    <n v="0"/>
    <m/>
    <m/>
    <n v="0"/>
    <m/>
    <m/>
    <n v="0"/>
    <m/>
    <m/>
    <n v="31200"/>
    <n v="-13"/>
    <n v="31187"/>
    <n v="1"/>
    <n v="0"/>
    <n v="0"/>
    <n v="0"/>
    <n v="0"/>
    <n v="0"/>
    <n v="0"/>
    <n v="0"/>
    <n v="31187"/>
    <n v="0"/>
    <n v="0"/>
    <n v="0"/>
    <n v="0"/>
    <m/>
    <n v="0"/>
    <m/>
    <m/>
    <m/>
    <m/>
    <m/>
    <m/>
    <x v="1"/>
    <n v="0"/>
    <n v="1"/>
    <n v="14"/>
    <n v="25"/>
    <n v="0"/>
    <n v="0"/>
    <n v="0"/>
    <n v="2002"/>
  </r>
  <r>
    <m/>
    <m/>
    <s v="BEN/SEV/40/INS/14"/>
    <s v="UNEP"/>
    <m/>
    <x v="0"/>
    <s v="BEN"/>
    <x v="4"/>
    <s v="SEV"/>
    <s v="Renewal of institutional strengthening project"/>
    <d v="2003-07-01T00:00:00"/>
    <d v="2005-07-01T00:00:00"/>
    <s v="FIN"/>
    <d v="2004-01-01T00:00:00"/>
    <m/>
    <d v="2006-12-01T00:00:00"/>
    <d v="2007-12-01T00:00:00"/>
    <n v="0"/>
    <m/>
    <m/>
    <n v="0"/>
    <m/>
    <m/>
    <n v="0"/>
    <m/>
    <m/>
    <n v="0"/>
    <m/>
    <m/>
    <n v="43333"/>
    <n v="0"/>
    <n v="43333"/>
    <n v="1"/>
    <n v="0"/>
    <n v="0"/>
    <n v="0"/>
    <n v="0"/>
    <n v="0"/>
    <n v="0"/>
    <n v="0"/>
    <n v="43333"/>
    <n v="0"/>
    <n v="0"/>
    <n v="0"/>
    <n v="0"/>
    <m/>
    <n v="0"/>
    <m/>
    <m/>
    <m/>
    <m/>
    <m/>
    <m/>
    <x v="1"/>
    <n v="0"/>
    <n v="1"/>
    <n v="6"/>
    <n v="24"/>
    <n v="0"/>
    <n v="0"/>
    <n v="0"/>
    <n v="2003"/>
  </r>
  <r>
    <m/>
    <m/>
    <s v="BOL/SEV/34/INS/14"/>
    <s v="UNEP"/>
    <m/>
    <x v="1"/>
    <s v="BOL"/>
    <x v="4"/>
    <s v="SEV"/>
    <s v="Renewal of institutional strengthening project"/>
    <d v="2001-07-01T00:00:00"/>
    <d v="2003-08-01T00:00:00"/>
    <s v="FIN"/>
    <d v="2002-10-01T00:00:00"/>
    <m/>
    <d v="2003-12-01T00:00:00"/>
    <d v="2004-12-01T00:00:00"/>
    <n v="0"/>
    <m/>
    <m/>
    <n v="0"/>
    <m/>
    <m/>
    <n v="0"/>
    <m/>
    <m/>
    <n v="0"/>
    <m/>
    <m/>
    <n v="60670"/>
    <n v="0"/>
    <n v="60670"/>
    <n v="1"/>
    <n v="0"/>
    <n v="0"/>
    <n v="0"/>
    <n v="7887"/>
    <n v="0"/>
    <n v="7887"/>
    <n v="0"/>
    <n v="60670"/>
    <n v="0"/>
    <n v="0"/>
    <n v="7887"/>
    <n v="0"/>
    <m/>
    <n v="0"/>
    <m/>
    <m/>
    <m/>
    <m/>
    <m/>
    <m/>
    <x v="1"/>
    <n v="0"/>
    <n v="1"/>
    <n v="15"/>
    <n v="25"/>
    <n v="0"/>
    <n v="0"/>
    <n v="0"/>
    <n v="2001"/>
  </r>
  <r>
    <m/>
    <m/>
    <s v="ELS/SEV/38/INS/12"/>
    <s v="UNEP"/>
    <m/>
    <x v="1"/>
    <s v="ELS"/>
    <x v="4"/>
    <s v="SEV"/>
    <s v="Renewal of institutional strengthening project"/>
    <d v="2002-11-01T00:00:00"/>
    <d v="2004-12-01T00:00:00"/>
    <s v="FIN"/>
    <d v="2004-01-01T00:00:00"/>
    <m/>
    <d v="2005-12-01T00:00:00"/>
    <d v="2006-10-01T00:00:00"/>
    <n v="0"/>
    <m/>
    <m/>
    <n v="0"/>
    <m/>
    <m/>
    <n v="0"/>
    <m/>
    <m/>
    <n v="0"/>
    <m/>
    <m/>
    <n v="57980"/>
    <n v="0"/>
    <n v="57980"/>
    <n v="1"/>
    <n v="0"/>
    <n v="0"/>
    <n v="0"/>
    <n v="0"/>
    <n v="0"/>
    <n v="0"/>
    <n v="0"/>
    <n v="57980"/>
    <n v="0"/>
    <n v="0"/>
    <n v="0"/>
    <n v="0"/>
    <m/>
    <n v="0"/>
    <m/>
    <m/>
    <m/>
    <m/>
    <m/>
    <m/>
    <x v="1"/>
    <n v="0"/>
    <n v="1"/>
    <n v="14"/>
    <n v="25"/>
    <n v="0"/>
    <n v="0"/>
    <n v="0"/>
    <n v="2002"/>
  </r>
  <r>
    <m/>
    <m/>
    <s v="GUI/SEV/34/INS/08"/>
    <s v="UNEP"/>
    <m/>
    <x v="0"/>
    <s v="GUI"/>
    <x v="4"/>
    <s v="SEV"/>
    <s v="Renewal of institutional strengthening project"/>
    <d v="2001-07-01T00:00:00"/>
    <d v="2003-08-01T00:00:00"/>
    <s v="FIN"/>
    <d v="2001-12-01T00:00:00"/>
    <m/>
    <d v="2003-12-01T00:00:00"/>
    <d v="2004-12-01T00:00:00"/>
    <n v="0"/>
    <m/>
    <m/>
    <n v="0"/>
    <m/>
    <m/>
    <n v="0"/>
    <m/>
    <m/>
    <n v="0"/>
    <m/>
    <m/>
    <n v="33333"/>
    <n v="0"/>
    <n v="33333"/>
    <n v="1"/>
    <n v="0"/>
    <n v="0"/>
    <n v="0"/>
    <n v="4333"/>
    <n v="0"/>
    <n v="4333"/>
    <n v="0"/>
    <n v="33333"/>
    <n v="0"/>
    <n v="0"/>
    <n v="4333"/>
    <n v="0"/>
    <m/>
    <n v="0"/>
    <m/>
    <m/>
    <m/>
    <m/>
    <m/>
    <m/>
    <x v="1"/>
    <n v="0"/>
    <n v="1"/>
    <n v="5"/>
    <n v="25"/>
    <n v="0"/>
    <n v="0"/>
    <n v="0"/>
    <n v="2001"/>
  </r>
  <r>
    <m/>
    <m/>
    <s v="GUY/SEV/34/INS/09"/>
    <s v="UNEP"/>
    <m/>
    <x v="1"/>
    <s v="GUY"/>
    <x v="4"/>
    <s v="SEV"/>
    <s v="Renewal of institutional strengthening project"/>
    <d v="2001-07-01T00:00:00"/>
    <d v="2003-08-01T00:00:00"/>
    <s v="FIN"/>
    <d v="2005-02-01T00:00:00"/>
    <m/>
    <d v="2008-09-01T00:00:00"/>
    <d v="2009-09-01T00:00:00"/>
    <n v="0"/>
    <m/>
    <m/>
    <n v="0"/>
    <m/>
    <m/>
    <n v="0"/>
    <m/>
    <m/>
    <n v="0"/>
    <m/>
    <m/>
    <n v="43400"/>
    <n v="0"/>
    <n v="43400"/>
    <n v="1"/>
    <n v="0"/>
    <n v="0"/>
    <n v="0"/>
    <n v="5642"/>
    <n v="0"/>
    <n v="5642"/>
    <n v="0"/>
    <n v="43400"/>
    <n v="0"/>
    <n v="0"/>
    <n v="5642"/>
    <n v="0"/>
    <m/>
    <n v="0"/>
    <m/>
    <m/>
    <m/>
    <m/>
    <m/>
    <m/>
    <x v="1"/>
    <n v="0"/>
    <n v="1"/>
    <n v="43"/>
    <n v="25"/>
    <n v="0"/>
    <n v="0"/>
    <n v="0"/>
    <n v="2001"/>
  </r>
  <r>
    <m/>
    <m/>
    <s v="MEX/SEV/25/INS/83"/>
    <s v="UNDP"/>
    <m/>
    <x v="1"/>
    <s v="MEX"/>
    <x v="4"/>
    <s v="SEV"/>
    <s v="Renewal of institutional strengthening project"/>
    <d v="1998-07-01T00:00:00"/>
    <d v="2000-07-01T00:00:00"/>
    <s v="FIN"/>
    <d v="1998-09-01T00:00:00"/>
    <m/>
    <d v="2000-07-01T00:00:00"/>
    <d v="2003-11-01T00:00:00"/>
    <n v="0"/>
    <m/>
    <m/>
    <m/>
    <m/>
    <m/>
    <n v="0"/>
    <m/>
    <m/>
    <m/>
    <m/>
    <m/>
    <n v="190000"/>
    <n v="0"/>
    <n v="190000"/>
    <n v="1"/>
    <n v="0"/>
    <n v="0"/>
    <n v="0"/>
    <n v="24700"/>
    <n v="0"/>
    <n v="24700"/>
    <n v="0"/>
    <n v="190000"/>
    <n v="0"/>
    <n v="0"/>
    <n v="24700"/>
    <n v="0"/>
    <m/>
    <m/>
    <m/>
    <m/>
    <s v="Completed in 2000. Financially completed in 2003."/>
    <m/>
    <m/>
    <m/>
    <x v="1"/>
    <n v="0"/>
    <n v="1"/>
    <n v="2"/>
    <n v="24"/>
    <n v="0"/>
    <n v="0"/>
    <n v="0"/>
    <n v="1998"/>
  </r>
  <r>
    <m/>
    <m/>
    <s v="SUD/SEV/34/INS/13"/>
    <s v="UNEP"/>
    <m/>
    <x v="0"/>
    <s v="SUD"/>
    <x v="4"/>
    <s v="SEV"/>
    <s v="Renewal of institutional strengthening project"/>
    <d v="2001-07-01T00:00:00"/>
    <d v="2003-08-01T00:00:00"/>
    <s v="FIN"/>
    <d v="2002-03-01T00:00:00"/>
    <m/>
    <d v="2004-12-01T00:00:00"/>
    <d v="2009-09-01T00:00:00"/>
    <n v="0"/>
    <m/>
    <m/>
    <n v="0"/>
    <m/>
    <m/>
    <n v="0"/>
    <m/>
    <m/>
    <n v="0"/>
    <m/>
    <m/>
    <n v="112200"/>
    <n v="0"/>
    <n v="112200"/>
    <n v="1"/>
    <n v="0"/>
    <n v="0"/>
    <n v="0"/>
    <n v="14586"/>
    <n v="0"/>
    <n v="14586"/>
    <n v="0"/>
    <n v="112200"/>
    <n v="0"/>
    <n v="0"/>
    <n v="14586"/>
    <n v="0"/>
    <m/>
    <n v="0"/>
    <m/>
    <m/>
    <m/>
    <m/>
    <m/>
    <m/>
    <x v="1"/>
    <n v="0"/>
    <n v="1"/>
    <n v="8"/>
    <n v="25"/>
    <n v="0"/>
    <n v="0"/>
    <n v="0"/>
    <n v="2001"/>
  </r>
  <r>
    <m/>
    <m/>
    <s v="TUN/SEV/39/INS/43"/>
    <s v="IBRD"/>
    <m/>
    <x v="0"/>
    <s v="TUN"/>
    <x v="4"/>
    <s v="SEV"/>
    <s v="Renewal of institutional strengthening project"/>
    <d v="2003-04-01T00:00:00"/>
    <d v="2005-04-01T00:00:00"/>
    <s v="FIN"/>
    <d v="2003-12-01T00:00:00"/>
    <m/>
    <d v="2006-04-01T00:00:00"/>
    <d v="2006-04-01T00:00:00"/>
    <n v="20.2"/>
    <m/>
    <m/>
    <n v="0"/>
    <m/>
    <m/>
    <n v="20.2"/>
    <m/>
    <m/>
    <n v="0"/>
    <m/>
    <m/>
    <n v="242667"/>
    <n v="0"/>
    <n v="242667"/>
    <n v="1"/>
    <n v="0"/>
    <n v="0"/>
    <n v="0"/>
    <n v="18200"/>
    <n v="0"/>
    <n v="18200"/>
    <n v="0"/>
    <n v="242667"/>
    <n v="0"/>
    <n v="0"/>
    <n v="18200"/>
    <n v="0"/>
    <n v="0"/>
    <m/>
    <m/>
    <m/>
    <s v="Phase III IS completed and IS IV approved at the 48th ExCom."/>
    <m/>
    <m/>
    <m/>
    <x v="1"/>
    <n v="0"/>
    <n v="1"/>
    <n v="8"/>
    <n v="24"/>
    <n v="0"/>
    <n v="0"/>
    <n v="20200"/>
    <n v="2003"/>
  </r>
  <r>
    <m/>
    <m/>
    <s v="ZIM/SEV/34/INS/24"/>
    <s v="UNEP"/>
    <m/>
    <x v="0"/>
    <s v="ZIM"/>
    <x v="4"/>
    <s v="SEV"/>
    <s v="Renewal of institutional strengthening project"/>
    <d v="2001-07-01T00:00:00"/>
    <d v="2003-08-01T00:00:00"/>
    <s v="FIN"/>
    <d v="2002-01-01T00:00:00"/>
    <m/>
    <d v="2004-07-01T00:00:00"/>
    <d v="2004-12-01T00:00:00"/>
    <n v="0"/>
    <m/>
    <m/>
    <n v="0"/>
    <m/>
    <m/>
    <n v="0"/>
    <m/>
    <m/>
    <n v="0"/>
    <m/>
    <m/>
    <n v="114033"/>
    <n v="0"/>
    <n v="114033"/>
    <n v="1"/>
    <n v="0"/>
    <n v="0"/>
    <n v="0"/>
    <n v="14824"/>
    <n v="0"/>
    <n v="14824"/>
    <n v="0"/>
    <n v="114033"/>
    <n v="0"/>
    <n v="0"/>
    <n v="14824"/>
    <n v="0"/>
    <m/>
    <n v="0"/>
    <m/>
    <m/>
    <m/>
    <m/>
    <m/>
    <m/>
    <x v="1"/>
    <n v="0"/>
    <n v="1"/>
    <n v="6"/>
    <n v="25"/>
    <n v="0"/>
    <n v="0"/>
    <n v="0"/>
    <n v="2001"/>
  </r>
  <r>
    <m/>
    <m/>
    <s v="FSM/SEV/58/INS/05"/>
    <s v="UNEP"/>
    <m/>
    <x v="2"/>
    <s v="FSM"/>
    <x v="4"/>
    <s v="SEV"/>
    <s v="Renewal of institutional strengthening project (2nd year of phase II)"/>
    <d v="2009-07-01T00:00:00"/>
    <d v="2010-12-01T00:00:00"/>
    <s v="FIN"/>
    <d v="2009-12-01T00:00:00"/>
    <m/>
    <d v="2011-12-01T00:00:00"/>
    <d v="2011-12-01T00:00:00"/>
    <n v="0"/>
    <m/>
    <m/>
    <n v="0"/>
    <m/>
    <m/>
    <n v="0"/>
    <m/>
    <m/>
    <n v="0"/>
    <m/>
    <m/>
    <n v="30000"/>
    <n v="0"/>
    <n v="30000"/>
    <n v="1"/>
    <n v="0"/>
    <n v="0"/>
    <n v="0"/>
    <n v="0"/>
    <n v="0"/>
    <n v="0"/>
    <n v="0"/>
    <n v="30000"/>
    <n v="0"/>
    <n v="0"/>
    <n v="0"/>
    <n v="0"/>
    <m/>
    <n v="0"/>
    <m/>
    <m/>
    <m/>
    <m/>
    <m/>
    <m/>
    <x v="1"/>
    <n v="0"/>
    <n v="1"/>
    <n v="5"/>
    <n v="17"/>
    <n v="0"/>
    <n v="0"/>
    <n v="0"/>
    <n v="2009"/>
  </r>
  <r>
    <m/>
    <m/>
    <s v="LIB/SEV/74/INS/35"/>
    <s v="UNIDO"/>
    <m/>
    <x v="0"/>
    <s v="LIB"/>
    <x v="4"/>
    <s v="SEV"/>
    <s v="Renewal of institutional strengthening project (fisrt year of phase IV: 12/2015-11/2016)"/>
    <d v="2015-05-01T00:00:00"/>
    <d v="2017-11-01T00:00:00"/>
    <s v="FIN"/>
    <d v="2015-10-01T00:00:00"/>
    <m/>
    <d v="2016-12-01T00:00:00"/>
    <d v="2018-06-01T00:00:00"/>
    <n v="0"/>
    <m/>
    <m/>
    <n v="0"/>
    <m/>
    <m/>
    <n v="0"/>
    <m/>
    <m/>
    <n v="0"/>
    <m/>
    <m/>
    <n v="68033"/>
    <n v="-1932"/>
    <n v="66101"/>
    <n v="1"/>
    <n v="0"/>
    <n v="0"/>
    <n v="0"/>
    <n v="4762"/>
    <n v="-135"/>
    <n v="4627"/>
    <n v="0"/>
    <n v="66101"/>
    <n v="0"/>
    <m/>
    <n v="4627"/>
    <n v="0"/>
    <m/>
    <m/>
    <m/>
    <m/>
    <m/>
    <m/>
    <m/>
    <m/>
    <x v="1"/>
    <n v="0"/>
    <n v="1"/>
    <n v="5"/>
    <n v="30"/>
    <n v="0"/>
    <n v="0"/>
    <n v="0"/>
    <n v="2015"/>
  </r>
  <r>
    <m/>
    <m/>
    <s v="MDV/SEV/37/INS/04"/>
    <s v="UNEP"/>
    <m/>
    <x v="2"/>
    <s v="MDV"/>
    <x v="4"/>
    <s v="SEV"/>
    <s v="Renewal of institutional strengthening project (Phase 2)"/>
    <d v="2002-07-01T00:00:00"/>
    <d v="2004-08-01T00:00:00"/>
    <s v="FIN"/>
    <d v="2003-08-01T00:00:00"/>
    <m/>
    <d v="2004-10-01T00:00:00"/>
    <d v="2005-12-01T00:00:00"/>
    <n v="0"/>
    <m/>
    <m/>
    <n v="0"/>
    <m/>
    <m/>
    <n v="0"/>
    <m/>
    <m/>
    <n v="0"/>
    <m/>
    <m/>
    <n v="35753"/>
    <n v="0"/>
    <n v="35753"/>
    <n v="1"/>
    <n v="0"/>
    <n v="0"/>
    <n v="0"/>
    <n v="0"/>
    <n v="0"/>
    <n v="0"/>
    <n v="0"/>
    <n v="35753"/>
    <n v="0"/>
    <n v="0"/>
    <n v="0"/>
    <n v="0"/>
    <m/>
    <n v="0"/>
    <m/>
    <m/>
    <m/>
    <m/>
    <m/>
    <m/>
    <x v="1"/>
    <n v="0"/>
    <n v="1"/>
    <n v="13"/>
    <n v="25"/>
    <n v="0"/>
    <n v="0"/>
    <n v="0"/>
    <n v="2002"/>
  </r>
  <r>
    <m/>
    <m/>
    <s v="NEP/SEV/37/INS/11"/>
    <s v="UNEP"/>
    <m/>
    <x v="2"/>
    <s v="NEP"/>
    <x v="4"/>
    <s v="SEV"/>
    <s v="Renewal of institutional strengthening project (Phase 2)"/>
    <d v="2002-07-01T00:00:00"/>
    <d v="2004-08-01T00:00:00"/>
    <s v="FIN"/>
    <d v="2002-12-01T00:00:00"/>
    <m/>
    <d v="2004-08-01T00:00:00"/>
    <d v="2007-06-01T00:00:00"/>
    <n v="0"/>
    <m/>
    <m/>
    <n v="0"/>
    <m/>
    <m/>
    <n v="0"/>
    <m/>
    <m/>
    <n v="0"/>
    <m/>
    <m/>
    <n v="53733"/>
    <n v="0"/>
    <n v="53733"/>
    <n v="1"/>
    <n v="0"/>
    <n v="0"/>
    <n v="0"/>
    <n v="0"/>
    <n v="0"/>
    <n v="0"/>
    <n v="0"/>
    <n v="53733"/>
    <n v="0"/>
    <n v="0"/>
    <n v="0"/>
    <n v="0"/>
    <m/>
    <n v="0"/>
    <m/>
    <m/>
    <m/>
    <m/>
    <m/>
    <m/>
    <x v="1"/>
    <n v="0"/>
    <n v="1"/>
    <n v="5"/>
    <n v="25"/>
    <n v="0"/>
    <n v="0"/>
    <n v="0"/>
    <n v="2002"/>
  </r>
  <r>
    <m/>
    <m/>
    <s v="TOG/SEV/37/INS/05"/>
    <s v="UNEP"/>
    <m/>
    <x v="0"/>
    <s v="TOG"/>
    <x v="4"/>
    <s v="SEV"/>
    <s v="Renewal of institutional strengthening project (Phase 2)"/>
    <d v="2002-07-01T00:00:00"/>
    <d v="2004-08-01T00:00:00"/>
    <s v="FIN"/>
    <d v="2004-01-01T00:00:00"/>
    <m/>
    <d v="2004-08-01T00:00:00"/>
    <d v="2007-02-01T00:00:00"/>
    <n v="0"/>
    <m/>
    <m/>
    <n v="0"/>
    <m/>
    <m/>
    <n v="0"/>
    <m/>
    <m/>
    <n v="0"/>
    <m/>
    <m/>
    <n v="60667"/>
    <n v="0"/>
    <n v="60667"/>
    <n v="1"/>
    <n v="0"/>
    <n v="0"/>
    <n v="0"/>
    <n v="0"/>
    <n v="0"/>
    <n v="0"/>
    <n v="0"/>
    <n v="60667"/>
    <n v="0"/>
    <n v="0"/>
    <n v="0"/>
    <n v="0"/>
    <m/>
    <n v="0"/>
    <m/>
    <m/>
    <m/>
    <m/>
    <m/>
    <m/>
    <x v="1"/>
    <n v="0"/>
    <n v="1"/>
    <n v="18"/>
    <n v="25"/>
    <n v="0"/>
    <n v="0"/>
    <n v="0"/>
    <n v="2002"/>
  </r>
  <r>
    <m/>
    <m/>
    <s v="ALG/SEV/37/INS/54"/>
    <s v="UNEP"/>
    <m/>
    <x v="0"/>
    <s v="ALG"/>
    <x v="4"/>
    <s v="SEV"/>
    <s v="Renewal of institutional strengthening project (Phase 3)"/>
    <d v="2002-07-01T00:00:00"/>
    <d v="2004-08-01T00:00:00"/>
    <s v="FIN"/>
    <d v="2004-01-01T00:00:00"/>
    <m/>
    <d v="2006-07-01T00:00:00"/>
    <d v="2007-07-01T00:00:00"/>
    <n v="21.2"/>
    <m/>
    <m/>
    <n v="0"/>
    <m/>
    <m/>
    <n v="21.2"/>
    <m/>
    <m/>
    <n v="0"/>
    <m/>
    <m/>
    <n v="257000"/>
    <n v="-1"/>
    <n v="256999"/>
    <n v="1"/>
    <n v="0"/>
    <n v="0"/>
    <n v="0"/>
    <n v="0"/>
    <n v="0"/>
    <n v="0"/>
    <n v="0"/>
    <n v="256999"/>
    <n v="0"/>
    <n v="0"/>
    <n v="0"/>
    <n v="0"/>
    <m/>
    <n v="0"/>
    <m/>
    <m/>
    <m/>
    <m/>
    <m/>
    <m/>
    <x v="1"/>
    <n v="0"/>
    <n v="1"/>
    <n v="18"/>
    <n v="25"/>
    <n v="0"/>
    <n v="0"/>
    <n v="21200"/>
    <n v="2002"/>
  </r>
  <r>
    <m/>
    <m/>
    <s v="LEB/SEV/37/INS/50"/>
    <s v="UNDP"/>
    <m/>
    <x v="2"/>
    <s v="LEB"/>
    <x v="4"/>
    <s v="SEV"/>
    <s v="Renewal of institutional strengthening project (Phase 3)"/>
    <d v="2002-07-01T00:00:00"/>
    <d v="2004-08-01T00:00:00"/>
    <s v="FIN"/>
    <d v="2003-02-01T00:00:00"/>
    <m/>
    <d v="2004-12-01T00:00:00"/>
    <d v="2009-07-01T00:00:00"/>
    <n v="12.8"/>
    <m/>
    <m/>
    <m/>
    <m/>
    <m/>
    <n v="12.8"/>
    <m/>
    <m/>
    <m/>
    <m/>
    <m/>
    <n v="155090"/>
    <n v="-979"/>
    <n v="154111"/>
    <n v="1"/>
    <n v="0"/>
    <n v="0"/>
    <n v="0"/>
    <n v="20162"/>
    <n v="-127"/>
    <n v="20035"/>
    <n v="0.57189999999900465"/>
    <n v="154111"/>
    <n v="0"/>
    <n v="0"/>
    <n v="20034.428100000001"/>
    <n v="0"/>
    <m/>
    <m/>
    <m/>
    <m/>
    <s v="Completed in 2004.Financially completed in 2009."/>
    <m/>
    <m/>
    <m/>
    <x v="1"/>
    <n v="0"/>
    <n v="1"/>
    <n v="7"/>
    <n v="25"/>
    <n v="0"/>
    <n v="0"/>
    <n v="12800"/>
    <n v="2002"/>
  </r>
  <r>
    <m/>
    <m/>
    <s v="PER/SEV/37/INS/31"/>
    <s v="UNEP"/>
    <m/>
    <x v="1"/>
    <s v="PER"/>
    <x v="4"/>
    <s v="SEV"/>
    <s v="Renewal of institutional strengthening project (Phase 3)"/>
    <d v="2002-07-01T00:00:00"/>
    <d v="2004-08-01T00:00:00"/>
    <s v="FIN"/>
    <d v="2011-06-01T00:00:00"/>
    <m/>
    <d v="2016-12-01T00:00:00"/>
    <d v="2017-12-01T00:00:00"/>
    <n v="0"/>
    <m/>
    <m/>
    <n v="0"/>
    <m/>
    <m/>
    <n v="0"/>
    <m/>
    <m/>
    <n v="0"/>
    <m/>
    <m/>
    <n v="133510"/>
    <n v="0"/>
    <n v="133510"/>
    <n v="1"/>
    <n v="0"/>
    <n v="0"/>
    <n v="0"/>
    <n v="0"/>
    <n v="0"/>
    <n v="0"/>
    <n v="0"/>
    <n v="133510"/>
    <n v="0"/>
    <n v="0"/>
    <n v="0"/>
    <n v="0"/>
    <m/>
    <n v="0"/>
    <m/>
    <m/>
    <m/>
    <m/>
    <m/>
    <m/>
    <x v="1"/>
    <n v="0"/>
    <n v="1"/>
    <n v="107"/>
    <n v="25"/>
    <n v="0"/>
    <n v="0"/>
    <n v="0"/>
    <n v="2002"/>
  </r>
  <r>
    <m/>
    <m/>
    <s v="STL/SEV/37/INS/07"/>
    <s v="UNEP"/>
    <m/>
    <x v="1"/>
    <s v="STL"/>
    <x v="4"/>
    <s v="SEV"/>
    <s v="Renewal of institutional strengthening project (Phase 3)"/>
    <d v="2002-07-01T00:00:00"/>
    <d v="2004-08-01T00:00:00"/>
    <s v="FIN"/>
    <d v="2002-12-01T00:00:00"/>
    <m/>
    <d v="2004-06-01T00:00:00"/>
    <d v="2005-12-01T00:00:00"/>
    <n v="0"/>
    <m/>
    <m/>
    <n v="0"/>
    <m/>
    <m/>
    <n v="0"/>
    <m/>
    <m/>
    <n v="0"/>
    <m/>
    <m/>
    <n v="31200"/>
    <n v="0"/>
    <n v="31200"/>
    <n v="1"/>
    <n v="0"/>
    <n v="0"/>
    <n v="0"/>
    <n v="0"/>
    <n v="0"/>
    <n v="0"/>
    <n v="0"/>
    <n v="31200"/>
    <n v="0"/>
    <n v="0"/>
    <n v="0"/>
    <n v="0"/>
    <m/>
    <n v="0"/>
    <m/>
    <m/>
    <m/>
    <m/>
    <m/>
    <m/>
    <x v="1"/>
    <n v="0"/>
    <n v="1"/>
    <n v="5"/>
    <n v="25"/>
    <n v="0"/>
    <n v="0"/>
    <n v="0"/>
    <n v="2002"/>
  </r>
  <r>
    <m/>
    <m/>
    <s v="SRL/SEV/37/INS/20"/>
    <s v="UNDP"/>
    <m/>
    <x v="2"/>
    <s v="SRL"/>
    <x v="4"/>
    <s v="SEV"/>
    <s v="Renewal of institutional strengthening project (Phase 4)"/>
    <d v="2002-07-01T00:00:00"/>
    <d v="2004-08-01T00:00:00"/>
    <s v="FIN"/>
    <d v="2003-02-01T00:00:00"/>
    <m/>
    <d v="2004-08-01T00:00:00"/>
    <d v="2010-06-01T00:00:00"/>
    <n v="11.1"/>
    <m/>
    <m/>
    <m/>
    <m/>
    <m/>
    <n v="11.1"/>
    <m/>
    <m/>
    <m/>
    <m/>
    <m/>
    <n v="134056"/>
    <n v="-2678"/>
    <n v="131378"/>
    <n v="1"/>
    <n v="0"/>
    <n v="0"/>
    <n v="0"/>
    <n v="17427"/>
    <n v="-348"/>
    <n v="17079"/>
    <n v="-0.14559999360062648"/>
    <n v="131378"/>
    <n v="0"/>
    <n v="0"/>
    <n v="17079.145599993601"/>
    <n v="0"/>
    <m/>
    <m/>
    <m/>
    <m/>
    <s v="Financially completed in 2010."/>
    <m/>
    <m/>
    <m/>
    <x v="1"/>
    <n v="0"/>
    <n v="1"/>
    <n v="7"/>
    <n v="25"/>
    <n v="0"/>
    <n v="0"/>
    <n v="11100"/>
    <n v="2002"/>
  </r>
  <r>
    <m/>
    <m/>
    <s v="BKF/SEV/38/INS/15"/>
    <s v="UNEP"/>
    <m/>
    <x v="0"/>
    <s v="BKF"/>
    <x v="4"/>
    <s v="SEV"/>
    <s v="Renewal of institutional strengthening project (phase 5)"/>
    <d v="2002-11-01T00:00:00"/>
    <d v="2004-12-01T00:00:00"/>
    <s v="FIN"/>
    <d v="2003-02-01T00:00:00"/>
    <m/>
    <d v="2004-12-01T00:00:00"/>
    <d v="2004-12-01T00:00:00"/>
    <n v="0"/>
    <m/>
    <m/>
    <n v="0"/>
    <m/>
    <m/>
    <n v="0"/>
    <m/>
    <m/>
    <n v="0"/>
    <m/>
    <m/>
    <n v="72410"/>
    <n v="0"/>
    <n v="72410"/>
    <n v="1"/>
    <n v="0"/>
    <n v="0"/>
    <n v="0"/>
    <n v="0"/>
    <n v="0"/>
    <n v="0"/>
    <n v="0"/>
    <n v="72410"/>
    <n v="0"/>
    <n v="0"/>
    <n v="0"/>
    <n v="0"/>
    <m/>
    <n v="0"/>
    <m/>
    <m/>
    <m/>
    <m/>
    <m/>
    <m/>
    <x v="1"/>
    <n v="0"/>
    <n v="1"/>
    <n v="3"/>
    <n v="25"/>
    <n v="0"/>
    <n v="0"/>
    <n v="0"/>
    <n v="2002"/>
  </r>
  <r>
    <m/>
    <m/>
    <s v="URU/SEV/37/INS/39"/>
    <s v="UNDP"/>
    <m/>
    <x v="1"/>
    <s v="URU"/>
    <x v="4"/>
    <s v="SEV"/>
    <s v="Renewal of institutional strengthening project (Phase 5)"/>
    <d v="2002-07-01T00:00:00"/>
    <d v="2004-08-01T00:00:00"/>
    <s v="FIN"/>
    <d v="2003-01-01T00:00:00"/>
    <m/>
    <d v="2006-01-01T00:00:00"/>
    <d v="2009-08-01T00:00:00"/>
    <n v="0"/>
    <m/>
    <m/>
    <m/>
    <m/>
    <m/>
    <n v="0"/>
    <m/>
    <m/>
    <m/>
    <m/>
    <m/>
    <n v="150800"/>
    <n v="0"/>
    <n v="150800"/>
    <n v="1"/>
    <n v="0"/>
    <n v="0"/>
    <n v="0"/>
    <n v="19604"/>
    <n v="0"/>
    <n v="19604"/>
    <n v="0"/>
    <n v="150800"/>
    <n v="0"/>
    <n v="0"/>
    <n v="19604"/>
    <n v="0"/>
    <m/>
    <m/>
    <m/>
    <m/>
    <s v="Completed in 2006.Financially completed in 2009."/>
    <m/>
    <m/>
    <m/>
    <x v="1"/>
    <n v="0"/>
    <n v="1"/>
    <n v="6"/>
    <n v="25"/>
    <n v="0"/>
    <n v="0"/>
    <n v="0"/>
    <n v="2002"/>
  </r>
  <r>
    <m/>
    <m/>
    <s v="MEX/SEV/37/INS/110"/>
    <s v="UNIDO"/>
    <m/>
    <x v="1"/>
    <s v="MEX"/>
    <x v="4"/>
    <s v="SEV"/>
    <s v="Renewal of institutional strengthening project (Phase 6)"/>
    <d v="2002-07-01T00:00:00"/>
    <d v="2004-08-01T00:00:00"/>
    <s v="FIN"/>
    <d v="2003-02-01T00:00:00"/>
    <m/>
    <d v="2005-03-01T00:00:00"/>
    <d v="2006-05-01T00:00:00"/>
    <n v="20.399999999999999"/>
    <m/>
    <m/>
    <n v="0"/>
    <m/>
    <m/>
    <n v="20.399999999999999"/>
    <m/>
    <m/>
    <n v="0"/>
    <m/>
    <m/>
    <n v="247000"/>
    <n v="-4309"/>
    <n v="242691"/>
    <n v="1"/>
    <n v="0"/>
    <n v="0"/>
    <n v="0"/>
    <n v="32110"/>
    <n v="-610.22"/>
    <n v="31499.78"/>
    <n v="-0.22000000000116415"/>
    <n v="242691"/>
    <n v="0"/>
    <m/>
    <n v="31500"/>
    <n v="0"/>
    <m/>
    <m/>
    <m/>
    <m/>
    <m/>
    <m/>
    <m/>
    <m/>
    <x v="1"/>
    <n v="0"/>
    <n v="1"/>
    <n v="7"/>
    <n v="25"/>
    <n v="0"/>
    <n v="0"/>
    <n v="20400"/>
    <n v="2002"/>
  </r>
  <r>
    <m/>
    <m/>
    <s v="VEN/SEV/37/INS/95"/>
    <s v="UNDP"/>
    <m/>
    <x v="1"/>
    <s v="VEN"/>
    <x v="4"/>
    <s v="SEV"/>
    <s v="Renewal of institutional strengthening project (Phase 6)"/>
    <d v="2002-07-01T00:00:00"/>
    <d v="2004-08-01T00:00:00"/>
    <s v="FIN"/>
    <d v="2003-01-01T00:00:00"/>
    <m/>
    <d v="2004-12-01T00:00:00"/>
    <d v="2007-07-01T00:00:00"/>
    <n v="23.6"/>
    <m/>
    <m/>
    <m/>
    <m/>
    <m/>
    <n v="23.6"/>
    <m/>
    <m/>
    <m/>
    <m/>
    <m/>
    <n v="285480"/>
    <n v="-981"/>
    <n v="284499"/>
    <n v="1"/>
    <n v="0"/>
    <n v="0"/>
    <n v="0"/>
    <n v="37112"/>
    <n v="-127"/>
    <n v="36985"/>
    <n v="-0.40000000000145519"/>
    <n v="284499"/>
    <n v="0"/>
    <n v="0"/>
    <n v="36985.4"/>
    <n v="0"/>
    <m/>
    <m/>
    <m/>
    <m/>
    <s v="Completed in 2004. Financially completed in 2007."/>
    <m/>
    <m/>
    <m/>
    <x v="1"/>
    <n v="0"/>
    <n v="1"/>
    <n v="6"/>
    <n v="25"/>
    <n v="0"/>
    <n v="0"/>
    <n v="23600"/>
    <n v="2002"/>
  </r>
  <r>
    <m/>
    <m/>
    <s v="ALB/SEV/46/INS/12"/>
    <s v="UNEP"/>
    <m/>
    <x v="4"/>
    <s v="ALB"/>
    <x v="4"/>
    <s v="SEV"/>
    <s v="Renewal of institutional strengthening project (phase I, year 3)"/>
    <d v="2005-07-01T00:00:00"/>
    <d v="2007-07-01T00:00:00"/>
    <s v="FIN"/>
    <d v="2005-09-01T00:00:00"/>
    <m/>
    <d v="2006-07-01T00:00:00"/>
    <d v="2008-03-01T00:00:00"/>
    <n v="0"/>
    <m/>
    <m/>
    <n v="0"/>
    <m/>
    <m/>
    <n v="0"/>
    <m/>
    <m/>
    <n v="0"/>
    <m/>
    <m/>
    <n v="54600"/>
    <n v="0"/>
    <n v="54600"/>
    <n v="1"/>
    <n v="0"/>
    <n v="0"/>
    <n v="0"/>
    <n v="0"/>
    <n v="0"/>
    <n v="0"/>
    <n v="0"/>
    <n v="54600"/>
    <n v="0"/>
    <n v="0"/>
    <n v="0"/>
    <n v="0"/>
    <m/>
    <n v="0"/>
    <m/>
    <m/>
    <m/>
    <m/>
    <m/>
    <m/>
    <x v="1"/>
    <n v="0"/>
    <n v="1"/>
    <n v="2"/>
    <n v="24"/>
    <n v="0"/>
    <n v="0"/>
    <n v="0"/>
    <n v="2005"/>
  </r>
  <r>
    <m/>
    <m/>
    <s v="ALB/SEV/49/INS/13"/>
    <s v="UNEP"/>
    <m/>
    <x v="4"/>
    <s v="ALB"/>
    <x v="4"/>
    <s v="SEV"/>
    <s v="Renewal of institutional strengthening project (phase II)"/>
    <d v="2006-07-01T00:00:00"/>
    <d v="2008-06-01T00:00:00"/>
    <s v="FIN"/>
    <d v="2006-08-01T00:00:00"/>
    <m/>
    <d v="2008-06-01T00:00:00"/>
    <d v="2010-12-01T00:00:00"/>
    <n v="0"/>
    <m/>
    <m/>
    <n v="0"/>
    <m/>
    <m/>
    <n v="0"/>
    <m/>
    <m/>
    <n v="0"/>
    <m/>
    <m/>
    <n v="109200"/>
    <n v="0"/>
    <n v="109200"/>
    <n v="1"/>
    <n v="0"/>
    <n v="0"/>
    <n v="0"/>
    <n v="0"/>
    <n v="0"/>
    <n v="0"/>
    <n v="0"/>
    <n v="109200"/>
    <n v="0"/>
    <n v="0"/>
    <n v="0"/>
    <n v="0"/>
    <m/>
    <n v="0"/>
    <m/>
    <m/>
    <m/>
    <m/>
    <m/>
    <m/>
    <x v="1"/>
    <n v="0"/>
    <n v="1"/>
    <n v="1"/>
    <n v="23"/>
    <n v="0"/>
    <n v="0"/>
    <n v="0"/>
    <n v="2006"/>
  </r>
  <r>
    <m/>
    <m/>
    <s v="BDI/SEV/37/INS/11"/>
    <s v="UNEP"/>
    <m/>
    <x v="0"/>
    <s v="BDI"/>
    <x v="4"/>
    <s v="SEV"/>
    <s v="Renewal of institutional strengthening project (Phase II)"/>
    <d v="2002-07-01T00:00:00"/>
    <d v="2004-08-01T00:00:00"/>
    <s v="FIN"/>
    <d v="2002-08-01T00:00:00"/>
    <m/>
    <d v="2004-12-01T00:00:00"/>
    <d v="2005-12-01T00:00:00"/>
    <n v="0"/>
    <m/>
    <m/>
    <n v="0"/>
    <m/>
    <m/>
    <n v="0"/>
    <m/>
    <m/>
    <n v="0"/>
    <m/>
    <m/>
    <n v="57200"/>
    <n v="0"/>
    <n v="57200"/>
    <n v="1"/>
    <n v="0"/>
    <n v="0"/>
    <n v="0"/>
    <n v="0"/>
    <n v="0"/>
    <n v="0"/>
    <n v="0"/>
    <n v="57200"/>
    <n v="0"/>
    <n v="0"/>
    <n v="0"/>
    <n v="0"/>
    <m/>
    <n v="0"/>
    <m/>
    <m/>
    <m/>
    <m/>
    <m/>
    <m/>
    <x v="1"/>
    <n v="0"/>
    <n v="1"/>
    <n v="1"/>
    <n v="25"/>
    <n v="0"/>
    <n v="0"/>
    <n v="0"/>
    <n v="2002"/>
  </r>
  <r>
    <m/>
    <m/>
    <s v="COS/SEV/21/INS/10"/>
    <s v="UNDP"/>
    <m/>
    <x v="1"/>
    <s v="COS"/>
    <x v="4"/>
    <s v="SEV"/>
    <s v="Renewal of institutional strengthening project (Phase II)"/>
    <d v="1997-02-01T00:00:00"/>
    <d v="1999-02-01T00:00:00"/>
    <s v="FIN"/>
    <d v="1997-03-01T00:00:00"/>
    <m/>
    <d v="1999-02-01T00:00:00"/>
    <d v="2000-12-01T00:00:00"/>
    <n v="0"/>
    <m/>
    <m/>
    <m/>
    <m/>
    <m/>
    <n v="0"/>
    <m/>
    <m/>
    <m/>
    <m/>
    <m/>
    <n v="108087"/>
    <n v="0"/>
    <n v="108087"/>
    <n v="1"/>
    <n v="0"/>
    <n v="0"/>
    <n v="0"/>
    <n v="14051"/>
    <n v="0"/>
    <n v="14051"/>
    <n v="-0.30999999999949068"/>
    <n v="108087"/>
    <n v="0"/>
    <n v="0"/>
    <n v="14051.31"/>
    <n v="0"/>
    <m/>
    <m/>
    <m/>
    <m/>
    <s v="Completed in 1999. Financially completed in 2000."/>
    <m/>
    <m/>
    <m/>
    <x v="1"/>
    <n v="0"/>
    <n v="1"/>
    <n v="1"/>
    <n v="24"/>
    <n v="0"/>
    <n v="0"/>
    <n v="0"/>
    <n v="1997"/>
  </r>
  <r>
    <m/>
    <m/>
    <s v="KIR/SEV/49/INS/05"/>
    <s v="UNEP"/>
    <m/>
    <x v="2"/>
    <s v="KIR"/>
    <x v="4"/>
    <s v="SEV"/>
    <s v="Renewal of institutional strengthening project (phase II)"/>
    <d v="2006-07-01T00:00:00"/>
    <d v="2007-03-01T00:00:00"/>
    <s v="FIN"/>
    <d v="2009-01-01T00:00:00"/>
    <m/>
    <d v="2008-12-01T00:00:00"/>
    <d v="2009-12-01T00:00:00"/>
    <n v="0"/>
    <m/>
    <m/>
    <n v="0"/>
    <m/>
    <m/>
    <n v="0"/>
    <m/>
    <m/>
    <n v="0"/>
    <m/>
    <m/>
    <n v="7666"/>
    <n v="0"/>
    <n v="7666"/>
    <n v="1"/>
    <n v="0"/>
    <n v="0"/>
    <n v="0"/>
    <n v="0"/>
    <n v="0"/>
    <n v="0"/>
    <n v="0"/>
    <n v="7666"/>
    <n v="0"/>
    <n v="0"/>
    <n v="0"/>
    <n v="0"/>
    <m/>
    <n v="0"/>
    <m/>
    <m/>
    <m/>
    <m/>
    <m/>
    <m/>
    <x v="1"/>
    <n v="0"/>
    <n v="1"/>
    <n v="30"/>
    <n v="8"/>
    <n v="0"/>
    <n v="0"/>
    <n v="0"/>
    <n v="2006"/>
  </r>
  <r>
    <m/>
    <m/>
    <s v="LIB/SEV/59/INS/31"/>
    <s v="UNIDO"/>
    <m/>
    <x v="0"/>
    <s v="LIB"/>
    <x v="4"/>
    <s v="SEV"/>
    <s v="Renewal of institutional strengthening project (phase II)"/>
    <d v="2009-11-01T00:00:00"/>
    <d v="2011-11-01T00:00:00"/>
    <s v="FIN"/>
    <d v="2009-12-01T00:00:00"/>
    <m/>
    <d v="2014-03-01T00:00:00"/>
    <d v="2015-09-01T00:00:00"/>
    <n v="0"/>
    <m/>
    <m/>
    <n v="0"/>
    <m/>
    <m/>
    <n v="0"/>
    <m/>
    <m/>
    <n v="0"/>
    <m/>
    <m/>
    <n v="73702"/>
    <n v="62362.54"/>
    <n v="136064.54"/>
    <n v="1.0000033807485771"/>
    <n v="-0.45999999999185093"/>
    <n v="-0.45999999999185093"/>
    <n v="0"/>
    <n v="5528"/>
    <n v="4677"/>
    <n v="10205"/>
    <n v="0"/>
    <n v="136065"/>
    <n v="0"/>
    <m/>
    <n v="10205"/>
    <n v="0"/>
    <m/>
    <m/>
    <m/>
    <m/>
    <m/>
    <m/>
    <m/>
    <m/>
    <x v="1"/>
    <n v="0"/>
    <n v="1"/>
    <n v="1"/>
    <n v="24"/>
    <n v="0"/>
    <n v="0"/>
    <n v="0"/>
    <n v="2009"/>
  </r>
  <r>
    <m/>
    <m/>
    <s v="FSM/SEV/49/INS/04"/>
    <s v="UNEP"/>
    <m/>
    <x v="2"/>
    <s v="FSM"/>
    <x v="4"/>
    <s v="SEV"/>
    <s v="Renewal of institutional strengthening project (phase II)"/>
    <d v="2006-07-01T00:00:00"/>
    <d v="2007-03-01T00:00:00"/>
    <s v="FIN"/>
    <d v="2010-01-01T00:00:00"/>
    <m/>
    <d v="2008-07-01T00:00:00"/>
    <d v="2010-12-01T00:00:00"/>
    <n v="0"/>
    <m/>
    <m/>
    <n v="0"/>
    <m/>
    <m/>
    <n v="0"/>
    <m/>
    <m/>
    <n v="0"/>
    <m/>
    <m/>
    <n v="11333"/>
    <n v="0"/>
    <n v="11333"/>
    <n v="1"/>
    <n v="0"/>
    <n v="0"/>
    <n v="0"/>
    <n v="0"/>
    <n v="0"/>
    <n v="0"/>
    <n v="0"/>
    <n v="11333"/>
    <n v="0"/>
    <n v="0"/>
    <n v="0"/>
    <n v="0"/>
    <m/>
    <n v="0"/>
    <m/>
    <m/>
    <m/>
    <m/>
    <m/>
    <m/>
    <x v="1"/>
    <n v="0"/>
    <n v="1"/>
    <n v="42"/>
    <n v="8"/>
    <n v="0"/>
    <n v="0"/>
    <n v="0"/>
    <n v="2006"/>
  </r>
  <r>
    <m/>
    <m/>
    <s v="MON/SEV/36/INS/07"/>
    <s v="UNEP"/>
    <m/>
    <x v="2"/>
    <s v="MON"/>
    <x v="4"/>
    <s v="SEV"/>
    <s v="Renewal of institutional strengthening project (Phase II)"/>
    <d v="2002-03-01T00:00:00"/>
    <d v="2004-04-01T00:00:00"/>
    <s v="FIN"/>
    <d v="2002-10-01T00:00:00"/>
    <m/>
    <d v="2004-04-01T00:00:00"/>
    <d v="2004-12-01T00:00:00"/>
    <n v="0"/>
    <m/>
    <m/>
    <n v="0"/>
    <m/>
    <m/>
    <n v="0"/>
    <m/>
    <m/>
    <n v="0"/>
    <m/>
    <m/>
    <n v="57200"/>
    <n v="0"/>
    <n v="57200"/>
    <n v="1"/>
    <n v="0"/>
    <n v="0"/>
    <n v="0"/>
    <n v="0"/>
    <n v="0"/>
    <n v="0"/>
    <n v="0"/>
    <n v="57200"/>
    <n v="0"/>
    <n v="0"/>
    <n v="0"/>
    <n v="0"/>
    <m/>
    <n v="0"/>
    <m/>
    <m/>
    <m/>
    <m/>
    <m/>
    <m/>
    <x v="1"/>
    <n v="0"/>
    <n v="1"/>
    <n v="7"/>
    <n v="25"/>
    <n v="0"/>
    <n v="0"/>
    <n v="0"/>
    <n v="2002"/>
  </r>
  <r>
    <m/>
    <m/>
    <s v="NIR/SEV/34/INS/93"/>
    <s v="UNDP"/>
    <m/>
    <x v="0"/>
    <s v="NIR"/>
    <x v="4"/>
    <s v="SEV"/>
    <s v="Renewal of institutional strengthening project (phase II)"/>
    <d v="2001-07-01T00:00:00"/>
    <d v="2003-08-01T00:00:00"/>
    <s v="FIN"/>
    <d v="2001-12-01T00:00:00"/>
    <m/>
    <d v="2003-08-01T00:00:00"/>
    <d v="2009-07-01T00:00:00"/>
    <n v="0"/>
    <m/>
    <m/>
    <m/>
    <m/>
    <m/>
    <n v="0"/>
    <m/>
    <m/>
    <m/>
    <m/>
    <m/>
    <n v="200000"/>
    <n v="-851"/>
    <n v="199149"/>
    <n v="1"/>
    <n v="0"/>
    <n v="0"/>
    <n v="0"/>
    <n v="26000"/>
    <n v="-111"/>
    <n v="25889"/>
    <n v="-0.36999999999898137"/>
    <n v="199149"/>
    <n v="0"/>
    <n v="0"/>
    <n v="25889.37"/>
    <n v="0"/>
    <m/>
    <m/>
    <m/>
    <m/>
    <s v="Completed in 2003.Financially completed in 2009."/>
    <m/>
    <m/>
    <m/>
    <x v="1"/>
    <n v="0"/>
    <n v="1"/>
    <n v="5"/>
    <n v="25"/>
    <n v="0"/>
    <n v="0"/>
    <n v="0"/>
    <n v="2001"/>
  </r>
  <r>
    <m/>
    <m/>
    <s v="TTR/SEV/49/INS/04"/>
    <s v="UNEP"/>
    <m/>
    <x v="2"/>
    <s v="TTR"/>
    <x v="4"/>
    <s v="SEV"/>
    <s v="Renewal of institutional strengthening project (phase II)"/>
    <d v="2006-07-01T00:00:00"/>
    <d v="2007-03-01T00:00:00"/>
    <s v="FIN"/>
    <d v="2010-01-01T00:00:00"/>
    <m/>
    <d v="2008-12-01T00:00:00"/>
    <d v="2010-12-01T00:00:00"/>
    <n v="0"/>
    <m/>
    <m/>
    <n v="0"/>
    <m/>
    <m/>
    <n v="0"/>
    <m/>
    <m/>
    <n v="0"/>
    <m/>
    <m/>
    <n v="11333"/>
    <n v="0"/>
    <n v="11333"/>
    <n v="1"/>
    <n v="0"/>
    <n v="0"/>
    <n v="0"/>
    <n v="0"/>
    <n v="0"/>
    <n v="0"/>
    <n v="0"/>
    <n v="11333"/>
    <n v="0"/>
    <n v="0"/>
    <n v="0"/>
    <n v="0"/>
    <m/>
    <n v="0"/>
    <m/>
    <m/>
    <m/>
    <m/>
    <m/>
    <m/>
    <x v="1"/>
    <n v="0"/>
    <n v="1"/>
    <n v="42"/>
    <n v="8"/>
    <n v="0"/>
    <n v="0"/>
    <n v="0"/>
    <n v="2006"/>
  </r>
  <r>
    <m/>
    <m/>
    <s v="SOI/SEV/49/INS/05"/>
    <s v="UNEP"/>
    <m/>
    <x v="2"/>
    <s v="SOI"/>
    <x v="4"/>
    <s v="SEV"/>
    <s v="Renewal of institutional strengthening project (phase II)"/>
    <d v="2006-07-01T00:00:00"/>
    <d v="2007-12-01T00:00:00"/>
    <s v="FIN"/>
    <d v="2010-01-01T00:00:00"/>
    <m/>
    <d v="2008-12-01T00:00:00"/>
    <d v="2010-12-01T00:00:00"/>
    <n v="0"/>
    <m/>
    <m/>
    <n v="0"/>
    <m/>
    <m/>
    <n v="0"/>
    <m/>
    <m/>
    <n v="0"/>
    <m/>
    <m/>
    <n v="6833"/>
    <n v="0"/>
    <n v="6833"/>
    <n v="1"/>
    <n v="0"/>
    <n v="0"/>
    <n v="0"/>
    <n v="0"/>
    <n v="0"/>
    <n v="0"/>
    <n v="0"/>
    <n v="6833"/>
    <n v="0"/>
    <n v="0"/>
    <n v="0"/>
    <n v="0"/>
    <m/>
    <n v="0"/>
    <m/>
    <m/>
    <m/>
    <m/>
    <m/>
    <m/>
    <x v="1"/>
    <n v="0"/>
    <n v="1"/>
    <n v="42"/>
    <n v="17"/>
    <n v="0"/>
    <n v="0"/>
    <n v="0"/>
    <n v="2006"/>
  </r>
  <r>
    <m/>
    <m/>
    <s v="TON/SEV/49/INS/04"/>
    <s v="UNEP"/>
    <m/>
    <x v="2"/>
    <s v="TON"/>
    <x v="4"/>
    <s v="SEV"/>
    <s v="Renewal of institutional strengthening project (phase II)"/>
    <d v="2006-07-01T00:00:00"/>
    <d v="2007-03-01T00:00:00"/>
    <s v="FIN"/>
    <d v="2009-02-01T00:00:00"/>
    <m/>
    <d v="2008-12-01T00:00:00"/>
    <d v="2009-01-01T00:00:00"/>
    <n v="0"/>
    <m/>
    <m/>
    <n v="0"/>
    <m/>
    <m/>
    <n v="0"/>
    <m/>
    <m/>
    <n v="0"/>
    <m/>
    <m/>
    <n v="6566"/>
    <n v="0"/>
    <n v="6566"/>
    <n v="1"/>
    <n v="0"/>
    <n v="0"/>
    <n v="0"/>
    <n v="0"/>
    <n v="0"/>
    <n v="0"/>
    <n v="0"/>
    <n v="6566"/>
    <n v="0"/>
    <n v="0"/>
    <n v="0"/>
    <n v="0"/>
    <m/>
    <n v="0"/>
    <m/>
    <m/>
    <m/>
    <m/>
    <m/>
    <m/>
    <x v="1"/>
    <n v="0"/>
    <n v="1"/>
    <n v="31"/>
    <n v="8"/>
    <n v="0"/>
    <n v="0"/>
    <n v="0"/>
    <n v="2006"/>
  </r>
  <r>
    <m/>
    <m/>
    <s v="QAT/SEV/49/INS/08"/>
    <s v="UNIDO"/>
    <m/>
    <x v="2"/>
    <s v="QAT"/>
    <x v="4"/>
    <s v="SEV"/>
    <s v="Renewal of institutional strengthening project (phase II, second year funding)"/>
    <d v="2006-07-01T00:00:00"/>
    <d v="2007-07-01T00:00:00"/>
    <s v="FIN"/>
    <d v="2007-01-01T00:00:00"/>
    <m/>
    <d v="2009-06-01T00:00:00"/>
    <d v="2012-12-01T00:00:00"/>
    <n v="0"/>
    <m/>
    <m/>
    <n v="0"/>
    <m/>
    <m/>
    <n v="0"/>
    <m/>
    <m/>
    <n v="0"/>
    <m/>
    <m/>
    <n v="44500"/>
    <n v="-1719.02"/>
    <n v="42780.98"/>
    <n v="1.0000004674974718"/>
    <n v="-1.9999999996798579E-2"/>
    <n v="-1.9999999996798579E-2"/>
    <n v="0"/>
    <n v="3338"/>
    <n v="-129"/>
    <n v="3209"/>
    <n v="0"/>
    <n v="42781"/>
    <n v="0"/>
    <m/>
    <n v="3209"/>
    <n v="0"/>
    <m/>
    <m/>
    <m/>
    <m/>
    <m/>
    <m/>
    <m/>
    <m/>
    <x v="1"/>
    <n v="0"/>
    <n v="1"/>
    <n v="6"/>
    <n v="12"/>
    <n v="0"/>
    <n v="0"/>
    <n v="0"/>
    <n v="2006"/>
  </r>
  <r>
    <m/>
    <m/>
    <s v="KIR/SEV/53/INS/06"/>
    <s v="UNEP"/>
    <m/>
    <x v="2"/>
    <s v="KIR"/>
    <x v="4"/>
    <s v="SEV"/>
    <s v="Renewal of institutional strengthening project (phase II, second year)"/>
    <d v="2007-11-01T00:00:00"/>
    <d v="2008-11-01T00:00:00"/>
    <s v="FIN"/>
    <d v="2009-02-01T00:00:00"/>
    <m/>
    <d v="2010-03-01T00:00:00"/>
    <d v="2010-12-01T00:00:00"/>
    <n v="0"/>
    <m/>
    <m/>
    <n v="0"/>
    <m/>
    <m/>
    <n v="0"/>
    <m/>
    <m/>
    <n v="0"/>
    <m/>
    <m/>
    <n v="30000"/>
    <n v="0"/>
    <n v="30000"/>
    <n v="1"/>
    <n v="0"/>
    <n v="0"/>
    <n v="0"/>
    <n v="0"/>
    <n v="0"/>
    <n v="0"/>
    <n v="0"/>
    <n v="30000"/>
    <n v="0"/>
    <n v="0"/>
    <n v="0"/>
    <n v="0"/>
    <m/>
    <n v="0"/>
    <m/>
    <m/>
    <m/>
    <m/>
    <m/>
    <m/>
    <x v="1"/>
    <n v="0"/>
    <n v="1"/>
    <n v="15"/>
    <n v="12"/>
    <n v="0"/>
    <n v="0"/>
    <n v="0"/>
    <n v="2007"/>
  </r>
  <r>
    <m/>
    <m/>
    <s v="TTR/SEV/53/INS/05"/>
    <s v="UNEP"/>
    <m/>
    <x v="2"/>
    <s v="TTR"/>
    <x v="4"/>
    <s v="SEV"/>
    <s v="Renewal of institutional strengthening project (phase II, second year)"/>
    <d v="2007-11-01T00:00:00"/>
    <d v="2009-11-01T00:00:00"/>
    <s v="FIN"/>
    <d v="2008-08-01T00:00:00"/>
    <m/>
    <d v="2009-12-01T00:00:00"/>
    <d v="2010-12-01T00:00:00"/>
    <n v="0"/>
    <m/>
    <m/>
    <n v="0"/>
    <m/>
    <m/>
    <n v="0"/>
    <m/>
    <m/>
    <n v="0"/>
    <m/>
    <m/>
    <n v="30000"/>
    <n v="0"/>
    <n v="30000"/>
    <n v="1"/>
    <n v="0"/>
    <n v="0"/>
    <n v="0"/>
    <n v="0"/>
    <n v="0"/>
    <n v="0"/>
    <n v="0"/>
    <n v="30000"/>
    <n v="0"/>
    <n v="0"/>
    <n v="0"/>
    <n v="0"/>
    <m/>
    <n v="0"/>
    <m/>
    <m/>
    <m/>
    <m/>
    <m/>
    <m/>
    <x v="1"/>
    <n v="0"/>
    <n v="1"/>
    <n v="9"/>
    <n v="24"/>
    <n v="0"/>
    <n v="0"/>
    <n v="0"/>
    <n v="2007"/>
  </r>
  <r>
    <m/>
    <m/>
    <s v="SOI/SEV/53/INS/06"/>
    <s v="UNEP"/>
    <m/>
    <x v="2"/>
    <s v="SOI"/>
    <x v="4"/>
    <s v="SEV"/>
    <s v="Renewal of institutional strengthening project (phase II, second year)"/>
    <d v="2007-11-01T00:00:00"/>
    <d v="2009-11-01T00:00:00"/>
    <s v="FIN"/>
    <d v="2008-12-01T00:00:00"/>
    <m/>
    <d v="2010-03-01T00:00:00"/>
    <d v="2011-03-01T00:00:00"/>
    <n v="0"/>
    <m/>
    <m/>
    <n v="0"/>
    <m/>
    <m/>
    <n v="0"/>
    <m/>
    <m/>
    <n v="0"/>
    <m/>
    <m/>
    <n v="30000"/>
    <n v="0"/>
    <n v="30000"/>
    <n v="1"/>
    <n v="0"/>
    <n v="0"/>
    <n v="0"/>
    <n v="0"/>
    <n v="0"/>
    <n v="0"/>
    <n v="0"/>
    <n v="30000"/>
    <n v="0"/>
    <n v="0"/>
    <n v="0"/>
    <n v="0"/>
    <m/>
    <n v="0"/>
    <m/>
    <m/>
    <m/>
    <m/>
    <m/>
    <m/>
    <x v="1"/>
    <n v="0"/>
    <n v="1"/>
    <n v="13"/>
    <n v="24"/>
    <n v="0"/>
    <n v="0"/>
    <n v="0"/>
    <n v="2007"/>
  </r>
  <r>
    <m/>
    <m/>
    <s v="TON/SEV/53/INS/05"/>
    <s v="UNEP"/>
    <m/>
    <x v="2"/>
    <s v="TON"/>
    <x v="4"/>
    <s v="SEV"/>
    <s v="Renewal of institutional strengthening project (phase II, second year)"/>
    <d v="2007-11-01T00:00:00"/>
    <d v="2008-11-01T00:00:00"/>
    <s v="FIN"/>
    <d v="2009-03-01T00:00:00"/>
    <m/>
    <d v="2010-03-01T00:00:00"/>
    <d v="2011-03-01T00:00:00"/>
    <n v="0"/>
    <m/>
    <m/>
    <n v="0"/>
    <m/>
    <m/>
    <n v="0"/>
    <m/>
    <m/>
    <n v="0"/>
    <m/>
    <m/>
    <n v="30000"/>
    <n v="0"/>
    <n v="30000"/>
    <n v="1"/>
    <n v="0"/>
    <n v="0"/>
    <n v="0"/>
    <n v="0"/>
    <n v="0"/>
    <n v="0"/>
    <n v="0"/>
    <n v="30000"/>
    <n v="0"/>
    <n v="0"/>
    <n v="0"/>
    <n v="0"/>
    <m/>
    <n v="0"/>
    <m/>
    <m/>
    <m/>
    <m/>
    <m/>
    <m/>
    <x v="1"/>
    <n v="0"/>
    <n v="1"/>
    <n v="16"/>
    <n v="12"/>
    <n v="0"/>
    <n v="0"/>
    <n v="0"/>
    <n v="2007"/>
  </r>
  <r>
    <m/>
    <m/>
    <s v="ALB/SEV/54/INS/16"/>
    <s v="UNEP"/>
    <m/>
    <x v="4"/>
    <s v="ALB"/>
    <x v="4"/>
    <s v="SEV"/>
    <s v="Renewal of institutional strengthening project (phase III)"/>
    <d v="2008-04-01T00:00:00"/>
    <d v="2010-06-01T00:00:00"/>
    <s v="FIN"/>
    <d v="2008-08-01T00:00:00"/>
    <m/>
    <d v="2011-06-01T00:00:00"/>
    <d v="2012-06-01T00:00:00"/>
    <n v="0"/>
    <m/>
    <m/>
    <n v="0"/>
    <m/>
    <m/>
    <n v="0"/>
    <m/>
    <m/>
    <n v="0"/>
    <m/>
    <m/>
    <n v="109200"/>
    <n v="-63"/>
    <n v="109137"/>
    <n v="1"/>
    <n v="0"/>
    <n v="0"/>
    <n v="0"/>
    <n v="0"/>
    <n v="0"/>
    <n v="0"/>
    <n v="0"/>
    <n v="109137"/>
    <n v="0"/>
    <n v="0"/>
    <n v="0"/>
    <n v="0"/>
    <m/>
    <n v="0"/>
    <m/>
    <m/>
    <m/>
    <m/>
    <m/>
    <m/>
    <x v="1"/>
    <n v="0"/>
    <n v="1"/>
    <n v="4"/>
    <n v="26"/>
    <n v="0"/>
    <n v="0"/>
    <n v="0"/>
    <n v="2008"/>
  </r>
  <r>
    <m/>
    <m/>
    <s v="BZE/SEV/46/INS/15"/>
    <s v="UNEP"/>
    <m/>
    <x v="1"/>
    <s v="BZE"/>
    <x v="4"/>
    <s v="SEV"/>
    <s v="Renewal of institutional strengthening project (phase III)"/>
    <d v="2005-07-01T00:00:00"/>
    <d v="2007-07-01T00:00:00"/>
    <s v="FIN"/>
    <d v="2006-07-01T00:00:00"/>
    <m/>
    <d v="2008-09-01T00:00:00"/>
    <d v="2009-09-01T00:00:00"/>
    <n v="0"/>
    <m/>
    <m/>
    <n v="0"/>
    <m/>
    <m/>
    <n v="0"/>
    <m/>
    <m/>
    <n v="0"/>
    <m/>
    <m/>
    <n v="76700"/>
    <n v="0"/>
    <n v="76700"/>
    <n v="1"/>
    <n v="0"/>
    <n v="0"/>
    <n v="0"/>
    <n v="0"/>
    <n v="0"/>
    <n v="0"/>
    <n v="0"/>
    <n v="76700"/>
    <n v="0"/>
    <n v="0"/>
    <n v="0"/>
    <n v="0"/>
    <m/>
    <n v="0"/>
    <m/>
    <m/>
    <m/>
    <m/>
    <m/>
    <m/>
    <x v="1"/>
    <n v="0"/>
    <n v="1"/>
    <n v="12"/>
    <n v="24"/>
    <n v="0"/>
    <n v="0"/>
    <n v="0"/>
    <n v="2005"/>
  </r>
  <r>
    <m/>
    <m/>
    <s v="DRC/SEV/46/INS/22"/>
    <s v="UNEP"/>
    <m/>
    <x v="0"/>
    <s v="DRC"/>
    <x v="4"/>
    <s v="SEV"/>
    <s v="Renewal of institutional strengthening project (phase III)"/>
    <d v="2005-07-01T00:00:00"/>
    <d v="2007-07-01T00:00:00"/>
    <s v="FIN"/>
    <d v="2007-01-01T00:00:00"/>
    <m/>
    <d v="2007-07-01T00:00:00"/>
    <d v="2009-07-01T00:00:00"/>
    <n v="5.2"/>
    <m/>
    <m/>
    <n v="0"/>
    <m/>
    <m/>
    <n v="5.2"/>
    <m/>
    <m/>
    <n v="0"/>
    <m/>
    <m/>
    <n v="64540"/>
    <n v="0"/>
    <n v="64540"/>
    <n v="1"/>
    <n v="0"/>
    <n v="0"/>
    <n v="0"/>
    <n v="0"/>
    <n v="0"/>
    <n v="0"/>
    <n v="0"/>
    <n v="64540"/>
    <n v="0"/>
    <n v="0"/>
    <n v="0"/>
    <n v="0"/>
    <m/>
    <n v="0"/>
    <m/>
    <m/>
    <m/>
    <m/>
    <m/>
    <m/>
    <x v="1"/>
    <n v="0"/>
    <n v="1"/>
    <n v="18"/>
    <n v="24"/>
    <n v="0"/>
    <n v="0"/>
    <n v="5200"/>
    <n v="2005"/>
  </r>
  <r>
    <m/>
    <m/>
    <s v="FIJ/SEV/37/INS/08"/>
    <s v="UNEP"/>
    <m/>
    <x v="2"/>
    <s v="FIJ"/>
    <x v="4"/>
    <s v="SEV"/>
    <s v="Renewal of institutional strengthening project (Phase III)"/>
    <d v="2002-07-01T00:00:00"/>
    <d v="2004-08-01T00:00:00"/>
    <s v="FIN"/>
    <d v="2003-06-01T00:00:00"/>
    <m/>
    <d v="2004-08-01T00:00:00"/>
    <d v="2008-12-01T00:00:00"/>
    <n v="0"/>
    <m/>
    <m/>
    <n v="0"/>
    <m/>
    <m/>
    <n v="0"/>
    <m/>
    <m/>
    <n v="0"/>
    <m/>
    <m/>
    <n v="57000"/>
    <n v="0"/>
    <n v="57000"/>
    <n v="1"/>
    <n v="0"/>
    <n v="0"/>
    <n v="0"/>
    <n v="0"/>
    <n v="0"/>
    <n v="0"/>
    <n v="0"/>
    <n v="57000"/>
    <n v="0"/>
    <n v="0"/>
    <n v="0"/>
    <n v="0"/>
    <m/>
    <n v="0"/>
    <m/>
    <m/>
    <m/>
    <m/>
    <m/>
    <m/>
    <x v="1"/>
    <n v="0"/>
    <n v="1"/>
    <n v="11"/>
    <n v="25"/>
    <n v="0"/>
    <n v="0"/>
    <n v="0"/>
    <n v="2002"/>
  </r>
  <r>
    <m/>
    <m/>
    <s v="GAB/SEV/37/INS/10"/>
    <s v="UNEP"/>
    <m/>
    <x v="0"/>
    <s v="GAB"/>
    <x v="4"/>
    <s v="SEV"/>
    <s v="Renewal of institutional strengthening project (Phase III)"/>
    <d v="2002-07-01T00:00:00"/>
    <d v="2004-08-01T00:00:00"/>
    <s v="FIN"/>
    <d v="2003-01-01T00:00:00"/>
    <m/>
    <d v="2004-12-01T00:00:00"/>
    <d v="2005-02-01T00:00:00"/>
    <n v="0"/>
    <m/>
    <m/>
    <n v="0"/>
    <m/>
    <m/>
    <n v="0"/>
    <m/>
    <m/>
    <n v="0"/>
    <m/>
    <m/>
    <n v="39520"/>
    <n v="0"/>
    <n v="39520"/>
    <n v="1"/>
    <n v="0"/>
    <n v="0"/>
    <n v="0"/>
    <n v="0"/>
    <n v="0"/>
    <n v="0"/>
    <n v="0"/>
    <n v="39520"/>
    <n v="0"/>
    <n v="0"/>
    <n v="0"/>
    <n v="0"/>
    <m/>
    <n v="0"/>
    <m/>
    <m/>
    <m/>
    <m/>
    <m/>
    <m/>
    <x v="1"/>
    <n v="0"/>
    <n v="1"/>
    <n v="6"/>
    <n v="25"/>
    <n v="0"/>
    <n v="0"/>
    <n v="0"/>
    <n v="2002"/>
  </r>
  <r>
    <m/>
    <m/>
    <s v="KIR/SEV/59/INS/07"/>
    <s v="UNEP"/>
    <m/>
    <x v="2"/>
    <s v="KIR"/>
    <x v="4"/>
    <s v="SEV"/>
    <s v="Renewal of institutional strengthening project (phase III)"/>
    <d v="2009-11-01T00:00:00"/>
    <d v="2011-11-01T00:00:00"/>
    <s v="FIN"/>
    <d v="2010-09-01T00:00:00"/>
    <m/>
    <d v="2011-12-01T00:00:00"/>
    <d v="2012-12-01T00:00:00"/>
    <n v="0"/>
    <m/>
    <m/>
    <n v="0"/>
    <m/>
    <m/>
    <n v="0"/>
    <m/>
    <m/>
    <n v="0"/>
    <m/>
    <m/>
    <n v="32500"/>
    <n v="27500"/>
    <n v="60000"/>
    <n v="1"/>
    <n v="0"/>
    <n v="0"/>
    <n v="0"/>
    <n v="0"/>
    <n v="0"/>
    <n v="0"/>
    <n v="0"/>
    <n v="60000"/>
    <n v="0"/>
    <n v="0"/>
    <n v="0"/>
    <n v="0"/>
    <m/>
    <n v="0"/>
    <m/>
    <m/>
    <m/>
    <m/>
    <m/>
    <m/>
    <x v="1"/>
    <n v="0"/>
    <n v="1"/>
    <n v="10"/>
    <n v="24"/>
    <n v="0"/>
    <n v="0"/>
    <n v="0"/>
    <n v="2009"/>
  </r>
  <r>
    <m/>
    <m/>
    <s v="MAG/SEV/49/INS/14"/>
    <s v="UNEP"/>
    <m/>
    <x v="0"/>
    <s v="MAG"/>
    <x v="4"/>
    <s v="SEV"/>
    <s v="Renewal of institutional strengthening project (phase III)"/>
    <d v="2006-07-01T00:00:00"/>
    <d v="2008-06-01T00:00:00"/>
    <s v="FIN"/>
    <d v="2007-07-01T00:00:00"/>
    <m/>
    <d v="2009-06-01T00:00:00"/>
    <d v="2010-12-01T00:00:00"/>
    <n v="0"/>
    <m/>
    <m/>
    <n v="0"/>
    <m/>
    <m/>
    <n v="0"/>
    <m/>
    <m/>
    <n v="0"/>
    <m/>
    <m/>
    <n v="60700"/>
    <n v="0"/>
    <n v="60700"/>
    <n v="1"/>
    <n v="0"/>
    <n v="0"/>
    <n v="0"/>
    <n v="0"/>
    <n v="0"/>
    <n v="0"/>
    <n v="0"/>
    <n v="60700"/>
    <n v="0"/>
    <n v="0"/>
    <n v="0"/>
    <n v="0"/>
    <m/>
    <n v="0"/>
    <m/>
    <m/>
    <m/>
    <m/>
    <m/>
    <m/>
    <x v="1"/>
    <n v="0"/>
    <n v="1"/>
    <n v="12"/>
    <n v="23"/>
    <n v="0"/>
    <n v="0"/>
    <n v="0"/>
    <n v="2006"/>
  </r>
  <r>
    <m/>
    <m/>
    <s v="FSM/SEV/61/INS/06"/>
    <s v="UNEP"/>
    <m/>
    <x v="2"/>
    <s v="FSM"/>
    <x v="4"/>
    <s v="SEV"/>
    <s v="Renewal of institutional strengthening project (phase III)"/>
    <d v="2010-07-01T00:00:00"/>
    <d v="2012-12-01T00:00:00"/>
    <s v="FIN"/>
    <d v="2010-12-01T00:00:00"/>
    <m/>
    <d v="2012-12-01T00:00:00"/>
    <d v="2013-12-01T00:00:00"/>
    <n v="0"/>
    <m/>
    <m/>
    <n v="0"/>
    <m/>
    <m/>
    <n v="0"/>
    <m/>
    <m/>
    <n v="0"/>
    <m/>
    <m/>
    <n v="60000"/>
    <n v="0"/>
    <n v="60000"/>
    <n v="1"/>
    <n v="0"/>
    <n v="0"/>
    <n v="0"/>
    <n v="0"/>
    <n v="0"/>
    <n v="0"/>
    <n v="0"/>
    <n v="60000"/>
    <n v="0"/>
    <n v="0"/>
    <n v="0"/>
    <n v="0"/>
    <m/>
    <n v="0"/>
    <m/>
    <m/>
    <m/>
    <m/>
    <m/>
    <m/>
    <x v="1"/>
    <n v="0"/>
    <n v="1"/>
    <n v="5"/>
    <n v="29"/>
    <n v="0"/>
    <n v="0"/>
    <n v="0"/>
    <n v="2010"/>
  </r>
  <r>
    <m/>
    <m/>
    <s v="TTR/SEV/59/INS/06"/>
    <s v="UNEP"/>
    <m/>
    <x v="2"/>
    <s v="TTR"/>
    <x v="4"/>
    <s v="SEV"/>
    <s v="Renewal of institutional strengthening project (phase III)"/>
    <d v="2009-11-01T00:00:00"/>
    <d v="2011-11-01T00:00:00"/>
    <s v="FIN"/>
    <d v="2010-09-01T00:00:00"/>
    <m/>
    <d v="2011-11-01T00:00:00"/>
    <d v="2011-12-01T00:00:00"/>
    <n v="0"/>
    <m/>
    <m/>
    <n v="0"/>
    <m/>
    <m/>
    <n v="0"/>
    <m/>
    <m/>
    <n v="0"/>
    <m/>
    <m/>
    <n v="32500"/>
    <n v="27500"/>
    <n v="60000"/>
    <n v="1"/>
    <n v="0"/>
    <n v="0"/>
    <n v="0"/>
    <n v="0"/>
    <n v="0"/>
    <n v="0"/>
    <n v="0"/>
    <n v="60000"/>
    <n v="0"/>
    <n v="0"/>
    <n v="0"/>
    <n v="0"/>
    <m/>
    <n v="0"/>
    <m/>
    <m/>
    <m/>
    <m/>
    <m/>
    <m/>
    <x v="1"/>
    <n v="0"/>
    <n v="1"/>
    <n v="10"/>
    <n v="24"/>
    <n v="0"/>
    <n v="0"/>
    <n v="0"/>
    <n v="2009"/>
  </r>
  <r>
    <m/>
    <m/>
    <s v="PHI/SEV/36/INS/67"/>
    <s v="IBRD"/>
    <m/>
    <x v="2"/>
    <s v="PHI"/>
    <x v="4"/>
    <s v="SEV"/>
    <s v="Renewal of institutional strengthening project (Phase III)"/>
    <d v="2002-03-01T00:00:00"/>
    <d v="2004-04-01T00:00:00"/>
    <s v="FIN"/>
    <d v="2002-12-01T00:00:00"/>
    <m/>
    <d v="2004-12-01T00:00:00"/>
    <d v="2005-01-01T00:00:00"/>
    <n v="15"/>
    <m/>
    <m/>
    <n v="0"/>
    <m/>
    <m/>
    <n v="15"/>
    <m/>
    <m/>
    <n v="0"/>
    <m/>
    <m/>
    <n v="181133"/>
    <n v="0"/>
    <n v="181133"/>
    <n v="1"/>
    <n v="0"/>
    <n v="0"/>
    <n v="0"/>
    <n v="23547"/>
    <n v="0"/>
    <n v="23547"/>
    <n v="0"/>
    <n v="181133"/>
    <n v="0"/>
    <n v="0"/>
    <n v="23547"/>
    <n v="0"/>
    <n v="0"/>
    <m/>
    <m/>
    <m/>
    <s v="Phase III completed and IS renewal approved at the 42nd ExCom."/>
    <m/>
    <m/>
    <m/>
    <x v="1"/>
    <n v="0"/>
    <n v="1"/>
    <n v="9"/>
    <n v="25"/>
    <n v="0"/>
    <n v="0"/>
    <n v="15000"/>
    <n v="2002"/>
  </r>
  <r>
    <m/>
    <m/>
    <s v="QAT/SEV/59/INS/15"/>
    <s v="UNIDO"/>
    <m/>
    <x v="2"/>
    <s v="QAT"/>
    <x v="4"/>
    <s v="SEV"/>
    <s v="Renewal of institutional strengthening project (phase III)"/>
    <d v="2009-11-01T00:00:00"/>
    <d v="2011-11-01T00:00:00"/>
    <s v="FIN"/>
    <d v="2010-12-01T00:00:00"/>
    <m/>
    <d v="2017-12-01T00:00:00"/>
    <d v="2018-04-01T00:00:00"/>
    <n v="0"/>
    <m/>
    <m/>
    <n v="0"/>
    <m/>
    <m/>
    <n v="0"/>
    <m/>
    <m/>
    <n v="0"/>
    <m/>
    <m/>
    <n v="48208"/>
    <n v="39802"/>
    <n v="88010"/>
    <n v="1"/>
    <n v="0"/>
    <n v="0"/>
    <n v="0"/>
    <n v="3616"/>
    <n v="2985"/>
    <n v="6601"/>
    <n v="0"/>
    <n v="88010"/>
    <n v="0"/>
    <m/>
    <n v="6601"/>
    <n v="0"/>
    <m/>
    <m/>
    <m/>
    <m/>
    <m/>
    <m/>
    <m/>
    <m/>
    <x v="1"/>
    <n v="0"/>
    <n v="1"/>
    <n v="13"/>
    <n v="24"/>
    <n v="0"/>
    <n v="0"/>
    <n v="0"/>
    <n v="2009"/>
  </r>
  <r>
    <m/>
    <m/>
    <s v="SOI/SEV/59/INS/07"/>
    <s v="UNEP"/>
    <m/>
    <x v="2"/>
    <s v="SOI"/>
    <x v="4"/>
    <s v="SEV"/>
    <s v="Renewal of institutional strengthening project (phase III)"/>
    <d v="2009-11-01T00:00:00"/>
    <d v="2011-11-01T00:00:00"/>
    <s v="FIN"/>
    <d v="2010-10-01T00:00:00"/>
    <m/>
    <d v="2011-11-01T00:00:00"/>
    <d v="2011-12-01T00:00:00"/>
    <n v="0"/>
    <m/>
    <m/>
    <n v="0"/>
    <m/>
    <m/>
    <n v="0"/>
    <m/>
    <m/>
    <n v="0"/>
    <m/>
    <m/>
    <n v="32500"/>
    <n v="27500"/>
    <n v="60000"/>
    <n v="1"/>
    <n v="0"/>
    <n v="0"/>
    <n v="0"/>
    <n v="0"/>
    <n v="0"/>
    <n v="0"/>
    <n v="0"/>
    <n v="60000"/>
    <n v="0"/>
    <n v="0"/>
    <n v="0"/>
    <n v="0"/>
    <m/>
    <n v="0"/>
    <m/>
    <m/>
    <m/>
    <m/>
    <m/>
    <m/>
    <x v="1"/>
    <n v="0"/>
    <n v="1"/>
    <n v="11"/>
    <n v="24"/>
    <n v="0"/>
    <n v="0"/>
    <n v="0"/>
    <n v="2009"/>
  </r>
  <r>
    <m/>
    <m/>
    <s v="TON/SEV/59/INS/06"/>
    <s v="UNEP"/>
    <m/>
    <x v="2"/>
    <s v="TON"/>
    <x v="4"/>
    <s v="SEV"/>
    <s v="Renewal of institutional strengthening project (phase III)"/>
    <d v="2009-11-01T00:00:00"/>
    <d v="2011-11-01T00:00:00"/>
    <s v="FIN"/>
    <d v="2010-11-01T00:00:00"/>
    <m/>
    <d v="2011-11-01T00:00:00"/>
    <d v="2011-12-01T00:00:00"/>
    <n v="0"/>
    <m/>
    <m/>
    <n v="0"/>
    <m/>
    <m/>
    <n v="0"/>
    <m/>
    <m/>
    <n v="0"/>
    <m/>
    <m/>
    <n v="32500"/>
    <n v="27500"/>
    <n v="60000"/>
    <n v="1"/>
    <n v="0"/>
    <n v="0"/>
    <n v="0"/>
    <n v="0"/>
    <n v="0"/>
    <n v="0"/>
    <n v="0"/>
    <n v="60000"/>
    <n v="0"/>
    <n v="0"/>
    <n v="0"/>
    <n v="0"/>
    <m/>
    <n v="0"/>
    <m/>
    <m/>
    <m/>
    <m/>
    <m/>
    <m/>
    <x v="1"/>
    <n v="0"/>
    <n v="1"/>
    <n v="12"/>
    <n v="24"/>
    <n v="0"/>
    <n v="0"/>
    <n v="0"/>
    <n v="2009"/>
  </r>
  <r>
    <m/>
    <m/>
    <s v="BAR/SEV/46/INS/13"/>
    <s v="UNEP"/>
    <m/>
    <x v="1"/>
    <s v="BAR"/>
    <x v="4"/>
    <s v="SEV"/>
    <s v="Renewal of institutional strengthening project (phase III, year 2)"/>
    <d v="2005-07-01T00:00:00"/>
    <d v="2007-07-01T00:00:00"/>
    <s v="FIN"/>
    <d v="2008-01-01T00:00:00"/>
    <m/>
    <d v="2011-03-01T00:00:00"/>
    <d v="2012-06-01T00:00:00"/>
    <n v="0"/>
    <m/>
    <m/>
    <n v="0"/>
    <m/>
    <m/>
    <n v="0"/>
    <m/>
    <m/>
    <n v="0"/>
    <m/>
    <m/>
    <n v="58500"/>
    <n v="0"/>
    <n v="58500"/>
    <n v="1"/>
    <n v="0"/>
    <n v="0"/>
    <n v="0"/>
    <n v="0"/>
    <n v="0"/>
    <n v="0"/>
    <n v="0"/>
    <n v="58500"/>
    <n v="0"/>
    <n v="0"/>
    <n v="0"/>
    <n v="0"/>
    <m/>
    <n v="0"/>
    <m/>
    <m/>
    <m/>
    <m/>
    <m/>
    <m/>
    <x v="1"/>
    <n v="0"/>
    <n v="1"/>
    <n v="30"/>
    <n v="24"/>
    <n v="0"/>
    <n v="0"/>
    <n v="0"/>
    <n v="2005"/>
  </r>
  <r>
    <m/>
    <m/>
    <s v="LIB/SEV/71/INS/34"/>
    <s v="UNIDO"/>
    <m/>
    <x v="0"/>
    <s v="LIB"/>
    <x v="4"/>
    <s v="SEV"/>
    <s v="Renewal of institutional strengthening project (phase III: 12/2013-11/2015)"/>
    <d v="2013-12-01T00:00:00"/>
    <d v="2015-11-01T00:00:00"/>
    <s v="FIN"/>
    <d v="2014-07-01T00:00:00"/>
    <m/>
    <d v="2016-12-01T00:00:00"/>
    <d v="2017-08-01T00:00:00"/>
    <n v="0"/>
    <m/>
    <m/>
    <n v="0"/>
    <m/>
    <m/>
    <n v="0"/>
    <m/>
    <m/>
    <n v="0"/>
    <m/>
    <m/>
    <n v="136065"/>
    <n v="-6479.32"/>
    <n v="129585.68"/>
    <n v="1.0000024694086569"/>
    <n v="-0.32000000000698492"/>
    <n v="-0.32000000000698492"/>
    <n v="0"/>
    <n v="9525"/>
    <n v="-454"/>
    <n v="9071"/>
    <n v="0"/>
    <n v="129586"/>
    <n v="0"/>
    <m/>
    <n v="9071"/>
    <n v="0"/>
    <m/>
    <m/>
    <m/>
    <m/>
    <m/>
    <m/>
    <m/>
    <m/>
    <x v="1"/>
    <n v="0"/>
    <n v="1"/>
    <n v="7"/>
    <n v="23"/>
    <n v="0"/>
    <n v="0"/>
    <n v="0"/>
    <n v="2013"/>
  </r>
  <r>
    <m/>
    <m/>
    <s v="ALB/SEV/61/INS/21"/>
    <s v="UNEP"/>
    <m/>
    <x v="4"/>
    <s v="ALB"/>
    <x v="4"/>
    <s v="SEV"/>
    <s v="Renewal of institutional strengthening project (phase IV)"/>
    <d v="2010-07-01T00:00:00"/>
    <d v="2012-06-01T00:00:00"/>
    <s v="FIN"/>
    <d v="2011-01-01T00:00:00"/>
    <m/>
    <d v="2012-12-01T00:00:00"/>
    <d v="2013-12-01T00:00:00"/>
    <n v="0"/>
    <m/>
    <m/>
    <n v="0"/>
    <m/>
    <m/>
    <n v="0"/>
    <m/>
    <m/>
    <n v="0"/>
    <m/>
    <m/>
    <n v="109200"/>
    <n v="0"/>
    <n v="109200"/>
    <n v="1"/>
    <n v="0"/>
    <n v="0"/>
    <n v="0"/>
    <n v="0"/>
    <n v="0"/>
    <n v="0"/>
    <n v="0"/>
    <n v="109200"/>
    <n v="0"/>
    <n v="0"/>
    <n v="0"/>
    <n v="0"/>
    <m/>
    <n v="0"/>
    <m/>
    <m/>
    <m/>
    <m/>
    <m/>
    <m/>
    <x v="1"/>
    <n v="0"/>
    <n v="1"/>
    <n v="6"/>
    <n v="23"/>
    <n v="0"/>
    <n v="0"/>
    <n v="0"/>
    <n v="2010"/>
  </r>
  <r>
    <m/>
    <m/>
    <s v="BAR/SEV/61/INS/19"/>
    <s v="UNEP"/>
    <m/>
    <x v="1"/>
    <s v="BAR"/>
    <x v="4"/>
    <s v="SEV"/>
    <s v="Renewal of institutional strengthening project (phase IV)"/>
    <d v="2010-07-01T00:00:00"/>
    <d v="2012-06-01T00:00:00"/>
    <s v="FIN"/>
    <d v="2011-03-01T00:00:00"/>
    <m/>
    <d v="2013-07-01T00:00:00"/>
    <d v="2013-12-01T00:00:00"/>
    <n v="0"/>
    <m/>
    <m/>
    <n v="0"/>
    <m/>
    <m/>
    <n v="0"/>
    <m/>
    <m/>
    <n v="0"/>
    <m/>
    <m/>
    <n v="117000"/>
    <n v="-2760"/>
    <n v="114240"/>
    <n v="1"/>
    <n v="0"/>
    <n v="0"/>
    <n v="0"/>
    <n v="0"/>
    <n v="0"/>
    <n v="0"/>
    <n v="0"/>
    <n v="114240"/>
    <n v="0"/>
    <n v="0"/>
    <n v="0"/>
    <n v="0"/>
    <m/>
    <n v="0"/>
    <m/>
    <m/>
    <m/>
    <m/>
    <m/>
    <m/>
    <x v="1"/>
    <n v="0"/>
    <n v="1"/>
    <n v="8"/>
    <n v="23"/>
    <n v="0"/>
    <n v="0"/>
    <n v="0"/>
    <n v="2010"/>
  </r>
  <r>
    <m/>
    <m/>
    <s v="BZE/SEV/53/INS/18"/>
    <s v="UNEP"/>
    <m/>
    <x v="1"/>
    <s v="BZE"/>
    <x v="4"/>
    <s v="SEV"/>
    <s v="Renewal of institutional strengthening project (phase IV)"/>
    <d v="2007-11-01T00:00:00"/>
    <d v="2009-11-01T00:00:00"/>
    <s v="FIN"/>
    <d v="2008-07-01T00:00:00"/>
    <m/>
    <d v="2010-07-01T00:00:00"/>
    <d v="2011-07-01T00:00:00"/>
    <n v="0"/>
    <m/>
    <m/>
    <n v="0"/>
    <m/>
    <m/>
    <n v="0"/>
    <m/>
    <m/>
    <n v="0"/>
    <m/>
    <m/>
    <n v="76700"/>
    <n v="0"/>
    <n v="76700"/>
    <n v="1"/>
    <n v="0"/>
    <n v="0"/>
    <n v="0"/>
    <n v="0"/>
    <n v="0"/>
    <n v="0"/>
    <n v="0"/>
    <n v="76700"/>
    <n v="0"/>
    <n v="0"/>
    <n v="0"/>
    <n v="0"/>
    <m/>
    <n v="0"/>
    <m/>
    <m/>
    <m/>
    <m/>
    <m/>
    <m/>
    <x v="1"/>
    <n v="0"/>
    <n v="1"/>
    <n v="8"/>
    <n v="24"/>
    <n v="0"/>
    <n v="0"/>
    <n v="0"/>
    <n v="2007"/>
  </r>
  <r>
    <m/>
    <m/>
    <s v="EGY/SEV/34/INS/83"/>
    <s v="UNIDO"/>
    <m/>
    <x v="0"/>
    <s v="EGY"/>
    <x v="4"/>
    <s v="SEV"/>
    <s v="Renewal of institutional strengthening project (phase IV)"/>
    <d v="2001-07-01T00:00:00"/>
    <d v="2003-08-01T00:00:00"/>
    <s v="FIN"/>
    <d v="2001-11-01T00:00:00"/>
    <m/>
    <d v="2002-12-01T00:00:00"/>
    <d v="2004-12-01T00:00:00"/>
    <n v="0"/>
    <m/>
    <m/>
    <n v="0"/>
    <m/>
    <m/>
    <n v="0"/>
    <m/>
    <m/>
    <n v="0"/>
    <m/>
    <m/>
    <n v="175000"/>
    <n v="-8670"/>
    <n v="166330"/>
    <n v="1"/>
    <n v="0"/>
    <n v="0"/>
    <n v="0"/>
    <n v="22750"/>
    <n v="-1161"/>
    <n v="21589"/>
    <n v="0"/>
    <n v="166330"/>
    <n v="0"/>
    <m/>
    <n v="21589"/>
    <n v="0"/>
    <m/>
    <m/>
    <m/>
    <m/>
    <m/>
    <m/>
    <m/>
    <m/>
    <x v="1"/>
    <n v="0"/>
    <n v="1"/>
    <n v="4"/>
    <n v="25"/>
    <n v="0"/>
    <n v="0"/>
    <n v="0"/>
    <n v="2001"/>
  </r>
  <r>
    <m/>
    <m/>
    <s v="IND/SEV/34/INS/310"/>
    <s v="UNDP"/>
    <m/>
    <x v="2"/>
    <s v="IND"/>
    <x v="4"/>
    <s v="SEV"/>
    <s v="Renewal of institutional strengthening project (phase IV)"/>
    <d v="2001-07-01T00:00:00"/>
    <d v="2003-08-01T00:00:00"/>
    <s v="FIN"/>
    <d v="2001-09-01T00:00:00"/>
    <m/>
    <d v="2004-03-01T00:00:00"/>
    <d v="2009-01-01T00:00:00"/>
    <n v="0"/>
    <m/>
    <m/>
    <m/>
    <m/>
    <m/>
    <n v="0"/>
    <m/>
    <m/>
    <m/>
    <m/>
    <m/>
    <n v="287100"/>
    <n v="-1304"/>
    <n v="285796"/>
    <n v="1"/>
    <n v="0"/>
    <n v="0"/>
    <n v="0"/>
    <n v="37323"/>
    <n v="-170"/>
    <n v="37153"/>
    <n v="-0.48000000000320142"/>
    <n v="285796"/>
    <n v="0"/>
    <n v="0"/>
    <n v="37153.480000000003"/>
    <n v="0"/>
    <m/>
    <m/>
    <m/>
    <m/>
    <s v="Completed in 2004.Financially completed in 2009."/>
    <m/>
    <m/>
    <m/>
    <x v="1"/>
    <n v="0"/>
    <n v="1"/>
    <n v="2"/>
    <n v="25"/>
    <n v="0"/>
    <n v="0"/>
    <n v="0"/>
    <n v="2001"/>
  </r>
  <r>
    <m/>
    <m/>
    <s v="MAG/SEV/59/INS/20"/>
    <s v="UNEP"/>
    <m/>
    <x v="0"/>
    <s v="MAG"/>
    <x v="4"/>
    <s v="SEV"/>
    <s v="Renewal of institutional strengthening project (phase IV)"/>
    <d v="2009-11-01T00:00:00"/>
    <d v="2011-11-01T00:00:00"/>
    <s v="FIN"/>
    <d v="2010-09-01T00:00:00"/>
    <m/>
    <d v="2012-07-01T00:00:00"/>
    <d v="2013-12-01T00:00:00"/>
    <n v="0"/>
    <m/>
    <m/>
    <n v="0"/>
    <m/>
    <m/>
    <n v="0"/>
    <m/>
    <m/>
    <n v="0"/>
    <m/>
    <m/>
    <n v="32879"/>
    <n v="27821"/>
    <n v="60700"/>
    <n v="1"/>
    <n v="0"/>
    <n v="0"/>
    <n v="0"/>
    <n v="0"/>
    <n v="0"/>
    <n v="0"/>
    <n v="0"/>
    <n v="60700"/>
    <n v="0"/>
    <n v="0"/>
    <n v="0"/>
    <n v="0"/>
    <m/>
    <n v="0"/>
    <m/>
    <m/>
    <m/>
    <m/>
    <m/>
    <m/>
    <x v="1"/>
    <n v="0"/>
    <n v="1"/>
    <n v="10"/>
    <n v="24"/>
    <n v="0"/>
    <n v="0"/>
    <n v="0"/>
    <n v="2009"/>
  </r>
  <r>
    <m/>
    <m/>
    <s v="MAU/SEV/49/INS/17"/>
    <s v="UNEP"/>
    <m/>
    <x v="0"/>
    <s v="MAU"/>
    <x v="4"/>
    <s v="SEV"/>
    <s v="Renewal of institutional strengthening project (phase IV)"/>
    <d v="2006-07-01T00:00:00"/>
    <d v="2008-06-01T00:00:00"/>
    <s v="FIN"/>
    <d v="2007-01-01T00:00:00"/>
    <m/>
    <d v="2015-12-01T00:00:00"/>
    <d v="2016-12-01T00:00:00"/>
    <n v="0"/>
    <m/>
    <m/>
    <n v="0"/>
    <m/>
    <m/>
    <n v="0"/>
    <m/>
    <m/>
    <n v="0"/>
    <m/>
    <m/>
    <n v="60000"/>
    <n v="-887"/>
    <n v="59113"/>
    <n v="1"/>
    <n v="0"/>
    <n v="0"/>
    <n v="0"/>
    <n v="0"/>
    <n v="0"/>
    <n v="0"/>
    <n v="0"/>
    <n v="59113"/>
    <n v="0"/>
    <n v="0"/>
    <n v="0"/>
    <n v="0"/>
    <m/>
    <n v="0"/>
    <m/>
    <m/>
    <m/>
    <m/>
    <m/>
    <m/>
    <x v="1"/>
    <n v="0"/>
    <n v="1"/>
    <n v="6"/>
    <n v="23"/>
    <n v="0"/>
    <n v="0"/>
    <n v="0"/>
    <n v="2006"/>
  </r>
  <r>
    <m/>
    <m/>
    <s v="NIC/SEV/49/INS/20"/>
    <s v="UNEP"/>
    <m/>
    <x v="1"/>
    <s v="NIC"/>
    <x v="4"/>
    <s v="SEV"/>
    <s v="Renewal of institutional strengthening project (phase IV)"/>
    <d v="2006-07-01T00:00:00"/>
    <d v="2008-06-01T00:00:00"/>
    <s v="FIN"/>
    <d v="2008-02-01T00:00:00"/>
    <m/>
    <d v="2009-09-01T00:00:00"/>
    <d v="2013-12-01T00:00:00"/>
    <n v="0"/>
    <m/>
    <m/>
    <n v="0"/>
    <m/>
    <m/>
    <n v="0"/>
    <m/>
    <m/>
    <n v="0"/>
    <m/>
    <m/>
    <n v="60000"/>
    <n v="0"/>
    <n v="60000"/>
    <n v="1"/>
    <n v="0"/>
    <n v="0"/>
    <n v="0"/>
    <n v="0"/>
    <n v="0"/>
    <n v="0"/>
    <n v="0"/>
    <n v="60000"/>
    <n v="0"/>
    <n v="0"/>
    <n v="0"/>
    <n v="0"/>
    <m/>
    <n v="0"/>
    <m/>
    <m/>
    <m/>
    <m/>
    <m/>
    <m/>
    <x v="1"/>
    <n v="0"/>
    <n v="1"/>
    <n v="19"/>
    <n v="23"/>
    <n v="0"/>
    <n v="0"/>
    <n v="0"/>
    <n v="2006"/>
  </r>
  <r>
    <m/>
    <m/>
    <s v="THA/SEV/46/INS/145"/>
    <s v="IBRD"/>
    <m/>
    <x v="2"/>
    <s v="THA"/>
    <x v="4"/>
    <s v="SEV"/>
    <s v="Renewal of institutional strengthening project (phase IV)"/>
    <d v="2005-07-01T00:00:00"/>
    <d v="2007-07-01T00:00:00"/>
    <s v="FIN"/>
    <d v="2005-12-01T00:00:00"/>
    <m/>
    <d v="2007-09-01T00:00:00"/>
    <d v="2007-10-01T00:00:00"/>
    <n v="0"/>
    <m/>
    <m/>
    <n v="0"/>
    <m/>
    <m/>
    <n v="0"/>
    <m/>
    <m/>
    <n v="0"/>
    <m/>
    <m/>
    <n v="346668"/>
    <n v="0"/>
    <n v="346668"/>
    <n v="1"/>
    <n v="0"/>
    <n v="0"/>
    <n v="0"/>
    <n v="26000"/>
    <n v="0"/>
    <n v="26000"/>
    <n v="0"/>
    <n v="346668"/>
    <n v="0"/>
    <n v="0"/>
    <n v="26000"/>
    <n v="0"/>
    <n v="0"/>
    <m/>
    <m/>
    <m/>
    <s v="Phase IV of the IS project successfully completed. IS renewed at the 52nd ExCom."/>
    <m/>
    <m/>
    <m/>
    <x v="1"/>
    <n v="0"/>
    <n v="1"/>
    <n v="5"/>
    <n v="24"/>
    <n v="0"/>
    <n v="0"/>
    <n v="0"/>
    <n v="2005"/>
  </r>
  <r>
    <m/>
    <m/>
    <s v="FSM/SEV/67/INS/08"/>
    <s v="UNEP"/>
    <m/>
    <x v="2"/>
    <s v="FSM"/>
    <x v="4"/>
    <s v="SEV"/>
    <s v="Renewal of institutional strengthening project (phase IV: 1/2013-12/2014)"/>
    <d v="2012-07-01T00:00:00"/>
    <d v="2014-12-01T00:00:00"/>
    <s v="FIN"/>
    <d v="2013-07-01T00:00:00"/>
    <m/>
    <d v="2014-12-01T00:00:00"/>
    <d v="2016-12-01T00:00:00"/>
    <n v="0"/>
    <m/>
    <m/>
    <n v="0"/>
    <m/>
    <m/>
    <n v="0"/>
    <m/>
    <m/>
    <n v="0"/>
    <m/>
    <m/>
    <n v="60000"/>
    <n v="0"/>
    <n v="60000"/>
    <n v="1"/>
    <n v="0"/>
    <n v="0"/>
    <n v="0"/>
    <n v="0"/>
    <n v="0"/>
    <n v="0"/>
    <n v="0"/>
    <n v="60000"/>
    <n v="0"/>
    <n v="0"/>
    <n v="0"/>
    <n v="0"/>
    <m/>
    <n v="0"/>
    <m/>
    <m/>
    <m/>
    <m/>
    <m/>
    <m/>
    <x v="1"/>
    <n v="0"/>
    <n v="1"/>
    <n v="12"/>
    <n v="29"/>
    <n v="0"/>
    <n v="0"/>
    <n v="0"/>
    <n v="2012"/>
  </r>
  <r>
    <m/>
    <m/>
    <s v="PER/SEV/68/INS/45"/>
    <s v="UNEP"/>
    <m/>
    <x v="1"/>
    <s v="PER"/>
    <x v="4"/>
    <s v="SEV"/>
    <s v="Renewal of institutional strengthening project (phase IV: 1/2013-12/2014)"/>
    <d v="2012-12-01T00:00:00"/>
    <d v="2014-12-01T00:00:00"/>
    <s v="FIN"/>
    <d v="2016-05-01T00:00:00"/>
    <m/>
    <d v="2018-12-01T00:00:00"/>
    <d v="2019-12-01T00:00:00"/>
    <n v="0"/>
    <m/>
    <m/>
    <n v="0"/>
    <m/>
    <m/>
    <n v="0"/>
    <m/>
    <m/>
    <n v="0"/>
    <m/>
    <m/>
    <n v="133510"/>
    <n v="-1357.24"/>
    <n v="132152.76"/>
    <n v="1.0000018160801181"/>
    <n v="-0.23999999999068677"/>
    <n v="-0.23999999999068677"/>
    <n v="0"/>
    <n v="0"/>
    <n v="0"/>
    <n v="0"/>
    <n v="0"/>
    <n v="132153"/>
    <n v="0"/>
    <n v="0"/>
    <n v="0"/>
    <n v="0"/>
    <m/>
    <n v="0"/>
    <m/>
    <m/>
    <m/>
    <m/>
    <m/>
    <m/>
    <x v="1"/>
    <n v="0"/>
    <n v="1"/>
    <n v="41"/>
    <n v="24"/>
    <n v="0"/>
    <n v="0"/>
    <n v="0"/>
    <n v="2012"/>
  </r>
  <r>
    <m/>
    <m/>
    <s v="KIR/SEV/64/INS/09"/>
    <s v="UNEP"/>
    <m/>
    <x v="2"/>
    <s v="KIR"/>
    <x v="4"/>
    <s v="SEV"/>
    <s v="Renewal of institutional strengthening project (phase IV: 12/2011-11/2013)"/>
    <d v="2011-07-01T00:00:00"/>
    <d v="2013-11-01T00:00:00"/>
    <s v="FIN"/>
    <d v="2012-05-01T00:00:00"/>
    <m/>
    <d v="2013-11-01T00:00:00"/>
    <d v="2014-11-01T00:00:00"/>
    <n v="0"/>
    <m/>
    <m/>
    <n v="0"/>
    <m/>
    <m/>
    <n v="0"/>
    <m/>
    <m/>
    <n v="0"/>
    <m/>
    <m/>
    <n v="60000"/>
    <n v="0"/>
    <n v="60000"/>
    <n v="1"/>
    <n v="0"/>
    <n v="0"/>
    <n v="0"/>
    <n v="0"/>
    <n v="0"/>
    <n v="0"/>
    <n v="0"/>
    <n v="60000"/>
    <n v="0"/>
    <n v="0"/>
    <n v="0"/>
    <n v="0"/>
    <m/>
    <n v="0"/>
    <m/>
    <m/>
    <m/>
    <m/>
    <m/>
    <m/>
    <x v="1"/>
    <n v="0"/>
    <n v="1"/>
    <n v="10"/>
    <n v="28"/>
    <n v="0"/>
    <n v="0"/>
    <n v="0"/>
    <n v="2011"/>
  </r>
  <r>
    <m/>
    <m/>
    <s v="TTR/SEV/64/INS/08"/>
    <s v="UNEP"/>
    <m/>
    <x v="2"/>
    <s v="TTR"/>
    <x v="4"/>
    <s v="SEV"/>
    <s v="Renewal of institutional strengthening project (phase IV: 12/2011-11/2013)"/>
    <d v="2011-07-01T00:00:00"/>
    <d v="2013-11-01T00:00:00"/>
    <s v="FIN"/>
    <d v="2012-03-01T00:00:00"/>
    <m/>
    <d v="2013-12-01T00:00:00"/>
    <d v="2014-12-01T00:00:00"/>
    <n v="0"/>
    <m/>
    <m/>
    <n v="0"/>
    <m/>
    <m/>
    <n v="0"/>
    <m/>
    <m/>
    <n v="0"/>
    <m/>
    <m/>
    <n v="60000"/>
    <n v="0"/>
    <n v="60000"/>
    <n v="1"/>
    <n v="0"/>
    <n v="0"/>
    <n v="0"/>
    <n v="0"/>
    <n v="0"/>
    <n v="0"/>
    <n v="0"/>
    <n v="60000"/>
    <n v="0"/>
    <n v="0"/>
    <n v="0"/>
    <n v="0"/>
    <m/>
    <n v="0"/>
    <m/>
    <m/>
    <m/>
    <m/>
    <m/>
    <m/>
    <x v="1"/>
    <n v="0"/>
    <n v="1"/>
    <n v="8"/>
    <n v="28"/>
    <n v="0"/>
    <n v="0"/>
    <n v="0"/>
    <n v="2011"/>
  </r>
  <r>
    <m/>
    <m/>
    <s v="SOI/SEV/64/INS/09"/>
    <s v="UNEP"/>
    <m/>
    <x v="2"/>
    <s v="SOI"/>
    <x v="4"/>
    <s v="SEV"/>
    <s v="Renewal of institutional strengthening project (phase IV: 12/2011-11/2013)"/>
    <d v="2011-07-01T00:00:00"/>
    <d v="2013-11-01T00:00:00"/>
    <s v="FIN"/>
    <d v="2012-05-01T00:00:00"/>
    <m/>
    <d v="2013-12-01T00:00:00"/>
    <d v="2014-12-01T00:00:00"/>
    <n v="0"/>
    <m/>
    <m/>
    <n v="0"/>
    <m/>
    <m/>
    <n v="0"/>
    <m/>
    <m/>
    <n v="0"/>
    <m/>
    <m/>
    <n v="60000"/>
    <n v="0"/>
    <n v="60000"/>
    <n v="1"/>
    <n v="0"/>
    <n v="0"/>
    <n v="0"/>
    <n v="0"/>
    <n v="0"/>
    <n v="0"/>
    <n v="0"/>
    <n v="60000"/>
    <n v="0"/>
    <n v="0"/>
    <n v="0"/>
    <n v="0"/>
    <m/>
    <n v="0"/>
    <m/>
    <m/>
    <m/>
    <m/>
    <m/>
    <m/>
    <x v="1"/>
    <n v="0"/>
    <n v="1"/>
    <n v="10"/>
    <n v="28"/>
    <n v="0"/>
    <n v="0"/>
    <n v="0"/>
    <n v="2011"/>
  </r>
  <r>
    <m/>
    <m/>
    <s v="TON/SEV/64/INS/08"/>
    <s v="UNEP"/>
    <m/>
    <x v="2"/>
    <s v="TON"/>
    <x v="4"/>
    <s v="SEV"/>
    <s v="Renewal of institutional strengthening project (phase IV: 12/2011-11/2013)"/>
    <d v="2011-07-01T00:00:00"/>
    <d v="2013-11-01T00:00:00"/>
    <s v="FIN"/>
    <d v="2012-03-01T00:00:00"/>
    <m/>
    <d v="2013-11-01T00:00:00"/>
    <d v="2014-11-01T00:00:00"/>
    <n v="0"/>
    <m/>
    <m/>
    <n v="0"/>
    <m/>
    <m/>
    <n v="0"/>
    <m/>
    <m/>
    <n v="0"/>
    <m/>
    <m/>
    <n v="60000"/>
    <n v="0"/>
    <n v="60000"/>
    <n v="1"/>
    <n v="0"/>
    <n v="0"/>
    <n v="0"/>
    <n v="0"/>
    <n v="0"/>
    <n v="0"/>
    <n v="0"/>
    <n v="60000"/>
    <n v="0"/>
    <n v="0"/>
    <n v="0"/>
    <n v="0"/>
    <m/>
    <n v="0"/>
    <m/>
    <m/>
    <m/>
    <m/>
    <m/>
    <m/>
    <x v="1"/>
    <n v="0"/>
    <n v="1"/>
    <n v="8"/>
    <n v="28"/>
    <n v="0"/>
    <n v="0"/>
    <n v="0"/>
    <n v="2011"/>
  </r>
  <r>
    <m/>
    <m/>
    <s v="QAT/SEV/79/INS/22"/>
    <s v="UNIDO"/>
    <m/>
    <x v="2"/>
    <s v="QAT"/>
    <x v="4"/>
    <s v="SEV"/>
    <s v="Renewal of institutional strengthening project (phase IV: 8/2017-7/2019)"/>
    <d v="2017-07-01T00:00:00"/>
    <d v="2019-07-01T00:00:00"/>
    <s v="FIN"/>
    <d v="2018-05-01T00:00:00"/>
    <m/>
    <d v="2020-03-01T00:00:00"/>
    <d v="2020-09-01T00:00:00"/>
    <n v="0"/>
    <m/>
    <m/>
    <n v="0"/>
    <m/>
    <m/>
    <n v="0"/>
    <m/>
    <m/>
    <n v="0"/>
    <m/>
    <m/>
    <n v="113920"/>
    <n v="-29123.01"/>
    <n v="84796.99"/>
    <n v="1.0000001179287141"/>
    <n v="-9.9999999947613105E-3"/>
    <n v="-9.9999999947613105E-3"/>
    <n v="0"/>
    <n v="7974"/>
    <n v="-2038.2"/>
    <n v="5935.8"/>
    <n v="0.8000000000001819"/>
    <n v="84797"/>
    <n v="0"/>
    <m/>
    <n v="5935"/>
    <n v="0"/>
    <m/>
    <m/>
    <m/>
    <m/>
    <m/>
    <m/>
    <m/>
    <m/>
    <x v="1"/>
    <n v="0"/>
    <n v="1"/>
    <n v="10"/>
    <n v="24"/>
    <n v="0"/>
    <n v="0"/>
    <n v="0"/>
    <n v="2017"/>
  </r>
  <r>
    <m/>
    <m/>
    <s v="VEN/SEV/56/INS/113"/>
    <s v="UNDP"/>
    <m/>
    <x v="1"/>
    <s v="VEN"/>
    <x v="4"/>
    <s v="SEV"/>
    <s v="Renewal of institutional strengthening project (phase IX)"/>
    <d v="2008-11-01T00:00:00"/>
    <d v="2010-12-01T00:00:00"/>
    <s v="FIN"/>
    <d v="2009-01-01T00:00:00"/>
    <m/>
    <d v="2010-12-01T00:00:00"/>
    <d v="2013-02-01T00:00:00"/>
    <n v="0"/>
    <m/>
    <m/>
    <m/>
    <m/>
    <m/>
    <n v="0"/>
    <m/>
    <m/>
    <m/>
    <m/>
    <m/>
    <n v="285480"/>
    <n v="-2637"/>
    <n v="282843"/>
    <n v="1"/>
    <n v="0"/>
    <n v="0"/>
    <n v="0"/>
    <n v="21411"/>
    <n v="-198"/>
    <n v="21213"/>
    <n v="-0.22499999999854481"/>
    <n v="282843"/>
    <n v="0"/>
    <n v="0"/>
    <n v="21213.224999999999"/>
    <n v="0"/>
    <m/>
    <m/>
    <m/>
    <m/>
    <s v="Financially completed in 2013."/>
    <m/>
    <m/>
    <m/>
    <x v="1"/>
    <n v="0"/>
    <n v="1"/>
    <n v="2"/>
    <n v="25"/>
    <n v="0"/>
    <n v="0"/>
    <n v="0"/>
    <n v="2008"/>
  </r>
  <r>
    <m/>
    <m/>
    <s v="STL/SEV/73/INS/23"/>
    <s v="UNEP"/>
    <m/>
    <x v="1"/>
    <s v="STL"/>
    <x v="4"/>
    <s v="SEV"/>
    <s v="Renewal of institutional strengthening project (phase IX: 1/2015-12/2016)"/>
    <d v="2014-11-01T00:00:00"/>
    <d v="2016-12-01T00:00:00"/>
    <s v="FIN"/>
    <d v="2016-04-01T00:00:00"/>
    <m/>
    <d v="2017-12-01T00:00:00"/>
    <d v="2019-12-01T00:00:00"/>
    <n v="0"/>
    <m/>
    <m/>
    <n v="0"/>
    <m/>
    <m/>
    <m/>
    <m/>
    <m/>
    <m/>
    <m/>
    <m/>
    <n v="60000"/>
    <n v="-0.10000000000002274"/>
    <n v="59999.9"/>
    <n v="1.0000016666694445"/>
    <n v="-9.9999999998544808E-2"/>
    <n v="-9.9999999998544808E-2"/>
    <n v="0"/>
    <n v="0"/>
    <n v="0"/>
    <n v="0"/>
    <n v="0"/>
    <n v="60000"/>
    <n v="0"/>
    <n v="0"/>
    <n v="0"/>
    <n v="0"/>
    <m/>
    <n v="0"/>
    <m/>
    <m/>
    <m/>
    <m/>
    <m/>
    <m/>
    <x v="1"/>
    <n v="0"/>
    <n v="1"/>
    <n v="17"/>
    <n v="25"/>
    <n v="0"/>
    <n v="0"/>
    <n v="0"/>
    <n v="2014"/>
  </r>
  <r>
    <m/>
    <m/>
    <s v="BEN/SEV/75/INS/31"/>
    <s v="UNEP"/>
    <m/>
    <x v="0"/>
    <s v="BEN"/>
    <x v="4"/>
    <s v="SEV"/>
    <s v="Renewal of institutional strengthening project (phase IX: 1/2016-12/2017)"/>
    <d v="2015-11-01T00:00:00"/>
    <d v="2017-12-01T00:00:00"/>
    <s v="FIN"/>
    <d v="2016-04-01T00:00:00"/>
    <m/>
    <d v="2017-12-01T00:00:00"/>
    <d v="2018-12-01T00:00:00"/>
    <n v="0"/>
    <m/>
    <m/>
    <n v="0"/>
    <m/>
    <m/>
    <m/>
    <m/>
    <m/>
    <m/>
    <m/>
    <m/>
    <n v="85000"/>
    <n v="0"/>
    <n v="85000"/>
    <n v="1"/>
    <n v="0"/>
    <n v="0"/>
    <n v="0"/>
    <n v="0"/>
    <n v="0"/>
    <n v="0"/>
    <n v="0"/>
    <n v="85000"/>
    <n v="0"/>
    <n v="0"/>
    <n v="0"/>
    <n v="0"/>
    <m/>
    <n v="0"/>
    <m/>
    <m/>
    <m/>
    <m/>
    <m/>
    <m/>
    <x v="1"/>
    <n v="0"/>
    <n v="1"/>
    <n v="5"/>
    <n v="25"/>
    <n v="0"/>
    <n v="0"/>
    <n v="0"/>
    <n v="2015"/>
  </r>
  <r>
    <m/>
    <m/>
    <s v="TON/SEV/87/INS/18"/>
    <s v="UNEP"/>
    <m/>
    <x v="2"/>
    <s v="TON"/>
    <x v="4"/>
    <s v="SEV"/>
    <s v="Renewal of institutional strengthening project (phase IX: 1/2022-12/2023"/>
    <d v="2021-07-01T00:00:00"/>
    <d v="2023-12-01T00:00:00"/>
    <s v="COM"/>
    <d v="2022-02-01T00:00:00"/>
    <m/>
    <d v="2023-12-01T00:00:00"/>
    <m/>
    <n v="0"/>
    <m/>
    <m/>
    <n v="0"/>
    <m/>
    <m/>
    <m/>
    <m/>
    <m/>
    <m/>
    <m/>
    <m/>
    <n v="85000"/>
    <n v="0"/>
    <n v="85000"/>
    <n v="0.4642705882352941"/>
    <n v="45537"/>
    <n v="45537"/>
    <n v="0"/>
    <n v="0"/>
    <n v="0"/>
    <n v="0"/>
    <n v="0"/>
    <n v="39463"/>
    <n v="45536.639999999999"/>
    <n v="45536.639999999999"/>
    <n v="0"/>
    <n v="0"/>
    <m/>
    <n v="40536.639999999999"/>
    <m/>
    <m/>
    <s v="The SSFA was signed in January 2022.  The first payment of US$ 40,000 was released in February 2022.  The second payment of US$ 40,000 was released in April 2023.  NOU continued to enforce the HCFC and HFC licensing and HCFC quota system, coordinated the implementation of the MLF projects, continued inspections to verify compliance with the legislation and permit conditions and worked with Customs to monitor all imports. NOU  worked with UNEP to establish the HFC quota. A7 and CP data collection and reporting were undertaken for the year 2022. Two Steering Committee meetings were held in August &amp; December 2023 and two RAC Association meetings were held in September &amp; December 2023. NOU involved the RAC Association and Steering Committee in project planning, meetings, training, and awareness activities.  The NOU celebrated the World Ozone Day which was commemorated through mangrove planting event by all relevant stakeholders. This also coincides with the contribution to Tonga's National Determined Contribution to the Paris Climate which is to plant 1 million trees as a nature based solution for climate change. Brochures on ozone layer protection and its link to climate change were printed and distributed to the target audience. All awareness materials provided by UNEP and the materials in the ozone website was printed and distributed during stakeholder consultations and trainings as a means of awareness outreach. NOU actively participated in regional meetings organized by UNEP, Network Meeting of the Pacific Island Countries National Ozone Officer, Refrigeration and Air-conditioning (RAC) Industry Roundtable, Future Gas Forum and Thematic Workshop on Strengthening Partnership in the RAC Servicing Sector in May 2023 and 45th OEWG.  In September 2023 in Samoa, the country joined the 1) regional network meeting, 2) thematic workshop on nation-wide data collection under the KIP preparation, and 3) Twinning workshop on ODS/HFC trade control and reporting. The gender activities included promotion of gender mainstreaming into project activities such as equal access and equal treatment to participate in training and meetings.  The project has been completed in December 2023."/>
    <s v="The project was completed in December 2023.  The final payment will be processed after final reporting of progress report has been completed. UNEP is working with the NOU in the finalization of the report. "/>
    <s v="Yes "/>
    <m/>
    <x v="1"/>
    <n v="0"/>
    <n v="1"/>
    <n v="7"/>
    <n v="29"/>
    <n v="0"/>
    <n v="0"/>
    <n v="0"/>
    <n v="2021"/>
  </r>
  <r>
    <m/>
    <m/>
    <s v="TTR/SEV/87/INS/18"/>
    <s v="UNEP"/>
    <m/>
    <x v="2"/>
    <s v="TTR"/>
    <x v="4"/>
    <s v="SEV"/>
    <s v="Renewal of institutional strengthening project (phase IX: 1/2022-12/2023)"/>
    <d v="2021-07-01T00:00:00"/>
    <d v="2023-12-01T00:00:00"/>
    <s v="COM"/>
    <d v="2022-04-01T00:00:00"/>
    <m/>
    <d v="2023-12-01T00:00:00"/>
    <m/>
    <n v="0"/>
    <m/>
    <m/>
    <n v="0"/>
    <m/>
    <m/>
    <m/>
    <m/>
    <m/>
    <m/>
    <m/>
    <m/>
    <n v="85000"/>
    <n v="0"/>
    <n v="85000"/>
    <n v="0.94117647058823528"/>
    <n v="5000"/>
    <n v="5000"/>
    <n v="0"/>
    <n v="0"/>
    <n v="0"/>
    <n v="0"/>
    <n v="0"/>
    <n v="80000"/>
    <n v="5000"/>
    <n v="5000"/>
    <n v="0"/>
    <n v="0"/>
    <m/>
    <n v="0"/>
    <m/>
    <m/>
    <s v="The SSFA was signed in March 2022.  The first payment of US$40,000 was released in April 2022.  The second payment of US$40,000 was released in April 2023. The HCFC/HFC licensing and HCFC quota system are fully operational and effectively implemented.  A7 and CP data collection and reporting were undertaken for the year 2022.   The Palau Bureau of Customs and Border Protection adopted the full ASYCUDA system in December 2023.  The steering committee meeting was held in April 2023 with 10 female representatives from various government and NGOs as well as 12 males from the RAC industries to discuss amendment to the regulations.  NOU met with the RAC Association (45 members) on a monthly basis.  In 2023, NOU focused on quarterly outreach activities throughout Koror State and Airai State - the most populated states and considered industrial and commercial.  School visits were conducted at 6 elementary schools where over 1,000 students learned about ozone depletion.  Over 1,000 educational materials, including flyers, pamphlets and game boards were distributed to students, teachers and parents.  The RAC Association accompanied the NOU and visited private schools and offered free service to the schools by repairing and doing maintenance work for their ACs.  The World Ozone Day was commemorated the whole week of April 14-20.  The NOU held a radio talk and announced trivia questions interacting with and educating the audience. NOU actively participated in regional meetings organized by UNEP, Network Meeting of the Pacific Island Countries National Ozone Officer, Refrigeration and Air-conditioning (RAC) Industry Roundtable, Future Gas Forum and Thematic Workshop on Strengthening Partnership in the RAC Servicing Sector in May 2023, 45th OEWG and 35th MOP.  In September 2023 in Samoa, the country joined the 1) regional network meeting, 2) thematic workshop on nation-wide data collection under the KIP preparation, and 3) Twinning workshop on ODS/HFC trade control and reporting. The gender activities included promotion of gender mainstreaming into project activities such as equal access and equal treatment to participate in training and meetings.  The project was completed in December 2023.  _x000a_"/>
    <s v="The project was completed in December 2023. UNEP is working with the country on the final progress report. The final payment will be processed after final reporting is completed.  "/>
    <s v="Yes "/>
    <m/>
    <x v="1"/>
    <n v="0"/>
    <n v="1"/>
    <n v="9"/>
    <n v="29"/>
    <n v="0"/>
    <n v="0"/>
    <n v="0"/>
    <n v="2021"/>
  </r>
  <r>
    <m/>
    <m/>
    <s v="KIR/SEV/92/INS/19"/>
    <s v="UNEP"/>
    <m/>
    <x v="2"/>
    <s v="KIR"/>
    <x v="4"/>
    <s v="SEV"/>
    <s v="Renewal of institutional strengthening project (phase IX: 1/2024-12/2026)"/>
    <d v="2023-06-01T00:00:00"/>
    <d v="2026-12-01T00:00:00"/>
    <s v="ONG"/>
    <m/>
    <d v="2026-12-01T00:00:00"/>
    <m/>
    <m/>
    <n v="0"/>
    <m/>
    <m/>
    <n v="0"/>
    <m/>
    <m/>
    <m/>
    <m/>
    <m/>
    <m/>
    <m/>
    <m/>
    <n v="180000"/>
    <n v="0"/>
    <n v="180000"/>
    <n v="0"/>
    <n v="180000"/>
    <n v="180000"/>
    <n v="0"/>
    <n v="0"/>
    <n v="0"/>
    <n v="0"/>
    <n v="0"/>
    <n v="0"/>
    <n v="0"/>
    <n v="62999.999999999993"/>
    <n v="0"/>
    <n v="0"/>
    <m/>
    <n v="0"/>
    <m/>
    <m/>
    <s v="The project was newly approved at the 92nd Executive Committee meeting in June 2023. UNEP worked with the NOU to prepare the project plan and SSFA.  The workplan incorporated gender mainstreaming.  "/>
    <s v="UNEP and the country are preparing the project plan and SSFA for finalization and signing.  There has been a delay in the finalization of the SSFA due to the absence of the NOO and confirming commitment of the Government to recruit the successor of the NOO to resume project implementation. Despite the delay in signing of the SSFA, the Government assigned officer-in-charge who is the ex-NOO of Kiribati to temporary take care of the project. The Government continues to enforce HCFC/HFC quota and licensing system.  The 2024 HCFC quota is 0.45 MT.  HFC quota system has been implemented with the allocated amount of 8,176 tonnes CO2 equivalent distributed to authorized importers.   CP data for the year 2023 collection has been completed and will be submitted by May. The Government plans to conduct quarterly inspections and the steering committee meetings twice a year.  The Prior to departure from the NOU, the firmer NOO participated the Twinning Workshop of Montreal Protocol Officers, Energy-Efficiency Policy Makers and Financial Mechanisms Focal Points to Support Kigali Amendment Objectives, Thematic Workshop on Establishment and Implementation of Competency- based Certification, Thematic Workshop on Strategy of Stage I of the KIP and Integration with the HPMP Stage II for Pacific Island Countries from 5-10 February 2024 in Cook Islands. In June 2024 in Palau.  The officer-in-charge will participate in the regional network meeting and thematic workshop on finalization of KIP Stage I in Palau in June 2024."/>
    <s v="Yes "/>
    <m/>
    <x v="0"/>
    <n v="1"/>
    <n v="0"/>
    <s v=""/>
    <n v="42"/>
    <n v="0"/>
    <n v="42"/>
    <n v="0"/>
    <n v="2023"/>
  </r>
  <r>
    <m/>
    <m/>
    <s v="BZE/SEV/81/INS/33"/>
    <s v="UNEP"/>
    <m/>
    <x v="1"/>
    <s v="BZE"/>
    <x v="4"/>
    <s v="SEV"/>
    <s v="Renewal of institutional strengthening project (phase IX: 6/2018-5/2020)"/>
    <d v="2018-06-01T00:00:00"/>
    <d v="2020-05-01T00:00:00"/>
    <s v="FIN"/>
    <d v="2019-09-01T00:00:00"/>
    <m/>
    <d v="2021-06-01T00:00:00"/>
    <d v="2022-06-01T00:00:00"/>
    <n v="0"/>
    <m/>
    <m/>
    <n v="0"/>
    <m/>
    <m/>
    <m/>
    <m/>
    <m/>
    <m/>
    <m/>
    <m/>
    <n v="98176"/>
    <n v="0"/>
    <n v="98176"/>
    <n v="1"/>
    <n v="0"/>
    <n v="0"/>
    <n v="0"/>
    <n v="0"/>
    <n v="0"/>
    <n v="0"/>
    <n v="0"/>
    <n v="98176"/>
    <n v="0"/>
    <n v="0"/>
    <n v="0"/>
    <n v="0"/>
    <m/>
    <n v="0"/>
    <m/>
    <m/>
    <m/>
    <m/>
    <m/>
    <m/>
    <x v="1"/>
    <n v="0"/>
    <n v="1"/>
    <n v="15"/>
    <n v="23"/>
    <n v="0"/>
    <n v="0"/>
    <n v="0"/>
    <n v="2018"/>
  </r>
  <r>
    <m/>
    <m/>
    <s v="NIC/SEV/81/INS/35"/>
    <s v="UNEP"/>
    <m/>
    <x v="1"/>
    <s v="NIC"/>
    <x v="4"/>
    <s v="SEV"/>
    <s v="Renewal of institutional strengthening project (phase IX: 7/2018-6/2020)"/>
    <d v="2018-06-01T00:00:00"/>
    <d v="2020-06-01T00:00:00"/>
    <s v="FIN"/>
    <d v="2019-05-01T00:00:00"/>
    <m/>
    <d v="2020-12-01T00:00:00"/>
    <d v="2021-12-01T00:00:00"/>
    <n v="0"/>
    <m/>
    <m/>
    <n v="0"/>
    <m/>
    <m/>
    <m/>
    <m/>
    <m/>
    <m/>
    <m/>
    <m/>
    <n v="85000"/>
    <n v="0"/>
    <n v="85000"/>
    <n v="1"/>
    <n v="0"/>
    <n v="0"/>
    <n v="0"/>
    <n v="0"/>
    <n v="0"/>
    <n v="0"/>
    <n v="0"/>
    <n v="85000"/>
    <n v="0"/>
    <n v="0"/>
    <n v="0"/>
    <n v="0"/>
    <m/>
    <n v="0"/>
    <m/>
    <m/>
    <m/>
    <m/>
    <m/>
    <m/>
    <x v="1"/>
    <n v="0"/>
    <n v="1"/>
    <n v="11"/>
    <n v="24"/>
    <n v="0"/>
    <n v="0"/>
    <n v="0"/>
    <n v="2018"/>
  </r>
  <r>
    <m/>
    <m/>
    <s v="ALB/SEV/84/INS/38"/>
    <s v="UNEP"/>
    <m/>
    <x v="4"/>
    <s v="ALB"/>
    <x v="4"/>
    <s v="SEV"/>
    <s v="Renewal of institutional strengthening project (phase IX: 7/2020-6/2022)"/>
    <d v="2019-12-01T00:00:00"/>
    <d v="2022-06-01T00:00:00"/>
    <s v="FIN"/>
    <d v="2020-09-01T00:00:00"/>
    <m/>
    <d v="2022-06-01T00:00:00"/>
    <d v="2022-12-01T00:00:00"/>
    <n v="0"/>
    <m/>
    <m/>
    <n v="0"/>
    <m/>
    <m/>
    <m/>
    <m/>
    <m/>
    <m/>
    <m/>
    <m/>
    <n v="139776"/>
    <n v="-1108.5899999999999"/>
    <n v="138667.41"/>
    <n v="0.99999704328508043"/>
    <n v="0.41000000000349246"/>
    <n v="0.41000000000349246"/>
    <n v="0"/>
    <n v="0"/>
    <n v="0"/>
    <n v="0"/>
    <n v="0"/>
    <n v="138667"/>
    <n v="0"/>
    <n v="0"/>
    <n v="0"/>
    <n v="0"/>
    <m/>
    <n v="0"/>
    <m/>
    <m/>
    <m/>
    <m/>
    <m/>
    <m/>
    <x v="1"/>
    <n v="0"/>
    <n v="1"/>
    <n v="9"/>
    <n v="30"/>
    <n v="0"/>
    <n v="0"/>
    <n v="0"/>
    <n v="2019"/>
  </r>
  <r>
    <m/>
    <m/>
    <s v="MAG/SEV/87/INS/36"/>
    <s v="UNEP"/>
    <m/>
    <x v="0"/>
    <s v="MAG"/>
    <x v="4"/>
    <s v="SEV"/>
    <s v="Renewal of institutional strengthening project (phase IX: 7/2021-6/2023)"/>
    <d v="2021-07-01T00:00:00"/>
    <d v="2023-06-01T00:00:00"/>
    <s v="FIN"/>
    <d v="2022-06-01T00:00:00"/>
    <m/>
    <d v="2022-12-01T00:00:00"/>
    <d v="2023-12-01T00:00:00"/>
    <n v="0"/>
    <m/>
    <m/>
    <n v="0"/>
    <m/>
    <m/>
    <m/>
    <m/>
    <m/>
    <m/>
    <m/>
    <m/>
    <n v="85000"/>
    <n v="0"/>
    <n v="85000"/>
    <n v="1"/>
    <n v="0"/>
    <n v="0"/>
    <n v="0"/>
    <n v="0"/>
    <n v="0"/>
    <n v="0"/>
    <n v="0"/>
    <n v="85000"/>
    <n v="0"/>
    <n v="0"/>
    <n v="0"/>
    <n v="0"/>
    <m/>
    <n v="0"/>
    <m/>
    <m/>
    <s v="The project is completed and operationnaly closed."/>
    <s v="The project is financialy completed "/>
    <s v="Yes"/>
    <m/>
    <x v="1"/>
    <n v="0"/>
    <n v="1"/>
    <n v="11"/>
    <n v="23"/>
    <n v="0"/>
    <n v="0"/>
    <n v="0"/>
    <n v="2021"/>
  </r>
  <r>
    <m/>
    <m/>
    <s v="SOI/SEV/88/INS/19"/>
    <s v="UNEP"/>
    <m/>
    <x v="2"/>
    <s v="SOI"/>
    <x v="4"/>
    <s v="SEV"/>
    <s v="Renewal of institutional strengthening project (phase IX: 7/2022-6/2024)"/>
    <d v="2021-11-01T00:00:00"/>
    <d v="2024-06-01T00:00:00"/>
    <s v="ONG"/>
    <d v="2022-06-01T00:00:00"/>
    <d v="2024-06-01T00:00:00"/>
    <m/>
    <m/>
    <n v="0"/>
    <m/>
    <m/>
    <n v="0"/>
    <m/>
    <m/>
    <m/>
    <m/>
    <m/>
    <m/>
    <m/>
    <m/>
    <n v="85000"/>
    <n v="0"/>
    <n v="85000"/>
    <n v="0.47058705882352941"/>
    <n v="45000.1"/>
    <n v="45000.1"/>
    <n v="0"/>
    <n v="0"/>
    <n v="0"/>
    <n v="0"/>
    <n v="0"/>
    <n v="39999.9"/>
    <n v="45000"/>
    <n v="45000.1"/>
    <n v="0"/>
    <n v="0"/>
    <m/>
    <n v="40000"/>
    <m/>
    <m/>
    <s v="The SSFA was signed in May 2022.  The first payment of US$ 40,000 was released in June 2022.  The second payment of US$ 40,000 was released in October 2023.  NOU continued to enforce the HCFC and HFC licensing and HCFC quota system, conducted iPIC regularly, coordinated the implementation of the MLF projects, continued inspections to verify compliance with the legislation and permit conditions and worked with Customs to monitor all imports.  A7 and CP data collection and reporting were undertaken for the year 2022. Two Steering Committee Meeting and two RAC Association meeting conducted in January and February 2023, respectively.  Three (3) inspections (2 domestic and 1 at the border) were conducted in 2023 and found out that some retailers were selling gases such as 134a without permit.  In February 2023, NOU held a border shipment inspection at Noro international port by the request of Customs Office in Noro. The result of the inspection showed that more than 100 x 60 kg cylinders of Ammonia were labelled in Mandarin. The foreign labels were considered as non-compliance with the Customs Act. Hence, the company paid fine of SBD $ 10,000 for improper labelling of substances. Company was asked to relabel all cylinders and has paid a total of SBD 10,000 for fine. Additional SBD 5000 was charged by Customs for storage fee for 20 days.  For awareness activities, posters and pamphlets were printed out.  Public display exhibition about the new constitution as well as posting on social media posting and newspaper were carried out.  NOU actively participated in regional meetings organized by UNEP, Network Meeting of the Pacific Island Countries National Ozone Officer, Refrigeration and Air-conditioning (RAC) Industry Roundtable, Future Gas Forum and Thematic Workshop on Strengthening Partnership in the RAC Servicing Sector in May 2023, 45th OEWG and 35th MOP.  In September 2023 in Samoa, the country joined the 1) regional network meeting, 2) thematic workshop on nation-wide data collection under the KIP preparation, and 3) Twinning workshop on ODS/HFC trade control and reporting. The gender activities included promotion of gender mainstreaming into project activities such as equal access and equal treatment to participate in training and meetings.  _x000a__x000a_"/>
    <s v="The NOU continues to enforce HCFC/HFC quota and licensing system.  The HFC quota system has been implemented with the allocated amount of 69,514 tonnes CO2 equivalent distributed to authorized importers.  CP data for the year 2023 collection has been completed and will be submitted by May.  1 steering committee meeting and 1 RAC association meeting.  The NOU participated the Twinning Workshop of Montreal Protocol Officers, Energy-Efficiency Policy Makers and Financial Mechanisms Focal Points to Support Kigali Amendment Objectives, Thematic Workshop on Establishment and Implementation of Competency- based Certification, Thematic Workshop on Strategy of Stage I of the KIP and Integration with the HPMP Stage II for Pacific Island Countries from 5-10 February 2024 in Cook Islands. In June 2024 in Palau, the country will participate in the regional network meeting, regional training of NOUs, and thematic workshop on finalization of KIP Stage I."/>
    <s v="Yes "/>
    <m/>
    <x v="0"/>
    <n v="1"/>
    <n v="1"/>
    <n v="7"/>
    <n v="31"/>
    <n v="0"/>
    <n v="31"/>
    <n v="0"/>
    <n v="2021"/>
  </r>
  <r>
    <m/>
    <m/>
    <s v="FSM/SEV/93/INS/18"/>
    <s v="UNEP"/>
    <m/>
    <x v="2"/>
    <s v="FSM"/>
    <x v="4"/>
    <s v="SEV"/>
    <s v="Renewal of institutional strengthening project (phase IX: 7/2024-6/2026)"/>
    <d v="2023-12-01T00:00:00"/>
    <d v="2026-06-01T00:00:00"/>
    <s v="ONG"/>
    <m/>
    <d v="2027-06-01T00:00:00"/>
    <m/>
    <m/>
    <n v="0"/>
    <m/>
    <m/>
    <n v="0"/>
    <m/>
    <m/>
    <m/>
    <m/>
    <m/>
    <m/>
    <m/>
    <m/>
    <n v="180000"/>
    <n v="0"/>
    <n v="180000"/>
    <n v="0"/>
    <n v="180000"/>
    <n v="180000"/>
    <n v="0"/>
    <n v="0"/>
    <n v="0"/>
    <n v="0"/>
    <n v="0"/>
    <n v="0"/>
    <n v="0"/>
    <n v="45000"/>
    <n v="0"/>
    <n v="0"/>
    <m/>
    <n v="0"/>
    <m/>
    <m/>
    <s v="The project was newly approved at the 93rd Executive Committee meeting in December 2023. UNEP worked with the NOU to prepare the project plan and SSFA.  The workplan incorporated gender mainstreaming.  _x000a_"/>
    <s v="UNEP discussed with the NOU to develop the workplan, which was finalized and agreed by NOU.   The draft SSFA was submitted to the Government for review and agreement.  UNEP is waiting for the NOU to confirm agreement on SSFA.  Project implementation will commence from July 2024."/>
    <s v="Yes "/>
    <m/>
    <x v="0"/>
    <n v="1"/>
    <n v="0"/>
    <s v=""/>
    <n v="30"/>
    <n v="12"/>
    <n v="42"/>
    <n v="0"/>
    <n v="2023"/>
  </r>
  <r>
    <m/>
    <m/>
    <s v="BZE/SEV/59/INS/24"/>
    <s v="UNEP"/>
    <m/>
    <x v="1"/>
    <s v="BZE"/>
    <x v="4"/>
    <s v="SEV"/>
    <s v="Renewal of institutional strengthening project (phase V)"/>
    <d v="2009-11-01T00:00:00"/>
    <d v="2011-12-01T00:00:00"/>
    <s v="FIN"/>
    <d v="2010-08-01T00:00:00"/>
    <m/>
    <d v="2013-03-01T00:00:00"/>
    <d v="2014-03-01T00:00:00"/>
    <n v="0"/>
    <m/>
    <m/>
    <n v="0"/>
    <m/>
    <m/>
    <n v="0"/>
    <m/>
    <m/>
    <n v="0"/>
    <m/>
    <m/>
    <n v="38350"/>
    <n v="38350"/>
    <n v="76700"/>
    <n v="1"/>
    <n v="0"/>
    <n v="0"/>
    <n v="0"/>
    <n v="0"/>
    <n v="0"/>
    <n v="0"/>
    <n v="0"/>
    <n v="76700"/>
    <n v="0"/>
    <n v="0"/>
    <n v="0"/>
    <n v="0"/>
    <m/>
    <n v="0"/>
    <m/>
    <m/>
    <m/>
    <m/>
    <m/>
    <m/>
    <x v="1"/>
    <n v="0"/>
    <n v="1"/>
    <n v="9"/>
    <n v="25"/>
    <n v="0"/>
    <n v="0"/>
    <n v="0"/>
    <n v="2009"/>
  </r>
  <r>
    <m/>
    <m/>
    <s v="BEN/SEV/49/INS/17"/>
    <s v="UNEP"/>
    <m/>
    <x v="0"/>
    <s v="BEN"/>
    <x v="4"/>
    <s v="SEV"/>
    <s v="Renewal of institutional strengthening project (phase V)"/>
    <d v="2006-07-01T00:00:00"/>
    <d v="2008-06-01T00:00:00"/>
    <s v="FIN"/>
    <d v="2007-06-01T00:00:00"/>
    <m/>
    <d v="2008-12-01T00:00:00"/>
    <d v="2011-12-01T00:00:00"/>
    <n v="0"/>
    <m/>
    <m/>
    <n v="0"/>
    <m/>
    <m/>
    <n v="0"/>
    <m/>
    <m/>
    <n v="0"/>
    <m/>
    <m/>
    <n v="60000"/>
    <n v="0"/>
    <n v="60000"/>
    <n v="1"/>
    <n v="0"/>
    <n v="0"/>
    <n v="0"/>
    <n v="0"/>
    <n v="0"/>
    <n v="0"/>
    <n v="0"/>
    <n v="60000"/>
    <n v="0"/>
    <n v="0"/>
    <n v="0"/>
    <n v="0"/>
    <m/>
    <n v="0"/>
    <m/>
    <m/>
    <m/>
    <m/>
    <m/>
    <m/>
    <x v="1"/>
    <n v="0"/>
    <n v="1"/>
    <n v="11"/>
    <n v="23"/>
    <n v="0"/>
    <n v="0"/>
    <n v="0"/>
    <n v="2006"/>
  </r>
  <r>
    <m/>
    <m/>
    <s v="NIC/SEV/59/INS/24"/>
    <s v="UNEP"/>
    <m/>
    <x v="1"/>
    <s v="NIC"/>
    <x v="4"/>
    <s v="SEV"/>
    <s v="Renewal of institutional strengthening project (phase V)"/>
    <d v="2009-11-01T00:00:00"/>
    <d v="2011-12-01T00:00:00"/>
    <s v="FIN"/>
    <d v="2010-09-01T00:00:00"/>
    <m/>
    <d v="2012-03-01T00:00:00"/>
    <d v="2013-12-01T00:00:00"/>
    <n v="0"/>
    <m/>
    <m/>
    <n v="0"/>
    <m/>
    <m/>
    <n v="0"/>
    <m/>
    <m/>
    <n v="0"/>
    <m/>
    <m/>
    <n v="30000"/>
    <n v="30000"/>
    <n v="60000"/>
    <n v="1"/>
    <n v="0"/>
    <n v="0"/>
    <n v="0"/>
    <n v="0"/>
    <n v="0"/>
    <n v="0"/>
    <n v="0"/>
    <n v="60000"/>
    <n v="0"/>
    <n v="0"/>
    <n v="0"/>
    <n v="0"/>
    <m/>
    <n v="0"/>
    <m/>
    <m/>
    <m/>
    <m/>
    <m/>
    <m/>
    <x v="1"/>
    <n v="0"/>
    <n v="1"/>
    <n v="10"/>
    <n v="25"/>
    <n v="0"/>
    <n v="0"/>
    <n v="0"/>
    <n v="2009"/>
  </r>
  <r>
    <m/>
    <m/>
    <s v="STL/SEV/49/INS/11"/>
    <s v="UNEP"/>
    <m/>
    <x v="1"/>
    <s v="STL"/>
    <x v="4"/>
    <s v="SEV"/>
    <s v="Renewal of institutional strengthening project (phase V)"/>
    <d v="2006-07-01T00:00:00"/>
    <d v="2008-07-01T00:00:00"/>
    <s v="FIN"/>
    <d v="2006-12-01T00:00:00"/>
    <m/>
    <d v="2009-07-01T00:00:00"/>
    <d v="2010-12-01T00:00:00"/>
    <n v="0"/>
    <m/>
    <m/>
    <n v="0"/>
    <m/>
    <m/>
    <n v="0"/>
    <m/>
    <m/>
    <n v="0"/>
    <m/>
    <m/>
    <n v="60000"/>
    <n v="0"/>
    <n v="60000"/>
    <n v="1"/>
    <n v="0"/>
    <n v="0"/>
    <n v="0"/>
    <n v="0"/>
    <n v="0"/>
    <n v="0"/>
    <n v="0"/>
    <n v="60000"/>
    <n v="0"/>
    <n v="0"/>
    <n v="0"/>
    <n v="0"/>
    <m/>
    <n v="0"/>
    <m/>
    <m/>
    <m/>
    <m/>
    <m/>
    <m/>
    <x v="1"/>
    <n v="0"/>
    <n v="1"/>
    <n v="5"/>
    <n v="24"/>
    <n v="0"/>
    <n v="0"/>
    <n v="0"/>
    <n v="2006"/>
  </r>
  <r>
    <m/>
    <m/>
    <s v="VIE/SEV/46/INS/46"/>
    <s v="UNEP"/>
    <m/>
    <x v="2"/>
    <s v="VIE"/>
    <x v="4"/>
    <s v="SEV"/>
    <s v="Renewal of institutional strengthening project (phase V)"/>
    <d v="2005-07-01T00:00:00"/>
    <d v="2007-07-01T00:00:00"/>
    <s v="FIN"/>
    <d v="2005-08-01T00:00:00"/>
    <m/>
    <d v="2007-07-01T00:00:00"/>
    <d v="2007-12-01T00:00:00"/>
    <n v="0"/>
    <m/>
    <m/>
    <n v="0"/>
    <m/>
    <m/>
    <n v="0"/>
    <m/>
    <m/>
    <n v="0"/>
    <m/>
    <m/>
    <n v="118976"/>
    <n v="0"/>
    <n v="118976"/>
    <n v="1"/>
    <n v="0"/>
    <n v="0"/>
    <n v="0"/>
    <n v="0"/>
    <n v="0"/>
    <n v="0"/>
    <n v="0"/>
    <n v="118976"/>
    <n v="0"/>
    <n v="0"/>
    <n v="0"/>
    <n v="0"/>
    <m/>
    <n v="0"/>
    <m/>
    <m/>
    <m/>
    <m/>
    <m/>
    <m/>
    <x v="1"/>
    <n v="0"/>
    <n v="1"/>
    <n v="1"/>
    <n v="24"/>
    <n v="0"/>
    <n v="0"/>
    <n v="0"/>
    <n v="2005"/>
  </r>
  <r>
    <m/>
    <m/>
    <s v="BAR/SEV/68/INS/20"/>
    <s v="UNEP"/>
    <m/>
    <x v="1"/>
    <s v="BAR"/>
    <x v="4"/>
    <s v="SEV"/>
    <s v="Renewal of institutional strengthening project (phase V: 1/2013-12/2014)"/>
    <d v="2012-12-01T00:00:00"/>
    <d v="2015-02-01T00:00:00"/>
    <s v="FIN"/>
    <d v="2013-08-01T00:00:00"/>
    <m/>
    <d v="2015-12-01T00:00:00"/>
    <d v="2017-12-01T00:00:00"/>
    <n v="0"/>
    <m/>
    <m/>
    <n v="0"/>
    <m/>
    <m/>
    <n v="0"/>
    <m/>
    <m/>
    <n v="0"/>
    <m/>
    <m/>
    <n v="117000"/>
    <n v="0"/>
    <n v="117000"/>
    <n v="1"/>
    <n v="0"/>
    <n v="0"/>
    <n v="0"/>
    <n v="0"/>
    <n v="0"/>
    <n v="0"/>
    <n v="0"/>
    <n v="117000"/>
    <n v="0"/>
    <n v="0"/>
    <n v="0"/>
    <n v="0"/>
    <m/>
    <n v="0"/>
    <m/>
    <m/>
    <m/>
    <m/>
    <m/>
    <m/>
    <x v="1"/>
    <n v="0"/>
    <n v="1"/>
    <n v="8"/>
    <n v="26"/>
    <n v="0"/>
    <n v="0"/>
    <n v="0"/>
    <n v="2012"/>
  </r>
  <r>
    <m/>
    <m/>
    <s v="FSM/SEV/72/INS/09"/>
    <s v="UNEP"/>
    <m/>
    <x v="2"/>
    <s v="FSM"/>
    <x v="4"/>
    <s v="SEV"/>
    <s v="Renewal of institutional strengthening project (phase V: 1/2015-12/2016)"/>
    <d v="2014-05-01T00:00:00"/>
    <d v="2016-12-01T00:00:00"/>
    <s v="FIN"/>
    <d v="2015-04-01T00:00:00"/>
    <m/>
    <d v="2017-12-01T00:00:00"/>
    <d v="2019-12-01T00:00:00"/>
    <n v="0"/>
    <m/>
    <m/>
    <n v="0"/>
    <m/>
    <m/>
    <m/>
    <m/>
    <m/>
    <m/>
    <m/>
    <m/>
    <n v="60000"/>
    <n v="-5000"/>
    <n v="55000"/>
    <n v="1"/>
    <n v="0"/>
    <n v="0"/>
    <n v="0"/>
    <n v="0"/>
    <n v="0"/>
    <n v="0"/>
    <n v="0"/>
    <n v="55000"/>
    <n v="0"/>
    <n v="0"/>
    <n v="0"/>
    <n v="0"/>
    <m/>
    <n v="0"/>
    <m/>
    <m/>
    <m/>
    <m/>
    <m/>
    <m/>
    <x v="1"/>
    <n v="0"/>
    <n v="1"/>
    <n v="11"/>
    <n v="31"/>
    <n v="0"/>
    <n v="0"/>
    <n v="0"/>
    <n v="2014"/>
  </r>
  <r>
    <m/>
    <m/>
    <s v="PER/SEV/80/INS/56"/>
    <s v="UNEP"/>
    <m/>
    <x v="1"/>
    <s v="PER"/>
    <x v="4"/>
    <s v="SEV"/>
    <s v="Renewal of institutional strengthening project (phase V: 1/2018-12/2019)"/>
    <d v="2017-11-01T00:00:00"/>
    <d v="2019-12-01T00:00:00"/>
    <s v="COM"/>
    <d v="2021-12-01T00:00:00"/>
    <m/>
    <d v="2023-12-01T00:00:00"/>
    <m/>
    <n v="0"/>
    <m/>
    <m/>
    <n v="0"/>
    <m/>
    <m/>
    <m/>
    <m/>
    <m/>
    <m/>
    <m/>
    <m/>
    <n v="170893"/>
    <n v="0"/>
    <n v="170893"/>
    <n v="0.88565230875460077"/>
    <n v="19541.22"/>
    <n v="19541.22"/>
    <n v="0"/>
    <n v="0"/>
    <n v="0"/>
    <n v="0"/>
    <n v="0"/>
    <n v="151351.78"/>
    <n v="0"/>
    <n v="0"/>
    <n v="0"/>
    <n v="0"/>
    <m/>
    <n v="0"/>
    <m/>
    <m/>
    <s v="Some progress. The SSFA signed in March 2021. The second payment has been released to the country in April 2022. The third and last payment has been released to the country in December 2022. CP data for 2023 was reported in April 2024;  NOU/Government representatives participated in the virtual webinars organized by OzonAction Latin American team: Communication strategy &quot;Kigali in Action, Inclusive Language &quot; (November 2023). Nactional Ozone Day was celebrated in September 2023.  New phase of the IS project was approved at ExCom 93. Project was operationally completed in 2023."/>
    <s v="Project is completed."/>
    <s v="N/a"/>
    <m/>
    <x v="1"/>
    <n v="0"/>
    <n v="1"/>
    <n v="49"/>
    <n v="25"/>
    <n v="0"/>
    <n v="0"/>
    <n v="0"/>
    <n v="2017"/>
  </r>
  <r>
    <m/>
    <m/>
    <s v="KIR/SEV/70/INS/10"/>
    <s v="UNEP"/>
    <m/>
    <x v="2"/>
    <s v="KIR"/>
    <x v="4"/>
    <s v="SEV"/>
    <s v="Renewal of institutional strengthening project (phase V: 12/2013-11/2015)"/>
    <d v="2013-07-01T00:00:00"/>
    <d v="2015-11-01T00:00:00"/>
    <s v="FIN"/>
    <d v="2014-11-01T00:00:00"/>
    <m/>
    <d v="2017-12-01T00:00:00"/>
    <d v="2018-12-01T00:00:00"/>
    <n v="0"/>
    <m/>
    <m/>
    <n v="0"/>
    <m/>
    <m/>
    <m/>
    <m/>
    <m/>
    <m/>
    <m/>
    <m/>
    <n v="60000"/>
    <n v="0"/>
    <n v="60000"/>
    <n v="1"/>
    <n v="0"/>
    <n v="0"/>
    <n v="0"/>
    <n v="0"/>
    <n v="0"/>
    <n v="0"/>
    <n v="0"/>
    <n v="60000"/>
    <n v="0"/>
    <n v="0"/>
    <n v="0"/>
    <n v="0"/>
    <m/>
    <n v="0"/>
    <m/>
    <m/>
    <m/>
    <m/>
    <m/>
    <m/>
    <x v="1"/>
    <n v="0"/>
    <n v="1"/>
    <n v="16"/>
    <n v="28"/>
    <n v="0"/>
    <n v="0"/>
    <n v="0"/>
    <n v="2013"/>
  </r>
  <r>
    <m/>
    <m/>
    <s v="TTR/SEV/70/INS/09"/>
    <s v="UNEP"/>
    <m/>
    <x v="2"/>
    <s v="TTR"/>
    <x v="4"/>
    <s v="SEV"/>
    <s v="Renewal of institutional strengthening project (phase V: 12/2013-11/2015)"/>
    <d v="2013-07-01T00:00:00"/>
    <d v="2015-11-01T00:00:00"/>
    <s v="FIN"/>
    <d v="2014-04-01T00:00:00"/>
    <m/>
    <d v="2015-11-01T00:00:00"/>
    <d v="2016-12-01T00:00:00"/>
    <n v="0"/>
    <m/>
    <m/>
    <n v="0"/>
    <m/>
    <m/>
    <m/>
    <m/>
    <m/>
    <m/>
    <m/>
    <m/>
    <n v="60000"/>
    <n v="0"/>
    <n v="60000"/>
    <n v="1"/>
    <n v="0"/>
    <n v="0"/>
    <n v="0"/>
    <n v="0"/>
    <n v="0"/>
    <n v="0"/>
    <n v="0"/>
    <n v="60000"/>
    <n v="0"/>
    <n v="0"/>
    <n v="0"/>
    <n v="0"/>
    <m/>
    <n v="0"/>
    <m/>
    <m/>
    <m/>
    <m/>
    <m/>
    <m/>
    <x v="1"/>
    <n v="0"/>
    <n v="1"/>
    <n v="9"/>
    <n v="28"/>
    <n v="0"/>
    <n v="0"/>
    <n v="0"/>
    <n v="2013"/>
  </r>
  <r>
    <m/>
    <m/>
    <s v="SOI/SEV/70/INS/10"/>
    <s v="UNEP"/>
    <m/>
    <x v="2"/>
    <s v="SOI"/>
    <x v="4"/>
    <s v="SEV"/>
    <s v="Renewal of institutional strengthening project (phase V: 12/2013-11/2015)"/>
    <d v="2013-07-01T00:00:00"/>
    <d v="2015-11-01T00:00:00"/>
    <s v="FIN"/>
    <d v="2014-01-01T00:00:00"/>
    <m/>
    <d v="2016-06-01T00:00:00"/>
    <d v="2017-12-01T00:00:00"/>
    <n v="0"/>
    <m/>
    <m/>
    <n v="0"/>
    <m/>
    <m/>
    <m/>
    <m/>
    <m/>
    <m/>
    <m/>
    <m/>
    <n v="60000"/>
    <n v="0"/>
    <n v="60000"/>
    <n v="1"/>
    <n v="0"/>
    <n v="0"/>
    <n v="0"/>
    <n v="0"/>
    <n v="0"/>
    <n v="0"/>
    <n v="0"/>
    <n v="60000"/>
    <n v="0"/>
    <n v="0"/>
    <n v="0"/>
    <n v="0"/>
    <m/>
    <n v="0"/>
    <m/>
    <m/>
    <m/>
    <m/>
    <m/>
    <m/>
    <x v="1"/>
    <n v="0"/>
    <n v="1"/>
    <n v="6"/>
    <n v="28"/>
    <n v="0"/>
    <n v="0"/>
    <n v="0"/>
    <n v="2013"/>
  </r>
  <r>
    <m/>
    <m/>
    <s v="TON/SEV/70/INS/09"/>
    <s v="UNEP"/>
    <m/>
    <x v="2"/>
    <s v="TON"/>
    <x v="4"/>
    <s v="SEV"/>
    <s v="Renewal of institutional strengthening project (phase V: 12/2013-11/2015)"/>
    <d v="2013-07-01T00:00:00"/>
    <d v="2015-11-01T00:00:00"/>
    <s v="FIN"/>
    <d v="2014-03-01T00:00:00"/>
    <m/>
    <d v="2015-11-01T00:00:00"/>
    <d v="2016-02-01T00:00:00"/>
    <n v="0"/>
    <m/>
    <m/>
    <n v="0"/>
    <m/>
    <m/>
    <m/>
    <m/>
    <m/>
    <m/>
    <m/>
    <m/>
    <n v="60000"/>
    <n v="0"/>
    <n v="60000"/>
    <n v="1"/>
    <n v="0"/>
    <n v="0"/>
    <n v="0"/>
    <n v="0"/>
    <n v="0"/>
    <n v="0"/>
    <n v="0"/>
    <n v="60000"/>
    <n v="0"/>
    <n v="0"/>
    <n v="0"/>
    <n v="0"/>
    <m/>
    <n v="0"/>
    <m/>
    <m/>
    <m/>
    <m/>
    <m/>
    <m/>
    <x v="1"/>
    <n v="0"/>
    <n v="1"/>
    <n v="8"/>
    <n v="28"/>
    <n v="0"/>
    <n v="0"/>
    <n v="0"/>
    <n v="2013"/>
  </r>
  <r>
    <m/>
    <m/>
    <s v="ALB/SEV/66/INS/24"/>
    <s v="UNEP"/>
    <m/>
    <x v="4"/>
    <s v="ALB"/>
    <x v="4"/>
    <s v="SEV"/>
    <s v="Renewal of institutional strengthening project (phase V: 7/2012-6/2014)"/>
    <d v="2012-04-01T00:00:00"/>
    <d v="2014-06-01T00:00:00"/>
    <s v="FIN"/>
    <d v="2012-12-01T00:00:00"/>
    <m/>
    <d v="2014-06-01T00:00:00"/>
    <d v="2016-12-01T00:00:00"/>
    <n v="0"/>
    <m/>
    <m/>
    <n v="0"/>
    <m/>
    <m/>
    <n v="0"/>
    <m/>
    <m/>
    <n v="0"/>
    <m/>
    <m/>
    <n v="109200"/>
    <n v="0"/>
    <n v="109200"/>
    <n v="1"/>
    <n v="0"/>
    <n v="0"/>
    <n v="0"/>
    <n v="0"/>
    <n v="0"/>
    <n v="0"/>
    <n v="0"/>
    <n v="109200"/>
    <n v="0"/>
    <n v="0"/>
    <n v="0"/>
    <n v="0"/>
    <m/>
    <n v="0"/>
    <m/>
    <m/>
    <m/>
    <m/>
    <m/>
    <m/>
    <x v="1"/>
    <n v="0"/>
    <n v="1"/>
    <n v="8"/>
    <n v="26"/>
    <n v="0"/>
    <n v="0"/>
    <n v="0"/>
    <n v="2012"/>
  </r>
  <r>
    <m/>
    <m/>
    <s v="MAG/SEV/67/INS/23"/>
    <s v="UNEP"/>
    <m/>
    <x v="0"/>
    <s v="MAG"/>
    <x v="4"/>
    <s v="SEV"/>
    <s v="Renewal of institutional strengthening project (phase V: 7/2012-6/2014)"/>
    <d v="2012-07-01T00:00:00"/>
    <d v="2014-06-01T00:00:00"/>
    <s v="FIN"/>
    <d v="2012-12-01T00:00:00"/>
    <m/>
    <d v="2015-12-01T00:00:00"/>
    <d v="2019-12-01T00:00:00"/>
    <n v="0"/>
    <m/>
    <m/>
    <n v="0"/>
    <m/>
    <m/>
    <n v="0"/>
    <m/>
    <m/>
    <n v="0"/>
    <m/>
    <m/>
    <n v="60700"/>
    <n v="0"/>
    <n v="60700"/>
    <n v="1"/>
    <n v="0"/>
    <n v="0"/>
    <n v="0"/>
    <n v="0"/>
    <n v="0"/>
    <n v="0"/>
    <n v="0"/>
    <n v="60700"/>
    <n v="0"/>
    <n v="0"/>
    <n v="0"/>
    <n v="0"/>
    <m/>
    <n v="0"/>
    <m/>
    <m/>
    <m/>
    <m/>
    <m/>
    <m/>
    <x v="1"/>
    <n v="0"/>
    <n v="1"/>
    <n v="5"/>
    <n v="23"/>
    <n v="0"/>
    <n v="0"/>
    <n v="0"/>
    <n v="2012"/>
  </r>
  <r>
    <m/>
    <m/>
    <s v="LIB/SEV/81/INS/40"/>
    <s v="UNIDO"/>
    <m/>
    <x v="0"/>
    <s v="LIB"/>
    <x v="4"/>
    <s v="SEV"/>
    <s v="Renewal of institutional strengthening project (Phase V: 7/2018-6/2020)"/>
    <d v="2018-06-01T00:00:00"/>
    <d v="2020-06-01T00:00:00"/>
    <s v="FIN"/>
    <d v="2018-09-01T00:00:00"/>
    <m/>
    <d v="2022-06-01T00:00:00"/>
    <d v="2023-03-30T00:00:00"/>
    <n v="0"/>
    <m/>
    <m/>
    <n v="0"/>
    <m/>
    <m/>
    <n v="0"/>
    <m/>
    <m/>
    <n v="0"/>
    <m/>
    <m/>
    <n v="174164"/>
    <n v="-1631.81"/>
    <n v="172532.19"/>
    <n v="1"/>
    <n v="0"/>
    <n v="0"/>
    <n v="0"/>
    <n v="12191"/>
    <n v="-113.74"/>
    <n v="12077.26"/>
    <n v="0.48220269401281257"/>
    <n v="172532.19"/>
    <n v="0"/>
    <m/>
    <n v="12076.777797305987"/>
    <n v="0"/>
    <m/>
    <m/>
    <m/>
    <m/>
    <e v="#N/A"/>
    <e v="#N/A"/>
    <s v="n.a."/>
    <m/>
    <x v="1"/>
    <n v="0"/>
    <n v="1"/>
    <n v="3"/>
    <n v="24"/>
    <n v="0"/>
    <n v="0"/>
    <n v="0"/>
    <n v="2018"/>
  </r>
  <r>
    <m/>
    <m/>
    <s v="BEN/SEV/56/INS/20"/>
    <s v="UNEP"/>
    <m/>
    <x v="0"/>
    <s v="BEN"/>
    <x v="4"/>
    <s v="SEV"/>
    <s v="Renewal of institutional strengthening project (phase VI)"/>
    <d v="2008-11-01T00:00:00"/>
    <d v="2010-12-01T00:00:00"/>
    <s v="FIN"/>
    <d v="2010-03-01T00:00:00"/>
    <m/>
    <d v="2011-12-01T00:00:00"/>
    <d v="2013-12-01T00:00:00"/>
    <n v="0"/>
    <m/>
    <m/>
    <n v="0"/>
    <m/>
    <m/>
    <n v="0"/>
    <m/>
    <m/>
    <n v="0"/>
    <m/>
    <m/>
    <n v="60000"/>
    <n v="0"/>
    <n v="60000"/>
    <n v="1"/>
    <n v="0"/>
    <n v="0"/>
    <n v="0"/>
    <n v="0"/>
    <n v="0"/>
    <n v="0"/>
    <n v="0"/>
    <n v="60000"/>
    <n v="0"/>
    <n v="0"/>
    <n v="0"/>
    <n v="0"/>
    <m/>
    <n v="0"/>
    <m/>
    <m/>
    <m/>
    <m/>
    <m/>
    <m/>
    <x v="1"/>
    <n v="0"/>
    <n v="1"/>
    <n v="16"/>
    <n v="25"/>
    <n v="0"/>
    <n v="0"/>
    <n v="0"/>
    <n v="2008"/>
  </r>
  <r>
    <m/>
    <m/>
    <s v="JOR/SEV/46/INS/80"/>
    <s v="IBRD"/>
    <m/>
    <x v="2"/>
    <s v="JOR"/>
    <x v="4"/>
    <s v="SEV"/>
    <s v="Renewal of institutional strengthening project (phase VI)"/>
    <d v="2005-07-01T00:00:00"/>
    <d v="2007-07-01T00:00:00"/>
    <s v="FIN"/>
    <d v="2005-12-01T00:00:00"/>
    <m/>
    <d v="2007-07-01T00:00:00"/>
    <d v="2007-12-01T00:00:00"/>
    <n v="0"/>
    <m/>
    <m/>
    <n v="0"/>
    <m/>
    <m/>
    <n v="0"/>
    <m/>
    <m/>
    <n v="0"/>
    <m/>
    <m/>
    <n v="147320"/>
    <n v="0"/>
    <n v="147320"/>
    <n v="1"/>
    <n v="0"/>
    <n v="0"/>
    <n v="0"/>
    <n v="11049"/>
    <n v="0"/>
    <n v="11049"/>
    <n v="0"/>
    <n v="147320"/>
    <n v="0"/>
    <n v="0"/>
    <n v="11049"/>
    <n v="0"/>
    <n v="0"/>
    <m/>
    <m/>
    <m/>
    <s v="IS Phase VI is completed."/>
    <m/>
    <m/>
    <m/>
    <x v="1"/>
    <n v="0"/>
    <n v="1"/>
    <n v="5"/>
    <n v="24"/>
    <n v="0"/>
    <n v="0"/>
    <n v="0"/>
    <n v="2005"/>
  </r>
  <r>
    <m/>
    <m/>
    <s v="STL/SEV/55/INS/14"/>
    <s v="UNEP"/>
    <m/>
    <x v="1"/>
    <s v="STL"/>
    <x v="4"/>
    <s v="SEV"/>
    <s v="Renewal of institutional strengthening project (phase VI)"/>
    <d v="2008-07-01T00:00:00"/>
    <d v="2010-07-01T00:00:00"/>
    <s v="FIN"/>
    <d v="2008-09-01T00:00:00"/>
    <m/>
    <d v="2010-07-01T00:00:00"/>
    <d v="2011-07-01T00:00:00"/>
    <n v="0"/>
    <m/>
    <m/>
    <n v="0"/>
    <m/>
    <m/>
    <n v="0"/>
    <m/>
    <m/>
    <n v="0"/>
    <m/>
    <m/>
    <n v="60000"/>
    <n v="0"/>
    <n v="60000"/>
    <n v="1"/>
    <n v="0"/>
    <n v="0"/>
    <n v="0"/>
    <n v="0"/>
    <n v="0"/>
    <n v="0"/>
    <n v="0"/>
    <n v="60000"/>
    <n v="0"/>
    <n v="0"/>
    <n v="0"/>
    <n v="0"/>
    <m/>
    <n v="0"/>
    <m/>
    <m/>
    <m/>
    <m/>
    <m/>
    <m/>
    <x v="1"/>
    <n v="0"/>
    <n v="1"/>
    <n v="2"/>
    <n v="24"/>
    <n v="0"/>
    <n v="0"/>
    <n v="0"/>
    <n v="2008"/>
  </r>
  <r>
    <m/>
    <m/>
    <s v="FSM/SEV/77/INS/12"/>
    <s v="UNEP"/>
    <m/>
    <x v="2"/>
    <s v="FSM"/>
    <x v="4"/>
    <s v="SEV"/>
    <s v="Renewal of institutional strengthening project (phase VI: 1/2017-12/2018)"/>
    <d v="2016-12-01T00:00:00"/>
    <d v="2018-12-01T00:00:00"/>
    <s v="FIN"/>
    <d v="2018-07-01T00:00:00"/>
    <m/>
    <d v="2020-06-01T00:00:00"/>
    <d v="2020-12-01T00:00:00"/>
    <n v="0"/>
    <m/>
    <m/>
    <n v="0"/>
    <m/>
    <m/>
    <m/>
    <m/>
    <m/>
    <m/>
    <m/>
    <m/>
    <n v="85000"/>
    <n v="-969"/>
    <n v="84031"/>
    <n v="1"/>
    <n v="0"/>
    <n v="0"/>
    <n v="0"/>
    <n v="0"/>
    <n v="0"/>
    <n v="0"/>
    <n v="0"/>
    <n v="84031"/>
    <n v="0"/>
    <n v="0"/>
    <n v="0"/>
    <n v="0"/>
    <m/>
    <n v="0"/>
    <m/>
    <m/>
    <m/>
    <m/>
    <m/>
    <m/>
    <x v="1"/>
    <n v="0"/>
    <n v="1"/>
    <n v="19"/>
    <n v="24"/>
    <n v="0"/>
    <n v="0"/>
    <n v="0"/>
    <n v="2016"/>
  </r>
  <r>
    <m/>
    <m/>
    <s v="PER/SEV/91/INS/62"/>
    <s v="UNEP"/>
    <m/>
    <x v="1"/>
    <s v="PER"/>
    <x v="4"/>
    <s v="SEV"/>
    <s v="Renewal of institutional strengthening project (phase VI: 1/2023-12/2024)"/>
    <d v="2022-12-01T00:00:00"/>
    <d v="2024-12-01T00:00:00"/>
    <s v="ONG"/>
    <m/>
    <d v="2024-12-01T00:00:00"/>
    <m/>
    <m/>
    <n v="0"/>
    <m/>
    <m/>
    <n v="0"/>
    <m/>
    <m/>
    <m/>
    <m/>
    <m/>
    <m/>
    <m/>
    <m/>
    <n v="235832"/>
    <n v="0"/>
    <n v="235832"/>
    <n v="0"/>
    <n v="235832"/>
    <n v="235832"/>
    <n v="0"/>
    <n v="0"/>
    <n v="0"/>
    <n v="0"/>
    <n v="0"/>
    <n v="0"/>
    <n v="0"/>
    <n v="117916"/>
    <n v="0"/>
    <n v="0"/>
    <m/>
    <n v="0"/>
    <m/>
    <m/>
    <s v="Good progress. Work plan and timetable to implement the project agreed with the NOU. SSFA was submitted to the country for signature. UN-UN agreement was submitted to UNDP-Perú for signature. This SSFA will facilitate obtaining products and expected results as mentioned below:(1) Adoption/enforcement of Montreal Protocol Controlled Substances laws and regulations to control and monitor the consumption of Montreal Protocol Controlled Substances, (2) Efficient and timely data collection and reporting, (3) Intra- and inter-institutional coordination to implement the Montreal Protocol with other organizations/national stakeholders, (4) Supervision of timely execution of activities to eliminate and reduce the consumption of Substances controlled by the Montreal Protocol, (5) Increase in awareness and exchange of information, (6) Regional and international cooperation."/>
    <s v="Good progress. Work plan and timetable to implement the project agreed with the NOU. SSFA was submitted to the country for signature. UN-UN agreement was submitted to UNDP-Perú for signature. This SSFA will facilitate obtaining products and expected results as mentioned below:(1) Adoption/enforcement of Montreal Protocol Controlled Substances laws and regulations to control and monitor the consumption of Montreal Protocol Controlled Substances, (2) Efficient and timely data collection and reporting, (3) Intra- and inter-institutional coordination to implement the Montreal Protocol with other organizations/national stakeholders, (4) Supervision of timely execution of activities to eliminate and reduce the consumption of Substances controlled by the Montreal Protocol, (5) Increase in awareness and exchange of information, (6) Regional and international cooperation. SSFA was signed in March 2024. UN-UN agreement was signed in March 2024."/>
    <s v="Yes "/>
    <m/>
    <x v="0"/>
    <n v="1"/>
    <n v="0"/>
    <s v=""/>
    <n v="24"/>
    <n v="0"/>
    <n v="24"/>
    <n v="0"/>
    <n v="2022"/>
  </r>
  <r>
    <m/>
    <m/>
    <s v="BAR/SEV/75/INS/24"/>
    <s v="UNEP"/>
    <m/>
    <x v="1"/>
    <s v="BAR"/>
    <x v="4"/>
    <s v="SEV"/>
    <s v="Renewal of institutional strengthening project (phase VI: 11/2015-10/2017)"/>
    <d v="2015-11-01T00:00:00"/>
    <d v="2017-10-01T00:00:00"/>
    <s v="FIN"/>
    <d v="2016-12-01T00:00:00"/>
    <m/>
    <d v="2018-12-01T00:00:00"/>
    <d v="2019-12-01T00:00:00"/>
    <n v="0"/>
    <m/>
    <m/>
    <n v="0"/>
    <m/>
    <m/>
    <m/>
    <m/>
    <m/>
    <m/>
    <m/>
    <m/>
    <n v="149760"/>
    <n v="0"/>
    <n v="149760"/>
    <n v="1"/>
    <n v="0"/>
    <n v="0"/>
    <n v="0"/>
    <n v="0"/>
    <n v="0"/>
    <n v="0"/>
    <n v="0"/>
    <n v="149760"/>
    <n v="0"/>
    <n v="0"/>
    <n v="0"/>
    <n v="0"/>
    <m/>
    <n v="0"/>
    <m/>
    <m/>
    <m/>
    <m/>
    <m/>
    <m/>
    <x v="1"/>
    <n v="0"/>
    <n v="1"/>
    <n v="13"/>
    <n v="23"/>
    <n v="0"/>
    <n v="0"/>
    <n v="0"/>
    <n v="2015"/>
  </r>
  <r>
    <m/>
    <m/>
    <s v="MAG/SEV/73/INS/25"/>
    <s v="UNEP"/>
    <m/>
    <x v="0"/>
    <s v="MAG"/>
    <x v="4"/>
    <s v="SEV"/>
    <s v="Renewal of institutional strengthening project (phase VI: 12/2014-11/2016)"/>
    <d v="2014-11-01T00:00:00"/>
    <d v="2016-11-01T00:00:00"/>
    <s v="FIN"/>
    <d v="2016-02-01T00:00:00"/>
    <m/>
    <d v="2018-06-01T00:00:00"/>
    <d v="2018-12-01T00:00:00"/>
    <n v="0"/>
    <m/>
    <m/>
    <n v="0"/>
    <m/>
    <m/>
    <m/>
    <m/>
    <m/>
    <m/>
    <m/>
    <m/>
    <n v="60700"/>
    <n v="0"/>
    <n v="60700"/>
    <n v="1"/>
    <n v="0"/>
    <n v="0"/>
    <n v="0"/>
    <n v="0"/>
    <n v="0"/>
    <n v="0"/>
    <n v="0"/>
    <n v="60700"/>
    <n v="0"/>
    <n v="0"/>
    <n v="0"/>
    <n v="0"/>
    <m/>
    <n v="0"/>
    <m/>
    <m/>
    <m/>
    <m/>
    <m/>
    <m/>
    <x v="1"/>
    <n v="0"/>
    <n v="1"/>
    <n v="15"/>
    <n v="24"/>
    <n v="0"/>
    <n v="0"/>
    <n v="0"/>
    <n v="2014"/>
  </r>
  <r>
    <m/>
    <m/>
    <s v="TTR/SEV/74/INS/11"/>
    <s v="UNEP"/>
    <m/>
    <x v="2"/>
    <s v="TTR"/>
    <x v="4"/>
    <s v="SEV"/>
    <s v="Renewal of institutional strengthening project (phase VI: 12/2015-11/2017)"/>
    <d v="2015-05-01T00:00:00"/>
    <d v="2017-11-01T00:00:00"/>
    <s v="FIN"/>
    <d v="2016-05-01T00:00:00"/>
    <m/>
    <d v="2017-12-01T00:00:00"/>
    <d v="2018-12-01T00:00:00"/>
    <n v="0"/>
    <m/>
    <m/>
    <n v="0"/>
    <m/>
    <m/>
    <m/>
    <m/>
    <m/>
    <m/>
    <m/>
    <m/>
    <n v="60000"/>
    <n v="0"/>
    <n v="60000"/>
    <n v="1"/>
    <n v="0"/>
    <n v="0"/>
    <n v="0"/>
    <n v="0"/>
    <n v="0"/>
    <n v="0"/>
    <n v="0"/>
    <n v="60000"/>
    <n v="0"/>
    <n v="0"/>
    <n v="0"/>
    <n v="0"/>
    <m/>
    <n v="0"/>
    <m/>
    <m/>
    <m/>
    <m/>
    <m/>
    <m/>
    <x v="1"/>
    <n v="0"/>
    <n v="1"/>
    <n v="12"/>
    <n v="30"/>
    <n v="0"/>
    <n v="0"/>
    <n v="0"/>
    <n v="2015"/>
  </r>
  <r>
    <m/>
    <m/>
    <s v="SOI/SEV/74/INS/12"/>
    <s v="UNEP"/>
    <m/>
    <x v="2"/>
    <s v="SOI"/>
    <x v="4"/>
    <s v="SEV"/>
    <s v="Renewal of institutional strengthening project (phase VI: 12/2015-11/2017)"/>
    <d v="2015-05-01T00:00:00"/>
    <d v="2017-11-01T00:00:00"/>
    <s v="FIN"/>
    <d v="2016-11-01T00:00:00"/>
    <m/>
    <d v="2018-03-01T00:00:00"/>
    <d v="2018-12-01T00:00:00"/>
    <n v="0"/>
    <m/>
    <m/>
    <n v="0"/>
    <m/>
    <m/>
    <m/>
    <m/>
    <m/>
    <m/>
    <m/>
    <m/>
    <n v="60000"/>
    <n v="0"/>
    <n v="60000"/>
    <n v="1"/>
    <n v="0"/>
    <n v="0"/>
    <n v="0"/>
    <n v="0"/>
    <n v="0"/>
    <n v="0"/>
    <n v="0"/>
    <n v="60000"/>
    <n v="0"/>
    <n v="0"/>
    <n v="0"/>
    <n v="0"/>
    <m/>
    <n v="0"/>
    <m/>
    <m/>
    <m/>
    <m/>
    <m/>
    <m/>
    <x v="1"/>
    <n v="0"/>
    <n v="1"/>
    <n v="18"/>
    <n v="30"/>
    <n v="0"/>
    <n v="0"/>
    <n v="0"/>
    <n v="2015"/>
  </r>
  <r>
    <m/>
    <m/>
    <s v="TON/SEV/74/INS/11"/>
    <s v="UNEP"/>
    <m/>
    <x v="2"/>
    <s v="TON"/>
    <x v="4"/>
    <s v="SEV"/>
    <s v="Renewal of institutional strengthening project (phase VI: 12/2015-11/2017)"/>
    <d v="2015-05-01T00:00:00"/>
    <d v="2017-11-01T00:00:00"/>
    <s v="FIN"/>
    <d v="2016-03-01T00:00:00"/>
    <m/>
    <d v="2018-02-01T00:00:00"/>
    <d v="2018-12-01T00:00:00"/>
    <n v="0"/>
    <m/>
    <m/>
    <n v="0"/>
    <m/>
    <m/>
    <m/>
    <m/>
    <m/>
    <m/>
    <m/>
    <m/>
    <n v="60000"/>
    <n v="0"/>
    <n v="60000"/>
    <n v="1"/>
    <n v="0"/>
    <n v="0"/>
    <n v="0"/>
    <n v="0"/>
    <n v="0"/>
    <n v="0"/>
    <n v="0"/>
    <n v="60000"/>
    <n v="0"/>
    <n v="0"/>
    <n v="0"/>
    <n v="0"/>
    <m/>
    <n v="0"/>
    <m/>
    <m/>
    <m/>
    <m/>
    <m/>
    <m/>
    <x v="1"/>
    <n v="0"/>
    <n v="1"/>
    <n v="10"/>
    <n v="30"/>
    <n v="0"/>
    <n v="0"/>
    <n v="0"/>
    <n v="2015"/>
  </r>
  <r>
    <m/>
    <m/>
    <s v="KIR/SEV/76/INS/13"/>
    <s v="UNEP"/>
    <m/>
    <x v="2"/>
    <s v="KIR"/>
    <x v="4"/>
    <s v="SEV"/>
    <s v="Renewal of institutional strengthening project (phase VI: 12/2016-11/2018)"/>
    <d v="2016-05-01T00:00:00"/>
    <d v="2018-11-01T00:00:00"/>
    <s v="FIN"/>
    <d v="2018-01-01T00:00:00"/>
    <m/>
    <d v="2019-12-01T00:00:00"/>
    <d v="2019-12-01T00:00:00"/>
    <n v="0"/>
    <m/>
    <m/>
    <n v="0"/>
    <m/>
    <m/>
    <m/>
    <m/>
    <m/>
    <m/>
    <m/>
    <m/>
    <n v="85000"/>
    <n v="0"/>
    <n v="85000"/>
    <n v="1"/>
    <n v="0"/>
    <n v="0"/>
    <n v="0"/>
    <n v="0"/>
    <n v="0"/>
    <n v="0"/>
    <n v="0"/>
    <n v="85000"/>
    <n v="0"/>
    <n v="0"/>
    <n v="0"/>
    <n v="0"/>
    <m/>
    <n v="0"/>
    <m/>
    <m/>
    <m/>
    <m/>
    <m/>
    <m/>
    <x v="1"/>
    <n v="0"/>
    <n v="1"/>
    <n v="20"/>
    <n v="30"/>
    <n v="0"/>
    <n v="0"/>
    <n v="0"/>
    <n v="2016"/>
  </r>
  <r>
    <m/>
    <m/>
    <s v="BZE/SEV/66/INS/27"/>
    <s v="UNEP"/>
    <m/>
    <x v="1"/>
    <s v="BZE"/>
    <x v="4"/>
    <s v="SEV"/>
    <s v="Renewal of institutional strengthening project (phase VI: 4/2012-3/2014)"/>
    <d v="2012-04-01T00:00:00"/>
    <d v="2014-03-01T00:00:00"/>
    <s v="FIN"/>
    <d v="2012-12-01T00:00:00"/>
    <m/>
    <d v="2013-12-01T00:00:00"/>
    <d v="2014-12-01T00:00:00"/>
    <n v="0"/>
    <m/>
    <m/>
    <n v="0"/>
    <m/>
    <m/>
    <n v="0"/>
    <m/>
    <m/>
    <n v="0"/>
    <m/>
    <m/>
    <n v="76700"/>
    <n v="0"/>
    <n v="76700"/>
    <n v="1"/>
    <n v="0"/>
    <n v="0"/>
    <n v="0"/>
    <n v="0"/>
    <n v="0"/>
    <n v="0"/>
    <n v="0"/>
    <n v="76700"/>
    <n v="0"/>
    <n v="0"/>
    <n v="0"/>
    <n v="0"/>
    <m/>
    <n v="0"/>
    <m/>
    <m/>
    <m/>
    <m/>
    <m/>
    <m/>
    <x v="1"/>
    <n v="0"/>
    <n v="1"/>
    <n v="8"/>
    <n v="23"/>
    <n v="0"/>
    <n v="0"/>
    <n v="0"/>
    <n v="2012"/>
  </r>
  <r>
    <m/>
    <m/>
    <s v="NIC/SEV/66/INS/28"/>
    <s v="UNEP"/>
    <m/>
    <x v="1"/>
    <s v="NIC"/>
    <x v="4"/>
    <s v="SEV"/>
    <s v="Renewal of institutional strengthening project (phase VI: 4/2012-3/2014)"/>
    <d v="2012-04-01T00:00:00"/>
    <d v="2014-03-01T00:00:00"/>
    <s v="FIN"/>
    <d v="2012-10-01T00:00:00"/>
    <m/>
    <d v="2014-03-01T00:00:00"/>
    <d v="2014-08-01T00:00:00"/>
    <n v="0"/>
    <m/>
    <m/>
    <n v="0"/>
    <m/>
    <m/>
    <n v="0"/>
    <m/>
    <m/>
    <n v="0"/>
    <m/>
    <m/>
    <n v="60000"/>
    <n v="0"/>
    <n v="60000"/>
    <n v="1"/>
    <n v="0"/>
    <n v="0"/>
    <n v="0"/>
    <n v="0"/>
    <n v="0"/>
    <n v="0"/>
    <n v="0"/>
    <n v="60000"/>
    <n v="0"/>
    <n v="0"/>
    <n v="0"/>
    <n v="0"/>
    <m/>
    <n v="0"/>
    <m/>
    <m/>
    <m/>
    <m/>
    <m/>
    <m/>
    <x v="1"/>
    <n v="0"/>
    <n v="1"/>
    <n v="6"/>
    <n v="23"/>
    <n v="0"/>
    <n v="0"/>
    <n v="0"/>
    <n v="2012"/>
  </r>
  <r>
    <m/>
    <m/>
    <s v="ALB/SEV/72/INS/28"/>
    <s v="UNEP"/>
    <m/>
    <x v="4"/>
    <s v="ALB"/>
    <x v="4"/>
    <s v="SEV"/>
    <s v="Renewal of institutional strengthening project (phase VI: 7/2014-6/2016)"/>
    <d v="2014-05-01T00:00:00"/>
    <d v="2016-06-01T00:00:00"/>
    <s v="FIN"/>
    <d v="2014-10-01T00:00:00"/>
    <m/>
    <d v="2017-02-01T00:00:00"/>
    <d v="2019-12-01T00:00:00"/>
    <n v="0"/>
    <m/>
    <m/>
    <n v="0"/>
    <m/>
    <m/>
    <m/>
    <m/>
    <m/>
    <m/>
    <m/>
    <m/>
    <n v="109200"/>
    <n v="-1200"/>
    <n v="108000"/>
    <n v="1"/>
    <n v="0"/>
    <n v="0"/>
    <n v="0"/>
    <n v="0"/>
    <n v="0"/>
    <n v="0"/>
    <n v="0"/>
    <n v="108000"/>
    <n v="0"/>
    <n v="0"/>
    <n v="0"/>
    <n v="0"/>
    <m/>
    <n v="0"/>
    <m/>
    <m/>
    <m/>
    <m/>
    <m/>
    <m/>
    <x v="1"/>
    <n v="0"/>
    <n v="1"/>
    <n v="5"/>
    <n v="25"/>
    <n v="0"/>
    <n v="0"/>
    <n v="0"/>
    <n v="2014"/>
  </r>
  <r>
    <m/>
    <m/>
    <s v="BEN/SEV/62/INS/24"/>
    <s v="UNEP"/>
    <m/>
    <x v="0"/>
    <s v="BEN"/>
    <x v="4"/>
    <s v="SEV"/>
    <s v="Renewal of institutional strengthening project (phase VII)"/>
    <d v="2010-12-01T00:00:00"/>
    <d v="2012-12-01T00:00:00"/>
    <s v="FIN"/>
    <d v="2012-04-01T00:00:00"/>
    <m/>
    <d v="2013-12-01T00:00:00"/>
    <d v="2014-12-01T00:00:00"/>
    <n v="0"/>
    <m/>
    <m/>
    <n v="0"/>
    <m/>
    <m/>
    <n v="0"/>
    <m/>
    <m/>
    <n v="0"/>
    <m/>
    <m/>
    <n v="60000"/>
    <n v="0"/>
    <n v="60000"/>
    <n v="1"/>
    <n v="0"/>
    <n v="0"/>
    <n v="0"/>
    <n v="0"/>
    <n v="0"/>
    <n v="0"/>
    <n v="0"/>
    <n v="60000"/>
    <n v="0"/>
    <n v="0"/>
    <n v="0"/>
    <n v="0"/>
    <m/>
    <n v="0"/>
    <m/>
    <m/>
    <m/>
    <m/>
    <m/>
    <m/>
    <x v="1"/>
    <n v="0"/>
    <n v="1"/>
    <n v="16"/>
    <n v="24"/>
    <n v="0"/>
    <n v="0"/>
    <n v="0"/>
    <n v="2010"/>
  </r>
  <r>
    <m/>
    <m/>
    <s v="STL/SEV/62/INS/16"/>
    <s v="UNEP"/>
    <m/>
    <x v="1"/>
    <s v="STL"/>
    <x v="4"/>
    <s v="SEV"/>
    <s v="Renewal of institutional strengthening project (phase VII)"/>
    <d v="2010-12-01T00:00:00"/>
    <d v="2012-11-01T00:00:00"/>
    <s v="FIN"/>
    <d v="2011-05-01T00:00:00"/>
    <m/>
    <d v="2012-12-01T00:00:00"/>
    <d v="2013-12-01T00:00:00"/>
    <n v="0"/>
    <m/>
    <m/>
    <n v="0"/>
    <m/>
    <m/>
    <n v="0"/>
    <m/>
    <m/>
    <n v="0"/>
    <m/>
    <m/>
    <n v="60000"/>
    <n v="0"/>
    <n v="60000"/>
    <n v="1"/>
    <n v="0"/>
    <n v="0"/>
    <n v="0"/>
    <n v="0"/>
    <n v="0"/>
    <n v="0"/>
    <n v="0"/>
    <n v="60000"/>
    <n v="0"/>
    <n v="0"/>
    <n v="0"/>
    <n v="0"/>
    <m/>
    <n v="0"/>
    <m/>
    <m/>
    <m/>
    <m/>
    <m/>
    <m/>
    <x v="1"/>
    <n v="0"/>
    <n v="1"/>
    <n v="5"/>
    <n v="23"/>
    <n v="0"/>
    <n v="0"/>
    <n v="0"/>
    <n v="2010"/>
  </r>
  <r>
    <m/>
    <m/>
    <s v="URU/SEV/49/INS/45"/>
    <s v="UNDP"/>
    <m/>
    <x v="1"/>
    <s v="URU"/>
    <x v="4"/>
    <s v="SEV"/>
    <s v="Renewal of institutional strengthening project (phase VII)"/>
    <d v="2006-07-01T00:00:00"/>
    <d v="2008-10-01T00:00:00"/>
    <s v="FIN"/>
    <d v="2008-02-01T00:00:00"/>
    <m/>
    <d v="2010-08-01T00:00:00"/>
    <d v="2012-07-01T00:00:00"/>
    <n v="0"/>
    <m/>
    <m/>
    <m/>
    <m/>
    <m/>
    <n v="0"/>
    <m/>
    <m/>
    <m/>
    <m/>
    <m/>
    <n v="150800"/>
    <n v="0"/>
    <n v="150800"/>
    <n v="1"/>
    <n v="0"/>
    <n v="0"/>
    <n v="0"/>
    <n v="11310"/>
    <n v="0"/>
    <n v="11310"/>
    <n v="0"/>
    <n v="150800"/>
    <n v="0"/>
    <n v="0"/>
    <n v="11310"/>
    <n v="0"/>
    <m/>
    <m/>
    <m/>
    <m/>
    <s v="Financially completed in 2012."/>
    <m/>
    <m/>
    <m/>
    <x v="1"/>
    <n v="0"/>
    <n v="1"/>
    <n v="19"/>
    <n v="27"/>
    <n v="0"/>
    <n v="0"/>
    <n v="0"/>
    <n v="2006"/>
  </r>
  <r>
    <m/>
    <m/>
    <s v="NIC/SEV/71/INS/29"/>
    <s v="UNEP"/>
    <m/>
    <x v="1"/>
    <s v="NIC"/>
    <x v="4"/>
    <s v="SEV"/>
    <s v="Renewal of institutional strengthening project (phase VII: 1/2014-12/2015)"/>
    <d v="2013-12-01T00:00:00"/>
    <d v="2015-12-01T00:00:00"/>
    <s v="FIN"/>
    <d v="2014-08-01T00:00:00"/>
    <m/>
    <d v="2016-12-01T00:00:00"/>
    <d v="2017-12-01T00:00:00"/>
    <n v="0"/>
    <m/>
    <m/>
    <n v="0"/>
    <m/>
    <m/>
    <m/>
    <m/>
    <m/>
    <m/>
    <m/>
    <m/>
    <n v="60000"/>
    <n v="0"/>
    <n v="60000"/>
    <n v="1"/>
    <n v="0"/>
    <n v="0"/>
    <n v="0"/>
    <n v="0"/>
    <n v="0"/>
    <n v="0"/>
    <n v="0"/>
    <n v="60000"/>
    <n v="0"/>
    <n v="0"/>
    <n v="0"/>
    <n v="0"/>
    <m/>
    <n v="0"/>
    <m/>
    <m/>
    <m/>
    <m/>
    <m/>
    <m/>
    <x v="1"/>
    <n v="0"/>
    <n v="1"/>
    <n v="8"/>
    <n v="24"/>
    <n v="0"/>
    <n v="0"/>
    <n v="0"/>
    <n v="2013"/>
  </r>
  <r>
    <m/>
    <m/>
    <s v="MAG/SEV/77/INS/29"/>
    <s v="UNEP"/>
    <m/>
    <x v="0"/>
    <s v="MAG"/>
    <x v="4"/>
    <s v="SEV"/>
    <s v="Renewal of institutional strengthening project (phase VII: 1/2017-12/2018)"/>
    <d v="2016-12-01T00:00:00"/>
    <d v="2018-12-01T00:00:00"/>
    <s v="FIN"/>
    <d v="2017-09-01T00:00:00"/>
    <m/>
    <d v="2019-12-01T00:00:00"/>
    <d v="2019-12-01T00:00:00"/>
    <n v="0"/>
    <m/>
    <m/>
    <n v="0"/>
    <m/>
    <m/>
    <m/>
    <m/>
    <m/>
    <m/>
    <m/>
    <m/>
    <n v="85000"/>
    <n v="0"/>
    <n v="85000"/>
    <n v="1"/>
    <n v="0"/>
    <n v="0"/>
    <n v="0"/>
    <n v="0"/>
    <n v="0"/>
    <n v="0"/>
    <n v="0"/>
    <n v="85000"/>
    <n v="0"/>
    <n v="0"/>
    <n v="0"/>
    <n v="0"/>
    <m/>
    <n v="0"/>
    <m/>
    <m/>
    <m/>
    <m/>
    <m/>
    <m/>
    <x v="1"/>
    <n v="0"/>
    <n v="1"/>
    <n v="9"/>
    <n v="24"/>
    <n v="0"/>
    <n v="0"/>
    <n v="0"/>
    <n v="2016"/>
  </r>
  <r>
    <m/>
    <m/>
    <s v="BAR/SEV/82/INS/28"/>
    <s v="UNEP"/>
    <m/>
    <x v="1"/>
    <s v="BAR"/>
    <x v="4"/>
    <s v="SEV"/>
    <s v="Renewal of institutional strengthening project (phase VII: 1/2019-12/2020)"/>
    <d v="2018-12-01T00:00:00"/>
    <d v="2020-12-01T00:00:00"/>
    <s v="FIN"/>
    <d v="2019-09-01T00:00:00"/>
    <m/>
    <d v="2022-06-01T00:00:00"/>
    <d v="2023-06-01T00:00:00"/>
    <n v="0"/>
    <m/>
    <m/>
    <n v="0"/>
    <m/>
    <m/>
    <m/>
    <m/>
    <m/>
    <m/>
    <m/>
    <m/>
    <n v="149760"/>
    <n v="0"/>
    <n v="149760"/>
    <n v="1.0000006677350428"/>
    <n v="-0.10000000000582077"/>
    <n v="-0.10000000000582077"/>
    <n v="0"/>
    <n v="0"/>
    <n v="0"/>
    <n v="0"/>
    <n v="0"/>
    <n v="149760.1"/>
    <n v="0"/>
    <n v="0"/>
    <n v="0"/>
    <n v="0"/>
    <m/>
    <n v="0"/>
    <m/>
    <m/>
    <s v="Project is financially completed "/>
    <s v="The project is financialy completed "/>
    <s v="N/a"/>
    <m/>
    <x v="1"/>
    <n v="0"/>
    <n v="1"/>
    <n v="9"/>
    <n v="24"/>
    <n v="0"/>
    <n v="0"/>
    <n v="0"/>
    <n v="2018"/>
  </r>
  <r>
    <m/>
    <m/>
    <s v="KIR/SEV/83/INS/14"/>
    <s v="UNEP"/>
    <m/>
    <x v="2"/>
    <s v="KIR"/>
    <x v="4"/>
    <s v="SEV"/>
    <s v="Renewal of institutional strengthening project (phase VII: 10/2019-9/2021)"/>
    <d v="2019-05-01T00:00:00"/>
    <d v="2021-09-01T00:00:00"/>
    <s v="FIN"/>
    <d v="2020-02-01T00:00:00"/>
    <m/>
    <d v="2021-12-01T00:00:00"/>
    <d v="2022-12-01T00:00:00"/>
    <n v="0"/>
    <m/>
    <m/>
    <n v="0"/>
    <m/>
    <m/>
    <m/>
    <m/>
    <m/>
    <m/>
    <m/>
    <m/>
    <n v="85000"/>
    <n v="-5000.46"/>
    <n v="79999.539999999994"/>
    <n v="1.0000057500330628"/>
    <n v="-0.46000000000640284"/>
    <n v="-0.46000000000640284"/>
    <n v="0"/>
    <n v="0"/>
    <n v="0"/>
    <n v="0"/>
    <n v="0"/>
    <n v="80000"/>
    <n v="0"/>
    <n v="0"/>
    <n v="0"/>
    <n v="0"/>
    <m/>
    <n v="0"/>
    <m/>
    <m/>
    <m/>
    <m/>
    <m/>
    <m/>
    <x v="1"/>
    <n v="0"/>
    <n v="1"/>
    <n v="9"/>
    <n v="28"/>
    <n v="0"/>
    <n v="0"/>
    <n v="0"/>
    <n v="2019"/>
  </r>
  <r>
    <m/>
    <m/>
    <s v="TTR/SEV/80/INS/13"/>
    <s v="UNEP"/>
    <m/>
    <x v="2"/>
    <s v="TTR"/>
    <x v="4"/>
    <s v="SEV"/>
    <s v="Renewal of institutional strengthening project (phase VII: 12/2017-11/2019)"/>
    <d v="2017-11-01T00:00:00"/>
    <d v="2019-11-01T00:00:00"/>
    <s v="FIN"/>
    <d v="2018-05-01T00:00:00"/>
    <m/>
    <d v="2019-12-01T00:00:00"/>
    <d v="2019-12-01T00:00:00"/>
    <n v="0"/>
    <m/>
    <m/>
    <n v="0"/>
    <m/>
    <m/>
    <m/>
    <m/>
    <m/>
    <m/>
    <m/>
    <m/>
    <n v="85000"/>
    <n v="0"/>
    <n v="85000"/>
    <n v="1"/>
    <n v="0"/>
    <n v="0"/>
    <n v="0"/>
    <n v="0"/>
    <n v="0"/>
    <n v="0"/>
    <n v="0"/>
    <n v="85000"/>
    <n v="0"/>
    <n v="0"/>
    <n v="0"/>
    <n v="0"/>
    <m/>
    <n v="0"/>
    <m/>
    <m/>
    <m/>
    <m/>
    <m/>
    <m/>
    <x v="1"/>
    <n v="0"/>
    <n v="1"/>
    <n v="6"/>
    <n v="24"/>
    <n v="0"/>
    <n v="0"/>
    <n v="0"/>
    <n v="2017"/>
  </r>
  <r>
    <m/>
    <m/>
    <s v="SOI/SEV/80/INS/14"/>
    <s v="UNEP"/>
    <m/>
    <x v="2"/>
    <s v="SOI"/>
    <x v="4"/>
    <s v="SEV"/>
    <s v="Renewal of institutional strengthening project (phase VII: 12/2017-11/2019)"/>
    <d v="2017-11-01T00:00:00"/>
    <d v="2019-11-01T00:00:00"/>
    <s v="FIN"/>
    <d v="2018-05-01T00:00:00"/>
    <m/>
    <d v="2019-12-01T00:00:00"/>
    <d v="2019-12-01T00:00:00"/>
    <n v="0"/>
    <m/>
    <m/>
    <n v="0"/>
    <m/>
    <m/>
    <m/>
    <m/>
    <m/>
    <m/>
    <m/>
    <m/>
    <n v="85000"/>
    <n v="0"/>
    <n v="85000"/>
    <n v="1"/>
    <n v="0"/>
    <n v="0"/>
    <n v="0"/>
    <n v="0"/>
    <n v="0"/>
    <n v="0"/>
    <n v="0"/>
    <n v="85000"/>
    <n v="0"/>
    <n v="0"/>
    <n v="0"/>
    <n v="0"/>
    <m/>
    <n v="0"/>
    <m/>
    <m/>
    <m/>
    <m/>
    <m/>
    <m/>
    <x v="1"/>
    <n v="0"/>
    <n v="1"/>
    <n v="6"/>
    <n v="24"/>
    <n v="0"/>
    <n v="0"/>
    <n v="0"/>
    <n v="2017"/>
  </r>
  <r>
    <m/>
    <m/>
    <s v="TON/SEV/80/INS/13"/>
    <s v="UNEP"/>
    <m/>
    <x v="2"/>
    <s v="TON"/>
    <x v="4"/>
    <s v="SEV"/>
    <s v="Renewal of institutional strengthening project (phase VII: 12/2017-11/2019)"/>
    <d v="2017-11-01T00:00:00"/>
    <d v="2019-11-01T00:00:00"/>
    <s v="FIN"/>
    <d v="2018-05-01T00:00:00"/>
    <m/>
    <d v="2019-12-01T00:00:00"/>
    <d v="2019-12-01T00:00:00"/>
    <n v="0"/>
    <m/>
    <m/>
    <n v="0"/>
    <m/>
    <m/>
    <m/>
    <m/>
    <m/>
    <m/>
    <m/>
    <m/>
    <n v="85000"/>
    <n v="0"/>
    <n v="85000"/>
    <n v="1"/>
    <n v="0"/>
    <n v="0"/>
    <n v="0"/>
    <n v="0"/>
    <n v="0"/>
    <n v="0"/>
    <n v="0"/>
    <n v="85000"/>
    <n v="0"/>
    <n v="0"/>
    <n v="0"/>
    <n v="0"/>
    <m/>
    <n v="0"/>
    <m/>
    <m/>
    <m/>
    <m/>
    <m/>
    <m/>
    <x v="1"/>
    <n v="0"/>
    <n v="1"/>
    <n v="6"/>
    <n v="24"/>
    <n v="0"/>
    <n v="0"/>
    <n v="0"/>
    <n v="2017"/>
  </r>
  <r>
    <m/>
    <m/>
    <s v="BZE/SEV/72/INS/28"/>
    <s v="UNEP"/>
    <m/>
    <x v="1"/>
    <s v="BZE"/>
    <x v="4"/>
    <s v="SEV"/>
    <s v="Renewal of institutional strengthening project (phase VII: 4/2014-3/2016)"/>
    <d v="2014-05-01T00:00:00"/>
    <d v="2016-03-01T00:00:00"/>
    <s v="FIN"/>
    <d v="2014-11-01T00:00:00"/>
    <m/>
    <d v="2016-06-01T00:00:00"/>
    <d v="2017-12-01T00:00:00"/>
    <n v="0"/>
    <m/>
    <m/>
    <n v="0"/>
    <m/>
    <m/>
    <m/>
    <m/>
    <m/>
    <m/>
    <m/>
    <m/>
    <n v="76700"/>
    <n v="0"/>
    <n v="76700"/>
    <n v="1"/>
    <n v="0"/>
    <n v="0"/>
    <n v="0"/>
    <n v="0"/>
    <n v="0"/>
    <n v="0"/>
    <n v="0"/>
    <n v="76700"/>
    <n v="0"/>
    <n v="0"/>
    <n v="0"/>
    <n v="0"/>
    <m/>
    <n v="0"/>
    <m/>
    <m/>
    <m/>
    <m/>
    <m/>
    <m/>
    <x v="1"/>
    <n v="0"/>
    <n v="1"/>
    <n v="6"/>
    <n v="22"/>
    <n v="0"/>
    <n v="0"/>
    <n v="0"/>
    <n v="2014"/>
  </r>
  <r>
    <m/>
    <m/>
    <s v="ALB/SEV/76/INS/32"/>
    <s v="UNEP"/>
    <m/>
    <x v="4"/>
    <s v="ALB"/>
    <x v="4"/>
    <s v="SEV"/>
    <s v="Renewal of institutional strengthening project (phase VII: 7/2016-6/2018)"/>
    <d v="2016-05-01T00:00:00"/>
    <d v="2018-06-01T00:00:00"/>
    <s v="FIN"/>
    <d v="2016-09-01T00:00:00"/>
    <m/>
    <d v="2018-06-01T00:00:00"/>
    <d v="2019-12-01T00:00:00"/>
    <n v="0"/>
    <m/>
    <m/>
    <n v="0"/>
    <m/>
    <m/>
    <m/>
    <m/>
    <m/>
    <m/>
    <m/>
    <m/>
    <n v="139776"/>
    <n v="-810"/>
    <n v="138966"/>
    <n v="1"/>
    <n v="0"/>
    <n v="0"/>
    <n v="0"/>
    <n v="0"/>
    <n v="0"/>
    <n v="0"/>
    <n v="0"/>
    <n v="138966"/>
    <n v="0"/>
    <n v="0"/>
    <n v="0"/>
    <n v="0"/>
    <m/>
    <n v="0"/>
    <m/>
    <m/>
    <m/>
    <m/>
    <m/>
    <m/>
    <x v="1"/>
    <n v="0"/>
    <n v="1"/>
    <n v="4"/>
    <n v="25"/>
    <n v="0"/>
    <n v="0"/>
    <n v="0"/>
    <n v="2016"/>
  </r>
  <r>
    <m/>
    <m/>
    <s v="FSM/SEV/84/INS/13"/>
    <s v="UNEP"/>
    <m/>
    <x v="2"/>
    <s v="FSM"/>
    <x v="4"/>
    <s v="SEV"/>
    <s v="Renewal of institutional strengthening project (phase VII: 7/2020-6/2022)"/>
    <d v="2019-12-01T00:00:00"/>
    <d v="2022-06-01T00:00:00"/>
    <s v="FIN"/>
    <d v="2020-07-01T00:00:00"/>
    <m/>
    <d v="2022-06-01T00:00:00"/>
    <d v="2023-06-01T00:00:00"/>
    <n v="0"/>
    <m/>
    <m/>
    <n v="0"/>
    <m/>
    <m/>
    <m/>
    <m/>
    <m/>
    <m/>
    <m/>
    <m/>
    <n v="85000"/>
    <n v="-1987"/>
    <n v="83013"/>
    <n v="1"/>
    <n v="0"/>
    <n v="0"/>
    <n v="0"/>
    <n v="0"/>
    <n v="0"/>
    <n v="0"/>
    <n v="0"/>
    <n v="83013"/>
    <n v="0"/>
    <n v="0"/>
    <n v="0"/>
    <n v="0"/>
    <m/>
    <n v="0"/>
    <m/>
    <m/>
    <s v="The project was completed in June 2022. The project was financially completed in June 2023. Remaining balance has been returned to ExCom 93."/>
    <s v="The project is financially completed. "/>
    <s v="N/a"/>
    <m/>
    <x v="1"/>
    <n v="0"/>
    <n v="1"/>
    <n v="7"/>
    <n v="30"/>
    <n v="0"/>
    <n v="0"/>
    <n v="0"/>
    <n v="2019"/>
  </r>
  <r>
    <m/>
    <m/>
    <s v="URU/SEV/56/INS/49"/>
    <s v="UNDP"/>
    <m/>
    <x v="1"/>
    <s v="URU"/>
    <x v="4"/>
    <s v="SEV"/>
    <s v="Renewal of institutional strengthening project (phase VIII)"/>
    <d v="2008-11-01T00:00:00"/>
    <d v="2010-10-01T00:00:00"/>
    <s v="FIN"/>
    <d v="2010-01-01T00:00:00"/>
    <m/>
    <d v="2011-12-01T00:00:00"/>
    <d v="2013-02-01T00:00:00"/>
    <n v="0"/>
    <m/>
    <m/>
    <m/>
    <m/>
    <m/>
    <n v="0"/>
    <m/>
    <m/>
    <m/>
    <m/>
    <m/>
    <n v="150800"/>
    <n v="0"/>
    <n v="150800"/>
    <n v="1"/>
    <n v="0"/>
    <n v="0"/>
    <n v="0"/>
    <n v="11310"/>
    <n v="0"/>
    <n v="11310"/>
    <n v="0"/>
    <n v="150800"/>
    <n v="0"/>
    <n v="0"/>
    <n v="11310"/>
    <n v="0"/>
    <m/>
    <m/>
    <m/>
    <m/>
    <s v="Financially completed in 2013."/>
    <m/>
    <m/>
    <m/>
    <x v="1"/>
    <n v="0"/>
    <n v="1"/>
    <n v="14"/>
    <n v="23"/>
    <n v="0"/>
    <n v="0"/>
    <n v="0"/>
    <n v="2008"/>
  </r>
  <r>
    <m/>
    <m/>
    <s v="VEN/SEV/49/INS/108"/>
    <s v="UNDP"/>
    <m/>
    <x v="1"/>
    <s v="VEN"/>
    <x v="4"/>
    <s v="SEV"/>
    <s v="Renewal of institutional strengthening project (phase VIII)"/>
    <d v="2006-07-01T00:00:00"/>
    <d v="2008-07-01T00:00:00"/>
    <s v="FIN"/>
    <d v="2007-02-01T00:00:00"/>
    <m/>
    <d v="2008-12-01T00:00:00"/>
    <d v="2011-10-01T00:00:00"/>
    <n v="0"/>
    <m/>
    <m/>
    <m/>
    <m/>
    <m/>
    <n v="0"/>
    <m/>
    <m/>
    <m/>
    <m/>
    <m/>
    <n v="285480"/>
    <n v="-1"/>
    <n v="285479"/>
    <n v="1"/>
    <n v="0"/>
    <n v="0"/>
    <n v="0"/>
    <n v="21411"/>
    <n v="0"/>
    <n v="21411"/>
    <n v="7.504999999946449E-2"/>
    <n v="285479"/>
    <n v="0"/>
    <n v="0"/>
    <n v="21410.924950000001"/>
    <n v="0"/>
    <m/>
    <m/>
    <m/>
    <m/>
    <s v="Completed in 2008."/>
    <m/>
    <m/>
    <m/>
    <x v="1"/>
    <n v="0"/>
    <n v="1"/>
    <n v="7"/>
    <n v="24"/>
    <n v="0"/>
    <n v="0"/>
    <n v="0"/>
    <n v="2006"/>
  </r>
  <r>
    <m/>
    <m/>
    <s v="STL/SEV/68/INS/19"/>
    <s v="UNEP"/>
    <m/>
    <x v="1"/>
    <s v="STL"/>
    <x v="4"/>
    <s v="SEV"/>
    <s v="Renewal of institutional strengthening project (phase VIII: 1/2013-12/2014)"/>
    <d v="2012-12-01T00:00:00"/>
    <d v="2015-01-01T00:00:00"/>
    <s v="FIN"/>
    <d v="2013-05-01T00:00:00"/>
    <m/>
    <d v="2014-12-01T00:00:00"/>
    <d v="2014-12-01T00:00:00"/>
    <n v="0"/>
    <m/>
    <m/>
    <n v="0"/>
    <m/>
    <m/>
    <n v="0"/>
    <m/>
    <m/>
    <n v="0"/>
    <m/>
    <m/>
    <n v="60000"/>
    <n v="0"/>
    <n v="60000"/>
    <n v="1"/>
    <n v="0"/>
    <n v="0"/>
    <n v="0"/>
    <n v="0"/>
    <n v="0"/>
    <n v="0"/>
    <n v="0"/>
    <n v="60000"/>
    <n v="0"/>
    <n v="0"/>
    <n v="0"/>
    <n v="0"/>
    <m/>
    <n v="0"/>
    <m/>
    <m/>
    <m/>
    <m/>
    <m/>
    <m/>
    <x v="1"/>
    <n v="0"/>
    <n v="1"/>
    <n v="5"/>
    <n v="25"/>
    <n v="0"/>
    <n v="0"/>
    <n v="0"/>
    <n v="2012"/>
  </r>
  <r>
    <m/>
    <m/>
    <s v="BEN/SEV/71/INS/29"/>
    <s v="UNEP"/>
    <m/>
    <x v="0"/>
    <s v="BEN"/>
    <x v="4"/>
    <s v="SEV"/>
    <s v="Renewal of institutional strengthening project (phase VIII: 1/2014-12/2015)"/>
    <d v="2013-12-01T00:00:00"/>
    <d v="2015-12-01T00:00:00"/>
    <s v="FIN"/>
    <d v="2014-05-01T00:00:00"/>
    <m/>
    <d v="2016-12-01T00:00:00"/>
    <d v="2019-12-01T00:00:00"/>
    <n v="0"/>
    <m/>
    <m/>
    <n v="0"/>
    <m/>
    <m/>
    <m/>
    <m/>
    <m/>
    <m/>
    <m/>
    <m/>
    <n v="60000"/>
    <n v="-0.43999999999869033"/>
    <n v="59999.56"/>
    <n v="1.0000073333871116"/>
    <n v="-0.44000000000232831"/>
    <n v="-0.44000000000232831"/>
    <n v="0"/>
    <n v="0"/>
    <n v="0"/>
    <n v="0"/>
    <n v="0"/>
    <n v="60000"/>
    <n v="0"/>
    <n v="0"/>
    <n v="0"/>
    <n v="0"/>
    <m/>
    <n v="0"/>
    <m/>
    <m/>
    <m/>
    <m/>
    <m/>
    <m/>
    <x v="1"/>
    <n v="0"/>
    <n v="1"/>
    <n v="5"/>
    <n v="24"/>
    <n v="0"/>
    <n v="0"/>
    <n v="0"/>
    <n v="2013"/>
  </r>
  <r>
    <m/>
    <m/>
    <s v="MAG/SEV/82/INS/32"/>
    <s v="UNEP"/>
    <m/>
    <x v="0"/>
    <s v="MAG"/>
    <x v="4"/>
    <s v="SEV"/>
    <s v="Renewal of institutional strengthening project (phase VIII: 1/2019-12/2020)"/>
    <d v="2018-12-01T00:00:00"/>
    <d v="2020-12-01T00:00:00"/>
    <s v="FIN"/>
    <d v="2019-04-01T00:00:00"/>
    <m/>
    <d v="2020-12-01T00:00:00"/>
    <d v="2021-12-01T00:00:00"/>
    <n v="0"/>
    <m/>
    <m/>
    <n v="0"/>
    <m/>
    <m/>
    <m/>
    <m/>
    <m/>
    <m/>
    <m/>
    <m/>
    <n v="85000"/>
    <n v="0"/>
    <n v="85000"/>
    <n v="1"/>
    <n v="0"/>
    <n v="0"/>
    <n v="0"/>
    <n v="0"/>
    <n v="0"/>
    <n v="0"/>
    <n v="0"/>
    <n v="85000"/>
    <n v="0"/>
    <n v="0"/>
    <n v="0"/>
    <n v="0"/>
    <m/>
    <n v="0"/>
    <m/>
    <m/>
    <m/>
    <m/>
    <m/>
    <m/>
    <x v="1"/>
    <n v="0"/>
    <n v="1"/>
    <n v="4"/>
    <n v="24"/>
    <n v="0"/>
    <n v="0"/>
    <n v="0"/>
    <n v="2018"/>
  </r>
  <r>
    <m/>
    <m/>
    <s v="KIR/SEV/87/INS/18"/>
    <s v="UNEP"/>
    <m/>
    <x v="2"/>
    <s v="KIR"/>
    <x v="4"/>
    <s v="SEV"/>
    <s v="Renewal of institutional strengthening project (phase VIII: 1/2022-12/2023)"/>
    <d v="2021-07-01T00:00:00"/>
    <d v="2023-12-01T00:00:00"/>
    <s v="COM"/>
    <d v="2022-02-01T00:00:00"/>
    <m/>
    <d v="2023-12-01T00:00:00"/>
    <m/>
    <n v="0"/>
    <m/>
    <m/>
    <n v="0"/>
    <m/>
    <m/>
    <m/>
    <m/>
    <m/>
    <m/>
    <m/>
    <m/>
    <n v="85000"/>
    <n v="0"/>
    <n v="85000"/>
    <n v="0.38735305882352933"/>
    <n v="52074.990000000005"/>
    <n v="52074.990000000005"/>
    <n v="0"/>
    <n v="0"/>
    <n v="0"/>
    <n v="0"/>
    <n v="0"/>
    <n v="32925.009999999995"/>
    <n v="52074.99"/>
    <n v="52074.99"/>
    <n v="0"/>
    <n v="0"/>
    <m/>
    <n v="47074.99"/>
    <m/>
    <m/>
    <s v="The SSFA was signed in January 2022.  The first payment of US$ 40,000 was released in February 2022.  The second payment of US$ 40,000 was released in May 2023.  UNEP conducted a country mission in July 2023 to follow up and expedite project implementation.  HCFC/HFC licensing system is fully operational. The NOU liaised with UNEP on the establishment of the HFC quota.  A7 and CP data collection and reporting were undertaken for the year 2022.  One inspection was conducted in February 2023 specifically for market that sell out the refrigerants.  Companies that did not comply with license conditions were issued with compliance notice as a warning and instruction were embedded for compliance with their license conditions.  The NOU also conducted one joint inspection with Customs Department at the border. One RAC Association meeting in February and July 2023 and one Steering Committee meeting in March 2023 were conducted.  NOU involved the RAC Association and Steering Committee in project planning, meetings, trainings and awareness activities.  For the World Ozone Day, the NOU organized a radio announcement for one week, the ozone poem competition among 3 junior secondary schools, a show/drama about ozone layer importance, ODS, ozone depletion and its impacts, and  dissemination of awareness materials during school visits.    NOU actively participated in regional meetings organized by UNEP, Network Meeting of the Pacific Island Countries National Ozone Officer, Refrigeration and Air-conditioning (RAC) Industry Roundtable, Future Gas Forum and Thematic Workshop on Strengthening Partnership in the RAC Servicing Sector in May 2023, 45th OEWG and 35th MOP.  In September 2023 in Samoa, the country joined the 1) regional network meeting, 2) thematic workshop on nation-wide data collection under the KIP preparation, and 3) Twinning workshop on ODS/HFC trade control and reporting. The gender activities included promotion of gender mainstreaming into project activities such as equal access and equal treatment to participate in training and meetings.  The project was completed in December 2023."/>
    <s v="The project was completed in December 2023.  The final payment will be processed.  UNEP will work on financial closure of the project. "/>
    <s v="Yes "/>
    <m/>
    <x v="1"/>
    <n v="0"/>
    <n v="1"/>
    <n v="7"/>
    <n v="29"/>
    <n v="0"/>
    <n v="0"/>
    <n v="0"/>
    <n v="2021"/>
  </r>
  <r>
    <m/>
    <m/>
    <s v="TTR/SEV/83/INS/15"/>
    <s v="UNEP"/>
    <m/>
    <x v="2"/>
    <s v="TTR"/>
    <x v="4"/>
    <s v="SEV"/>
    <s v="Renewal of institutional strengthening project (phase VIII: 12/2019-11/2021)"/>
    <d v="2019-05-01T00:00:00"/>
    <d v="2021-11-01T00:00:00"/>
    <s v="FIN"/>
    <d v="2020-02-01T00:00:00"/>
    <m/>
    <d v="2021-12-01T00:00:00"/>
    <d v="2022-12-01T00:00:00"/>
    <n v="0"/>
    <m/>
    <m/>
    <n v="0"/>
    <m/>
    <m/>
    <m/>
    <m/>
    <m/>
    <m/>
    <m/>
    <m/>
    <n v="85000"/>
    <n v="0"/>
    <n v="85000"/>
    <n v="1"/>
    <n v="0"/>
    <n v="0"/>
    <n v="0"/>
    <n v="0"/>
    <n v="0"/>
    <n v="0"/>
    <n v="0"/>
    <n v="85000"/>
    <n v="0"/>
    <n v="0"/>
    <n v="0"/>
    <n v="0"/>
    <m/>
    <n v="0"/>
    <m/>
    <m/>
    <m/>
    <m/>
    <m/>
    <m/>
    <x v="1"/>
    <n v="0"/>
    <n v="1"/>
    <n v="9"/>
    <n v="30"/>
    <n v="0"/>
    <n v="0"/>
    <n v="0"/>
    <n v="2019"/>
  </r>
  <r>
    <m/>
    <m/>
    <s v="SOI/SEV/83/INS/16"/>
    <s v="UNEP"/>
    <m/>
    <x v="2"/>
    <s v="SOI"/>
    <x v="4"/>
    <s v="SEV"/>
    <s v="Renewal of institutional strengthening project (phase VIII: 12/2019-11/2021)"/>
    <d v="2019-05-01T00:00:00"/>
    <d v="2021-11-01T00:00:00"/>
    <s v="FIN"/>
    <d v="2020-01-01T00:00:00"/>
    <m/>
    <d v="2022-06-01T00:00:00"/>
    <d v="2022-12-01T00:00:00"/>
    <n v="0"/>
    <m/>
    <m/>
    <n v="0"/>
    <m/>
    <m/>
    <m/>
    <m/>
    <m/>
    <m/>
    <m/>
    <m/>
    <n v="85000"/>
    <n v="0"/>
    <n v="85000"/>
    <n v="1"/>
    <n v="0"/>
    <n v="0"/>
    <n v="0"/>
    <n v="0"/>
    <n v="0"/>
    <n v="0"/>
    <n v="0"/>
    <n v="85000"/>
    <n v="0"/>
    <n v="0"/>
    <n v="0"/>
    <n v="0"/>
    <m/>
    <n v="0"/>
    <m/>
    <m/>
    <m/>
    <m/>
    <m/>
    <m/>
    <x v="1"/>
    <n v="0"/>
    <n v="1"/>
    <n v="8"/>
    <n v="30"/>
    <n v="0"/>
    <n v="0"/>
    <n v="0"/>
    <n v="2019"/>
  </r>
  <r>
    <m/>
    <m/>
    <s v="TON/SEV/83/INS/15"/>
    <s v="UNEP"/>
    <m/>
    <x v="2"/>
    <s v="TON"/>
    <x v="4"/>
    <s v="SEV"/>
    <s v="Renewal of institutional strengthening project (phase VIII: 12/2019-11/2021)"/>
    <d v="2019-05-01T00:00:00"/>
    <d v="2021-11-01T00:00:00"/>
    <s v="FIN"/>
    <d v="2020-03-01T00:00:00"/>
    <m/>
    <d v="2021-12-01T00:00:00"/>
    <d v="2022-12-01T00:00:00"/>
    <n v="0"/>
    <m/>
    <m/>
    <n v="0"/>
    <m/>
    <m/>
    <m/>
    <m/>
    <m/>
    <m/>
    <m/>
    <m/>
    <n v="85000"/>
    <n v="0"/>
    <n v="85000"/>
    <n v="1"/>
    <n v="0"/>
    <n v="0"/>
    <n v="0"/>
    <n v="0"/>
    <n v="0"/>
    <n v="0"/>
    <n v="0"/>
    <n v="85000"/>
    <n v="0"/>
    <n v="0"/>
    <n v="0"/>
    <n v="0"/>
    <m/>
    <n v="0"/>
    <m/>
    <m/>
    <m/>
    <m/>
    <m/>
    <m/>
    <x v="1"/>
    <n v="0"/>
    <n v="1"/>
    <n v="10"/>
    <n v="30"/>
    <n v="0"/>
    <n v="0"/>
    <n v="0"/>
    <n v="2019"/>
  </r>
  <r>
    <m/>
    <m/>
    <s v="BZE/SEV/76/INS/30"/>
    <s v="UNEP"/>
    <m/>
    <x v="1"/>
    <s v="BZE"/>
    <x v="4"/>
    <s v="SEV"/>
    <s v="Renewal of institutional strengthening project (phase VIII: 4/2016-3/2018)"/>
    <d v="2016-05-01T00:00:00"/>
    <d v="2016-03-01T00:00:00"/>
    <s v="FIN"/>
    <d v="2016-10-01T00:00:00"/>
    <m/>
    <d v="2018-09-01T00:00:00"/>
    <d v="2019-09-01T00:00:00"/>
    <n v="0"/>
    <m/>
    <m/>
    <n v="0"/>
    <m/>
    <m/>
    <m/>
    <m/>
    <m/>
    <m/>
    <m/>
    <m/>
    <n v="98176"/>
    <n v="0"/>
    <n v="98176"/>
    <n v="1"/>
    <n v="0"/>
    <n v="0"/>
    <n v="0"/>
    <n v="0"/>
    <n v="0"/>
    <n v="0"/>
    <n v="0"/>
    <n v="98176"/>
    <n v="0"/>
    <n v="0"/>
    <n v="0"/>
    <n v="0"/>
    <m/>
    <n v="0"/>
    <m/>
    <m/>
    <m/>
    <m/>
    <m/>
    <m/>
    <x v="1"/>
    <n v="0"/>
    <n v="1"/>
    <n v="5"/>
    <n v="0"/>
    <n v="0"/>
    <n v="0"/>
    <n v="0"/>
    <n v="2016"/>
  </r>
  <r>
    <m/>
    <m/>
    <s v="NIC/SEV/75/INS/34"/>
    <s v="UNEP"/>
    <m/>
    <x v="1"/>
    <s v="NIC"/>
    <x v="4"/>
    <s v="SEV"/>
    <s v="Renewal of institutional strengthening project (phase VIII: 4/2016-3/2018)"/>
    <d v="2015-11-01T00:00:00"/>
    <d v="2017-12-01T00:00:00"/>
    <s v="FIN"/>
    <d v="2016-09-01T00:00:00"/>
    <m/>
    <d v="2019-05-01T00:00:00"/>
    <d v="2019-12-01T00:00:00"/>
    <n v="0"/>
    <m/>
    <m/>
    <n v="0"/>
    <m/>
    <m/>
    <m/>
    <m/>
    <m/>
    <m/>
    <m/>
    <m/>
    <n v="85000"/>
    <n v="0"/>
    <n v="85000"/>
    <n v="1"/>
    <n v="0"/>
    <n v="0"/>
    <n v="0"/>
    <n v="0"/>
    <n v="0"/>
    <n v="0"/>
    <n v="0"/>
    <n v="85000"/>
    <n v="0"/>
    <n v="0"/>
    <n v="0"/>
    <n v="0"/>
    <m/>
    <n v="0"/>
    <m/>
    <m/>
    <m/>
    <m/>
    <m/>
    <m/>
    <x v="1"/>
    <n v="0"/>
    <n v="1"/>
    <n v="10"/>
    <n v="25"/>
    <n v="0"/>
    <n v="0"/>
    <n v="0"/>
    <n v="2015"/>
  </r>
  <r>
    <m/>
    <m/>
    <s v="ALB/SEV/80/INS/33"/>
    <s v="UNEP"/>
    <m/>
    <x v="4"/>
    <s v="ALB"/>
    <x v="4"/>
    <s v="SEV"/>
    <s v="Renewal of institutional strengthening project (phase VIII: 7/2018-6/2020)"/>
    <d v="2017-11-01T00:00:00"/>
    <d v="2020-06-01T00:00:00"/>
    <s v="FIN"/>
    <d v="2018-06-01T00:00:00"/>
    <m/>
    <d v="2020-06-01T00:00:00"/>
    <d v="2020-12-01T00:00:00"/>
    <n v="0"/>
    <m/>
    <m/>
    <n v="0"/>
    <m/>
    <m/>
    <m/>
    <m/>
    <m/>
    <m/>
    <m/>
    <m/>
    <n v="139776"/>
    <n v="0"/>
    <n v="139776"/>
    <n v="1"/>
    <n v="0"/>
    <n v="0"/>
    <n v="0"/>
    <n v="0"/>
    <n v="0"/>
    <n v="0"/>
    <n v="0"/>
    <n v="139776"/>
    <n v="0"/>
    <n v="0"/>
    <n v="0"/>
    <n v="0"/>
    <m/>
    <n v="0"/>
    <m/>
    <m/>
    <m/>
    <m/>
    <m/>
    <m/>
    <x v="1"/>
    <n v="0"/>
    <n v="1"/>
    <n v="7"/>
    <n v="31"/>
    <n v="0"/>
    <n v="0"/>
    <n v="0"/>
    <n v="2017"/>
  </r>
  <r>
    <m/>
    <m/>
    <s v="BAR/SEV/90/INS/32"/>
    <s v="UNEP"/>
    <m/>
    <x v="1"/>
    <s v="BAR"/>
    <x v="4"/>
    <s v="SEV"/>
    <s v="Renewal of institutional strengthening project (phase VIII: 7/2022-6/2024)"/>
    <d v="2022-06-01T00:00:00"/>
    <d v="2024-06-01T00:00:00"/>
    <s v="ONG"/>
    <m/>
    <d v="2024-06-01T00:00:00"/>
    <m/>
    <m/>
    <n v="0"/>
    <m/>
    <m/>
    <n v="0"/>
    <m/>
    <m/>
    <m/>
    <m/>
    <m/>
    <m/>
    <m/>
    <m/>
    <n v="149760"/>
    <n v="0"/>
    <n v="149760"/>
    <n v="0"/>
    <n v="149760"/>
    <n v="149760"/>
    <n v="0"/>
    <n v="0"/>
    <n v="0"/>
    <n v="0"/>
    <n v="0"/>
    <n v="0"/>
    <n v="149760"/>
    <n v="74880"/>
    <n v="0"/>
    <n v="0"/>
    <m/>
    <n v="74880"/>
    <m/>
    <m/>
    <s v="SSFA was signed in August 2023. 1st cash advance payment of 74,880 on 06 September 2023. The licensing and quota system is fully operational.  Importers comply with issued quotas for the year 2023. The collection of data was undertaken to report A7 and CP data for the year 2022. CP data for 2022 was reported in 27 April 2023. A7 for 2022 was submitted on 27 April 2023; 1 sensitisation session was conducted with customs brokers (18 participants - 9 females); 1 meeting was held with RAC association and RSS (25 participants - 6 females); 1 meeting held with officials of technical school and vocational qualification organization discussion certification, licensing, standards, policy and incentives; 1 virtual presentation to customs brokers association on import and export issues conducted; NOU hosted ceremony to present ODS Scholarships to 3 awardees in Nov 2023; Ozone day 2023 celebrated and included publicising on social media; Barbados attended the following meetings: workshop on strengthening implemention of  the montreal protocol in July 2023, Bangkok; OEWG45 in July 2023, Bangkok; Bureau of the 34th meeting of the parties to the MP in October 2023, Kenya; Workshop on energy efficiency in October 2023, Kenya; and, MOP34 in October 2023, Kenya."/>
    <s v="Awaiting additional interim report showing at least 80% expenditure of 1st cash advance payment in order to process 2nd cash advance. The country continues to implement activities inline with the work plan. The NOU has been promoting the particiation of women in the RSS through more training opportunities and creating ways to increase the use of female imagery in awareness materials."/>
    <s v="Yes"/>
    <m/>
    <x v="0"/>
    <n v="1"/>
    <n v="0"/>
    <s v=""/>
    <n v="24"/>
    <n v="0"/>
    <n v="24"/>
    <n v="0"/>
    <n v="2022"/>
  </r>
  <r>
    <m/>
    <m/>
    <s v="FSM/SEV/88/INS/17"/>
    <s v="UNEP"/>
    <m/>
    <x v="2"/>
    <s v="FSM"/>
    <x v="4"/>
    <s v="SEV"/>
    <s v="Renewal of institutional strengthening project (phase VIII: 7/2022-6/2024)"/>
    <d v="2021-11-01T00:00:00"/>
    <d v="2024-06-01T00:00:00"/>
    <s v="ONG"/>
    <d v="2022-07-01T00:00:00"/>
    <d v="2024-06-01T00:00:00"/>
    <m/>
    <m/>
    <n v="0"/>
    <m/>
    <m/>
    <n v="0"/>
    <m/>
    <m/>
    <m/>
    <m/>
    <m/>
    <m/>
    <m/>
    <m/>
    <n v="85000"/>
    <n v="0"/>
    <n v="85000"/>
    <n v="0.40300811764705885"/>
    <n v="50744.31"/>
    <n v="50744.31"/>
    <n v="0"/>
    <n v="0"/>
    <n v="0"/>
    <n v="0"/>
    <n v="0"/>
    <n v="34255.69"/>
    <n v="50744.31"/>
    <n v="50744.31"/>
    <n v="0"/>
    <n v="0"/>
    <m/>
    <n v="45744.31"/>
    <m/>
    <m/>
    <s v="The SSFA was signed in May 2022 with the starting date on 1 July 2022.  The first payment of US$ 40,000 was released in July 2022.  The second payment of US$ 40,000 was released in October 2023. The NOU recruited 1 technical programme staff in August 2023. HCFC/HFC licensing system was fully operational. The quota of HCFC for the year 2023 was issued.  A7 and CP data collection and reporting were undertaken for the year 2022.  Importers complied with issued quotas for the year 2023.   The NOU liaised with UNEP on the establishment of the HFC quota. Random inspections were conducted.  For the World Ozone Day, communication materials were posted on the new billboard and social media, and the NOU also organized a radio programme and a fun walk where the participants wore the T-shirts with awareness messaging.  Steering committee meeting was not held due to turnover of government personnels who were the committee members.  New membership is being discussed to convene the committee meeting in 2024.  NOU involved the RAC Association and Steering Committee in project planning, meetings, trainings and awareness activities.  NOU actively participated in regional meetings organized by UNEP, Network Meeting of the Pacific Island Countries National Ozone Officer, Refrigeration and Air-conditioning (RAC) Industry Roundtable, Future Gas Forum and Thematic Workshop on Strengthening Partnership in the RAC Servicing Sector in May 2023, 45th OEWG and 35th MOP and in September 2023 in Samoa, the country joined the regional network meeting,  thematic workshop on nation-wide data collection under the KIP preparation, and Twinning workshop on ODS/HFC trade control and reporting. The gender activities include promotion of gender mainstreaming into project activities such as equal access and equal treatment to participate in training and meetings."/>
    <s v="The NOU continues to enforce HCFC/HFC quota and licensing system.   The 2024 HCFC quota is 1.66 MT.  HFC quota system has been implemented with the allocated amount of 13,572 tonnes CO2 equivalent.  The NOU participated the Twinning Workshop of Montreal Protocol Officers, Energy-Efficiency Policy Makers and Financial Mechanisms Focal Points to Support Kigali Amendment Objectives, Thematic Workshop on Establishment and Implementation of Competency- based Certification, Thematic Workshop on Strategy of Stage I of the KIP and Integration with the HPMP Stage II for Pacific Island Countries from 5-10 February 2024 in Cook Islands. In June 2024 in Palau, the country will participate in the regional network meeting, regional training of NOUs, and thematic workshop on finalization of KIP Stage I."/>
    <s v="Yes "/>
    <m/>
    <x v="0"/>
    <n v="1"/>
    <n v="1"/>
    <n v="8"/>
    <n v="31"/>
    <n v="0"/>
    <n v="31"/>
    <n v="0"/>
    <n v="2021"/>
  </r>
  <r>
    <m/>
    <m/>
    <s v="VEN/SEV/62/INS/117"/>
    <s v="UNDP"/>
    <m/>
    <x v="1"/>
    <s v="VEN"/>
    <x v="4"/>
    <s v="SEV"/>
    <s v="Renewal of institutional strengthening project (phase X)"/>
    <d v="2010-12-01T00:00:00"/>
    <d v="2012-12-01T00:00:00"/>
    <s v="FIN"/>
    <d v="2011-04-01T00:00:00"/>
    <m/>
    <d v="2013-03-01T00:00:00"/>
    <d v="2014-12-01T00:00:00"/>
    <n v="0"/>
    <m/>
    <m/>
    <m/>
    <m/>
    <m/>
    <n v="0"/>
    <m/>
    <m/>
    <m/>
    <m/>
    <m/>
    <n v="285480"/>
    <n v="-22556"/>
    <n v="262924"/>
    <n v="1"/>
    <n v="0"/>
    <n v="0"/>
    <n v="0"/>
    <n v="21411"/>
    <n v="-1692"/>
    <n v="19719"/>
    <n v="0"/>
    <n v="262924"/>
    <n v="0"/>
    <n v="0"/>
    <n v="19719"/>
    <n v="0"/>
    <m/>
    <m/>
    <m/>
    <m/>
    <s v="Financially completed in 2014."/>
    <m/>
    <m/>
    <m/>
    <x v="1"/>
    <n v="0"/>
    <n v="1"/>
    <n v="4"/>
    <n v="24"/>
    <n v="0"/>
    <n v="0"/>
    <n v="0"/>
    <n v="2010"/>
  </r>
  <r>
    <m/>
    <m/>
    <s v="BEN/SEV/80/INS/35"/>
    <s v="UNEP"/>
    <m/>
    <x v="0"/>
    <s v="BEN"/>
    <x v="4"/>
    <s v="SEV"/>
    <s v="Renewal of institutional strengthening project (phase X: 1/2018-12/2019)"/>
    <d v="2017-11-01T00:00:00"/>
    <d v="2019-12-01T00:00:00"/>
    <s v="FIN"/>
    <d v="2018-05-01T00:00:00"/>
    <m/>
    <d v="2020-06-01T00:00:00"/>
    <d v="2021-12-01T00:00:00"/>
    <n v="0"/>
    <m/>
    <m/>
    <n v="0"/>
    <m/>
    <m/>
    <m/>
    <m/>
    <m/>
    <m/>
    <m/>
    <m/>
    <n v="85000"/>
    <n v="-2663.37"/>
    <n v="82336.63"/>
    <n v="1.0000044937471937"/>
    <n v="-0.36999999999534339"/>
    <n v="-0.36999999999534339"/>
    <n v="0"/>
    <n v="0"/>
    <n v="0"/>
    <n v="0"/>
    <n v="0"/>
    <n v="82337"/>
    <n v="0"/>
    <n v="0"/>
    <n v="0"/>
    <n v="0"/>
    <m/>
    <n v="0"/>
    <m/>
    <m/>
    <m/>
    <m/>
    <m/>
    <m/>
    <x v="1"/>
    <n v="0"/>
    <n v="1"/>
    <n v="6"/>
    <n v="25"/>
    <n v="0"/>
    <n v="0"/>
    <n v="0"/>
    <n v="2017"/>
  </r>
  <r>
    <m/>
    <m/>
    <s v="STL/SEV/80/INS/27"/>
    <s v="UNEP"/>
    <m/>
    <x v="1"/>
    <s v="STL"/>
    <x v="4"/>
    <s v="SEV"/>
    <s v="Renewal of institutional strengthening project (phase X: 1/2018-12/2019)"/>
    <d v="2017-11-01T00:00:00"/>
    <d v="2019-12-01T00:00:00"/>
    <s v="FIN"/>
    <d v="2020-05-01T00:00:00"/>
    <m/>
    <d v="2020-12-01T00:00:00"/>
    <d v="2021-12-01T00:00:00"/>
    <n v="0"/>
    <m/>
    <m/>
    <n v="0"/>
    <m/>
    <m/>
    <m/>
    <m/>
    <m/>
    <m/>
    <m/>
    <m/>
    <n v="85000"/>
    <n v="0"/>
    <n v="85000"/>
    <n v="1"/>
    <n v="0"/>
    <n v="0"/>
    <n v="0"/>
    <n v="0"/>
    <n v="0"/>
    <n v="0"/>
    <n v="0"/>
    <n v="85000"/>
    <n v="0"/>
    <n v="0"/>
    <n v="0"/>
    <n v="0"/>
    <m/>
    <n v="0"/>
    <m/>
    <m/>
    <m/>
    <m/>
    <m/>
    <m/>
    <x v="1"/>
    <n v="0"/>
    <n v="1"/>
    <n v="30"/>
    <n v="25"/>
    <n v="0"/>
    <n v="0"/>
    <n v="0"/>
    <n v="2017"/>
  </r>
  <r>
    <m/>
    <m/>
    <s v="TON/SEV/92/INS/19"/>
    <s v="UNEP"/>
    <m/>
    <x v="2"/>
    <s v="TON"/>
    <x v="4"/>
    <s v="SEV"/>
    <s v="Renewal of institutional strengthening project (phase X: 1/2024-12/2026"/>
    <d v="2023-06-01T00:00:00"/>
    <d v="2026-12-01T00:00:00"/>
    <s v="ONG"/>
    <m/>
    <d v="2026-12-01T00:00:00"/>
    <m/>
    <m/>
    <n v="0"/>
    <m/>
    <m/>
    <n v="0"/>
    <m/>
    <m/>
    <m/>
    <m/>
    <m/>
    <m/>
    <m/>
    <m/>
    <n v="180000"/>
    <n v="0"/>
    <n v="180000"/>
    <n v="0"/>
    <n v="180000"/>
    <n v="180000"/>
    <n v="0"/>
    <n v="0"/>
    <n v="0"/>
    <n v="0"/>
    <n v="0"/>
    <n v="0"/>
    <n v="0"/>
    <n v="62999.999999999993"/>
    <n v="0"/>
    <n v="0"/>
    <m/>
    <n v="0"/>
    <m/>
    <m/>
    <s v="The project was approved at the 92nd Executive Committee meeting in June 2023.  UNEP worked with the NOU to prepare the project plan and SSFA.  The workplan incorporated gender mainstreaming.  _x000a_"/>
    <s v="The SSFA was signed in February 2024.  The first payment of US$ 62,000 was released in March 2024. The NOU continues to enforce HCFC/HFC quota and licensing system.  The HFC quota system has been implemented with the allocated amount of 7,677 tonnes CO2 equivalent.  CP data for the year 2023 collection has been completed and will be submitted by May. The NOU participated the Twinning Workshop of Montreal Protocol Officers, Energy-Efficiency Policy Makers and Financial Mechanisms Focal Points to Support Kigali Amendment Objectives, Thematic Workshop on Establishment and Implementation of Competency- based Certification, Thematic Workshop on Strategy of Stage I of the KIP and Integration with the HPMP Stage II for Pacific Island Countries from 5-10 February 2024 in Cook Islands. In June 2024 in Palau, the country will participate in the regional network meeting, regional training of NOUs, and thematic workshop on finalization of KIP Stage I._x000a__x000a_"/>
    <s v="Yes "/>
    <m/>
    <x v="0"/>
    <n v="1"/>
    <n v="0"/>
    <s v=""/>
    <n v="42"/>
    <n v="0"/>
    <n v="42"/>
    <n v="0"/>
    <n v="2023"/>
  </r>
  <r>
    <m/>
    <m/>
    <s v="MAG/SEV/93/INS/39"/>
    <s v="UNEP"/>
    <m/>
    <x v="0"/>
    <s v="MAG"/>
    <x v="4"/>
    <s v="SEV"/>
    <s v="Renewal of institutional strengthening project (phase X: 1/2024-12/2026)"/>
    <d v="2023-12-01T00:00:00"/>
    <d v="2026-12-01T00:00:00"/>
    <s v="ONG"/>
    <m/>
    <d v="2026-12-01T00:00:00"/>
    <m/>
    <m/>
    <n v="0"/>
    <m/>
    <m/>
    <n v="0"/>
    <m/>
    <m/>
    <m/>
    <m/>
    <m/>
    <m/>
    <m/>
    <m/>
    <n v="180000"/>
    <n v="0"/>
    <n v="180000"/>
    <n v="0"/>
    <n v="180000"/>
    <n v="180000"/>
    <n v="0"/>
    <n v="0"/>
    <n v="0"/>
    <n v="0"/>
    <n v="0"/>
    <n v="0"/>
    <n v="0"/>
    <n v="45000"/>
    <n v="0"/>
    <n v="0"/>
    <m/>
    <n v="0"/>
    <m/>
    <m/>
    <s v="Newly approved project."/>
    <s v="The SSFA of IS was signed by UNEP and the Government of Madagascar in March 2024. The first tranche was sent in May 2024. Licensing system is fully operational. Stakeholder consultation to review the draft procedure: National data collection."/>
    <s v="Yes"/>
    <m/>
    <x v="0"/>
    <n v="1"/>
    <n v="0"/>
    <s v=""/>
    <n v="36"/>
    <n v="0"/>
    <n v="36"/>
    <n v="0"/>
    <n v="2023"/>
  </r>
  <r>
    <m/>
    <m/>
    <s v="TTR/SEV/92/INS/19"/>
    <s v="UNEP"/>
    <m/>
    <x v="2"/>
    <s v="TTR"/>
    <x v="4"/>
    <s v="SEV"/>
    <s v="Renewal of institutional strengthening project (phase X: 1/2024-12/2026)"/>
    <d v="2023-06-01T00:00:00"/>
    <d v="2026-12-01T00:00:00"/>
    <s v="ONG"/>
    <m/>
    <d v="2026-12-01T00:00:00"/>
    <m/>
    <m/>
    <n v="0"/>
    <m/>
    <m/>
    <n v="0"/>
    <m/>
    <m/>
    <m/>
    <m/>
    <m/>
    <m/>
    <m/>
    <m/>
    <n v="180000"/>
    <n v="0"/>
    <n v="180000"/>
    <n v="0"/>
    <n v="180000"/>
    <n v="180000"/>
    <n v="0"/>
    <n v="0"/>
    <n v="0"/>
    <n v="0"/>
    <n v="0"/>
    <n v="0"/>
    <n v="0"/>
    <n v="62999.999999999993"/>
    <n v="0"/>
    <n v="0"/>
    <m/>
    <n v="0"/>
    <m/>
    <m/>
    <s v="The project was approved at the 92nd Executive Committee meeting in June 2023.  UNEP worked with the NOU to prepare the project plan and SSFA.  The workplan incorporated gender mainstreaming.  _x000a__x000a__x000a_"/>
    <s v="The SSFA was signed in February 2024.  The first payment of US$ 62,000 was released in March 2024. NOU continues to enforce HCFC/HFC quota and licensing system.  CP data for the year 2023 collection has been completed and will be submitted by May. The NOU participated the Twinning Workshop of Montreal Protocol Officers, Energy-Efficiency Policy Makers and Financial Mechanisms Focal Points to Support Kigali Amendment Objectives, Thematic Workshop on Establishment and Implementation of Competency- based Certification, Thematic Workshop on Strategy of Stage I of the KIP and Integration with the HPMP Stage II for Pacific Island Countries from 5-10 February 2024 in Cook Islands. In June 2024 in Palau, the country will participate in the regional network meeting, regional training of NOUs, and thematic workshop on finalization of KIP Stage I."/>
    <s v="Yes "/>
    <m/>
    <x v="0"/>
    <n v="1"/>
    <n v="0"/>
    <s v=""/>
    <n v="42"/>
    <n v="0"/>
    <n v="42"/>
    <n v="0"/>
    <n v="2023"/>
  </r>
  <r>
    <m/>
    <m/>
    <s v="NIC/SEV/86/INS/43"/>
    <s v="UNEP"/>
    <m/>
    <x v="1"/>
    <s v="NIC"/>
    <x v="4"/>
    <s v="SEV"/>
    <s v="Renewal of institutional strengthening project (phase X: 12/2020-11/2022)"/>
    <d v="2020-12-01T00:00:00"/>
    <d v="2022-11-01T00:00:00"/>
    <s v="FIN"/>
    <d v="2022-11-01T00:00:00"/>
    <m/>
    <d v="2023-12-01T00:00:00"/>
    <d v="2023-12-01T00:00:00"/>
    <n v="0"/>
    <m/>
    <m/>
    <n v="0"/>
    <m/>
    <m/>
    <m/>
    <m/>
    <m/>
    <m/>
    <m/>
    <m/>
    <n v="85000"/>
    <n v="0"/>
    <n v="85000"/>
    <n v="0.99999964705882349"/>
    <n v="2.9999999998835847E-2"/>
    <n v="2.9999999998835847E-2"/>
    <n v="0"/>
    <n v="0"/>
    <n v="0"/>
    <n v="0"/>
    <n v="0"/>
    <n v="84999.97"/>
    <n v="0"/>
    <n v="0"/>
    <n v="0"/>
    <n v="0"/>
    <m/>
    <n v="0"/>
    <m/>
    <m/>
    <s v="The SSFA countersigned by the government June 2021 is still on going. The total value of this SSFA is US$ 85,000, payable in three cash advances. First payment for this contract was released with the signature of the contract July 2021. A7 data was submitted in September 2023. The Second cash advance was released during March 2023 and last cash advance was released during October 2023.  NOU/Government representatives participated in the virtual webinars organized by OzonAction Latin American team: Communication strategy &quot;Kigali in Action, Inclusive Language &quot; (November 2023). National Ozone Day was celebrated in September 2023.  New phase of the IS project was approved at ExCom 92. project is completed."/>
    <s v="The project is financialy completed "/>
    <s v="Yes "/>
    <m/>
    <x v="1"/>
    <n v="0"/>
    <n v="1"/>
    <n v="23"/>
    <n v="23"/>
    <n v="0"/>
    <n v="0"/>
    <n v="0"/>
    <n v="2020"/>
  </r>
  <r>
    <m/>
    <m/>
    <s v="BZE/SEV/87/INS/41"/>
    <s v="UNEP"/>
    <m/>
    <x v="1"/>
    <s v="BZE"/>
    <x v="4"/>
    <s v="SEV"/>
    <s v="Renewal of institutional strengthening project (phase X: 7/2021-6/2023)"/>
    <d v="2021-07-01T00:00:00"/>
    <d v="2023-06-01T00:00:00"/>
    <s v="FIN"/>
    <d v="2022-01-01T00:00:00"/>
    <m/>
    <d v="2023-12-01T00:00:00"/>
    <d v="2023-12-01T00:00:00"/>
    <n v="0"/>
    <m/>
    <m/>
    <n v="0"/>
    <m/>
    <m/>
    <m/>
    <m/>
    <m/>
    <m/>
    <m/>
    <m/>
    <n v="98176"/>
    <n v="0"/>
    <n v="98176"/>
    <n v="1"/>
    <n v="0"/>
    <n v="0"/>
    <n v="0"/>
    <n v="0"/>
    <n v="0"/>
    <n v="0"/>
    <n v="0"/>
    <n v="98176"/>
    <n v="0"/>
    <n v="0"/>
    <n v="0"/>
    <n v="0"/>
    <m/>
    <n v="0"/>
    <m/>
    <m/>
    <s v="SSFA was signed between Country and UNEP in Nov 2021.  The first Cash Advance was disbursed to the Country in Dec 2021 in the amount of 42,000.  The second Cash Advance was disbursed in September 2022 in the amount of 42,000; The third and final cash advance was disbursed in July 2023 in the amount of 14,176.  The e-licensing system is fully operational. The quota for the year 2023 was issued. No importation or consumption of CFCs was sustained; Importers complied with issued quotas for the year 2023; No reported cases of illegal trade; 2 meetings with industry associations were organized; 1 technician training delivered; The collection of data was undertaken to report A7 and CP data for the year 2022. CP data for 2022 was reported in March 2023.  A7 data for 2022 was reported on 15 Mar 2023. A Media campaign was organized in March and June 2023 with information disseminated on the NOU website, Social Media page and the Department's Facebook page; 3 brochures on alternate technologies, a phase-out schedule and energy efficiency information materials disseminated. The Country participated in the following meetings: training workshop for new national Ozone Officers held in March 2023 in Panama; Joint Network meeting of the Caribbean and Latin America held in March 2023 in Panama; Caribbean Thematic network meeting Held in March 2023 in Panama; NOU participated at the Open-ended Working Group in July 2023 in Thailand. Final Progress and final expernece report recieved in December 2023. Project completed "/>
    <s v="The project is financialy completed "/>
    <s v="Yes"/>
    <m/>
    <x v="1"/>
    <n v="0"/>
    <n v="1"/>
    <n v="6"/>
    <n v="23"/>
    <n v="0"/>
    <n v="0"/>
    <n v="0"/>
    <n v="2021"/>
  </r>
  <r>
    <m/>
    <m/>
    <s v="ALB/SEV/88/INS/45"/>
    <s v="UNEP"/>
    <m/>
    <x v="4"/>
    <s v="ALB"/>
    <x v="4"/>
    <s v="SEV"/>
    <s v="Renewal of institutional strengthening project (phase X: 7/2022-6/2024)"/>
    <d v="2021-11-01T00:00:00"/>
    <d v="2024-06-01T00:00:00"/>
    <s v="ONG"/>
    <d v="2022-09-01T00:00:00"/>
    <d v="2024-06-01T00:00:00"/>
    <m/>
    <m/>
    <n v="0"/>
    <m/>
    <m/>
    <n v="0"/>
    <m/>
    <m/>
    <m/>
    <m/>
    <m/>
    <m/>
    <m/>
    <m/>
    <n v="139776"/>
    <n v="0"/>
    <n v="139776"/>
    <n v="0.85642120249542131"/>
    <n v="20068.869999999995"/>
    <n v="20068.869999999995"/>
    <n v="0"/>
    <n v="0"/>
    <n v="0"/>
    <n v="0"/>
    <n v="0"/>
    <n v="119707.13"/>
    <n v="20068.869999999995"/>
    <n v="20068.869999999995"/>
    <n v="0"/>
    <n v="0"/>
    <m/>
    <n v="21100"/>
    <m/>
    <m/>
    <s v="New F-gas law was adopted by Parliament on 26 January 2023 . The date of entry into force is 1 January 2024._x000a_Throughout 2023, monthly meetings with the RAC associations took place to address issues arising from the implementation of the new F-gas Law._x000a_Two open lectures were held with the students at the Professional College of Tirana in February 2023 (100% men)._x000a_A set of documents was prepared related to the quota allocation for 2023 and HCFC import quota for 2023 were allocated._x000a_Consultation meeting with Customs took place on 6 April 2023 in which the implementation of the new F-gas law and the allocation of HFC quota was discussed (2 women, 5 men). Subsequent meetings took place on 11 October 2023 (8 female, 4 male) and on 15 December 2023. Three iPIC consultations were conducted in 2023._x000a_Country Programme data for 2022 were submitted in April 2023. A7 data for 2022 were submitted in August 2023._x000a_Training of 26 RAC technicians at Harry Fultz Institute in Tirana on KA and alternatives to HCFCs and high GWP HFCs on 13 April 2023. Additional RAC training sessions took place on 21 August 2023 (16 men) and on 6 December 2023 (20 men)_x000a_SSFA ALB HPMP stage II tranche 2 was signed in May 2023._x000a_An awareness raising activity took place on 10 May 2023, in cooperation with the Harry Fultz Institute in Tirana (40% women). MPU website was updated on a regular basis._x000a_On 3 May 2023, a consultation meeting on by-laws took place and it was agreed that three by-laws will be considered. Subsequent meetings took place on 22 May, 12 June and 19 July, 30 September and 8 October 2023. _x000a_Draft by-law “Procedure and documentation related to the licensing of F-gas activities” submitted to the Ministry of Tourism and Environment on 10 August 2023._x000a_Draft by-law “Establishing certification schemes and defining the requirements for the certification process” submitted to the Ministry of Tourism and Environment on 18 October 2023._x000a_Draft by-law “Procedure for the allocation of HFC quotas” submitted to the Ministry of Tourism and Environment in December 2023._x000a_A stakeholder consultation (5 women, 29 men) on the implementation of the new F-gas law, data collection, safety standards and energy-efficiency took place on 4 July 2023. _x000a_HCFC import / export licensing and quota system is in place. _x000a_Participation of women in meetings and training was encouraged. The number of training participants was disaggregated by gender._x000a_Several activities took place during World Ozone Day on 16 September 2023._x000a_MPU participated in Montreal Protocol and ECA network meetings."/>
    <s v="New F-gas law (adopted by Parliament on 26 January 2023) ented into force on 1 January 2024. Albania hosted the ECA network and enforcement meeting in Tirana on 23-25 April 2024."/>
    <s v="Yes"/>
    <m/>
    <x v="0"/>
    <n v="1"/>
    <n v="1"/>
    <n v="10"/>
    <n v="31"/>
    <n v="0"/>
    <n v="31"/>
    <n v="0"/>
    <n v="2021"/>
  </r>
  <r>
    <m/>
    <m/>
    <s v="SOI/SEV/93/INS/21"/>
    <s v="UNEP"/>
    <m/>
    <x v="2"/>
    <s v="SOI"/>
    <x v="4"/>
    <s v="SEV"/>
    <s v="Renewal of institutional strengthening project (phase X: 7/2024-6/2027)"/>
    <d v="2023-12-01T00:00:00"/>
    <d v="2027-06-01T00:00:00"/>
    <s v="ONG"/>
    <m/>
    <d v="2027-06-01T00:00:00"/>
    <m/>
    <m/>
    <n v="0"/>
    <m/>
    <m/>
    <n v="0"/>
    <m/>
    <m/>
    <m/>
    <m/>
    <m/>
    <m/>
    <m/>
    <m/>
    <n v="180000"/>
    <n v="0"/>
    <n v="180000"/>
    <n v="0"/>
    <n v="180000"/>
    <n v="180000"/>
    <n v="0"/>
    <n v="0"/>
    <n v="0"/>
    <n v="0"/>
    <n v="0"/>
    <n v="0"/>
    <n v="0"/>
    <n v="45000"/>
    <n v="0"/>
    <n v="0"/>
    <m/>
    <n v="0"/>
    <m/>
    <m/>
    <s v="The project was newly approved at the 93rd Executive Committee meeting in December 2023. UNEP worked with the NOU to prepare the project plan and SSFA.  The workplan incorporated gender mainstreaming.  _x000a__x000a__x000a_"/>
    <s v="UNEP discussed with the NOU to develop the workplan, which was finalized and agreed by NOU.   The draft SSFA has received agreement from the Government and it is pending for signature. Project implementation will commence from July 2024._x000a_"/>
    <s v="Yes "/>
    <m/>
    <x v="0"/>
    <n v="1"/>
    <n v="0"/>
    <s v=""/>
    <n v="42"/>
    <n v="0"/>
    <n v="42"/>
    <n v="0"/>
    <n v="2023"/>
  </r>
  <r>
    <m/>
    <m/>
    <s v="VEN/SEV/68/INS/122"/>
    <s v="UNDP"/>
    <m/>
    <x v="1"/>
    <s v="VEN"/>
    <x v="4"/>
    <s v="SEV"/>
    <s v="Renewal of institutional strengthening project (phase XI: 1/2013-12/2014)"/>
    <d v="2012-12-01T00:00:00"/>
    <d v="2014-12-01T00:00:00"/>
    <s v="FIN"/>
    <d v="2013-04-01T00:00:00"/>
    <m/>
    <d v="2014-12-01T00:00:00"/>
    <d v="2015-12-01T00:00:00"/>
    <n v="0"/>
    <m/>
    <m/>
    <m/>
    <m/>
    <m/>
    <n v="0"/>
    <m/>
    <m/>
    <m/>
    <m/>
    <m/>
    <n v="285480"/>
    <n v="-24"/>
    <n v="285456"/>
    <n v="1"/>
    <n v="0"/>
    <n v="0"/>
    <n v="0"/>
    <n v="19984"/>
    <n v="-2"/>
    <n v="19982"/>
    <n v="-0.31999997199818608"/>
    <n v="285456"/>
    <n v="0"/>
    <n v="0"/>
    <n v="19982.319999971998"/>
    <n v="0"/>
    <m/>
    <m/>
    <m/>
    <m/>
    <s v="Financially completed in 2015."/>
    <m/>
    <m/>
    <m/>
    <x v="1"/>
    <n v="0"/>
    <n v="1"/>
    <n v="4"/>
    <n v="24"/>
    <n v="0"/>
    <n v="0"/>
    <n v="0"/>
    <n v="2012"/>
  </r>
  <r>
    <m/>
    <m/>
    <s v="BEN/SEV/84/INS/38"/>
    <s v="UNEP"/>
    <m/>
    <x v="0"/>
    <s v="BEN"/>
    <x v="4"/>
    <s v="SEV"/>
    <s v="Renewal of institutional strengthening project (phase XI: 1/2020-12/2021)"/>
    <d v="2019-12-01T00:00:00"/>
    <d v="2021-12-01T00:00:00"/>
    <s v="FIN"/>
    <d v="2021-05-01T00:00:00"/>
    <m/>
    <d v="2021-12-01T00:00:00"/>
    <d v="2022-12-01T00:00:00"/>
    <n v="0"/>
    <m/>
    <m/>
    <n v="0"/>
    <m/>
    <m/>
    <m/>
    <m/>
    <m/>
    <m/>
    <m/>
    <m/>
    <n v="85000"/>
    <n v="0"/>
    <n v="85000"/>
    <n v="1"/>
    <n v="0"/>
    <n v="0"/>
    <n v="0"/>
    <n v="0"/>
    <n v="0"/>
    <n v="0"/>
    <n v="0"/>
    <n v="85000"/>
    <n v="0"/>
    <n v="0"/>
    <n v="0"/>
    <n v="0"/>
    <m/>
    <n v="0"/>
    <m/>
    <m/>
    <m/>
    <m/>
    <m/>
    <m/>
    <x v="1"/>
    <n v="0"/>
    <n v="1"/>
    <n v="17"/>
    <n v="24"/>
    <n v="0"/>
    <n v="0"/>
    <n v="0"/>
    <n v="2019"/>
  </r>
  <r>
    <m/>
    <m/>
    <s v="STL/SEV/86/INS/32"/>
    <s v="UNEP"/>
    <m/>
    <x v="1"/>
    <s v="STL"/>
    <x v="4"/>
    <s v="SEV"/>
    <s v="Renewal of institutional strengthening project (phase XI: 1/2021-12/2022)"/>
    <d v="2020-12-01T00:00:00"/>
    <d v="2022-12-01T00:00:00"/>
    <s v="FIN"/>
    <d v="2021-07-01T00:00:00"/>
    <m/>
    <d v="2023-12-01T00:00:00"/>
    <d v="2023-12-01T00:00:00"/>
    <n v="0"/>
    <m/>
    <m/>
    <n v="0"/>
    <m/>
    <m/>
    <m/>
    <m/>
    <m/>
    <m/>
    <m/>
    <m/>
    <n v="85000"/>
    <n v="0"/>
    <n v="85000"/>
    <n v="1.0000024705882351"/>
    <n v="-0.20999999999185093"/>
    <n v="-0.20999999999185093"/>
    <n v="0"/>
    <n v="0"/>
    <n v="0"/>
    <n v="0"/>
    <n v="0"/>
    <n v="85000.209999999992"/>
    <n v="7.2759576141834259E-12"/>
    <n v="0"/>
    <n v="0"/>
    <n v="0"/>
    <m/>
    <n v="0"/>
    <m/>
    <m/>
    <s v="SSFA signed by UNEP April 2021 and Country May 2021.  First Cash Advance disbursed 15 Jul 2021. Final Cash Advance disbursed 26 Dec 2023.   Licensing system fully operational. Data  updated into iPIC 2023 platform.  CP data for 2022 submitted 29 Apri 2023.  A7 data for 2022 submitted Jun 2023.    Country participated in the follwing meetings: Joint Network Meetings and the Training for New NOOs, Panama 16 - 24 Mar 2024, OEWG-45, Bangkok, Thailand, July 2023, Thematic Network Meeting and Workshop for Women in RAC, 13-15 Nov, Trinidad and Tobago where one female technician attended.  Based on the feedback from that workshop, the NOU has taken a decision to increase the use of female imagery in its awareness material;  Ozone Day 2023: NOU hosted their annual Reset Earth Movie and Games Day  where secondary and tertiary students are invited to watch the OS movie followed by a jeorpody games and scavender hunt based on the movie. The winner was awarded a prize.  There were a total of 23 students out of which 1 was female;  NOU continued to provide support to Consultant  prepared and finalzied the HFC KIP; TORs for Legislative Consultant to review and update MP regulations and Act advitised in Aug 2023; 2024 HCFC quotas issued to HCFC importers and HFC quotas are beinig prepared.  Final progress and financial report submited 11 Nov 2023. Project is completed.  "/>
    <s v="The project is financialy completed "/>
    <s v="Yes"/>
    <m/>
    <x v="1"/>
    <n v="0"/>
    <n v="1"/>
    <n v="7"/>
    <n v="24"/>
    <n v="0"/>
    <n v="0"/>
    <n v="0"/>
    <n v="2020"/>
  </r>
  <r>
    <m/>
    <m/>
    <s v="BZE/SEV/91/INS/43"/>
    <s v="UNEP"/>
    <m/>
    <x v="1"/>
    <s v="BZE"/>
    <x v="4"/>
    <s v="SEV"/>
    <s v="Renewal of institutional strengthening project (phase XI: 7/2023-6/2025)"/>
    <d v="2022-12-01T00:00:00"/>
    <d v="2025-06-01T00:00:00"/>
    <s v="ONG"/>
    <m/>
    <d v="2025-06-01T00:00:00"/>
    <m/>
    <m/>
    <n v="0"/>
    <m/>
    <m/>
    <n v="0"/>
    <m/>
    <m/>
    <m/>
    <m/>
    <m/>
    <m/>
    <m/>
    <m/>
    <n v="135483"/>
    <n v="0"/>
    <n v="135483"/>
    <n v="0"/>
    <n v="135483"/>
    <n v="135483"/>
    <n v="0"/>
    <n v="0"/>
    <n v="0"/>
    <n v="0"/>
    <n v="0"/>
    <n v="0"/>
    <n v="135483"/>
    <n v="67741.5"/>
    <n v="0"/>
    <n v="0"/>
    <m/>
    <n v="67742"/>
    <m/>
    <m/>
    <s v="The SSFA was signed on 4 August 2023. The first payment has been released to the country in September 2023. The licensing system was fully operational.  Importers comply with issued quotas for the year 2023. No importation or consumption of CFCs was sustained; Importers complied with issued quotas for the year 2022; No reported cases of illegal trade; International Ozone Day for 2023 was celebrated, with public awareness activities and dissemination of print and digial media.  The Country participated in the following meetings: Caribbean network meeting back to back with Women in RAC both held in Nov 2023 in Trinidad and Tobago;"/>
    <s v="Licensing system fully operational. The quota for the year 2024 was issued. Importers comply with issued quotas for the year 2024. The collection of data was undertaken to report A7 and CP data for the year 2023. A7 data for 2023 reported on Febuary 2024; CP data for 2023 reported on Febuary 2024.  The NOU has been promoting the particiation of women in the RSS through more training opportunities and creating ways to increase the use of female imagery in awareness materials.  Country preparing interim report."/>
    <s v="Yes"/>
    <m/>
    <x v="0"/>
    <n v="1"/>
    <n v="0"/>
    <s v=""/>
    <n v="30"/>
    <n v="0"/>
    <n v="30"/>
    <n v="0"/>
    <n v="2022"/>
  </r>
  <r>
    <m/>
    <m/>
    <s v="NIC/SEV/92/INS/51"/>
    <s v="UNEP"/>
    <m/>
    <x v="1"/>
    <s v="NIC"/>
    <x v="4"/>
    <s v="SEV"/>
    <s v="Renewal of institutional strengthening project (phase XI: 7/2023-6/2026)"/>
    <d v="2023-06-01T00:00:00"/>
    <d v="2026-06-01T00:00:00"/>
    <s v="ONG"/>
    <m/>
    <d v="2026-06-01T00:00:00"/>
    <m/>
    <m/>
    <n v="0"/>
    <m/>
    <m/>
    <n v="0"/>
    <m/>
    <m/>
    <m/>
    <m/>
    <m/>
    <m/>
    <m/>
    <m/>
    <n v="180000"/>
    <n v="0"/>
    <n v="180000"/>
    <n v="0"/>
    <n v="180000"/>
    <n v="180000"/>
    <n v="0"/>
    <n v="0"/>
    <n v="0"/>
    <n v="0"/>
    <n v="0"/>
    <n v="0"/>
    <n v="0"/>
    <n v="62999.999999999993"/>
    <n v="0"/>
    <n v="0"/>
    <m/>
    <n v="0"/>
    <m/>
    <m/>
    <s v="Newly approved project"/>
    <s v="Good progress. Work plan and timetable to implement the project agreed with the NOU. SSFA-2024-03 is under discussion. This SSFA will facilitate obtaining products and expected results as mentioned below:(1) Adoption/enforcement of Montreal Protocol Controlled Substances laws and regulations to control and monitor the consumption of Montreal Protocol Controlled Substances, (2) Efficient and timely data collection and reporting, (3) Intra- and inter-institutional coordination to implement the Montreal Protocol with other organizations/national stakeholders, (4) Supervision of timely execution of activities to eliminate and reduce the consumption of Substances controlled by the Montreal Protocol, (5) Increase awareness raising and information exchange, (6) Regional cooperation and participation in Montreal Protocol meetings."/>
    <s v="Yes "/>
    <m/>
    <x v="0"/>
    <n v="1"/>
    <n v="0"/>
    <s v=""/>
    <n v="36"/>
    <n v="0"/>
    <n v="36"/>
    <n v="0"/>
    <n v="2023"/>
  </r>
  <r>
    <m/>
    <m/>
    <s v="ALB/SEV/93/INS/51"/>
    <s v="UNIDO"/>
    <m/>
    <x v="4"/>
    <s v="ALB"/>
    <x v="4"/>
    <s v="SEV"/>
    <s v="Renewal of institutional strengthening project (phase XI: 7/2024-6/2027)"/>
    <d v="2023-12-01T00:00:00"/>
    <d v="2027-06-01T00:00:00"/>
    <s v="ONG"/>
    <m/>
    <d v="2027-06-30T00:00:00"/>
    <m/>
    <m/>
    <n v="0"/>
    <m/>
    <m/>
    <n v="0"/>
    <m/>
    <m/>
    <n v="0"/>
    <m/>
    <m/>
    <n v="0"/>
    <m/>
    <m/>
    <n v="270408"/>
    <n v="0"/>
    <n v="270408"/>
    <n v="0"/>
    <n v="270408"/>
    <n v="270408"/>
    <n v="0"/>
    <n v="18929"/>
    <n v="0"/>
    <n v="18929"/>
    <n v="18929"/>
    <n v="0"/>
    <n v="0"/>
    <n v="40000"/>
    <n v="0"/>
    <n v="0"/>
    <m/>
    <m/>
    <m/>
    <m/>
    <s v="Project approved at the 93rd meeting in December 2023."/>
    <s v="NOU is fully staffed. Preparations for the Ozone Day celebration are ongoing. CP and Article 5 reports for 2023 have been submitted on time."/>
    <s v="yes"/>
    <m/>
    <x v="0"/>
    <n v="1"/>
    <n v="0"/>
    <s v=""/>
    <n v="42"/>
    <n v="0"/>
    <n v="42"/>
    <n v="0"/>
    <n v="2023"/>
  </r>
  <r>
    <m/>
    <m/>
    <s v="VEN/SEV/73/INS/128"/>
    <s v="UNDP"/>
    <m/>
    <x v="1"/>
    <s v="VEN"/>
    <x v="4"/>
    <s v="SEV"/>
    <s v="Renewal of institutional strengthening project (phase XII: 1/2015-12/2016)"/>
    <d v="2014-11-01T00:00:00"/>
    <d v="2016-12-01T00:00:00"/>
    <s v="FIN"/>
    <d v="2015-12-01T00:00:00"/>
    <m/>
    <d v="2017-12-01T00:00:00"/>
    <d v="2018-12-01T00:00:00"/>
    <n v="0"/>
    <m/>
    <m/>
    <m/>
    <m/>
    <m/>
    <n v="0"/>
    <m/>
    <m/>
    <m/>
    <m/>
    <m/>
    <n v="285480"/>
    <n v="-107028"/>
    <n v="178452"/>
    <n v="1"/>
    <n v="0"/>
    <n v="0"/>
    <n v="0"/>
    <n v="19984"/>
    <n v="-7492"/>
    <n v="12492"/>
    <n v="0.10996216899911815"/>
    <n v="178452"/>
    <n v="0"/>
    <n v="0"/>
    <n v="12491.890037831001"/>
    <n v="0"/>
    <m/>
    <m/>
    <m/>
    <m/>
    <s v="Financially completed in 2018."/>
    <m/>
    <m/>
    <m/>
    <x v="1"/>
    <n v="0"/>
    <n v="1"/>
    <n v="13"/>
    <n v="25"/>
    <n v="0"/>
    <n v="0"/>
    <n v="0"/>
    <n v="2014"/>
  </r>
  <r>
    <m/>
    <m/>
    <s v="BEN/SEV/88/INS/41"/>
    <s v="UNEP"/>
    <m/>
    <x v="0"/>
    <s v="BEN"/>
    <x v="4"/>
    <s v="SEV"/>
    <s v="Renewal of institutional strengthening project (phase XII: 1/2022-12/2023)"/>
    <d v="2021-11-01T00:00:00"/>
    <d v="2023-12-01T00:00:00"/>
    <s v="FIN"/>
    <d v="2022-12-01T00:00:00"/>
    <m/>
    <d v="2023-12-23T00:00:00"/>
    <d v="2023-12-23T00:00:00"/>
    <n v="0"/>
    <m/>
    <m/>
    <n v="0"/>
    <m/>
    <m/>
    <m/>
    <m/>
    <m/>
    <m/>
    <m/>
    <m/>
    <n v="85000"/>
    <n v="0"/>
    <n v="85000"/>
    <n v="1"/>
    <n v="0"/>
    <n v="0"/>
    <n v="0"/>
    <n v="0"/>
    <n v="0"/>
    <n v="0"/>
    <n v="0"/>
    <n v="85000"/>
    <n v="0"/>
    <n v="0"/>
    <n v="0"/>
    <n v="0"/>
    <m/>
    <n v="0"/>
    <m/>
    <m/>
    <s v="The project is completed and operationnaly closed. "/>
    <s v="The project is financialy completed "/>
    <s v="Yes"/>
    <m/>
    <x v="1"/>
    <n v="0"/>
    <n v="1"/>
    <n v="13"/>
    <n v="25"/>
    <n v="0"/>
    <n v="0"/>
    <n v="0"/>
    <n v="2021"/>
  </r>
  <r>
    <m/>
    <m/>
    <s v="STL/SEV/93/INS/38"/>
    <s v="UNEP"/>
    <m/>
    <x v="1"/>
    <s v="STL"/>
    <x v="4"/>
    <s v="SEV"/>
    <s v="Renewal of institutional strengthening project (phase XII: 1/2024-12/2026)"/>
    <d v="2023-12-01T00:00:00"/>
    <d v="2026-12-01T00:00:00"/>
    <s v="ONG"/>
    <m/>
    <d v="2026-12-01T00:00:00"/>
    <m/>
    <m/>
    <n v="0"/>
    <m/>
    <m/>
    <n v="0"/>
    <m/>
    <m/>
    <m/>
    <m/>
    <m/>
    <m/>
    <m/>
    <m/>
    <n v="180000"/>
    <n v="0"/>
    <n v="180000"/>
    <n v="0"/>
    <n v="180000"/>
    <n v="180000"/>
    <n v="0"/>
    <n v="0"/>
    <n v="0"/>
    <n v="0"/>
    <n v="0"/>
    <n v="0"/>
    <n v="0"/>
    <n v="45000"/>
    <n v="0"/>
    <n v="0"/>
    <m/>
    <n v="0"/>
    <m/>
    <m/>
    <s v="Newly approved project."/>
    <s v="SSFA drafted for consideration by the country. The workplan has been agreed and incorporated to the SSFA. CP data and A7 data for the year of 2023 were submitted. The activities are planned and waiting for the SSFA to be signed. "/>
    <s v="Yes"/>
    <m/>
    <x v="0"/>
    <n v="1"/>
    <n v="0"/>
    <s v=""/>
    <n v="36"/>
    <n v="0"/>
    <n v="36"/>
    <n v="0"/>
    <n v="2023"/>
  </r>
  <r>
    <m/>
    <m/>
    <s v="VEN/SEV/77/INS/135"/>
    <s v="UNDP"/>
    <m/>
    <x v="1"/>
    <s v="VEN"/>
    <x v="4"/>
    <s v="SEV"/>
    <s v="Renewal of institutional strengthening project (phase XIII: 1/2017-12/2018)"/>
    <d v="2016-12-01T00:00:00"/>
    <d v="2018-12-01T00:00:00"/>
    <s v="FIN"/>
    <d v="2017-03-01T00:00:00"/>
    <m/>
    <d v="2019-03-01T00:00:00"/>
    <d v="2021-02-01T00:00:00"/>
    <n v="0"/>
    <m/>
    <m/>
    <m/>
    <m/>
    <m/>
    <n v="0"/>
    <m/>
    <m/>
    <m/>
    <m/>
    <m/>
    <n v="365414"/>
    <n v="-2099"/>
    <n v="363315"/>
    <n v="1"/>
    <n v="0"/>
    <n v="0"/>
    <n v="0"/>
    <n v="25579"/>
    <n v="-147"/>
    <n v="25432"/>
    <n v="-6.9999999999708962E-2"/>
    <n v="363315"/>
    <n v="0"/>
    <n v="0"/>
    <n v="25432.07"/>
    <n v="0"/>
    <m/>
    <m/>
    <m/>
    <m/>
    <s v="Financially completed in 2021."/>
    <m/>
    <m/>
    <m/>
    <x v="1"/>
    <n v="0"/>
    <n v="1"/>
    <n v="3"/>
    <n v="24"/>
    <n v="0"/>
    <n v="0"/>
    <n v="0"/>
    <n v="2016"/>
  </r>
  <r>
    <m/>
    <m/>
    <s v="BEN/SEV/93/INS/48"/>
    <s v="UNEP"/>
    <m/>
    <x v="0"/>
    <s v="BEN"/>
    <x v="4"/>
    <s v="SEV"/>
    <s v="Renewal of institutional strengthening project (phase XIII: 1/2024-12/2026)"/>
    <d v="2023-12-01T00:00:00"/>
    <d v="2026-12-01T00:00:00"/>
    <s v="ONG"/>
    <m/>
    <d v="2026-12-01T00:00:00"/>
    <m/>
    <m/>
    <n v="0"/>
    <m/>
    <m/>
    <n v="0"/>
    <m/>
    <m/>
    <m/>
    <m/>
    <m/>
    <m/>
    <m/>
    <m/>
    <n v="180000"/>
    <n v="0"/>
    <n v="180000"/>
    <n v="0"/>
    <n v="180000"/>
    <n v="180000"/>
    <n v="0"/>
    <n v="0"/>
    <n v="0"/>
    <n v="0"/>
    <n v="0"/>
    <n v="0"/>
    <n v="0"/>
    <n v="45000"/>
    <n v="0"/>
    <n v="0"/>
    <m/>
    <n v="0"/>
    <m/>
    <m/>
    <s v="Newly approved project. "/>
    <s v="SSFA was signed in March  2024. The first payment was sent to the NOU in April 2024. The collection of data was initiated to report A7 and CP data for the year 2023. "/>
    <s v="Yes"/>
    <m/>
    <x v="0"/>
    <n v="1"/>
    <n v="0"/>
    <s v=""/>
    <n v="36"/>
    <n v="0"/>
    <n v="36"/>
    <n v="0"/>
    <n v="2023"/>
  </r>
  <r>
    <m/>
    <m/>
    <s v="VEN/SEV/82/INS/136"/>
    <s v="UNDP"/>
    <m/>
    <x v="1"/>
    <s v="VEN"/>
    <x v="4"/>
    <s v="SEV"/>
    <s v="Renewal of institutional strengthening project (phase XIV: 1/2019-12/2020)"/>
    <d v="2018-12-01T00:00:00"/>
    <d v="2020-12-01T00:00:00"/>
    <s v="COM"/>
    <d v="2019-03-01T00:00:00"/>
    <m/>
    <d v="2022-12-01T00:00:00"/>
    <m/>
    <n v="0"/>
    <m/>
    <m/>
    <m/>
    <m/>
    <m/>
    <n v="0"/>
    <m/>
    <m/>
    <m/>
    <m/>
    <m/>
    <n v="365414"/>
    <n v="0"/>
    <n v="365414"/>
    <n v="0.99442183386515026"/>
    <n v="2038.3399999999674"/>
    <n v="2038.3399999999674"/>
    <n v="0"/>
    <n v="25579"/>
    <n v="0"/>
    <n v="25579"/>
    <n v="142.68391156330108"/>
    <n v="363375.66000000003"/>
    <n v="0"/>
    <n v="1630.6719999999759"/>
    <n v="25436.316088436699"/>
    <n v="0"/>
    <m/>
    <m/>
    <m/>
    <m/>
    <s v="Institutional strengthening activities conducted, follow up to Multilateral Fund-financed projects portfolio. Awareness raising activities conducted. ODS licensing and quota system in place and operational. Art. 7 and CP reports prepared and submitted."/>
    <m/>
    <m/>
    <m/>
    <x v="1"/>
    <n v="0"/>
    <n v="1"/>
    <n v="3"/>
    <n v="24"/>
    <n v="0"/>
    <n v="0"/>
    <n v="0"/>
    <n v="2018"/>
  </r>
  <r>
    <m/>
    <m/>
    <s v="VEN/SEV/92/INS/139"/>
    <s v="UNDP"/>
    <m/>
    <x v="1"/>
    <s v="VEN"/>
    <x v="4"/>
    <s v="SEV"/>
    <s v="Renewal of institutional strengthening project (phase XV: 7/2023-6/2026)"/>
    <d v="2023-06-01T00:00:00"/>
    <d v="2026-06-01T00:00:00"/>
    <s v="ONG"/>
    <d v="2023-11-01T00:00:00"/>
    <d v="2026-06-01T00:00:00"/>
    <m/>
    <m/>
    <n v="0"/>
    <m/>
    <m/>
    <n v="0"/>
    <m/>
    <m/>
    <m/>
    <m/>
    <m/>
    <n v="0"/>
    <m/>
    <m/>
    <n v="756407"/>
    <n v="0"/>
    <n v="756407"/>
    <n v="3.3594281914366211E-2"/>
    <n v="730996.05"/>
    <n v="730996.05"/>
    <n v="0"/>
    <n v="52948"/>
    <n v="0"/>
    <n v="52948"/>
    <n v="51169.24996119814"/>
    <n v="25410.95"/>
    <n v="0"/>
    <n v="168129.09150000001"/>
    <n v="1778.75003880186"/>
    <n v="0"/>
    <m/>
    <m/>
    <m/>
    <m/>
    <s v="Newly approved. Draft DOA prepared and signed on October 2023. Substantive revision prepared. Institutional strengthening activities conducted, follow up to Multilateral Fund-financed projects portfolio."/>
    <s v="Standard IS activities being implemented. Activie awareness raising campaign. "/>
    <s v="Yes"/>
    <m/>
    <x v="0"/>
    <n v="1"/>
    <n v="1"/>
    <n v="5"/>
    <n v="36"/>
    <n v="0"/>
    <n v="36"/>
    <n v="0"/>
    <n v="2023"/>
  </r>
  <r>
    <m/>
    <m/>
    <s v="LIB/SEV/77/INS/39"/>
    <s v="UNIDO"/>
    <m/>
    <x v="0"/>
    <s v="LIB"/>
    <x v="4"/>
    <s v="SEV"/>
    <s v="Renewal of institutional strengthening project (second year of phase IV: 12/2016-11/2017)"/>
    <d v="2016-12-01T00:00:00"/>
    <d v="2017-11-01T00:00:00"/>
    <s v="FIN"/>
    <d v="2017-03-01T00:00:00"/>
    <m/>
    <d v="2018-06-01T00:00:00"/>
    <d v="2019-03-01T00:00:00"/>
    <n v="0"/>
    <m/>
    <m/>
    <n v="0"/>
    <m/>
    <m/>
    <n v="0"/>
    <m/>
    <m/>
    <n v="0"/>
    <m/>
    <m/>
    <n v="87082"/>
    <n v="-1618"/>
    <n v="85464"/>
    <n v="1"/>
    <n v="0"/>
    <n v="0"/>
    <n v="0"/>
    <n v="6096"/>
    <n v="-114"/>
    <n v="5982"/>
    <n v="0"/>
    <n v="85464"/>
    <n v="0"/>
    <m/>
    <n v="5982"/>
    <n v="0"/>
    <m/>
    <m/>
    <m/>
    <m/>
    <m/>
    <m/>
    <m/>
    <m/>
    <x v="1"/>
    <n v="0"/>
    <n v="1"/>
    <n v="3"/>
    <n v="11"/>
    <n v="0"/>
    <n v="0"/>
    <n v="0"/>
    <n v="2016"/>
  </r>
  <r>
    <m/>
    <m/>
    <s v="EGY/SEV/27/INS/73"/>
    <s v="UNIDO"/>
    <m/>
    <x v="0"/>
    <s v="EGY"/>
    <x v="4"/>
    <s v="SEV"/>
    <s v="Renewal of institutional strengthening project for the Montreal Protocol related activities (Phase III)"/>
    <d v="1999-03-01T00:00:00"/>
    <d v="2001-04-01T00:00:00"/>
    <s v="FIN"/>
    <d v="1999-09-01T00:00:00"/>
    <m/>
    <d v="2001-11-01T00:00:00"/>
    <d v="2002-05-01T00:00:00"/>
    <n v="0"/>
    <m/>
    <m/>
    <n v="0"/>
    <m/>
    <m/>
    <n v="0"/>
    <m/>
    <m/>
    <n v="0"/>
    <m/>
    <m/>
    <n v="175000"/>
    <n v="0"/>
    <n v="175000"/>
    <n v="1"/>
    <n v="0"/>
    <n v="0"/>
    <n v="0"/>
    <n v="22750"/>
    <n v="-1.17"/>
    <n v="22748.83"/>
    <n v="-0.16999999999825377"/>
    <n v="175000"/>
    <n v="0"/>
    <m/>
    <n v="22749"/>
    <n v="0"/>
    <m/>
    <m/>
    <m/>
    <m/>
    <m/>
    <m/>
    <m/>
    <m/>
    <x v="1"/>
    <n v="0"/>
    <n v="1"/>
    <n v="6"/>
    <n v="25"/>
    <n v="0"/>
    <n v="0"/>
    <n v="0"/>
    <n v="1999"/>
  </r>
  <r>
    <m/>
    <m/>
    <s v="THA/SEV/35/INS/136"/>
    <s v="IBRD"/>
    <m/>
    <x v="2"/>
    <s v="THA"/>
    <x v="4"/>
    <s v="SEV"/>
    <s v="Renewal of institutional strengthening project for the phase out of ODS under the Montreal Protocol"/>
    <d v="2001-12-01T00:00:00"/>
    <d v="2003-07-01T00:00:00"/>
    <s v="FIN"/>
    <d v="2004-12-01T00:00:00"/>
    <m/>
    <d v="2003-07-01T00:00:00"/>
    <d v="2004-12-01T00:00:00"/>
    <n v="0"/>
    <m/>
    <m/>
    <n v="0"/>
    <m/>
    <m/>
    <n v="0"/>
    <m/>
    <m/>
    <n v="0"/>
    <m/>
    <m/>
    <n v="0"/>
    <n v="225128"/>
    <n v="225128"/>
    <n v="1"/>
    <n v="0"/>
    <n v="0"/>
    <n v="0"/>
    <n v="0"/>
    <n v="29267"/>
    <n v="29267"/>
    <n v="0"/>
    <n v="225128"/>
    <n v="0"/>
    <n v="0"/>
    <n v="29267"/>
    <n v="0"/>
    <n v="0"/>
    <m/>
    <m/>
    <m/>
    <s v="Project was completed and a terminal report and extension request was submitted to ExCom in Jul. 03. Funding was advanced to cover costs which was not received until 43rd ExCom. "/>
    <m/>
    <m/>
    <m/>
    <x v="1"/>
    <n v="0"/>
    <n v="1"/>
    <n v="36"/>
    <n v="19"/>
    <n v="0"/>
    <n v="0"/>
    <n v="0"/>
    <n v="2001"/>
  </r>
  <r>
    <m/>
    <m/>
    <s v="THA/SEV/25/INS/93"/>
    <s v="UNDP"/>
    <m/>
    <x v="2"/>
    <s v="THA"/>
    <x v="4"/>
    <s v="SEV"/>
    <s v="Renewal of institutional strengthening project for the phaseout of ODS under the Montreal Protocol"/>
    <d v="1998-07-01T00:00:00"/>
    <d v="2000-07-01T00:00:00"/>
    <s v="FIN"/>
    <d v="2000-07-01T00:00:00"/>
    <m/>
    <d v="2003-04-01T00:00:00"/>
    <d v="2003-05-01T00:00:00"/>
    <n v="0"/>
    <m/>
    <m/>
    <m/>
    <m/>
    <m/>
    <n v="0"/>
    <m/>
    <m/>
    <m/>
    <m/>
    <m/>
    <n v="266667"/>
    <n v="-225128"/>
    <n v="41539"/>
    <n v="1"/>
    <n v="0"/>
    <n v="0"/>
    <n v="0"/>
    <n v="34667"/>
    <n v="-29267"/>
    <n v="5400"/>
    <n v="-6.9999999999708962E-2"/>
    <n v="41539"/>
    <n v="0"/>
    <n v="0"/>
    <n v="5400.07"/>
    <n v="0"/>
    <m/>
    <m/>
    <m/>
    <m/>
    <s v="Completed in 2003. Financially completed in 2003."/>
    <m/>
    <m/>
    <m/>
    <x v="1"/>
    <n v="0"/>
    <n v="1"/>
    <n v="24"/>
    <n v="24"/>
    <n v="0"/>
    <n v="0"/>
    <n v="0"/>
    <n v="1998"/>
  </r>
  <r>
    <m/>
    <m/>
    <s v="COS/SEV/27/INS/16"/>
    <s v="UNDP"/>
    <m/>
    <x v="1"/>
    <s v="COS"/>
    <x v="4"/>
    <s v="SEV"/>
    <s v="Renewal of institutional strengthening project for the phaseout of ozone depleting substance under the Montreal Protocol (Phase III)"/>
    <d v="1999-03-01T00:00:00"/>
    <d v="2001-04-01T00:00:00"/>
    <s v="FIN"/>
    <d v="1999-11-01T00:00:00"/>
    <m/>
    <d v="2001-12-01T00:00:00"/>
    <d v="2005-11-01T00:00:00"/>
    <n v="0"/>
    <m/>
    <m/>
    <m/>
    <m/>
    <m/>
    <n v="0"/>
    <m/>
    <m/>
    <m/>
    <m/>
    <m/>
    <n v="108087"/>
    <n v="-2519"/>
    <n v="105568"/>
    <n v="1"/>
    <n v="0"/>
    <n v="0"/>
    <n v="0"/>
    <n v="14051"/>
    <n v="-327"/>
    <n v="13724"/>
    <n v="0.15279999999984284"/>
    <n v="105568"/>
    <n v="0"/>
    <n v="0"/>
    <n v="13723.8472"/>
    <n v="0"/>
    <m/>
    <m/>
    <m/>
    <m/>
    <s v="Completed in 2001. Financially completed in 2005."/>
    <m/>
    <m/>
    <m/>
    <x v="1"/>
    <n v="0"/>
    <n v="1"/>
    <n v="8"/>
    <n v="25"/>
    <n v="0"/>
    <n v="0"/>
    <n v="0"/>
    <n v="1999"/>
  </r>
  <r>
    <m/>
    <m/>
    <s v="IND/SEV/27/INS/199"/>
    <s v="UNDP"/>
    <m/>
    <x v="2"/>
    <s v="IND"/>
    <x v="4"/>
    <s v="SEV"/>
    <s v="Renewal of Institutional strengthening project for the phaseout of ozone depleting substance under the Montreal Protocol : Phase 3"/>
    <d v="1999-03-01T00:00:00"/>
    <d v="2001-04-01T00:00:00"/>
    <s v="FIN"/>
    <d v="1999-04-01T00:00:00"/>
    <m/>
    <d v="2001-08-01T00:00:00"/>
    <d v="2002-01-01T00:00:00"/>
    <n v="0"/>
    <m/>
    <m/>
    <m/>
    <m/>
    <m/>
    <n v="0"/>
    <m/>
    <m/>
    <m/>
    <m/>
    <m/>
    <n v="287100"/>
    <n v="0"/>
    <n v="287100"/>
    <n v="1"/>
    <n v="0"/>
    <n v="0"/>
    <n v="0"/>
    <n v="37323"/>
    <n v="0"/>
    <n v="37323"/>
    <n v="0"/>
    <n v="287100"/>
    <n v="0"/>
    <n v="0"/>
    <n v="37323"/>
    <n v="0"/>
    <m/>
    <m/>
    <m/>
    <m/>
    <s v="Completed in 2001. Financially completed in 2002."/>
    <m/>
    <m/>
    <m/>
    <x v="1"/>
    <n v="0"/>
    <n v="1"/>
    <n v="1"/>
    <n v="25"/>
    <n v="0"/>
    <n v="0"/>
    <n v="0"/>
    <n v="1999"/>
  </r>
  <r>
    <m/>
    <m/>
    <s v="BRA/SEV/24/INS/100"/>
    <s v="UNDP"/>
    <m/>
    <x v="1"/>
    <s v="BRA"/>
    <x v="4"/>
    <s v="SEV"/>
    <s v="Renewal of institutional strengthening project for the phaseout of ozone depleting substances"/>
    <d v="1998-03-01T00:00:00"/>
    <d v="2000-04-01T00:00:00"/>
    <s v="FIN"/>
    <d v="1998-06-01T00:00:00"/>
    <m/>
    <d v="2000-11-01T00:00:00"/>
    <d v="2013-05-01T00:00:00"/>
    <n v="0"/>
    <m/>
    <m/>
    <m/>
    <m/>
    <m/>
    <n v="0"/>
    <m/>
    <m/>
    <m/>
    <m/>
    <m/>
    <n v="270000"/>
    <n v="0"/>
    <n v="270000"/>
    <n v="1"/>
    <n v="0"/>
    <n v="0"/>
    <n v="0"/>
    <n v="35100"/>
    <n v="0"/>
    <n v="35100"/>
    <n v="0"/>
    <n v="270000"/>
    <n v="0"/>
    <n v="0"/>
    <n v="35100"/>
    <n v="0"/>
    <m/>
    <m/>
    <m/>
    <m/>
    <s v="Financially completed in 2013."/>
    <m/>
    <m/>
    <m/>
    <x v="1"/>
    <n v="0"/>
    <n v="1"/>
    <n v="3"/>
    <n v="25"/>
    <n v="0"/>
    <n v="0"/>
    <n v="0"/>
    <n v="1998"/>
  </r>
  <r>
    <m/>
    <m/>
    <s v="COL/SEV/24/INS/25"/>
    <s v="UNDP"/>
    <m/>
    <x v="1"/>
    <s v="COL"/>
    <x v="4"/>
    <s v="SEV"/>
    <s v="Renewal of institutional strengthening project for the phaseout of ozone depleting substances"/>
    <d v="1998-03-01T00:00:00"/>
    <d v="2000-03-01T00:00:00"/>
    <s v="FIN"/>
    <d v="1998-05-01T00:00:00"/>
    <m/>
    <d v="2000-03-01T00:00:00"/>
    <d v="2007-06-01T00:00:00"/>
    <n v="0"/>
    <m/>
    <m/>
    <m/>
    <m/>
    <m/>
    <n v="0"/>
    <m/>
    <m/>
    <m/>
    <m/>
    <m/>
    <n v="212000"/>
    <n v="0"/>
    <n v="212000"/>
    <n v="1"/>
    <n v="0"/>
    <n v="0"/>
    <n v="0"/>
    <n v="27560"/>
    <n v="0"/>
    <n v="27560"/>
    <n v="0"/>
    <n v="212000"/>
    <n v="0"/>
    <n v="0"/>
    <n v="27560"/>
    <n v="0"/>
    <m/>
    <m/>
    <m/>
    <m/>
    <s v="Completed in 2000. Financially completed in 2007."/>
    <m/>
    <m/>
    <m/>
    <x v="1"/>
    <n v="0"/>
    <n v="1"/>
    <n v="2"/>
    <n v="24"/>
    <n v="0"/>
    <n v="0"/>
    <n v="0"/>
    <n v="1998"/>
  </r>
  <r>
    <m/>
    <m/>
    <s v="MDN/SEV/42/INS/20"/>
    <s v="UNIDO"/>
    <m/>
    <x v="4"/>
    <s v="MDN"/>
    <x v="4"/>
    <s v="SEV"/>
    <s v="Renewal of institutional strengthening project:  phase IV"/>
    <d v="2004-04-01T00:00:00"/>
    <d v="2006-04-01T00:00:00"/>
    <s v="FIN"/>
    <d v="2004-09-01T00:00:00"/>
    <m/>
    <d v="2006-12-01T00:00:00"/>
    <d v="2007-05-01T00:00:00"/>
    <n v="0"/>
    <m/>
    <m/>
    <n v="0"/>
    <m/>
    <m/>
    <n v="0"/>
    <m/>
    <m/>
    <n v="0"/>
    <m/>
    <m/>
    <n v="132347"/>
    <n v="0"/>
    <n v="132347"/>
    <n v="1"/>
    <n v="0"/>
    <n v="0"/>
    <n v="0"/>
    <n v="9926"/>
    <n v="0"/>
    <n v="9926"/>
    <n v="0"/>
    <n v="132347"/>
    <n v="0"/>
    <m/>
    <n v="9926"/>
    <n v="0"/>
    <m/>
    <m/>
    <m/>
    <m/>
    <m/>
    <m/>
    <m/>
    <m/>
    <x v="1"/>
    <n v="0"/>
    <n v="1"/>
    <n v="5"/>
    <n v="24"/>
    <n v="0"/>
    <n v="0"/>
    <n v="0"/>
    <n v="2004"/>
  </r>
  <r>
    <m/>
    <m/>
    <s v="MOL/SEV/36/INS/07"/>
    <s v="UNEP"/>
    <m/>
    <x v="4"/>
    <s v="MOL"/>
    <x v="4"/>
    <s v="SEV"/>
    <s v="Renewal of institutional strengthening projects (Phase II)"/>
    <d v="2002-03-01T00:00:00"/>
    <d v="2004-04-01T00:00:00"/>
    <s v="FIN"/>
    <d v="2004-01-01T00:00:00"/>
    <m/>
    <d v="2004-07-01T00:00:00"/>
    <d v="2007-06-01T00:00:00"/>
    <n v="0"/>
    <m/>
    <m/>
    <n v="0"/>
    <m/>
    <m/>
    <n v="0"/>
    <m/>
    <m/>
    <n v="0"/>
    <m/>
    <m/>
    <n v="69334"/>
    <n v="0"/>
    <n v="69334"/>
    <n v="1"/>
    <n v="0"/>
    <n v="0"/>
    <n v="0"/>
    <n v="0"/>
    <n v="0"/>
    <n v="0"/>
    <n v="0"/>
    <n v="69334"/>
    <n v="0"/>
    <n v="0"/>
    <n v="0"/>
    <n v="0"/>
    <m/>
    <n v="0"/>
    <m/>
    <m/>
    <m/>
    <m/>
    <m/>
    <m/>
    <x v="1"/>
    <n v="0"/>
    <n v="1"/>
    <n v="22"/>
    <n v="25"/>
    <n v="0"/>
    <n v="0"/>
    <n v="0"/>
    <n v="2002"/>
  </r>
  <r>
    <m/>
    <m/>
    <s v="CRO/SEV/36/INS/17"/>
    <s v="UNEP"/>
    <m/>
    <x v="4"/>
    <s v="CRO"/>
    <x v="4"/>
    <s v="SEV"/>
    <s v="Renewal of institutional strengthening projects (phase III)"/>
    <d v="2002-03-01T00:00:00"/>
    <d v="2004-04-01T00:00:00"/>
    <s v="FIN"/>
    <d v="2002-06-01T00:00:00"/>
    <m/>
    <d v="2004-12-01T00:00:00"/>
    <d v="2007-05-01T00:00:00"/>
    <n v="0"/>
    <m/>
    <m/>
    <n v="0"/>
    <m/>
    <m/>
    <n v="0"/>
    <m/>
    <m/>
    <n v="0"/>
    <m/>
    <m/>
    <n v="87900"/>
    <n v="0"/>
    <n v="87900"/>
    <n v="1"/>
    <n v="0"/>
    <n v="0"/>
    <n v="0"/>
    <n v="0"/>
    <n v="0"/>
    <n v="0"/>
    <n v="0"/>
    <n v="87900"/>
    <n v="0"/>
    <n v="0"/>
    <n v="0"/>
    <n v="0"/>
    <m/>
    <n v="0"/>
    <m/>
    <m/>
    <m/>
    <m/>
    <m/>
    <m/>
    <x v="1"/>
    <n v="0"/>
    <n v="1"/>
    <n v="3"/>
    <n v="25"/>
    <n v="0"/>
    <n v="0"/>
    <n v="0"/>
    <n v="2002"/>
  </r>
  <r>
    <m/>
    <m/>
    <s v="SEN/SEV/36/INS/18"/>
    <s v="UNEP"/>
    <m/>
    <x v="0"/>
    <s v="SEN"/>
    <x v="4"/>
    <s v="SEV"/>
    <s v="Renewal of institutional strengthening projects (Phase IV)"/>
    <d v="2002-03-01T00:00:00"/>
    <d v="2004-04-01T00:00:00"/>
    <s v="FIN"/>
    <d v="2002-05-01T00:00:00"/>
    <m/>
    <d v="2003-12-01T00:00:00"/>
    <d v="2004-12-01T00:00:00"/>
    <n v="0"/>
    <m/>
    <m/>
    <n v="0"/>
    <m/>
    <m/>
    <n v="0"/>
    <m/>
    <m/>
    <n v="0"/>
    <m/>
    <m/>
    <n v="152100"/>
    <n v="0"/>
    <n v="152100"/>
    <n v="1"/>
    <n v="0"/>
    <n v="0"/>
    <n v="0"/>
    <n v="0"/>
    <n v="0"/>
    <n v="0"/>
    <n v="0"/>
    <n v="152100"/>
    <n v="0"/>
    <n v="0"/>
    <n v="0"/>
    <n v="0"/>
    <m/>
    <n v="0"/>
    <m/>
    <m/>
    <m/>
    <m/>
    <m/>
    <m/>
    <x v="1"/>
    <n v="0"/>
    <n v="1"/>
    <n v="2"/>
    <n v="25"/>
    <n v="0"/>
    <n v="0"/>
    <n v="0"/>
    <n v="2002"/>
  </r>
  <r>
    <m/>
    <m/>
    <s v="OMA/SEV/46/INS/14"/>
    <s v="UNIDO"/>
    <m/>
    <x v="2"/>
    <s v="OMA"/>
    <x v="4"/>
    <s v="SEV"/>
    <s v="Renewal of institutional strengthening support (phase II)"/>
    <d v="2005-07-01T00:00:00"/>
    <d v="2007-07-01T00:00:00"/>
    <s v="FIN"/>
    <d v="2007-03-01T00:00:00"/>
    <m/>
    <d v="2007-12-01T00:00:00"/>
    <d v="2009-09-01T00:00:00"/>
    <n v="0"/>
    <m/>
    <m/>
    <n v="0"/>
    <m/>
    <m/>
    <n v="0"/>
    <m/>
    <m/>
    <n v="0"/>
    <m/>
    <m/>
    <n v="68467"/>
    <n v="-72.599999999999994"/>
    <n v="68394.399999999994"/>
    <n v="0.99999415156796467"/>
    <n v="0.39999999999417923"/>
    <n v="0.39999999999417923"/>
    <n v="0"/>
    <n v="5135"/>
    <n v="-5"/>
    <n v="5130"/>
    <n v="0"/>
    <n v="68394"/>
    <n v="0"/>
    <m/>
    <n v="5130"/>
    <n v="0"/>
    <m/>
    <m/>
    <m/>
    <m/>
    <m/>
    <m/>
    <m/>
    <m/>
    <x v="1"/>
    <n v="0"/>
    <n v="1"/>
    <n v="20"/>
    <n v="24"/>
    <n v="0"/>
    <n v="0"/>
    <n v="0"/>
    <n v="2005"/>
  </r>
  <r>
    <m/>
    <m/>
    <s v="OMA/SEV/56/INS/18"/>
    <s v="UNIDO"/>
    <m/>
    <x v="2"/>
    <s v="OMA"/>
    <x v="4"/>
    <s v="SEV"/>
    <s v="Renewal of institutional strengthening support (phase III)"/>
    <d v="2008-11-01T00:00:00"/>
    <d v="2010-11-01T00:00:00"/>
    <s v="FIN"/>
    <d v="2011-02-01T00:00:00"/>
    <m/>
    <d v="2011-11-01T00:00:00"/>
    <d v="2012-11-01T00:00:00"/>
    <n v="0"/>
    <m/>
    <m/>
    <n v="0"/>
    <m/>
    <m/>
    <n v="0"/>
    <m/>
    <m/>
    <n v="0"/>
    <m/>
    <m/>
    <n v="68467"/>
    <n v="0"/>
    <n v="68467"/>
    <n v="1"/>
    <n v="0"/>
    <n v="0"/>
    <n v="0"/>
    <n v="5135"/>
    <n v="0"/>
    <n v="5135"/>
    <n v="0"/>
    <n v="68467"/>
    <n v="0"/>
    <m/>
    <n v="5135"/>
    <n v="0"/>
    <m/>
    <m/>
    <m/>
    <m/>
    <m/>
    <m/>
    <m/>
    <m/>
    <x v="1"/>
    <n v="0"/>
    <n v="1"/>
    <n v="27"/>
    <n v="24"/>
    <n v="0"/>
    <n v="0"/>
    <n v="0"/>
    <n v="2008"/>
  </r>
  <r>
    <m/>
    <m/>
    <s v="OMA/SEV/65/INS/21"/>
    <s v="UNIDO"/>
    <m/>
    <x v="2"/>
    <s v="OMA"/>
    <x v="4"/>
    <s v="SEV"/>
    <s v="Renewal of institutional strengthening support (phase IV: 12/2011-11/2013)"/>
    <d v="2011-11-01T00:00:00"/>
    <d v="2013-11-01T00:00:00"/>
    <s v="FIN"/>
    <d v="2012-02-01T00:00:00"/>
    <m/>
    <d v="2013-12-01T00:00:00"/>
    <d v="2015-03-01T00:00:00"/>
    <n v="0"/>
    <m/>
    <m/>
    <n v="0"/>
    <m/>
    <m/>
    <n v="0"/>
    <m/>
    <m/>
    <n v="0"/>
    <m/>
    <m/>
    <n v="68467"/>
    <n v="-192.14"/>
    <n v="68274.86"/>
    <n v="1.0000020505351457"/>
    <n v="-0.13999999999941792"/>
    <n v="-0.13999999999941792"/>
    <n v="0"/>
    <n v="5135"/>
    <n v="-14"/>
    <n v="5121"/>
    <n v="0"/>
    <n v="68275"/>
    <n v="0"/>
    <m/>
    <n v="5121"/>
    <n v="0"/>
    <m/>
    <m/>
    <m/>
    <m/>
    <m/>
    <m/>
    <m/>
    <m/>
    <x v="1"/>
    <n v="0"/>
    <n v="1"/>
    <n v="3"/>
    <n v="24"/>
    <n v="0"/>
    <n v="0"/>
    <n v="0"/>
    <n v="2011"/>
  </r>
  <r>
    <m/>
    <m/>
    <s v="OMA/SEV/92/INS/46"/>
    <s v="UNIDO"/>
    <m/>
    <x v="2"/>
    <s v="OMA"/>
    <x v="4"/>
    <s v="SEV"/>
    <s v="Renewal of institutional strengthening support (phase IX: 9/2023-8/2026)"/>
    <d v="2023-06-01T00:00:00"/>
    <d v="2026-08-01T00:00:00"/>
    <s v="ONG"/>
    <m/>
    <d v="2026-08-01T00:00:00"/>
    <m/>
    <m/>
    <n v="0"/>
    <m/>
    <m/>
    <n v="0"/>
    <m/>
    <m/>
    <n v="0"/>
    <m/>
    <m/>
    <n v="0"/>
    <m/>
    <m/>
    <n v="181410"/>
    <n v="0"/>
    <n v="181410"/>
    <n v="0"/>
    <n v="181410"/>
    <n v="181410"/>
    <n v="0"/>
    <n v="12699"/>
    <n v="0"/>
    <n v="12699"/>
    <n v="12699"/>
    <n v="0"/>
    <n v="0"/>
    <n v="30000"/>
    <n v="0"/>
    <n v="0"/>
    <m/>
    <m/>
    <m/>
    <m/>
    <s v="Phase IX o the IS has been submitted and approved at the 92nd ExCom meeting in June 2023. Contract under the previous phase was extended to cover the activities until the end of 2023. The contract for phase IX is planned to be issued starting in 2024."/>
    <s v="Contract has been issued and is pending NOU countersignature. UNIDO is following up regularly with the NOU on the status of the countersignature. "/>
    <s v="Yes"/>
    <m/>
    <x v="0"/>
    <n v="1"/>
    <n v="0"/>
    <s v=""/>
    <n v="38"/>
    <n v="0"/>
    <n v="38"/>
    <n v="0"/>
    <n v="2023"/>
  </r>
  <r>
    <m/>
    <m/>
    <s v="OMA/SEV/71/INS/25"/>
    <s v="UNIDO"/>
    <m/>
    <x v="2"/>
    <s v="OMA"/>
    <x v="4"/>
    <s v="SEV"/>
    <s v="Renewal of institutional strengthening support (phase V: 12/2013-11/2015)"/>
    <d v="2013-12-01T00:00:00"/>
    <d v="2015-11-01T00:00:00"/>
    <s v="FIN"/>
    <d v="2014-06-01T00:00:00"/>
    <m/>
    <d v="2015-11-01T00:00:00"/>
    <d v="2016-04-01T00:00:00"/>
    <n v="0"/>
    <m/>
    <m/>
    <n v="0"/>
    <m/>
    <m/>
    <n v="0"/>
    <m/>
    <m/>
    <n v="0"/>
    <m/>
    <m/>
    <n v="68467"/>
    <n v="-956"/>
    <n v="67511"/>
    <n v="1"/>
    <n v="0"/>
    <n v="0"/>
    <n v="0"/>
    <n v="4793"/>
    <n v="-67"/>
    <n v="4726"/>
    <n v="0"/>
    <n v="67511"/>
    <n v="0"/>
    <m/>
    <n v="4726"/>
    <n v="0"/>
    <m/>
    <m/>
    <m/>
    <m/>
    <m/>
    <m/>
    <m/>
    <m/>
    <x v="1"/>
    <n v="0"/>
    <n v="1"/>
    <n v="6"/>
    <n v="23"/>
    <n v="0"/>
    <n v="0"/>
    <n v="0"/>
    <n v="2013"/>
  </r>
  <r>
    <m/>
    <m/>
    <s v="OMA/SEV/74/INS/30"/>
    <s v="UNIDO"/>
    <m/>
    <x v="2"/>
    <s v="OMA"/>
    <x v="4"/>
    <s v="SEV"/>
    <s v="Renewal of institutional strengthening support (phase VI: 12/2015-11/2017)"/>
    <d v="2015-05-01T00:00:00"/>
    <d v="2017-11-01T00:00:00"/>
    <s v="FIN"/>
    <d v="2015-12-01T00:00:00"/>
    <m/>
    <d v="2017-11-01T00:00:00"/>
    <d v="2018-11-01T00:00:00"/>
    <n v="0"/>
    <m/>
    <m/>
    <n v="0"/>
    <m/>
    <m/>
    <n v="0"/>
    <m/>
    <m/>
    <n v="0"/>
    <m/>
    <m/>
    <n v="68467"/>
    <n v="-157"/>
    <n v="68310"/>
    <n v="1"/>
    <n v="0"/>
    <n v="0"/>
    <n v="0"/>
    <n v="4793"/>
    <n v="-11"/>
    <n v="4782"/>
    <n v="0"/>
    <n v="68310"/>
    <n v="0"/>
    <m/>
    <n v="4782"/>
    <n v="0"/>
    <m/>
    <m/>
    <m/>
    <m/>
    <m/>
    <m/>
    <m/>
    <m/>
    <x v="1"/>
    <n v="0"/>
    <n v="1"/>
    <n v="7"/>
    <n v="30"/>
    <n v="0"/>
    <n v="0"/>
    <n v="0"/>
    <n v="2015"/>
  </r>
  <r>
    <m/>
    <m/>
    <s v="OMA/SEV/82/INS/36"/>
    <s v="UNIDO"/>
    <m/>
    <x v="2"/>
    <s v="OMA"/>
    <x v="4"/>
    <s v="SEV"/>
    <s v="Renewal of institutional strengthening support (phase VII: 12/2018-11/2020)"/>
    <d v="2018-12-01T00:00:00"/>
    <d v="2020-11-01T00:00:00"/>
    <s v="FIN"/>
    <d v="2019-12-01T00:00:00"/>
    <m/>
    <d v="2021-12-01T00:00:00"/>
    <d v="2022-06-01T00:00:00"/>
    <n v="0"/>
    <m/>
    <m/>
    <n v="0"/>
    <m/>
    <m/>
    <n v="0"/>
    <m/>
    <m/>
    <n v="0"/>
    <m/>
    <m/>
    <n v="87638"/>
    <n v="-1138"/>
    <n v="86500"/>
    <n v="1"/>
    <n v="0"/>
    <n v="0"/>
    <n v="0"/>
    <n v="6135"/>
    <n v="-80"/>
    <n v="6055"/>
    <n v="0"/>
    <n v="86500"/>
    <n v="0"/>
    <m/>
    <n v="6055"/>
    <n v="0"/>
    <m/>
    <m/>
    <m/>
    <m/>
    <m/>
    <m/>
    <m/>
    <m/>
    <x v="1"/>
    <n v="0"/>
    <n v="1"/>
    <n v="12"/>
    <n v="23"/>
    <n v="0"/>
    <n v="0"/>
    <n v="0"/>
    <n v="2018"/>
  </r>
  <r>
    <m/>
    <m/>
    <s v="OMA/SEV/86/INS/42"/>
    <s v="UNIDO"/>
    <m/>
    <x v="2"/>
    <s v="OMA"/>
    <x v="4"/>
    <s v="SEV"/>
    <s v="Renewal of institutional strengthening support (phase VIII: 12/2020-11/2022)"/>
    <d v="2020-12-01T00:00:00"/>
    <d v="2022-11-01T00:00:00"/>
    <s v="COM"/>
    <d v="2022-05-01T00:00:00"/>
    <m/>
    <d v="2023-12-31T00:00:00"/>
    <m/>
    <n v="0"/>
    <m/>
    <m/>
    <n v="0"/>
    <m/>
    <m/>
    <n v="0"/>
    <m/>
    <m/>
    <n v="0"/>
    <m/>
    <m/>
    <n v="87638"/>
    <n v="0"/>
    <n v="87638"/>
    <n v="0.89472192427942221"/>
    <n v="9226.36"/>
    <n v="9226.36"/>
    <n v="0"/>
    <n v="6135"/>
    <n v="0"/>
    <n v="6135"/>
    <n v="645.88099454574512"/>
    <n v="78411.64"/>
    <n v="8700"/>
    <n v="800"/>
    <n v="5489.1190054542549"/>
    <n v="609.03375248180009"/>
    <m/>
    <m/>
    <m/>
    <m/>
    <s v="Project has been completed. "/>
    <s v="Grant is being financially closed."/>
    <s v="yes"/>
    <m/>
    <x v="1"/>
    <n v="0"/>
    <n v="1"/>
    <n v="17"/>
    <n v="23"/>
    <n v="0"/>
    <n v="0"/>
    <n v="0"/>
    <n v="2020"/>
  </r>
  <r>
    <m/>
    <m/>
    <s v="COL/SEV/30/INS/42"/>
    <s v="UNDP"/>
    <m/>
    <x v="1"/>
    <s v="COL"/>
    <x v="4"/>
    <s v="SEV"/>
    <s v="Renewal of institutional strengthening: Phase 3"/>
    <d v="2000-03-01T00:00:00"/>
    <d v="2002-04-01T00:00:00"/>
    <s v="FIN"/>
    <d v="2000-04-01T00:00:00"/>
    <m/>
    <d v="2003-05-01T00:00:00"/>
    <d v="2007-06-01T00:00:00"/>
    <n v="0"/>
    <m/>
    <m/>
    <m/>
    <m/>
    <m/>
    <n v="0"/>
    <m/>
    <m/>
    <m/>
    <m/>
    <m/>
    <n v="212000"/>
    <n v="0"/>
    <n v="212000"/>
    <n v="1"/>
    <n v="0"/>
    <n v="0"/>
    <n v="0"/>
    <n v="27560"/>
    <n v="0"/>
    <n v="27560"/>
    <n v="0"/>
    <n v="212000"/>
    <n v="0"/>
    <n v="0"/>
    <n v="27560"/>
    <n v="0"/>
    <m/>
    <m/>
    <m/>
    <m/>
    <s v="Completed in 2003. Financially completed in 2007."/>
    <m/>
    <m/>
    <m/>
    <x v="1"/>
    <n v="0"/>
    <n v="1"/>
    <n v="1"/>
    <n v="25"/>
    <n v="0"/>
    <n v="0"/>
    <n v="0"/>
    <n v="2000"/>
  </r>
  <r>
    <m/>
    <m/>
    <s v="COL/SEV/38/INS/59"/>
    <s v="UNDP"/>
    <m/>
    <x v="1"/>
    <s v="COL"/>
    <x v="4"/>
    <s v="SEV"/>
    <s v="Renewal of the institutional strengthening (phase 4)"/>
    <d v="2002-11-01T00:00:00"/>
    <d v="2004-12-01T00:00:00"/>
    <s v="FIN"/>
    <d v="2003-05-01T00:00:00"/>
    <m/>
    <d v="2005-12-01T00:00:00"/>
    <d v="2010-10-01T00:00:00"/>
    <n v="22.8"/>
    <m/>
    <m/>
    <m/>
    <m/>
    <m/>
    <n v="22.8"/>
    <m/>
    <m/>
    <m/>
    <m/>
    <m/>
    <n v="275600"/>
    <n v="-4"/>
    <n v="275596"/>
    <n v="1"/>
    <n v="0"/>
    <n v="0"/>
    <n v="0"/>
    <n v="35828"/>
    <n v="0"/>
    <n v="35828"/>
    <n v="0.51999999999679858"/>
    <n v="275596"/>
    <n v="0"/>
    <n v="0"/>
    <n v="35827.480000000003"/>
    <n v="0"/>
    <m/>
    <m/>
    <m/>
    <m/>
    <s v="Financially completed in 2010."/>
    <m/>
    <m/>
    <m/>
    <x v="1"/>
    <n v="0"/>
    <n v="1"/>
    <n v="6"/>
    <n v="25"/>
    <n v="0"/>
    <n v="0"/>
    <n v="22800"/>
    <n v="2002"/>
  </r>
  <r>
    <m/>
    <m/>
    <s v="MDN/SEV/30/INS/12"/>
    <s v="UNIDO"/>
    <m/>
    <x v="4"/>
    <s v="MDN"/>
    <x v="4"/>
    <s v="SEV"/>
    <s v="Renewal of the institutional strengthening for Montreal Protocol related activities (Phase II)"/>
    <d v="2000-03-01T00:00:00"/>
    <d v="2002-04-01T00:00:00"/>
    <s v="FIN"/>
    <d v="2000-06-01T00:00:00"/>
    <m/>
    <d v="2002-12-01T00:00:00"/>
    <d v="2003-09-01T00:00:00"/>
    <n v="0"/>
    <m/>
    <m/>
    <n v="0"/>
    <m/>
    <m/>
    <n v="0"/>
    <m/>
    <m/>
    <n v="0"/>
    <m/>
    <m/>
    <n v="101950"/>
    <n v="0"/>
    <n v="101950"/>
    <n v="1"/>
    <n v="0"/>
    <n v="0"/>
    <n v="0"/>
    <n v="13254"/>
    <n v="-1.1299999999999999"/>
    <n v="13252.87"/>
    <n v="-0.12999999999919964"/>
    <n v="101950"/>
    <n v="0"/>
    <m/>
    <n v="13253"/>
    <n v="0"/>
    <m/>
    <m/>
    <m/>
    <m/>
    <m/>
    <m/>
    <m/>
    <m/>
    <x v="1"/>
    <n v="0"/>
    <n v="1"/>
    <n v="3"/>
    <n v="25"/>
    <n v="0"/>
    <n v="0"/>
    <n v="0"/>
    <n v="2000"/>
  </r>
  <r>
    <m/>
    <m/>
    <s v="BAR/SEV/26/INS/05"/>
    <s v="UNEP"/>
    <m/>
    <x v="1"/>
    <s v="BAR"/>
    <x v="4"/>
    <s v="SEV"/>
    <s v="Renewal of the institutional strengthening project"/>
    <d v="1998-11-01T00:00:00"/>
    <d v="2000-12-01T00:00:00"/>
    <s v="FIN"/>
    <d v="1999-10-01T00:00:00"/>
    <m/>
    <d v="2005-12-01T00:00:00"/>
    <d v="2005-12-01T00:00:00"/>
    <n v="0"/>
    <m/>
    <m/>
    <n v="0"/>
    <m/>
    <m/>
    <n v="0"/>
    <m/>
    <m/>
    <n v="0"/>
    <m/>
    <m/>
    <n v="90000"/>
    <n v="0"/>
    <n v="90000"/>
    <n v="1"/>
    <n v="0"/>
    <n v="0"/>
    <n v="0"/>
    <n v="11700"/>
    <n v="0"/>
    <n v="11700"/>
    <n v="0"/>
    <n v="90000"/>
    <n v="0"/>
    <n v="0"/>
    <n v="11700"/>
    <n v="0"/>
    <m/>
    <n v="0"/>
    <m/>
    <m/>
    <m/>
    <m/>
    <m/>
    <m/>
    <x v="1"/>
    <n v="0"/>
    <n v="1"/>
    <n v="11"/>
    <n v="25"/>
    <n v="0"/>
    <n v="0"/>
    <n v="0"/>
    <n v="1998"/>
  </r>
  <r>
    <m/>
    <m/>
    <s v="BOL/SEV/26/INS/08"/>
    <s v="UNEP"/>
    <m/>
    <x v="1"/>
    <s v="BOL"/>
    <x v="4"/>
    <s v="SEV"/>
    <s v="Renewal of the institutional strengthening project"/>
    <d v="1998-11-01T00:00:00"/>
    <d v="2000-12-01T00:00:00"/>
    <s v="FIN"/>
    <d v="2000-10-01T00:00:00"/>
    <m/>
    <d v="2001-12-01T00:00:00"/>
    <d v="2003-12-01T00:00:00"/>
    <n v="0"/>
    <m/>
    <m/>
    <n v="0"/>
    <m/>
    <m/>
    <n v="0"/>
    <m/>
    <m/>
    <n v="0"/>
    <m/>
    <m/>
    <n v="60670"/>
    <n v="0"/>
    <n v="60670"/>
    <n v="1"/>
    <n v="0"/>
    <n v="0"/>
    <n v="0"/>
    <n v="7887"/>
    <n v="0"/>
    <n v="7887"/>
    <n v="0"/>
    <n v="60670"/>
    <n v="0"/>
    <n v="0"/>
    <n v="7887"/>
    <n v="0"/>
    <m/>
    <n v="0"/>
    <m/>
    <m/>
    <m/>
    <m/>
    <m/>
    <m/>
    <x v="1"/>
    <n v="0"/>
    <n v="1"/>
    <n v="23"/>
    <n v="25"/>
    <n v="0"/>
    <n v="0"/>
    <n v="0"/>
    <n v="1998"/>
  </r>
  <r>
    <m/>
    <m/>
    <s v="CAF/SEV/26/INS/06"/>
    <s v="UNEP"/>
    <m/>
    <x v="0"/>
    <s v="CAF"/>
    <x v="4"/>
    <s v="SEV"/>
    <s v="Renewal of the institutional strengthening project"/>
    <d v="1998-11-01T00:00:00"/>
    <d v="2000-12-01T00:00:00"/>
    <s v="FIN"/>
    <d v="2000-06-01T00:00:00"/>
    <m/>
    <d v="2002-12-01T00:00:00"/>
    <d v="2004-10-01T00:00:00"/>
    <n v="0"/>
    <m/>
    <m/>
    <n v="0"/>
    <m/>
    <m/>
    <n v="0"/>
    <m/>
    <m/>
    <n v="0"/>
    <m/>
    <m/>
    <n v="30400"/>
    <n v="0"/>
    <n v="30400"/>
    <n v="1"/>
    <n v="0"/>
    <n v="0"/>
    <n v="0"/>
    <n v="3952"/>
    <n v="0"/>
    <n v="3952"/>
    <n v="0"/>
    <n v="30400"/>
    <n v="0"/>
    <n v="0"/>
    <n v="3952"/>
    <n v="0"/>
    <m/>
    <n v="0"/>
    <m/>
    <m/>
    <m/>
    <m/>
    <m/>
    <m/>
    <x v="1"/>
    <n v="0"/>
    <n v="1"/>
    <n v="19"/>
    <n v="25"/>
    <n v="0"/>
    <n v="0"/>
    <n v="0"/>
    <n v="1998"/>
  </r>
  <r>
    <m/>
    <m/>
    <s v="COS/SEV/35/INS/26"/>
    <s v="UNDP"/>
    <m/>
    <x v="1"/>
    <s v="COS"/>
    <x v="4"/>
    <s v="SEV"/>
    <s v="Renewal of the institutional strengthening project"/>
    <d v="2001-12-01T00:00:00"/>
    <d v="2004-01-01T00:00:00"/>
    <s v="FIN"/>
    <d v="2002-02-01T00:00:00"/>
    <m/>
    <d v="2004-12-01T00:00:00"/>
    <d v="2007-06-01T00:00:00"/>
    <n v="0"/>
    <m/>
    <m/>
    <m/>
    <m/>
    <m/>
    <n v="0"/>
    <m/>
    <m/>
    <m/>
    <m/>
    <m/>
    <n v="108087"/>
    <n v="-3863"/>
    <n v="104224"/>
    <n v="1"/>
    <n v="0"/>
    <n v="0"/>
    <n v="0"/>
    <n v="14051"/>
    <n v="-502"/>
    <n v="13549"/>
    <n v="-8.4300000000439468E-2"/>
    <n v="104224"/>
    <n v="0"/>
    <n v="0"/>
    <n v="13549.0843"/>
    <n v="0"/>
    <m/>
    <m/>
    <m/>
    <m/>
    <s v="Completed in 2004. Financially completed in 2007."/>
    <m/>
    <m/>
    <m/>
    <x v="1"/>
    <n v="0"/>
    <n v="1"/>
    <n v="2"/>
    <n v="25"/>
    <n v="0"/>
    <n v="0"/>
    <n v="0"/>
    <n v="2001"/>
  </r>
  <r>
    <m/>
    <m/>
    <s v="IVC/SEV/26/INS/12"/>
    <s v="UNEP"/>
    <m/>
    <x v="0"/>
    <s v="IVC"/>
    <x v="4"/>
    <s v="SEV"/>
    <s v="Renewal of the institutional strengthening project"/>
    <d v="1998-11-01T00:00:00"/>
    <d v="2000-12-01T00:00:00"/>
    <s v="FIN"/>
    <d v="1999-08-01T00:00:00"/>
    <m/>
    <d v="2004-04-01T00:00:00"/>
    <d v="2004-12-01T00:00:00"/>
    <n v="0"/>
    <m/>
    <m/>
    <n v="0"/>
    <m/>
    <m/>
    <n v="0"/>
    <m/>
    <m/>
    <n v="0"/>
    <m/>
    <m/>
    <n v="81800"/>
    <n v="0"/>
    <n v="81800"/>
    <n v="1"/>
    <n v="0"/>
    <n v="0"/>
    <n v="0"/>
    <n v="10634"/>
    <n v="0"/>
    <n v="10634"/>
    <n v="0"/>
    <n v="81800"/>
    <n v="0"/>
    <n v="0"/>
    <n v="10634"/>
    <n v="0"/>
    <m/>
    <n v="0"/>
    <m/>
    <m/>
    <m/>
    <m/>
    <m/>
    <m/>
    <x v="1"/>
    <n v="0"/>
    <n v="1"/>
    <n v="9"/>
    <n v="25"/>
    <n v="0"/>
    <n v="0"/>
    <n v="0"/>
    <n v="1998"/>
  </r>
  <r>
    <m/>
    <m/>
    <s v="CUB/SEV/26/INS/10"/>
    <s v="UNDP"/>
    <m/>
    <x v="1"/>
    <s v="CUB"/>
    <x v="4"/>
    <s v="SEV"/>
    <s v="Renewal of the institutional strengthening project"/>
    <d v="1998-11-01T00:00:00"/>
    <d v="2000-12-01T00:00:00"/>
    <s v="FIN"/>
    <d v="1998-12-01T00:00:00"/>
    <m/>
    <d v="2001-07-01T00:00:00"/>
    <d v="2002-11-01T00:00:00"/>
    <n v="0"/>
    <m/>
    <m/>
    <m/>
    <m/>
    <m/>
    <n v="0"/>
    <m/>
    <m/>
    <m/>
    <m/>
    <m/>
    <n v="114666"/>
    <n v="0"/>
    <n v="114666"/>
    <n v="1"/>
    <n v="0"/>
    <n v="0"/>
    <n v="0"/>
    <n v="14907"/>
    <n v="0"/>
    <n v="14907"/>
    <n v="0.42000000000007276"/>
    <n v="114666"/>
    <n v="0"/>
    <n v="0"/>
    <n v="14906.58"/>
    <n v="0"/>
    <m/>
    <m/>
    <m/>
    <m/>
    <s v="Completed in 2001. Financially completed in 2002."/>
    <m/>
    <m/>
    <m/>
    <x v="1"/>
    <n v="0"/>
    <n v="1"/>
    <n v="1"/>
    <n v="25"/>
    <n v="0"/>
    <n v="0"/>
    <n v="0"/>
    <n v="1998"/>
  </r>
  <r>
    <m/>
    <m/>
    <s v="GHA/SEV/26/INS/10"/>
    <s v="UNDP"/>
    <m/>
    <x v="0"/>
    <s v="GHA"/>
    <x v="4"/>
    <s v="SEV"/>
    <s v="Renewal of the institutional strengthening project"/>
    <d v="1998-11-01T00:00:00"/>
    <d v="2000-12-01T00:00:00"/>
    <s v="FIN"/>
    <d v="1999-01-01T00:00:00"/>
    <m/>
    <d v="2000-12-01T00:00:00"/>
    <d v="2011-12-01T00:00:00"/>
    <n v="0"/>
    <m/>
    <m/>
    <m/>
    <m/>
    <m/>
    <n v="0"/>
    <m/>
    <m/>
    <m/>
    <m/>
    <m/>
    <n v="107000"/>
    <n v="-7725"/>
    <n v="99275"/>
    <n v="1"/>
    <n v="0"/>
    <n v="0"/>
    <n v="0"/>
    <n v="13910"/>
    <n v="-1004"/>
    <n v="12906"/>
    <n v="0.25"/>
    <n v="99275"/>
    <n v="0"/>
    <n v="0"/>
    <n v="12905.75"/>
    <n v="0"/>
    <m/>
    <m/>
    <m/>
    <m/>
    <s v="Completed in 2000. Financially completed in 2011."/>
    <m/>
    <m/>
    <m/>
    <x v="1"/>
    <n v="0"/>
    <n v="1"/>
    <n v="2"/>
    <n v="25"/>
    <n v="0"/>
    <n v="0"/>
    <n v="0"/>
    <n v="1998"/>
  </r>
  <r>
    <m/>
    <m/>
    <s v="GUA/SEV/35/INS/28"/>
    <s v="UNEP"/>
    <m/>
    <x v="1"/>
    <s v="GUA"/>
    <x v="4"/>
    <s v="SEV"/>
    <s v="Renewal of the institutional strengthening project"/>
    <d v="2001-12-01T00:00:00"/>
    <d v="2004-01-01T00:00:00"/>
    <s v="FIN"/>
    <d v="2002-09-01T00:00:00"/>
    <m/>
    <d v="2004-03-01T00:00:00"/>
    <d v="2007-12-01T00:00:00"/>
    <n v="0"/>
    <m/>
    <m/>
    <n v="0"/>
    <m/>
    <m/>
    <n v="0"/>
    <m/>
    <m/>
    <n v="0"/>
    <m/>
    <m/>
    <n v="96000"/>
    <n v="0"/>
    <n v="96000"/>
    <n v="1"/>
    <n v="0"/>
    <n v="0"/>
    <n v="0"/>
    <n v="12480"/>
    <n v="0"/>
    <n v="12480"/>
    <n v="0"/>
    <n v="96000"/>
    <n v="0"/>
    <n v="0"/>
    <n v="12480"/>
    <n v="0"/>
    <m/>
    <n v="0"/>
    <m/>
    <m/>
    <m/>
    <m/>
    <m/>
    <m/>
    <x v="1"/>
    <n v="0"/>
    <n v="1"/>
    <n v="9"/>
    <n v="25"/>
    <n v="0"/>
    <n v="0"/>
    <n v="0"/>
    <n v="2001"/>
  </r>
  <r>
    <m/>
    <m/>
    <s v="JAM/SEV/35/INS/15"/>
    <s v="UNEP"/>
    <m/>
    <x v="1"/>
    <s v="JAM"/>
    <x v="4"/>
    <s v="SEV"/>
    <s v="Renewal of the institutional strengthening project"/>
    <d v="2001-12-01T00:00:00"/>
    <d v="2004-01-01T00:00:00"/>
    <s v="FIN"/>
    <d v="2002-03-01T00:00:00"/>
    <m/>
    <d v="2003-08-01T00:00:00"/>
    <d v="2004-10-01T00:00:00"/>
    <n v="0"/>
    <m/>
    <m/>
    <n v="0"/>
    <m/>
    <m/>
    <n v="0"/>
    <m/>
    <m/>
    <n v="0"/>
    <m/>
    <m/>
    <n v="44000"/>
    <n v="0"/>
    <n v="44000"/>
    <n v="1"/>
    <n v="0"/>
    <n v="0"/>
    <n v="0"/>
    <n v="5720"/>
    <n v="0"/>
    <n v="5720"/>
    <n v="0"/>
    <n v="44000"/>
    <n v="0"/>
    <n v="0"/>
    <n v="5720"/>
    <n v="0"/>
    <m/>
    <n v="0"/>
    <m/>
    <m/>
    <m/>
    <m/>
    <m/>
    <m/>
    <x v="1"/>
    <n v="0"/>
    <n v="1"/>
    <n v="3"/>
    <n v="25"/>
    <n v="0"/>
    <n v="0"/>
    <n v="0"/>
    <n v="2001"/>
  </r>
  <r>
    <m/>
    <m/>
    <s v="JOR/SEV/34/INS/73"/>
    <s v="IBRD"/>
    <m/>
    <x v="2"/>
    <s v="JOR"/>
    <x v="4"/>
    <s v="SEV"/>
    <s v="Renewal of the institutional strengthening project"/>
    <d v="2001-07-01T00:00:00"/>
    <d v="2003-08-01T00:00:00"/>
    <s v="FIN"/>
    <d v="2002-12-01T00:00:00"/>
    <m/>
    <d v="2004-12-01T00:00:00"/>
    <d v="2004-12-01T00:00:00"/>
    <n v="0"/>
    <m/>
    <m/>
    <n v="0"/>
    <m/>
    <m/>
    <n v="0"/>
    <m/>
    <m/>
    <n v="0"/>
    <m/>
    <m/>
    <n v="133333"/>
    <n v="-20000"/>
    <n v="113333"/>
    <n v="1"/>
    <n v="0"/>
    <n v="0"/>
    <n v="0"/>
    <n v="17333"/>
    <n v="-2600"/>
    <n v="14733"/>
    <n v="0"/>
    <n v="113333"/>
    <n v="0"/>
    <n v="0"/>
    <n v="14733"/>
    <n v="0"/>
    <n v="0"/>
    <m/>
    <m/>
    <m/>
    <s v="Final activities of this IS tranche completed. NOU supervised ongoing projects, organized Ozone Day and conducted public awareness. "/>
    <m/>
    <m/>
    <m/>
    <x v="1"/>
    <n v="0"/>
    <n v="1"/>
    <n v="17"/>
    <n v="25"/>
    <n v="0"/>
    <n v="0"/>
    <n v="0"/>
    <n v="2001"/>
  </r>
  <r>
    <m/>
    <m/>
    <s v="MLI/SEV/35/INS/11"/>
    <s v="UNEP"/>
    <m/>
    <x v="0"/>
    <s v="MLI"/>
    <x v="4"/>
    <s v="SEV"/>
    <s v="Renewal of the institutional strengthening project"/>
    <d v="2001-12-01T00:00:00"/>
    <d v="2004-01-01T00:00:00"/>
    <s v="FIN"/>
    <d v="2002-03-01T00:00:00"/>
    <m/>
    <d v="2004-03-01T00:00:00"/>
    <d v="2007-06-01T00:00:00"/>
    <n v="0"/>
    <m/>
    <m/>
    <n v="0"/>
    <m/>
    <m/>
    <n v="0"/>
    <m/>
    <m/>
    <n v="0"/>
    <m/>
    <m/>
    <n v="46667"/>
    <n v="0"/>
    <n v="46667"/>
    <n v="1"/>
    <n v="0"/>
    <n v="0"/>
    <n v="0"/>
    <n v="6067"/>
    <n v="0"/>
    <n v="6067"/>
    <n v="0"/>
    <n v="46667"/>
    <n v="0"/>
    <n v="0"/>
    <n v="6067"/>
    <n v="0"/>
    <m/>
    <n v="0"/>
    <m/>
    <m/>
    <m/>
    <m/>
    <m/>
    <m/>
    <x v="1"/>
    <n v="0"/>
    <n v="1"/>
    <n v="3"/>
    <n v="25"/>
    <n v="0"/>
    <n v="0"/>
    <n v="0"/>
    <n v="2001"/>
  </r>
  <r>
    <m/>
    <m/>
    <s v="NER/SEV/26/INS/04"/>
    <s v="UNEP"/>
    <m/>
    <x v="0"/>
    <s v="NER"/>
    <x v="4"/>
    <s v="SEV"/>
    <s v="Renewal of the institutional strengthening project"/>
    <d v="1998-11-01T00:00:00"/>
    <d v="2000-12-01T00:00:00"/>
    <s v="FIN"/>
    <d v="1999-05-01T00:00:00"/>
    <m/>
    <d v="2001-06-01T00:00:00"/>
    <d v="2003-01-01T00:00:00"/>
    <n v="0"/>
    <m/>
    <m/>
    <n v="0"/>
    <m/>
    <m/>
    <n v="0"/>
    <m/>
    <m/>
    <n v="0"/>
    <m/>
    <m/>
    <n v="50000"/>
    <n v="0"/>
    <n v="50000"/>
    <n v="1"/>
    <n v="0"/>
    <n v="0"/>
    <n v="0"/>
    <n v="6500"/>
    <n v="0"/>
    <n v="6500"/>
    <n v="0"/>
    <n v="50000"/>
    <n v="0"/>
    <n v="0"/>
    <n v="6500"/>
    <n v="0"/>
    <m/>
    <n v="0"/>
    <m/>
    <m/>
    <m/>
    <m/>
    <m/>
    <m/>
    <x v="1"/>
    <n v="0"/>
    <n v="1"/>
    <n v="6"/>
    <n v="25"/>
    <n v="0"/>
    <n v="0"/>
    <n v="0"/>
    <n v="1998"/>
  </r>
  <r>
    <m/>
    <m/>
    <s v="YEM/SEV/35/INS/13"/>
    <s v="UNEP"/>
    <m/>
    <x v="2"/>
    <s v="YEM"/>
    <x v="4"/>
    <s v="SEV"/>
    <s v="Renewal of the institutional strengthening project"/>
    <d v="2001-12-01T00:00:00"/>
    <d v="2004-01-01T00:00:00"/>
    <s v="FIN"/>
    <d v="2002-04-01T00:00:00"/>
    <m/>
    <d v="2003-12-01T00:00:00"/>
    <d v="2004-12-01T00:00:00"/>
    <n v="0"/>
    <m/>
    <m/>
    <n v="0"/>
    <m/>
    <m/>
    <n v="0"/>
    <m/>
    <m/>
    <n v="0"/>
    <m/>
    <m/>
    <n v="118000"/>
    <n v="0"/>
    <n v="118000"/>
    <n v="1"/>
    <n v="0"/>
    <n v="0"/>
    <n v="0"/>
    <n v="15340"/>
    <n v="0"/>
    <n v="15340"/>
    <n v="0"/>
    <n v="118000"/>
    <n v="0"/>
    <n v="0"/>
    <n v="15340"/>
    <n v="0"/>
    <m/>
    <n v="0"/>
    <m/>
    <m/>
    <m/>
    <m/>
    <m/>
    <m/>
    <x v="1"/>
    <n v="0"/>
    <n v="1"/>
    <n v="4"/>
    <n v="25"/>
    <n v="0"/>
    <n v="0"/>
    <n v="0"/>
    <n v="2001"/>
  </r>
  <r>
    <m/>
    <m/>
    <s v="HAI/SEV/43/INS/08"/>
    <s v="UNEP"/>
    <m/>
    <x v="1"/>
    <s v="HAI"/>
    <x v="4"/>
    <s v="SEV"/>
    <s v="Renewal of the institutional strengthening project (phase I, years 2 and 3)"/>
    <d v="2004-07-01T00:00:00"/>
    <d v="2006-07-01T00:00:00"/>
    <s v="FIN"/>
    <d v="2004-10-01T00:00:00"/>
    <m/>
    <d v="2006-09-01T00:00:00"/>
    <d v="2008-12-01T00:00:00"/>
    <n v="0"/>
    <m/>
    <m/>
    <n v="0"/>
    <m/>
    <m/>
    <n v="0"/>
    <m/>
    <m/>
    <n v="0"/>
    <m/>
    <m/>
    <n v="100000"/>
    <n v="0"/>
    <n v="100000"/>
    <n v="1"/>
    <n v="0"/>
    <n v="0"/>
    <n v="0"/>
    <n v="0"/>
    <n v="0"/>
    <n v="0"/>
    <n v="0"/>
    <n v="100000"/>
    <n v="0"/>
    <n v="0"/>
    <n v="0"/>
    <n v="0"/>
    <m/>
    <n v="0"/>
    <m/>
    <m/>
    <m/>
    <m/>
    <m/>
    <m/>
    <x v="1"/>
    <n v="0"/>
    <n v="1"/>
    <n v="3"/>
    <n v="24"/>
    <n v="0"/>
    <n v="0"/>
    <n v="0"/>
    <n v="2004"/>
  </r>
  <r>
    <m/>
    <m/>
    <s v="BRU/SEV/43/INS/05"/>
    <s v="UNEP"/>
    <m/>
    <x v="2"/>
    <s v="BRU"/>
    <x v="4"/>
    <s v="SEV"/>
    <s v="Renewal of the institutional strengthening project (phase II)"/>
    <d v="2004-07-01T00:00:00"/>
    <d v="2006-07-01T00:00:00"/>
    <s v="FIN"/>
    <d v="2011-06-01T00:00:00"/>
    <m/>
    <d v="2012-12-01T00:00:00"/>
    <d v="2013-12-01T00:00:00"/>
    <n v="0"/>
    <m/>
    <m/>
    <n v="0"/>
    <m/>
    <m/>
    <n v="0"/>
    <m/>
    <m/>
    <n v="0"/>
    <m/>
    <m/>
    <n v="70000"/>
    <n v="0"/>
    <n v="70000"/>
    <n v="1"/>
    <n v="0"/>
    <n v="0"/>
    <n v="0"/>
    <n v="0"/>
    <n v="0"/>
    <n v="0"/>
    <n v="0"/>
    <n v="70000"/>
    <n v="0"/>
    <n v="0"/>
    <n v="0"/>
    <n v="0"/>
    <m/>
    <n v="0"/>
    <m/>
    <m/>
    <m/>
    <m/>
    <m/>
    <m/>
    <x v="1"/>
    <n v="0"/>
    <n v="1"/>
    <n v="83"/>
    <n v="24"/>
    <n v="0"/>
    <n v="0"/>
    <n v="0"/>
    <n v="2004"/>
  </r>
  <r>
    <m/>
    <m/>
    <s v="LAO/SEV/43/INS/12"/>
    <s v="UNEP"/>
    <m/>
    <x v="2"/>
    <s v="LAO"/>
    <x v="4"/>
    <s v="SEV"/>
    <s v="Renewal of the institutional strengthening project (phase II)"/>
    <d v="2004-07-01T00:00:00"/>
    <d v="2006-07-01T00:00:00"/>
    <s v="FIN"/>
    <d v="2006-02-01T00:00:00"/>
    <m/>
    <d v="2006-12-01T00:00:00"/>
    <d v="2007-12-01T00:00:00"/>
    <n v="0"/>
    <m/>
    <m/>
    <n v="0"/>
    <m/>
    <m/>
    <n v="0"/>
    <m/>
    <m/>
    <n v="0"/>
    <m/>
    <m/>
    <n v="57200"/>
    <n v="0"/>
    <n v="57200"/>
    <n v="1"/>
    <n v="0"/>
    <n v="0"/>
    <n v="0"/>
    <n v="0"/>
    <n v="0"/>
    <n v="0"/>
    <n v="0"/>
    <n v="57200"/>
    <n v="0"/>
    <n v="0"/>
    <n v="0"/>
    <n v="0"/>
    <m/>
    <n v="0"/>
    <m/>
    <m/>
    <m/>
    <m/>
    <m/>
    <m/>
    <x v="1"/>
    <n v="0"/>
    <n v="1"/>
    <n v="19"/>
    <n v="24"/>
    <n v="0"/>
    <n v="0"/>
    <n v="0"/>
    <n v="2004"/>
  </r>
  <r>
    <m/>
    <m/>
    <s v="MAG/SEV/43/INS/06"/>
    <s v="UNEP"/>
    <m/>
    <x v="0"/>
    <s v="MAG"/>
    <x v="4"/>
    <s v="SEV"/>
    <s v="Renewal of the institutional strengthening project (phase II)"/>
    <d v="2004-07-01T00:00:00"/>
    <d v="2006-07-01T00:00:00"/>
    <s v="FIN"/>
    <d v="2004-11-01T00:00:00"/>
    <m/>
    <d v="2006-12-01T00:00:00"/>
    <d v="2008-12-01T00:00:00"/>
    <n v="0"/>
    <m/>
    <m/>
    <n v="0"/>
    <m/>
    <m/>
    <n v="0"/>
    <m/>
    <m/>
    <n v="0"/>
    <m/>
    <m/>
    <n v="60700"/>
    <n v="0"/>
    <n v="60700"/>
    <n v="1"/>
    <n v="0"/>
    <n v="0"/>
    <n v="0"/>
    <n v="0"/>
    <n v="0"/>
    <n v="0"/>
    <n v="0"/>
    <n v="60700"/>
    <n v="0"/>
    <n v="0"/>
    <n v="0"/>
    <n v="0"/>
    <m/>
    <n v="0"/>
    <m/>
    <m/>
    <m/>
    <m/>
    <m/>
    <m/>
    <x v="1"/>
    <n v="0"/>
    <n v="1"/>
    <n v="4"/>
    <n v="24"/>
    <n v="0"/>
    <n v="0"/>
    <n v="0"/>
    <n v="2004"/>
  </r>
  <r>
    <m/>
    <m/>
    <s v="MAU/SEV/33/INS/07"/>
    <s v="UNEP"/>
    <m/>
    <x v="0"/>
    <s v="MAU"/>
    <x v="4"/>
    <s v="SEV"/>
    <s v="Renewal of the institutional strengthening project (Phase II)"/>
    <d v="2001-03-01T00:00:00"/>
    <d v="2003-04-01T00:00:00"/>
    <s v="FIN"/>
    <d v="2004-01-01T00:00:00"/>
    <m/>
    <d v="2004-01-01T00:00:00"/>
    <d v="2007-01-01T00:00:00"/>
    <n v="0"/>
    <m/>
    <m/>
    <n v="0"/>
    <m/>
    <m/>
    <n v="0"/>
    <m/>
    <m/>
    <n v="0"/>
    <m/>
    <m/>
    <n v="25900"/>
    <n v="0"/>
    <n v="25900"/>
    <n v="1"/>
    <n v="0"/>
    <n v="0"/>
    <n v="0"/>
    <n v="3367"/>
    <n v="0"/>
    <n v="3367"/>
    <n v="0"/>
    <n v="25900"/>
    <n v="0"/>
    <n v="0"/>
    <n v="3367"/>
    <n v="0"/>
    <m/>
    <n v="0"/>
    <m/>
    <m/>
    <m/>
    <m/>
    <m/>
    <m/>
    <x v="1"/>
    <n v="0"/>
    <n v="1"/>
    <n v="34"/>
    <n v="25"/>
    <n v="0"/>
    <n v="0"/>
    <n v="0"/>
    <n v="2001"/>
  </r>
  <r>
    <m/>
    <m/>
    <s v="MOR/SEV/43/INS/49"/>
    <s v="UNEP"/>
    <m/>
    <x v="0"/>
    <s v="MOR"/>
    <x v="4"/>
    <s v="SEV"/>
    <s v="Renewal of the institutional strengthening project (phase II)"/>
    <d v="2004-07-01T00:00:00"/>
    <d v="2006-07-01T00:00:00"/>
    <s v="FIN"/>
    <d v="2005-08-01T00:00:00"/>
    <m/>
    <d v="2007-12-01T00:00:00"/>
    <d v="2008-12-01T00:00:00"/>
    <n v="12.8"/>
    <m/>
    <m/>
    <n v="0"/>
    <m/>
    <m/>
    <n v="0"/>
    <m/>
    <m/>
    <n v="0"/>
    <m/>
    <m/>
    <n v="155000"/>
    <n v="0"/>
    <n v="155000"/>
    <n v="1"/>
    <n v="0"/>
    <n v="0"/>
    <n v="0"/>
    <n v="0"/>
    <n v="0"/>
    <n v="0"/>
    <n v="0"/>
    <n v="155000"/>
    <n v="0"/>
    <n v="0"/>
    <n v="0"/>
    <n v="0"/>
    <m/>
    <n v="0"/>
    <m/>
    <m/>
    <m/>
    <m/>
    <m/>
    <m/>
    <x v="1"/>
    <n v="0"/>
    <n v="1"/>
    <n v="13"/>
    <n v="24"/>
    <n v="0"/>
    <n v="0"/>
    <n v="12800"/>
    <n v="2004"/>
  </r>
  <r>
    <m/>
    <m/>
    <s v="PAK/SEV/35/INS/44"/>
    <s v="UNDP"/>
    <m/>
    <x v="2"/>
    <s v="PAK"/>
    <x v="4"/>
    <s v="SEV"/>
    <s v="Renewal of the institutional strengthening project (phase II)"/>
    <d v="2001-12-01T00:00:00"/>
    <d v="2004-01-01T00:00:00"/>
    <s v="FIN"/>
    <d v="2002-01-01T00:00:00"/>
    <m/>
    <d v="2004-01-01T00:00:00"/>
    <d v="2007-06-01T00:00:00"/>
    <n v="0"/>
    <m/>
    <m/>
    <m/>
    <m/>
    <m/>
    <n v="0"/>
    <m/>
    <m/>
    <m/>
    <m/>
    <m/>
    <n v="172666"/>
    <n v="-102"/>
    <n v="172564"/>
    <n v="1"/>
    <n v="0"/>
    <n v="0"/>
    <n v="0"/>
    <n v="22447"/>
    <n v="-13"/>
    <n v="22434"/>
    <n v="0.67629999999917345"/>
    <n v="172564"/>
    <n v="0"/>
    <n v="0"/>
    <n v="22433.323700000001"/>
    <n v="0"/>
    <m/>
    <m/>
    <m/>
    <m/>
    <s v="Completed in 2004. Financially completed in 2007."/>
    <m/>
    <m/>
    <m/>
    <x v="1"/>
    <n v="0"/>
    <n v="1"/>
    <n v="1"/>
    <n v="25"/>
    <n v="0"/>
    <n v="0"/>
    <n v="0"/>
    <n v="2001"/>
  </r>
  <r>
    <m/>
    <m/>
    <s v="EQG/SEV/74/INS/09"/>
    <s v="UNEP"/>
    <m/>
    <x v="0"/>
    <s v="EQG"/>
    <x v="4"/>
    <s v="SEV"/>
    <s v="Renewal of the institutional strengthening project (phase II: 6/2015-5/2017)"/>
    <d v="2015-05-01T00:00:00"/>
    <d v="2017-05-01T00:00:00"/>
    <s v="FIN"/>
    <d v="2016-05-01T00:00:00"/>
    <m/>
    <d v="2018-07-01T00:00:00"/>
    <d v="2018-12-01T00:00:00"/>
    <n v="0"/>
    <m/>
    <m/>
    <n v="0"/>
    <m/>
    <m/>
    <m/>
    <m/>
    <m/>
    <m/>
    <m/>
    <m/>
    <n v="80000"/>
    <n v="0"/>
    <n v="80000"/>
    <n v="1"/>
    <n v="0"/>
    <n v="0"/>
    <n v="0"/>
    <n v="0"/>
    <n v="0"/>
    <n v="0"/>
    <n v="0"/>
    <n v="80000"/>
    <n v="0"/>
    <n v="0"/>
    <n v="0"/>
    <n v="0"/>
    <m/>
    <n v="0"/>
    <m/>
    <m/>
    <m/>
    <m/>
    <m/>
    <m/>
    <x v="1"/>
    <n v="0"/>
    <n v="1"/>
    <n v="12"/>
    <n v="24"/>
    <n v="0"/>
    <n v="0"/>
    <n v="0"/>
    <n v="2015"/>
  </r>
  <r>
    <m/>
    <m/>
    <s v="BGD/SEV/35/INS/13"/>
    <s v="UNDP"/>
    <m/>
    <x v="2"/>
    <s v="BGD"/>
    <x v="4"/>
    <s v="SEV"/>
    <s v="Renewal of the institutional strengthening project (phase III)"/>
    <d v="2001-12-01T00:00:00"/>
    <d v="2004-01-01T00:00:00"/>
    <s v="FIN"/>
    <d v="2003-02-01T00:00:00"/>
    <m/>
    <d v="2004-12-01T00:00:00"/>
    <d v="2008-08-01T00:00:00"/>
    <n v="0"/>
    <m/>
    <m/>
    <m/>
    <m/>
    <m/>
    <n v="0"/>
    <m/>
    <m/>
    <m/>
    <m/>
    <m/>
    <n v="100000"/>
    <n v="-2099"/>
    <n v="97901"/>
    <n v="1"/>
    <n v="0"/>
    <n v="0"/>
    <n v="0"/>
    <n v="13000"/>
    <n v="-273"/>
    <n v="12727"/>
    <n v="-0.12999999999919964"/>
    <n v="97901"/>
    <n v="0"/>
    <n v="0"/>
    <n v="12727.13"/>
    <n v="0"/>
    <m/>
    <m/>
    <m/>
    <m/>
    <s v="Completed in 2004. Financially completed in 2008."/>
    <m/>
    <m/>
    <m/>
    <x v="1"/>
    <n v="0"/>
    <n v="1"/>
    <n v="14"/>
    <n v="25"/>
    <n v="0"/>
    <n v="0"/>
    <n v="0"/>
    <n v="2001"/>
  </r>
  <r>
    <m/>
    <m/>
    <s v="BEN/SEV/33/INS/13"/>
    <s v="UNEP"/>
    <m/>
    <x v="0"/>
    <s v="BEN"/>
    <x v="4"/>
    <s v="SEV"/>
    <s v="Renewal of the institutional strengthening project (Phase III)"/>
    <d v="2001-03-01T00:00:00"/>
    <d v="2003-04-01T00:00:00"/>
    <s v="FIN"/>
    <d v="2001-06-01T00:00:00"/>
    <m/>
    <d v="2003-07-01T00:00:00"/>
    <d v="2004-07-01T00:00:00"/>
    <n v="0"/>
    <m/>
    <m/>
    <n v="0"/>
    <m/>
    <m/>
    <n v="0"/>
    <m/>
    <m/>
    <n v="0"/>
    <m/>
    <m/>
    <n v="33333"/>
    <n v="0"/>
    <n v="33333"/>
    <n v="1"/>
    <n v="0"/>
    <n v="0"/>
    <n v="0"/>
    <n v="4333"/>
    <n v="0"/>
    <n v="4333"/>
    <n v="0"/>
    <n v="33333"/>
    <n v="0"/>
    <n v="0"/>
    <n v="4333"/>
    <n v="0"/>
    <m/>
    <n v="0"/>
    <m/>
    <m/>
    <m/>
    <m/>
    <m/>
    <m/>
    <x v="1"/>
    <n v="0"/>
    <n v="1"/>
    <n v="3"/>
    <n v="25"/>
    <n v="0"/>
    <n v="0"/>
    <n v="0"/>
    <n v="2001"/>
  </r>
  <r>
    <m/>
    <m/>
    <s v="IVC/SEV/43/INS/20"/>
    <s v="UNEP"/>
    <m/>
    <x v="0"/>
    <s v="IVC"/>
    <x v="4"/>
    <s v="SEV"/>
    <s v="Renewal of the institutional strengthening project (phase III)"/>
    <d v="2004-07-01T00:00:00"/>
    <d v="2005-07-01T00:00:00"/>
    <s v="FIN"/>
    <d v="2004-09-01T00:00:00"/>
    <m/>
    <d v="2005-11-01T00:00:00"/>
    <d v="2007-08-01T00:00:00"/>
    <n v="0"/>
    <m/>
    <m/>
    <n v="0"/>
    <m/>
    <m/>
    <n v="0"/>
    <m/>
    <m/>
    <n v="0"/>
    <m/>
    <m/>
    <n v="53170"/>
    <n v="0"/>
    <n v="53170"/>
    <n v="1"/>
    <n v="0"/>
    <n v="0"/>
    <n v="0"/>
    <n v="0"/>
    <n v="0"/>
    <n v="0"/>
    <n v="0"/>
    <n v="53170"/>
    <n v="0"/>
    <n v="0"/>
    <n v="0"/>
    <n v="0"/>
    <m/>
    <n v="0"/>
    <m/>
    <m/>
    <m/>
    <m/>
    <m/>
    <m/>
    <x v="1"/>
    <n v="0"/>
    <n v="1"/>
    <n v="2"/>
    <n v="12"/>
    <n v="0"/>
    <n v="0"/>
    <n v="0"/>
    <n v="2004"/>
  </r>
  <r>
    <m/>
    <m/>
    <s v="LAO/SEV/50/INS/17"/>
    <s v="UNEP"/>
    <m/>
    <x v="2"/>
    <s v="LAO"/>
    <x v="4"/>
    <s v="SEV"/>
    <s v="Renewal of the institutional strengthening project (phase III)"/>
    <d v="2006-11-01T00:00:00"/>
    <d v="2008-11-01T00:00:00"/>
    <s v="FIN"/>
    <d v="2007-05-01T00:00:00"/>
    <m/>
    <d v="2008-11-01T00:00:00"/>
    <d v="2009-11-01T00:00:00"/>
    <n v="0"/>
    <m/>
    <m/>
    <n v="0"/>
    <m/>
    <m/>
    <n v="0"/>
    <m/>
    <m/>
    <n v="0"/>
    <m/>
    <m/>
    <n v="60000"/>
    <n v="0"/>
    <n v="60000"/>
    <n v="1"/>
    <n v="0"/>
    <n v="0"/>
    <n v="0"/>
    <n v="0"/>
    <n v="0"/>
    <n v="0"/>
    <n v="0"/>
    <n v="60000"/>
    <n v="0"/>
    <n v="0"/>
    <n v="0"/>
    <n v="0"/>
    <m/>
    <n v="0"/>
    <m/>
    <m/>
    <m/>
    <m/>
    <m/>
    <m/>
    <x v="1"/>
    <n v="0"/>
    <n v="1"/>
    <n v="6"/>
    <n v="24"/>
    <n v="0"/>
    <n v="0"/>
    <n v="0"/>
    <n v="2006"/>
  </r>
  <r>
    <m/>
    <m/>
    <s v="MAU/SEV/43/INS/14"/>
    <s v="UNEP"/>
    <m/>
    <x v="0"/>
    <s v="MAU"/>
    <x v="4"/>
    <s v="SEV"/>
    <s v="Renewal of the institutional strengthening project (phase III)"/>
    <d v="2004-07-01T00:00:00"/>
    <d v="2006-07-01T00:00:00"/>
    <s v="FIN"/>
    <d v="2005-01-01T00:00:00"/>
    <m/>
    <d v="2007-12-01T00:00:00"/>
    <d v="2008-12-01T00:00:00"/>
    <n v="0"/>
    <m/>
    <m/>
    <n v="0"/>
    <m/>
    <m/>
    <n v="0"/>
    <m/>
    <m/>
    <n v="0"/>
    <m/>
    <m/>
    <n v="33670"/>
    <n v="0"/>
    <n v="33670"/>
    <n v="1"/>
    <n v="0"/>
    <n v="0"/>
    <n v="0"/>
    <n v="0"/>
    <n v="0"/>
    <n v="0"/>
    <n v="0"/>
    <n v="33670"/>
    <n v="0"/>
    <n v="0"/>
    <n v="0"/>
    <n v="0"/>
    <m/>
    <n v="0"/>
    <m/>
    <m/>
    <m/>
    <m/>
    <m/>
    <m/>
    <x v="1"/>
    <n v="0"/>
    <n v="1"/>
    <n v="6"/>
    <n v="24"/>
    <n v="0"/>
    <n v="0"/>
    <n v="0"/>
    <n v="2004"/>
  </r>
  <r>
    <m/>
    <m/>
    <s v="MOL/SEV/43/INS/09"/>
    <s v="UNEP"/>
    <m/>
    <x v="4"/>
    <s v="MOL"/>
    <x v="4"/>
    <s v="SEV"/>
    <s v="Renewal of the institutional strengthening project (phase III)"/>
    <d v="2004-07-01T00:00:00"/>
    <d v="2006-07-01T00:00:00"/>
    <s v="FIN"/>
    <d v="2005-02-01T00:00:00"/>
    <m/>
    <d v="2006-03-01T00:00:00"/>
    <d v="2007-03-01T00:00:00"/>
    <n v="0"/>
    <m/>
    <m/>
    <n v="0"/>
    <m/>
    <m/>
    <n v="0"/>
    <m/>
    <m/>
    <n v="0"/>
    <m/>
    <m/>
    <n v="69334"/>
    <n v="0"/>
    <n v="69334"/>
    <n v="1"/>
    <n v="0"/>
    <n v="0"/>
    <n v="0"/>
    <n v="0"/>
    <n v="0"/>
    <n v="0"/>
    <n v="0"/>
    <n v="69334"/>
    <n v="0"/>
    <n v="0"/>
    <n v="0"/>
    <n v="0"/>
    <m/>
    <n v="0"/>
    <m/>
    <m/>
    <m/>
    <m/>
    <m/>
    <m/>
    <x v="1"/>
    <n v="0"/>
    <n v="1"/>
    <n v="7"/>
    <n v="24"/>
    <n v="0"/>
    <n v="0"/>
    <n v="0"/>
    <n v="2004"/>
  </r>
  <r>
    <m/>
    <m/>
    <s v="MON/SEV/43/INS/08"/>
    <s v="UNEP"/>
    <m/>
    <x v="2"/>
    <s v="MON"/>
    <x v="4"/>
    <s v="SEV"/>
    <s v="Renewal of the institutional strengthening project (phase III)"/>
    <d v="2004-07-01T00:00:00"/>
    <d v="2006-07-01T00:00:00"/>
    <s v="FIN"/>
    <d v="2004-10-01T00:00:00"/>
    <m/>
    <d v="2006-07-01T00:00:00"/>
    <d v="2007-07-01T00:00:00"/>
    <n v="0"/>
    <m/>
    <m/>
    <n v="0"/>
    <m/>
    <m/>
    <n v="0"/>
    <m/>
    <m/>
    <n v="0"/>
    <m/>
    <m/>
    <n v="57200"/>
    <n v="-2"/>
    <n v="57198"/>
    <n v="1"/>
    <n v="0"/>
    <n v="0"/>
    <n v="0"/>
    <n v="0"/>
    <n v="0"/>
    <n v="0"/>
    <n v="0"/>
    <n v="57198"/>
    <n v="0"/>
    <n v="0"/>
    <n v="0"/>
    <n v="0"/>
    <m/>
    <n v="0"/>
    <m/>
    <m/>
    <m/>
    <m/>
    <m/>
    <m/>
    <x v="1"/>
    <n v="0"/>
    <n v="1"/>
    <n v="3"/>
    <n v="24"/>
    <n v="0"/>
    <n v="0"/>
    <n v="0"/>
    <n v="2004"/>
  </r>
  <r>
    <m/>
    <m/>
    <s v="MOR/SEV/53/INS/57"/>
    <s v="UNEP"/>
    <m/>
    <x v="0"/>
    <s v="MOR"/>
    <x v="4"/>
    <s v="SEV"/>
    <s v="Renewal of the institutional strengthening project (phase III)"/>
    <d v="2007-11-01T00:00:00"/>
    <d v="2009-11-01T00:00:00"/>
    <s v="FIN"/>
    <d v="2008-02-01T00:00:00"/>
    <m/>
    <d v="2015-12-01T00:00:00"/>
    <d v="2016-12-01T00:00:00"/>
    <n v="0"/>
    <m/>
    <m/>
    <n v="0"/>
    <m/>
    <m/>
    <n v="0"/>
    <m/>
    <m/>
    <n v="0"/>
    <m/>
    <m/>
    <n v="156000"/>
    <n v="-38180"/>
    <n v="117820"/>
    <n v="1"/>
    <n v="0"/>
    <n v="0"/>
    <n v="0"/>
    <n v="0"/>
    <n v="0"/>
    <n v="0"/>
    <n v="0"/>
    <n v="117820"/>
    <n v="0"/>
    <n v="0"/>
    <n v="0"/>
    <n v="0"/>
    <m/>
    <n v="0"/>
    <m/>
    <m/>
    <m/>
    <m/>
    <m/>
    <m/>
    <x v="1"/>
    <n v="0"/>
    <n v="1"/>
    <n v="3"/>
    <n v="24"/>
    <n v="0"/>
    <n v="0"/>
    <n v="0"/>
    <n v="2007"/>
  </r>
  <r>
    <m/>
    <m/>
    <s v="NER/SEV/33/INS/09"/>
    <s v="UNEP"/>
    <m/>
    <x v="0"/>
    <s v="NER"/>
    <x v="4"/>
    <s v="SEV"/>
    <s v="Renewal of the institutional strengthening project (Phase III)"/>
    <d v="2001-03-01T00:00:00"/>
    <d v="2003-04-01T00:00:00"/>
    <s v="FIN"/>
    <d v="2001-06-01T00:00:00"/>
    <m/>
    <d v="2003-12-01T00:00:00"/>
    <d v="2004-12-01T00:00:00"/>
    <n v="0"/>
    <m/>
    <m/>
    <n v="0"/>
    <m/>
    <m/>
    <n v="0"/>
    <m/>
    <m/>
    <n v="0"/>
    <m/>
    <m/>
    <n v="50000"/>
    <n v="0"/>
    <n v="50000"/>
    <n v="1"/>
    <n v="0"/>
    <n v="0"/>
    <n v="0"/>
    <n v="6500"/>
    <n v="0"/>
    <n v="6500"/>
    <n v="0"/>
    <n v="50000"/>
    <n v="0"/>
    <n v="0"/>
    <n v="6500"/>
    <n v="0"/>
    <m/>
    <n v="0"/>
    <m/>
    <m/>
    <m/>
    <m/>
    <m/>
    <m/>
    <x v="1"/>
    <n v="0"/>
    <n v="1"/>
    <n v="3"/>
    <n v="25"/>
    <n v="0"/>
    <n v="0"/>
    <n v="0"/>
    <n v="2001"/>
  </r>
  <r>
    <m/>
    <m/>
    <s v="MDN/SEV/35/INS/18"/>
    <s v="UNIDO"/>
    <m/>
    <x v="4"/>
    <s v="MDN"/>
    <x v="4"/>
    <s v="SEV"/>
    <s v="Renewal of the institutional strengthening project (phase III)"/>
    <d v="2001-12-01T00:00:00"/>
    <d v="2004-01-01T00:00:00"/>
    <s v="FIN"/>
    <d v="2002-08-01T00:00:00"/>
    <m/>
    <d v="2004-07-01T00:00:00"/>
    <d v="2005-09-01T00:00:00"/>
    <n v="0"/>
    <m/>
    <m/>
    <n v="0"/>
    <m/>
    <m/>
    <n v="0"/>
    <m/>
    <m/>
    <n v="0"/>
    <m/>
    <m/>
    <n v="101950"/>
    <n v="0"/>
    <n v="101950"/>
    <n v="1"/>
    <n v="0"/>
    <n v="0"/>
    <n v="0"/>
    <n v="13254"/>
    <n v="-1.26"/>
    <n v="13252.74"/>
    <n v="-0.26000000000021828"/>
    <n v="101950"/>
    <n v="0"/>
    <m/>
    <n v="13253"/>
    <n v="0"/>
    <m/>
    <m/>
    <m/>
    <m/>
    <m/>
    <m/>
    <m/>
    <m/>
    <x v="1"/>
    <n v="0"/>
    <n v="1"/>
    <n v="8"/>
    <n v="25"/>
    <n v="0"/>
    <n v="0"/>
    <n v="0"/>
    <n v="2001"/>
  </r>
  <r>
    <m/>
    <m/>
    <s v="VIE/SEV/33/INS/30"/>
    <s v="UNEP"/>
    <m/>
    <x v="2"/>
    <s v="VIE"/>
    <x v="4"/>
    <s v="SEV"/>
    <s v="Renewal of the institutional strengthening project (Phase III)"/>
    <d v="2001-03-01T00:00:00"/>
    <d v="2003-04-01T00:00:00"/>
    <s v="FIN"/>
    <d v="2001-08-01T00:00:00"/>
    <m/>
    <d v="2003-07-01T00:00:00"/>
    <d v="2004-07-01T00:00:00"/>
    <n v="0"/>
    <m/>
    <m/>
    <n v="0"/>
    <m/>
    <m/>
    <n v="0"/>
    <m/>
    <m/>
    <n v="0"/>
    <m/>
    <m/>
    <n v="91520"/>
    <n v="0"/>
    <n v="91520"/>
    <n v="1"/>
    <n v="0"/>
    <n v="0"/>
    <n v="0"/>
    <n v="11898"/>
    <n v="0"/>
    <n v="11898"/>
    <n v="0"/>
    <n v="91520"/>
    <n v="0"/>
    <n v="0"/>
    <n v="11897.999999999998"/>
    <n v="0"/>
    <m/>
    <n v="0"/>
    <m/>
    <m/>
    <m/>
    <m/>
    <m/>
    <m/>
    <x v="1"/>
    <n v="0"/>
    <n v="1"/>
    <n v="5"/>
    <n v="25"/>
    <n v="0"/>
    <n v="0"/>
    <n v="0"/>
    <n v="2001"/>
  </r>
  <r>
    <m/>
    <m/>
    <s v="BRU/SEV/67/INS/14"/>
    <s v="UNEP"/>
    <m/>
    <x v="2"/>
    <s v="BRU"/>
    <x v="4"/>
    <s v="SEV"/>
    <s v="Renewal of the institutional strengthening project (phase III: 1/2013-12/2014)"/>
    <d v="2012-07-01T00:00:00"/>
    <d v="2014-07-01T00:00:00"/>
    <s v="FIN"/>
    <d v="2014-08-01T00:00:00"/>
    <m/>
    <d v="2014-12-01T00:00:00"/>
    <d v="2016-12-01T00:00:00"/>
    <n v="0"/>
    <m/>
    <m/>
    <n v="0"/>
    <m/>
    <m/>
    <n v="0"/>
    <m/>
    <m/>
    <n v="0"/>
    <m/>
    <m/>
    <n v="70000"/>
    <n v="0"/>
    <n v="70000"/>
    <n v="1"/>
    <n v="0"/>
    <n v="0"/>
    <n v="0"/>
    <n v="0"/>
    <n v="0"/>
    <n v="0"/>
    <n v="0"/>
    <n v="70000"/>
    <n v="0"/>
    <n v="0"/>
    <n v="0"/>
    <n v="0"/>
    <m/>
    <n v="0"/>
    <m/>
    <m/>
    <m/>
    <m/>
    <m/>
    <m/>
    <x v="1"/>
    <n v="0"/>
    <n v="1"/>
    <n v="25"/>
    <n v="24"/>
    <n v="0"/>
    <n v="0"/>
    <n v="0"/>
    <n v="2012"/>
  </r>
  <r>
    <m/>
    <m/>
    <s v="ERI/SEV/77/INS/16"/>
    <s v="UNEP"/>
    <m/>
    <x v="0"/>
    <s v="ERI"/>
    <x v="4"/>
    <s v="SEV"/>
    <s v="Renewal of the institutional strengthening project (phase III: 12/2016-11/2018)"/>
    <d v="2016-12-01T00:00:00"/>
    <d v="2018-11-01T00:00:00"/>
    <s v="FIN"/>
    <d v="2017-10-01T00:00:00"/>
    <m/>
    <d v="2019-12-01T00:00:00"/>
    <d v="2019-12-01T00:00:00"/>
    <n v="0"/>
    <m/>
    <m/>
    <n v="0"/>
    <m/>
    <m/>
    <m/>
    <m/>
    <m/>
    <m/>
    <m/>
    <m/>
    <n v="85000"/>
    <n v="0"/>
    <n v="85000"/>
    <n v="1"/>
    <n v="0"/>
    <n v="0"/>
    <n v="0"/>
    <n v="0"/>
    <n v="0"/>
    <n v="0"/>
    <n v="0"/>
    <n v="85000"/>
    <n v="0"/>
    <n v="0"/>
    <n v="0"/>
    <n v="0"/>
    <m/>
    <n v="0"/>
    <m/>
    <m/>
    <m/>
    <m/>
    <m/>
    <m/>
    <x v="1"/>
    <n v="0"/>
    <n v="1"/>
    <n v="10"/>
    <n v="23"/>
    <n v="0"/>
    <n v="0"/>
    <n v="0"/>
    <n v="2016"/>
  </r>
  <r>
    <m/>
    <m/>
    <s v="EQG/SEV/81/INS/12"/>
    <s v="UNEP"/>
    <m/>
    <x v="0"/>
    <s v="EQG"/>
    <x v="4"/>
    <s v="SEV"/>
    <s v="Renewal of the institutional strengthening project (phase III: 6/2018-5/2020)"/>
    <d v="2018-06-01T00:00:00"/>
    <d v="2020-05-01T00:00:00"/>
    <s v="FIN"/>
    <d v="2020-02-01T00:00:00"/>
    <m/>
    <d v="2021-12-01T00:00:00"/>
    <d v="2021-12-01T00:00:00"/>
    <n v="0"/>
    <m/>
    <m/>
    <n v="0"/>
    <m/>
    <m/>
    <m/>
    <m/>
    <m/>
    <m/>
    <m/>
    <m/>
    <n v="102400"/>
    <n v="-30"/>
    <n v="102370"/>
    <n v="1"/>
    <n v="0"/>
    <n v="0"/>
    <n v="0"/>
    <n v="0"/>
    <n v="0"/>
    <n v="0"/>
    <n v="0"/>
    <n v="102370"/>
    <n v="0"/>
    <n v="0"/>
    <n v="0"/>
    <n v="0"/>
    <m/>
    <n v="0"/>
    <m/>
    <m/>
    <m/>
    <m/>
    <m/>
    <m/>
    <x v="1"/>
    <n v="0"/>
    <n v="1"/>
    <n v="20"/>
    <n v="23"/>
    <n v="0"/>
    <n v="0"/>
    <n v="0"/>
    <n v="2018"/>
  </r>
  <r>
    <m/>
    <m/>
    <s v="BGD/SEV/44/INS/23"/>
    <s v="UNDP"/>
    <m/>
    <x v="2"/>
    <s v="BGD"/>
    <x v="4"/>
    <s v="SEV"/>
    <s v="Renewal of the institutional strengthening project (phase IV)"/>
    <d v="2004-12-01T00:00:00"/>
    <d v="2006-12-01T00:00:00"/>
    <s v="FIN"/>
    <d v="2006-02-01T00:00:00"/>
    <m/>
    <d v="2007-12-01T00:00:00"/>
    <d v="2009-08-01T00:00:00"/>
    <n v="0"/>
    <m/>
    <m/>
    <m/>
    <m/>
    <m/>
    <n v="0"/>
    <m/>
    <m/>
    <m/>
    <m/>
    <m/>
    <n v="130000"/>
    <n v="-1588"/>
    <n v="128412"/>
    <n v="1"/>
    <n v="0"/>
    <n v="0"/>
    <n v="0"/>
    <n v="9750"/>
    <n v="-119"/>
    <n v="9631"/>
    <n v="0.1000000000003638"/>
    <n v="128412"/>
    <n v="0"/>
    <n v="0"/>
    <n v="9630.9"/>
    <n v="0"/>
    <m/>
    <m/>
    <m/>
    <m/>
    <s v="Completed in 2007.Financially completed in 2009."/>
    <m/>
    <m/>
    <m/>
    <x v="1"/>
    <n v="0"/>
    <n v="1"/>
    <n v="14"/>
    <n v="24"/>
    <n v="0"/>
    <n v="0"/>
    <n v="0"/>
    <n v="2004"/>
  </r>
  <r>
    <m/>
    <m/>
    <s v="BKF/SEV/33/INS/12"/>
    <s v="UNEP"/>
    <m/>
    <x v="0"/>
    <s v="BKF"/>
    <x v="4"/>
    <s v="SEV"/>
    <s v="Renewal of the institutional strengthening project (Phase IV)"/>
    <d v="2001-03-01T00:00:00"/>
    <d v="2003-04-01T00:00:00"/>
    <s v="FIN"/>
    <d v="2001-06-01T00:00:00"/>
    <m/>
    <d v="2003-01-01T00:00:00"/>
    <d v="2003-12-01T00:00:00"/>
    <n v="0"/>
    <m/>
    <m/>
    <n v="0"/>
    <m/>
    <m/>
    <n v="0"/>
    <m/>
    <m/>
    <n v="0"/>
    <m/>
    <m/>
    <n v="55700"/>
    <n v="0"/>
    <n v="55700"/>
    <n v="1"/>
    <n v="0"/>
    <n v="0"/>
    <n v="0"/>
    <n v="7241"/>
    <n v="0"/>
    <n v="7241"/>
    <n v="0"/>
    <n v="55700"/>
    <n v="0"/>
    <n v="0"/>
    <n v="7241"/>
    <n v="0"/>
    <m/>
    <n v="0"/>
    <m/>
    <m/>
    <m/>
    <m/>
    <m/>
    <m/>
    <x v="1"/>
    <n v="0"/>
    <n v="1"/>
    <n v="3"/>
    <n v="25"/>
    <n v="0"/>
    <n v="0"/>
    <n v="0"/>
    <n v="2001"/>
  </r>
  <r>
    <m/>
    <m/>
    <s v="LAO/SEV/56/INS/20"/>
    <s v="UNEP"/>
    <m/>
    <x v="2"/>
    <s v="LAO"/>
    <x v="4"/>
    <s v="SEV"/>
    <s v="Renewal of the institutional strengthening project (phase IV)"/>
    <d v="2008-11-01T00:00:00"/>
    <d v="2010-11-01T00:00:00"/>
    <s v="FIN"/>
    <d v="2009-06-01T00:00:00"/>
    <m/>
    <d v="2010-11-01T00:00:00"/>
    <d v="2010-12-01T00:00:00"/>
    <n v="0"/>
    <m/>
    <m/>
    <n v="0"/>
    <m/>
    <m/>
    <n v="0"/>
    <m/>
    <m/>
    <n v="0"/>
    <m/>
    <m/>
    <n v="60000"/>
    <n v="0"/>
    <n v="60000"/>
    <n v="1"/>
    <n v="0"/>
    <n v="0"/>
    <n v="0"/>
    <n v="0"/>
    <n v="0"/>
    <n v="0"/>
    <n v="0"/>
    <n v="60000"/>
    <n v="0"/>
    <n v="0"/>
    <n v="0"/>
    <n v="0"/>
    <m/>
    <n v="0"/>
    <m/>
    <m/>
    <m/>
    <m/>
    <m/>
    <m/>
    <x v="1"/>
    <n v="0"/>
    <n v="1"/>
    <n v="7"/>
    <n v="24"/>
    <n v="0"/>
    <n v="0"/>
    <n v="0"/>
    <n v="2008"/>
  </r>
  <r>
    <m/>
    <m/>
    <s v="MON/SEV/50/INS/11"/>
    <s v="UNEP"/>
    <m/>
    <x v="2"/>
    <s v="MON"/>
    <x v="4"/>
    <s v="SEV"/>
    <s v="Renewal of the institutional strengthening project (phase IV)"/>
    <d v="2006-11-01T00:00:00"/>
    <d v="2008-11-01T00:00:00"/>
    <s v="FIN"/>
    <d v="2007-02-01T00:00:00"/>
    <m/>
    <d v="2008-06-01T00:00:00"/>
    <d v="2008-06-01T00:00:00"/>
    <n v="0"/>
    <m/>
    <m/>
    <n v="0"/>
    <m/>
    <m/>
    <n v="0"/>
    <m/>
    <m/>
    <n v="0"/>
    <m/>
    <m/>
    <n v="60000"/>
    <n v="0"/>
    <n v="60000"/>
    <n v="1"/>
    <n v="0"/>
    <n v="0"/>
    <n v="0"/>
    <n v="0"/>
    <n v="0"/>
    <n v="0"/>
    <n v="0"/>
    <n v="60000"/>
    <n v="0"/>
    <n v="0"/>
    <n v="0"/>
    <n v="0"/>
    <m/>
    <n v="0"/>
    <m/>
    <m/>
    <m/>
    <m/>
    <m/>
    <m/>
    <x v="1"/>
    <n v="0"/>
    <n v="1"/>
    <n v="3"/>
    <n v="24"/>
    <n v="0"/>
    <n v="0"/>
    <n v="0"/>
    <n v="2006"/>
  </r>
  <r>
    <m/>
    <m/>
    <s v="MOR/SEV/59/INS/63"/>
    <s v="UNEP"/>
    <m/>
    <x v="0"/>
    <s v="MOR"/>
    <x v="4"/>
    <s v="SEV"/>
    <s v="Renewal of the institutional strengthening project (phase IV)"/>
    <d v="2009-11-01T00:00:00"/>
    <d v="2011-11-01T00:00:00"/>
    <s v="CLO"/>
    <m/>
    <m/>
    <m/>
    <d v="2015-12-01T00:00:00"/>
    <n v="0"/>
    <m/>
    <m/>
    <n v="0"/>
    <m/>
    <m/>
    <n v="0"/>
    <m/>
    <m/>
    <n v="0"/>
    <m/>
    <m/>
    <n v="84500"/>
    <n v="-84500"/>
    <n v="0"/>
    <n v="0"/>
    <n v="0"/>
    <n v="0"/>
    <n v="0"/>
    <n v="0"/>
    <n v="0"/>
    <n v="0"/>
    <n v="0"/>
    <n v="0"/>
    <n v="0"/>
    <n v="0"/>
    <n v="0"/>
    <n v="0"/>
    <m/>
    <n v="0"/>
    <m/>
    <m/>
    <m/>
    <m/>
    <m/>
    <m/>
    <x v="0"/>
    <n v="0"/>
    <n v="0"/>
    <s v=""/>
    <n v="24"/>
    <n v="0"/>
    <n v="0"/>
    <n v="0"/>
    <n v="2009"/>
  </r>
  <r>
    <m/>
    <m/>
    <s v="STL/SEV/43/INS/09"/>
    <s v="UNEP"/>
    <m/>
    <x v="1"/>
    <s v="STL"/>
    <x v="4"/>
    <s v="SEV"/>
    <s v="Renewal of the institutional strengthening project (phase IV)"/>
    <d v="2004-07-01T00:00:00"/>
    <d v="2006-07-01T00:00:00"/>
    <s v="FIN"/>
    <d v="2005-10-01T00:00:00"/>
    <m/>
    <d v="2007-04-01T00:00:00"/>
    <d v="2009-09-01T00:00:00"/>
    <n v="0"/>
    <m/>
    <m/>
    <n v="0"/>
    <m/>
    <m/>
    <n v="0"/>
    <m/>
    <m/>
    <n v="0"/>
    <m/>
    <m/>
    <n v="31200"/>
    <n v="-400"/>
    <n v="30800"/>
    <n v="1"/>
    <n v="0"/>
    <n v="0"/>
    <n v="0"/>
    <n v="0"/>
    <n v="0"/>
    <n v="0"/>
    <n v="0"/>
    <n v="30800"/>
    <n v="0"/>
    <n v="0"/>
    <n v="0"/>
    <n v="0"/>
    <m/>
    <n v="0"/>
    <m/>
    <m/>
    <m/>
    <m/>
    <m/>
    <m/>
    <x v="1"/>
    <n v="0"/>
    <n v="1"/>
    <n v="15"/>
    <n v="24"/>
    <n v="0"/>
    <n v="0"/>
    <n v="0"/>
    <n v="2004"/>
  </r>
  <r>
    <m/>
    <m/>
    <s v="ZIM/SEV/43/INS/27"/>
    <s v="UNEP"/>
    <m/>
    <x v="0"/>
    <s v="ZIM"/>
    <x v="4"/>
    <s v="SEV"/>
    <s v="Renewal of the institutional strengthening project (phase IV)"/>
    <d v="2004-07-01T00:00:00"/>
    <d v="2006-07-01T00:00:00"/>
    <s v="FIN"/>
    <d v="2004-10-01T00:00:00"/>
    <m/>
    <d v="2006-11-01T00:00:00"/>
    <d v="2009-06-01T00:00:00"/>
    <n v="12.2"/>
    <m/>
    <m/>
    <n v="0"/>
    <m/>
    <m/>
    <n v="12.2"/>
    <m/>
    <m/>
    <n v="0"/>
    <m/>
    <m/>
    <n v="148242"/>
    <n v="0"/>
    <n v="148242"/>
    <n v="1"/>
    <n v="0"/>
    <n v="0"/>
    <n v="0"/>
    <n v="0"/>
    <n v="0"/>
    <n v="0"/>
    <n v="0"/>
    <n v="148242"/>
    <n v="0"/>
    <n v="0"/>
    <n v="0"/>
    <n v="0"/>
    <m/>
    <n v="0"/>
    <m/>
    <m/>
    <m/>
    <m/>
    <m/>
    <m/>
    <x v="1"/>
    <n v="0"/>
    <n v="1"/>
    <n v="3"/>
    <n v="24"/>
    <n v="0"/>
    <n v="0"/>
    <n v="12200"/>
    <n v="2004"/>
  </r>
  <r>
    <m/>
    <m/>
    <s v="BRU/SEV/73/INS/15"/>
    <s v="UNEP"/>
    <m/>
    <x v="2"/>
    <s v="BRU"/>
    <x v="4"/>
    <s v="SEV"/>
    <s v="Renewal of the institutional strengthening project (phase IV: 1/2015-12/2016)"/>
    <d v="2014-11-01T00:00:00"/>
    <d v="2016-12-01T00:00:00"/>
    <s v="FIN"/>
    <d v="2016-04-01T00:00:00"/>
    <m/>
    <d v="2016-12-01T00:00:00"/>
    <d v="2017-12-01T00:00:00"/>
    <n v="0"/>
    <m/>
    <m/>
    <n v="0"/>
    <m/>
    <m/>
    <m/>
    <m/>
    <m/>
    <m/>
    <m/>
    <m/>
    <n v="70000"/>
    <n v="0"/>
    <n v="70000"/>
    <n v="1"/>
    <n v="0"/>
    <n v="0"/>
    <n v="0"/>
    <n v="0"/>
    <n v="0"/>
    <n v="0"/>
    <n v="0"/>
    <n v="70000"/>
    <n v="0"/>
    <n v="0"/>
    <n v="0"/>
    <n v="0"/>
    <m/>
    <n v="0"/>
    <m/>
    <m/>
    <m/>
    <m/>
    <m/>
    <m/>
    <x v="1"/>
    <n v="0"/>
    <n v="1"/>
    <n v="17"/>
    <n v="25"/>
    <n v="0"/>
    <n v="0"/>
    <n v="0"/>
    <n v="2014"/>
  </r>
  <r>
    <m/>
    <m/>
    <s v="ERI/SEV/84/INS/19"/>
    <s v="UNEP"/>
    <m/>
    <x v="0"/>
    <s v="ERI"/>
    <x v="4"/>
    <s v="SEV"/>
    <s v="Renewal of the institutional strengthening project (phase IV: 1/2020-12/2021)"/>
    <d v="2019-12-01T00:00:00"/>
    <d v="2021-12-01T00:00:00"/>
    <s v="FIN"/>
    <d v="2021-07-01T00:00:00"/>
    <m/>
    <d v="2021-12-01T00:00:00"/>
    <d v="2021-12-01T00:00:00"/>
    <n v="0"/>
    <m/>
    <m/>
    <n v="0"/>
    <m/>
    <m/>
    <m/>
    <m/>
    <m/>
    <m/>
    <m/>
    <m/>
    <n v="85000"/>
    <n v="0"/>
    <n v="85000"/>
    <n v="1"/>
    <n v="0"/>
    <n v="0"/>
    <n v="0"/>
    <n v="0"/>
    <n v="0"/>
    <n v="0"/>
    <n v="0"/>
    <n v="85000"/>
    <n v="0"/>
    <n v="0"/>
    <n v="0"/>
    <n v="0"/>
    <m/>
    <n v="0"/>
    <m/>
    <m/>
    <m/>
    <m/>
    <m/>
    <m/>
    <x v="1"/>
    <n v="0"/>
    <n v="1"/>
    <n v="19"/>
    <n v="24"/>
    <n v="0"/>
    <n v="0"/>
    <n v="0"/>
    <n v="2019"/>
  </r>
  <r>
    <m/>
    <m/>
    <s v="EQG/SEV/87/INS/18"/>
    <s v="UNEP"/>
    <m/>
    <x v="0"/>
    <s v="EQG"/>
    <x v="4"/>
    <s v="SEV"/>
    <s v="Renewal of the institutional strengthening project (phase IV: 7/2021-6/2023)"/>
    <d v="2021-07-01T00:00:00"/>
    <d v="2023-06-01T00:00:00"/>
    <s v="ONG"/>
    <m/>
    <d v="2024-06-01T00:00:00"/>
    <m/>
    <m/>
    <n v="0"/>
    <m/>
    <m/>
    <n v="0"/>
    <m/>
    <m/>
    <m/>
    <m/>
    <m/>
    <m/>
    <m/>
    <m/>
    <n v="102400"/>
    <n v="0"/>
    <n v="102400"/>
    <n v="0"/>
    <n v="102400"/>
    <n v="102400"/>
    <n v="0"/>
    <n v="0"/>
    <n v="0"/>
    <n v="0"/>
    <n v="0"/>
    <n v="0"/>
    <n v="102400"/>
    <n v="102400"/>
    <n v="0"/>
    <n v="0"/>
    <m/>
    <n v="40000"/>
    <m/>
    <m/>
    <s v="The SSFA was signed in November 2021. The first payment has been released to the country in February 2022. Licensing system is fully operational. Project delayed due to changes in the NOU. UNEP is working to speed up implementaion with the Government.  The quota for the year 2022 was issued. Importers complied with issued quotas for the year 2021. A7 and CP data for 2021 reported to the 2 Secretariats. The National Ozone Unit celebrated the Ozone Layer, which took place on September 16, 2022. The NOU participated in the Regional Thematic Meeting for Francophone Network of Ozone Officers in 2022. NOU participated at the Open-ended Working Group and Meeting of the Parties in 2022."/>
    <s v="The quota for the year 2024 was issued. Importers complied with issued quotas for the year 2023. A7 and CP data for 2023 reported to the 2 Secretariats. The National Ozone Unit celebrated the Ozone Layer, which took place on September 16, 2023. The NOU participated in the Regional Thematic Meeting for Francophone Network of Ozone Officers in 2023 and 2024. "/>
    <s v="Yes"/>
    <m/>
    <x v="0"/>
    <n v="1"/>
    <n v="0"/>
    <s v=""/>
    <n v="23"/>
    <n v="12"/>
    <n v="35"/>
    <n v="0"/>
    <n v="2021"/>
  </r>
  <r>
    <m/>
    <m/>
    <s v="MON/SEV/74/INS/23"/>
    <s v="UNEP"/>
    <m/>
    <x v="2"/>
    <s v="MON"/>
    <x v="4"/>
    <s v="SEV"/>
    <s v="Renewal of the institutional strengthening project (phase IX: 1/2016-12/2017)"/>
    <d v="2015-05-01T00:00:00"/>
    <d v="2017-12-01T00:00:00"/>
    <s v="FIN"/>
    <d v="2016-04-01T00:00:00"/>
    <m/>
    <d v="2017-12-01T00:00:00"/>
    <d v="2018-12-01T00:00:00"/>
    <n v="0"/>
    <m/>
    <m/>
    <n v="0"/>
    <m/>
    <m/>
    <m/>
    <m/>
    <m/>
    <m/>
    <m/>
    <m/>
    <n v="60000"/>
    <n v="0"/>
    <n v="60000"/>
    <n v="1"/>
    <n v="0"/>
    <n v="0"/>
    <n v="0"/>
    <n v="0"/>
    <n v="0"/>
    <n v="0"/>
    <n v="0"/>
    <n v="60000"/>
    <n v="0"/>
    <n v="0"/>
    <n v="0"/>
    <n v="0"/>
    <m/>
    <n v="0"/>
    <m/>
    <m/>
    <m/>
    <m/>
    <m/>
    <m/>
    <x v="1"/>
    <n v="0"/>
    <n v="1"/>
    <n v="11"/>
    <n v="31"/>
    <n v="0"/>
    <n v="0"/>
    <n v="0"/>
    <n v="2015"/>
  </r>
  <r>
    <m/>
    <m/>
    <s v="LAO/SEV/81/INS/31"/>
    <s v="UNEP"/>
    <m/>
    <x v="2"/>
    <s v="LAO"/>
    <x v="4"/>
    <s v="SEV"/>
    <s v="Renewal of the institutional strengthening project (phase IX: 12/2018-11/2020)"/>
    <d v="2018-06-01T00:00:00"/>
    <d v="2020-11-01T00:00:00"/>
    <s v="FIN"/>
    <d v="2018-12-01T00:00:00"/>
    <m/>
    <d v="2020-12-01T00:00:00"/>
    <d v="2020-12-01T00:00:00"/>
    <n v="0"/>
    <m/>
    <m/>
    <n v="0"/>
    <m/>
    <m/>
    <m/>
    <m/>
    <m/>
    <m/>
    <m/>
    <m/>
    <n v="85000"/>
    <n v="0"/>
    <n v="85000"/>
    <n v="1"/>
    <n v="0"/>
    <n v="0"/>
    <n v="0"/>
    <n v="0"/>
    <n v="0"/>
    <n v="0"/>
    <n v="0"/>
    <n v="85000"/>
    <n v="0"/>
    <n v="0"/>
    <n v="0"/>
    <n v="0"/>
    <m/>
    <n v="0"/>
    <m/>
    <m/>
    <m/>
    <m/>
    <m/>
    <m/>
    <x v="1"/>
    <n v="0"/>
    <n v="1"/>
    <n v="6"/>
    <n v="29"/>
    <n v="0"/>
    <n v="0"/>
    <n v="0"/>
    <n v="2018"/>
  </r>
  <r>
    <m/>
    <m/>
    <s v="GUA/SEV/88/INS/60"/>
    <s v="UNEP"/>
    <m/>
    <x v="1"/>
    <s v="GUA"/>
    <x v="4"/>
    <s v="SEV"/>
    <s v="Renewal of the institutional strengthening project (phase IX: 12/2021-11-2023)"/>
    <d v="2021-11-01T00:00:00"/>
    <d v="2023-11-01T00:00:00"/>
    <s v="ONG"/>
    <d v="2022-09-01T00:00:00"/>
    <d v="2025-05-01T00:00:00"/>
    <m/>
    <m/>
    <n v="0"/>
    <m/>
    <m/>
    <n v="0"/>
    <m/>
    <m/>
    <m/>
    <m/>
    <m/>
    <m/>
    <m/>
    <m/>
    <n v="159744"/>
    <n v="0"/>
    <n v="159744"/>
    <n v="0.5092881109775641"/>
    <n v="78388.28"/>
    <n v="78388.28"/>
    <n v="0"/>
    <n v="0"/>
    <n v="0"/>
    <n v="0"/>
    <n v="0"/>
    <n v="81355.72"/>
    <n v="75000"/>
    <n v="39194.14"/>
    <n v="0"/>
    <n v="0"/>
    <m/>
    <n v="0"/>
    <m/>
    <m/>
    <s v="Project progress is satisfactory. SSFA was signed by the country in June 2022. The total value of this SSFA is US$ 159,744, payable in three cash advances. First cash advance was processed during July 2022 (USD 74,000). Second cash advance was processed during September 2023 (USD 45,000)This SSFA will facilitate obtaining products and expected results according to the project documents approved by the Executive Committee. The collection of data was undertaken to report A7 and CP data for the year 2022. CP data for 2022 reported in May 2023.  A7 data for 2022 was reported in September 2023. International Ozone Day was celebrated on 16th of September 2023. NOU/Government representatives participated in the virtual webinars organized by OzonAction Latin American team: Communication strategy &quot;Kigali in Action, Inclusive Language &quot; (November 2023)."/>
    <s v="Project progress is satisfactory. SSFA was signed by the country in June 2022. The total value of this SSFA is US$ 159,744, payable in three cash advances. First cash advance was processed during July 2022 (USD 74,000). Second cash advance was processed during September 2023 (USD 45,000)This SSFA will facilitate obtaining products and expected results according to the project documents approved by the Executive Committee.  During January to May 2024 totally 3 inspections have been realized in the framework to control illegal trade in the country. The licensing system for HFCs has been made operational and licenses have been distrubuted to the national importers. The third cash advance of the contract is expected to  be requested by June 2024."/>
    <s v="Yes "/>
    <m/>
    <x v="0"/>
    <n v="1"/>
    <n v="1"/>
    <n v="10"/>
    <n v="24"/>
    <n v="18"/>
    <n v="42"/>
    <n v="0"/>
    <n v="2021"/>
  </r>
  <r>
    <m/>
    <m/>
    <s v="ZIM/SEV/79/INS/53"/>
    <s v="UNEP"/>
    <m/>
    <x v="0"/>
    <s v="ZIM"/>
    <x v="4"/>
    <s v="SEV"/>
    <s v="Renewal of the institutional strengthening project (phase IX: 7/2017-6/2019)"/>
    <d v="2017-07-01T00:00:00"/>
    <d v="2019-06-01T00:00:00"/>
    <s v="FIN"/>
    <d v="2018-03-01T00:00:00"/>
    <m/>
    <d v="2019-06-01T00:00:00"/>
    <d v="2019-12-01T00:00:00"/>
    <n v="0"/>
    <m/>
    <m/>
    <n v="0"/>
    <m/>
    <m/>
    <m/>
    <m/>
    <m/>
    <m/>
    <m/>
    <m/>
    <n v="189750"/>
    <n v="0"/>
    <n v="189750"/>
    <n v="1"/>
    <n v="0"/>
    <n v="0"/>
    <n v="0"/>
    <n v="0"/>
    <n v="0"/>
    <n v="0"/>
    <n v="0"/>
    <n v="189750"/>
    <n v="0"/>
    <n v="0"/>
    <n v="0"/>
    <n v="0"/>
    <m/>
    <n v="0"/>
    <m/>
    <m/>
    <m/>
    <m/>
    <m/>
    <m/>
    <x v="1"/>
    <n v="0"/>
    <n v="1"/>
    <n v="8"/>
    <n v="23"/>
    <n v="0"/>
    <n v="0"/>
    <n v="0"/>
    <n v="2017"/>
  </r>
  <r>
    <m/>
    <m/>
    <s v="BGD/SEV/83/INS/55"/>
    <s v="UNDP"/>
    <m/>
    <x v="2"/>
    <s v="BGD"/>
    <x v="4"/>
    <s v="SEV"/>
    <s v="Renewal of the institutional strengthening project (phase IX: 7/2019-6/2021)"/>
    <d v="2019-05-01T00:00:00"/>
    <d v="2021-06-01T00:00:00"/>
    <s v="FIN"/>
    <d v="2020-12-01T00:00:00"/>
    <m/>
    <d v="2022-10-01T00:00:00"/>
    <d v="2023-10-01T00:00:00"/>
    <n v="0"/>
    <m/>
    <m/>
    <m/>
    <m/>
    <m/>
    <n v="0"/>
    <m/>
    <m/>
    <m/>
    <m/>
    <m/>
    <n v="166400"/>
    <n v="-18"/>
    <n v="166382"/>
    <n v="1"/>
    <n v="0"/>
    <n v="0"/>
    <n v="0"/>
    <n v="11648"/>
    <n v="-1"/>
    <n v="11647"/>
    <n v="0.26000000000021828"/>
    <n v="166382"/>
    <n v="0"/>
    <n v="0"/>
    <n v="11646.74"/>
    <n v="0"/>
    <m/>
    <m/>
    <m/>
    <m/>
    <s v="Financially completed in 2023."/>
    <m/>
    <m/>
    <m/>
    <x v="1"/>
    <n v="0"/>
    <n v="1"/>
    <n v="19"/>
    <n v="25"/>
    <n v="0"/>
    <n v="0"/>
    <n v="0"/>
    <n v="2019"/>
  </r>
  <r>
    <m/>
    <m/>
    <s v="BGD/SEV/53/INS/28"/>
    <s v="UNDP"/>
    <m/>
    <x v="2"/>
    <s v="BGD"/>
    <x v="4"/>
    <s v="SEV"/>
    <s v="Renewal of the institutional strengthening project (phase V)"/>
    <d v="2007-11-01T00:00:00"/>
    <d v="2009-11-01T00:00:00"/>
    <s v="FIN"/>
    <d v="2008-01-01T00:00:00"/>
    <m/>
    <d v="2011-12-01T00:00:00"/>
    <d v="2012-07-01T00:00:00"/>
    <n v="0"/>
    <m/>
    <m/>
    <m/>
    <m/>
    <m/>
    <n v="0"/>
    <m/>
    <m/>
    <m/>
    <m/>
    <m/>
    <n v="130000"/>
    <n v="-273"/>
    <n v="129727"/>
    <n v="1"/>
    <n v="0"/>
    <n v="0"/>
    <n v="0"/>
    <n v="9750"/>
    <n v="-20"/>
    <n v="9730"/>
    <n v="0.47504999992997909"/>
    <n v="129727"/>
    <n v="0"/>
    <n v="0"/>
    <n v="9729.52495000007"/>
    <n v="0"/>
    <m/>
    <m/>
    <m/>
    <m/>
    <s v="Financially completed in 2012."/>
    <m/>
    <m/>
    <m/>
    <x v="1"/>
    <n v="0"/>
    <n v="1"/>
    <n v="2"/>
    <n v="24"/>
    <n v="0"/>
    <n v="0"/>
    <n v="0"/>
    <n v="2007"/>
  </r>
  <r>
    <m/>
    <m/>
    <s v="GUA/SEV/43/INS/30"/>
    <s v="UNEP"/>
    <m/>
    <x v="1"/>
    <s v="GUA"/>
    <x v="4"/>
    <s v="SEV"/>
    <s v="Renewal of the institutional strengthening project (phase V)"/>
    <d v="2004-07-01T00:00:00"/>
    <d v="2005-07-01T00:00:00"/>
    <s v="FIN"/>
    <d v="2004-08-01T00:00:00"/>
    <m/>
    <d v="2010-06-01T00:00:00"/>
    <d v="2010-12-01T00:00:00"/>
    <n v="0"/>
    <m/>
    <m/>
    <n v="0"/>
    <m/>
    <m/>
    <n v="0"/>
    <m/>
    <m/>
    <n v="0"/>
    <m/>
    <m/>
    <n v="62400"/>
    <n v="0"/>
    <n v="62400"/>
    <n v="1"/>
    <n v="0"/>
    <n v="0"/>
    <n v="0"/>
    <n v="0"/>
    <n v="0"/>
    <n v="0"/>
    <n v="0"/>
    <n v="62400"/>
    <n v="0"/>
    <n v="0"/>
    <n v="0"/>
    <n v="0"/>
    <m/>
    <n v="0"/>
    <m/>
    <m/>
    <m/>
    <m/>
    <m/>
    <m/>
    <x v="1"/>
    <n v="0"/>
    <n v="1"/>
    <n v="1"/>
    <n v="12"/>
    <n v="0"/>
    <n v="0"/>
    <n v="0"/>
    <n v="2004"/>
  </r>
  <r>
    <m/>
    <m/>
    <s v="LAO/SEV/61/INS/22"/>
    <s v="UNEP"/>
    <m/>
    <x v="2"/>
    <s v="LAO"/>
    <x v="4"/>
    <s v="SEV"/>
    <s v="Renewal of the institutional strengthening project (phase V)"/>
    <d v="2010-07-01T00:00:00"/>
    <d v="2012-11-01T00:00:00"/>
    <s v="FIN"/>
    <d v="2010-12-01T00:00:00"/>
    <m/>
    <d v="2012-11-01T00:00:00"/>
    <d v="2013-12-01T00:00:00"/>
    <n v="0"/>
    <m/>
    <m/>
    <n v="0"/>
    <m/>
    <m/>
    <n v="0"/>
    <m/>
    <m/>
    <n v="0"/>
    <m/>
    <m/>
    <n v="60000"/>
    <n v="0"/>
    <n v="60000"/>
    <n v="1"/>
    <n v="0"/>
    <n v="0"/>
    <n v="0"/>
    <n v="0"/>
    <n v="0"/>
    <n v="0"/>
    <n v="0"/>
    <n v="60000"/>
    <n v="0"/>
    <n v="0"/>
    <n v="0"/>
    <n v="0"/>
    <m/>
    <n v="0"/>
    <m/>
    <m/>
    <m/>
    <m/>
    <m/>
    <m/>
    <x v="1"/>
    <n v="0"/>
    <n v="1"/>
    <n v="5"/>
    <n v="28"/>
    <n v="0"/>
    <n v="0"/>
    <n v="0"/>
    <n v="2010"/>
  </r>
  <r>
    <m/>
    <m/>
    <s v="MAU/SEV/57/INS/23"/>
    <s v="UNEP"/>
    <m/>
    <x v="0"/>
    <s v="MAU"/>
    <x v="4"/>
    <s v="SEV"/>
    <s v="Renewal of the institutional strengthening project (phase V)"/>
    <d v="2009-04-01T00:00:00"/>
    <d v="2011-03-01T00:00:00"/>
    <s v="FIN"/>
    <d v="2016-03-01T00:00:00"/>
    <m/>
    <d v="2017-12-01T00:00:00"/>
    <d v="2018-12-01T00:00:00"/>
    <n v="0"/>
    <m/>
    <m/>
    <n v="0"/>
    <m/>
    <m/>
    <n v="0"/>
    <m/>
    <m/>
    <n v="0"/>
    <m/>
    <m/>
    <n v="60000"/>
    <n v="0"/>
    <n v="60000"/>
    <n v="1"/>
    <n v="0"/>
    <n v="0"/>
    <n v="0"/>
    <n v="0"/>
    <n v="0"/>
    <n v="0"/>
    <n v="0"/>
    <n v="60000"/>
    <n v="0"/>
    <n v="0"/>
    <n v="0"/>
    <n v="0"/>
    <m/>
    <n v="0"/>
    <m/>
    <m/>
    <m/>
    <m/>
    <m/>
    <m/>
    <x v="1"/>
    <n v="0"/>
    <n v="1"/>
    <n v="83"/>
    <n v="23"/>
    <n v="0"/>
    <n v="0"/>
    <n v="0"/>
    <n v="2009"/>
  </r>
  <r>
    <m/>
    <m/>
    <s v="MON/SEV/55/INS/13"/>
    <s v="UNEP"/>
    <m/>
    <x v="2"/>
    <s v="MON"/>
    <x v="4"/>
    <s v="SEV"/>
    <s v="Renewal of the institutional strengthening project (phase V)"/>
    <d v="2008-07-01T00:00:00"/>
    <d v="2010-12-01T00:00:00"/>
    <s v="FIN"/>
    <d v="2008-11-01T00:00:00"/>
    <m/>
    <d v="2010-12-01T00:00:00"/>
    <d v="2011-12-01T00:00:00"/>
    <n v="0"/>
    <m/>
    <m/>
    <n v="0"/>
    <m/>
    <m/>
    <n v="0"/>
    <m/>
    <m/>
    <n v="0"/>
    <m/>
    <m/>
    <n v="60000"/>
    <n v="0"/>
    <n v="60000"/>
    <n v="1"/>
    <n v="0"/>
    <n v="0"/>
    <n v="0"/>
    <n v="0"/>
    <n v="0"/>
    <n v="0"/>
    <n v="0"/>
    <n v="60000"/>
    <n v="0"/>
    <n v="0"/>
    <n v="0"/>
    <n v="0"/>
    <m/>
    <n v="0"/>
    <m/>
    <m/>
    <m/>
    <m/>
    <m/>
    <m/>
    <x v="1"/>
    <n v="0"/>
    <n v="1"/>
    <n v="4"/>
    <n v="29"/>
    <n v="0"/>
    <n v="0"/>
    <n v="0"/>
    <n v="2008"/>
  </r>
  <r>
    <m/>
    <m/>
    <s v="ZIM/SEV/50/INS/34"/>
    <s v="UNEP"/>
    <m/>
    <x v="0"/>
    <s v="ZIM"/>
    <x v="4"/>
    <s v="SEV"/>
    <s v="Renewal of the institutional strengthening project (phase V)"/>
    <d v="2006-11-01T00:00:00"/>
    <d v="2008-11-01T00:00:00"/>
    <s v="FIN"/>
    <d v="2009-06-01T00:00:00"/>
    <m/>
    <d v="2011-07-01T00:00:00"/>
    <d v="2011-12-01T00:00:00"/>
    <n v="0"/>
    <m/>
    <m/>
    <n v="0"/>
    <m/>
    <m/>
    <n v="0"/>
    <m/>
    <m/>
    <n v="0"/>
    <m/>
    <m/>
    <n v="148242"/>
    <n v="0"/>
    <n v="148242"/>
    <n v="1"/>
    <n v="0"/>
    <n v="0"/>
    <n v="0"/>
    <n v="0"/>
    <n v="0"/>
    <n v="0"/>
    <n v="0"/>
    <n v="148242"/>
    <n v="0"/>
    <n v="0"/>
    <n v="0"/>
    <n v="0"/>
    <m/>
    <n v="0"/>
    <m/>
    <m/>
    <m/>
    <m/>
    <m/>
    <m/>
    <x v="1"/>
    <n v="0"/>
    <n v="1"/>
    <n v="31"/>
    <n v="24"/>
    <n v="0"/>
    <n v="0"/>
    <n v="0"/>
    <n v="2006"/>
  </r>
  <r>
    <m/>
    <m/>
    <s v="BRU/SEV/76/INS/20"/>
    <s v="UNEP"/>
    <m/>
    <x v="2"/>
    <s v="BRU"/>
    <x v="4"/>
    <s v="SEV"/>
    <s v="Renewal of the institutional strengthening project (phase V: 1/2017-12/2018)"/>
    <d v="2016-05-01T00:00:00"/>
    <d v="2018-12-01T00:00:00"/>
    <s v="FIN"/>
    <d v="2018-02-01T00:00:00"/>
    <m/>
    <d v="2019-12-01T00:00:00"/>
    <d v="2019-12-01T00:00:00"/>
    <n v="0"/>
    <m/>
    <m/>
    <n v="0"/>
    <m/>
    <m/>
    <m/>
    <m/>
    <m/>
    <m/>
    <m/>
    <m/>
    <n v="89600"/>
    <n v="0"/>
    <n v="89600"/>
    <n v="1"/>
    <n v="0"/>
    <n v="0"/>
    <n v="0"/>
    <n v="0"/>
    <n v="0"/>
    <n v="0"/>
    <n v="0"/>
    <n v="89600"/>
    <n v="0"/>
    <n v="0"/>
    <n v="0"/>
    <n v="0"/>
    <m/>
    <n v="0"/>
    <m/>
    <m/>
    <m/>
    <m/>
    <m/>
    <m/>
    <x v="1"/>
    <n v="0"/>
    <n v="1"/>
    <n v="21"/>
    <n v="31"/>
    <n v="0"/>
    <n v="0"/>
    <n v="0"/>
    <n v="2016"/>
  </r>
  <r>
    <m/>
    <m/>
    <s v="QAT/SEV/85/INS/25"/>
    <s v="UNEP"/>
    <m/>
    <x v="2"/>
    <s v="QAT"/>
    <x v="4"/>
    <s v="SEV"/>
    <s v="Renewal of the institutional strengthening project (phase V: 6/2020-5/2022)"/>
    <d v="2020-06-01T00:00:00"/>
    <d v="2022-05-01T00:00:00"/>
    <s v="FIN"/>
    <d v="2022-04-01T00:00:00"/>
    <m/>
    <d v="2022-05-01T00:00:00"/>
    <d v="2022-12-01T00:00:00"/>
    <n v="0"/>
    <m/>
    <m/>
    <n v="0"/>
    <m/>
    <m/>
    <m/>
    <m/>
    <m/>
    <m/>
    <m/>
    <m/>
    <n v="113920"/>
    <n v="0"/>
    <n v="113920"/>
    <n v="1"/>
    <n v="0"/>
    <n v="0"/>
    <n v="0"/>
    <n v="0"/>
    <n v="0"/>
    <n v="0"/>
    <n v="0"/>
    <n v="113920"/>
    <n v="0"/>
    <n v="0"/>
    <n v="0"/>
    <n v="0"/>
    <m/>
    <n v="0"/>
    <m/>
    <m/>
    <m/>
    <m/>
    <s v="Yes"/>
    <m/>
    <x v="1"/>
    <n v="0"/>
    <n v="1"/>
    <n v="22"/>
    <n v="23"/>
    <n v="0"/>
    <n v="0"/>
    <n v="0"/>
    <n v="2020"/>
  </r>
  <r>
    <m/>
    <m/>
    <s v="ERI/SEV/87/INS/22"/>
    <s v="UNEP"/>
    <m/>
    <x v="0"/>
    <s v="ERI"/>
    <x v="4"/>
    <s v="SEV"/>
    <s v="Renewal of the institutional strengthening project (phase V: 7/2021-6/2023)"/>
    <d v="2021-07-01T00:00:00"/>
    <d v="2023-06-01T00:00:00"/>
    <s v="FIN"/>
    <d v="2022-03-01T00:00:00"/>
    <m/>
    <d v="2023-06-01T00:00:00"/>
    <d v="2023-12-01T00:00:00"/>
    <n v="0"/>
    <m/>
    <m/>
    <n v="0"/>
    <m/>
    <m/>
    <m/>
    <m/>
    <m/>
    <m/>
    <m/>
    <m/>
    <n v="85000"/>
    <n v="0"/>
    <n v="85000"/>
    <n v="1"/>
    <n v="0"/>
    <n v="0"/>
    <n v="0"/>
    <n v="0"/>
    <n v="0"/>
    <n v="0"/>
    <n v="0"/>
    <n v="85000"/>
    <n v="0"/>
    <n v="0"/>
    <n v="0"/>
    <n v="0"/>
    <m/>
    <n v="0"/>
    <m/>
    <m/>
    <s v="The project is completed "/>
    <s v="The project is financially completed"/>
    <s v="Yes"/>
    <m/>
    <x v="1"/>
    <n v="0"/>
    <n v="1"/>
    <n v="8"/>
    <n v="23"/>
    <n v="0"/>
    <n v="0"/>
    <n v="0"/>
    <n v="2021"/>
  </r>
  <r>
    <m/>
    <m/>
    <s v="BGD/SEV/61/INS/37"/>
    <s v="UNDP"/>
    <m/>
    <x v="2"/>
    <s v="BGD"/>
    <x v="4"/>
    <s v="SEV"/>
    <s v="Renewal of the institutional strengthening project (phase VI)"/>
    <d v="2010-07-01T00:00:00"/>
    <d v="2012-06-01T00:00:00"/>
    <s v="FIN"/>
    <d v="2012-01-01T00:00:00"/>
    <m/>
    <d v="2014-06-01T00:00:00"/>
    <d v="2015-12-01T00:00:00"/>
    <n v="0"/>
    <m/>
    <m/>
    <m/>
    <m/>
    <m/>
    <n v="0"/>
    <m/>
    <m/>
    <m/>
    <m/>
    <m/>
    <n v="130000"/>
    <n v="-1140"/>
    <n v="128860"/>
    <n v="1"/>
    <n v="0"/>
    <n v="0"/>
    <n v="0"/>
    <n v="9750"/>
    <n v="-86"/>
    <n v="9664"/>
    <n v="-0.5"/>
    <n v="128860"/>
    <n v="0"/>
    <n v="0"/>
    <n v="9664.5"/>
    <n v="0"/>
    <m/>
    <m/>
    <m/>
    <m/>
    <s v="Financially Completed in 2015."/>
    <m/>
    <m/>
    <m/>
    <x v="1"/>
    <n v="0"/>
    <n v="1"/>
    <n v="18"/>
    <n v="23"/>
    <n v="0"/>
    <n v="0"/>
    <n v="0"/>
    <n v="2010"/>
  </r>
  <r>
    <m/>
    <m/>
    <s v="GUA/SEV/53/INS/33"/>
    <s v="UNEP"/>
    <m/>
    <x v="1"/>
    <s v="GUA"/>
    <x v="4"/>
    <s v="SEV"/>
    <s v="Renewal of the institutional strengthening project (phase VI)"/>
    <d v="2007-11-01T00:00:00"/>
    <d v="2009-11-01T00:00:00"/>
    <s v="FIN"/>
    <d v="2009-04-01T00:00:00"/>
    <m/>
    <d v="2011-04-01T00:00:00"/>
    <d v="2011-12-01T00:00:00"/>
    <n v="0"/>
    <m/>
    <m/>
    <n v="0"/>
    <m/>
    <m/>
    <n v="0"/>
    <m/>
    <m/>
    <n v="0"/>
    <m/>
    <m/>
    <n v="124800"/>
    <n v="0"/>
    <n v="124800"/>
    <n v="1"/>
    <n v="0"/>
    <n v="0"/>
    <n v="0"/>
    <n v="0"/>
    <n v="0"/>
    <n v="0"/>
    <n v="0"/>
    <n v="124800"/>
    <n v="0"/>
    <n v="0"/>
    <n v="0"/>
    <n v="0"/>
    <m/>
    <n v="0"/>
    <m/>
    <m/>
    <m/>
    <m/>
    <m/>
    <m/>
    <x v="1"/>
    <n v="0"/>
    <n v="1"/>
    <n v="17"/>
    <n v="24"/>
    <n v="0"/>
    <n v="0"/>
    <n v="0"/>
    <n v="2007"/>
  </r>
  <r>
    <m/>
    <m/>
    <s v="MON/SEV/60/INS/15"/>
    <s v="UNEP"/>
    <m/>
    <x v="2"/>
    <s v="MON"/>
    <x v="4"/>
    <s v="SEV"/>
    <s v="Renewal of the institutional strengthening project (phase VI)"/>
    <d v="2010-04-01T00:00:00"/>
    <d v="2011-12-01T00:00:00"/>
    <s v="FIN"/>
    <d v="2010-09-01T00:00:00"/>
    <m/>
    <d v="2011-12-01T00:00:00"/>
    <d v="2012-12-01T00:00:00"/>
    <n v="0"/>
    <m/>
    <m/>
    <n v="0"/>
    <m/>
    <m/>
    <n v="0"/>
    <m/>
    <m/>
    <n v="0"/>
    <m/>
    <m/>
    <n v="42500"/>
    <n v="0"/>
    <n v="42500"/>
    <n v="1"/>
    <n v="0"/>
    <n v="0"/>
    <n v="0"/>
    <n v="0"/>
    <n v="0"/>
    <n v="0"/>
    <n v="0"/>
    <n v="42500"/>
    <n v="0"/>
    <n v="0"/>
    <n v="0"/>
    <n v="0"/>
    <m/>
    <n v="0"/>
    <m/>
    <m/>
    <m/>
    <m/>
    <m/>
    <m/>
    <x v="1"/>
    <n v="0"/>
    <n v="1"/>
    <n v="5"/>
    <n v="20"/>
    <n v="0"/>
    <n v="0"/>
    <n v="0"/>
    <n v="2010"/>
  </r>
  <r>
    <m/>
    <m/>
    <s v="ZIM/SEV/59/INS/41"/>
    <s v="UNEP"/>
    <m/>
    <x v="0"/>
    <s v="ZIM"/>
    <x v="4"/>
    <s v="SEV"/>
    <s v="Renewal of the institutional strengthening project (phase VI)"/>
    <d v="2009-11-01T00:00:00"/>
    <d v="2011-11-01T00:00:00"/>
    <s v="FIN"/>
    <d v="2011-05-01T00:00:00"/>
    <m/>
    <d v="2013-03-01T00:00:00"/>
    <d v="2014-03-01T00:00:00"/>
    <n v="0"/>
    <m/>
    <m/>
    <n v="0"/>
    <m/>
    <m/>
    <n v="0"/>
    <m/>
    <m/>
    <n v="0"/>
    <m/>
    <m/>
    <n v="80297"/>
    <n v="67944"/>
    <n v="148241"/>
    <n v="1"/>
    <n v="0"/>
    <n v="0"/>
    <n v="0"/>
    <n v="0"/>
    <n v="0"/>
    <n v="0"/>
    <n v="0"/>
    <n v="148241"/>
    <n v="0"/>
    <n v="0"/>
    <n v="0"/>
    <n v="0"/>
    <m/>
    <n v="0"/>
    <m/>
    <m/>
    <m/>
    <m/>
    <m/>
    <m/>
    <x v="1"/>
    <n v="0"/>
    <n v="1"/>
    <n v="18"/>
    <n v="24"/>
    <n v="0"/>
    <n v="0"/>
    <n v="0"/>
    <n v="2009"/>
  </r>
  <r>
    <m/>
    <m/>
    <s v="BRU/SEV/82/INS/22"/>
    <s v="UNEP"/>
    <m/>
    <x v="2"/>
    <s v="BRU"/>
    <x v="4"/>
    <s v="SEV"/>
    <s v="Renewal of the institutional strengthening project (phase VI: 1/2019-12/2020)"/>
    <d v="2018-12-01T00:00:00"/>
    <d v="2020-12-01T00:00:00"/>
    <s v="FIN"/>
    <d v="2020-01-01T00:00:00"/>
    <m/>
    <d v="2021-02-01T00:00:00"/>
    <d v="2021-12-01T00:00:00"/>
    <n v="0"/>
    <m/>
    <m/>
    <n v="0"/>
    <m/>
    <m/>
    <m/>
    <m/>
    <m/>
    <m/>
    <m/>
    <m/>
    <n v="89600"/>
    <n v="0"/>
    <n v="89600"/>
    <n v="1"/>
    <n v="0"/>
    <n v="0"/>
    <n v="0"/>
    <n v="0"/>
    <n v="0"/>
    <n v="0"/>
    <n v="0"/>
    <n v="89600"/>
    <n v="0"/>
    <n v="0"/>
    <n v="0"/>
    <n v="0"/>
    <m/>
    <n v="0"/>
    <m/>
    <m/>
    <m/>
    <m/>
    <m/>
    <m/>
    <x v="1"/>
    <n v="0"/>
    <n v="1"/>
    <n v="13"/>
    <n v="24"/>
    <n v="0"/>
    <n v="0"/>
    <n v="0"/>
    <n v="2018"/>
  </r>
  <r>
    <m/>
    <m/>
    <s v="LAO/SEV/67/INS/24"/>
    <s v="UNEP"/>
    <m/>
    <x v="2"/>
    <s v="LAO"/>
    <x v="4"/>
    <s v="SEV"/>
    <s v="Renewal of the institutional strengthening project (phase VI: 12/2012-11/2014)"/>
    <d v="2012-07-01T00:00:00"/>
    <d v="2014-11-01T00:00:00"/>
    <s v="FIN"/>
    <d v="2013-03-01T00:00:00"/>
    <m/>
    <d v="2014-11-01T00:00:00"/>
    <d v="2015-11-01T00:00:00"/>
    <n v="0"/>
    <m/>
    <m/>
    <n v="0"/>
    <m/>
    <m/>
    <n v="0"/>
    <m/>
    <m/>
    <n v="0"/>
    <m/>
    <m/>
    <n v="60000"/>
    <n v="0"/>
    <n v="60000"/>
    <n v="1"/>
    <n v="0"/>
    <n v="0"/>
    <n v="0"/>
    <n v="0"/>
    <n v="0"/>
    <n v="0"/>
    <n v="0"/>
    <n v="60000"/>
    <n v="0"/>
    <n v="0"/>
    <n v="0"/>
    <n v="0"/>
    <m/>
    <n v="0"/>
    <m/>
    <m/>
    <m/>
    <m/>
    <m/>
    <m/>
    <x v="1"/>
    <n v="0"/>
    <n v="1"/>
    <n v="8"/>
    <n v="28"/>
    <n v="0"/>
    <n v="0"/>
    <n v="0"/>
    <n v="2012"/>
  </r>
  <r>
    <m/>
    <m/>
    <s v="MAU/SEV/81/INS/26"/>
    <s v="UNEP"/>
    <m/>
    <x v="0"/>
    <s v="MAU"/>
    <x v="4"/>
    <s v="SEV"/>
    <s v="Renewal of the institutional strengthening project (phase VI: 6/2018-5/2020)"/>
    <d v="2018-06-01T00:00:00"/>
    <d v="2020-05-01T00:00:00"/>
    <s v="FIN"/>
    <d v="2020-01-01T00:00:00"/>
    <m/>
    <d v="2020-12-01T00:00:00"/>
    <d v="2020-12-01T00:00:00"/>
    <n v="0"/>
    <m/>
    <m/>
    <n v="0"/>
    <m/>
    <m/>
    <m/>
    <m/>
    <m/>
    <m/>
    <m/>
    <m/>
    <n v="85000"/>
    <n v="0"/>
    <n v="85000"/>
    <n v="1"/>
    <n v="0"/>
    <n v="0"/>
    <n v="0"/>
    <n v="0"/>
    <n v="0"/>
    <n v="0"/>
    <n v="0"/>
    <n v="85000"/>
    <n v="0"/>
    <n v="0"/>
    <n v="0"/>
    <n v="0"/>
    <m/>
    <n v="0"/>
    <m/>
    <m/>
    <m/>
    <m/>
    <m/>
    <m/>
    <x v="1"/>
    <n v="0"/>
    <n v="1"/>
    <n v="19"/>
    <n v="23"/>
    <n v="0"/>
    <n v="0"/>
    <n v="0"/>
    <n v="2018"/>
  </r>
  <r>
    <m/>
    <m/>
    <s v="LIB/SEV/85/INS/44"/>
    <s v="UNIDO"/>
    <m/>
    <x v="0"/>
    <s v="LIB"/>
    <x v="4"/>
    <s v="SEV"/>
    <s v="Renewal of the institutional strengthening project (phase VI: 7/2020-6/2022)"/>
    <d v="2020-06-01T00:00:00"/>
    <d v="2022-06-01T00:00:00"/>
    <s v="COM"/>
    <d v="2020-08-01T00:00:00"/>
    <m/>
    <d v="2023-06-01T00:00:00"/>
    <m/>
    <n v="0"/>
    <m/>
    <m/>
    <n v="0"/>
    <m/>
    <m/>
    <n v="0"/>
    <m/>
    <m/>
    <n v="0"/>
    <m/>
    <m/>
    <n v="174164"/>
    <n v="0"/>
    <n v="174164"/>
    <n v="0.95446780046393054"/>
    <n v="7930.070000000007"/>
    <n v="7930.070000000007"/>
    <n v="0"/>
    <n v="12191"/>
    <n v="0"/>
    <n v="12191"/>
    <n v="554.57299840233463"/>
    <n v="166233.93"/>
    <n v="2236.89"/>
    <n v="900"/>
    <n v="11636.427001597665"/>
    <n v="156.57613507958018"/>
    <m/>
    <m/>
    <m/>
    <m/>
    <s v="The NOU remains fully staffed. Reporting obligations for first half of 2023 have been completed on time. The NOU has followed up with concerned authorities with regards to the ratification of the Kigali Amendment."/>
    <s v="Grant closure has been initiated."/>
    <s v="Yes"/>
    <m/>
    <x v="1"/>
    <n v="0"/>
    <n v="1"/>
    <n v="2"/>
    <n v="24"/>
    <n v="0"/>
    <n v="0"/>
    <n v="0"/>
    <n v="2020"/>
  </r>
  <r>
    <m/>
    <m/>
    <s v="QAT/SEV/90/INS/28"/>
    <s v="UNEP"/>
    <m/>
    <x v="2"/>
    <s v="QAT"/>
    <x v="4"/>
    <s v="SEV"/>
    <s v="Renewal of the institutional strengthening project (phase VI: 7/2022-6/2024)"/>
    <d v="2022-06-01T00:00:00"/>
    <d v="2024-06-01T00:00:00"/>
    <s v="ONG"/>
    <m/>
    <d v="2024-06-01T00:00:00"/>
    <m/>
    <m/>
    <n v="0"/>
    <m/>
    <m/>
    <n v="0"/>
    <m/>
    <m/>
    <m/>
    <m/>
    <m/>
    <m/>
    <m/>
    <m/>
    <n v="113920"/>
    <n v="0"/>
    <n v="113920"/>
    <n v="0"/>
    <n v="113920"/>
    <n v="113920"/>
    <n v="0"/>
    <n v="0"/>
    <n v="0"/>
    <n v="0"/>
    <n v="0"/>
    <n v="0"/>
    <n v="113920"/>
    <n v="56960"/>
    <n v="0"/>
    <n v="0"/>
    <m/>
    <n v="50000"/>
    <m/>
    <m/>
    <s v="Progress report: Agreement signed in Mar. 2023 ($113,920). the NOU is fully functional and actively continued imlementing the planned activities including reporting the data for 2022 and supervising the implementation of the HPMP stage II. several consultation meetings have been organized along with a national awareness campaign for raising awareness; the NOU actively participated in the global and regional meetings including the network meeting in Sept. 2023 and standards workshop in Feb. 2023."/>
    <s v="Progress report: Agreement signed in Mar. 2023 ($113,920). the NOU has successfully implemented almost all planned activities under this phase including reporting the CP data for 2023 and finalized the submission of the renewal request for next phase of the projejct for consideration at ExCom-94."/>
    <s v="Yes "/>
    <m/>
    <x v="0"/>
    <n v="1"/>
    <n v="0"/>
    <s v=""/>
    <n v="24"/>
    <n v="0"/>
    <n v="24"/>
    <n v="0"/>
    <n v="2022"/>
  </r>
  <r>
    <m/>
    <m/>
    <s v="ERI/SEV/92/INS/25"/>
    <s v="UNEP"/>
    <m/>
    <x v="0"/>
    <s v="ERI"/>
    <x v="4"/>
    <s v="SEV"/>
    <s v="Renewal of the institutional strengthening project (phase VI: 7/2023-6/2026)"/>
    <d v="2023-06-01T00:00:00"/>
    <d v="2026-06-01T00:00:00"/>
    <s v="ONG"/>
    <m/>
    <d v="2026-06-01T00:00:00"/>
    <m/>
    <m/>
    <n v="0"/>
    <m/>
    <m/>
    <n v="0"/>
    <m/>
    <m/>
    <m/>
    <m/>
    <m/>
    <m/>
    <m/>
    <m/>
    <n v="180000"/>
    <n v="0"/>
    <n v="180000"/>
    <n v="0"/>
    <n v="180000"/>
    <n v="180000"/>
    <n v="0"/>
    <n v="0"/>
    <n v="0"/>
    <n v="0"/>
    <n v="0"/>
    <n v="0"/>
    <n v="180000"/>
    <n v="62999.999999999993"/>
    <n v="0"/>
    <n v="0"/>
    <m/>
    <n v="90000"/>
    <m/>
    <m/>
    <s v="The SSFA with a total of USD 180,000 was signed by the country in September 2023. The first payment of USD90,000 was released to the country in October 2023. The quota and licensing system are supporting all HCFCs phase-out programme. The consumption in 2023 was 0.523 ODP which was below the allowable limit. Additionally, a refrigerant identification service identified only one instance of counterfeit refrigerant among over 30 cylinders checked for RAC technicians and importers in 2023. Eritrea ratified the Kigali Amendment on 7th February 2023. The collection of data was conducted to report A7 and CP data for the year 2022. CP data for 2022 reported on 1st March 2023 and A7 data reported on 30th May 2023. Training workshops were held for technicians from Zara Mining Share Company on 16-20 February 2023. The International Ozone Day for 2023 was celebrated with various  activities; General Knowledge Competition  on the issues related to the Ozone layer was made on a national TV program; Documentary film that reflect the ozone science, MP and country’s efforts and achievements prepared; Article was also prepared by local language (Tigrigna) and published in Hadas Eritrea on 16th September 2023 under the theme ‘Twin responsibility of Ozone day-Ozone layer preservation and combating climate change’. Awareness raising seminars were organized for 70 participants at the Zara Mining Share Company on February 17th and 18th, 2023.  Two articles in Tigrigna, targeting the general public, were prepared to raise awareness. The themes were &quot;Cold chain for food safety and food security&quot; and &quot;The good news on the healing of the Ozone layer,&quot; explaining the report from the Scientific Assessment Panel.  On International Children's Day, November 20, 2023, the NOO issued a call to action for all stakeholders and responsible bodies to prioritize raising children's awareness and promoting environmentally friendly lifestyles. The NOO has committed to placing a greater emphasis on children's awareness programs in 2024. The Eritrean Chemical Engineering Festival (CheFest 2023) took place in December 2023. The NOO organized a seminar on 20th December titled &quot;The Role of Chemical Engineers in Creating a Cleaner Environment.&quot; Over 100 chemical engineering students, teachers, and interested scholars participated. In addition, forty-five female students from the College of Engineering in Mainefhi attended. The seminar highlighted the environmental impact of different refrigerants, national and global efforts to address it, and discussions on potential innovative approaches.  A NOO representative attended the Regional Network Meeting, held back-to-back with the Thematic Meeting for Customs Officers, in Kigali, Rwanda, from May 8-10 and 11-12, 2023, respectively. Two NOO members participated in a training on Strengthening Negotiation Skills for the Montreal Protocol Context, organized by GIZ in Nairobi, Kenya, from October 19-21, 2023. Eritrea was represented by a delegation of two NOO members and the Eritrean Ambassador to Kenya at the 35th Meeting of the Parties to the Montreal Protocol, held in Nairobi from October 23 to 27, 2023. The overall performance of the project is satisfactory. The project has demonstrably achieved its objective. Stakeholder participation in both awareness campaigns and training programs has increased significantly. Additionally, the quality of awareness materials has been noticeably improved."/>
    <s v="The licensing system is fully operational. Refrigerant Identification service is provided for 10 RAC technicians and end-users. The collection of data was undertaken to report A7 and CP data for the year 2023. Both CP data and Article 7 data were submitted in April 2024. RAC Training workshop was organized to 45 young Eritrean Crop and Livestock cooperation technicians including 18 female technicians on 16th January 2024 at Adi-Guadad cold store. Preparation for 2024 ozone day celebration is underway. UNEP Ozone action’s animation video of Ozzy Ozone is in a process of translating into local language (Tigrigna) with a national context. The NOO is actively developing engaging materials to broaden its reach and raise awareness among children. Training for 18 female RAC technicians of ECLC were carried out on 16 January 2024. The project is progressing successfully."/>
    <s v="Yes"/>
    <m/>
    <x v="0"/>
    <n v="1"/>
    <n v="0"/>
    <s v=""/>
    <n v="36"/>
    <n v="0"/>
    <n v="36"/>
    <n v="0"/>
    <n v="2023"/>
  </r>
  <r>
    <m/>
    <m/>
    <s v="GUA/SEV/61/INS/41"/>
    <s v="UNEP"/>
    <m/>
    <x v="1"/>
    <s v="GUA"/>
    <x v="4"/>
    <s v="SEV"/>
    <s v="Renewal of the institutional strengthening project (phase VII)"/>
    <d v="2010-07-01T00:00:00"/>
    <d v="2012-06-01T00:00:00"/>
    <s v="FIN"/>
    <d v="2011-11-01T00:00:00"/>
    <m/>
    <d v="2019-05-01T00:00:00"/>
    <d v="2019-12-01T00:00:00"/>
    <n v="0"/>
    <m/>
    <m/>
    <n v="0"/>
    <m/>
    <m/>
    <n v="0"/>
    <m/>
    <m/>
    <n v="0"/>
    <m/>
    <m/>
    <n v="124800"/>
    <n v="-1483.84"/>
    <n v="123316.16"/>
    <n v="0.9999987025220376"/>
    <n v="0.16000000000349246"/>
    <n v="0.16000000000349246"/>
    <n v="0"/>
    <n v="0"/>
    <n v="0"/>
    <n v="0"/>
    <n v="0"/>
    <n v="123316"/>
    <n v="0"/>
    <n v="0"/>
    <n v="0"/>
    <n v="0"/>
    <m/>
    <n v="0"/>
    <m/>
    <m/>
    <m/>
    <m/>
    <m/>
    <m/>
    <x v="1"/>
    <n v="0"/>
    <n v="1"/>
    <n v="16"/>
    <n v="23"/>
    <n v="0"/>
    <n v="0"/>
    <n v="0"/>
    <n v="2010"/>
  </r>
  <r>
    <m/>
    <m/>
    <s v="MON/SEV/64/INS/19"/>
    <s v="UNEP"/>
    <m/>
    <x v="2"/>
    <s v="MON"/>
    <x v="4"/>
    <s v="SEV"/>
    <s v="Renewal of the institutional strengthening project (phase VII: 1/2012-12/2013)"/>
    <d v="2011-07-01T00:00:00"/>
    <d v="2013-12-01T00:00:00"/>
    <s v="FIN"/>
    <d v="2011-12-01T00:00:00"/>
    <m/>
    <d v="2013-12-01T00:00:00"/>
    <d v="2014-03-01T00:00:00"/>
    <n v="0"/>
    <m/>
    <m/>
    <n v="0"/>
    <m/>
    <m/>
    <n v="0"/>
    <m/>
    <m/>
    <n v="0"/>
    <m/>
    <m/>
    <n v="60000"/>
    <n v="0"/>
    <n v="60000"/>
    <n v="1"/>
    <n v="0"/>
    <n v="0"/>
    <n v="0"/>
    <n v="0"/>
    <n v="0"/>
    <n v="0"/>
    <n v="0"/>
    <n v="60000"/>
    <n v="0"/>
    <n v="0"/>
    <n v="0"/>
    <n v="0"/>
    <m/>
    <n v="0"/>
    <m/>
    <m/>
    <m/>
    <m/>
    <m/>
    <m/>
    <x v="1"/>
    <n v="0"/>
    <n v="1"/>
    <n v="5"/>
    <n v="29"/>
    <n v="0"/>
    <n v="0"/>
    <n v="0"/>
    <n v="2011"/>
  </r>
  <r>
    <m/>
    <m/>
    <s v="BGD/SEV/71/INS/41"/>
    <s v="UNDP"/>
    <m/>
    <x v="2"/>
    <s v="BGD"/>
    <x v="4"/>
    <s v="SEV"/>
    <s v="Renewal of the institutional strengthening project (phase VII: 1/2014-12/2015)"/>
    <d v="2013-12-01T00:00:00"/>
    <d v="2015-12-01T00:00:00"/>
    <s v="FIN"/>
    <d v="2015-03-01T00:00:00"/>
    <m/>
    <d v="2017-03-01T00:00:00"/>
    <d v="2018-03-01T00:00:00"/>
    <n v="0"/>
    <m/>
    <m/>
    <m/>
    <m/>
    <m/>
    <n v="0"/>
    <m/>
    <m/>
    <m/>
    <m/>
    <m/>
    <n v="130000"/>
    <n v="-1376"/>
    <n v="128624"/>
    <n v="1"/>
    <n v="0"/>
    <n v="0"/>
    <n v="0"/>
    <n v="9100"/>
    <n v="-96"/>
    <n v="9004"/>
    <n v="0.31999999999970896"/>
    <n v="128624"/>
    <n v="0"/>
    <n v="0"/>
    <n v="9003.68"/>
    <n v="0"/>
    <m/>
    <m/>
    <m/>
    <m/>
    <s v="Financially completed in 2018."/>
    <m/>
    <m/>
    <m/>
    <x v="1"/>
    <n v="0"/>
    <n v="1"/>
    <n v="15"/>
    <n v="24"/>
    <n v="0"/>
    <n v="0"/>
    <n v="0"/>
    <n v="2013"/>
  </r>
  <r>
    <m/>
    <m/>
    <s v="BRU/SEV/86/INS/28"/>
    <s v="UNEP"/>
    <m/>
    <x v="2"/>
    <s v="BRU"/>
    <x v="4"/>
    <s v="SEV"/>
    <s v="Renewal of the institutional strengthening project (phase VII: 1/2021-12/2022)"/>
    <d v="2020-12-01T00:00:00"/>
    <d v="2022-12-01T00:00:00"/>
    <s v="FIN"/>
    <d v="2022-05-01T00:00:00"/>
    <m/>
    <d v="2022-12-01T00:00:00"/>
    <d v="2023-12-01T00:00:00"/>
    <n v="0"/>
    <m/>
    <m/>
    <n v="0"/>
    <m/>
    <m/>
    <m/>
    <m/>
    <m/>
    <m/>
    <m/>
    <m/>
    <n v="89600"/>
    <n v="0"/>
    <n v="89600"/>
    <n v="1"/>
    <n v="0"/>
    <n v="0"/>
    <n v="0"/>
    <n v="0"/>
    <n v="0"/>
    <n v="0"/>
    <n v="0"/>
    <n v="89600"/>
    <n v="0"/>
    <n v="0"/>
    <n v="0"/>
    <n v="0"/>
    <m/>
    <n v="0"/>
    <m/>
    <m/>
    <s v="The project was completed in December 2022.  The final payment of US$ 5,000 was released in June 2023. The project was financially completed in December 2023. "/>
    <s v="The project is financially completed."/>
    <s v="Yes"/>
    <m/>
    <x v="1"/>
    <n v="0"/>
    <n v="1"/>
    <n v="17"/>
    <n v="24"/>
    <n v="0"/>
    <n v="0"/>
    <n v="0"/>
    <n v="2020"/>
  </r>
  <r>
    <m/>
    <m/>
    <s v="MAU/SEV/86/INS/27"/>
    <s v="UNEP"/>
    <m/>
    <x v="0"/>
    <s v="MAU"/>
    <x v="4"/>
    <s v="SEV"/>
    <s v="Renewal of the institutional strengthening project (phase VII: 1/2021-12/2022)"/>
    <d v="2020-12-01T00:00:00"/>
    <d v="2022-12-01T00:00:00"/>
    <s v="FIN"/>
    <d v="2021-12-01T00:00:00"/>
    <m/>
    <d v="2022-12-01T00:00:00"/>
    <d v="2022-12-01T00:00:00"/>
    <n v="0"/>
    <m/>
    <m/>
    <n v="0"/>
    <m/>
    <m/>
    <m/>
    <m/>
    <m/>
    <m/>
    <m/>
    <m/>
    <n v="85000"/>
    <n v="0"/>
    <n v="85000"/>
    <n v="1"/>
    <n v="0"/>
    <n v="0"/>
    <n v="0"/>
    <n v="0"/>
    <n v="0"/>
    <n v="0"/>
    <n v="0"/>
    <n v="85000"/>
    <n v="0"/>
    <n v="0"/>
    <n v="0"/>
    <n v="0"/>
    <m/>
    <n v="0"/>
    <m/>
    <m/>
    <m/>
    <m/>
    <s v="Yes"/>
    <m/>
    <x v="1"/>
    <n v="0"/>
    <n v="1"/>
    <n v="12"/>
    <n v="24"/>
    <n v="0"/>
    <n v="0"/>
    <n v="0"/>
    <n v="2020"/>
  </r>
  <r>
    <m/>
    <m/>
    <s v="LIB/SEV/91/INS/47"/>
    <s v="UNIDO"/>
    <m/>
    <x v="0"/>
    <s v="LIB"/>
    <x v="4"/>
    <s v="SEV"/>
    <s v="Renewal of the institutional strengthening project (phase VII: 1/2023-12/2024)"/>
    <d v="2022-12-01T00:00:00"/>
    <d v="2024-12-01T00:00:00"/>
    <s v="ONG"/>
    <d v="2023-04-01T00:00:00"/>
    <d v="2025-12-31T00:00:00"/>
    <m/>
    <m/>
    <n v="0"/>
    <m/>
    <m/>
    <n v="0"/>
    <m/>
    <m/>
    <n v="0"/>
    <m/>
    <m/>
    <n v="0"/>
    <m/>
    <m/>
    <n v="240345"/>
    <n v="0"/>
    <n v="240345"/>
    <n v="0.25930499906384574"/>
    <n v="178022.34"/>
    <n v="178022.34"/>
    <n v="0"/>
    <n v="16824"/>
    <n v="0"/>
    <n v="16824"/>
    <n v="12442.426270210379"/>
    <n v="62322.66"/>
    <n v="1144.1099999999999"/>
    <n v="60000"/>
    <n v="4381.5737297896212"/>
    <n v="80.086985957685812"/>
    <m/>
    <m/>
    <m/>
    <m/>
    <s v="The NOU remains fully staffed. Reporting obligations for second half of 2023 have been completed on time. The NOU has followed up with concerned authorities with regards to the ratification of the Kigali Amendment_x000a_Milestones achieved:_x000a_Milestone 1:  Contracts of NOU personnel renewed - Yes; _x000a_Milestone 2: 2022 Art 7 data submitted - Yes_x000a_Milestone 3: Quotas for the period 2024 established - Yes_x000a_Actions towards next goals: Initiate the preparation of the Ozone Day celebration;_x000a__x000a_Was there any delay during the reporting year? No _x000a_Any recurring problem? No _x000a_Any impact on project completion date: No_x000a_Any action required by Executive Committee? No_x000a_"/>
    <s v="The NOU remains fully staffed. Reporting obligations for first half of 2024 have been completed on time. The NOU has followed up with concerned authorities with regards to the ratification of the Kigali Amendment_x000a_Milestones achieved:_x000a_Milestone 1:  Contracts of NOU personnel renewed - Yes _x000a_Milestone 2: Contract awarded to sub-contractor to organize series of awareness campaigns – Yes_x000a_Milestone 3: 2023 CP data reported - Yes _x000a_Milestone 4: Reporting requirements for the IMPCOM are fulfilled - Yes, the progress report on the plan of action to return to compliance has been submitted_x000a__x000a_Actions toward next goals: _x000a_Action 1: Initiate the preparation of the Ozone Day celebration_x000a_Action 2: Report on Article 7 data_x000a_Action 3: organization of awareness raising campaigns_x000a__x000a_Was there any delay during the reporting year? No _x000a_Any recurring problem? No _x000a_Any impact on project completion date: No_x000a_Any action required by Executive Committee? No_x000a_"/>
    <s v="Yes"/>
    <m/>
    <x v="0"/>
    <n v="1"/>
    <n v="1"/>
    <n v="4"/>
    <n v="24"/>
    <n v="12"/>
    <n v="36"/>
    <n v="0"/>
    <n v="2022"/>
  </r>
  <r>
    <m/>
    <m/>
    <s v="LAO/SEV/72/INS/26"/>
    <s v="UNEP"/>
    <m/>
    <x v="2"/>
    <s v="LAO"/>
    <x v="4"/>
    <s v="SEV"/>
    <s v="Renewal of the institutional strengthening project (phase VII: 12/2014-11/2016)"/>
    <d v="2014-05-01T00:00:00"/>
    <d v="2016-11-01T00:00:00"/>
    <s v="FIN"/>
    <d v="2015-05-01T00:00:00"/>
    <m/>
    <d v="2017-06-01T00:00:00"/>
    <d v="2018-12-01T00:00:00"/>
    <n v="0"/>
    <m/>
    <m/>
    <n v="0"/>
    <m/>
    <m/>
    <m/>
    <m/>
    <m/>
    <m/>
    <m/>
    <m/>
    <n v="60000"/>
    <n v="0"/>
    <n v="60000"/>
    <n v="1"/>
    <n v="0"/>
    <n v="0"/>
    <n v="0"/>
    <n v="0"/>
    <n v="0"/>
    <n v="0"/>
    <n v="0"/>
    <n v="60000"/>
    <n v="0"/>
    <n v="0"/>
    <n v="0"/>
    <n v="0"/>
    <m/>
    <n v="0"/>
    <m/>
    <m/>
    <m/>
    <m/>
    <m/>
    <m/>
    <x v="1"/>
    <n v="0"/>
    <n v="1"/>
    <n v="12"/>
    <n v="30"/>
    <n v="0"/>
    <n v="0"/>
    <n v="0"/>
    <n v="2014"/>
  </r>
  <r>
    <m/>
    <m/>
    <s v="ZIM/SEV/69/INS/46"/>
    <s v="UNEP"/>
    <m/>
    <x v="0"/>
    <s v="ZIM"/>
    <x v="4"/>
    <s v="SEV"/>
    <s v="Renewal of the institutional strengthening project (phase VII: 4/2013-3/2015)"/>
    <d v="2013-04-01T00:00:00"/>
    <d v="2015-03-01T00:00:00"/>
    <s v="FIN"/>
    <d v="2013-11-01T00:00:00"/>
    <m/>
    <d v="2016-08-01T00:00:00"/>
    <d v="2017-12-01T00:00:00"/>
    <n v="0"/>
    <m/>
    <m/>
    <n v="0"/>
    <m/>
    <m/>
    <m/>
    <m/>
    <m/>
    <m/>
    <m/>
    <m/>
    <n v="148242"/>
    <n v="0"/>
    <n v="148242"/>
    <n v="1"/>
    <n v="0"/>
    <n v="0"/>
    <n v="0"/>
    <n v="0"/>
    <n v="0"/>
    <n v="0"/>
    <n v="0"/>
    <n v="148242"/>
    <n v="0"/>
    <n v="0"/>
    <n v="0"/>
    <n v="0"/>
    <m/>
    <n v="0"/>
    <m/>
    <m/>
    <m/>
    <m/>
    <m/>
    <m/>
    <x v="1"/>
    <n v="0"/>
    <n v="1"/>
    <n v="7"/>
    <n v="23"/>
    <n v="0"/>
    <n v="0"/>
    <n v="0"/>
    <n v="2013"/>
  </r>
  <r>
    <m/>
    <m/>
    <s v="MON/SEV/70/INS/20"/>
    <s v="UNEP"/>
    <m/>
    <x v="2"/>
    <s v="MON"/>
    <x v="4"/>
    <s v="SEV"/>
    <s v="Renewal of the institutional strengthening project (phase VIII: 1/2014-12/2015)"/>
    <d v="2013-07-01T00:00:00"/>
    <d v="2015-12-01T00:00:00"/>
    <s v="FIN"/>
    <d v="2014-03-01T00:00:00"/>
    <m/>
    <d v="2015-12-01T00:00:00"/>
    <d v="2016-12-01T00:00:00"/>
    <n v="0"/>
    <m/>
    <m/>
    <n v="0"/>
    <m/>
    <m/>
    <m/>
    <m/>
    <m/>
    <m/>
    <m/>
    <m/>
    <n v="60000"/>
    <n v="0"/>
    <n v="60000"/>
    <n v="1"/>
    <n v="0"/>
    <n v="0"/>
    <n v="0"/>
    <n v="0"/>
    <n v="0"/>
    <n v="0"/>
    <n v="0"/>
    <n v="60000"/>
    <n v="0"/>
    <n v="0"/>
    <n v="0"/>
    <n v="0"/>
    <m/>
    <n v="0"/>
    <m/>
    <m/>
    <m/>
    <m/>
    <m/>
    <m/>
    <x v="1"/>
    <n v="0"/>
    <n v="1"/>
    <n v="8"/>
    <n v="29"/>
    <n v="0"/>
    <n v="0"/>
    <n v="0"/>
    <n v="2013"/>
  </r>
  <r>
    <m/>
    <m/>
    <s v="BGD/SEV/77/INS/47"/>
    <s v="UNDP"/>
    <m/>
    <x v="2"/>
    <s v="BGD"/>
    <x v="4"/>
    <s v="SEV"/>
    <s v="Renewal of the institutional strengthening project (phase VIII: 1/2017-12/2018)"/>
    <d v="2016-12-01T00:00:00"/>
    <d v="2018-12-01T00:00:00"/>
    <s v="FIN"/>
    <d v="2018-12-01T00:00:00"/>
    <m/>
    <d v="2019-06-01T00:00:00"/>
    <d v="2020-06-01T00:00:00"/>
    <n v="0"/>
    <m/>
    <m/>
    <m/>
    <m/>
    <m/>
    <n v="0"/>
    <m/>
    <m/>
    <m/>
    <m/>
    <m/>
    <n v="166400"/>
    <n v="-4157"/>
    <n v="162243"/>
    <n v="1"/>
    <n v="0"/>
    <n v="0"/>
    <n v="0"/>
    <n v="11648"/>
    <n v="-291"/>
    <n v="11357"/>
    <n v="-1.0000000000218279E-2"/>
    <n v="162243"/>
    <n v="0"/>
    <n v="0"/>
    <n v="11357.01"/>
    <n v="0"/>
    <m/>
    <m/>
    <m/>
    <m/>
    <s v="Financially completed in 2020."/>
    <m/>
    <m/>
    <m/>
    <x v="1"/>
    <n v="0"/>
    <n v="1"/>
    <n v="24"/>
    <n v="24"/>
    <n v="0"/>
    <n v="0"/>
    <n v="0"/>
    <n v="2016"/>
  </r>
  <r>
    <m/>
    <m/>
    <s v="BRU/SEV/91/INS/31"/>
    <s v="UNEP"/>
    <m/>
    <x v="2"/>
    <s v="BRU"/>
    <x v="4"/>
    <s v="SEV"/>
    <s v="Renewal of the institutional strengthening project (phase VIII: 1/2023-12/2024)"/>
    <d v="2022-12-01T00:00:00"/>
    <d v="2024-12-01T00:00:00"/>
    <s v="ONG"/>
    <d v="2023-12-21T00:00:00"/>
    <d v="2024-12-01T00:00:00"/>
    <m/>
    <m/>
    <n v="0"/>
    <m/>
    <m/>
    <n v="0"/>
    <m/>
    <m/>
    <m/>
    <m/>
    <m/>
    <m/>
    <m/>
    <m/>
    <n v="123648"/>
    <n v="0"/>
    <n v="123648"/>
    <n v="0.30642299107142862"/>
    <n v="85759.41"/>
    <n v="85759.41"/>
    <n v="0"/>
    <n v="0"/>
    <n v="0"/>
    <n v="0"/>
    <n v="0"/>
    <n v="37888.590000000004"/>
    <n v="85759.41"/>
    <n v="42879.705000000002"/>
    <n v="0"/>
    <n v="0"/>
    <m/>
    <n v="20111.41"/>
    <m/>
    <m/>
    <s v="The SSFA was signed in September 2023.  The first payment of US$ 58,000 was released to the country in October 2023.  The NOU continued to enforce HCFC/HFC quota and licensing system through the National Single Window System.  The 2023 quota is 59.09 MT of HCFC-22, which is lower than the maximum allowable consumption as agreed with the ExCom. The NOU maintains bilateral communication with the exporting countries through Informal Prior Inform Consent (iPIC).  The CP data for the year 2022 was reported to the MLFS in April 2023 and Article 7 data was report to online in July 2023.   NOU continued to coordinate implementation of the HPMP, provided support on verification of HCFC consumption, expedited implementation of the Enabling Activities for HFC Phase-down to close project in June 2023 and provide support on verification of HCFC consumption.  NOU organized the 2023 World Ozone Day celebration.  The NOU participated in the (i) Network Meeting of the SEA National Ozone Officer and the Twinning National Ozone Officers - Customs Workshop on ODS/HFC Trade Control and Reporting in Vietnam in March 2023 in Vietnam and (ii) Advanced National Ozone Officers Training Workshop back-to-back with the Joint Network Meeting of South Asia and Southeast Asia National Ozone Officers in Thailand in November 2023.  NOU also attended the Open-ended Working Group (OEWG45) in July 2023 and the Meeting of the Parties in October 2023.  NOU continued to implement the following gender activities: encouraging female participants in the meetings/training under the project and collection of gender-disaggregation data in project activities.  "/>
    <s v="NOU continues to follow-up ratification of the Kigali Amendment.  The NOU continues to enforce HCFC/HFC quota and licensing system through the Brunei Darussalam National Single Window System.  The 2024 quota is 52.72 MT of HCFC-22.  HFC quota system has been implemented since 1 January 2024 with the allocated amount of 380,393 tonnes CO2 equivalent. The NOU maintains bilateral communication with the exporting countries through Informal Prior Inform Consent (iPIC). The CP data for the year 2023 was reported to the MLFS in April 2024.  The NOU will participate in the Energy Efficiency Twinning Workshop back-to-back with the Joint Network Meeting of South Asia and Southeast Asia National Ozone Officers in China in May 2024.  NOU continues to implement the following gender activities: encouraging female participants in the meetings/training under the project and collection of gender-disaggregation data in project activities.   The NOU has finalized the expenditure report and is preparing the progress report to process the second payment of US$ 58,000. "/>
    <s v="Yes"/>
    <m/>
    <x v="0"/>
    <n v="1"/>
    <n v="1"/>
    <n v="12"/>
    <n v="24"/>
    <n v="0"/>
    <n v="24"/>
    <n v="0"/>
    <n v="2022"/>
  </r>
  <r>
    <m/>
    <m/>
    <s v="MAU/SEV/91/INS/31"/>
    <s v="UNEP"/>
    <m/>
    <x v="0"/>
    <s v="MAU"/>
    <x v="4"/>
    <s v="SEV"/>
    <s v="Renewal of the institutional strengthening project (phase VIII: 1/2023-12/2024)"/>
    <d v="2022-12-01T00:00:00"/>
    <d v="2024-12-01T00:00:00"/>
    <s v="ONG"/>
    <d v="2023-12-31T00:00:00"/>
    <d v="2024-12-01T00:00:00"/>
    <m/>
    <m/>
    <n v="0"/>
    <m/>
    <m/>
    <n v="0"/>
    <m/>
    <m/>
    <m/>
    <m/>
    <m/>
    <m/>
    <m/>
    <m/>
    <n v="120000"/>
    <n v="0"/>
    <n v="120000"/>
    <n v="0.5"/>
    <n v="60000"/>
    <n v="60000"/>
    <n v="0"/>
    <n v="0"/>
    <n v="0"/>
    <n v="0"/>
    <n v="0"/>
    <n v="60000"/>
    <n v="60000"/>
    <n v="30000"/>
    <n v="0"/>
    <n v="0"/>
    <m/>
    <n v="0"/>
    <m/>
    <m/>
    <s v="The SSFA was signed by both in March 2023. The first payment was disbursed in May 2023. Licensing system is fully operational. "/>
    <s v="The second payment was disbursed in Februaty 2024. The National Ozone Bureau collaborated with a customs focal point to share annual import data on ODS and equipment containing these substances. Importation of CFC-containing refrigeration and air conditioning equipment, as well as pre-blended polyols, is banned. A meeting of the National Ozone Committee took place on December 25, 2023. The International Day for the Preservation of the Ozone Layer was commemorated in accordance with the themes selected by the Ozone Secretariat on September 15, 2023."/>
    <s v="Yes"/>
    <m/>
    <x v="0"/>
    <n v="1"/>
    <n v="1"/>
    <n v="12"/>
    <n v="24"/>
    <n v="0"/>
    <n v="24"/>
    <n v="0"/>
    <n v="2022"/>
  </r>
  <r>
    <m/>
    <m/>
    <s v="LAO/SEV/76/INS/30"/>
    <s v="UNEP"/>
    <m/>
    <x v="2"/>
    <s v="LAO"/>
    <x v="4"/>
    <s v="SEV"/>
    <s v="Renewal of the institutional strengthening project (phase VIII: 12/2016-11/2018)"/>
    <d v="2016-05-01T00:00:00"/>
    <d v="2018-11-01T00:00:00"/>
    <s v="FIN"/>
    <d v="2017-07-01T00:00:00"/>
    <m/>
    <d v="2018-11-01T00:00:00"/>
    <d v="2018-12-01T00:00:00"/>
    <n v="0"/>
    <m/>
    <m/>
    <n v="0"/>
    <m/>
    <m/>
    <m/>
    <m/>
    <m/>
    <m/>
    <m/>
    <m/>
    <n v="85000"/>
    <n v="0"/>
    <n v="85000"/>
    <n v="1"/>
    <n v="0"/>
    <n v="0"/>
    <n v="0"/>
    <n v="0"/>
    <n v="0"/>
    <n v="0"/>
    <n v="0"/>
    <n v="85000"/>
    <n v="0"/>
    <n v="0"/>
    <n v="0"/>
    <n v="0"/>
    <m/>
    <n v="0"/>
    <m/>
    <m/>
    <m/>
    <m/>
    <m/>
    <m/>
    <x v="1"/>
    <n v="0"/>
    <n v="1"/>
    <n v="14"/>
    <n v="30"/>
    <n v="0"/>
    <n v="0"/>
    <n v="0"/>
    <n v="2016"/>
  </r>
  <r>
    <m/>
    <m/>
    <s v="ZIM/SEV/74/INS/49"/>
    <s v="UNEP"/>
    <m/>
    <x v="0"/>
    <s v="ZIM"/>
    <x v="4"/>
    <s v="SEV"/>
    <s v="Renewal of the institutional strengthening project (phase VIII: 4/2015-3/2017)"/>
    <d v="2015-05-01T00:00:00"/>
    <d v="2017-03-01T00:00:00"/>
    <s v="FIN"/>
    <d v="2016-02-01T00:00:00"/>
    <m/>
    <d v="2017-12-01T00:00:00"/>
    <d v="2018-12-01T00:00:00"/>
    <n v="0"/>
    <m/>
    <m/>
    <n v="0"/>
    <m/>
    <m/>
    <m/>
    <m/>
    <m/>
    <m/>
    <m/>
    <m/>
    <n v="148242"/>
    <n v="0"/>
    <n v="148242"/>
    <n v="1"/>
    <n v="0"/>
    <n v="0"/>
    <n v="0"/>
    <n v="0"/>
    <n v="0"/>
    <n v="0"/>
    <n v="0"/>
    <n v="148242"/>
    <n v="0"/>
    <n v="0"/>
    <n v="0"/>
    <n v="0"/>
    <m/>
    <n v="0"/>
    <m/>
    <m/>
    <m/>
    <m/>
    <m/>
    <m/>
    <x v="1"/>
    <n v="0"/>
    <n v="1"/>
    <n v="9"/>
    <n v="22"/>
    <n v="0"/>
    <n v="0"/>
    <n v="0"/>
    <n v="2015"/>
  </r>
  <r>
    <m/>
    <m/>
    <s v="GUA/SEV/81/INS/53"/>
    <s v="UNEP"/>
    <m/>
    <x v="1"/>
    <s v="GUA"/>
    <x v="4"/>
    <s v="SEV"/>
    <s v="Renewal of the institutional strengthening project (phase VIIIl: 7/2018-6-2020)"/>
    <d v="2018-06-01T00:00:00"/>
    <d v="2020-06-01T00:00:00"/>
    <s v="FIN"/>
    <d v="2019-05-01T00:00:00"/>
    <m/>
    <d v="2021-12-01T00:00:00"/>
    <d v="2022-12-01T00:00:00"/>
    <n v="0"/>
    <m/>
    <m/>
    <n v="0"/>
    <m/>
    <m/>
    <m/>
    <m/>
    <m/>
    <m/>
    <m/>
    <m/>
    <n v="159744"/>
    <n v="-9852.57"/>
    <n v="149891.43"/>
    <n v="1"/>
    <n v="0"/>
    <n v="0"/>
    <n v="0"/>
    <n v="0"/>
    <n v="0"/>
    <n v="0"/>
    <n v="0"/>
    <n v="149891.43"/>
    <n v="0"/>
    <n v="0"/>
    <n v="0"/>
    <n v="0"/>
    <m/>
    <n v="0"/>
    <m/>
    <m/>
    <m/>
    <m/>
    <m/>
    <m/>
    <x v="1"/>
    <n v="0"/>
    <n v="1"/>
    <n v="11"/>
    <n v="24"/>
    <n v="0"/>
    <n v="0"/>
    <n v="0"/>
    <n v="2018"/>
  </r>
  <r>
    <m/>
    <m/>
    <s v="MON/SEV/79/INS/26"/>
    <s v="UNEP"/>
    <m/>
    <x v="2"/>
    <s v="MON"/>
    <x v="4"/>
    <s v="SEV"/>
    <s v="Renewal of the institutional strengthening project (phase X: 1/2018-12/2019)"/>
    <d v="2017-07-01T00:00:00"/>
    <d v="2019-12-01T00:00:00"/>
    <s v="FIN"/>
    <d v="2018-08-01T00:00:00"/>
    <m/>
    <d v="2019-12-01T00:00:00"/>
    <d v="2019-12-01T00:00:00"/>
    <n v="0"/>
    <m/>
    <m/>
    <n v="0"/>
    <m/>
    <m/>
    <m/>
    <m/>
    <m/>
    <m/>
    <m/>
    <m/>
    <n v="85000"/>
    <n v="0"/>
    <n v="85000"/>
    <n v="1"/>
    <n v="0"/>
    <n v="0"/>
    <n v="0"/>
    <n v="0"/>
    <n v="0"/>
    <n v="0"/>
    <n v="0"/>
    <n v="85000"/>
    <n v="0"/>
    <n v="0"/>
    <n v="0"/>
    <n v="0"/>
    <m/>
    <n v="0"/>
    <m/>
    <m/>
    <m/>
    <m/>
    <m/>
    <m/>
    <x v="1"/>
    <n v="0"/>
    <n v="1"/>
    <n v="13"/>
    <n v="29"/>
    <n v="0"/>
    <n v="0"/>
    <n v="0"/>
    <n v="2017"/>
  </r>
  <r>
    <m/>
    <m/>
    <s v="LAO/SEV/85/INS/36"/>
    <s v="UNEP"/>
    <m/>
    <x v="2"/>
    <s v="LAO"/>
    <x v="4"/>
    <s v="SEV"/>
    <s v="Renewal of the institutional strengthening project (phase X: 12/2020-11/2022)"/>
    <d v="2020-06-01T00:00:00"/>
    <d v="2022-11-01T00:00:00"/>
    <s v="FIN"/>
    <d v="2020-12-01T00:00:00"/>
    <m/>
    <d v="2023-03-01T00:00:00"/>
    <d v="2023-12-01T00:00:00"/>
    <n v="0"/>
    <m/>
    <m/>
    <n v="0"/>
    <m/>
    <m/>
    <m/>
    <m/>
    <m/>
    <m/>
    <m/>
    <m/>
    <n v="85000"/>
    <n v="0"/>
    <n v="85000"/>
    <n v="1"/>
    <n v="0"/>
    <n v="0"/>
    <n v="0"/>
    <n v="0"/>
    <n v="0"/>
    <n v="0"/>
    <n v="0"/>
    <n v="85000"/>
    <n v="0"/>
    <n v="0"/>
    <n v="0"/>
    <n v="0"/>
    <m/>
    <n v="0"/>
    <m/>
    <m/>
    <s v="The SSFA with the Department of Environment (ex-NOU) was signed in August 2020 and closed in November 2022.  As per agreement to enable the new NOU team of Department of Climate Change to have immediate access to the funds under the Institutional Strengthening Project while waiting for the budget under the new phase to be available, UNEP worked the new NOU team of the Department of Climate Change to develop the workplan based on the remaining balance, which was used in the preparation of SSFA.  The SSFA between UNEP and the Department of Climate Change was signed in January 2023 with retroactive clause to include expenditure incurred since 1 December 2022 and with the ending date on 31 March 2023.   With the immediate funds under this SSFA, the new NOU team of Department of Climate Change continued to enforce quota system for HCFC in 2022 while the Ministry of Industry and Commerce is licensing authority for HCFCs and HFCs.  The new NOU team was able to resume the Montreal Protocol activities and all on-going MLF project implementation.  The project was closed in March 2023 as per the signed SSFA.  All remaining balance as per the SSFA was released to country in January 2023 (first payment) and May 2023 (final payment) respectively.  The project was financially completed in December 2023. "/>
    <s v="The project is financially completed. "/>
    <s v="Yes"/>
    <m/>
    <x v="1"/>
    <n v="0"/>
    <n v="1"/>
    <n v="6"/>
    <n v="29"/>
    <n v="0"/>
    <n v="0"/>
    <n v="0"/>
    <n v="2020"/>
  </r>
  <r>
    <m/>
    <m/>
    <s v="BGD/SEV/88/INS/56"/>
    <s v="UNDP"/>
    <m/>
    <x v="2"/>
    <s v="BGD"/>
    <x v="4"/>
    <s v="SEV"/>
    <s v="Renewal of the institutional strengthening project (phase X: 12/2021-11/2023)"/>
    <d v="2021-11-01T00:00:00"/>
    <d v="2023-11-01T00:00:00"/>
    <s v="ONG"/>
    <m/>
    <d v="2024-11-01T00:00:00"/>
    <m/>
    <m/>
    <n v="0"/>
    <m/>
    <m/>
    <m/>
    <m/>
    <m/>
    <n v="0"/>
    <m/>
    <m/>
    <m/>
    <m/>
    <m/>
    <n v="166400"/>
    <n v="0"/>
    <n v="166400"/>
    <n v="0"/>
    <n v="166400"/>
    <n v="166400"/>
    <n v="0"/>
    <n v="11648"/>
    <n v="0"/>
    <n v="11648"/>
    <n v="11648"/>
    <n v="0"/>
    <n v="0"/>
    <n v="38272"/>
    <n v="0"/>
    <n v="0"/>
    <m/>
    <m/>
    <m/>
    <m/>
    <s v="The project experienced delays in internal approval procedure. Expenses and disbursement took place late 2023. 2024 report should catch up on the activities and expenses."/>
    <s v="Similar with PMU component, accumulated delays continue under this component. This issue has been brought up with NOU during UNDP mission. UNDP will continue to support the government in expediting implementation."/>
    <s v="Yes"/>
    <m/>
    <x v="0"/>
    <n v="1"/>
    <n v="0"/>
    <s v=""/>
    <n v="24"/>
    <n v="12"/>
    <n v="36"/>
    <n v="0"/>
    <n v="2021"/>
  </r>
  <r>
    <m/>
    <m/>
    <s v="ZIM/SEV/83/INS/57"/>
    <s v="UNEP"/>
    <m/>
    <x v="0"/>
    <s v="ZIM"/>
    <x v="4"/>
    <s v="SEV"/>
    <s v="Renewal of the institutional strengthening project (phase X: 7/2019-6/2021)"/>
    <d v="2019-05-01T00:00:00"/>
    <d v="2021-06-01T00:00:00"/>
    <s v="FIN"/>
    <d v="2020-07-01T00:00:00"/>
    <m/>
    <d v="2021-06-01T00:00:00"/>
    <d v="2021-12-01T00:00:00"/>
    <n v="0"/>
    <m/>
    <m/>
    <n v="0"/>
    <m/>
    <m/>
    <m/>
    <m/>
    <m/>
    <m/>
    <m/>
    <m/>
    <n v="189750"/>
    <n v="0"/>
    <n v="189750"/>
    <n v="1"/>
    <n v="0"/>
    <n v="0"/>
    <n v="0"/>
    <n v="0"/>
    <n v="0"/>
    <n v="0"/>
    <n v="0"/>
    <n v="189750"/>
    <n v="0"/>
    <n v="0"/>
    <n v="0"/>
    <n v="0"/>
    <m/>
    <n v="0"/>
    <m/>
    <m/>
    <m/>
    <m/>
    <m/>
    <m/>
    <x v="1"/>
    <n v="0"/>
    <n v="1"/>
    <n v="14"/>
    <n v="25"/>
    <n v="0"/>
    <n v="0"/>
    <n v="0"/>
    <n v="2019"/>
  </r>
  <r>
    <m/>
    <m/>
    <s v="MON/SEV/83/INS/29"/>
    <s v="UNEP"/>
    <m/>
    <x v="2"/>
    <s v="MON"/>
    <x v="4"/>
    <s v="SEV"/>
    <s v="Renewal of the institutional strengthening project (phase XI: 1/2020-12/2021)"/>
    <d v="2019-05-01T00:00:00"/>
    <d v="2021-12-01T00:00:00"/>
    <s v="FIN"/>
    <d v="2020-04-01T00:00:00"/>
    <m/>
    <d v="2021-12-01T00:00:00"/>
    <d v="2022-12-01T00:00:00"/>
    <n v="0"/>
    <m/>
    <m/>
    <n v="0"/>
    <m/>
    <m/>
    <m/>
    <m/>
    <m/>
    <m/>
    <m/>
    <m/>
    <n v="85000"/>
    <n v="0"/>
    <n v="85000"/>
    <n v="1"/>
    <n v="0"/>
    <n v="0"/>
    <n v="0"/>
    <n v="0"/>
    <n v="0"/>
    <n v="0"/>
    <n v="0"/>
    <n v="85000"/>
    <n v="0"/>
    <n v="0"/>
    <n v="0"/>
    <n v="0"/>
    <m/>
    <n v="0"/>
    <m/>
    <m/>
    <m/>
    <m/>
    <m/>
    <m/>
    <x v="1"/>
    <n v="0"/>
    <n v="1"/>
    <n v="11"/>
    <n v="31"/>
    <n v="0"/>
    <n v="0"/>
    <n v="0"/>
    <n v="2019"/>
  </r>
  <r>
    <m/>
    <m/>
    <s v="LAO/SEV/91/INS/42"/>
    <s v="UNEP"/>
    <m/>
    <x v="2"/>
    <s v="LAO"/>
    <x v="4"/>
    <s v="SEV"/>
    <s v="Renewal of the institutional strengthening project (phase XI: 1/2023-12/2024)"/>
    <d v="2022-12-01T00:00:00"/>
    <d v="2025-06-01T00:00:00"/>
    <s v="ONG"/>
    <d v="2023-12-21T00:00:00"/>
    <d v="2024-12-01T00:00:00"/>
    <m/>
    <m/>
    <n v="0"/>
    <m/>
    <m/>
    <n v="0"/>
    <m/>
    <m/>
    <m/>
    <m/>
    <m/>
    <m/>
    <m/>
    <m/>
    <n v="120000"/>
    <n v="0"/>
    <n v="120000"/>
    <n v="0.45827316666666668"/>
    <n v="65007.22"/>
    <n v="65007.22"/>
    <n v="0"/>
    <n v="0"/>
    <n v="0"/>
    <n v="0"/>
    <n v="0"/>
    <n v="54992.78"/>
    <n v="65007.22"/>
    <n v="32503.61"/>
    <n v="0"/>
    <n v="0"/>
    <m/>
    <n v="5007.22"/>
    <m/>
    <m/>
    <s v="The project was approved at the Excom-91 in December 2022.  The SSFA was signed in April 2023.  The first payment of US$ 60,000 was released in May 2023.  _x000a_The new NOU team worked closely with importers to understand the business plan to import HCFC-22 in 2023 for allocation of HCFC quota for 2023, which was 26.50 MT of HCFC-22, lower than the maximum allowable consumption.  The collection of data was undertaken to report CP data and Article 7 for the year 2022, which was reported to the MLFS on 1 May 2023 and to the Ozone Secretariat on 19 October 2023.  NOU organized HFC importer meeting in June 2023 to explain HFC quota system using CO2 equivalent tonnes concept and criteria for HFC quota allocation to be implemented from 1 January 2024.  NOU continues to coordinate implementation of the HPMP and KIP Preparation and provided support on verification of HCFC consumption.  NOU organized the 2023 World Ozone Day celebration.  The NOU participated in the (i) Network Meeting of the SEA National Ozone Officer and the Twinning National Ozone Officers - Customs Workshop on ODS/HFC Trade Control and Reporting in Vietnam in March 2023 in Vietnam and (ii) the Joint Network Meeting of South Asia and Southeast Asia National Ozone Officers in Thailand in November 2023.  NOU also attended the Open-ended Working Group (OEWG45) in July 2023 and the Meeting of the Parties in October 2023.  NOU continued to implement the following gender activities: encouraging female participants in the meetings/training under the project and collection of gender-disaggregation data in project activities.  "/>
    <s v="The NOU continues to enforce HCFC/HFC quota and licensing system in collaboration with the Ministry of Industry and Commerce.  NOU organized importer meeting to discuss allocation of HCFC/HFC quota for 2024.  The CP data for the year 2023 was reported to the MLFS in April 2024.  The NOU collaborated with relevant stakeholders and supported UNEP in the preparation of the HPMP Stage II, Second Tranche request, Additional activities for the introduction of alternatives to HCFCs with low or zero GWP refrigerants and for maintaining energy efficiency in the refrigeration servicing sector (decision 89/6) and preparation of national inventory of banks of used or unwanted controlled substances.  The NOU will participate in the Energy Efficiency Twinning Workshop back-to-back with the Joint Network Meeting of South Asia and Southeast Asia National Ozone Officers in China in May 2024.  NOU continues to implement the following gender activities: encouraging female participants in the meetings/training under the project and collection of gender-disaggregation data in project activities.   The second payment of US$ 57,000 was released in March 2024. "/>
    <s v="Yes"/>
    <m/>
    <x v="0"/>
    <n v="1"/>
    <n v="1"/>
    <n v="12"/>
    <n v="30"/>
    <n v="-6"/>
    <n v="24"/>
    <n v="0"/>
    <n v="2022"/>
  </r>
  <r>
    <m/>
    <m/>
    <s v="ZIM/SEV/87/INS/63"/>
    <s v="UNEP"/>
    <m/>
    <x v="0"/>
    <s v="ZIM"/>
    <x v="4"/>
    <s v="SEV"/>
    <s v="Renewal of the institutional strengthening project (phase XI: 7/2021-6/2023)"/>
    <d v="2021-07-01T00:00:00"/>
    <d v="2023-06-01T00:00:00"/>
    <s v="FIN"/>
    <d v="2022-03-01T00:00:00"/>
    <m/>
    <d v="2023-06-01T00:00:00"/>
    <d v="2023-12-01T00:00:00"/>
    <n v="0"/>
    <m/>
    <m/>
    <n v="0"/>
    <m/>
    <m/>
    <m/>
    <m/>
    <m/>
    <m/>
    <m/>
    <m/>
    <n v="189750"/>
    <n v="0"/>
    <n v="189750"/>
    <n v="1"/>
    <n v="0"/>
    <n v="0"/>
    <n v="0"/>
    <n v="0"/>
    <n v="0"/>
    <n v="0"/>
    <n v="0"/>
    <n v="189750"/>
    <n v="0"/>
    <n v="0"/>
    <n v="0"/>
    <n v="0"/>
    <m/>
    <n v="0"/>
    <m/>
    <m/>
    <s v="The project is completed"/>
    <s v="The project is financially completed"/>
    <s v="Yes"/>
    <m/>
    <x v="1"/>
    <n v="0"/>
    <n v="1"/>
    <n v="8"/>
    <n v="23"/>
    <n v="0"/>
    <n v="0"/>
    <n v="0"/>
    <n v="2021"/>
  </r>
  <r>
    <m/>
    <m/>
    <s v="MON/SEV/87/INS/33"/>
    <s v="UNEP"/>
    <m/>
    <x v="2"/>
    <s v="MON"/>
    <x v="4"/>
    <s v="SEV"/>
    <s v="Renewal of the institutional strengthening project (phase XII: 1/2022-12/2023)"/>
    <d v="2021-07-01T00:00:00"/>
    <d v="2023-12-01T00:00:00"/>
    <s v="COM"/>
    <d v="2022-12-01T00:00:00"/>
    <m/>
    <d v="2023-12-01T00:00:00"/>
    <m/>
    <n v="0"/>
    <m/>
    <m/>
    <n v="0"/>
    <m/>
    <m/>
    <m/>
    <m/>
    <m/>
    <m/>
    <m/>
    <m/>
    <n v="85000"/>
    <n v="0"/>
    <n v="85000"/>
    <n v="0.94117647058823528"/>
    <n v="5000"/>
    <n v="5000"/>
    <n v="0"/>
    <n v="0"/>
    <n v="0"/>
    <n v="0"/>
    <n v="0"/>
    <n v="80000"/>
    <n v="5000"/>
    <n v="5000"/>
    <n v="0"/>
    <n v="0"/>
    <m/>
    <n v="0"/>
    <m/>
    <m/>
    <s v="SSFA was signed in 2021 for the amount of USD 85,000. Second payment transferred in May 2023._x000a_NOU continued implementation of HCFCs and HFCs import quota and licensing system. HCFC quota for 2024 allocated within the allowed limit under the HPMP agreement. Control measures to sustain CFC and HCFC phase out is enforced, import of HCFCs monitored and import data verified regularly. NOU has facilitated and monitored the development of the online licensing system (ongoing)._x000a_The NOU has submitted A7 &amp; CP data report for the year 2022 in a timely manner._x000a_NOU maintained coordination with Custom Authority and other relevant ministries and stkeholders._x000a_NOU in collaboration with Custom organized one training in June 2023 for 65 (M:22, F:43) customs and enforcement officers on the enforcement of regulation, risk profiling and prevention of illegal trade._x000a_NOU organized several meetings throughout the year with relevant stakeholders to discuss data reporting, prevention of illegal trade, and difficulties being faced by importers due to ongoing border issues with China._x000a_In November 2023 NOU organized a steering committee meeting with 27 (M:13, F:14) was held to discuss issues relevant to the implementation of MP activities. In October 2023, NOU organized a meeting for the national stakeholders on the study of “Inventory for Cold Chain” by MRA A total of 56 (M:39, F:17) participants attended the meeting. National standards related to HCFC phaseout and preparation for HFC phasedown were introduced to key stakeholders in a meeting held in November 2023. NOU promoted women participation in MP related meetings and workshops._x000a_NOU has disseminated 28 translated information factsheets. For WOD interviews, posters, consultation meetings and lectuers were given to provide information about the day._x000a_NOU staff participated in the network meetings in Male, Maldives in May 2023 and in Phuket, Thailand in November 2023, and represented Maldives in the OEWG and MOP._x000a__x000a_"/>
    <s v="The project is completed. Last payment transferred February 2024. "/>
    <s v="Yes"/>
    <m/>
    <x v="1"/>
    <n v="0"/>
    <n v="1"/>
    <n v="17"/>
    <n v="29"/>
    <n v="0"/>
    <n v="0"/>
    <n v="0"/>
    <n v="2021"/>
  </r>
  <r>
    <m/>
    <m/>
    <s v="ZIM/SEV/92/INS/70"/>
    <s v="UNEP"/>
    <m/>
    <x v="0"/>
    <s v="ZIM"/>
    <x v="4"/>
    <s v="SEV"/>
    <s v="Renewal of the institutional strengthening project (phase XII: 7/2023-6/2026)"/>
    <d v="2023-06-01T00:00:00"/>
    <d v="2026-06-01T00:00:00"/>
    <s v="ONG"/>
    <m/>
    <d v="2026-06-01T00:00:00"/>
    <m/>
    <m/>
    <n v="0"/>
    <m/>
    <m/>
    <n v="0"/>
    <m/>
    <m/>
    <m/>
    <m/>
    <m/>
    <m/>
    <m/>
    <m/>
    <n v="392782"/>
    <n v="0"/>
    <n v="392782"/>
    <n v="0"/>
    <n v="392782"/>
    <n v="392782"/>
    <n v="0"/>
    <n v="0"/>
    <n v="0"/>
    <n v="0"/>
    <n v="0"/>
    <n v="0"/>
    <n v="392782"/>
    <n v="137473.69999999998"/>
    <n v="0"/>
    <n v="0"/>
    <m/>
    <n v="150000"/>
    <m/>
    <m/>
    <s v="The first disbursement USD 150,000 was released to the country in October 2023. A total of 35 import permits were issued to importers of HCFCs, HFCs and appliances that contain these substances. The HCFC and HFC dependent appliances included mainly refrigerated trucks, refrigeration accessories such as compressors, among others. The NOU conducted three two day training workshop for customs officers in Harare, Kadoma and Bulawayo. A total of sixty-eight customs officers were trained (29 males and 39 females). The NOU conducted a one day training workshop for customs officers from South Africa and Zimbabwe at the Beit Bridge Border post on 29th September on monitoring and controlling ODS and HFC trade under the provisions of the new regulations, SI 49 of 2023. A total of fifteen customs officers were trained (8 males and 7 females) from both countries. The Regional Manager and Enforcement Manager for Beit Bridge also attended the training. The collection of data was undertaken to report A7 and CP data for the year 2022. A7 data for 2022 was reported on 28th February 2023 CP data for 2022 was reported on the 28th February 2023. Four Project Steering committee meetings were held during the year 2023; one for each Quarter to present plans and monitor progress. A one-day workshop was held on the 18th May 2023 at the Hotel Redcliff. Twenty five refrigeration and air conditioning technicians met in Redcliff and finalized the codes of conduct and codes of practices for the refrigeration and air conditioning sector. The codes of conduct enunciate the expected behaviour of RAC practitioners while the codes of practices outline the procedures to be followed by RAC practitioners when working on RAC appliances to minimise emissions of refrigerants and follow best practices. A SADC RAC Association meeting was held in Livingstone, Zambia at the Courtyard Hotel from the 20th t0 21st September. Ten members of HEVACRAZ and ZRAA attended the meeting (seven males &amp; three females) which had RAC Association members from Zambia, South Africa, Eswatini, Malawi, Namibia and Zimbabwe. The SADC RAC Association members discussed on ways to improve cooperation with NOUs in phasing out HCFCs and phasing down HFCs. They exchanged information on challenges facing the RAC sector in the SADC Region. The Hon Minister issued a Press Statement on the 16th September highlighting the achievements Zimbabwe has made in phasing out ODSs and phasing down HFCs. A symposium was organised at the Cresta Jameson Hotel and was attended by 45 stakeholders mostly in the RAC Sector. Presentations were made of HCFC phase out activities and the Kigali Implementation Plan preparation. Promotional materials such as caps, sunhats, shirts, pens and rulers were distributed to stakeholders. The NOU Project Manager was invited to the Shipping and Forwarding Agents Association of Zimbabwe (SFAAZ) Annual General Meeting in Masvingo from the 27th to the 28th August 2023 at the Great Zimbabwe Hotel. A presentation on the provisions of the SI 49 of 2023 was made to raise awareness amongst clearing agents on imports and exports of ODSs and HFCs. The NOU participated at the Regional Network Meeting for National Ozone Officers of the English-Speaking African Countries back-to-back with Thematic Workshop for Customs Officers from 8-12 May 2023 in Kigali, Rwanda.  The Regional Network Meeting, attended by 26 out of 28 countries of the English-speaking African networks (37 male, 30 female), provided opportunity for the countries to further discuss key information and data to be collected in preparation of a KIP Strategy and approaches. The NOU participated at the 45th OEWG meeting held in Bangkok, Thailand from 3rd to 7th July 2023 and the 35th meeting of the parties to the Montreal Protocol in Nairobi, Kenya from 23rd to 24th October 2023.  The project is progressing satisfactorily."/>
    <s v="The Licensing system is fully operational. The Quota allocations for 2024 were issued to importers in line with the phase out measures under the Montreal Protocol and with the agreement between the Government of Zimbabwe and the Multilateral Fund. The collection of data was undertaken to report A7 and CP data for the year 2023. A7 data for 2023 was reported on 12th April 2024; CP data for 2023 was reported on 12th April 2024. The project is progressing satisfactorily"/>
    <s v="Yes"/>
    <m/>
    <x v="0"/>
    <n v="1"/>
    <n v="0"/>
    <s v=""/>
    <n v="36"/>
    <n v="0"/>
    <n v="36"/>
    <n v="0"/>
    <n v="2023"/>
  </r>
  <r>
    <m/>
    <m/>
    <s v="MON/SEV/92/INS/36"/>
    <s v="UNEP"/>
    <m/>
    <x v="2"/>
    <s v="MON"/>
    <x v="4"/>
    <s v="SEV"/>
    <s v="Renewal of the institutional strengthening project (phase XIII: 1/2024-12/2026)"/>
    <d v="2023-06-01T00:00:00"/>
    <d v="2026-12-01T00:00:00"/>
    <s v="ONG"/>
    <m/>
    <d v="2026-12-01T00:00:00"/>
    <m/>
    <m/>
    <n v="0"/>
    <m/>
    <m/>
    <n v="0"/>
    <m/>
    <m/>
    <m/>
    <m/>
    <m/>
    <m/>
    <m/>
    <m/>
    <n v="180000"/>
    <n v="0"/>
    <n v="180000"/>
    <n v="0"/>
    <n v="180000"/>
    <n v="180000"/>
    <n v="0"/>
    <n v="0"/>
    <n v="0"/>
    <n v="0"/>
    <n v="0"/>
    <n v="0"/>
    <n v="0"/>
    <n v="62999.999999999993"/>
    <n v="0"/>
    <n v="0"/>
    <m/>
    <n v="0"/>
    <m/>
    <m/>
    <s v="Project newly approved at the 93rd Meeting. "/>
    <s v="SSFA was signed on January 2024 for the amount of USD 180,000. First payment transferred in February 2024._x000a_Licensing/quota system is being enforced. HCFC and HFC import quota for 2024 allocated to importers. CP data for 2023 submitted to MLFS in a timely manner."/>
    <s v="Yes"/>
    <m/>
    <x v="0"/>
    <n v="1"/>
    <n v="0"/>
    <s v=""/>
    <n v="42"/>
    <n v="0"/>
    <n v="42"/>
    <n v="0"/>
    <n v="2023"/>
  </r>
  <r>
    <m/>
    <m/>
    <s v="MEX/SEV/37/INS/109"/>
    <s v="UNIDO"/>
    <m/>
    <x v="1"/>
    <s v="MEX"/>
    <x v="4"/>
    <s v="SEV"/>
    <s v="Renewal of the institutional strengthening project for the phase out of ODS under the Montreal Protocol (Phase V)"/>
    <d v="2002-07-01T00:00:00"/>
    <d v="2002-08-01T00:00:00"/>
    <s v="FIN"/>
    <d v="2002-10-01T00:00:00"/>
    <m/>
    <d v="2003-12-01T00:00:00"/>
    <d v="2005-03-01T00:00:00"/>
    <n v="0"/>
    <m/>
    <m/>
    <n v="0"/>
    <m/>
    <m/>
    <n v="0"/>
    <m/>
    <m/>
    <n v="0"/>
    <m/>
    <m/>
    <n v="0"/>
    <n v="50040"/>
    <n v="50040"/>
    <n v="1"/>
    <n v="0"/>
    <n v="0"/>
    <n v="0"/>
    <n v="0"/>
    <n v="6495"/>
    <n v="6495"/>
    <n v="0"/>
    <n v="50040"/>
    <n v="0"/>
    <m/>
    <n v="6495"/>
    <n v="0"/>
    <m/>
    <m/>
    <m/>
    <m/>
    <m/>
    <m/>
    <m/>
    <m/>
    <x v="1"/>
    <n v="0"/>
    <n v="1"/>
    <n v="3"/>
    <n v="1"/>
    <n v="0"/>
    <n v="0"/>
    <n v="0"/>
    <n v="2002"/>
  </r>
  <r>
    <m/>
    <m/>
    <s v="MEX/SEV/31/INS/97"/>
    <s v="UNDP"/>
    <m/>
    <x v="1"/>
    <s v="MEX"/>
    <x v="4"/>
    <s v="SEV"/>
    <s v="Renewal of the institutional strengthening project for the phaseout of ODS under the Montreal Protocol (Phase V)"/>
    <d v="2000-07-01T00:00:00"/>
    <d v="2002-08-01T00:00:00"/>
    <s v="FIN"/>
    <d v="2000-08-01T00:00:00"/>
    <m/>
    <d v="2002-08-01T00:00:00"/>
    <d v="2003-11-01T00:00:00"/>
    <n v="0"/>
    <m/>
    <m/>
    <m/>
    <m/>
    <m/>
    <n v="0"/>
    <m/>
    <m/>
    <m/>
    <m/>
    <m/>
    <n v="190000"/>
    <n v="-45584"/>
    <n v="144416"/>
    <n v="1"/>
    <n v="0"/>
    <n v="0"/>
    <n v="0"/>
    <n v="24700"/>
    <n v="-5926"/>
    <n v="18774"/>
    <n v="0"/>
    <n v="144416"/>
    <n v="0"/>
    <n v="0"/>
    <n v="18774"/>
    <n v="0"/>
    <m/>
    <m/>
    <m/>
    <m/>
    <s v="Completed in 2002. Financially completed in 2003."/>
    <m/>
    <m/>
    <m/>
    <x v="1"/>
    <n v="0"/>
    <n v="1"/>
    <n v="1"/>
    <n v="25"/>
    <n v="0"/>
    <n v="0"/>
    <n v="0"/>
    <n v="2000"/>
  </r>
  <r>
    <m/>
    <m/>
    <s v="MEX/SEV/20/INS/50"/>
    <s v="UNDP"/>
    <m/>
    <x v="1"/>
    <s v="MEX"/>
    <x v="4"/>
    <s v="SEV"/>
    <s v="Renewal of the institutional strengthening project for the phaseout of ODSs under the Montreal Protocol"/>
    <d v="1996-10-01T00:00:00"/>
    <d v="1998-10-01T00:00:00"/>
    <s v="FIN"/>
    <d v="1996-11-01T00:00:00"/>
    <m/>
    <d v="1998-10-01T00:00:00"/>
    <d v="2003-11-01T00:00:00"/>
    <n v="0"/>
    <m/>
    <m/>
    <m/>
    <m/>
    <m/>
    <n v="0"/>
    <m/>
    <m/>
    <m/>
    <m/>
    <m/>
    <n v="190000"/>
    <n v="0"/>
    <n v="190000"/>
    <n v="1"/>
    <n v="0"/>
    <n v="0"/>
    <n v="0"/>
    <n v="24700"/>
    <n v="0"/>
    <n v="24700"/>
    <n v="0"/>
    <n v="190000"/>
    <n v="0"/>
    <n v="0"/>
    <n v="24700"/>
    <n v="0"/>
    <m/>
    <m/>
    <m/>
    <m/>
    <s v="Completed in 1998. Financially completed in 2003."/>
    <m/>
    <m/>
    <m/>
    <x v="1"/>
    <n v="0"/>
    <n v="1"/>
    <n v="1"/>
    <n v="24"/>
    <n v="0"/>
    <n v="0"/>
    <n v="0"/>
    <n v="1996"/>
  </r>
  <r>
    <m/>
    <m/>
    <s v="BGD/SEV/29/INS/09"/>
    <s v="UNDP"/>
    <m/>
    <x v="2"/>
    <s v="BGD"/>
    <x v="4"/>
    <s v="SEV"/>
    <s v="Renewal of the institutional strengthening project for the phase-out of ODSs under the Montreal Protocol (Phase II)"/>
    <d v="1999-11-01T00:00:00"/>
    <d v="2001-12-01T00:00:00"/>
    <s v="FIN"/>
    <d v="1999-12-01T00:00:00"/>
    <m/>
    <d v="2001-12-01T00:00:00"/>
    <d v="2008-08-01T00:00:00"/>
    <n v="0"/>
    <m/>
    <m/>
    <m/>
    <m/>
    <m/>
    <n v="0"/>
    <m/>
    <m/>
    <m/>
    <m/>
    <m/>
    <n v="100000"/>
    <n v="0"/>
    <n v="100000"/>
    <n v="1"/>
    <n v="0"/>
    <n v="0"/>
    <n v="0"/>
    <n v="13000"/>
    <n v="0"/>
    <n v="13000"/>
    <n v="0"/>
    <n v="100000"/>
    <n v="0"/>
    <n v="0"/>
    <n v="13000"/>
    <n v="0"/>
    <m/>
    <m/>
    <m/>
    <m/>
    <s v="Completed in 2001. Financially completed in 2008."/>
    <m/>
    <m/>
    <m/>
    <x v="1"/>
    <n v="0"/>
    <n v="1"/>
    <n v="1"/>
    <n v="25"/>
    <n v="0"/>
    <n v="0"/>
    <n v="0"/>
    <n v="1999"/>
  </r>
  <r>
    <m/>
    <m/>
    <s v="SRL/SEV/29/INS/14"/>
    <s v="UNDP"/>
    <m/>
    <x v="2"/>
    <s v="SRL"/>
    <x v="4"/>
    <s v="SEV"/>
    <s v="Renewal of the institutional strengthening project for the phase-out of ODSs under the Montreal Protocol (Phase III)"/>
    <d v="1999-11-01T00:00:00"/>
    <d v="2001-12-01T00:00:00"/>
    <s v="FIN"/>
    <d v="1999-12-01T00:00:00"/>
    <m/>
    <d v="2002-02-01T00:00:00"/>
    <d v="2003-09-01T00:00:00"/>
    <n v="0"/>
    <m/>
    <m/>
    <m/>
    <m/>
    <m/>
    <n v="0"/>
    <m/>
    <m/>
    <m/>
    <m/>
    <m/>
    <n v="103120"/>
    <n v="0"/>
    <n v="103120"/>
    <n v="1"/>
    <n v="0"/>
    <n v="0"/>
    <n v="0"/>
    <n v="13406"/>
    <n v="0"/>
    <n v="13406"/>
    <n v="0"/>
    <n v="103120"/>
    <n v="0"/>
    <n v="0"/>
    <n v="13406"/>
    <n v="0"/>
    <m/>
    <m/>
    <m/>
    <m/>
    <s v="Completed in 2002. Financially completed in 2003."/>
    <m/>
    <m/>
    <m/>
    <x v="1"/>
    <n v="0"/>
    <n v="1"/>
    <n v="1"/>
    <n v="25"/>
    <n v="0"/>
    <n v="0"/>
    <n v="0"/>
    <n v="1999"/>
  </r>
  <r>
    <m/>
    <m/>
    <s v="CUB/SEV/34/INS/17"/>
    <s v="UNDP"/>
    <m/>
    <x v="1"/>
    <s v="CUB"/>
    <x v="4"/>
    <s v="SEV"/>
    <s v="Renewal of the institutional strengthening under Montreal Protocol (phase III)"/>
    <d v="2001-07-01T00:00:00"/>
    <d v="2003-08-01T00:00:00"/>
    <s v="FIN"/>
    <d v="2001-08-01T00:00:00"/>
    <m/>
    <d v="2003-09-01T00:00:00"/>
    <d v="2004-12-01T00:00:00"/>
    <n v="0"/>
    <m/>
    <m/>
    <m/>
    <m/>
    <m/>
    <n v="0"/>
    <m/>
    <m/>
    <m/>
    <m/>
    <m/>
    <n v="114666"/>
    <n v="0"/>
    <n v="114666"/>
    <n v="1"/>
    <n v="0"/>
    <n v="0"/>
    <n v="0"/>
    <n v="14907"/>
    <n v="0"/>
    <n v="14907"/>
    <n v="0.42000000000007276"/>
    <n v="114666"/>
    <n v="0"/>
    <n v="0"/>
    <n v="14906.58"/>
    <n v="0"/>
    <m/>
    <m/>
    <m/>
    <m/>
    <s v="Completed in 2003. Financially completed in 2004."/>
    <m/>
    <m/>
    <m/>
    <x v="1"/>
    <n v="0"/>
    <n v="1"/>
    <n v="1"/>
    <n v="25"/>
    <n v="0"/>
    <n v="0"/>
    <n v="0"/>
    <n v="2001"/>
  </r>
  <r>
    <m/>
    <m/>
    <s v="ARG/SEV/29/INS/98"/>
    <s v="UNDP"/>
    <m/>
    <x v="1"/>
    <s v="ARG"/>
    <x v="4"/>
    <s v="SEV"/>
    <s v="Renewal of the institutional strengthening under the Montreal Protocol (Phase II)"/>
    <d v="1999-11-01T00:00:00"/>
    <d v="2001-12-01T00:00:00"/>
    <s v="FIN"/>
    <d v="1999-12-01T00:00:00"/>
    <m/>
    <d v="2003-05-01T00:00:00"/>
    <d v="2013-12-01T00:00:00"/>
    <n v="0"/>
    <m/>
    <m/>
    <m/>
    <m/>
    <m/>
    <n v="0"/>
    <m/>
    <m/>
    <m/>
    <m/>
    <m/>
    <n v="239700"/>
    <n v="0"/>
    <n v="239700"/>
    <n v="1"/>
    <n v="0"/>
    <n v="0"/>
    <n v="0"/>
    <n v="31161"/>
    <n v="0"/>
    <n v="31161"/>
    <n v="0"/>
    <n v="239700"/>
    <n v="0"/>
    <n v="0"/>
    <n v="31161"/>
    <n v="0"/>
    <m/>
    <m/>
    <m/>
    <m/>
    <s v="Financially completed in 2013."/>
    <m/>
    <m/>
    <m/>
    <x v="1"/>
    <n v="0"/>
    <n v="1"/>
    <n v="1"/>
    <n v="25"/>
    <n v="0"/>
    <n v="0"/>
    <n v="0"/>
    <n v="1999"/>
  </r>
  <r>
    <m/>
    <m/>
    <s v="ARG/SOL/28/INV/90"/>
    <s v="IBRD"/>
    <m/>
    <x v="1"/>
    <s v="ARG"/>
    <x v="0"/>
    <s v="SOL"/>
    <s v="Replacement of 1,1,1-trichloethane sheet steel cleaning system on the steel sheet-cutting table with an aqueous-mechanical system in the steel enterprise Siderar, SAIC"/>
    <d v="1999-07-01T00:00:00"/>
    <d v="2001-08-01T00:00:00"/>
    <s v="CLO"/>
    <m/>
    <m/>
    <m/>
    <d v="2003-04-01T00:00:00"/>
    <n v="0"/>
    <m/>
    <m/>
    <n v="0"/>
    <m/>
    <m/>
    <n v="0"/>
    <m/>
    <m/>
    <n v="0"/>
    <m/>
    <m/>
    <n v="105147"/>
    <n v="-105147"/>
    <n v="0"/>
    <n v="0"/>
    <n v="0"/>
    <n v="0"/>
    <n v="0"/>
    <n v="13669"/>
    <n v="-11566"/>
    <n v="2103"/>
    <n v="0"/>
    <n v="0"/>
    <n v="0"/>
    <n v="0"/>
    <n v="2103"/>
    <n v="0"/>
    <n v="0"/>
    <m/>
    <m/>
    <m/>
    <s v="Cancelled - 38th ExCom"/>
    <m/>
    <m/>
    <m/>
    <x v="0"/>
    <n v="0"/>
    <n v="0"/>
    <s v=""/>
    <n v="25"/>
    <n v="0"/>
    <n v="0"/>
    <n v="0"/>
    <n v="1999"/>
  </r>
  <r>
    <m/>
    <m/>
    <s v="VEN/REF/08/INV/09"/>
    <s v="IBRD"/>
    <m/>
    <x v="1"/>
    <s v="VEN"/>
    <x v="0"/>
    <s v="REF"/>
    <s v="Replacement of CFC by HFC-134a as a refrigerant in central air conditioning units at Clínica Atlas, Hospitalización y Servicios"/>
    <d v="1992-10-01T00:00:00"/>
    <d v="1994-04-01T00:00:00"/>
    <s v="FIN"/>
    <d v="1996-12-01T00:00:00"/>
    <m/>
    <d v="1997-01-01T00:00:00"/>
    <d v="1997-02-01T00:00:00"/>
    <n v="4"/>
    <m/>
    <m/>
    <n v="0"/>
    <m/>
    <m/>
    <n v="4"/>
    <m/>
    <m/>
    <n v="0"/>
    <m/>
    <m/>
    <n v="115000"/>
    <n v="0"/>
    <n v="115000"/>
    <n v="1"/>
    <n v="0"/>
    <n v="0"/>
    <n v="0"/>
    <n v="0"/>
    <n v="0"/>
    <n v="0"/>
    <n v="0"/>
    <n v="115000"/>
    <n v="0"/>
    <n v="0"/>
    <n v="0"/>
    <n v="0"/>
    <n v="0"/>
    <m/>
    <m/>
    <m/>
    <s v="Project Completed"/>
    <m/>
    <m/>
    <m/>
    <x v="1"/>
    <n v="0"/>
    <n v="1"/>
    <n v="50"/>
    <n v="18"/>
    <n v="0"/>
    <n v="0"/>
    <n v="4000"/>
    <n v="1992"/>
  </r>
  <r>
    <m/>
    <m/>
    <s v="VEN/REF/08/INV/11"/>
    <s v="IBRD"/>
    <m/>
    <x v="1"/>
    <s v="VEN"/>
    <x v="0"/>
    <s v="REF"/>
    <s v="Replacement of CFC by HFC-134a as a refrigerant in central air conditioning units at Congreso de la Republica"/>
    <d v="1992-10-01T00:00:00"/>
    <d v="1994-04-01T00:00:00"/>
    <s v="CLO"/>
    <m/>
    <m/>
    <m/>
    <d v="1998-05-01T00:00:00"/>
    <n v="0"/>
    <m/>
    <m/>
    <n v="0"/>
    <m/>
    <m/>
    <n v="0"/>
    <m/>
    <m/>
    <n v="0"/>
    <m/>
    <m/>
    <n v="65000"/>
    <n v="-65000"/>
    <n v="0"/>
    <n v="0"/>
    <n v="0"/>
    <n v="0"/>
    <n v="0"/>
    <n v="0"/>
    <n v="0"/>
    <n v="0"/>
    <n v="0"/>
    <n v="0"/>
    <n v="0"/>
    <n v="0"/>
    <n v="0"/>
    <n v="0"/>
    <n v="0"/>
    <m/>
    <m/>
    <m/>
    <s v="Retroactive project physically completed, but enterprise chose not to utilize MLF funds. Funds returned to MLF."/>
    <m/>
    <m/>
    <m/>
    <x v="0"/>
    <n v="0"/>
    <n v="0"/>
    <s v=""/>
    <n v="18"/>
    <n v="0"/>
    <n v="0"/>
    <n v="0"/>
    <n v="1992"/>
  </r>
  <r>
    <m/>
    <m/>
    <s v="VEN/REF/08/INV/10"/>
    <s v="IBRD"/>
    <m/>
    <x v="1"/>
    <s v="VEN"/>
    <x v="0"/>
    <s v="REF"/>
    <s v="Replacement of CFC by HFC-134a as a refrigerant in central air conditioning units at Instituto de Prevencion Social del Médico"/>
    <d v="1992-10-01T00:00:00"/>
    <d v="1994-04-01T00:00:00"/>
    <s v="FIN"/>
    <d v="1995-12-01T00:00:00"/>
    <m/>
    <d v="1995-09-01T00:00:00"/>
    <d v="1997-02-01T00:00:00"/>
    <n v="2"/>
    <m/>
    <m/>
    <n v="0"/>
    <m/>
    <m/>
    <n v="2"/>
    <m/>
    <m/>
    <n v="0"/>
    <m/>
    <m/>
    <n v="69000"/>
    <n v="0"/>
    <n v="69000"/>
    <n v="1"/>
    <n v="0"/>
    <n v="0"/>
    <n v="0"/>
    <n v="0"/>
    <n v="0"/>
    <n v="0"/>
    <n v="0"/>
    <n v="69000"/>
    <n v="0"/>
    <n v="0"/>
    <n v="0"/>
    <n v="0"/>
    <n v="0"/>
    <m/>
    <m/>
    <m/>
    <s v="Project completed"/>
    <m/>
    <m/>
    <m/>
    <x v="1"/>
    <n v="0"/>
    <n v="1"/>
    <n v="38"/>
    <n v="18"/>
    <n v="0"/>
    <n v="0"/>
    <n v="2000"/>
    <n v="1992"/>
  </r>
  <r>
    <m/>
    <m/>
    <s v="VEN/REF/08/INV/08"/>
    <s v="IBRD"/>
    <m/>
    <x v="1"/>
    <s v="VEN"/>
    <x v="0"/>
    <s v="REF"/>
    <s v="Replacement of CFC by HFC-134a as a refrigerant in central air conditioning units at Instituto Venezolano de los Seguros Sociales"/>
    <d v="1992-10-01T00:00:00"/>
    <d v="1994-04-01T00:00:00"/>
    <s v="CLO"/>
    <m/>
    <m/>
    <m/>
    <d v="1995-07-01T00:00:00"/>
    <n v="0"/>
    <m/>
    <m/>
    <n v="0"/>
    <m/>
    <m/>
    <n v="0"/>
    <m/>
    <m/>
    <n v="0"/>
    <m/>
    <m/>
    <n v="851000"/>
    <n v="-851000"/>
    <n v="0"/>
    <n v="0"/>
    <n v="0"/>
    <n v="0"/>
    <n v="0"/>
    <n v="0"/>
    <n v="0"/>
    <n v="0"/>
    <n v="0"/>
    <n v="0"/>
    <n v="0"/>
    <n v="0"/>
    <n v="0"/>
    <n v="0"/>
    <n v="0"/>
    <m/>
    <m/>
    <m/>
    <s v="Project Cancelled."/>
    <m/>
    <m/>
    <m/>
    <x v="0"/>
    <n v="0"/>
    <n v="0"/>
    <s v=""/>
    <n v="18"/>
    <n v="0"/>
    <n v="0"/>
    <n v="0"/>
    <n v="1992"/>
  </r>
  <r>
    <m/>
    <m/>
    <s v="CPR/REF/31/INV/357"/>
    <s v="UNIDO"/>
    <m/>
    <x v="2"/>
    <s v="CPR"/>
    <x v="0"/>
    <s v="REF"/>
    <s v="Replacement of CFC-11 and CFC-12 with cyclopentane and HFC-134a in the production of refrigerators at Banshen Electric Appliances Co."/>
    <d v="2000-07-01T00:00:00"/>
    <d v="2003-08-01T00:00:00"/>
    <s v="FIN"/>
    <d v="2000-12-01T00:00:00"/>
    <m/>
    <d v="2003-06-01T00:00:00"/>
    <d v="2005-04-01T00:00:00"/>
    <n v="563"/>
    <m/>
    <m/>
    <n v="0"/>
    <m/>
    <m/>
    <n v="563"/>
    <m/>
    <m/>
    <n v="0"/>
    <m/>
    <m/>
    <n v="2988840"/>
    <n v="-196425"/>
    <n v="2792415"/>
    <n v="1"/>
    <n v="0"/>
    <n v="0"/>
    <n v="0"/>
    <n v="338772"/>
    <n v="-22093"/>
    <n v="316679"/>
    <n v="0"/>
    <n v="2792415"/>
    <n v="0"/>
    <m/>
    <n v="316679"/>
    <n v="0"/>
    <m/>
    <m/>
    <m/>
    <m/>
    <m/>
    <m/>
    <m/>
    <m/>
    <x v="1"/>
    <n v="0"/>
    <n v="1"/>
    <n v="5"/>
    <n v="37"/>
    <n v="0"/>
    <n v="0"/>
    <n v="563000"/>
    <n v="2000"/>
  </r>
  <r>
    <m/>
    <m/>
    <s v="CPR/REF/32/INV/365"/>
    <s v="UNIDO"/>
    <m/>
    <x v="2"/>
    <s v="CPR"/>
    <x v="0"/>
    <s v="REF"/>
    <s v="Replacement of CFC-11 and CFC-12 with cyclopentane and isobutane in the production of refrigerators at Little Swan Electric (Jingzhou) Co. Ltd."/>
    <d v="2000-12-01T00:00:00"/>
    <d v="2003-12-01T00:00:00"/>
    <s v="FIN"/>
    <d v="2001-06-01T00:00:00"/>
    <m/>
    <d v="2004-05-01T00:00:00"/>
    <d v="2005-09-01T00:00:00"/>
    <n v="211.9"/>
    <m/>
    <m/>
    <n v="0"/>
    <m/>
    <m/>
    <n v="211.9"/>
    <m/>
    <m/>
    <n v="0"/>
    <m/>
    <m/>
    <n v="2392316"/>
    <n v="0"/>
    <n v="2392316"/>
    <n v="1"/>
    <n v="0"/>
    <n v="0"/>
    <n v="0"/>
    <n v="273155"/>
    <n v="-253.34"/>
    <n v="272901.65999999997"/>
    <n v="-0.34000000002561137"/>
    <n v="2392316"/>
    <n v="0"/>
    <m/>
    <n v="272902"/>
    <n v="0"/>
    <m/>
    <m/>
    <m/>
    <m/>
    <m/>
    <m/>
    <m/>
    <m/>
    <x v="1"/>
    <n v="0"/>
    <n v="1"/>
    <n v="6"/>
    <n v="36"/>
    <n v="0"/>
    <n v="0"/>
    <n v="211900"/>
    <n v="2000"/>
  </r>
  <r>
    <m/>
    <m/>
    <s v="CPR/REF/29/INV/308"/>
    <s v="UNIDO"/>
    <m/>
    <x v="2"/>
    <s v="CPR"/>
    <x v="0"/>
    <s v="REF"/>
    <s v="Replacement of CFC-11 and CFC-12 with cyclopentane and isobutane in the production of refrigerators at Moganshan Electric Appliances Co."/>
    <d v="1999-11-01T00:00:00"/>
    <d v="2002-12-01T00:00:00"/>
    <s v="FIN"/>
    <d v="2000-12-01T00:00:00"/>
    <m/>
    <d v="2002-12-01T00:00:00"/>
    <d v="2003-12-01T00:00:00"/>
    <n v="667.6"/>
    <m/>
    <m/>
    <n v="0"/>
    <m/>
    <m/>
    <n v="667.6"/>
    <m/>
    <m/>
    <n v="0"/>
    <m/>
    <m/>
    <n v="2769118"/>
    <n v="-754390"/>
    <n v="2014728"/>
    <n v="1"/>
    <n v="0"/>
    <n v="0"/>
    <n v="0"/>
    <n v="314603"/>
    <n v="-83334.240000000005"/>
    <n v="231268.76"/>
    <n v="-0.23999999999068677"/>
    <n v="2014728"/>
    <n v="0"/>
    <m/>
    <n v="231269"/>
    <n v="0"/>
    <m/>
    <m/>
    <m/>
    <m/>
    <m/>
    <m/>
    <m/>
    <m/>
    <x v="1"/>
    <n v="0"/>
    <n v="1"/>
    <n v="13"/>
    <n v="37"/>
    <n v="0"/>
    <n v="0"/>
    <n v="667600"/>
    <n v="1999"/>
  </r>
  <r>
    <m/>
    <m/>
    <s v="CPR/REF/29/INV/336"/>
    <s v="UNIDO"/>
    <m/>
    <x v="2"/>
    <s v="CPR"/>
    <x v="0"/>
    <s v="REF"/>
    <s v="Replacement of CFC-11 and CFC-12 with cyclopentane and isobutane in the production of refrigerators at Zhejiang Electrical Equipment Co."/>
    <d v="1999-11-01T00:00:00"/>
    <d v="2002-12-01T00:00:00"/>
    <s v="FIN"/>
    <d v="2000-12-01T00:00:00"/>
    <m/>
    <d v="2004-12-01T00:00:00"/>
    <d v="2006-09-01T00:00:00"/>
    <n v="199"/>
    <m/>
    <m/>
    <n v="0"/>
    <m/>
    <m/>
    <n v="199"/>
    <m/>
    <m/>
    <n v="0"/>
    <m/>
    <m/>
    <n v="2189782"/>
    <n v="-42893"/>
    <n v="2146889"/>
    <n v="1"/>
    <n v="0"/>
    <n v="0"/>
    <n v="0"/>
    <n v="250876"/>
    <n v="-4718.2299999999996"/>
    <n v="246157.77"/>
    <n v="-0.23000000001047738"/>
    <n v="2146889"/>
    <n v="0"/>
    <m/>
    <n v="246158"/>
    <n v="0"/>
    <m/>
    <m/>
    <m/>
    <m/>
    <m/>
    <m/>
    <m/>
    <m/>
    <x v="1"/>
    <n v="0"/>
    <n v="1"/>
    <n v="13"/>
    <n v="37"/>
    <n v="0"/>
    <n v="0"/>
    <n v="199000"/>
    <n v="1999"/>
  </r>
  <r>
    <m/>
    <m/>
    <s v="JOR/REF/31/INV/65"/>
    <s v="UNIDO"/>
    <m/>
    <x v="2"/>
    <s v="JOR"/>
    <x v="0"/>
    <s v="REF"/>
    <s v="Replacement of CFC-11 and CFC-12 with HCFC-141b and HFC-134a in production commercial refrigeration equipment at the medium size commercial refrigerator manufacturers (Jordan Catering Supplies, El-Shami, and Nedal Raja Al-Dwaik companies) in Jordan"/>
    <d v="2000-07-01T00:00:00"/>
    <d v="2003-08-01T00:00:00"/>
    <s v="FIN"/>
    <d v="2000-10-01T00:00:00"/>
    <m/>
    <d v="2002-12-01T00:00:00"/>
    <d v="2004-09-01T00:00:00"/>
    <n v="34.700000000000003"/>
    <m/>
    <m/>
    <n v="0"/>
    <m/>
    <m/>
    <n v="34.700000000000003"/>
    <m/>
    <m/>
    <n v="0"/>
    <m/>
    <m/>
    <n v="469525"/>
    <n v="-33258"/>
    <n v="436267"/>
    <n v="1"/>
    <n v="0"/>
    <n v="0"/>
    <n v="0"/>
    <n v="61038"/>
    <n v="-4412.5"/>
    <n v="56625.5"/>
    <n v="-0.5"/>
    <n v="436267"/>
    <n v="0"/>
    <m/>
    <n v="56626"/>
    <n v="0"/>
    <m/>
    <m/>
    <m/>
    <m/>
    <m/>
    <m/>
    <m/>
    <m/>
    <x v="1"/>
    <n v="0"/>
    <n v="1"/>
    <n v="3"/>
    <n v="37"/>
    <n v="0"/>
    <n v="0"/>
    <n v="34700"/>
    <n v="2000"/>
  </r>
  <r>
    <m/>
    <m/>
    <s v="JOR/REF/34/INV/71"/>
    <s v="UNIDO"/>
    <m/>
    <x v="2"/>
    <s v="JOR"/>
    <x v="0"/>
    <s v="REF"/>
    <s v="Replacement of CFC-11 and CFC-12 with HCFC-141b and HFC-134a in the production of commercial refrigeration equipment at the second medium size commercial refrigerator manufacturers group (Abu Azmi, Hasouni Refrigeration and Majdi)"/>
    <d v="2001-07-01T00:00:00"/>
    <d v="2004-08-01T00:00:00"/>
    <s v="FIN"/>
    <d v="2001-12-01T00:00:00"/>
    <m/>
    <d v="2004-07-01T00:00:00"/>
    <d v="2005-09-01T00:00:00"/>
    <n v="26.4"/>
    <m/>
    <m/>
    <n v="0"/>
    <m/>
    <m/>
    <n v="26.4"/>
    <m/>
    <m/>
    <n v="0"/>
    <m/>
    <m/>
    <n v="342652"/>
    <n v="-5429"/>
    <n v="337223"/>
    <n v="1"/>
    <n v="0"/>
    <n v="0"/>
    <n v="0"/>
    <n v="44545"/>
    <n v="-776.32"/>
    <n v="43768.68"/>
    <n v="-0.31999999999970896"/>
    <n v="337223"/>
    <n v="0"/>
    <m/>
    <n v="43769"/>
    <n v="0"/>
    <m/>
    <m/>
    <m/>
    <m/>
    <m/>
    <m/>
    <m/>
    <m/>
    <x v="1"/>
    <n v="0"/>
    <n v="1"/>
    <n v="5"/>
    <n v="37"/>
    <n v="0"/>
    <n v="0"/>
    <n v="26400"/>
    <n v="2001"/>
  </r>
  <r>
    <m/>
    <m/>
    <s v="ALG/ARS/25/INV/28"/>
    <s v="UNIDO"/>
    <m/>
    <x v="0"/>
    <s v="ALG"/>
    <x v="0"/>
    <s v="ARS"/>
    <s v="Replacement of CFC-11 and CFC-12 with hydrocarbons in the aerosol sector at Ets Djadir"/>
    <d v="1998-07-01T00:00:00"/>
    <d v="1999-08-01T00:00:00"/>
    <s v="FIN"/>
    <d v="1999-11-01T00:00:00"/>
    <m/>
    <d v="2000-12-01T00:00:00"/>
    <d v="2002-08-01T00:00:00"/>
    <n v="38.4"/>
    <m/>
    <m/>
    <n v="0"/>
    <m/>
    <m/>
    <n v="38.4"/>
    <m/>
    <m/>
    <n v="0"/>
    <m/>
    <m/>
    <n v="147807"/>
    <n v="-316"/>
    <n v="147491"/>
    <n v="1"/>
    <n v="0"/>
    <n v="0"/>
    <n v="0"/>
    <n v="19215"/>
    <n v="-72"/>
    <n v="19143"/>
    <n v="0"/>
    <n v="147491"/>
    <n v="0"/>
    <m/>
    <n v="19143"/>
    <n v="0"/>
    <m/>
    <m/>
    <m/>
    <m/>
    <m/>
    <m/>
    <m/>
    <m/>
    <x v="1"/>
    <n v="0"/>
    <n v="1"/>
    <n v="16"/>
    <n v="13"/>
    <n v="0"/>
    <n v="0"/>
    <n v="38400"/>
    <n v="1998"/>
  </r>
  <r>
    <m/>
    <m/>
    <s v="IND/FOA/13/INV/23"/>
    <s v="IBRD"/>
    <m/>
    <x v="2"/>
    <s v="IND"/>
    <x v="0"/>
    <s v="FOA"/>
    <s v="Replacement of CFC-11 as blowing agent in polyurethane foam systems with low and non-ODS materials at Expanded Incorporation"/>
    <d v="1994-07-01T00:00:00"/>
    <d v="1998-07-01T00:00:00"/>
    <s v="FIN"/>
    <d v="1997-04-01T00:00:00"/>
    <m/>
    <d v="2000-09-01T00:00:00"/>
    <d v="2000-09-01T00:00:00"/>
    <n v="72"/>
    <m/>
    <m/>
    <n v="0"/>
    <m/>
    <m/>
    <n v="72"/>
    <m/>
    <m/>
    <n v="0"/>
    <m/>
    <m/>
    <n v="502130"/>
    <n v="-8064"/>
    <n v="494066"/>
    <n v="1"/>
    <n v="0"/>
    <n v="0"/>
    <n v="0"/>
    <n v="0"/>
    <n v="0"/>
    <n v="0"/>
    <n v="0"/>
    <n v="494066"/>
    <n v="0"/>
    <n v="0"/>
    <n v="0"/>
    <n v="0"/>
    <n v="0"/>
    <m/>
    <m/>
    <m/>
    <s v="Project completed and PCR submitted"/>
    <m/>
    <m/>
    <m/>
    <x v="1"/>
    <n v="0"/>
    <n v="1"/>
    <n v="33"/>
    <n v="48"/>
    <n v="0"/>
    <n v="0"/>
    <n v="72000"/>
    <n v="1994"/>
  </r>
  <r>
    <m/>
    <m/>
    <s v="ARG/REF/32/INV/116"/>
    <s v="IBRD"/>
    <m/>
    <x v="1"/>
    <s v="ARG"/>
    <x v="0"/>
    <s v="REF"/>
    <s v="Replacement of CFC-11 by HCFC-141b in the manufacture of rigid polyurethane foam for domestic refrigerators and sandwich panels at MTH S.R.L."/>
    <d v="2000-12-01T00:00:00"/>
    <d v="2002-12-01T00:00:00"/>
    <s v="FIN"/>
    <d v="2001-05-01T00:00:00"/>
    <m/>
    <d v="2002-10-01T00:00:00"/>
    <d v="2004-03-01T00:00:00"/>
    <n v="8"/>
    <m/>
    <m/>
    <n v="0"/>
    <m/>
    <m/>
    <n v="8"/>
    <m/>
    <m/>
    <n v="0"/>
    <m/>
    <m/>
    <n v="82695"/>
    <n v="0"/>
    <n v="82695"/>
    <n v="1"/>
    <n v="0"/>
    <n v="0"/>
    <n v="0"/>
    <n v="10750"/>
    <n v="0"/>
    <n v="10750"/>
    <n v="0"/>
    <n v="82695"/>
    <n v="0"/>
    <n v="0"/>
    <n v="10750"/>
    <n v="0"/>
    <n v="0"/>
    <m/>
    <m/>
    <m/>
    <s v="Project completed. "/>
    <m/>
    <m/>
    <m/>
    <x v="1"/>
    <n v="0"/>
    <n v="1"/>
    <n v="5"/>
    <n v="24"/>
    <n v="0"/>
    <n v="0"/>
    <n v="8000"/>
    <n v="2000"/>
  </r>
  <r>
    <m/>
    <m/>
    <s v="MAL/FOA/26/INV/113"/>
    <s v="UNIDO"/>
    <m/>
    <x v="2"/>
    <s v="MAL"/>
    <x v="0"/>
    <s v="FOA"/>
    <s v="Replacement of CFC-11 foam blowing agent by HCFC-141b in the manufacture of insulation panels at Ming Soon Enterprise Sdn. Bhd."/>
    <d v="1998-11-01T00:00:00"/>
    <d v="2000-06-01T00:00:00"/>
    <s v="FIN"/>
    <d v="1999-06-01T00:00:00"/>
    <m/>
    <d v="2000-02-01T00:00:00"/>
    <d v="2002-09-01T00:00:00"/>
    <n v="6.2"/>
    <m/>
    <m/>
    <n v="0"/>
    <m/>
    <m/>
    <n v="6.2"/>
    <m/>
    <m/>
    <n v="0"/>
    <m/>
    <m/>
    <n v="48799"/>
    <n v="0"/>
    <n v="48799"/>
    <n v="1"/>
    <n v="0"/>
    <n v="0"/>
    <n v="0"/>
    <n v="6344"/>
    <n v="-8"/>
    <n v="6336"/>
    <n v="0"/>
    <n v="48799"/>
    <n v="0"/>
    <m/>
    <n v="6336"/>
    <n v="0"/>
    <m/>
    <m/>
    <m/>
    <m/>
    <m/>
    <m/>
    <m/>
    <m/>
    <x v="1"/>
    <n v="0"/>
    <n v="1"/>
    <n v="7"/>
    <n v="19"/>
    <n v="0"/>
    <n v="0"/>
    <n v="6200"/>
    <n v="1998"/>
  </r>
  <r>
    <m/>
    <m/>
    <s v="MAL/FOA/27/INV/120"/>
    <s v="UNIDO"/>
    <m/>
    <x v="2"/>
    <s v="MAL"/>
    <x v="0"/>
    <s v="FOA"/>
    <s v="Replacement of CFC-11 foam blowing agent by HCFC-141b in the manufacture of insulation panels at Yong Tuck Refrigerators Trading Co."/>
    <d v="1999-03-01T00:00:00"/>
    <d v="2000-10-01T00:00:00"/>
    <s v="FIN"/>
    <d v="1999-08-01T00:00:00"/>
    <m/>
    <d v="2000-06-01T00:00:00"/>
    <d v="2001-09-01T00:00:00"/>
    <n v="8"/>
    <m/>
    <m/>
    <n v="0"/>
    <m/>
    <m/>
    <n v="8"/>
    <m/>
    <m/>
    <n v="0"/>
    <m/>
    <m/>
    <n v="61735"/>
    <n v="-643"/>
    <n v="61092"/>
    <n v="1"/>
    <n v="0"/>
    <n v="0"/>
    <n v="0"/>
    <n v="8026"/>
    <n v="-97.2"/>
    <n v="7928.8"/>
    <n v="-0.1999999999998181"/>
    <n v="61092"/>
    <n v="0"/>
    <m/>
    <n v="7929"/>
    <n v="0"/>
    <m/>
    <m/>
    <m/>
    <m/>
    <m/>
    <m/>
    <m/>
    <m/>
    <x v="1"/>
    <n v="0"/>
    <n v="1"/>
    <n v="5"/>
    <n v="19"/>
    <n v="0"/>
    <n v="0"/>
    <n v="8000"/>
    <n v="1999"/>
  </r>
  <r>
    <m/>
    <m/>
    <s v="JOR/REF/26/INV/43"/>
    <s v="UNIDO"/>
    <m/>
    <x v="2"/>
    <s v="JOR"/>
    <x v="0"/>
    <s v="REF"/>
    <s v="Replacement of CFC-11 foam blowing agent with HCFC-141b and CFC-12 refrigerant with HFC-134a in manufacture of commercial refrigeration equipment at Maurice al-Deek Co."/>
    <d v="1998-11-01T00:00:00"/>
    <d v="2000-12-01T00:00:00"/>
    <s v="FIN"/>
    <d v="1999-03-01T00:00:00"/>
    <m/>
    <d v="1999-12-01T00:00:00"/>
    <d v="2001-07-01T00:00:00"/>
    <n v="25.7"/>
    <m/>
    <m/>
    <n v="0"/>
    <m/>
    <m/>
    <n v="25.7"/>
    <m/>
    <m/>
    <n v="0"/>
    <m/>
    <m/>
    <n v="336233"/>
    <n v="-7042"/>
    <n v="329191"/>
    <n v="1"/>
    <n v="0"/>
    <n v="0"/>
    <n v="0"/>
    <n v="43710"/>
    <n v="-983.32"/>
    <n v="42726.68"/>
    <n v="-0.31999999999970896"/>
    <n v="329191"/>
    <n v="0"/>
    <m/>
    <n v="42727"/>
    <n v="0"/>
    <m/>
    <m/>
    <m/>
    <m/>
    <m/>
    <m/>
    <m/>
    <m/>
    <x v="1"/>
    <n v="0"/>
    <n v="1"/>
    <n v="4"/>
    <n v="25"/>
    <n v="0"/>
    <n v="0"/>
    <n v="25700"/>
    <n v="1998"/>
  </r>
  <r>
    <m/>
    <m/>
    <s v="JOR/REF/26/INV/42"/>
    <s v="UNIDO"/>
    <m/>
    <x v="2"/>
    <s v="JOR"/>
    <x v="0"/>
    <s v="REF"/>
    <s v="Replacement of CFC-11 foam blowing agent with HCFC-141b and CFC-12 refrigerant with HFC-134a in manufacture of commercial refrigeration equipment at six Jordanian companies"/>
    <d v="1998-11-01T00:00:00"/>
    <d v="2000-12-01T00:00:00"/>
    <s v="FIN"/>
    <d v="1999-04-01T00:00:00"/>
    <m/>
    <d v="1999-12-01T00:00:00"/>
    <d v="2002-09-01T00:00:00"/>
    <n v="25.1"/>
    <m/>
    <m/>
    <n v="0"/>
    <m/>
    <m/>
    <n v="25.1"/>
    <m/>
    <m/>
    <n v="0"/>
    <m/>
    <m/>
    <n v="305764"/>
    <n v="-4822"/>
    <n v="300942"/>
    <n v="1"/>
    <n v="0"/>
    <n v="0"/>
    <n v="0"/>
    <n v="39749"/>
    <n v="-689"/>
    <n v="39060"/>
    <n v="0"/>
    <n v="300942"/>
    <n v="0"/>
    <m/>
    <n v="39060"/>
    <n v="0"/>
    <m/>
    <m/>
    <m/>
    <m/>
    <m/>
    <m/>
    <m/>
    <m/>
    <x v="1"/>
    <n v="0"/>
    <n v="1"/>
    <n v="5"/>
    <n v="25"/>
    <n v="0"/>
    <n v="0"/>
    <n v="25100"/>
    <n v="1998"/>
  </r>
  <r>
    <m/>
    <m/>
    <s v="IRA/REF/26/INV/35"/>
    <s v="UNIDO"/>
    <m/>
    <x v="2"/>
    <s v="IRA"/>
    <x v="0"/>
    <s v="REF"/>
    <s v="Replacement of CFC-11 foam blowing agent with HCFC-141b and CFC-12 refrigerant with HFC-134a in manufacture of commercial refrigeration equipment at Sobouhi Refrigeration"/>
    <d v="1998-11-01T00:00:00"/>
    <d v="2000-12-01T00:00:00"/>
    <s v="FIN"/>
    <d v="1999-01-01T00:00:00"/>
    <m/>
    <d v="1999-12-01T00:00:00"/>
    <d v="2001-07-01T00:00:00"/>
    <n v="30.4"/>
    <m/>
    <m/>
    <n v="0"/>
    <m/>
    <m/>
    <n v="30.4"/>
    <m/>
    <m/>
    <n v="0"/>
    <m/>
    <m/>
    <n v="237847"/>
    <n v="-23768"/>
    <n v="214079"/>
    <n v="1"/>
    <n v="0"/>
    <n v="0"/>
    <n v="0"/>
    <n v="30920"/>
    <n v="-3133.91"/>
    <n v="27786.09"/>
    <n v="9.0000000000145519E-2"/>
    <n v="214079"/>
    <n v="0"/>
    <m/>
    <n v="27786"/>
    <n v="0"/>
    <m/>
    <m/>
    <m/>
    <m/>
    <m/>
    <m/>
    <m/>
    <m/>
    <x v="1"/>
    <n v="0"/>
    <n v="1"/>
    <n v="2"/>
    <n v="25"/>
    <n v="0"/>
    <n v="0"/>
    <n v="30400"/>
    <n v="1998"/>
  </r>
  <r>
    <m/>
    <m/>
    <s v="COL/REF/28/INV/44"/>
    <s v="IBRD"/>
    <m/>
    <x v="1"/>
    <s v="COL"/>
    <x v="0"/>
    <s v="REF"/>
    <s v="Replacement of CFC-11 foam blowing agent with HCFC-141b and CFC-12 refrigerant with HFC-134a in the manufacture of commercial refrigerators and polyurethane sandwich panels at Industrias Supernórdico"/>
    <d v="1999-07-01T00:00:00"/>
    <d v="2001-08-01T00:00:00"/>
    <s v="FIN"/>
    <d v="2000-12-01T00:00:00"/>
    <m/>
    <d v="2002-02-01T00:00:00"/>
    <d v="2002-06-01T00:00:00"/>
    <n v="9.6"/>
    <m/>
    <m/>
    <n v="0"/>
    <m/>
    <m/>
    <n v="9.6999999999999993"/>
    <m/>
    <m/>
    <n v="0"/>
    <m/>
    <m/>
    <n v="128381"/>
    <n v="0"/>
    <n v="128381"/>
    <n v="1"/>
    <n v="0"/>
    <n v="0"/>
    <n v="0"/>
    <n v="16690"/>
    <n v="0"/>
    <n v="16690"/>
    <n v="0"/>
    <n v="128381"/>
    <n v="0"/>
    <n v="0"/>
    <n v="16690"/>
    <n v="0"/>
    <n v="0"/>
    <m/>
    <m/>
    <m/>
    <s v="Project has been fully executed. PCR has been prepared and is being evaluated. Actual phaseout as reported in the PCR and confirmed with enterprise, country and revised proposal."/>
    <m/>
    <m/>
    <m/>
    <x v="1"/>
    <n v="0"/>
    <n v="1"/>
    <n v="17"/>
    <n v="25"/>
    <n v="0"/>
    <n v="0"/>
    <n v="9600"/>
    <n v="1999"/>
  </r>
  <r>
    <m/>
    <m/>
    <s v="COL/REF/28/INV/34"/>
    <s v="IBRD"/>
    <m/>
    <x v="1"/>
    <s v="COL"/>
    <x v="0"/>
    <s v="REF"/>
    <s v="Replacement of CFC-11 foam blowing agent with HCFC-141b and CFC-12 refrigerant with HFC-134a in the manufacture of commercial refrigerators and polyurethane sandwich panels at Polares Ltda."/>
    <d v="1999-07-01T00:00:00"/>
    <d v="2001-08-01T00:00:00"/>
    <s v="FIN"/>
    <d v="2001-09-01T00:00:00"/>
    <m/>
    <d v="2002-03-01T00:00:00"/>
    <d v="2002-06-01T00:00:00"/>
    <n v="4.5999999999999996"/>
    <m/>
    <m/>
    <n v="0"/>
    <m/>
    <m/>
    <n v="4.5999999999999996"/>
    <m/>
    <m/>
    <n v="0"/>
    <m/>
    <m/>
    <n v="58109"/>
    <n v="0"/>
    <n v="58109"/>
    <n v="1"/>
    <n v="0"/>
    <n v="0"/>
    <n v="0"/>
    <n v="7554"/>
    <n v="0"/>
    <n v="7554"/>
    <n v="0"/>
    <n v="58109"/>
    <n v="0"/>
    <n v="0"/>
    <n v="7554"/>
    <n v="0"/>
    <n v="0"/>
    <m/>
    <m/>
    <m/>
    <s v="Project has been fully executed. PCR being prepared."/>
    <m/>
    <m/>
    <m/>
    <x v="1"/>
    <n v="0"/>
    <n v="1"/>
    <n v="26"/>
    <n v="25"/>
    <n v="0"/>
    <n v="0"/>
    <n v="4600"/>
    <n v="1999"/>
  </r>
  <r>
    <m/>
    <m/>
    <s v="IRA/REF/26/INV/37"/>
    <s v="UNIDO"/>
    <m/>
    <x v="2"/>
    <s v="IRA"/>
    <x v="0"/>
    <s v="REF"/>
    <s v="Replacement of CFC-11 foam blowing agent with HCFC-141b in manufacture of commercial refrigeration equipment at Yazd Arg Metal, Yazd Sardin and Shervin Electric"/>
    <d v="1998-11-01T00:00:00"/>
    <d v="2000-12-01T00:00:00"/>
    <s v="FIN"/>
    <d v="1999-01-01T00:00:00"/>
    <m/>
    <d v="1999-12-01T00:00:00"/>
    <d v="2003-02-01T00:00:00"/>
    <n v="62.2"/>
    <m/>
    <m/>
    <n v="0"/>
    <m/>
    <m/>
    <n v="62.2"/>
    <m/>
    <m/>
    <n v="0"/>
    <m/>
    <m/>
    <n v="743990"/>
    <n v="-95365"/>
    <n v="648625"/>
    <n v="1"/>
    <n v="0"/>
    <n v="0"/>
    <n v="0"/>
    <n v="91839"/>
    <n v="-10603.23"/>
    <n v="81235.77"/>
    <n v="-0.22999999999592546"/>
    <n v="648625"/>
    <n v="0"/>
    <m/>
    <n v="81236"/>
    <n v="0"/>
    <m/>
    <m/>
    <m/>
    <m/>
    <m/>
    <m/>
    <m/>
    <m/>
    <x v="1"/>
    <n v="0"/>
    <n v="1"/>
    <n v="2"/>
    <n v="25"/>
    <n v="0"/>
    <n v="0"/>
    <n v="62200"/>
    <n v="1998"/>
  </r>
  <r>
    <m/>
    <m/>
    <s v="CPR/REF/34/INV/378"/>
    <s v="IBRD"/>
    <m/>
    <x v="2"/>
    <s v="CPR"/>
    <x v="0"/>
    <s v="REF"/>
    <s v="Replacement of CFC-11 foaming agent with cyclopentane and CFC-12 refrigerant with HFC-134a in the manufacture of domestic refrigerators at Shangling Electric Appliance (Group) Co. Ltd."/>
    <d v="2001-07-01T00:00:00"/>
    <d v="2004-08-01T00:00:00"/>
    <s v="FIN"/>
    <d v="2003-05-01T00:00:00"/>
    <m/>
    <d v="2005-12-01T00:00:00"/>
    <d v="2006-11-01T00:00:00"/>
    <n v="174.2"/>
    <m/>
    <m/>
    <n v="0"/>
    <m/>
    <m/>
    <n v="174.2"/>
    <m/>
    <m/>
    <n v="0"/>
    <m/>
    <m/>
    <n v="1400000"/>
    <n v="0"/>
    <n v="1400000"/>
    <n v="1"/>
    <n v="0"/>
    <n v="0"/>
    <n v="0"/>
    <n v="164000"/>
    <n v="0"/>
    <n v="164000"/>
    <n v="0"/>
    <n v="1400000"/>
    <n v="0"/>
    <n v="0"/>
    <n v="164000"/>
    <n v="0"/>
    <n v="0"/>
    <m/>
    <m/>
    <m/>
    <s v="Project is completed."/>
    <m/>
    <m/>
    <m/>
    <x v="1"/>
    <n v="0"/>
    <n v="1"/>
    <n v="22"/>
    <n v="37"/>
    <n v="0"/>
    <n v="0"/>
    <n v="174200"/>
    <n v="2001"/>
  </r>
  <r>
    <m/>
    <m/>
    <s v="MAL/FOA/26/INV/112"/>
    <s v="UNIDO"/>
    <m/>
    <x v="2"/>
    <s v="MAL"/>
    <x v="0"/>
    <s v="FOA"/>
    <s v="Replacement of CFC-11 from blowing agent by HCFC 141b in the insulation of GRP fish boxes and flotation buoys at C.C. Chong Co."/>
    <d v="1998-11-01T00:00:00"/>
    <d v="2000-06-01T00:00:00"/>
    <s v="FIN"/>
    <d v="1999-03-01T00:00:00"/>
    <m/>
    <d v="2000-05-01T00:00:00"/>
    <d v="2001-09-01T00:00:00"/>
    <n v="4.4000000000000004"/>
    <m/>
    <m/>
    <n v="0"/>
    <m/>
    <m/>
    <n v="4.5"/>
    <m/>
    <m/>
    <n v="0"/>
    <m/>
    <m/>
    <n v="34583"/>
    <n v="0"/>
    <n v="34583"/>
    <n v="1"/>
    <n v="0"/>
    <n v="0"/>
    <n v="0"/>
    <n v="4496"/>
    <n v="-0.78"/>
    <n v="4495.22"/>
    <n v="0.22000000000025466"/>
    <n v="34583"/>
    <n v="0"/>
    <m/>
    <n v="4495"/>
    <n v="0"/>
    <m/>
    <m/>
    <m/>
    <m/>
    <m/>
    <m/>
    <m/>
    <m/>
    <x v="1"/>
    <n v="0"/>
    <n v="1"/>
    <n v="4"/>
    <n v="19"/>
    <n v="0"/>
    <n v="0"/>
    <n v="4400"/>
    <n v="1998"/>
  </r>
  <r>
    <m/>
    <m/>
    <s v="YUG/REF/34/INV/13"/>
    <s v="Italy"/>
    <m/>
    <x v="4"/>
    <s v="YUG"/>
    <x v="0"/>
    <s v="REF"/>
    <s v="Replacement of CFC-11 with cyclopentane foam blowing agent and CFC-12 with HFC-134a refrigerant in the manufacture of domestic refrigerators and freezers at Obod Elektroindustria"/>
    <d v="2001-07-01T00:00:00"/>
    <d v="2003-10-01T00:00:00"/>
    <s v="FIN"/>
    <d v="2002-09-01T00:00:00"/>
    <m/>
    <d v="2007-04-01T00:00:00"/>
    <d v="2008-12-01T00:00:00"/>
    <n v="94.9"/>
    <m/>
    <m/>
    <n v="0"/>
    <m/>
    <m/>
    <n v="94.9"/>
    <m/>
    <m/>
    <m/>
    <m/>
    <m/>
    <n v="1683135"/>
    <n v="-91120"/>
    <n v="1592015"/>
    <n v="1"/>
    <n v="0"/>
    <n v="0"/>
    <n v="0"/>
    <n v="180348"/>
    <n v="-10023.450000000001"/>
    <n v="170324.55"/>
    <n v="-0.45000000001164153"/>
    <n v="1592015"/>
    <n v="0"/>
    <n v="0"/>
    <n v="170325"/>
    <n v="0"/>
    <m/>
    <m/>
    <m/>
    <m/>
    <s v="FIN"/>
    <m/>
    <m/>
    <m/>
    <x v="1"/>
    <n v="0"/>
    <n v="1"/>
    <n v="14"/>
    <n v="27"/>
    <n v="0"/>
    <n v="0"/>
    <n v="94900"/>
    <n v="2001"/>
  </r>
  <r>
    <m/>
    <m/>
    <s v="THA/FOA/10/INV/23"/>
    <s v="IBRD"/>
    <m/>
    <x v="2"/>
    <s v="THA"/>
    <x v="0"/>
    <s v="FOA"/>
    <s v="Replacement of CFC-11 with HCFC-141b as a foam blowing agent at Technic Foam, Ltd."/>
    <d v="1993-06-01T00:00:00"/>
    <d v="1993-12-01T00:00:00"/>
    <s v="FIN"/>
    <d v="1999-09-01T00:00:00"/>
    <m/>
    <d v="2000-01-01T00:00:00"/>
    <d v="2000-06-01T00:00:00"/>
    <n v="50"/>
    <m/>
    <m/>
    <n v="0"/>
    <m/>
    <m/>
    <n v="50"/>
    <m/>
    <m/>
    <n v="0"/>
    <m/>
    <m/>
    <n v="174000"/>
    <n v="0"/>
    <n v="174000"/>
    <n v="1"/>
    <n v="0"/>
    <n v="0"/>
    <n v="0"/>
    <n v="0"/>
    <n v="0"/>
    <n v="0"/>
    <n v="0"/>
    <n v="174000"/>
    <n v="0"/>
    <n v="0"/>
    <n v="0"/>
    <n v="0"/>
    <n v="0"/>
    <m/>
    <m/>
    <m/>
    <s v="Project completed. PCR approved by the WB in Jun/2000."/>
    <m/>
    <m/>
    <m/>
    <x v="1"/>
    <n v="0"/>
    <n v="1"/>
    <n v="75"/>
    <n v="6"/>
    <n v="0"/>
    <n v="0"/>
    <n v="50000"/>
    <n v="1993"/>
  </r>
  <r>
    <m/>
    <m/>
    <s v="CPR/REF/26/INV/259"/>
    <s v="UNIDO"/>
    <m/>
    <x v="2"/>
    <s v="CPR"/>
    <x v="0"/>
    <s v="REF"/>
    <s v="Replacement of CFC-11 with HCFC-141b foam blowing agent and CFC-12 with HFC-134a in the manufacture of domestic refrigerators and freezers at the Beijing Freezing Equipment Factory"/>
    <d v="1998-11-01T00:00:00"/>
    <d v="2000-12-01T00:00:00"/>
    <s v="FIN"/>
    <d v="1999-09-01T00:00:00"/>
    <m/>
    <d v="2000-12-01T00:00:00"/>
    <d v="2002-09-01T00:00:00"/>
    <n v="35.299999999999997"/>
    <m/>
    <m/>
    <n v="0"/>
    <m/>
    <m/>
    <n v="35.299999999999997"/>
    <m/>
    <m/>
    <n v="0"/>
    <m/>
    <m/>
    <n v="280901"/>
    <n v="-8254"/>
    <n v="272647"/>
    <n v="1"/>
    <n v="0"/>
    <n v="0"/>
    <n v="0"/>
    <n v="36517"/>
    <n v="-1129"/>
    <n v="35388"/>
    <n v="0"/>
    <n v="272647"/>
    <n v="0"/>
    <m/>
    <n v="35388"/>
    <n v="0"/>
    <m/>
    <m/>
    <m/>
    <m/>
    <m/>
    <m/>
    <m/>
    <m/>
    <x v="1"/>
    <n v="0"/>
    <n v="1"/>
    <n v="10"/>
    <n v="25"/>
    <n v="0"/>
    <n v="0"/>
    <n v="35300"/>
    <n v="1998"/>
  </r>
  <r>
    <m/>
    <m/>
    <s v="MEX/FOA/05/INV/10"/>
    <s v="IBRD"/>
    <m/>
    <x v="1"/>
    <s v="MEX"/>
    <x v="0"/>
    <s v="FOA"/>
    <s v="Replacement of CFC-11 with HCFC-141b foam blowing in the manufacturing of commercial refrigeration in Refrigeración Ojeda"/>
    <d v="1991-11-01T00:00:00"/>
    <d v="1992-11-01T00:00:00"/>
    <s v="FIN"/>
    <d v="1995-01-01T00:00:00"/>
    <m/>
    <d v="1995-06-01T00:00:00"/>
    <d v="1995-09-01T00:00:00"/>
    <n v="25"/>
    <m/>
    <m/>
    <n v="0"/>
    <m/>
    <m/>
    <n v="25"/>
    <m/>
    <m/>
    <n v="0"/>
    <m/>
    <m/>
    <n v="494500"/>
    <n v="0"/>
    <n v="494500"/>
    <n v="1"/>
    <n v="0"/>
    <n v="0"/>
    <n v="0"/>
    <n v="0"/>
    <n v="0"/>
    <n v="0"/>
    <n v="0"/>
    <n v="494500"/>
    <n v="0"/>
    <n v="0"/>
    <n v="0"/>
    <n v="0"/>
    <n v="0"/>
    <m/>
    <m/>
    <m/>
    <s v="Project completed."/>
    <m/>
    <m/>
    <m/>
    <x v="1"/>
    <n v="0"/>
    <n v="1"/>
    <n v="38"/>
    <n v="12"/>
    <n v="0"/>
    <n v="0"/>
    <n v="25000"/>
    <n v="1991"/>
  </r>
  <r>
    <m/>
    <m/>
    <s v="CPR/FOA/32/INV/369"/>
    <s v="UNIDO"/>
    <m/>
    <x v="2"/>
    <s v="CPR"/>
    <x v="0"/>
    <s v="FOA"/>
    <s v="Replacement of CFC-11 with HCFC-141b in manufacturing of polyurethane  rigid spray foam for insulation at 26 enterprises"/>
    <d v="2000-12-01T00:00:00"/>
    <d v="2003-07-01T00:00:00"/>
    <s v="FIN"/>
    <d v="2001-07-01T00:00:00"/>
    <m/>
    <d v="2004-12-01T00:00:00"/>
    <d v="2006-09-01T00:00:00"/>
    <n v="891.4"/>
    <m/>
    <m/>
    <n v="0"/>
    <m/>
    <m/>
    <n v="891.4"/>
    <m/>
    <m/>
    <n v="0"/>
    <m/>
    <m/>
    <n v="3295600"/>
    <n v="2025174"/>
    <n v="5320774"/>
    <n v="1"/>
    <n v="0"/>
    <n v="0"/>
    <n v="0"/>
    <n v="372516"/>
    <n v="232768.65"/>
    <n v="605284.65"/>
    <n v="-0.34999999997671694"/>
    <n v="5320774"/>
    <n v="0"/>
    <m/>
    <n v="605285"/>
    <n v="0"/>
    <m/>
    <m/>
    <m/>
    <m/>
    <m/>
    <m/>
    <m/>
    <m/>
    <x v="1"/>
    <n v="0"/>
    <n v="1"/>
    <n v="7"/>
    <n v="31"/>
    <n v="0"/>
    <n v="0"/>
    <n v="891400"/>
    <n v="2000"/>
  </r>
  <r>
    <m/>
    <m/>
    <s v="BRA/REF/15/INV/18"/>
    <s v="IBRD"/>
    <m/>
    <x v="1"/>
    <s v="BRA"/>
    <x v="0"/>
    <s v="REF"/>
    <s v="Replacement of CFC-11/12 to cyclopentane/HFC-134a foaming agent/refrigerant factory conversion at Metalfrio S.A."/>
    <d v="1994-12-01T00:00:00"/>
    <d v="1996-06-01T00:00:00"/>
    <s v="FIN"/>
    <d v="1996-02-01T00:00:00"/>
    <m/>
    <d v="1998-07-01T00:00:00"/>
    <d v="1999-05-01T00:00:00"/>
    <n v="205.5"/>
    <m/>
    <m/>
    <n v="0"/>
    <m/>
    <m/>
    <n v="205.5"/>
    <m/>
    <m/>
    <n v="0"/>
    <m/>
    <m/>
    <n v="2360360"/>
    <n v="-776471"/>
    <n v="1583889"/>
    <n v="1"/>
    <n v="0"/>
    <n v="0"/>
    <n v="0"/>
    <n v="0"/>
    <n v="0"/>
    <n v="0"/>
    <n v="0"/>
    <n v="1583889"/>
    <n v="0"/>
    <n v="0"/>
    <n v="0"/>
    <n v="0"/>
    <n v="0"/>
    <m/>
    <m/>
    <m/>
    <s v="Foaming process began operation in July 98 and refrigeration process in June 98. Final disbursement to Metalfrio was made on May 99."/>
    <m/>
    <m/>
    <m/>
    <x v="1"/>
    <n v="0"/>
    <n v="1"/>
    <n v="14"/>
    <n v="18"/>
    <n v="0"/>
    <n v="0"/>
    <n v="205500"/>
    <n v="1994"/>
  </r>
  <r>
    <m/>
    <m/>
    <s v="YUG/SOL/26/INV/08"/>
    <s v="UNIDO"/>
    <m/>
    <x v="4"/>
    <s v="YUG"/>
    <x v="0"/>
    <s v="SOL"/>
    <s v="Replacement of CFC-113 as solvent for dialyses cleaning by water and steam at Hemomed Ltd."/>
    <d v="1998-11-01T00:00:00"/>
    <d v="1999-06-01T00:00:00"/>
    <s v="FIN"/>
    <d v="1999-02-01T00:00:00"/>
    <m/>
    <d v="1998-12-01T00:00:00"/>
    <d v="1999-09-01T00:00:00"/>
    <n v="54.6"/>
    <m/>
    <m/>
    <n v="0"/>
    <m/>
    <m/>
    <n v="54.6"/>
    <m/>
    <m/>
    <n v="0"/>
    <m/>
    <m/>
    <n v="608729"/>
    <n v="0"/>
    <n v="608729"/>
    <n v="1"/>
    <n v="0"/>
    <n v="0"/>
    <n v="0"/>
    <n v="76960"/>
    <n v="0"/>
    <n v="76960"/>
    <n v="0"/>
    <n v="608729"/>
    <n v="0"/>
    <m/>
    <n v="76960"/>
    <n v="0"/>
    <m/>
    <m/>
    <m/>
    <m/>
    <m/>
    <m/>
    <m/>
    <m/>
    <x v="1"/>
    <n v="0"/>
    <n v="1"/>
    <n v="3"/>
    <n v="7"/>
    <n v="0"/>
    <n v="0"/>
    <n v="54600"/>
    <n v="1998"/>
  </r>
  <r>
    <m/>
    <m/>
    <s v="COL/SOL/31/INV/45"/>
    <s v="IBRD"/>
    <m/>
    <x v="1"/>
    <s v="COL"/>
    <x v="0"/>
    <s v="SOL"/>
    <s v="Replacement of CFC-113 as solvent in the silicone coating process of needles and catheters at Laboratorios Rymco"/>
    <d v="2000-07-01T00:00:00"/>
    <d v="2002-08-01T00:00:00"/>
    <s v="FIN"/>
    <d v="2002-12-01T00:00:00"/>
    <m/>
    <d v="2004-12-01T00:00:00"/>
    <d v="2004-12-01T00:00:00"/>
    <n v="7.6"/>
    <m/>
    <m/>
    <n v="0"/>
    <m/>
    <m/>
    <n v="7.6"/>
    <m/>
    <m/>
    <n v="0"/>
    <m/>
    <m/>
    <n v="81579"/>
    <n v="0"/>
    <n v="81579"/>
    <n v="1"/>
    <n v="0"/>
    <n v="0"/>
    <n v="0"/>
    <n v="10605"/>
    <n v="0"/>
    <n v="10605"/>
    <n v="0"/>
    <n v="81579"/>
    <n v="0"/>
    <n v="0"/>
    <n v="10605"/>
    <n v="0"/>
    <n v="0"/>
    <m/>
    <m/>
    <m/>
    <s v="Project is physically and financially completed."/>
    <m/>
    <m/>
    <m/>
    <x v="1"/>
    <n v="0"/>
    <n v="1"/>
    <n v="29"/>
    <n v="25"/>
    <n v="0"/>
    <n v="0"/>
    <n v="7600"/>
    <n v="2000"/>
  </r>
  <r>
    <m/>
    <m/>
    <s v="IRA/REF/28/INV/51"/>
    <s v="UNIDO"/>
    <m/>
    <x v="2"/>
    <s v="IRA"/>
    <x v="0"/>
    <s v="REF"/>
    <s v="Replacement of CFC-12 refrigerant by HFC-134a at Iran Compressor Manufacturing Company (ICMC)"/>
    <d v="1999-07-01T00:00:00"/>
    <d v="2001-08-01T00:00:00"/>
    <s v="FIN"/>
    <d v="1999-11-01T00:00:00"/>
    <m/>
    <d v="2008-08-01T00:00:00"/>
    <d v="2009-09-01T00:00:00"/>
    <n v="0"/>
    <m/>
    <m/>
    <n v="0"/>
    <m/>
    <m/>
    <n v="0"/>
    <m/>
    <m/>
    <n v="0"/>
    <m/>
    <m/>
    <n v="1076148"/>
    <n v="58673.36"/>
    <n v="1134821.3600000001"/>
    <n v="0.99999968276945361"/>
    <n v="0.36000000010244548"/>
    <n v="0.36000000010244548"/>
    <n v="0"/>
    <n v="128376"/>
    <n v="6454"/>
    <n v="134830"/>
    <n v="0"/>
    <n v="1134821"/>
    <n v="0"/>
    <m/>
    <n v="134830"/>
    <n v="0"/>
    <m/>
    <m/>
    <m/>
    <m/>
    <m/>
    <m/>
    <m/>
    <m/>
    <x v="1"/>
    <n v="0"/>
    <n v="1"/>
    <n v="4"/>
    <n v="25"/>
    <n v="0"/>
    <n v="0"/>
    <n v="0"/>
    <n v="1999"/>
  </r>
  <r>
    <m/>
    <m/>
    <s v="CPR/REF/28/INV/303"/>
    <s v="IBRD"/>
    <m/>
    <x v="2"/>
    <s v="CPR"/>
    <x v="0"/>
    <s v="REF"/>
    <s v="Replacement of CFC-12 refrigerant with HCFC-22 in the manufacture of semi-hermetic compressors at Yueyang Hengli Air-Cool Equipment Co. Ltd."/>
    <d v="1999-07-01T00:00:00"/>
    <d v="2002-08-01T00:00:00"/>
    <s v="FIN"/>
    <d v="2000-12-01T00:00:00"/>
    <m/>
    <d v="2004-09-01T00:00:00"/>
    <d v="2004-09-01T00:00:00"/>
    <n v="220.2"/>
    <m/>
    <m/>
    <n v="0"/>
    <m/>
    <m/>
    <n v="220.2"/>
    <m/>
    <m/>
    <n v="0"/>
    <m/>
    <m/>
    <n v="1951757"/>
    <n v="-291.22000000000003"/>
    <n v="1951465.78"/>
    <n v="1.0000001127357714"/>
    <n v="-0.21999999997206032"/>
    <n v="-0.21999999997206032"/>
    <n v="0"/>
    <n v="224693"/>
    <n v="-33.53"/>
    <n v="224659.47"/>
    <n v="0.47000000000116415"/>
    <n v="1951466"/>
    <n v="0"/>
    <n v="0"/>
    <n v="224659"/>
    <n v="0"/>
    <n v="0"/>
    <m/>
    <m/>
    <m/>
    <s v="Financially completed.     "/>
    <m/>
    <m/>
    <m/>
    <x v="1"/>
    <n v="0"/>
    <n v="1"/>
    <n v="17"/>
    <n v="37"/>
    <n v="0"/>
    <n v="0"/>
    <n v="220200"/>
    <n v="1999"/>
  </r>
  <r>
    <m/>
    <m/>
    <s v="CPR/REF/36/INV/389"/>
    <s v="IBRD"/>
    <m/>
    <x v="2"/>
    <s v="CPR"/>
    <x v="0"/>
    <s v="REF"/>
    <s v="Replacement of CFC-12 refrigerant with HCFC-22 in the manufacture of small and medium open compressors at 5 enterprises (Dalian No.2, Shanghai Minhang, Zhejiang Beifeng, Zhejiang Chunlian, Zhejiang Yuhuan)"/>
    <d v="2002-03-01T00:00:00"/>
    <d v="2005-03-01T00:00:00"/>
    <s v="FIN"/>
    <d v="2003-02-01T00:00:00"/>
    <m/>
    <d v="2007-12-01T00:00:00"/>
    <d v="2008-05-01T00:00:00"/>
    <n v="764.9"/>
    <m/>
    <m/>
    <n v="0"/>
    <m/>
    <m/>
    <n v="764.9"/>
    <m/>
    <m/>
    <n v="0"/>
    <m/>
    <m/>
    <n v="5250852"/>
    <n v="0"/>
    <n v="5250852"/>
    <n v="1"/>
    <n v="0"/>
    <n v="0"/>
    <n v="0"/>
    <n v="587594"/>
    <n v="0"/>
    <n v="587594"/>
    <n v="0"/>
    <n v="5250852"/>
    <n v="0"/>
    <n v="0"/>
    <n v="587594"/>
    <n v="0"/>
    <n v="0"/>
    <m/>
    <m/>
    <m/>
    <s v="Project completed. PCR prepared."/>
    <m/>
    <m/>
    <m/>
    <x v="1"/>
    <n v="0"/>
    <n v="1"/>
    <n v="11"/>
    <n v="36"/>
    <n v="0"/>
    <n v="0"/>
    <n v="764900"/>
    <n v="2002"/>
  </r>
  <r>
    <m/>
    <m/>
    <s v="CPR/REF/28/INV/300"/>
    <s v="IBRD"/>
    <m/>
    <x v="2"/>
    <s v="CPR"/>
    <x v="0"/>
    <s v="REF"/>
    <s v="Replacement of CFC-12 refrigerant with HCFC-22 in the manufacture of small and medium sized open type compressors at Zhejiang Commercial Machinery Factory"/>
    <d v="1999-07-01T00:00:00"/>
    <d v="2002-08-01T00:00:00"/>
    <s v="FIN"/>
    <d v="2000-12-01T00:00:00"/>
    <m/>
    <d v="2004-09-01T00:00:00"/>
    <d v="2004-09-01T00:00:00"/>
    <n v="251.7"/>
    <m/>
    <m/>
    <n v="0"/>
    <m/>
    <m/>
    <n v="251.7"/>
    <m/>
    <m/>
    <n v="0"/>
    <m/>
    <m/>
    <n v="1710295"/>
    <n v="0"/>
    <n v="1710295"/>
    <n v="1"/>
    <n v="0"/>
    <n v="0"/>
    <n v="0"/>
    <n v="198132"/>
    <n v="0"/>
    <n v="198132"/>
    <n v="0"/>
    <n v="1710295"/>
    <n v="0"/>
    <n v="0"/>
    <n v="198132"/>
    <n v="0"/>
    <n v="0"/>
    <m/>
    <m/>
    <m/>
    <s v="Project financially completed."/>
    <m/>
    <m/>
    <m/>
    <x v="1"/>
    <n v="0"/>
    <n v="1"/>
    <n v="17"/>
    <n v="37"/>
    <n v="0"/>
    <n v="0"/>
    <n v="251700"/>
    <n v="1999"/>
  </r>
  <r>
    <m/>
    <m/>
    <s v="CPR/REF/28/INV/298"/>
    <s v="IBRD"/>
    <m/>
    <x v="2"/>
    <s v="CPR"/>
    <x v="0"/>
    <s v="REF"/>
    <s v="Replacement of CFC-12 refrigerant with HCFC-22 in the manufacture of small open type compressors at Wuhan Commercial Machinery Factory"/>
    <d v="1999-07-01T00:00:00"/>
    <d v="2002-08-01T00:00:00"/>
    <s v="FIN"/>
    <d v="2000-12-01T00:00:00"/>
    <m/>
    <d v="2004-09-01T00:00:00"/>
    <d v="2004-09-01T00:00:00"/>
    <n v="104.2"/>
    <m/>
    <m/>
    <n v="0"/>
    <m/>
    <m/>
    <n v="104.2"/>
    <m/>
    <m/>
    <n v="0"/>
    <m/>
    <m/>
    <n v="1457583"/>
    <n v="0"/>
    <n v="1457583"/>
    <n v="1"/>
    <n v="0"/>
    <n v="0"/>
    <n v="0"/>
    <n v="170334"/>
    <n v="0"/>
    <n v="170334"/>
    <n v="0"/>
    <n v="1457583"/>
    <n v="0"/>
    <n v="0"/>
    <n v="170334"/>
    <n v="0"/>
    <n v="0"/>
    <m/>
    <m/>
    <m/>
    <s v="Project financially completed."/>
    <m/>
    <m/>
    <m/>
    <x v="1"/>
    <n v="0"/>
    <n v="1"/>
    <n v="17"/>
    <n v="37"/>
    <n v="0"/>
    <n v="0"/>
    <n v="104200"/>
    <n v="1999"/>
  </r>
  <r>
    <m/>
    <m/>
    <s v="MAL/REF/34/INV/144"/>
    <s v="IBRD"/>
    <m/>
    <x v="2"/>
    <s v="MAL"/>
    <x v="0"/>
    <s v="REF"/>
    <s v="Replacement of CFC-12 refrigerant with HFC 134a in the manufacturing of MAC system at Sanden International (M) Sdn., Bhd."/>
    <d v="2001-07-01T00:00:00"/>
    <d v="2003-01-01T00:00:00"/>
    <s v="FIN"/>
    <d v="2003-02-01T00:00:00"/>
    <m/>
    <d v="2002-08-01T00:00:00"/>
    <d v="2003-02-01T00:00:00"/>
    <n v="0"/>
    <m/>
    <m/>
    <n v="0"/>
    <m/>
    <m/>
    <n v="0"/>
    <m/>
    <m/>
    <n v="0"/>
    <m/>
    <m/>
    <n v="807280"/>
    <n v="-15079"/>
    <n v="792201"/>
    <n v="1"/>
    <n v="0"/>
    <n v="0"/>
    <n v="0"/>
    <n v="48440"/>
    <n v="-904.74"/>
    <n v="47535.26"/>
    <n v="0.26000000000203727"/>
    <n v="792201"/>
    <n v="0"/>
    <n v="0"/>
    <n v="47535"/>
    <n v="0"/>
    <n v="0"/>
    <m/>
    <m/>
    <m/>
    <s v="Project fully completed."/>
    <m/>
    <m/>
    <m/>
    <x v="1"/>
    <n v="0"/>
    <n v="1"/>
    <n v="19"/>
    <n v="18"/>
    <n v="0"/>
    <n v="0"/>
    <n v="0"/>
    <n v="2001"/>
  </r>
  <r>
    <m/>
    <m/>
    <s v="ECU/REF/26/INV/26"/>
    <s v="IBRD"/>
    <m/>
    <x v="1"/>
    <s v="ECU"/>
    <x v="0"/>
    <s v="REF"/>
    <s v="Replacement of CFC-12 refrigerant with HFC-134a at a manufacturing plant of domestic refrigerators belonging to Ecuatoriana de Artefactos S.A. (ECASA)"/>
    <d v="1998-11-01T00:00:00"/>
    <d v="2000-02-01T00:00:00"/>
    <s v="FIN"/>
    <d v="2001-12-01T00:00:00"/>
    <m/>
    <d v="2001-11-01T00:00:00"/>
    <d v="2002-03-01T00:00:00"/>
    <n v="15.7"/>
    <m/>
    <m/>
    <n v="0"/>
    <m/>
    <m/>
    <n v="15.7"/>
    <m/>
    <m/>
    <n v="0"/>
    <m/>
    <m/>
    <n v="188545"/>
    <n v="0"/>
    <n v="188545"/>
    <n v="1"/>
    <n v="0"/>
    <n v="0"/>
    <n v="0"/>
    <n v="24511"/>
    <n v="0"/>
    <n v="24511"/>
    <n v="0"/>
    <n v="188545"/>
    <n v="0"/>
    <n v="0"/>
    <n v="24511"/>
    <n v="0"/>
    <n v="0"/>
    <m/>
    <m/>
    <m/>
    <s v="Project successfully completed both in physical and financial terms, and all funding disbursed. PCR under preparation."/>
    <m/>
    <m/>
    <m/>
    <x v="1"/>
    <n v="0"/>
    <n v="1"/>
    <n v="37"/>
    <n v="15"/>
    <n v="0"/>
    <n v="0"/>
    <n v="15700"/>
    <n v="1998"/>
  </r>
  <r>
    <m/>
    <m/>
    <s v="NIR/REF/26/INV/44"/>
    <s v="UNIDO"/>
    <m/>
    <x v="0"/>
    <s v="NIR"/>
    <x v="0"/>
    <s v="REF"/>
    <s v="Replacement of CFC-12 with HFC-134a and foam blowing agent CFC-11 with cyclopentane in the manufacture of domestic refrigeration appliances at Kolinton Technical Industries"/>
    <d v="1998-11-01T00:00:00"/>
    <d v="2000-06-01T00:00:00"/>
    <s v="FIN"/>
    <d v="1999-11-01T00:00:00"/>
    <m/>
    <d v="2003-12-01T00:00:00"/>
    <d v="2004-06-01T00:00:00"/>
    <n v="39.5"/>
    <m/>
    <m/>
    <n v="0"/>
    <m/>
    <m/>
    <n v="39.5"/>
    <m/>
    <m/>
    <n v="0"/>
    <m/>
    <m/>
    <n v="674348"/>
    <n v="-902"/>
    <n v="673446"/>
    <n v="1"/>
    <n v="0"/>
    <n v="0"/>
    <n v="0"/>
    <n v="84178"/>
    <n v="-215.7"/>
    <n v="83962.3"/>
    <n v="0.30000000000291038"/>
    <n v="673446"/>
    <n v="0"/>
    <m/>
    <n v="83962"/>
    <n v="0"/>
    <m/>
    <m/>
    <m/>
    <m/>
    <m/>
    <m/>
    <m/>
    <m/>
    <x v="1"/>
    <n v="0"/>
    <n v="1"/>
    <n v="12"/>
    <n v="19"/>
    <n v="0"/>
    <n v="0"/>
    <n v="39500"/>
    <n v="1998"/>
  </r>
  <r>
    <m/>
    <m/>
    <s v="MOR/REF/25/INV/24"/>
    <s v="UNIDO"/>
    <m/>
    <x v="0"/>
    <s v="MOR"/>
    <x v="0"/>
    <s v="REF"/>
    <s v="Replacement of CFC-12 with HFC-134a for commercial refrigeration at Alom Du Nord"/>
    <d v="1998-07-01T00:00:00"/>
    <d v="1999-08-01T00:00:00"/>
    <s v="FIN"/>
    <d v="1999-03-01T00:00:00"/>
    <m/>
    <d v="2000-04-01T00:00:00"/>
    <d v="2002-09-01T00:00:00"/>
    <n v="7.7"/>
    <m/>
    <m/>
    <n v="0"/>
    <m/>
    <m/>
    <n v="7.7"/>
    <m/>
    <m/>
    <n v="0"/>
    <m/>
    <m/>
    <n v="99402"/>
    <n v="-12788"/>
    <n v="86614"/>
    <n v="1"/>
    <n v="0"/>
    <n v="0"/>
    <n v="0"/>
    <n v="12922"/>
    <n v="-1680"/>
    <n v="11242"/>
    <n v="0"/>
    <n v="86614"/>
    <n v="0"/>
    <m/>
    <n v="11242"/>
    <n v="0"/>
    <m/>
    <m/>
    <m/>
    <m/>
    <m/>
    <m/>
    <m/>
    <m/>
    <x v="1"/>
    <n v="0"/>
    <n v="1"/>
    <n v="8"/>
    <n v="13"/>
    <n v="0"/>
    <n v="0"/>
    <n v="7700"/>
    <n v="1998"/>
  </r>
  <r>
    <m/>
    <m/>
    <s v="MOR/REF/25/INV/25"/>
    <s v="UNIDO"/>
    <m/>
    <x v="0"/>
    <s v="MOR"/>
    <x v="0"/>
    <s v="REF"/>
    <s v="Replacement of CFC-12 with HFC-134a for commercial refrigeration at Batinox"/>
    <d v="1998-07-01T00:00:00"/>
    <d v="1999-08-01T00:00:00"/>
    <s v="FIN"/>
    <d v="1999-03-01T00:00:00"/>
    <m/>
    <d v="2000-05-01T00:00:00"/>
    <d v="2002-09-01T00:00:00"/>
    <n v="4.5"/>
    <m/>
    <m/>
    <n v="0"/>
    <m/>
    <m/>
    <n v="4.5"/>
    <m/>
    <m/>
    <n v="0"/>
    <m/>
    <m/>
    <n v="32920"/>
    <n v="-341"/>
    <n v="32579"/>
    <n v="1"/>
    <n v="0"/>
    <n v="0"/>
    <n v="0"/>
    <n v="4280"/>
    <n v="-52"/>
    <n v="4228"/>
    <n v="0"/>
    <n v="32579"/>
    <n v="0"/>
    <m/>
    <n v="4228"/>
    <n v="0"/>
    <m/>
    <m/>
    <m/>
    <m/>
    <m/>
    <m/>
    <m/>
    <m/>
    <x v="1"/>
    <n v="0"/>
    <n v="1"/>
    <n v="8"/>
    <n v="13"/>
    <n v="0"/>
    <n v="0"/>
    <n v="4500"/>
    <n v="1998"/>
  </r>
  <r>
    <m/>
    <m/>
    <s v="ALG/REF/25/INV/26"/>
    <s v="UNIDO"/>
    <m/>
    <x v="0"/>
    <s v="ALG"/>
    <x v="0"/>
    <s v="REF"/>
    <s v="Replacement of CFC-12 with HFC-134a for commercial refrigeration at Equipments Collectifs et Application Techniques (Enapat)"/>
    <d v="1998-07-01T00:00:00"/>
    <d v="1999-08-01T00:00:00"/>
    <s v="FIN"/>
    <d v="1999-03-01T00:00:00"/>
    <m/>
    <d v="1998-12-01T00:00:00"/>
    <d v="2000-12-01T00:00:00"/>
    <n v="9.1999999999999993"/>
    <m/>
    <m/>
    <n v="0"/>
    <m/>
    <m/>
    <n v="9.1999999999999993"/>
    <m/>
    <m/>
    <n v="0"/>
    <m/>
    <m/>
    <n v="139932"/>
    <n v="-16937"/>
    <n v="122995"/>
    <n v="1"/>
    <n v="0"/>
    <n v="0"/>
    <n v="0"/>
    <n v="18191"/>
    <n v="-2227.16"/>
    <n v="15963.84"/>
    <n v="-0.15999999999985448"/>
    <n v="122995"/>
    <n v="0"/>
    <m/>
    <n v="15964"/>
    <n v="0"/>
    <m/>
    <m/>
    <m/>
    <m/>
    <m/>
    <m/>
    <m/>
    <m/>
    <x v="1"/>
    <n v="0"/>
    <n v="1"/>
    <n v="8"/>
    <n v="13"/>
    <n v="0"/>
    <n v="0"/>
    <n v="9200"/>
    <n v="1998"/>
  </r>
  <r>
    <m/>
    <m/>
    <s v="MOR/REF/26/INV/27"/>
    <s v="UNIDO"/>
    <m/>
    <x v="0"/>
    <s v="MOR"/>
    <x v="0"/>
    <s v="REF"/>
    <s v="Replacement of CFC-12 with HFC-134a for commercial refrigeration at Smifam"/>
    <d v="1998-11-01T00:00:00"/>
    <d v="1999-12-01T00:00:00"/>
    <s v="FIN"/>
    <d v="1999-03-01T00:00:00"/>
    <m/>
    <d v="2000-04-01T00:00:00"/>
    <d v="2002-09-01T00:00:00"/>
    <n v="4.9000000000000004"/>
    <m/>
    <m/>
    <n v="0"/>
    <m/>
    <m/>
    <n v="4.9000000000000004"/>
    <m/>
    <m/>
    <n v="0"/>
    <m/>
    <m/>
    <n v="62447"/>
    <n v="-2267"/>
    <n v="60180"/>
    <n v="1"/>
    <n v="0"/>
    <n v="0"/>
    <n v="0"/>
    <n v="8118"/>
    <n v="-307"/>
    <n v="7811"/>
    <n v="0"/>
    <n v="60180"/>
    <n v="0"/>
    <m/>
    <n v="7811"/>
    <n v="0"/>
    <m/>
    <m/>
    <m/>
    <m/>
    <m/>
    <m/>
    <m/>
    <m/>
    <x v="1"/>
    <n v="0"/>
    <n v="1"/>
    <n v="4"/>
    <n v="13"/>
    <n v="0"/>
    <n v="0"/>
    <n v="4900"/>
    <n v="1998"/>
  </r>
  <r>
    <m/>
    <m/>
    <s v="ALG/REF/26/INV/30"/>
    <s v="UNIDO"/>
    <m/>
    <x v="0"/>
    <s v="ALG"/>
    <x v="0"/>
    <s v="REF"/>
    <s v="Replacement of CFC-12 with HFC-134a for domestic refrigeration at Enterprise Nationale d'Approvisionnement et de Production Electronique et Electroménager (Enapem)"/>
    <d v="1998-11-01T00:00:00"/>
    <d v="1999-12-01T00:00:00"/>
    <s v="FIN"/>
    <d v="1999-06-01T00:00:00"/>
    <m/>
    <d v="1999-12-01T00:00:00"/>
    <d v="2002-05-01T00:00:00"/>
    <n v="12.8"/>
    <m/>
    <m/>
    <n v="0"/>
    <m/>
    <m/>
    <n v="12.8"/>
    <m/>
    <m/>
    <n v="0"/>
    <m/>
    <m/>
    <n v="167332"/>
    <n v="-2890"/>
    <n v="164442"/>
    <n v="1"/>
    <n v="0"/>
    <n v="0"/>
    <n v="0"/>
    <n v="21753"/>
    <n v="-408.63"/>
    <n v="21344.37"/>
    <n v="0.36999999999898137"/>
    <n v="164442"/>
    <n v="0"/>
    <m/>
    <n v="21344"/>
    <n v="0"/>
    <m/>
    <m/>
    <m/>
    <m/>
    <m/>
    <m/>
    <m/>
    <m/>
    <x v="1"/>
    <n v="0"/>
    <n v="1"/>
    <n v="7"/>
    <n v="13"/>
    <n v="0"/>
    <n v="0"/>
    <n v="12800"/>
    <n v="1998"/>
  </r>
  <r>
    <m/>
    <m/>
    <s v="MEX/REF/05/INV/09"/>
    <s v="IBRD"/>
    <m/>
    <x v="1"/>
    <s v="MEX"/>
    <x v="0"/>
    <s v="REF"/>
    <s v="Replacement of CFC-12 with HFC-134a refrigerant in the manufacturing of commercial refrigeration in Refrigeración Ojeda"/>
    <d v="1991-11-01T00:00:00"/>
    <d v="1992-11-01T00:00:00"/>
    <s v="FIN"/>
    <d v="1995-08-01T00:00:00"/>
    <m/>
    <d v="1995-12-01T00:00:00"/>
    <d v="1995-12-01T00:00:00"/>
    <n v="13"/>
    <m/>
    <m/>
    <n v="0"/>
    <m/>
    <m/>
    <n v="13"/>
    <m/>
    <m/>
    <n v="0"/>
    <m/>
    <m/>
    <n v="211543"/>
    <n v="0"/>
    <n v="211543"/>
    <n v="1"/>
    <n v="0"/>
    <n v="0"/>
    <n v="0"/>
    <n v="0"/>
    <n v="0"/>
    <n v="0"/>
    <n v="0"/>
    <n v="211543"/>
    <n v="0"/>
    <n v="0"/>
    <n v="0"/>
    <n v="0"/>
    <n v="0"/>
    <m/>
    <m/>
    <m/>
    <s v="Project completed"/>
    <m/>
    <m/>
    <m/>
    <x v="1"/>
    <n v="0"/>
    <n v="1"/>
    <n v="45"/>
    <n v="12"/>
    <n v="0"/>
    <n v="0"/>
    <n v="13000"/>
    <n v="1991"/>
  </r>
  <r>
    <m/>
    <m/>
    <s v="BHE/REF/39/INV/14"/>
    <s v="UNIDO"/>
    <m/>
    <x v="4"/>
    <s v="BHE"/>
    <x v="0"/>
    <s v="REF"/>
    <s v="Replacement of CFC-12 with HFC-134a, CFC-11 with HCFC-141b, and TCA with non-cleaning process in the manufacture of commercial refrigeration equipment, panels, and heat exchangers at three enterprises (Soko Paneli, Soko IPV and Kuca Leda)"/>
    <d v="2003-04-01T00:00:00"/>
    <d v="2004-07-01T00:00:00"/>
    <s v="FIN"/>
    <d v="2003-11-01T00:00:00"/>
    <m/>
    <d v="2005-12-01T00:00:00"/>
    <d v="2007-09-01T00:00:00"/>
    <n v="13.7"/>
    <m/>
    <m/>
    <n v="0"/>
    <m/>
    <m/>
    <n v="13.7"/>
    <m/>
    <m/>
    <n v="0"/>
    <m/>
    <m/>
    <n v="175283"/>
    <n v="-5869"/>
    <n v="169414"/>
    <n v="1"/>
    <n v="0"/>
    <n v="0"/>
    <n v="0"/>
    <n v="15775"/>
    <n v="-529"/>
    <n v="15246"/>
    <n v="0"/>
    <n v="169414"/>
    <n v="0"/>
    <m/>
    <n v="15246"/>
    <n v="0"/>
    <m/>
    <m/>
    <m/>
    <m/>
    <m/>
    <m/>
    <m/>
    <m/>
    <x v="1"/>
    <n v="0"/>
    <n v="1"/>
    <n v="7"/>
    <n v="15"/>
    <n v="0"/>
    <n v="0"/>
    <n v="13700"/>
    <n v="2003"/>
  </r>
  <r>
    <m/>
    <m/>
    <s v="CHI/REF/07/INV/21"/>
    <s v="IBRD"/>
    <m/>
    <x v="1"/>
    <s v="CHI"/>
    <x v="0"/>
    <s v="REF"/>
    <s v="Replacement of CFCs at Mimet"/>
    <d v="1992-06-01T00:00:00"/>
    <d v="1996-12-01T00:00:00"/>
    <s v="FIN"/>
    <d v="1997-01-01T00:00:00"/>
    <m/>
    <d v="1996-12-01T00:00:00"/>
    <d v="1997-01-01T00:00:00"/>
    <n v="47.8"/>
    <m/>
    <m/>
    <n v="0"/>
    <m/>
    <m/>
    <n v="47.8"/>
    <m/>
    <m/>
    <n v="0"/>
    <m/>
    <m/>
    <n v="93672"/>
    <n v="0"/>
    <n v="93672"/>
    <n v="1"/>
    <n v="0"/>
    <n v="0"/>
    <n v="0"/>
    <n v="0"/>
    <n v="0"/>
    <n v="0"/>
    <n v="0"/>
    <n v="93672"/>
    <n v="0"/>
    <n v="0"/>
    <n v="0"/>
    <n v="0"/>
    <n v="0"/>
    <m/>
    <m/>
    <m/>
    <s v="Completed"/>
    <m/>
    <m/>
    <m/>
    <x v="1"/>
    <n v="0"/>
    <n v="1"/>
    <n v="55"/>
    <n v="54"/>
    <n v="0"/>
    <n v="0"/>
    <n v="47800"/>
    <n v="1992"/>
  </r>
  <r>
    <m/>
    <m/>
    <s v="KEN/FUM/21/DEM/12"/>
    <s v="Australia"/>
    <m/>
    <x v="0"/>
    <s v="KEN"/>
    <x v="1"/>
    <s v="FUM"/>
    <s v="Replacement of methyl bromide with non ozone depleting substances in grain storage"/>
    <d v="1997-02-01T00:00:00"/>
    <d v="1997-07-01T00:00:00"/>
    <s v="CLO"/>
    <d v="1997-06-01T00:00:00"/>
    <m/>
    <m/>
    <d v="2000-06-01T00:00:00"/>
    <n v="0"/>
    <m/>
    <m/>
    <n v="0"/>
    <m/>
    <m/>
    <n v="0"/>
    <m/>
    <m/>
    <n v="0"/>
    <m/>
    <m/>
    <n v="232834"/>
    <n v="-91869"/>
    <n v="140965"/>
    <n v="1"/>
    <n v="0"/>
    <n v="0"/>
    <n v="0"/>
    <n v="0"/>
    <n v="0"/>
    <n v="0"/>
    <n v="0"/>
    <n v="140965"/>
    <n v="0"/>
    <n v="0"/>
    <n v="0"/>
    <n v="0"/>
    <m/>
    <m/>
    <m/>
    <m/>
    <s v="Cancelled"/>
    <m/>
    <m/>
    <m/>
    <x v="0"/>
    <n v="0"/>
    <n v="1"/>
    <n v="4"/>
    <n v="5"/>
    <n v="0"/>
    <n v="0"/>
    <n v="0"/>
    <n v="1997"/>
  </r>
  <r>
    <m/>
    <m/>
    <s v="AFR/FUM/17/TAS/14"/>
    <s v="Australia"/>
    <m/>
    <x v="0"/>
    <s v="AFR"/>
    <x v="3"/>
    <s v="FUM"/>
    <s v="Replacement of methyl bromide with non-ozone depleting alternative in grain storage"/>
    <d v="1995-07-01T00:00:00"/>
    <d v="1996-01-01T00:00:00"/>
    <s v="FIN"/>
    <d v="1995-10-01T00:00:00"/>
    <m/>
    <d v="1995-10-01T00:00:00"/>
    <d v="1995-11-01T00:00:00"/>
    <n v="0"/>
    <m/>
    <m/>
    <n v="0"/>
    <m/>
    <m/>
    <n v="0"/>
    <m/>
    <m/>
    <n v="0"/>
    <m/>
    <m/>
    <n v="38896"/>
    <n v="0"/>
    <n v="38896"/>
    <n v="1"/>
    <n v="0"/>
    <n v="0"/>
    <n v="0"/>
    <n v="0"/>
    <n v="0"/>
    <n v="0"/>
    <n v="0"/>
    <n v="38896"/>
    <n v="0"/>
    <n v="0"/>
    <n v="0"/>
    <n v="0"/>
    <m/>
    <m/>
    <m/>
    <m/>
    <s v="Completed"/>
    <m/>
    <m/>
    <m/>
    <x v="1"/>
    <n v="0"/>
    <n v="1"/>
    <n v="3"/>
    <n v="6"/>
    <n v="0"/>
    <n v="0"/>
    <n v="0"/>
    <n v="1995"/>
  </r>
  <r>
    <m/>
    <m/>
    <s v="CHI/REF/07/INV/24"/>
    <s v="IBRD"/>
    <m/>
    <x v="1"/>
    <s v="CHI"/>
    <x v="0"/>
    <s v="REF"/>
    <s v="Replacement of ODS at Supermercado Gran Avenida"/>
    <d v="1992-06-01T00:00:00"/>
    <d v="1997-03-01T00:00:00"/>
    <s v="CLO"/>
    <m/>
    <m/>
    <m/>
    <d v="1997-03-01T00:00:00"/>
    <n v="0"/>
    <m/>
    <m/>
    <n v="0"/>
    <m/>
    <m/>
    <n v="0"/>
    <m/>
    <m/>
    <n v="0"/>
    <m/>
    <m/>
    <n v="0"/>
    <n v="0"/>
    <n v="0"/>
    <n v="0"/>
    <n v="0"/>
    <n v="0"/>
    <n v="0"/>
    <n v="0"/>
    <n v="0"/>
    <n v="0"/>
    <n v="0"/>
    <n v="0"/>
    <n v="0"/>
    <n v="0"/>
    <n v="0"/>
    <n v="0"/>
    <n v="0"/>
    <m/>
    <m/>
    <m/>
    <s v="Not funded. Eliminate from inventory"/>
    <m/>
    <m/>
    <m/>
    <x v="0"/>
    <n v="0"/>
    <n v="0"/>
    <s v=""/>
    <n v="57"/>
    <n v="0"/>
    <n v="0"/>
    <n v="0"/>
    <n v="1992"/>
  </r>
  <r>
    <m/>
    <m/>
    <s v="CHI/REF/07/INV/26"/>
    <s v="IBRD"/>
    <m/>
    <x v="1"/>
    <s v="CHI"/>
    <x v="0"/>
    <s v="REF"/>
    <s v="Replacement of ODS at Supermercado Macul"/>
    <d v="1992-06-01T00:00:00"/>
    <d v="1997-03-01T00:00:00"/>
    <s v="FIN"/>
    <d v="1997-06-01T00:00:00"/>
    <m/>
    <d v="1997-02-01T00:00:00"/>
    <d v="1997-06-01T00:00:00"/>
    <n v="0.3"/>
    <m/>
    <m/>
    <n v="0"/>
    <m/>
    <m/>
    <n v="0.1"/>
    <m/>
    <m/>
    <n v="0"/>
    <m/>
    <m/>
    <n v="2505"/>
    <n v="0"/>
    <n v="2505"/>
    <n v="1"/>
    <n v="0"/>
    <n v="0"/>
    <n v="0"/>
    <n v="0"/>
    <n v="0"/>
    <n v="0"/>
    <n v="0"/>
    <n v="2505"/>
    <n v="0"/>
    <n v="0"/>
    <n v="0"/>
    <n v="0"/>
    <n v="0"/>
    <m/>
    <m/>
    <m/>
    <s v="Completed. Refrigeration subproject"/>
    <m/>
    <m/>
    <m/>
    <x v="1"/>
    <n v="0"/>
    <n v="1"/>
    <n v="60"/>
    <n v="57"/>
    <n v="0"/>
    <n v="0"/>
    <n v="300"/>
    <n v="1992"/>
  </r>
  <r>
    <m/>
    <m/>
    <s v="CHI/REF/07/INV/27"/>
    <s v="IBRD"/>
    <m/>
    <x v="1"/>
    <s v="CHI"/>
    <x v="0"/>
    <s v="REF"/>
    <s v="Replacement of ODS at Supermercado Plaza Egana"/>
    <d v="1992-06-01T00:00:00"/>
    <d v="1997-03-01T00:00:00"/>
    <s v="FIN"/>
    <d v="1997-06-01T00:00:00"/>
    <m/>
    <d v="1997-02-01T00:00:00"/>
    <d v="1997-06-01T00:00:00"/>
    <n v="0.3"/>
    <m/>
    <m/>
    <n v="0"/>
    <m/>
    <m/>
    <n v="0"/>
    <m/>
    <m/>
    <n v="0"/>
    <m/>
    <m/>
    <n v="3300"/>
    <n v="0"/>
    <n v="3300"/>
    <n v="1"/>
    <n v="0"/>
    <n v="0"/>
    <n v="0"/>
    <n v="0"/>
    <n v="0"/>
    <n v="0"/>
    <n v="0"/>
    <n v="3300"/>
    <n v="0"/>
    <n v="0"/>
    <n v="0"/>
    <n v="0"/>
    <n v="0"/>
    <m/>
    <m/>
    <m/>
    <s v="Completed. Refrigeration subproject"/>
    <m/>
    <m/>
    <m/>
    <x v="1"/>
    <n v="0"/>
    <n v="1"/>
    <n v="60"/>
    <n v="57"/>
    <n v="0"/>
    <n v="0"/>
    <n v="300"/>
    <n v="1992"/>
  </r>
  <r>
    <m/>
    <m/>
    <s v="CHI/REF/07/INV/25"/>
    <s v="IBRD"/>
    <m/>
    <x v="1"/>
    <s v="CHI"/>
    <x v="0"/>
    <s v="REF"/>
    <s v="Replacement of ODS at Supermercado Vicuna McKenna"/>
    <d v="1992-06-01T00:00:00"/>
    <d v="1997-03-01T00:00:00"/>
    <s v="FIN"/>
    <d v="1997-06-01T00:00:00"/>
    <m/>
    <d v="1997-02-01T00:00:00"/>
    <d v="1997-06-01T00:00:00"/>
    <n v="0.6"/>
    <m/>
    <m/>
    <n v="0"/>
    <m/>
    <m/>
    <n v="0.1"/>
    <m/>
    <m/>
    <n v="0"/>
    <m/>
    <m/>
    <n v="5558"/>
    <n v="0"/>
    <n v="5558"/>
    <n v="1"/>
    <n v="0"/>
    <n v="0"/>
    <n v="0"/>
    <n v="0"/>
    <n v="0"/>
    <n v="0"/>
    <n v="0"/>
    <n v="5558"/>
    <n v="0"/>
    <n v="0"/>
    <n v="0"/>
    <n v="0"/>
    <n v="0"/>
    <m/>
    <m/>
    <m/>
    <s v="Completed. Refrigeration subproject"/>
    <m/>
    <m/>
    <m/>
    <x v="1"/>
    <n v="0"/>
    <n v="1"/>
    <n v="60"/>
    <n v="57"/>
    <n v="0"/>
    <n v="0"/>
    <n v="600"/>
    <n v="1992"/>
  </r>
  <r>
    <m/>
    <m/>
    <s v="BHE/REF/35/INV/09"/>
    <s v="UNIDO"/>
    <m/>
    <x v="4"/>
    <s v="BHE"/>
    <x v="0"/>
    <s v="REF"/>
    <s v="Replacement of refrigerant CFC-12 with HFC-134a and foam blowing agent CFC-11 with cyclopentane in the manufacture of commercial refrigeration equipment at  Bira, Bihac"/>
    <d v="2001-12-01T00:00:00"/>
    <d v="2004-05-01T00:00:00"/>
    <s v="FIN"/>
    <d v="2002-09-01T00:00:00"/>
    <m/>
    <d v="2005-12-01T00:00:00"/>
    <d v="2006-12-01T00:00:00"/>
    <n v="29"/>
    <m/>
    <m/>
    <n v="0"/>
    <m/>
    <m/>
    <n v="29"/>
    <m/>
    <m/>
    <n v="0"/>
    <m/>
    <m/>
    <n v="536956"/>
    <n v="-795"/>
    <n v="536161"/>
    <n v="1"/>
    <n v="0"/>
    <n v="0"/>
    <n v="0"/>
    <n v="69065"/>
    <n v="-87"/>
    <n v="68978"/>
    <n v="0"/>
    <n v="536161"/>
    <n v="0"/>
    <m/>
    <n v="68978"/>
    <n v="0"/>
    <m/>
    <m/>
    <m/>
    <m/>
    <m/>
    <m/>
    <m/>
    <m/>
    <x v="1"/>
    <n v="0"/>
    <n v="1"/>
    <n v="9"/>
    <n v="29"/>
    <n v="0"/>
    <n v="0"/>
    <n v="29000"/>
    <n v="2001"/>
  </r>
  <r>
    <m/>
    <m/>
    <s v="NIR/REF/26/INV/30"/>
    <s v="UNIDO"/>
    <m/>
    <x v="0"/>
    <s v="NIR"/>
    <x v="0"/>
    <s v="REF"/>
    <s v="Replacement of refrigerant CFC-12 with HFC-134a and foam blowing agent CFC-11 with cyclopentane in the manufacture of domestic refrigeration appliances at A.G. Leventis"/>
    <d v="1998-11-01T00:00:00"/>
    <d v="2000-12-01T00:00:00"/>
    <s v="FIN"/>
    <d v="1999-11-01T00:00:00"/>
    <m/>
    <d v="2003-03-01T00:00:00"/>
    <d v="2004-04-01T00:00:00"/>
    <n v="19.100000000000001"/>
    <m/>
    <m/>
    <n v="0"/>
    <m/>
    <m/>
    <n v="19.100000000000001"/>
    <m/>
    <m/>
    <n v="0"/>
    <m/>
    <m/>
    <n v="190420"/>
    <n v="0"/>
    <n v="190420"/>
    <n v="1"/>
    <n v="0"/>
    <n v="0"/>
    <n v="0"/>
    <n v="24755"/>
    <n v="0"/>
    <n v="24755"/>
    <n v="0"/>
    <n v="190420"/>
    <n v="0"/>
    <m/>
    <n v="24755"/>
    <n v="0"/>
    <m/>
    <m/>
    <m/>
    <m/>
    <m/>
    <m/>
    <m/>
    <m/>
    <x v="1"/>
    <n v="0"/>
    <n v="1"/>
    <n v="12"/>
    <n v="25"/>
    <n v="0"/>
    <n v="0"/>
    <n v="19100"/>
    <n v="1998"/>
  </r>
  <r>
    <m/>
    <m/>
    <s v="NIR/REF/26/INV/40"/>
    <s v="UNIDO"/>
    <m/>
    <x v="0"/>
    <s v="NIR"/>
    <x v="0"/>
    <s v="REF"/>
    <s v="Replacement of refrigerant CFC-12 with HFC-134a and foam blowing agent CFC-11 with cyclopentane in the manufacture of domestic refrigeration appliances at New Ltd."/>
    <d v="1998-11-01T00:00:00"/>
    <d v="2000-12-01T00:00:00"/>
    <s v="FIN"/>
    <d v="1999-11-01T00:00:00"/>
    <m/>
    <d v="2000-12-01T00:00:00"/>
    <d v="2003-05-01T00:00:00"/>
    <n v="20.9"/>
    <m/>
    <m/>
    <n v="0"/>
    <m/>
    <m/>
    <n v="20.9"/>
    <m/>
    <m/>
    <n v="0"/>
    <m/>
    <m/>
    <n v="361770"/>
    <n v="0"/>
    <n v="361770"/>
    <n v="1"/>
    <n v="0"/>
    <n v="0"/>
    <n v="0"/>
    <n v="47030"/>
    <n v="-0.26"/>
    <n v="47029.74"/>
    <n v="-0.26000000000203727"/>
    <n v="361770"/>
    <n v="0"/>
    <m/>
    <n v="47030"/>
    <n v="0"/>
    <m/>
    <m/>
    <m/>
    <m/>
    <m/>
    <m/>
    <m/>
    <m/>
    <x v="1"/>
    <n v="0"/>
    <n v="1"/>
    <n v="12"/>
    <n v="25"/>
    <n v="0"/>
    <n v="0"/>
    <n v="20900"/>
    <n v="1998"/>
  </r>
  <r>
    <m/>
    <m/>
    <s v="NIR/REF/29/INV/54"/>
    <s v="UNIDO"/>
    <m/>
    <x v="0"/>
    <s v="NIR"/>
    <x v="0"/>
    <s v="REF"/>
    <s v="Replacement of refrigerant CFC-12 with HFC-134a and foam blowing agent CFC-11 with HCFC-141b in the manufacture of commercial refrigeration at Austin-Laz and Co., Ltd."/>
    <d v="1999-11-01T00:00:00"/>
    <d v="2001-06-01T00:00:00"/>
    <s v="FIN"/>
    <d v="2000-10-01T00:00:00"/>
    <m/>
    <d v="2002-08-01T00:00:00"/>
    <d v="2003-07-01T00:00:00"/>
    <n v="11.6"/>
    <m/>
    <m/>
    <n v="0"/>
    <m/>
    <m/>
    <n v="11.6"/>
    <m/>
    <m/>
    <n v="0"/>
    <m/>
    <m/>
    <n v="147181"/>
    <n v="0"/>
    <n v="147181"/>
    <n v="1"/>
    <n v="0"/>
    <n v="0"/>
    <n v="0"/>
    <n v="19134"/>
    <n v="0"/>
    <n v="19134"/>
    <n v="0"/>
    <n v="147181"/>
    <n v="0"/>
    <m/>
    <n v="19134"/>
    <n v="0"/>
    <m/>
    <m/>
    <m/>
    <m/>
    <m/>
    <m/>
    <m/>
    <m/>
    <x v="1"/>
    <n v="0"/>
    <n v="1"/>
    <n v="11"/>
    <n v="19"/>
    <n v="0"/>
    <n v="0"/>
    <n v="11600"/>
    <n v="1999"/>
  </r>
  <r>
    <m/>
    <m/>
    <s v="MOR/REF/29/INV/36"/>
    <s v="UNIDO"/>
    <m/>
    <x v="0"/>
    <s v="MOR"/>
    <x v="0"/>
    <s v="REF"/>
    <s v="Replacement of refrigerant CFC-12 with HFC-134a and foam blowing agent CFC-11 with HCFC-141b in the manufacture of commercial refrigeration at Sonyafroid"/>
    <d v="1999-11-01T00:00:00"/>
    <d v="2001-06-01T00:00:00"/>
    <s v="FIN"/>
    <d v="2000-04-01T00:00:00"/>
    <m/>
    <d v="2001-12-01T00:00:00"/>
    <d v="2003-02-01T00:00:00"/>
    <n v="13.1"/>
    <m/>
    <m/>
    <n v="0"/>
    <m/>
    <m/>
    <n v="13.1"/>
    <m/>
    <m/>
    <n v="0"/>
    <m/>
    <m/>
    <n v="275895"/>
    <n v="-2567"/>
    <n v="273328"/>
    <n v="1"/>
    <n v="0"/>
    <n v="0"/>
    <n v="0"/>
    <n v="35866"/>
    <n v="-390"/>
    <n v="35476"/>
    <n v="0"/>
    <n v="273328"/>
    <n v="0"/>
    <m/>
    <n v="35476"/>
    <n v="0"/>
    <m/>
    <m/>
    <m/>
    <m/>
    <m/>
    <m/>
    <m/>
    <m/>
    <x v="1"/>
    <n v="0"/>
    <n v="1"/>
    <n v="5"/>
    <n v="19"/>
    <n v="0"/>
    <n v="0"/>
    <n v="13100"/>
    <n v="1999"/>
  </r>
  <r>
    <m/>
    <m/>
    <s v="YUG/REF/34/INV/12"/>
    <s v="UNIDO"/>
    <m/>
    <x v="4"/>
    <s v="YUG"/>
    <x v="0"/>
    <s v="REF"/>
    <s v="Replacement of refrigerant CFC-12 with HFC-134a and foam blowing agent CFC-11 with HCFC-141b in the manufacture of commercial refrigeration equipment at 7 enterprises (Jugostroj, Frigozika, Prva Petoletka, EIAD, BS Inzenjering, Soko and Alfa Klima)"/>
    <d v="2001-07-01T00:00:00"/>
    <d v="2004-02-01T00:00:00"/>
    <s v="FIN"/>
    <d v="2001-11-01T00:00:00"/>
    <m/>
    <d v="2003-12-01T00:00:00"/>
    <d v="2005-09-01T00:00:00"/>
    <n v="59.6"/>
    <m/>
    <m/>
    <n v="0"/>
    <m/>
    <m/>
    <n v="59.6"/>
    <m/>
    <m/>
    <n v="0"/>
    <m/>
    <m/>
    <n v="755162"/>
    <n v="-19150"/>
    <n v="736012"/>
    <n v="1"/>
    <n v="0"/>
    <n v="0"/>
    <n v="0"/>
    <n v="93068"/>
    <n v="-2234.87"/>
    <n v="90833.13"/>
    <n v="0.13000000000465661"/>
    <n v="736012"/>
    <n v="0"/>
    <m/>
    <n v="90833"/>
    <n v="0"/>
    <m/>
    <m/>
    <m/>
    <m/>
    <m/>
    <m/>
    <m/>
    <m/>
    <x v="1"/>
    <n v="0"/>
    <n v="1"/>
    <n v="4"/>
    <n v="31"/>
    <n v="0"/>
    <n v="0"/>
    <n v="59600"/>
    <n v="2001"/>
  </r>
  <r>
    <m/>
    <m/>
    <s v="NIR/REF/32/INV/71"/>
    <s v="UNIDO"/>
    <m/>
    <x v="0"/>
    <s v="NIR"/>
    <x v="0"/>
    <s v="REF"/>
    <s v="Replacement of refrigerant CFC-12 with HFC-134a and foam blowing agent CFC-11 with HCFC-141b in the manufacture of commercial refrigeration equipment at Bosmak Nigeria Ltd."/>
    <d v="2000-12-01T00:00:00"/>
    <d v="2003-07-01T00:00:00"/>
    <s v="FIN"/>
    <d v="2001-09-01T00:00:00"/>
    <m/>
    <d v="2003-10-01T00:00:00"/>
    <d v="2004-06-01T00:00:00"/>
    <n v="10.8"/>
    <m/>
    <m/>
    <n v="0"/>
    <m/>
    <m/>
    <n v="10.8"/>
    <m/>
    <m/>
    <n v="0"/>
    <m/>
    <m/>
    <n v="154245"/>
    <n v="-420"/>
    <n v="153825"/>
    <n v="1"/>
    <n v="0"/>
    <n v="0"/>
    <n v="0"/>
    <n v="20052"/>
    <n v="-86.32"/>
    <n v="19965.68"/>
    <n v="-0.31999999999970896"/>
    <n v="153825"/>
    <n v="0"/>
    <m/>
    <n v="19966"/>
    <n v="0"/>
    <m/>
    <m/>
    <m/>
    <m/>
    <m/>
    <m/>
    <m/>
    <m/>
    <x v="1"/>
    <n v="0"/>
    <n v="1"/>
    <n v="9"/>
    <n v="31"/>
    <n v="0"/>
    <n v="0"/>
    <n v="10800"/>
    <n v="2000"/>
  </r>
  <r>
    <m/>
    <m/>
    <s v="NIR/REF/32/INV/76"/>
    <s v="UNIDO"/>
    <m/>
    <x v="0"/>
    <s v="NIR"/>
    <x v="0"/>
    <s v="REF"/>
    <s v="Replacement of refrigerant CFC-12 with HFC-134a and foam blowing agent CFC-11 with HCFC-141b in the manufacture of commercial refrigeration equipment at Coldcare Nigeria Ltd."/>
    <d v="2000-12-01T00:00:00"/>
    <d v="2003-07-01T00:00:00"/>
    <s v="FIN"/>
    <d v="2001-09-01T00:00:00"/>
    <m/>
    <d v="2002-12-01T00:00:00"/>
    <d v="2003-12-01T00:00:00"/>
    <n v="11.4"/>
    <m/>
    <m/>
    <n v="0"/>
    <m/>
    <m/>
    <n v="11.4"/>
    <m/>
    <m/>
    <n v="0"/>
    <m/>
    <m/>
    <n v="173200"/>
    <n v="0"/>
    <n v="173200"/>
    <n v="1"/>
    <n v="0"/>
    <n v="0"/>
    <n v="0"/>
    <n v="22516"/>
    <n v="0"/>
    <n v="22516"/>
    <n v="0"/>
    <n v="173200"/>
    <n v="0"/>
    <m/>
    <n v="22516"/>
    <n v="0"/>
    <m/>
    <m/>
    <m/>
    <m/>
    <m/>
    <m/>
    <m/>
    <m/>
    <x v="1"/>
    <n v="0"/>
    <n v="1"/>
    <n v="9"/>
    <n v="31"/>
    <n v="0"/>
    <n v="0"/>
    <n v="11400"/>
    <n v="2000"/>
  </r>
  <r>
    <m/>
    <m/>
    <s v="MOR/REF/29/INV/35"/>
    <s v="UNIDO"/>
    <m/>
    <x v="0"/>
    <s v="MOR"/>
    <x v="0"/>
    <s v="REF"/>
    <s v="Replacement of refrigerant CFC-12 with HFC-134a and foam blowing agent CFC-11 with HCFC-141b in the manufacture of commercial refrigeration equipment at Mafidec"/>
    <d v="1999-11-01T00:00:00"/>
    <d v="2001-06-01T00:00:00"/>
    <s v="FIN"/>
    <d v="2000-04-01T00:00:00"/>
    <m/>
    <d v="2001-12-01T00:00:00"/>
    <d v="2003-05-01T00:00:00"/>
    <n v="5.6"/>
    <m/>
    <m/>
    <n v="0"/>
    <m/>
    <m/>
    <n v="5.6"/>
    <m/>
    <m/>
    <n v="0"/>
    <m/>
    <m/>
    <n v="117360"/>
    <n v="-7879"/>
    <n v="109481"/>
    <n v="1"/>
    <n v="0"/>
    <n v="0"/>
    <n v="0"/>
    <n v="15257"/>
    <n v="-1046.8900000000001"/>
    <n v="14210.11"/>
    <n v="0.11000000000058208"/>
    <n v="109481"/>
    <n v="0"/>
    <m/>
    <n v="14210"/>
    <n v="0"/>
    <m/>
    <m/>
    <m/>
    <m/>
    <m/>
    <m/>
    <m/>
    <m/>
    <x v="1"/>
    <n v="0"/>
    <n v="1"/>
    <n v="5"/>
    <n v="19"/>
    <n v="0"/>
    <n v="0"/>
    <n v="5600"/>
    <n v="1999"/>
  </r>
  <r>
    <m/>
    <m/>
    <s v="NIR/REF/35/INV/97"/>
    <s v="UNIDO"/>
    <m/>
    <x v="0"/>
    <s v="NIR"/>
    <x v="0"/>
    <s v="REF"/>
    <s v="Replacement of refrigerant CFC-12 with HFC-134a and foam blowing agent CFC-11 with HCFC-141b in the manufacture of commercial refrigeration equipment at Polade"/>
    <d v="2001-12-01T00:00:00"/>
    <d v="2004-05-01T00:00:00"/>
    <s v="FIN"/>
    <d v="2002-03-01T00:00:00"/>
    <m/>
    <d v="2004-06-01T00:00:00"/>
    <d v="2005-03-01T00:00:00"/>
    <n v="8.3000000000000007"/>
    <m/>
    <m/>
    <n v="0"/>
    <m/>
    <m/>
    <n v="8.3000000000000007"/>
    <m/>
    <m/>
    <n v="0"/>
    <m/>
    <m/>
    <n v="70382"/>
    <n v="0"/>
    <n v="70382"/>
    <n v="1"/>
    <n v="0"/>
    <n v="0"/>
    <n v="0"/>
    <n v="9150"/>
    <n v="-4"/>
    <n v="9146"/>
    <n v="0"/>
    <n v="70382"/>
    <n v="0"/>
    <m/>
    <n v="9146"/>
    <n v="0"/>
    <m/>
    <m/>
    <m/>
    <m/>
    <m/>
    <m/>
    <m/>
    <m/>
    <x v="1"/>
    <n v="0"/>
    <n v="1"/>
    <n v="3"/>
    <n v="29"/>
    <n v="0"/>
    <n v="0"/>
    <n v="8300"/>
    <n v="2001"/>
  </r>
  <r>
    <m/>
    <m/>
    <s v="MOR/REF/29/INV/34"/>
    <s v="UNIDO"/>
    <m/>
    <x v="0"/>
    <s v="MOR"/>
    <x v="0"/>
    <s v="REF"/>
    <s v="Replacement of refrigerant CFC-12 with HFC-134a and foam blowing agent CFC-11 with HCFC-141b in the manufacture of commercial refrigeration equipment at Siafmo"/>
    <d v="1999-11-01T00:00:00"/>
    <d v="2001-06-01T00:00:00"/>
    <s v="FIN"/>
    <d v="2000-04-01T00:00:00"/>
    <m/>
    <d v="2001-12-01T00:00:00"/>
    <d v="2003-02-01T00:00:00"/>
    <n v="8.6999999999999993"/>
    <m/>
    <m/>
    <n v="0"/>
    <m/>
    <m/>
    <n v="8.6999999999999993"/>
    <m/>
    <m/>
    <n v="0"/>
    <m/>
    <m/>
    <n v="126240"/>
    <n v="-3250"/>
    <n v="122990"/>
    <n v="1"/>
    <n v="0"/>
    <n v="0"/>
    <n v="0"/>
    <n v="16411"/>
    <n v="-447.85"/>
    <n v="15963.15"/>
    <n v="0.1499999999996362"/>
    <n v="122990"/>
    <n v="0"/>
    <m/>
    <n v="15963"/>
    <n v="0"/>
    <m/>
    <m/>
    <m/>
    <m/>
    <m/>
    <m/>
    <m/>
    <m/>
    <x v="1"/>
    <n v="0"/>
    <n v="1"/>
    <n v="5"/>
    <n v="19"/>
    <n v="0"/>
    <n v="0"/>
    <n v="8700"/>
    <n v="1999"/>
  </r>
  <r>
    <m/>
    <m/>
    <s v="MAL/REF/32/INV/143"/>
    <s v="UNIDO"/>
    <m/>
    <x v="2"/>
    <s v="MAL"/>
    <x v="0"/>
    <s v="REF"/>
    <s v="Replacement of refrigerant CFC-12 with HFC-134a and foam blowing agent CFC-11 with HCFC-141b in the manufacture of commercial refrigeration equipment at Tung Kiong Factories Sdn. Bhd."/>
    <d v="2000-12-01T00:00:00"/>
    <d v="2003-07-01T00:00:00"/>
    <s v="FIN"/>
    <d v="2001-10-01T00:00:00"/>
    <m/>
    <d v="2003-03-01T00:00:00"/>
    <d v="2004-05-01T00:00:00"/>
    <n v="18.899999999999999"/>
    <m/>
    <m/>
    <n v="0"/>
    <m/>
    <m/>
    <n v="18.899999999999999"/>
    <m/>
    <m/>
    <n v="0"/>
    <m/>
    <m/>
    <n v="202075"/>
    <n v="-503"/>
    <n v="201572"/>
    <n v="1"/>
    <n v="0"/>
    <n v="0"/>
    <n v="0"/>
    <n v="26270"/>
    <n v="-106.99"/>
    <n v="26163.01"/>
    <n v="9.9999999983992893E-3"/>
    <n v="201572"/>
    <n v="0"/>
    <m/>
    <n v="26163"/>
    <n v="0"/>
    <m/>
    <m/>
    <m/>
    <m/>
    <m/>
    <m/>
    <m/>
    <m/>
    <x v="1"/>
    <n v="0"/>
    <n v="1"/>
    <n v="10"/>
    <n v="31"/>
    <n v="0"/>
    <n v="0"/>
    <n v="18900"/>
    <n v="2000"/>
  </r>
  <r>
    <m/>
    <m/>
    <s v="MOR/REF/29/INV/38"/>
    <s v="UNIDO"/>
    <m/>
    <x v="0"/>
    <s v="MOR"/>
    <x v="0"/>
    <s v="REF"/>
    <s v="Replacement of refrigerant CFC-12 with HFC-134a and foam blowing agent CFC-11 with HCFC-141b in the manufacture of domestic and commercial refrigeration equipment at Comafro"/>
    <d v="1999-11-01T00:00:00"/>
    <d v="2001-06-01T00:00:00"/>
    <s v="FIN"/>
    <d v="2000-04-01T00:00:00"/>
    <m/>
    <d v="2001-12-01T00:00:00"/>
    <d v="2003-05-01T00:00:00"/>
    <n v="6.5"/>
    <m/>
    <m/>
    <n v="0"/>
    <m/>
    <m/>
    <n v="6.5"/>
    <m/>
    <m/>
    <n v="0"/>
    <m/>
    <m/>
    <n v="134750"/>
    <n v="-1142"/>
    <n v="133608"/>
    <n v="1"/>
    <n v="0"/>
    <n v="0"/>
    <n v="0"/>
    <n v="17518"/>
    <n v="-177.02"/>
    <n v="17340.98"/>
    <n v="-2.0000000000436557E-2"/>
    <n v="133608"/>
    <n v="0"/>
    <m/>
    <n v="17341"/>
    <n v="0"/>
    <m/>
    <m/>
    <m/>
    <m/>
    <m/>
    <m/>
    <m/>
    <m/>
    <x v="1"/>
    <n v="0"/>
    <n v="1"/>
    <n v="5"/>
    <n v="19"/>
    <n v="0"/>
    <n v="0"/>
    <n v="6500"/>
    <n v="1999"/>
  </r>
  <r>
    <m/>
    <m/>
    <s v="NIR/REF/35/INV/98"/>
    <s v="UNIDO"/>
    <m/>
    <x v="0"/>
    <s v="NIR"/>
    <x v="0"/>
    <s v="REF"/>
    <s v="Replacement of refrigerant CFC-12 with HFC-134a and foam blowing agent CFC-11 with HCFC-141b in the manufacture of domestic and commercial refrigeration equipment at Ristian"/>
    <d v="2001-12-01T00:00:00"/>
    <d v="2004-05-01T00:00:00"/>
    <s v="FIN"/>
    <d v="2002-09-01T00:00:00"/>
    <m/>
    <d v="2004-06-01T00:00:00"/>
    <d v="2005-12-01T00:00:00"/>
    <n v="11"/>
    <m/>
    <m/>
    <n v="0"/>
    <m/>
    <m/>
    <n v="11"/>
    <m/>
    <m/>
    <n v="0"/>
    <m/>
    <m/>
    <n v="143729"/>
    <n v="-706"/>
    <n v="143023"/>
    <n v="1"/>
    <n v="0"/>
    <n v="0"/>
    <n v="0"/>
    <n v="18685"/>
    <n v="-121"/>
    <n v="18564"/>
    <n v="0"/>
    <n v="143023"/>
    <n v="0"/>
    <m/>
    <n v="18564"/>
    <n v="0"/>
    <m/>
    <m/>
    <m/>
    <m/>
    <m/>
    <m/>
    <m/>
    <m/>
    <x v="1"/>
    <n v="0"/>
    <n v="1"/>
    <n v="9"/>
    <n v="29"/>
    <n v="0"/>
    <n v="0"/>
    <n v="11000"/>
    <n v="2001"/>
  </r>
  <r>
    <m/>
    <m/>
    <s v="NIR/REF/28/INV/51"/>
    <s v="UNIDO"/>
    <m/>
    <x v="0"/>
    <s v="NIR"/>
    <x v="0"/>
    <s v="REF"/>
    <s v="Replacement of refrigerant CFC-12 with HFC-134a and foam blowing agent CFC-11 with HCFC-141b in the manufacture of domestic refrigeration at Onward Electrical Industry Ltd."/>
    <d v="1999-07-01T00:00:00"/>
    <d v="2001-02-01T00:00:00"/>
    <s v="FIN"/>
    <d v="2000-08-01T00:00:00"/>
    <m/>
    <d v="2003-12-01T00:00:00"/>
    <d v="2004-04-01T00:00:00"/>
    <n v="10.7"/>
    <m/>
    <m/>
    <n v="0"/>
    <m/>
    <m/>
    <n v="10.7"/>
    <m/>
    <m/>
    <n v="0"/>
    <m/>
    <m/>
    <n v="146927"/>
    <n v="0"/>
    <n v="146927"/>
    <n v="1"/>
    <n v="0"/>
    <n v="0"/>
    <n v="0"/>
    <n v="19101"/>
    <n v="0"/>
    <n v="19101"/>
    <n v="0"/>
    <n v="146927"/>
    <n v="0"/>
    <m/>
    <n v="19101"/>
    <n v="0"/>
    <m/>
    <m/>
    <m/>
    <m/>
    <m/>
    <m/>
    <m/>
    <m/>
    <x v="1"/>
    <n v="0"/>
    <n v="1"/>
    <n v="13"/>
    <n v="19"/>
    <n v="0"/>
    <n v="0"/>
    <n v="10700"/>
    <n v="1999"/>
  </r>
  <r>
    <m/>
    <m/>
    <s v="NIR/REF/28/INV/48"/>
    <s v="UNIDO"/>
    <m/>
    <x v="0"/>
    <s v="NIR"/>
    <x v="0"/>
    <s v="REF"/>
    <s v="Replacement of refrigerant CFC-12 with HFC-134a and foam blowing agent CFC-11 with HCFC-141b in the manufacture of domestic refrigeration at Soesons Ltd."/>
    <d v="1999-07-01T00:00:00"/>
    <d v="2001-02-01T00:00:00"/>
    <s v="FIN"/>
    <d v="2000-05-01T00:00:00"/>
    <m/>
    <d v="2003-02-01T00:00:00"/>
    <d v="2003-08-01T00:00:00"/>
    <n v="16.100000000000001"/>
    <m/>
    <m/>
    <n v="0"/>
    <m/>
    <m/>
    <n v="16.100000000000001"/>
    <m/>
    <m/>
    <n v="0"/>
    <m/>
    <m/>
    <n v="221353"/>
    <n v="0"/>
    <n v="221353"/>
    <n v="1"/>
    <n v="0"/>
    <n v="0"/>
    <n v="0"/>
    <n v="28776"/>
    <n v="0"/>
    <n v="28776"/>
    <n v="0"/>
    <n v="221353"/>
    <n v="0"/>
    <m/>
    <n v="28776"/>
    <n v="0"/>
    <m/>
    <m/>
    <m/>
    <m/>
    <m/>
    <m/>
    <m/>
    <m/>
    <x v="1"/>
    <n v="0"/>
    <n v="1"/>
    <n v="10"/>
    <n v="19"/>
    <n v="0"/>
    <n v="0"/>
    <n v="16100.000000000002"/>
    <n v="1999"/>
  </r>
  <r>
    <m/>
    <m/>
    <s v="NIR/REF/28/INV/52"/>
    <s v="UNIDO"/>
    <m/>
    <x v="0"/>
    <s v="NIR"/>
    <x v="0"/>
    <s v="REF"/>
    <s v="Replacement of refrigerant CFC-12 with HFC-134a and foam blowing agent CFC-11 with HCFC-141b in the manufacture of domestic refrigeration at United Technologies Ltd."/>
    <d v="1999-07-01T00:00:00"/>
    <d v="2001-02-01T00:00:00"/>
    <s v="FIN"/>
    <d v="2000-05-01T00:00:00"/>
    <m/>
    <d v="2003-02-01T00:00:00"/>
    <d v="2003-12-01T00:00:00"/>
    <n v="9.6"/>
    <m/>
    <m/>
    <n v="0"/>
    <m/>
    <m/>
    <n v="9.6"/>
    <m/>
    <m/>
    <n v="0"/>
    <m/>
    <m/>
    <n v="130579"/>
    <n v="0"/>
    <n v="130579"/>
    <n v="1"/>
    <n v="0"/>
    <n v="0"/>
    <n v="0"/>
    <n v="16975"/>
    <n v="-5.5"/>
    <n v="16969.5"/>
    <n v="-0.5"/>
    <n v="130579"/>
    <n v="0"/>
    <m/>
    <n v="16970"/>
    <n v="0"/>
    <m/>
    <m/>
    <m/>
    <m/>
    <m/>
    <m/>
    <m/>
    <m/>
    <x v="1"/>
    <n v="0"/>
    <n v="1"/>
    <n v="10"/>
    <n v="19"/>
    <n v="0"/>
    <n v="0"/>
    <n v="9600"/>
    <n v="1999"/>
  </r>
  <r>
    <m/>
    <m/>
    <s v="NIR/REF/29/INV/53"/>
    <s v="UNIDO"/>
    <m/>
    <x v="0"/>
    <s v="NIR"/>
    <x v="0"/>
    <s v="REF"/>
    <s v="Replacement of refrigerant CFC-12 with HFC-134a and foam blowing agent CFC-11 with HCFC-141b in the manufacture of domestic refrigeration equipment at De Johnson Ltd."/>
    <d v="1999-11-01T00:00:00"/>
    <d v="2001-06-01T00:00:00"/>
    <s v="FIN"/>
    <d v="2000-09-01T00:00:00"/>
    <m/>
    <d v="2001-12-01T00:00:00"/>
    <d v="2003-12-01T00:00:00"/>
    <n v="9"/>
    <m/>
    <m/>
    <n v="0"/>
    <m/>
    <m/>
    <n v="9"/>
    <m/>
    <m/>
    <n v="0"/>
    <m/>
    <m/>
    <n v="123816"/>
    <n v="0"/>
    <n v="123816"/>
    <n v="1"/>
    <n v="0"/>
    <n v="0"/>
    <n v="0"/>
    <n v="16096"/>
    <n v="0"/>
    <n v="16096"/>
    <n v="0"/>
    <n v="123816"/>
    <n v="0"/>
    <m/>
    <n v="16096"/>
    <n v="0"/>
    <m/>
    <m/>
    <m/>
    <m/>
    <m/>
    <m/>
    <m/>
    <m/>
    <x v="1"/>
    <n v="0"/>
    <n v="1"/>
    <n v="10"/>
    <n v="19"/>
    <n v="0"/>
    <n v="0"/>
    <n v="9000"/>
    <n v="1999"/>
  </r>
  <r>
    <m/>
    <m/>
    <s v="PAK/REF/35/INV/43"/>
    <s v="UNIDO"/>
    <m/>
    <x v="2"/>
    <s v="PAK"/>
    <x v="0"/>
    <s v="REF"/>
    <s v="Replacement of refrigerant CFC-12 with HFC-134a and foam blowing agent CFC-11 with HCFC-141b in the production of domestic refrigerators at Ideal Appliances, Ltd."/>
    <d v="2001-12-01T00:00:00"/>
    <d v="2004-07-01T00:00:00"/>
    <s v="FIN"/>
    <d v="2002-03-01T00:00:00"/>
    <m/>
    <d v="2004-07-01T00:00:00"/>
    <d v="2005-09-01T00:00:00"/>
    <n v="12.9"/>
    <m/>
    <m/>
    <n v="0"/>
    <m/>
    <m/>
    <n v="12.9"/>
    <m/>
    <m/>
    <n v="0"/>
    <m/>
    <m/>
    <n v="173101"/>
    <n v="-1342"/>
    <n v="171759"/>
    <n v="1"/>
    <n v="0"/>
    <n v="0"/>
    <n v="0"/>
    <n v="22503"/>
    <n v="-209.82"/>
    <n v="22293.18"/>
    <n v="0.18000000000029104"/>
    <n v="171759"/>
    <n v="0"/>
    <m/>
    <n v="22293"/>
    <n v="0"/>
    <m/>
    <m/>
    <m/>
    <m/>
    <m/>
    <m/>
    <m/>
    <m/>
    <x v="1"/>
    <n v="0"/>
    <n v="1"/>
    <n v="3"/>
    <n v="31"/>
    <n v="0"/>
    <n v="0"/>
    <n v="12900"/>
    <n v="2001"/>
  </r>
  <r>
    <m/>
    <m/>
    <s v="NIR/REF/32/INV/77"/>
    <s v="UNIDO"/>
    <m/>
    <x v="0"/>
    <s v="NIR"/>
    <x v="0"/>
    <s v="REF"/>
    <s v="Replacement of refrigerant CFC-12 with HFC-134a, and foam blowing agent CFC-11 with HCFC-141b in the manufacture of commercial refrigeration equipment at Akocen Nigeria Ltd."/>
    <d v="2000-12-01T00:00:00"/>
    <d v="2003-07-01T00:00:00"/>
    <s v="FIN"/>
    <d v="2001-09-01T00:00:00"/>
    <m/>
    <d v="2002-10-01T00:00:00"/>
    <d v="2003-10-01T00:00:00"/>
    <n v="12.1"/>
    <m/>
    <m/>
    <n v="0"/>
    <m/>
    <m/>
    <n v="12.1"/>
    <m/>
    <m/>
    <n v="0"/>
    <m/>
    <m/>
    <n v="157894"/>
    <n v="0"/>
    <n v="157894"/>
    <n v="1"/>
    <n v="0"/>
    <n v="0"/>
    <n v="0"/>
    <n v="20526"/>
    <n v="0"/>
    <n v="20526"/>
    <n v="0"/>
    <n v="157894"/>
    <n v="0"/>
    <m/>
    <n v="20526"/>
    <n v="0"/>
    <m/>
    <m/>
    <m/>
    <m/>
    <m/>
    <m/>
    <m/>
    <m/>
    <x v="1"/>
    <n v="0"/>
    <n v="1"/>
    <n v="9"/>
    <n v="31"/>
    <n v="0"/>
    <n v="0"/>
    <n v="12100"/>
    <n v="2000"/>
  </r>
  <r>
    <m/>
    <m/>
    <s v="IRQ/REF/57/INV/07"/>
    <s v="UNIDO"/>
    <m/>
    <x v="2"/>
    <s v="IRQ"/>
    <x v="0"/>
    <s v="REF"/>
    <s v="Replacement of refrigerant CFC-12 with isobutane and foam blowing agent CFC-11 with cyclopentane in the manufacture of domestic refrigerators and chest freezers at Light Industries Company"/>
    <d v="2009-04-01T00:00:00"/>
    <d v="2011-03-01T00:00:00"/>
    <s v="FIN"/>
    <d v="2009-11-01T00:00:00"/>
    <m/>
    <d v="2021-06-01T00:00:00"/>
    <d v="2022-04-01T00:00:00"/>
    <n v="193.6"/>
    <m/>
    <m/>
    <n v="0"/>
    <m/>
    <m/>
    <n v="193.6"/>
    <m/>
    <m/>
    <n v="0"/>
    <m/>
    <m/>
    <n v="2161581"/>
    <n v="-63546.69"/>
    <n v="2098034.31"/>
    <n v="0.99999985224264509"/>
    <n v="0.31000000005587935"/>
    <n v="0.31000000005587935"/>
    <n v="0"/>
    <n v="162119"/>
    <n v="-4766.43"/>
    <n v="157352.57"/>
    <n v="-0.42999999999301508"/>
    <n v="2098034"/>
    <n v="0"/>
    <m/>
    <n v="157353"/>
    <n v="0"/>
    <m/>
    <m/>
    <m/>
    <d v="2021-06-01T00:00:00"/>
    <m/>
    <m/>
    <m/>
    <m/>
    <x v="1"/>
    <n v="0"/>
    <n v="1"/>
    <n v="7"/>
    <n v="23"/>
    <n v="0"/>
    <n v="0"/>
    <n v="193600"/>
    <n v="2009"/>
  </r>
  <r>
    <m/>
    <m/>
    <s v="BHE/REF/35/INV/10"/>
    <s v="UNIDO"/>
    <m/>
    <x v="4"/>
    <s v="BHE"/>
    <x v="0"/>
    <s v="REF"/>
    <s v="Replacement of refrigerants CFC-12 and R-502 with HFC-134a and R-404A, and foam blowing agent CFC-11 with HCFC-141b in the manufacture of commercial refrigeration equipment and cold refrigeration chambers at Soko"/>
    <d v="2001-12-01T00:00:00"/>
    <d v="2004-05-01T00:00:00"/>
    <s v="FIN"/>
    <d v="2002-12-01T00:00:00"/>
    <m/>
    <d v="2004-06-01T00:00:00"/>
    <d v="2005-05-01T00:00:00"/>
    <n v="17.399999999999999"/>
    <m/>
    <m/>
    <n v="0"/>
    <m/>
    <m/>
    <n v="17.399999999999999"/>
    <m/>
    <m/>
    <n v="0"/>
    <m/>
    <m/>
    <n v="159707"/>
    <n v="-818"/>
    <n v="158889"/>
    <n v="1"/>
    <n v="0"/>
    <n v="0"/>
    <n v="0"/>
    <n v="20762"/>
    <n v="-139.1"/>
    <n v="20622.900000000001"/>
    <n v="-9.9999999998544808E-2"/>
    <n v="158889"/>
    <n v="0"/>
    <m/>
    <n v="20623"/>
    <n v="0"/>
    <m/>
    <m/>
    <m/>
    <m/>
    <m/>
    <m/>
    <m/>
    <m/>
    <x v="1"/>
    <n v="0"/>
    <n v="1"/>
    <n v="12"/>
    <n v="29"/>
    <n v="0"/>
    <n v="0"/>
    <n v="17400"/>
    <n v="2001"/>
  </r>
  <r>
    <m/>
    <m/>
    <s v="ECU/REF/26/INV/25"/>
    <s v="IBRD"/>
    <m/>
    <x v="1"/>
    <s v="ECU"/>
    <x v="0"/>
    <s v="REF"/>
    <s v="Replacing CFC-12 refrigerant with HFC-134a at a manufacturing plant of domestic refrigerators belonging to Indurama S.A."/>
    <d v="1998-11-01T00:00:00"/>
    <d v="2001-06-01T00:00:00"/>
    <s v="FIN"/>
    <d v="2002-09-01T00:00:00"/>
    <m/>
    <d v="2002-09-01T00:00:00"/>
    <d v="2002-09-01T00:00:00"/>
    <n v="28.4"/>
    <m/>
    <m/>
    <n v="0"/>
    <m/>
    <m/>
    <n v="28.4"/>
    <m/>
    <m/>
    <n v="0"/>
    <m/>
    <m/>
    <n v="174792"/>
    <n v="0"/>
    <n v="174792"/>
    <n v="1"/>
    <n v="0"/>
    <n v="0"/>
    <n v="0"/>
    <n v="22723"/>
    <n v="0"/>
    <n v="22723"/>
    <n v="0"/>
    <n v="174792"/>
    <n v="0"/>
    <n v="0"/>
    <n v="22723"/>
    <n v="0"/>
    <n v="0"/>
    <m/>
    <m/>
    <m/>
    <s v="ODS free production started Jun. 02. Project successfully completed in both physical and financial terms and all funds disbursed. PCR is under preparation."/>
    <m/>
    <m/>
    <m/>
    <x v="1"/>
    <n v="0"/>
    <n v="1"/>
    <n v="46"/>
    <n v="31"/>
    <n v="0"/>
    <n v="0"/>
    <n v="28400"/>
    <n v="1998"/>
  </r>
  <r>
    <m/>
    <m/>
    <s v="MLW/SEV/25/INS/10"/>
    <s v="UNEP"/>
    <m/>
    <x v="0"/>
    <s v="MLW"/>
    <x v="4"/>
    <s v="SEV"/>
    <s v="Request for renewal of institutional strengthening"/>
    <d v="1998-07-01T00:00:00"/>
    <d v="2000-06-01T00:00:00"/>
    <s v="FIN"/>
    <d v="1999-12-01T00:00:00"/>
    <m/>
    <d v="2000-12-01T00:00:00"/>
    <d v="2003-12-01T00:00:00"/>
    <n v="0"/>
    <m/>
    <m/>
    <n v="0"/>
    <m/>
    <m/>
    <n v="0"/>
    <m/>
    <m/>
    <n v="0"/>
    <m/>
    <m/>
    <n v="51350"/>
    <n v="0"/>
    <n v="51350"/>
    <n v="1"/>
    <n v="0"/>
    <n v="0"/>
    <n v="0"/>
    <n v="6676"/>
    <n v="0"/>
    <n v="6676"/>
    <n v="0"/>
    <n v="51350"/>
    <n v="0"/>
    <n v="0"/>
    <n v="6675.9999999999991"/>
    <n v="0"/>
    <m/>
    <n v="0"/>
    <m/>
    <m/>
    <m/>
    <m/>
    <m/>
    <m/>
    <x v="1"/>
    <n v="0"/>
    <n v="1"/>
    <n v="17"/>
    <n v="23"/>
    <n v="0"/>
    <n v="0"/>
    <n v="0"/>
    <n v="1998"/>
  </r>
  <r>
    <m/>
    <m/>
    <s v="PHI/FOA/17/INV/37"/>
    <s v="UNDP"/>
    <m/>
    <x v="2"/>
    <s v="PHI"/>
    <x v="0"/>
    <s v="FOA"/>
    <s v="Residual phaseout of CFCs in the manufacture of flexible polyurethane (slabstock) at Mandaue Foam Industries Inc."/>
    <d v="1995-07-01T00:00:00"/>
    <d v="1996-12-01T00:00:00"/>
    <s v="FIN"/>
    <d v="1995-08-01T00:00:00"/>
    <m/>
    <d v="1997-06-01T00:00:00"/>
    <d v="2000-07-01T00:00:00"/>
    <n v="80"/>
    <m/>
    <m/>
    <m/>
    <m/>
    <m/>
    <n v="80"/>
    <m/>
    <m/>
    <m/>
    <m/>
    <m/>
    <n v="217000"/>
    <n v="-9332"/>
    <n v="207668"/>
    <n v="1"/>
    <n v="0"/>
    <n v="0"/>
    <n v="0"/>
    <n v="28210"/>
    <n v="-1213"/>
    <n v="26997"/>
    <n v="0.15999999999985448"/>
    <n v="207668"/>
    <n v="0"/>
    <n v="0"/>
    <n v="26996.84"/>
    <n v="0"/>
    <m/>
    <m/>
    <m/>
    <m/>
    <s v="Completed in 1997. Financially completed in 2000."/>
    <m/>
    <m/>
    <m/>
    <x v="1"/>
    <n v="0"/>
    <n v="1"/>
    <n v="1"/>
    <n v="17"/>
    <n v="0"/>
    <n v="0"/>
    <n v="80000"/>
    <n v="1995"/>
  </r>
  <r>
    <m/>
    <m/>
    <s v="PHI/FOA/18/INV/62"/>
    <s v="UNDP"/>
    <m/>
    <x v="2"/>
    <s v="PHI"/>
    <x v="0"/>
    <s v="FOA"/>
    <s v="Residual phaseout of CFCs in the manufacture of PUF foam at RGC Foam Group (Polyfoam/Uratex)"/>
    <d v="1995-11-01T00:00:00"/>
    <d v="1997-05-01T00:00:00"/>
    <s v="FIN"/>
    <d v="1995-12-01T00:00:00"/>
    <m/>
    <d v="1997-06-01T00:00:00"/>
    <d v="2000-07-01T00:00:00"/>
    <n v="70"/>
    <m/>
    <m/>
    <m/>
    <m/>
    <m/>
    <n v="70"/>
    <m/>
    <m/>
    <m/>
    <m/>
    <m/>
    <n v="650000"/>
    <n v="-3624"/>
    <n v="646376"/>
    <n v="1"/>
    <n v="0"/>
    <n v="0"/>
    <n v="0"/>
    <n v="84500"/>
    <n v="-471"/>
    <n v="84029"/>
    <n v="0"/>
    <n v="646376"/>
    <n v="0"/>
    <n v="0"/>
    <n v="84029"/>
    <n v="0"/>
    <m/>
    <m/>
    <m/>
    <m/>
    <s v="Completed in 1997. Financially completed in 2000."/>
    <m/>
    <m/>
    <m/>
    <x v="1"/>
    <n v="0"/>
    <n v="1"/>
    <n v="1"/>
    <n v="18"/>
    <n v="0"/>
    <n v="0"/>
    <n v="70000"/>
    <n v="1995"/>
  </r>
  <r>
    <m/>
    <m/>
    <s v="GLO/SEV/63/TAS/309"/>
    <s v="IBRD"/>
    <m/>
    <x v="3"/>
    <s v="GLO"/>
    <x v="3"/>
    <s v="SEV"/>
    <s v="Resource mobilization for HCFC phase-out co-benefits study"/>
    <d v="2011-04-01T00:00:00"/>
    <d v="2012-03-01T00:00:00"/>
    <s v="FIN"/>
    <d v="2012-12-01T00:00:00"/>
    <m/>
    <d v="2013-12-01T00:00:00"/>
    <d v="2014-11-01T00:00:00"/>
    <n v="0"/>
    <m/>
    <m/>
    <n v="0"/>
    <m/>
    <m/>
    <n v="0"/>
    <m/>
    <m/>
    <n v="0"/>
    <m/>
    <m/>
    <n v="180000"/>
    <n v="-61165.34"/>
    <n v="118834.66"/>
    <n v="1.0000028611181282"/>
    <n v="-0.33999999999650754"/>
    <n v="-0.33999999999650754"/>
    <n v="0"/>
    <n v="16200"/>
    <n v="-5505"/>
    <n v="10695"/>
    <n v="0"/>
    <n v="118835"/>
    <n v="0"/>
    <n v="0"/>
    <n v="10695"/>
    <n v="0"/>
    <n v="0"/>
    <m/>
    <m/>
    <m/>
    <s v="Study completed."/>
    <m/>
    <m/>
    <m/>
    <x v="1"/>
    <n v="0"/>
    <n v="1"/>
    <n v="20"/>
    <n v="11"/>
    <n v="0"/>
    <n v="0"/>
    <n v="0"/>
    <n v="2011"/>
  </r>
  <r>
    <m/>
    <m/>
    <s v="GLO/SEV/63/TAS/308"/>
    <s v="UNEP"/>
    <m/>
    <x v="3"/>
    <s v="GLO"/>
    <x v="3"/>
    <s v="SEV"/>
    <s v="Resource mobilization to address climate co-benefits for HCFC phase-out in low-volume-consuming countries with servicing sector only, in cooperation with other agencies"/>
    <d v="2011-04-01T00:00:00"/>
    <d v="2013-03-01T00:00:00"/>
    <s v="FIN"/>
    <d v="2013-04-01T00:00:00"/>
    <m/>
    <d v="2014-12-01T00:00:00"/>
    <d v="2017-12-01T00:00:00"/>
    <n v="0"/>
    <m/>
    <m/>
    <n v="0"/>
    <m/>
    <m/>
    <n v="0"/>
    <m/>
    <m/>
    <n v="0"/>
    <m/>
    <m/>
    <n v="100000"/>
    <n v="-22032"/>
    <n v="77968"/>
    <n v="1"/>
    <n v="0"/>
    <n v="0"/>
    <n v="0"/>
    <n v="13000"/>
    <n v="-2864"/>
    <n v="10136"/>
    <n v="0"/>
    <n v="77968"/>
    <n v="0"/>
    <n v="0"/>
    <n v="10136"/>
    <n v="0"/>
    <m/>
    <n v="0"/>
    <m/>
    <m/>
    <m/>
    <m/>
    <m/>
    <m/>
    <x v="1"/>
    <n v="0"/>
    <n v="1"/>
    <n v="24"/>
    <n v="23"/>
    <n v="0"/>
    <n v="0"/>
    <n v="0"/>
    <n v="2011"/>
  </r>
  <r>
    <m/>
    <m/>
    <s v="GLO/SEV/63/TAS/306"/>
    <s v="UNDP"/>
    <m/>
    <x v="3"/>
    <s v="GLO"/>
    <x v="3"/>
    <s v="SEV"/>
    <s v="Resource mobilization to maximize climate co-benefits"/>
    <d v="2011-04-01T00:00:00"/>
    <d v="2012-03-01T00:00:00"/>
    <s v="FIN"/>
    <d v="2011-04-01T00:00:00"/>
    <m/>
    <d v="2013-12-01T00:00:00"/>
    <d v="2014-06-01T00:00:00"/>
    <n v="0"/>
    <m/>
    <m/>
    <m/>
    <m/>
    <m/>
    <n v="0"/>
    <m/>
    <m/>
    <m/>
    <m/>
    <m/>
    <n v="200000"/>
    <n v="-135101"/>
    <n v="64899"/>
    <n v="1"/>
    <n v="0"/>
    <n v="0"/>
    <n v="0"/>
    <n v="18000"/>
    <n v="-12159"/>
    <n v="5841"/>
    <n v="0"/>
    <n v="64899"/>
    <n v="0"/>
    <n v="0"/>
    <n v="5841"/>
    <n v="0"/>
    <m/>
    <m/>
    <m/>
    <m/>
    <s v="Financially completed in 2014."/>
    <m/>
    <m/>
    <m/>
    <x v="1"/>
    <n v="0"/>
    <n v="1"/>
    <n v="0"/>
    <n v="11"/>
    <n v="0"/>
    <n v="0"/>
    <n v="0"/>
    <n v="2011"/>
  </r>
  <r>
    <m/>
    <m/>
    <s v="COL/FOA/32/INV/49"/>
    <s v="UNDP"/>
    <m/>
    <x v="1"/>
    <s v="COL"/>
    <x v="0"/>
    <s v="FOA"/>
    <s v="Retroactive funding for the conversion from CFC-11 to water-based technology in the manufacture of flexible molded and integral skin foam at Espumlatex-Promicolda"/>
    <d v="2000-12-01T00:00:00"/>
    <d v="2002-01-01T00:00:00"/>
    <s v="FIN"/>
    <d v="2001-05-01T00:00:00"/>
    <m/>
    <d v="2001-05-01T00:00:00"/>
    <d v="2013-02-01T00:00:00"/>
    <n v="11.5"/>
    <m/>
    <m/>
    <m/>
    <m/>
    <m/>
    <n v="11.5"/>
    <m/>
    <m/>
    <m/>
    <m/>
    <m/>
    <n v="82020"/>
    <n v="0"/>
    <n v="82020"/>
    <n v="1"/>
    <n v="0"/>
    <n v="0"/>
    <n v="0"/>
    <n v="4921"/>
    <n v="0"/>
    <n v="4921"/>
    <n v="0"/>
    <n v="82020"/>
    <n v="0"/>
    <n v="0"/>
    <n v="4921"/>
    <n v="0"/>
    <m/>
    <m/>
    <m/>
    <m/>
    <s v="Financially completed in 2013."/>
    <m/>
    <m/>
    <m/>
    <x v="1"/>
    <n v="0"/>
    <n v="1"/>
    <n v="5"/>
    <n v="13"/>
    <n v="0"/>
    <n v="0"/>
    <n v="11500"/>
    <n v="2000"/>
  </r>
  <r>
    <m/>
    <m/>
    <s v="MAL/FOA/28/INV/123"/>
    <s v="UNDP"/>
    <m/>
    <x v="2"/>
    <s v="MAL"/>
    <x v="0"/>
    <s v="FOA"/>
    <s v="Retroactive project for phasing-out ODS consumption in the manufacture of cold room panels by conversion to HCFC-141b at FMCP Sdn. Bhd."/>
    <d v="1999-07-01T00:00:00"/>
    <d v="2002-02-01T00:00:00"/>
    <s v="FIN"/>
    <d v="2000-07-01T00:00:00"/>
    <m/>
    <d v="2000-07-01T00:00:00"/>
    <d v="2001-12-01T00:00:00"/>
    <n v="12.2"/>
    <m/>
    <m/>
    <m/>
    <m/>
    <m/>
    <n v="12.2"/>
    <m/>
    <m/>
    <m/>
    <m/>
    <m/>
    <n v="45557"/>
    <n v="0"/>
    <n v="45557"/>
    <n v="1"/>
    <n v="0"/>
    <n v="0"/>
    <n v="0"/>
    <n v="5922"/>
    <n v="0"/>
    <n v="5922"/>
    <n v="-0.40999999999985448"/>
    <n v="45557"/>
    <n v="0"/>
    <n v="0"/>
    <n v="5922.41"/>
    <n v="0"/>
    <m/>
    <m/>
    <m/>
    <m/>
    <s v="Completed in 2000. Financially completed in 2001."/>
    <m/>
    <m/>
    <m/>
    <x v="1"/>
    <n v="0"/>
    <n v="1"/>
    <n v="12"/>
    <n v="31"/>
    <n v="0"/>
    <n v="0"/>
    <n v="12200"/>
    <n v="1999"/>
  </r>
  <r>
    <m/>
    <m/>
    <s v="CHI/REF/07/INV/18"/>
    <s v="IBRD"/>
    <m/>
    <x v="1"/>
    <s v="CHI"/>
    <x v="0"/>
    <s v="REF"/>
    <s v="Retrofit of freezing chambers at Frigorent Frigorifico Sociedad Limitada"/>
    <d v="1992-06-01T00:00:00"/>
    <d v="1996-09-01T00:00:00"/>
    <s v="FIN"/>
    <d v="1996-10-01T00:00:00"/>
    <m/>
    <d v="1996-10-01T00:00:00"/>
    <d v="1996-10-01T00:00:00"/>
    <n v="0.3"/>
    <m/>
    <m/>
    <n v="0"/>
    <m/>
    <m/>
    <n v="0"/>
    <m/>
    <m/>
    <n v="0"/>
    <m/>
    <m/>
    <n v="20166"/>
    <n v="0"/>
    <n v="20166"/>
    <n v="1"/>
    <n v="0"/>
    <n v="0"/>
    <n v="0"/>
    <n v="0"/>
    <n v="0"/>
    <n v="0"/>
    <n v="0"/>
    <n v="20166"/>
    <n v="0"/>
    <n v="0"/>
    <n v="0"/>
    <n v="0"/>
    <n v="0"/>
    <m/>
    <m/>
    <m/>
    <s v="Completed"/>
    <m/>
    <m/>
    <m/>
    <x v="1"/>
    <n v="0"/>
    <n v="1"/>
    <n v="52"/>
    <n v="51"/>
    <n v="0"/>
    <n v="0"/>
    <n v="300"/>
    <n v="1992"/>
  </r>
  <r>
    <m/>
    <m/>
    <s v="VEN/SEV/34/TAS/90"/>
    <s v="UNEP"/>
    <m/>
    <x v="1"/>
    <s v="VEN"/>
    <x v="3"/>
    <s v="SEV"/>
    <s v="Review of ODS license system and Decree 3220 related to control of these substances"/>
    <d v="2001-07-01T00:00:00"/>
    <d v="2002-12-01T00:00:00"/>
    <s v="FIN"/>
    <d v="2002-06-01T00:00:00"/>
    <m/>
    <d v="2005-12-01T00:00:00"/>
    <d v="2011-03-01T00:00:00"/>
    <n v="0"/>
    <m/>
    <m/>
    <n v="0"/>
    <m/>
    <m/>
    <n v="0"/>
    <m/>
    <m/>
    <n v="0"/>
    <m/>
    <m/>
    <n v="80000"/>
    <n v="-40619"/>
    <n v="39381"/>
    <n v="1"/>
    <n v="0"/>
    <n v="0"/>
    <n v="0"/>
    <n v="10400"/>
    <n v="-5280.47"/>
    <n v="5119.53"/>
    <n v="0"/>
    <n v="39381"/>
    <n v="0"/>
    <n v="0"/>
    <n v="5119.53"/>
    <n v="0"/>
    <m/>
    <n v="0"/>
    <m/>
    <m/>
    <m/>
    <m/>
    <m/>
    <m/>
    <x v="1"/>
    <n v="0"/>
    <n v="1"/>
    <n v="11"/>
    <n v="17"/>
    <n v="0"/>
    <n v="0"/>
    <n v="0"/>
    <n v="2001"/>
  </r>
  <r>
    <m/>
    <m/>
    <s v="CPR/REF/10/TAS/39"/>
    <s v="UNDP"/>
    <m/>
    <x v="2"/>
    <s v="CPR"/>
    <x v="3"/>
    <s v="REF"/>
    <s v="Revision of design standards for cold storage"/>
    <d v="1993-06-01T00:00:00"/>
    <d v="1994-09-01T00:00:00"/>
    <s v="FIN"/>
    <d v="1996-01-01T00:00:00"/>
    <m/>
    <d v="1999-03-01T00:00:00"/>
    <d v="2000-12-01T00:00:00"/>
    <n v="0"/>
    <m/>
    <m/>
    <m/>
    <m/>
    <m/>
    <n v="0"/>
    <m/>
    <m/>
    <m/>
    <m/>
    <m/>
    <n v="200000"/>
    <n v="-18764"/>
    <n v="181236"/>
    <n v="1"/>
    <n v="0"/>
    <n v="0"/>
    <n v="0"/>
    <n v="26000"/>
    <n v="-2439"/>
    <n v="23561"/>
    <n v="0.31999999999970896"/>
    <n v="181236"/>
    <n v="0"/>
    <n v="0"/>
    <n v="23560.68"/>
    <n v="0"/>
    <m/>
    <m/>
    <m/>
    <m/>
    <s v="Completed in 1999. Financially completed in 2000."/>
    <m/>
    <m/>
    <m/>
    <x v="1"/>
    <n v="0"/>
    <n v="1"/>
    <n v="31"/>
    <n v="15"/>
    <n v="0"/>
    <n v="0"/>
    <n v="0"/>
    <n v="1993"/>
  </r>
  <r>
    <m/>
    <m/>
    <s v="ELS/REF/42/TAS/15"/>
    <s v="UNDP"/>
    <m/>
    <x v="1"/>
    <s v="ELS"/>
    <x v="3"/>
    <s v="REF"/>
    <s v="RMP update: monitoring programme"/>
    <d v="2004-04-01T00:00:00"/>
    <d v="2008-04-01T00:00:00"/>
    <s v="FIN"/>
    <d v="2005-12-01T00:00:00"/>
    <m/>
    <d v="2008-04-01T00:00:00"/>
    <d v="2009-08-01T00:00:00"/>
    <n v="30.5"/>
    <m/>
    <m/>
    <m/>
    <m/>
    <m/>
    <n v="30.5"/>
    <m/>
    <m/>
    <m/>
    <m/>
    <m/>
    <n v="41000"/>
    <n v="-485"/>
    <n v="40515"/>
    <n v="1"/>
    <n v="0"/>
    <n v="0"/>
    <n v="0"/>
    <n v="3690"/>
    <n v="-44"/>
    <n v="3646"/>
    <n v="-0.34999999999990905"/>
    <n v="40515"/>
    <n v="0"/>
    <n v="0"/>
    <n v="3646.35"/>
    <n v="0"/>
    <m/>
    <m/>
    <m/>
    <m/>
    <s v="Completed in 2008.Financially completed in 2009. Difference has been returned back to UNDP at 60th Meeting. 2010 PR will reflect correct amounts."/>
    <m/>
    <m/>
    <m/>
    <x v="1"/>
    <n v="0"/>
    <n v="1"/>
    <n v="20"/>
    <n v="48"/>
    <n v="0"/>
    <n v="0"/>
    <n v="30500"/>
    <n v="2004"/>
  </r>
  <r>
    <m/>
    <m/>
    <s v="ELS/REF/42/TRA/14"/>
    <s v="UNDP"/>
    <m/>
    <x v="1"/>
    <s v="ELS"/>
    <x v="2"/>
    <s v="REF"/>
    <s v="RMP update: technical assistance for certification and licensing of refrigeration technicians"/>
    <d v="2004-04-01T00:00:00"/>
    <d v="2008-04-01T00:00:00"/>
    <s v="FIN"/>
    <d v="2005-12-01T00:00:00"/>
    <m/>
    <d v="2007-12-01T00:00:00"/>
    <d v="2009-08-01T00:00:00"/>
    <n v="57.6"/>
    <m/>
    <m/>
    <m/>
    <m/>
    <m/>
    <n v="57.6"/>
    <m/>
    <m/>
    <m/>
    <m/>
    <m/>
    <n v="77300"/>
    <n v="-1"/>
    <n v="77299"/>
    <n v="1"/>
    <n v="0"/>
    <n v="0"/>
    <n v="0"/>
    <n v="6957"/>
    <n v="0"/>
    <n v="6957"/>
    <n v="9.0000000000145519E-2"/>
    <n v="77299"/>
    <n v="0"/>
    <n v="0"/>
    <n v="6956.91"/>
    <n v="0"/>
    <m/>
    <m/>
    <m/>
    <m/>
    <s v="Completed in 2007.Financially completed in 2009."/>
    <m/>
    <m/>
    <m/>
    <x v="1"/>
    <n v="0"/>
    <n v="1"/>
    <n v="20"/>
    <n v="48"/>
    <n v="0"/>
    <n v="0"/>
    <n v="57600"/>
    <n v="2004"/>
  </r>
  <r>
    <m/>
    <m/>
    <s v="ELS/REF/42/TAS/13"/>
    <s v="UNDP"/>
    <m/>
    <x v="1"/>
    <s v="ELS"/>
    <x v="3"/>
    <s v="REF"/>
    <s v="RMP update: technical assistance for the refrigeration sector"/>
    <d v="2004-04-01T00:00:00"/>
    <d v="2008-04-01T00:00:00"/>
    <s v="FIN"/>
    <d v="2005-12-01T00:00:00"/>
    <m/>
    <d v="2007-12-01T00:00:00"/>
    <d v="2009-08-01T00:00:00"/>
    <n v="172.5"/>
    <m/>
    <m/>
    <m/>
    <m/>
    <m/>
    <n v="172.5"/>
    <m/>
    <m/>
    <m/>
    <m/>
    <m/>
    <n v="231700"/>
    <n v="-1"/>
    <n v="231699"/>
    <n v="1"/>
    <n v="0"/>
    <n v="0"/>
    <n v="0"/>
    <n v="20853"/>
    <n v="0"/>
    <n v="20853"/>
    <n v="9.0000000000145519E-2"/>
    <n v="231699"/>
    <n v="0"/>
    <n v="0"/>
    <n v="20852.91"/>
    <n v="0"/>
    <m/>
    <m/>
    <m/>
    <m/>
    <s v="Completed in 2007.Financially completed in 2009."/>
    <m/>
    <m/>
    <m/>
    <x v="1"/>
    <n v="0"/>
    <n v="1"/>
    <n v="20"/>
    <n v="48"/>
    <n v="0"/>
    <n v="0"/>
    <n v="172500"/>
    <n v="2004"/>
  </r>
  <r>
    <m/>
    <m/>
    <s v="THA/ARS/15/TAS/38"/>
    <s v="UNDP"/>
    <m/>
    <x v="2"/>
    <s v="THA"/>
    <x v="3"/>
    <s v="ARS"/>
    <s v="Safety and technical assistance programme to manufacturers of aerosol products"/>
    <d v="1994-12-01T00:00:00"/>
    <d v="1995-12-01T00:00:00"/>
    <s v="FIN"/>
    <d v="1995-12-01T00:00:00"/>
    <m/>
    <d v="1998-08-01T00:00:00"/>
    <d v="2002-03-01T00:00:00"/>
    <n v="0"/>
    <m/>
    <m/>
    <m/>
    <m/>
    <m/>
    <n v="0"/>
    <m/>
    <m/>
    <m/>
    <m/>
    <m/>
    <n v="127000"/>
    <n v="-20"/>
    <n v="126980"/>
    <n v="1"/>
    <n v="0"/>
    <n v="0"/>
    <n v="0"/>
    <n v="16510"/>
    <n v="-3"/>
    <n v="16507"/>
    <n v="0"/>
    <n v="126980"/>
    <n v="0"/>
    <n v="0"/>
    <n v="16507"/>
    <n v="0"/>
    <m/>
    <m/>
    <m/>
    <m/>
    <s v="Completed in 1998. Financially completed in 2002."/>
    <m/>
    <m/>
    <m/>
    <x v="1"/>
    <n v="0"/>
    <n v="1"/>
    <n v="12"/>
    <n v="12"/>
    <n v="0"/>
    <n v="0"/>
    <n v="0"/>
    <n v="1994"/>
  </r>
  <r>
    <m/>
    <m/>
    <s v="MAL/ARS/12/TAS/30"/>
    <s v="UNDP"/>
    <m/>
    <x v="2"/>
    <s v="MAL"/>
    <x v="3"/>
    <s v="ARS"/>
    <s v="Safety and technical programme to aid manufacturers of aerosol products"/>
    <d v="1994-03-01T00:00:00"/>
    <d v="1996-03-01T00:00:00"/>
    <s v="FIN"/>
    <d v="1994-10-01T00:00:00"/>
    <m/>
    <d v="1995-12-01T00:00:00"/>
    <d v="2001-12-01T00:00:00"/>
    <n v="0"/>
    <m/>
    <m/>
    <m/>
    <m/>
    <m/>
    <n v="0"/>
    <m/>
    <m/>
    <m/>
    <m/>
    <m/>
    <n v="145700"/>
    <n v="-40377"/>
    <n v="105323"/>
    <n v="1"/>
    <n v="0"/>
    <n v="0"/>
    <n v="0"/>
    <n v="18941"/>
    <n v="-5249"/>
    <n v="13692"/>
    <n v="1.0000000000218279E-2"/>
    <n v="105323"/>
    <n v="0"/>
    <n v="0"/>
    <n v="13691.99"/>
    <n v="0"/>
    <m/>
    <m/>
    <m/>
    <m/>
    <s v="Completed in 1995. Financially completed in 2001."/>
    <m/>
    <m/>
    <m/>
    <x v="1"/>
    <n v="0"/>
    <n v="1"/>
    <n v="7"/>
    <n v="24"/>
    <n v="0"/>
    <n v="0"/>
    <n v="0"/>
    <n v="1994"/>
  </r>
  <r>
    <m/>
    <m/>
    <s v="IDS/ARS/11/TAS/10"/>
    <s v="IBRD"/>
    <m/>
    <x v="2"/>
    <s v="IDS"/>
    <x v="3"/>
    <s v="ARS"/>
    <s v="Safety and technical programme to assist manufacturers of hydrocarbon propelled aerosol products"/>
    <d v="1993-11-01T00:00:00"/>
    <d v="1995-11-01T00:00:00"/>
    <s v="FIN"/>
    <d v="1996-07-01T00:00:00"/>
    <m/>
    <d v="1998-11-01T00:00:00"/>
    <d v="1998-11-01T00:00:00"/>
    <n v="0"/>
    <m/>
    <m/>
    <n v="0"/>
    <m/>
    <m/>
    <n v="0"/>
    <m/>
    <m/>
    <n v="0"/>
    <m/>
    <m/>
    <n v="238000"/>
    <n v="-18915"/>
    <n v="219085"/>
    <n v="1"/>
    <n v="0"/>
    <n v="0"/>
    <n v="0"/>
    <n v="0"/>
    <n v="0"/>
    <n v="0"/>
    <n v="0"/>
    <n v="219085"/>
    <n v="0"/>
    <n v="0"/>
    <n v="0"/>
    <n v="0"/>
    <n v="0"/>
    <m/>
    <m/>
    <m/>
    <s v="Activities on Work program had been completed. Technical audit has been carried out. Draft PCR has been submitted. Remaining grant returned to trust fund. Project completed and closed. 3% agency fee incl."/>
    <m/>
    <m/>
    <m/>
    <x v="1"/>
    <n v="0"/>
    <n v="1"/>
    <n v="32"/>
    <n v="24"/>
    <n v="0"/>
    <n v="0"/>
    <n v="0"/>
    <n v="1993"/>
  </r>
  <r>
    <m/>
    <m/>
    <s v="GLO/FOA/12/TAS/63"/>
    <s v="UNDP"/>
    <m/>
    <x v="3"/>
    <s v="GLO"/>
    <x v="3"/>
    <s v="FOA"/>
    <s v="Safety pre-assessment and post-assessment of foam and solvent projects implemented by UNDP"/>
    <d v="1994-03-01T00:00:00"/>
    <d v="1995-03-01T00:00:00"/>
    <s v="FIN"/>
    <d v="1994-06-01T00:00:00"/>
    <m/>
    <d v="1995-06-01T00:00:00"/>
    <d v="1997-12-01T00:00:00"/>
    <n v="0"/>
    <m/>
    <m/>
    <m/>
    <m/>
    <m/>
    <n v="0"/>
    <m/>
    <m/>
    <m/>
    <m/>
    <m/>
    <n v="25000"/>
    <n v="3000"/>
    <n v="28000"/>
    <n v="1"/>
    <n v="0"/>
    <n v="0"/>
    <n v="0"/>
    <n v="3250"/>
    <n v="390"/>
    <n v="3640"/>
    <n v="0"/>
    <n v="28000"/>
    <n v="0"/>
    <n v="0"/>
    <n v="3640"/>
    <n v="0"/>
    <m/>
    <m/>
    <m/>
    <m/>
    <s v="Completed in 1995. Financially completed in 1997."/>
    <m/>
    <m/>
    <m/>
    <x v="1"/>
    <n v="0"/>
    <n v="1"/>
    <n v="3"/>
    <n v="12"/>
    <n v="0"/>
    <n v="0"/>
    <n v="0"/>
    <n v="1994"/>
  </r>
  <r>
    <m/>
    <m/>
    <s v="MEX/MUS/04/TRA/04"/>
    <s v="IBRD"/>
    <m/>
    <x v="1"/>
    <s v="MEX"/>
    <x v="2"/>
    <s v="MUS"/>
    <s v="Safety programme in aerosol plant and recycling training and demonstration project in MAC"/>
    <d v="1991-06-01T00:00:00"/>
    <d v="1992-11-01T00:00:00"/>
    <s v="FIN"/>
    <d v="1996-02-01T00:00:00"/>
    <m/>
    <d v="1996-04-01T00:00:00"/>
    <d v="1996-04-01T00:00:00"/>
    <n v="0"/>
    <m/>
    <m/>
    <n v="0"/>
    <m/>
    <m/>
    <n v="36"/>
    <m/>
    <m/>
    <n v="0"/>
    <m/>
    <m/>
    <n v="180000"/>
    <n v="-126208"/>
    <n v="53792"/>
    <n v="1"/>
    <n v="0"/>
    <n v="0"/>
    <n v="0"/>
    <n v="0"/>
    <n v="0"/>
    <n v="0"/>
    <n v="0"/>
    <n v="53792"/>
    <n v="0"/>
    <n v="0"/>
    <n v="0"/>
    <n v="0"/>
    <n v="0"/>
    <m/>
    <m/>
    <m/>
    <s v="Project completed"/>
    <m/>
    <m/>
    <m/>
    <x v="1"/>
    <n v="0"/>
    <n v="1"/>
    <n v="56"/>
    <n v="17"/>
    <n v="0"/>
    <n v="0"/>
    <n v="0"/>
    <n v="1991"/>
  </r>
  <r>
    <m/>
    <m/>
    <s v="MLW/FUM/34/INV/16"/>
    <s v="UNDP"/>
    <m/>
    <x v="0"/>
    <s v="MLW"/>
    <x v="0"/>
    <s v="FUM"/>
    <s v="Second payment under the national programme for the phaseout of all non-essential and non-quarantine and pre-shipment applications of methyl bromide"/>
    <d v="2001-07-01T00:00:00"/>
    <d v="2002-08-01T00:00:00"/>
    <s v="FIN"/>
    <d v="2002-04-01T00:00:00"/>
    <m/>
    <d v="2004-12-01T00:00:00"/>
    <d v="2011-12-01T00:00:00"/>
    <n v="20.9"/>
    <m/>
    <m/>
    <m/>
    <m/>
    <m/>
    <n v="20.9"/>
    <m/>
    <m/>
    <m/>
    <m/>
    <m/>
    <n v="1000000"/>
    <n v="0"/>
    <n v="1000000"/>
    <n v="1"/>
    <n v="0"/>
    <n v="0"/>
    <n v="0"/>
    <n v="120000"/>
    <n v="0"/>
    <n v="120000"/>
    <n v="0"/>
    <n v="1000000"/>
    <n v="0"/>
    <n v="0"/>
    <n v="120000"/>
    <n v="0"/>
    <m/>
    <m/>
    <m/>
    <m/>
    <s v="Completed in 2004. Financially completed in 2011."/>
    <m/>
    <m/>
    <m/>
    <x v="1"/>
    <n v="0"/>
    <n v="1"/>
    <n v="9"/>
    <n v="13"/>
    <n v="0"/>
    <n v="0"/>
    <n v="20900"/>
    <n v="2001"/>
  </r>
  <r>
    <m/>
    <m/>
    <s v="SYR/REF/38/INV/87"/>
    <s v="UNIDO"/>
    <m/>
    <x v="2"/>
    <s v="SYR"/>
    <x v="0"/>
    <s v="REF"/>
    <s v="Sector phase out plan for CFCs in the refrigeration manufacturing sector (domestic refrigeration)"/>
    <d v="2002-11-01T00:00:00"/>
    <d v="2004-11-01T00:00:00"/>
    <s v="FIN"/>
    <d v="2003-06-01T00:00:00"/>
    <m/>
    <d v="2006-12-01T00:00:00"/>
    <d v="2007-12-01T00:00:00"/>
    <n v="51"/>
    <m/>
    <m/>
    <n v="0"/>
    <m/>
    <m/>
    <n v="51"/>
    <m/>
    <m/>
    <n v="0"/>
    <m/>
    <m/>
    <n v="353100"/>
    <n v="-527"/>
    <n v="352573"/>
    <n v="1"/>
    <n v="0"/>
    <n v="0"/>
    <n v="0"/>
    <n v="40590"/>
    <n v="-61"/>
    <n v="40529"/>
    <n v="0"/>
    <n v="352573"/>
    <n v="0"/>
    <m/>
    <n v="40529"/>
    <n v="0"/>
    <m/>
    <m/>
    <m/>
    <m/>
    <m/>
    <m/>
    <m/>
    <m/>
    <x v="1"/>
    <n v="0"/>
    <n v="1"/>
    <n v="7"/>
    <n v="24"/>
    <n v="0"/>
    <n v="0"/>
    <n v="51000"/>
    <n v="2002"/>
  </r>
  <r>
    <m/>
    <m/>
    <s v="SYR/REF/38/INV/86"/>
    <s v="UNDP"/>
    <m/>
    <x v="2"/>
    <s v="SYR"/>
    <x v="0"/>
    <s v="REF"/>
    <s v="Sector phase out plan for CFCs in the refrigeration manufacturing sector (except domestic refrigeration)"/>
    <d v="2002-11-01T00:00:00"/>
    <d v="2006-12-01T00:00:00"/>
    <s v="FIN"/>
    <d v="2003-02-01T00:00:00"/>
    <m/>
    <d v="2009-12-01T00:00:00"/>
    <d v="2013-05-01T00:00:00"/>
    <n v="246.2"/>
    <m/>
    <m/>
    <m/>
    <m/>
    <m/>
    <n v="246.2"/>
    <m/>
    <m/>
    <m/>
    <m/>
    <m/>
    <n v="1665188"/>
    <n v="-565631"/>
    <n v="1099557"/>
    <n v="1"/>
    <n v="0"/>
    <n v="0"/>
    <n v="0"/>
    <n v="191422"/>
    <n v="-65022"/>
    <n v="126400"/>
    <n v="0.21809910399315413"/>
    <n v="1099557"/>
    <n v="0"/>
    <n v="0"/>
    <n v="126399.78190089601"/>
    <n v="0"/>
    <m/>
    <m/>
    <m/>
    <m/>
    <s v="Financially completed in 2013."/>
    <m/>
    <m/>
    <m/>
    <x v="1"/>
    <n v="0"/>
    <n v="1"/>
    <n v="3"/>
    <n v="49"/>
    <n v="0"/>
    <n v="0"/>
    <n v="246200"/>
    <n v="2002"/>
  </r>
  <r>
    <m/>
    <m/>
    <s v="LEB/FUM/41/INV/53"/>
    <s v="UNDP"/>
    <m/>
    <x v="2"/>
    <s v="LEB"/>
    <x v="0"/>
    <s v="FUM"/>
    <s v="Sector phase-out of methyl bromide in vegetable, cut flower and tobacco production (third tranche)"/>
    <d v="2003-12-01T00:00:00"/>
    <d v="2005-12-01T00:00:00"/>
    <s v="FIN"/>
    <d v="2005-02-01T00:00:00"/>
    <m/>
    <d v="2006-06-01T00:00:00"/>
    <d v="2012-01-01T00:00:00"/>
    <n v="54"/>
    <m/>
    <m/>
    <m/>
    <m/>
    <m/>
    <n v="54"/>
    <m/>
    <m/>
    <m/>
    <m/>
    <m/>
    <n v="500000"/>
    <n v="0"/>
    <n v="500000"/>
    <n v="1"/>
    <n v="0"/>
    <n v="0"/>
    <n v="0"/>
    <n v="37500"/>
    <n v="0"/>
    <n v="37500"/>
    <n v="0"/>
    <n v="500000"/>
    <n v="0"/>
    <n v="0"/>
    <n v="37500"/>
    <n v="0"/>
    <m/>
    <m/>
    <m/>
    <m/>
    <s v="Financially completed in 2012."/>
    <m/>
    <m/>
    <m/>
    <x v="1"/>
    <n v="0"/>
    <n v="1"/>
    <n v="14"/>
    <n v="24"/>
    <n v="0"/>
    <n v="0"/>
    <n v="54000"/>
    <n v="2003"/>
  </r>
  <r>
    <m/>
    <m/>
    <s v="LEB/FUM/47/INV/61"/>
    <s v="UNDP"/>
    <m/>
    <x v="2"/>
    <s v="LEB"/>
    <x v="0"/>
    <s v="FUM"/>
    <s v="Sector phase-out of methyl bromide in vegetables, cut flowers, and tobacco production (fifth tranche)"/>
    <d v="2005-11-01T00:00:00"/>
    <d v="2009-03-01T00:00:00"/>
    <s v="FIN"/>
    <d v="2008-01-01T00:00:00"/>
    <m/>
    <d v="2009-12-01T00:00:00"/>
    <d v="2012-01-01T00:00:00"/>
    <n v="66.400000000000006"/>
    <m/>
    <m/>
    <m/>
    <m/>
    <m/>
    <n v="66.400000000000006"/>
    <m/>
    <m/>
    <m/>
    <m/>
    <m/>
    <n v="210000"/>
    <n v="56717"/>
    <n v="266717"/>
    <n v="1"/>
    <n v="0"/>
    <n v="0"/>
    <n v="0"/>
    <n v="15750"/>
    <n v="4254"/>
    <n v="20004"/>
    <n v="-0.27395076700122445"/>
    <n v="266717"/>
    <n v="0"/>
    <n v="0"/>
    <n v="20004.273950767001"/>
    <n v="0"/>
    <m/>
    <m/>
    <m/>
    <m/>
    <s v="Financially completed in 2012."/>
    <m/>
    <m/>
    <m/>
    <x v="1"/>
    <n v="0"/>
    <n v="1"/>
    <n v="26"/>
    <n v="40"/>
    <n v="0"/>
    <n v="0"/>
    <n v="66400"/>
    <n v="2005"/>
  </r>
  <r>
    <m/>
    <m/>
    <s v="LEB/FUM/44/INV/58"/>
    <s v="UNDP"/>
    <m/>
    <x v="2"/>
    <s v="LEB"/>
    <x v="0"/>
    <s v="FUM"/>
    <s v="Sector phase-out of methyl bromide in vegetables, cut flowers, and tobacco production (fourth tranche)"/>
    <d v="2004-12-01T00:00:00"/>
    <d v="2005-12-01T00:00:00"/>
    <s v="FIN"/>
    <d v="2006-02-01T00:00:00"/>
    <m/>
    <d v="2008-12-01T00:00:00"/>
    <d v="2012-01-01T00:00:00"/>
    <n v="36"/>
    <m/>
    <m/>
    <m/>
    <m/>
    <m/>
    <n v="36"/>
    <m/>
    <m/>
    <m/>
    <m/>
    <m/>
    <n v="400000"/>
    <n v="0"/>
    <n v="400000"/>
    <n v="1"/>
    <n v="0"/>
    <n v="0"/>
    <n v="0"/>
    <n v="30000"/>
    <n v="0"/>
    <n v="30000"/>
    <n v="0"/>
    <n v="400000"/>
    <n v="0"/>
    <n v="0"/>
    <n v="30000"/>
    <n v="0"/>
    <m/>
    <m/>
    <m/>
    <m/>
    <s v="Financially completed in 2012."/>
    <m/>
    <m/>
    <m/>
    <x v="1"/>
    <n v="0"/>
    <n v="1"/>
    <n v="14"/>
    <n v="12"/>
    <n v="0"/>
    <n v="0"/>
    <n v="36000"/>
    <n v="2004"/>
  </r>
  <r>
    <m/>
    <m/>
    <s v="IDS/REF/41/INV/156"/>
    <s v="IBRD"/>
    <m/>
    <x v="2"/>
    <s v="IDS"/>
    <x v="0"/>
    <s v="REF"/>
    <s v="Sector phase-out plan for elimination of CFCs in the refrigeration (MAC servicing) sector: 2004 annual programme"/>
    <d v="2003-12-01T00:00:00"/>
    <d v="2004-12-01T00:00:00"/>
    <s v="FIN"/>
    <d v="2005-12-01T00:00:00"/>
    <m/>
    <d v="2004-12-01T00:00:00"/>
    <d v="2010-05-01T00:00:00"/>
    <n v="110"/>
    <m/>
    <m/>
    <n v="0"/>
    <m/>
    <m/>
    <n v="110"/>
    <m/>
    <m/>
    <n v="0"/>
    <m/>
    <m/>
    <n v="1347300"/>
    <n v="0"/>
    <n v="1347300"/>
    <n v="1"/>
    <n v="0"/>
    <n v="0"/>
    <n v="0"/>
    <n v="119937"/>
    <n v="0"/>
    <n v="119937"/>
    <n v="0"/>
    <n v="1347300"/>
    <n v="0"/>
    <n v="0"/>
    <n v="119937"/>
    <n v="0"/>
    <n v="0"/>
    <m/>
    <m/>
    <m/>
    <s v="2004 annual plan completed sucessfully. "/>
    <m/>
    <m/>
    <m/>
    <x v="1"/>
    <n v="0"/>
    <n v="1"/>
    <n v="24"/>
    <n v="12"/>
    <n v="0"/>
    <n v="0"/>
    <n v="110000"/>
    <n v="2003"/>
  </r>
  <r>
    <m/>
    <m/>
    <s v="IDS/REF/40/INV/154"/>
    <s v="UNDP"/>
    <m/>
    <x v="2"/>
    <s v="IDS"/>
    <x v="0"/>
    <s v="REF"/>
    <s v="Sector phase-out plan for elimination of CFCs in the refrigeration (manufacturing) sector ( 2nd tranche)"/>
    <d v="2003-07-01T00:00:00"/>
    <d v="2004-12-01T00:00:00"/>
    <s v="FIN"/>
    <d v="2004-12-01T00:00:00"/>
    <m/>
    <d v="2004-12-01T00:00:00"/>
    <d v="2013-04-01T00:00:00"/>
    <n v="150"/>
    <m/>
    <m/>
    <m/>
    <m/>
    <m/>
    <n v="150"/>
    <m/>
    <m/>
    <m/>
    <m/>
    <m/>
    <n v="600000"/>
    <n v="0"/>
    <n v="600000"/>
    <n v="1"/>
    <n v="0"/>
    <n v="0"/>
    <n v="0"/>
    <n v="52900"/>
    <n v="0"/>
    <n v="52900"/>
    <n v="0"/>
    <n v="600000"/>
    <n v="0"/>
    <n v="0"/>
    <n v="52900"/>
    <n v="0"/>
    <m/>
    <m/>
    <m/>
    <m/>
    <s v="Financially completed in 2013."/>
    <m/>
    <m/>
    <m/>
    <x v="1"/>
    <n v="0"/>
    <n v="1"/>
    <n v="17"/>
    <n v="17"/>
    <n v="0"/>
    <n v="0"/>
    <n v="150000"/>
    <n v="2003"/>
  </r>
  <r>
    <m/>
    <m/>
    <s v="IDS/REF/41/INV/155"/>
    <s v="UNDP"/>
    <m/>
    <x v="2"/>
    <s v="IDS"/>
    <x v="0"/>
    <s v="REF"/>
    <s v="Sector phase-out plan for elimination of CFCs in the refrigeration (manufacturing) sector (balance of second tranche)"/>
    <d v="2003-12-01T00:00:00"/>
    <d v="2004-12-01T00:00:00"/>
    <s v="FIN"/>
    <d v="2005-01-01T00:00:00"/>
    <m/>
    <d v="2006-06-01T00:00:00"/>
    <d v="2013-04-01T00:00:00"/>
    <n v="150"/>
    <m/>
    <m/>
    <m/>
    <m/>
    <m/>
    <n v="150"/>
    <m/>
    <m/>
    <m/>
    <m/>
    <m/>
    <n v="1600000"/>
    <n v="0"/>
    <n v="1600000"/>
    <n v="1"/>
    <n v="0"/>
    <n v="0"/>
    <n v="0"/>
    <n v="141100"/>
    <n v="0"/>
    <n v="141100"/>
    <n v="0"/>
    <n v="1600000"/>
    <n v="0"/>
    <n v="0"/>
    <n v="141100"/>
    <n v="0"/>
    <m/>
    <m/>
    <m/>
    <m/>
    <s v="Financially completed in 2013."/>
    <m/>
    <m/>
    <m/>
    <x v="1"/>
    <n v="0"/>
    <n v="1"/>
    <n v="13"/>
    <n v="12"/>
    <n v="0"/>
    <n v="0"/>
    <n v="150000"/>
    <n v="2003"/>
  </r>
  <r>
    <m/>
    <m/>
    <s v="IDS/REF/37/INV/148"/>
    <s v="UNDP"/>
    <m/>
    <x v="2"/>
    <s v="IDS"/>
    <x v="0"/>
    <s v="REF"/>
    <s v="Sector phase-out plan for elimination of CFCs in the refrigeration (manufacturing) sector (first tranche)"/>
    <d v="2002-07-01T00:00:00"/>
    <d v="2002-12-01T00:00:00"/>
    <s v="FIN"/>
    <d v="2003-10-01T00:00:00"/>
    <m/>
    <d v="2004-12-01T00:00:00"/>
    <d v="2013-04-01T00:00:00"/>
    <n v="0"/>
    <m/>
    <m/>
    <m/>
    <m/>
    <m/>
    <n v="0"/>
    <m/>
    <m/>
    <m/>
    <m/>
    <m/>
    <n v="1288000"/>
    <n v="0"/>
    <n v="1288000"/>
    <n v="1"/>
    <n v="0"/>
    <n v="0"/>
    <n v="0"/>
    <n v="111920"/>
    <n v="0"/>
    <n v="111920"/>
    <n v="0"/>
    <n v="1288000"/>
    <n v="0"/>
    <n v="0"/>
    <n v="111920"/>
    <n v="0"/>
    <m/>
    <m/>
    <m/>
    <m/>
    <s v="Financially completed in 2013."/>
    <m/>
    <m/>
    <m/>
    <x v="1"/>
    <n v="0"/>
    <n v="1"/>
    <n v="15"/>
    <n v="5"/>
    <n v="0"/>
    <n v="0"/>
    <n v="0"/>
    <n v="2002"/>
  </r>
  <r>
    <m/>
    <m/>
    <s v="IDS/REF/41/INV/157"/>
    <s v="UNDP"/>
    <m/>
    <x v="2"/>
    <s v="IDS"/>
    <x v="0"/>
    <s v="REF"/>
    <s v="Sector phase-out plan for elimination of CFCs in the refrigeration (servicing) sector (second tranche)"/>
    <d v="2003-12-01T00:00:00"/>
    <d v="2004-12-01T00:00:00"/>
    <s v="FIN"/>
    <d v="2006-01-01T00:00:00"/>
    <m/>
    <d v="2006-12-01T00:00:00"/>
    <d v="2013-02-01T00:00:00"/>
    <n v="200"/>
    <m/>
    <m/>
    <m/>
    <m/>
    <m/>
    <n v="200"/>
    <m/>
    <m/>
    <m/>
    <m/>
    <m/>
    <n v="1805987"/>
    <n v="0"/>
    <n v="1805987"/>
    <n v="1"/>
    <n v="0"/>
    <n v="0"/>
    <n v="0"/>
    <n v="160939"/>
    <n v="0"/>
    <n v="160939"/>
    <n v="0"/>
    <n v="1805987"/>
    <n v="0"/>
    <n v="0"/>
    <n v="160939"/>
    <n v="0"/>
    <m/>
    <m/>
    <m/>
    <m/>
    <s v="Financially completed in 2013."/>
    <m/>
    <m/>
    <m/>
    <x v="1"/>
    <n v="0"/>
    <n v="1"/>
    <n v="25"/>
    <n v="12"/>
    <n v="0"/>
    <n v="0"/>
    <n v="200000"/>
    <n v="2003"/>
  </r>
  <r>
    <m/>
    <m/>
    <s v="PAK/PHA/41/INV/57"/>
    <s v="UNIDO"/>
    <m/>
    <x v="2"/>
    <s v="PAK"/>
    <x v="0"/>
    <s v="PHA"/>
    <s v="Sector phase-out plan of CTC (first tranche)"/>
    <d v="2003-12-01T00:00:00"/>
    <d v="2004-12-01T00:00:00"/>
    <s v="FIN"/>
    <d v="2004-03-01T00:00:00"/>
    <m/>
    <d v="2007-07-01T00:00:00"/>
    <d v="2010-12-01T00:00:00"/>
    <n v="100"/>
    <m/>
    <m/>
    <n v="0"/>
    <m/>
    <m/>
    <n v="109.7"/>
    <m/>
    <m/>
    <n v="0"/>
    <m/>
    <m/>
    <n v="1200000"/>
    <n v="-541.72"/>
    <n v="1199458.28"/>
    <n v="0.99999976656128464"/>
    <n v="0.28000000002793968"/>
    <n v="0.28000000002793968"/>
    <n v="0"/>
    <n v="90000"/>
    <n v="-41"/>
    <n v="89959"/>
    <n v="0"/>
    <n v="1199458"/>
    <n v="0"/>
    <m/>
    <n v="89959"/>
    <n v="0"/>
    <m/>
    <m/>
    <m/>
    <m/>
    <m/>
    <m/>
    <m/>
    <m/>
    <x v="1"/>
    <n v="0"/>
    <n v="1"/>
    <n v="3"/>
    <n v="12"/>
    <n v="0"/>
    <n v="0"/>
    <n v="100000"/>
    <n v="2003"/>
  </r>
  <r>
    <m/>
    <m/>
    <s v="PAK/PHA/44/INV/62"/>
    <s v="UNIDO"/>
    <m/>
    <x v="2"/>
    <s v="PAK"/>
    <x v="0"/>
    <s v="PHA"/>
    <s v="Sector phase-out plan of CTC (second tranche)"/>
    <d v="2004-12-01T00:00:00"/>
    <d v="2005-12-01T00:00:00"/>
    <s v="FIN"/>
    <d v="2005-08-01T00:00:00"/>
    <m/>
    <d v="2007-07-01T00:00:00"/>
    <d v="2012-05-01T00:00:00"/>
    <n v="326.5"/>
    <m/>
    <m/>
    <n v="0"/>
    <m/>
    <m/>
    <n v="326.5"/>
    <m/>
    <m/>
    <n v="0"/>
    <m/>
    <m/>
    <n v="1300000"/>
    <n v="-2137.37"/>
    <n v="1297862.6299999999"/>
    <n v="1.0000002850841003"/>
    <n v="-0.37000000011175871"/>
    <n v="-0.37000000011175871"/>
    <n v="0"/>
    <n v="97500"/>
    <n v="-160"/>
    <n v="97340"/>
    <n v="0"/>
    <n v="1297863"/>
    <n v="0"/>
    <m/>
    <n v="97340"/>
    <n v="0"/>
    <m/>
    <m/>
    <m/>
    <m/>
    <m/>
    <m/>
    <m/>
    <m/>
    <x v="1"/>
    <n v="0"/>
    <n v="1"/>
    <n v="8"/>
    <n v="12"/>
    <n v="0"/>
    <n v="0"/>
    <n v="326500"/>
    <n v="2004"/>
  </r>
  <r>
    <m/>
    <m/>
    <s v="PAK/PHA/54/INV/67"/>
    <s v="UNIDO"/>
    <m/>
    <x v="2"/>
    <s v="PAK"/>
    <x v="0"/>
    <s v="PHA"/>
    <s v="Sector phase-out plan of CTC (third tranche)"/>
    <d v="2008-04-01T00:00:00"/>
    <d v="2009-03-01T00:00:00"/>
    <s v="FIN"/>
    <d v="2008-10-01T00:00:00"/>
    <m/>
    <d v="2009-12-01T00:00:00"/>
    <d v="2012-05-01T00:00:00"/>
    <n v="62.5"/>
    <m/>
    <m/>
    <n v="0"/>
    <m/>
    <m/>
    <n v="62.5"/>
    <m/>
    <m/>
    <n v="0"/>
    <m/>
    <m/>
    <n v="245665"/>
    <n v="-912.38"/>
    <n v="244752.62"/>
    <n v="1.0000015525880785"/>
    <n v="-0.38000000000465661"/>
    <n v="-0.38000000000465661"/>
    <n v="0"/>
    <n v="25924"/>
    <n v="-96"/>
    <n v="25828"/>
    <n v="0"/>
    <n v="244753"/>
    <n v="0"/>
    <m/>
    <n v="25828"/>
    <n v="0"/>
    <m/>
    <m/>
    <m/>
    <m/>
    <m/>
    <m/>
    <m/>
    <m/>
    <x v="1"/>
    <n v="0"/>
    <n v="1"/>
    <n v="6"/>
    <n v="11"/>
    <n v="0"/>
    <n v="0"/>
    <n v="62500"/>
    <n v="2008"/>
  </r>
  <r>
    <m/>
    <m/>
    <s v="CPR/REF/38/INV/393"/>
    <s v="Italy"/>
    <m/>
    <x v="2"/>
    <s v="CPR"/>
    <x v="0"/>
    <s v="REF"/>
    <s v="Sector plan CFC final phase-out: domestic refrigeration and domestic refrigeration compressors (first tranche)"/>
    <d v="2002-11-01T00:00:00"/>
    <d v="2005-11-01T00:00:00"/>
    <s v="FIN"/>
    <d v="2003-09-01T00:00:00"/>
    <m/>
    <d v="2005-10-01T00:00:00"/>
    <d v="2005-12-01T00:00:00"/>
    <n v="181"/>
    <m/>
    <m/>
    <n v="0"/>
    <m/>
    <m/>
    <n v="181"/>
    <m/>
    <m/>
    <m/>
    <m/>
    <m/>
    <n v="1788991"/>
    <n v="0"/>
    <n v="1788991"/>
    <n v="1"/>
    <n v="0"/>
    <n v="0"/>
    <n v="0"/>
    <n v="161009"/>
    <n v="0"/>
    <n v="161009"/>
    <n v="0"/>
    <n v="1788991"/>
    <n v="0"/>
    <n v="0"/>
    <n v="161009"/>
    <n v="0"/>
    <m/>
    <m/>
    <m/>
    <m/>
    <s v="FIN"/>
    <m/>
    <m/>
    <m/>
    <x v="1"/>
    <n v="0"/>
    <n v="1"/>
    <n v="10"/>
    <n v="36"/>
    <n v="0"/>
    <n v="0"/>
    <n v="181000"/>
    <n v="2002"/>
  </r>
  <r>
    <m/>
    <m/>
    <s v="CPR/REF/38/INV/394"/>
    <s v="UNIDO"/>
    <m/>
    <x v="2"/>
    <s v="CPR"/>
    <x v="0"/>
    <s v="REF"/>
    <s v="Sector plan CFC final phase-out: domestic refrigeration and domestic refrigeration compressors (first tranche)"/>
    <d v="2002-11-01T00:00:00"/>
    <d v="2007-05-01T00:00:00"/>
    <s v="FIN"/>
    <d v="2003-09-01T00:00:00"/>
    <m/>
    <d v="2007-06-01T00:00:00"/>
    <d v="2007-12-01T00:00:00"/>
    <n v="600"/>
    <m/>
    <m/>
    <n v="0"/>
    <m/>
    <m/>
    <n v="600"/>
    <m/>
    <m/>
    <n v="0"/>
    <m/>
    <m/>
    <n v="3400000"/>
    <n v="0"/>
    <n v="3400000"/>
    <n v="1"/>
    <n v="0"/>
    <n v="0"/>
    <n v="0"/>
    <n v="299200"/>
    <n v="0"/>
    <n v="299200"/>
    <n v="0"/>
    <n v="3400000"/>
    <n v="0"/>
    <m/>
    <n v="299200"/>
    <n v="0"/>
    <m/>
    <m/>
    <m/>
    <m/>
    <m/>
    <m/>
    <m/>
    <m/>
    <x v="1"/>
    <n v="0"/>
    <n v="1"/>
    <n v="10"/>
    <n v="54"/>
    <n v="0"/>
    <n v="0"/>
    <n v="600000"/>
    <n v="2002"/>
  </r>
  <r>
    <m/>
    <m/>
    <s v="CPR/REF/41/INV/406"/>
    <s v="UNIDO"/>
    <m/>
    <x v="2"/>
    <s v="CPR"/>
    <x v="0"/>
    <s v="REF"/>
    <s v="Sector plan CFC final phase-out: domestic refrigeration and domestic refrigeration compressors (second tranche)"/>
    <d v="2003-12-01T00:00:00"/>
    <d v="2007-12-01T00:00:00"/>
    <s v="FIN"/>
    <d v="2006-12-01T00:00:00"/>
    <m/>
    <d v="2009-12-01T00:00:00"/>
    <d v="2010-04-01T00:00:00"/>
    <n v="318"/>
    <m/>
    <m/>
    <n v="0"/>
    <m/>
    <m/>
    <n v="318"/>
    <m/>
    <m/>
    <n v="0"/>
    <m/>
    <m/>
    <n v="2171539"/>
    <n v="-27541"/>
    <n v="2143998"/>
    <n v="1"/>
    <n v="0"/>
    <n v="0"/>
    <n v="0"/>
    <n v="192239"/>
    <n v="-2460"/>
    <n v="189779"/>
    <n v="0"/>
    <n v="2143998"/>
    <n v="0"/>
    <m/>
    <n v="189779"/>
    <n v="0"/>
    <m/>
    <m/>
    <m/>
    <m/>
    <m/>
    <m/>
    <m/>
    <m/>
    <x v="1"/>
    <n v="0"/>
    <n v="1"/>
    <n v="36"/>
    <n v="48"/>
    <n v="0"/>
    <n v="0"/>
    <n v="318000"/>
    <n v="2003"/>
  </r>
  <r>
    <m/>
    <m/>
    <s v="CPR/PRO/27/INV/356"/>
    <s v="IBRD"/>
    <m/>
    <x v="2"/>
    <s v="CPR"/>
    <x v="0"/>
    <s v="PRO"/>
    <s v="Sector plan for CFC production phase-out: 1999 annual programme"/>
    <d v="1999-03-01T00:00:00"/>
    <d v="1999-12-01T00:00:00"/>
    <s v="FIN"/>
    <d v="1999-09-01T00:00:00"/>
    <m/>
    <d v="1999-12-01T00:00:00"/>
    <d v="2013-06-01T00:00:00"/>
    <n v="0"/>
    <m/>
    <m/>
    <n v="0"/>
    <m/>
    <m/>
    <n v="0"/>
    <m/>
    <m/>
    <n v="0"/>
    <m/>
    <m/>
    <n v="10000000"/>
    <n v="10000000"/>
    <n v="20000000"/>
    <n v="1"/>
    <n v="0"/>
    <n v="0"/>
    <n v="0"/>
    <n v="900000"/>
    <n v="900000"/>
    <n v="1800000"/>
    <n v="0"/>
    <n v="20000000"/>
    <n v="0"/>
    <n v="0"/>
    <n v="1800000"/>
    <n v="0"/>
    <n v="0"/>
    <m/>
    <m/>
    <m/>
    <s v="Sector plan completed."/>
    <m/>
    <m/>
    <m/>
    <x v="1"/>
    <n v="0"/>
    <n v="1"/>
    <n v="6"/>
    <n v="9"/>
    <n v="0"/>
    <n v="0"/>
    <n v="0"/>
    <n v="1999"/>
  </r>
  <r>
    <m/>
    <m/>
    <s v="CPR/PRO/30/INV/347"/>
    <s v="IBRD"/>
    <m/>
    <x v="2"/>
    <s v="CPR"/>
    <x v="0"/>
    <s v="PRO"/>
    <s v="Sector plan for CFC production phase-out: 2000 annual programme"/>
    <d v="2000-03-01T00:00:00"/>
    <d v="2000-12-01T00:00:00"/>
    <s v="FIN"/>
    <d v="2000-08-01T00:00:00"/>
    <m/>
    <d v="2000-12-01T00:00:00"/>
    <d v="2013-06-01T00:00:00"/>
    <n v="0"/>
    <m/>
    <m/>
    <n v="4931"/>
    <m/>
    <m/>
    <n v="0"/>
    <m/>
    <m/>
    <n v="4931"/>
    <m/>
    <m/>
    <n v="13000000"/>
    <n v="0"/>
    <n v="13000000"/>
    <n v="1"/>
    <n v="0"/>
    <n v="0"/>
    <n v="0"/>
    <n v="1170000"/>
    <n v="0"/>
    <n v="1170000"/>
    <n v="0"/>
    <n v="13000000"/>
    <n v="0"/>
    <n v="0"/>
    <n v="1170000"/>
    <n v="0"/>
    <n v="0"/>
    <m/>
    <m/>
    <m/>
    <s v="Sector plan completed."/>
    <m/>
    <m/>
    <m/>
    <x v="1"/>
    <n v="0"/>
    <n v="1"/>
    <n v="5"/>
    <n v="9"/>
    <n v="0"/>
    <n v="0"/>
    <n v="4931000"/>
    <n v="2000"/>
  </r>
  <r>
    <m/>
    <m/>
    <s v="CPR/PRO/33/INV/370"/>
    <s v="IBRD"/>
    <m/>
    <x v="2"/>
    <s v="CPR"/>
    <x v="0"/>
    <s v="PRO"/>
    <s v="Sector plan for CFC production phase-out: 2001 annual programme"/>
    <d v="2001-03-01T00:00:00"/>
    <d v="2001-12-01T00:00:00"/>
    <s v="FIN"/>
    <d v="2001-07-01T00:00:00"/>
    <m/>
    <d v="2001-12-01T00:00:00"/>
    <d v="2013-06-01T00:00:00"/>
    <n v="0"/>
    <m/>
    <m/>
    <n v="4320"/>
    <m/>
    <m/>
    <n v="0"/>
    <m/>
    <m/>
    <n v="4320"/>
    <m/>
    <m/>
    <n v="6500000"/>
    <n v="6500000"/>
    <n v="13000000"/>
    <n v="1"/>
    <n v="0"/>
    <n v="0"/>
    <n v="0"/>
    <n v="585000"/>
    <n v="585000"/>
    <n v="1170000"/>
    <n v="0"/>
    <n v="13000000"/>
    <n v="0"/>
    <n v="0"/>
    <n v="1170000"/>
    <n v="0"/>
    <n v="0"/>
    <m/>
    <m/>
    <m/>
    <s v="Sector plan completed."/>
    <m/>
    <m/>
    <m/>
    <x v="1"/>
    <n v="0"/>
    <n v="1"/>
    <n v="4"/>
    <n v="9"/>
    <n v="0"/>
    <n v="0"/>
    <n v="4320000"/>
    <n v="2001"/>
  </r>
  <r>
    <m/>
    <m/>
    <s v="CPR/PRO/36/INV/391"/>
    <s v="IBRD"/>
    <m/>
    <x v="2"/>
    <s v="CPR"/>
    <x v="0"/>
    <s v="PRO"/>
    <s v="Sector plan for CFC production phase-out: 2002 annual programme"/>
    <d v="2002-03-01T00:00:00"/>
    <d v="2002-12-01T00:00:00"/>
    <s v="FIN"/>
    <d v="2002-12-01T00:00:00"/>
    <m/>
    <d v="2002-12-01T00:00:00"/>
    <d v="2013-06-01T00:00:00"/>
    <n v="0"/>
    <m/>
    <m/>
    <n v="3568"/>
    <m/>
    <m/>
    <n v="0"/>
    <m/>
    <m/>
    <n v="3568"/>
    <m/>
    <m/>
    <n v="13000000"/>
    <n v="0"/>
    <n v="13000000"/>
    <n v="1"/>
    <n v="0"/>
    <n v="0"/>
    <n v="0"/>
    <n v="910000"/>
    <n v="0"/>
    <n v="910000"/>
    <n v="0"/>
    <n v="13000000"/>
    <n v="0"/>
    <n v="0"/>
    <n v="910000"/>
    <n v="0"/>
    <n v="0"/>
    <m/>
    <m/>
    <m/>
    <s v="Sector plan completed."/>
    <m/>
    <m/>
    <m/>
    <x v="1"/>
    <n v="0"/>
    <n v="1"/>
    <n v="9"/>
    <n v="9"/>
    <n v="0"/>
    <n v="0"/>
    <n v="3568000"/>
    <n v="2002"/>
  </r>
  <r>
    <m/>
    <m/>
    <s v="CPR/PRO/39/INV/401"/>
    <s v="IBRD"/>
    <m/>
    <x v="2"/>
    <s v="CPR"/>
    <x v="0"/>
    <s v="PRO"/>
    <s v="Sector plan for CFC production phase-out: 2003 annual programme"/>
    <d v="2003-04-01T00:00:00"/>
    <d v="2003-12-01T00:00:00"/>
    <s v="FIN"/>
    <d v="2003-11-01T00:00:00"/>
    <m/>
    <d v="2003-12-01T00:00:00"/>
    <d v="2013-06-01T00:00:00"/>
    <n v="0"/>
    <m/>
    <m/>
    <n v="2900"/>
    <m/>
    <m/>
    <n v="0"/>
    <m/>
    <m/>
    <n v="2900"/>
    <m/>
    <m/>
    <n v="13000000"/>
    <n v="0"/>
    <n v="13000000"/>
    <n v="1"/>
    <n v="0"/>
    <n v="0"/>
    <n v="0"/>
    <n v="975000"/>
    <n v="0"/>
    <n v="975000"/>
    <n v="0"/>
    <n v="13000000"/>
    <n v="0"/>
    <n v="0"/>
    <n v="975000"/>
    <n v="0"/>
    <n v="0"/>
    <m/>
    <m/>
    <m/>
    <s v="Sector plan completed."/>
    <m/>
    <m/>
    <m/>
    <x v="1"/>
    <n v="0"/>
    <n v="1"/>
    <n v="7"/>
    <n v="8"/>
    <n v="0"/>
    <n v="0"/>
    <n v="2900000"/>
    <n v="2003"/>
  </r>
  <r>
    <m/>
    <m/>
    <s v="CPR/PRO/42/INV/411"/>
    <s v="IBRD"/>
    <m/>
    <x v="2"/>
    <s v="CPR"/>
    <x v="0"/>
    <s v="PRO"/>
    <s v="Sector plan for CFC production phase-out: 2004 annual programme"/>
    <d v="2004-04-01T00:00:00"/>
    <d v="2004-12-01T00:00:00"/>
    <s v="FIN"/>
    <d v="2005-11-01T00:00:00"/>
    <m/>
    <d v="2005-04-01T00:00:00"/>
    <d v="2013-06-01T00:00:00"/>
    <n v="0"/>
    <m/>
    <m/>
    <n v="4700"/>
    <m/>
    <m/>
    <n v="0"/>
    <m/>
    <m/>
    <n v="4700"/>
    <m/>
    <m/>
    <n v="13000000"/>
    <n v="0"/>
    <n v="13000000"/>
    <n v="1"/>
    <n v="0"/>
    <n v="0"/>
    <n v="0"/>
    <n v="975000"/>
    <n v="0"/>
    <n v="975000"/>
    <n v="0"/>
    <n v="13000000"/>
    <n v="0"/>
    <n v="0"/>
    <n v="975000"/>
    <n v="0"/>
    <n v="0"/>
    <m/>
    <m/>
    <m/>
    <s v="Sector plan completed."/>
    <m/>
    <m/>
    <m/>
    <x v="1"/>
    <n v="0"/>
    <n v="1"/>
    <n v="19"/>
    <n v="8"/>
    <n v="0"/>
    <n v="0"/>
    <n v="4700000"/>
    <n v="2004"/>
  </r>
  <r>
    <m/>
    <m/>
    <s v="CPR/PRO/45/INV/428"/>
    <s v="IBRD"/>
    <m/>
    <x v="2"/>
    <s v="CPR"/>
    <x v="0"/>
    <s v="PRO"/>
    <s v="Sector plan for CFC production phase-out: 2005 annual programme"/>
    <d v="2005-04-01T00:00:00"/>
    <d v="2005-12-01T00:00:00"/>
    <s v="FIN"/>
    <d v="2005-12-01T00:00:00"/>
    <m/>
    <d v="2006-04-01T00:00:00"/>
    <d v="2013-06-01T00:00:00"/>
    <n v="0"/>
    <m/>
    <m/>
    <n v="6550"/>
    <m/>
    <m/>
    <n v="0"/>
    <m/>
    <m/>
    <n v="6550"/>
    <m/>
    <m/>
    <n v="13000000"/>
    <n v="0"/>
    <n v="13000000"/>
    <n v="1"/>
    <n v="0"/>
    <n v="0"/>
    <n v="0"/>
    <n v="975000"/>
    <n v="0"/>
    <n v="975000"/>
    <n v="0"/>
    <n v="13000000"/>
    <n v="0"/>
    <n v="0"/>
    <n v="975000"/>
    <n v="0"/>
    <n v="0"/>
    <m/>
    <m/>
    <m/>
    <s v="Sector plan completed."/>
    <m/>
    <m/>
    <m/>
    <x v="1"/>
    <n v="0"/>
    <n v="1"/>
    <n v="8"/>
    <n v="8"/>
    <n v="0"/>
    <n v="0"/>
    <n v="6550000"/>
    <n v="2005"/>
  </r>
  <r>
    <m/>
    <m/>
    <s v="CPR/PRO/48/INV/443"/>
    <s v="IBRD"/>
    <m/>
    <x v="2"/>
    <s v="CPR"/>
    <x v="0"/>
    <s v="PRO"/>
    <s v="Sector plan for CFC production phase-out: 2006 annual programme"/>
    <d v="2006-04-01T00:00:00"/>
    <d v="2007-04-01T00:00:00"/>
    <s v="FIN"/>
    <d v="2006-10-01T00:00:00"/>
    <m/>
    <d v="2007-04-01T00:00:00"/>
    <d v="2013-06-01T00:00:00"/>
    <n v="0"/>
    <m/>
    <m/>
    <n v="5250"/>
    <m/>
    <m/>
    <n v="0"/>
    <m/>
    <m/>
    <n v="5250"/>
    <m/>
    <m/>
    <n v="13000000"/>
    <n v="0"/>
    <n v="13000000"/>
    <n v="1"/>
    <n v="0"/>
    <n v="0"/>
    <n v="0"/>
    <n v="975000"/>
    <n v="0"/>
    <n v="975000"/>
    <n v="0"/>
    <n v="13000000"/>
    <n v="0"/>
    <n v="0"/>
    <n v="975000"/>
    <n v="0"/>
    <n v="0"/>
    <m/>
    <m/>
    <m/>
    <s v="Sector plan completed."/>
    <m/>
    <m/>
    <m/>
    <x v="1"/>
    <n v="0"/>
    <n v="1"/>
    <n v="6"/>
    <n v="12"/>
    <n v="0"/>
    <n v="0"/>
    <n v="5250000"/>
    <n v="2006"/>
  </r>
  <r>
    <m/>
    <m/>
    <s v="CPR/PRO/51/INV/449"/>
    <s v="IBRD"/>
    <m/>
    <x v="2"/>
    <s v="CPR"/>
    <x v="0"/>
    <s v="PRO"/>
    <s v="Sector plan for CFC production phase-out: 2007 annual programme"/>
    <d v="2007-03-01T00:00:00"/>
    <d v="2008-03-01T00:00:00"/>
    <s v="FIN"/>
    <d v="2007-09-01T00:00:00"/>
    <m/>
    <d v="2008-03-01T00:00:00"/>
    <d v="2013-06-01T00:00:00"/>
    <n v="0"/>
    <m/>
    <m/>
    <n v="6100"/>
    <m/>
    <m/>
    <n v="0"/>
    <m/>
    <m/>
    <n v="6100"/>
    <m/>
    <m/>
    <n v="24000000"/>
    <n v="0"/>
    <n v="24000000"/>
    <n v="1"/>
    <n v="0"/>
    <n v="0"/>
    <n v="0"/>
    <n v="1800000"/>
    <n v="0"/>
    <n v="1800000"/>
    <n v="0"/>
    <n v="24000000"/>
    <n v="0"/>
    <n v="0"/>
    <n v="1800000"/>
    <n v="0"/>
    <n v="0"/>
    <m/>
    <m/>
    <m/>
    <s v="Sector plan completed."/>
    <m/>
    <m/>
    <m/>
    <x v="1"/>
    <n v="0"/>
    <n v="1"/>
    <n v="6"/>
    <n v="12"/>
    <n v="0"/>
    <n v="0"/>
    <n v="6100000"/>
    <n v="2007"/>
  </r>
  <r>
    <m/>
    <m/>
    <s v="CPR/PRO/54/INV/459"/>
    <s v="IBRD"/>
    <m/>
    <x v="2"/>
    <s v="CPR"/>
    <x v="0"/>
    <s v="PRO"/>
    <s v="Sector plan for CFC production phase-out: 2008 annual programme"/>
    <d v="2008-04-01T00:00:00"/>
    <d v="2009-03-01T00:00:00"/>
    <s v="FIN"/>
    <d v="2008-12-01T00:00:00"/>
    <m/>
    <d v="2009-03-01T00:00:00"/>
    <d v="2013-06-01T00:00:00"/>
    <n v="0"/>
    <m/>
    <m/>
    <n v="6850"/>
    <m/>
    <m/>
    <n v="0"/>
    <m/>
    <m/>
    <n v="6850"/>
    <m/>
    <m/>
    <n v="7500000"/>
    <n v="0"/>
    <n v="7500000"/>
    <n v="1"/>
    <n v="0"/>
    <n v="0"/>
    <n v="0"/>
    <n v="562500"/>
    <n v="0"/>
    <n v="562500"/>
    <n v="0"/>
    <n v="7500000"/>
    <n v="0"/>
    <n v="0"/>
    <n v="562500"/>
    <n v="0"/>
    <n v="0"/>
    <m/>
    <m/>
    <m/>
    <s v="Sector plan completed."/>
    <m/>
    <m/>
    <m/>
    <x v="1"/>
    <n v="0"/>
    <n v="1"/>
    <n v="8"/>
    <n v="11"/>
    <n v="0"/>
    <n v="0"/>
    <n v="6850000"/>
    <n v="2008"/>
  </r>
  <r>
    <m/>
    <m/>
    <s v="CPR/PRO/57/INV/487"/>
    <s v="IBRD"/>
    <m/>
    <x v="2"/>
    <s v="CPR"/>
    <x v="0"/>
    <s v="PRO"/>
    <s v="Sector plan for CFC production phase-out: 2009 annual programme"/>
    <d v="2009-04-01T00:00:00"/>
    <d v="2010-03-01T00:00:00"/>
    <s v="FIN"/>
    <d v="2009-12-01T00:00:00"/>
    <m/>
    <d v="2010-03-01T00:00:00"/>
    <d v="2013-06-01T00:00:00"/>
    <n v="0"/>
    <m/>
    <m/>
    <n v="550"/>
    <m/>
    <m/>
    <n v="0"/>
    <m/>
    <m/>
    <n v="550"/>
    <m/>
    <m/>
    <n v="7500000"/>
    <n v="-33907"/>
    <n v="7466093"/>
    <n v="1"/>
    <n v="0"/>
    <n v="0"/>
    <n v="0"/>
    <n v="562500"/>
    <n v="0"/>
    <n v="562500"/>
    <n v="0"/>
    <n v="7466093"/>
    <n v="0"/>
    <n v="0"/>
    <n v="562500"/>
    <n v="0"/>
    <n v="0"/>
    <m/>
    <m/>
    <m/>
    <s v="Sector plan completed."/>
    <m/>
    <m/>
    <m/>
    <x v="1"/>
    <n v="0"/>
    <n v="1"/>
    <n v="8"/>
    <n v="11"/>
    <n v="0"/>
    <n v="0"/>
    <n v="550000"/>
    <n v="2009"/>
  </r>
  <r>
    <m/>
    <m/>
    <s v="CPR/HAL/23/INV/231"/>
    <s v="IBRD"/>
    <m/>
    <x v="2"/>
    <s v="CPR"/>
    <x v="0"/>
    <s v="HAL"/>
    <s v="Sector plan for halon phaseout in China: 1998 annual programme"/>
    <d v="1997-11-01T00:00:00"/>
    <d v="1998-12-01T00:00:00"/>
    <s v="FIN"/>
    <d v="1998-03-01T00:00:00"/>
    <m/>
    <d v="1998-12-01T00:00:00"/>
    <d v="2013-06-01T00:00:00"/>
    <n v="0"/>
    <m/>
    <m/>
    <n v="0"/>
    <m/>
    <m/>
    <n v="9939"/>
    <m/>
    <m/>
    <n v="11739"/>
    <m/>
    <m/>
    <n v="12400000"/>
    <n v="0"/>
    <n v="12400000"/>
    <n v="1"/>
    <n v="0"/>
    <n v="0"/>
    <n v="0"/>
    <n v="1240000"/>
    <n v="0"/>
    <n v="1240000"/>
    <n v="0"/>
    <n v="12400000"/>
    <n v="0"/>
    <n v="0"/>
    <n v="1240000"/>
    <n v="0"/>
    <n v="0"/>
    <m/>
    <m/>
    <d v="2020-12-01T00:00:00"/>
    <s v="Sector plan completed."/>
    <m/>
    <m/>
    <m/>
    <x v="1"/>
    <n v="0"/>
    <n v="1"/>
    <n v="4"/>
    <n v="13"/>
    <n v="0"/>
    <n v="0"/>
    <n v="0"/>
    <n v="1997"/>
  </r>
  <r>
    <m/>
    <m/>
    <s v="CPR/HAL/26/INV/261"/>
    <s v="IBRD"/>
    <m/>
    <x v="2"/>
    <s v="CPR"/>
    <x v="0"/>
    <s v="HAL"/>
    <s v="Sector plan for halon phaseout in China: 1999 annual programme"/>
    <d v="1998-11-01T00:00:00"/>
    <d v="1999-12-01T00:00:00"/>
    <s v="FIN"/>
    <d v="1999-03-01T00:00:00"/>
    <m/>
    <d v="1999-12-01T00:00:00"/>
    <d v="2013-06-01T00:00:00"/>
    <n v="5370"/>
    <m/>
    <m/>
    <n v="5970"/>
    <m/>
    <m/>
    <n v="5370"/>
    <m/>
    <m/>
    <n v="5826"/>
    <m/>
    <m/>
    <n v="9700000"/>
    <n v="0"/>
    <n v="9700000"/>
    <n v="1"/>
    <n v="0"/>
    <n v="0"/>
    <n v="0"/>
    <n v="970000"/>
    <n v="0"/>
    <n v="970000"/>
    <n v="0"/>
    <n v="9700000"/>
    <n v="0"/>
    <n v="0"/>
    <n v="970000"/>
    <n v="0"/>
    <n v="0"/>
    <m/>
    <m/>
    <d v="2020-12-01T00:00:00"/>
    <s v="Sector plan completed."/>
    <m/>
    <m/>
    <m/>
    <x v="1"/>
    <n v="0"/>
    <n v="1"/>
    <n v="4"/>
    <n v="13"/>
    <n v="0"/>
    <n v="0"/>
    <n v="11340000"/>
    <n v="1998"/>
  </r>
  <r>
    <m/>
    <m/>
    <s v="CPR/HAL/29/INV/309"/>
    <s v="IBRD"/>
    <m/>
    <x v="2"/>
    <s v="CPR"/>
    <x v="0"/>
    <s v="HAL"/>
    <s v="Sector plan for halon phaseout in China: 2000 annual programme"/>
    <d v="1999-11-01T00:00:00"/>
    <d v="2000-12-01T00:00:00"/>
    <s v="FIN"/>
    <d v="2000-08-01T00:00:00"/>
    <m/>
    <d v="2000-12-01T00:00:00"/>
    <d v="2013-06-01T00:00:00"/>
    <n v="5370"/>
    <m/>
    <m/>
    <n v="5970"/>
    <m/>
    <m/>
    <n v="3712"/>
    <m/>
    <m/>
    <n v="5970"/>
    <m/>
    <m/>
    <n v="10600000"/>
    <n v="0"/>
    <n v="10600000"/>
    <n v="1"/>
    <n v="0"/>
    <n v="0"/>
    <n v="0"/>
    <n v="1060000"/>
    <n v="0"/>
    <n v="1060000"/>
    <n v="0"/>
    <n v="10600000"/>
    <n v="0"/>
    <n v="0"/>
    <n v="1060000"/>
    <n v="0"/>
    <n v="0"/>
    <m/>
    <m/>
    <d v="2020-12-01T00:00:00"/>
    <s v="Sector plan completed."/>
    <m/>
    <m/>
    <m/>
    <x v="1"/>
    <n v="0"/>
    <n v="1"/>
    <n v="9"/>
    <n v="13"/>
    <n v="0"/>
    <n v="0"/>
    <n v="11340000"/>
    <n v="1999"/>
  </r>
  <r>
    <m/>
    <m/>
    <s v="CPR/HAL/32/INV/364"/>
    <s v="IBRD"/>
    <m/>
    <x v="2"/>
    <s v="CPR"/>
    <x v="0"/>
    <s v="HAL"/>
    <s v="Sector plan for halon phaseout in China: 2001 annual programme"/>
    <d v="2000-12-01T00:00:00"/>
    <d v="2001-12-01T00:00:00"/>
    <s v="FIN"/>
    <d v="2002-12-01T00:00:00"/>
    <m/>
    <d v="2001-12-01T00:00:00"/>
    <d v="2013-06-01T00:00:00"/>
    <n v="1389"/>
    <m/>
    <m/>
    <n v="1989"/>
    <m/>
    <m/>
    <n v="1389"/>
    <m/>
    <m/>
    <n v="1980"/>
    <m/>
    <m/>
    <n v="4500000"/>
    <n v="0"/>
    <n v="4500000"/>
    <n v="1"/>
    <n v="0"/>
    <n v="0"/>
    <n v="0"/>
    <n v="450000"/>
    <n v="0"/>
    <n v="450000"/>
    <n v="0"/>
    <n v="4500000"/>
    <n v="0"/>
    <n v="0"/>
    <n v="450000"/>
    <n v="0"/>
    <n v="0"/>
    <m/>
    <m/>
    <d v="2020-12-01T00:00:00"/>
    <s v="Sector plan completed."/>
    <m/>
    <m/>
    <m/>
    <x v="1"/>
    <n v="0"/>
    <n v="1"/>
    <n v="24"/>
    <n v="12"/>
    <n v="0"/>
    <n v="0"/>
    <n v="3378000"/>
    <n v="2000"/>
  </r>
  <r>
    <m/>
    <m/>
    <s v="CPR/HAL/35/INV/383"/>
    <s v="IBRD"/>
    <m/>
    <x v="2"/>
    <s v="CPR"/>
    <x v="0"/>
    <s v="HAL"/>
    <s v="Sector plan for halon phaseout in China: 2002 annual programme"/>
    <d v="2001-12-01T00:00:00"/>
    <d v="2002-12-01T00:00:00"/>
    <s v="FIN"/>
    <d v="2002-12-01T00:00:00"/>
    <m/>
    <d v="2002-12-01T00:00:00"/>
    <d v="2013-06-01T00:00:00"/>
    <n v="2889"/>
    <m/>
    <m/>
    <n v="2169"/>
    <m/>
    <m/>
    <n v="2889"/>
    <m/>
    <m/>
    <n v="2160"/>
    <m/>
    <m/>
    <n v="3700000"/>
    <n v="0"/>
    <n v="3700000"/>
    <n v="1"/>
    <n v="0"/>
    <n v="0"/>
    <n v="0"/>
    <n v="370000"/>
    <n v="0"/>
    <n v="370000"/>
    <n v="0"/>
    <n v="3700000"/>
    <n v="0"/>
    <n v="0"/>
    <n v="370000"/>
    <n v="0"/>
    <n v="0"/>
    <m/>
    <m/>
    <d v="2020-12-01T00:00:00"/>
    <s v="Sector plan completed."/>
    <m/>
    <m/>
    <m/>
    <x v="1"/>
    <n v="0"/>
    <n v="1"/>
    <n v="12"/>
    <n v="12"/>
    <n v="0"/>
    <n v="0"/>
    <n v="5058000"/>
    <n v="2001"/>
  </r>
  <r>
    <m/>
    <m/>
    <s v="CPR/HAL/38/INV/395"/>
    <s v="IBRD"/>
    <m/>
    <x v="2"/>
    <s v="CPR"/>
    <x v="0"/>
    <s v="HAL"/>
    <s v="Sector plan for halon phaseout in China: 2003 annual programme"/>
    <d v="2002-11-01T00:00:00"/>
    <d v="2003-12-01T00:00:00"/>
    <s v="FIN"/>
    <d v="2003-12-01T00:00:00"/>
    <m/>
    <d v="2003-12-01T00:00:00"/>
    <d v="2013-06-01T00:00:00"/>
    <n v="2292"/>
    <m/>
    <m/>
    <n v="1992"/>
    <m/>
    <m/>
    <n v="2292"/>
    <m/>
    <m/>
    <n v="1992"/>
    <m/>
    <m/>
    <n v="5900000"/>
    <n v="0"/>
    <n v="5900000"/>
    <n v="1"/>
    <n v="0"/>
    <n v="0"/>
    <n v="0"/>
    <n v="442500"/>
    <n v="0"/>
    <n v="442500"/>
    <n v="0"/>
    <n v="5900000"/>
    <n v="0"/>
    <n v="0"/>
    <n v="442500"/>
    <n v="0"/>
    <n v="0"/>
    <m/>
    <m/>
    <d v="2020-12-01T00:00:00"/>
    <s v="Sector plan completed."/>
    <m/>
    <m/>
    <m/>
    <x v="1"/>
    <n v="0"/>
    <n v="1"/>
    <n v="13"/>
    <n v="13"/>
    <n v="0"/>
    <n v="0"/>
    <n v="4284000"/>
    <n v="2002"/>
  </r>
  <r>
    <m/>
    <m/>
    <s v="CPR/HAL/41/INV/404"/>
    <s v="IBRD"/>
    <m/>
    <x v="2"/>
    <s v="CPR"/>
    <x v="0"/>
    <s v="HAL"/>
    <s v="Sector plan for halon phase-out in China: 2004 annual programme"/>
    <d v="2003-12-01T00:00:00"/>
    <d v="2004-12-01T00:00:00"/>
    <s v="FIN"/>
    <d v="2004-09-01T00:00:00"/>
    <m/>
    <d v="2004-12-01T00:00:00"/>
    <d v="2013-06-01T00:00:00"/>
    <n v="0"/>
    <m/>
    <m/>
    <n v="0"/>
    <m/>
    <m/>
    <n v="0"/>
    <m/>
    <m/>
    <n v="0"/>
    <m/>
    <m/>
    <n v="1200000"/>
    <n v="0"/>
    <n v="1200000"/>
    <n v="1"/>
    <n v="0"/>
    <n v="0"/>
    <n v="0"/>
    <n v="90000"/>
    <n v="0"/>
    <n v="90000"/>
    <n v="0"/>
    <n v="1200000"/>
    <n v="0"/>
    <n v="0"/>
    <n v="90000"/>
    <n v="0"/>
    <n v="0"/>
    <m/>
    <m/>
    <d v="2020-12-01T00:00:00"/>
    <s v="Sector plan completed."/>
    <m/>
    <m/>
    <m/>
    <x v="1"/>
    <n v="0"/>
    <n v="1"/>
    <n v="9"/>
    <n v="12"/>
    <n v="0"/>
    <n v="0"/>
    <n v="0"/>
    <n v="2003"/>
  </r>
  <r>
    <m/>
    <m/>
    <s v="CPR/HAL/44/INV/423"/>
    <s v="IBRD"/>
    <m/>
    <x v="2"/>
    <s v="CPR"/>
    <x v="0"/>
    <s v="HAL"/>
    <s v="Sector plan for halon phase-out in China: 2005 annual programme"/>
    <d v="2004-12-01T00:00:00"/>
    <d v="2005-12-01T00:00:00"/>
    <s v="FIN"/>
    <d v="2006-06-01T00:00:00"/>
    <m/>
    <d v="2005-11-01T00:00:00"/>
    <d v="2013-06-01T00:00:00"/>
    <n v="0"/>
    <m/>
    <m/>
    <n v="0"/>
    <m/>
    <m/>
    <n v="0"/>
    <m/>
    <m/>
    <n v="0"/>
    <m/>
    <m/>
    <n v="1800000"/>
    <n v="0"/>
    <n v="1800000"/>
    <n v="1"/>
    <n v="0"/>
    <n v="0"/>
    <n v="0"/>
    <n v="135000"/>
    <n v="0"/>
    <n v="135000"/>
    <n v="0"/>
    <n v="1800000"/>
    <n v="0"/>
    <n v="0"/>
    <n v="135000"/>
    <n v="0"/>
    <n v="0"/>
    <m/>
    <m/>
    <d v="2020-12-01T00:00:00"/>
    <s v="Sector plan completed."/>
    <m/>
    <m/>
    <m/>
    <x v="1"/>
    <n v="0"/>
    <n v="1"/>
    <n v="18"/>
    <n v="12"/>
    <n v="0"/>
    <n v="0"/>
    <n v="0"/>
    <n v="2004"/>
  </r>
  <r>
    <m/>
    <m/>
    <s v="CPR/HAL/47/INV/433"/>
    <s v="IBRD"/>
    <m/>
    <x v="2"/>
    <s v="CPR"/>
    <x v="0"/>
    <s v="HAL"/>
    <s v="Sector plan for halon phase-out in China: 2006 annual programme"/>
    <d v="2005-11-01T00:00:00"/>
    <d v="2006-12-01T00:00:00"/>
    <s v="FIN"/>
    <d v="2006-06-01T00:00:00"/>
    <m/>
    <d v="2007-11-01T00:00:00"/>
    <d v="2013-06-01T00:00:00"/>
    <n v="6170"/>
    <m/>
    <m/>
    <n v="10470"/>
    <m/>
    <m/>
    <n v="6170"/>
    <m/>
    <m/>
    <n v="10470"/>
    <m/>
    <m/>
    <n v="11400000"/>
    <n v="0"/>
    <n v="11400000"/>
    <n v="1"/>
    <n v="0"/>
    <n v="0"/>
    <n v="0"/>
    <n v="855000"/>
    <n v="0"/>
    <n v="855000"/>
    <n v="0"/>
    <n v="11400000"/>
    <n v="0"/>
    <n v="0"/>
    <n v="855000"/>
    <n v="0"/>
    <n v="0"/>
    <m/>
    <m/>
    <d v="2020-12-01T00:00:00"/>
    <s v="Sector plan completed.  Dec. 87/24 required a return of $8.72 million by China directly to the MLF. "/>
    <m/>
    <m/>
    <m/>
    <x v="1"/>
    <n v="0"/>
    <n v="1"/>
    <n v="7"/>
    <n v="13"/>
    <n v="0"/>
    <n v="0"/>
    <n v="16640000"/>
    <n v="2005"/>
  </r>
  <r>
    <m/>
    <m/>
    <s v="CPR/HAL/50/INV/445"/>
    <s v="IBRD"/>
    <m/>
    <x v="2"/>
    <s v="CPR"/>
    <x v="0"/>
    <s v="HAL"/>
    <s v="Sector plan for halon phase-out in China: 2007 annual programme"/>
    <d v="2006-11-01T00:00:00"/>
    <d v="2007-11-01T00:00:00"/>
    <s v="FIN"/>
    <d v="2008-10-01T00:00:00"/>
    <m/>
    <d v="2008-10-01T00:00:00"/>
    <d v="2013-06-01T00:00:00"/>
    <n v="0"/>
    <m/>
    <m/>
    <n v="0"/>
    <m/>
    <m/>
    <n v="0"/>
    <m/>
    <m/>
    <n v="0"/>
    <m/>
    <m/>
    <n v="400000"/>
    <n v="0"/>
    <n v="400000"/>
    <n v="1"/>
    <n v="0"/>
    <n v="0"/>
    <n v="0"/>
    <n v="30000"/>
    <n v="0"/>
    <n v="30000"/>
    <n v="0"/>
    <n v="400000"/>
    <n v="0"/>
    <n v="0"/>
    <n v="30000"/>
    <n v="0"/>
    <n v="0"/>
    <m/>
    <m/>
    <d v="2020-12-01T00:00:00"/>
    <s v="Sector plan completed."/>
    <m/>
    <m/>
    <m/>
    <x v="1"/>
    <n v="0"/>
    <n v="1"/>
    <n v="23"/>
    <n v="12"/>
    <n v="0"/>
    <n v="0"/>
    <n v="0"/>
    <n v="2006"/>
  </r>
  <r>
    <m/>
    <m/>
    <s v="CPR/HAL/53/INV/456"/>
    <s v="IBRD"/>
    <m/>
    <x v="2"/>
    <s v="CPR"/>
    <x v="0"/>
    <s v="HAL"/>
    <s v="Sector plan for halon phase-out in China: 2008 annual programme"/>
    <d v="2007-11-01T00:00:00"/>
    <d v="2009-11-01T00:00:00"/>
    <s v="FIN"/>
    <d v="2008-12-01T00:00:00"/>
    <m/>
    <d v="2011-12-01T00:00:00"/>
    <d v="2013-06-01T00:00:00"/>
    <n v="0"/>
    <m/>
    <m/>
    <n v="0"/>
    <m/>
    <m/>
    <n v="0"/>
    <m/>
    <m/>
    <n v="0"/>
    <m/>
    <m/>
    <n v="300000"/>
    <n v="0"/>
    <n v="300000"/>
    <n v="1"/>
    <n v="0"/>
    <n v="0"/>
    <n v="0"/>
    <n v="22500"/>
    <n v="0"/>
    <n v="22500"/>
    <n v="0"/>
    <n v="300000"/>
    <n v="0"/>
    <n v="0"/>
    <n v="22500"/>
    <n v="0"/>
    <n v="0"/>
    <m/>
    <m/>
    <d v="2020-12-01T00:00:00"/>
    <s v="Sector plan completed."/>
    <m/>
    <m/>
    <m/>
    <x v="1"/>
    <n v="0"/>
    <n v="1"/>
    <n v="13"/>
    <n v="24"/>
    <n v="0"/>
    <n v="0"/>
    <n v="0"/>
    <n v="2007"/>
  </r>
  <r>
    <m/>
    <m/>
    <s v="CPR/HAL/56/INV/481"/>
    <s v="IBRD"/>
    <m/>
    <x v="2"/>
    <s v="CPR"/>
    <x v="0"/>
    <s v="HAL"/>
    <s v="Sector plan for halon phase-out in China: 2009 annual programme"/>
    <d v="2008-11-01T00:00:00"/>
    <d v="2009-11-01T00:00:00"/>
    <s v="FIN"/>
    <d v="2011-06-01T00:00:00"/>
    <m/>
    <d v="2009-11-01T00:00:00"/>
    <d v="2013-06-01T00:00:00"/>
    <n v="1000"/>
    <m/>
    <m/>
    <n v="1500"/>
    <m/>
    <m/>
    <n v="1000"/>
    <m/>
    <m/>
    <n v="1500"/>
    <m/>
    <m/>
    <n v="100000"/>
    <n v="0"/>
    <n v="100000"/>
    <n v="1"/>
    <n v="0"/>
    <n v="0"/>
    <n v="0"/>
    <n v="7500"/>
    <n v="0"/>
    <n v="7500"/>
    <n v="0"/>
    <n v="100000"/>
    <n v="0"/>
    <n v="0"/>
    <n v="7500"/>
    <n v="0"/>
    <n v="0"/>
    <m/>
    <m/>
    <d v="2020-12-01T00:00:00"/>
    <s v="Sector plan completed."/>
    <m/>
    <m/>
    <m/>
    <x v="1"/>
    <n v="0"/>
    <n v="1"/>
    <n v="31"/>
    <n v="12"/>
    <n v="0"/>
    <n v="0"/>
    <n v="2500000"/>
    <n v="2008"/>
  </r>
  <r>
    <m/>
    <m/>
    <s v="CPR/PRO/47/INV/436"/>
    <s v="UNIDO"/>
    <m/>
    <x v="2"/>
    <s v="CPR"/>
    <x v="0"/>
    <s v="PRO"/>
    <s v="Sector plan for methyl bromide production sector (first tranche)"/>
    <d v="2005-11-01T00:00:00"/>
    <d v="2008-12-01T00:00:00"/>
    <s v="FIN"/>
    <d v="2006-06-01T00:00:00"/>
    <m/>
    <d v="2015-12-01T00:00:00"/>
    <d v="2017-08-01T00:00:00"/>
    <n v="0"/>
    <m/>
    <m/>
    <n v="231"/>
    <m/>
    <m/>
    <n v="0"/>
    <m/>
    <m/>
    <n v="231"/>
    <m/>
    <m/>
    <n v="3000000"/>
    <n v="-5413.6"/>
    <n v="2994586.4"/>
    <n v="0.99999986642562733"/>
    <n v="0.39999999990686774"/>
    <n v="0.39999999990686774"/>
    <n v="0"/>
    <n v="225000"/>
    <n v="-406"/>
    <n v="224594"/>
    <n v="0"/>
    <n v="2994586"/>
    <n v="0"/>
    <m/>
    <n v="224594"/>
    <n v="0"/>
    <m/>
    <m/>
    <m/>
    <d v="2021-12-01T00:00:00"/>
    <m/>
    <m/>
    <m/>
    <m/>
    <x v="1"/>
    <n v="0"/>
    <n v="1"/>
    <n v="7"/>
    <n v="37"/>
    <n v="0"/>
    <n v="0"/>
    <n v="231000"/>
    <n v="2005"/>
  </r>
  <r>
    <m/>
    <m/>
    <s v="CPR/PRO/73/INV/552"/>
    <s v="UNIDO"/>
    <m/>
    <x v="2"/>
    <s v="CPR"/>
    <x v="0"/>
    <s v="PRO"/>
    <s v="Sector plan for methyl bromide production sector (fourth tranche)"/>
    <d v="2014-11-01T00:00:00"/>
    <d v="2018-12-01T00:00:00"/>
    <s v="FIN"/>
    <d v="2015-07-01T00:00:00"/>
    <m/>
    <d v="2021-12-01T00:00:00"/>
    <d v="2022-07-01T00:00:00"/>
    <n v="0"/>
    <m/>
    <m/>
    <n v="0"/>
    <m/>
    <m/>
    <n v="0"/>
    <m/>
    <m/>
    <n v="0"/>
    <m/>
    <m/>
    <n v="1790000"/>
    <n v="-6731.35"/>
    <n v="1783268.65"/>
    <n v="1.0000001962688012"/>
    <n v="-0.35000000009313226"/>
    <n v="-0.35000000009313226"/>
    <n v="0"/>
    <n v="134000"/>
    <n v="-504.49"/>
    <n v="133495.51"/>
    <n v="-0.48999999999068677"/>
    <n v="1783269"/>
    <n v="0"/>
    <m/>
    <n v="133496"/>
    <n v="0"/>
    <m/>
    <m/>
    <m/>
    <d v="2021-12-01T00:00:00"/>
    <m/>
    <m/>
    <m/>
    <m/>
    <x v="1"/>
    <n v="0"/>
    <n v="1"/>
    <n v="8"/>
    <n v="49"/>
    <n v="0"/>
    <n v="0"/>
    <n v="0"/>
    <n v="2014"/>
  </r>
  <r>
    <m/>
    <m/>
    <s v="CPR/PRO/56/INV/475"/>
    <s v="UNIDO"/>
    <m/>
    <x v="2"/>
    <s v="CPR"/>
    <x v="0"/>
    <s v="PRO"/>
    <s v="Sector plan for methyl bromide production sector (second tranche)"/>
    <d v="2008-11-01T00:00:00"/>
    <d v="2011-11-01T00:00:00"/>
    <s v="FIN"/>
    <d v="2009-02-01T00:00:00"/>
    <m/>
    <d v="2013-03-01T00:00:00"/>
    <d v="2015-03-01T00:00:00"/>
    <n v="0"/>
    <m/>
    <m/>
    <n v="214"/>
    <m/>
    <m/>
    <n v="0"/>
    <m/>
    <m/>
    <n v="214"/>
    <m/>
    <m/>
    <n v="3000000"/>
    <n v="-2602.1"/>
    <n v="2997397.9"/>
    <n v="1.0000000333622707"/>
    <n v="-0.10000000009313226"/>
    <n v="-0.10000000009313226"/>
    <n v="0"/>
    <n v="225000"/>
    <n v="-195"/>
    <n v="224805"/>
    <n v="0"/>
    <n v="2997398"/>
    <n v="0"/>
    <m/>
    <n v="224805"/>
    <n v="0"/>
    <m/>
    <m/>
    <m/>
    <d v="2021-12-01T00:00:00"/>
    <m/>
    <m/>
    <m/>
    <m/>
    <x v="1"/>
    <n v="0"/>
    <n v="1"/>
    <n v="3"/>
    <n v="36"/>
    <n v="0"/>
    <n v="0"/>
    <n v="214000"/>
    <n v="2008"/>
  </r>
  <r>
    <m/>
    <m/>
    <s v="CPR/PRO/64/INV/510"/>
    <s v="UNIDO"/>
    <m/>
    <x v="2"/>
    <s v="CPR"/>
    <x v="0"/>
    <s v="PRO"/>
    <s v="Sector plan for methyl bromide production sector (third tranche)"/>
    <d v="2011-07-01T00:00:00"/>
    <d v="2014-07-01T00:00:00"/>
    <s v="FIN"/>
    <d v="2013-04-01T00:00:00"/>
    <m/>
    <d v="2014-12-01T00:00:00"/>
    <d v="2016-03-01T00:00:00"/>
    <n v="0"/>
    <m/>
    <m/>
    <n v="126"/>
    <m/>
    <m/>
    <n v="0"/>
    <m/>
    <m/>
    <n v="126"/>
    <m/>
    <m/>
    <n v="2000000"/>
    <n v="0"/>
    <n v="2000000"/>
    <n v="1"/>
    <n v="0"/>
    <n v="0"/>
    <n v="0"/>
    <n v="150000"/>
    <n v="0"/>
    <n v="150000"/>
    <n v="0"/>
    <n v="2000000"/>
    <n v="0"/>
    <m/>
    <n v="150000"/>
    <n v="0"/>
    <m/>
    <m/>
    <m/>
    <d v="2021-12-01T00:00:00"/>
    <m/>
    <m/>
    <m/>
    <m/>
    <x v="1"/>
    <n v="0"/>
    <n v="1"/>
    <n v="21"/>
    <n v="36"/>
    <n v="0"/>
    <n v="0"/>
    <n v="126000"/>
    <n v="2011"/>
  </r>
  <r>
    <m/>
    <m/>
    <s v="CPR/FOA/35/INV/380"/>
    <s v="IBRD"/>
    <m/>
    <x v="2"/>
    <s v="CPR"/>
    <x v="0"/>
    <s v="FOA"/>
    <s v="Sector plan for phase-out of CFC-11 in the China foam sector: 2002 annual programme"/>
    <d v="2001-12-01T00:00:00"/>
    <d v="2002-12-01T00:00:00"/>
    <s v="FIN"/>
    <d v="2002-12-01T00:00:00"/>
    <m/>
    <d v="2002-12-01T00:00:00"/>
    <d v="2013-06-01T00:00:00"/>
    <n v="2000"/>
    <m/>
    <m/>
    <n v="0"/>
    <m/>
    <m/>
    <n v="2000"/>
    <m/>
    <m/>
    <n v="0"/>
    <m/>
    <m/>
    <n v="9940000"/>
    <n v="0"/>
    <n v="9940000"/>
    <n v="1"/>
    <n v="0"/>
    <n v="0"/>
    <n v="0"/>
    <n v="886600"/>
    <n v="0"/>
    <n v="886600"/>
    <n v="0"/>
    <n v="9940000"/>
    <n v="0"/>
    <n v="0"/>
    <n v="886600"/>
    <n v="0"/>
    <n v="0"/>
    <m/>
    <m/>
    <m/>
    <s v="Sector plan completed."/>
    <m/>
    <m/>
    <m/>
    <x v="1"/>
    <n v="0"/>
    <n v="1"/>
    <n v="12"/>
    <n v="12"/>
    <n v="0"/>
    <n v="0"/>
    <n v="2000000"/>
    <n v="2001"/>
  </r>
  <r>
    <m/>
    <m/>
    <s v="CPR/FOA/38/INV/396"/>
    <s v="IBRD"/>
    <m/>
    <x v="2"/>
    <s v="CPR"/>
    <x v="0"/>
    <s v="FOA"/>
    <s v="Sector plan for phase-out of CFC-11 in the China foam sector: 2003 annual programme"/>
    <d v="2002-11-01T00:00:00"/>
    <d v="2003-12-01T00:00:00"/>
    <s v="FIN"/>
    <d v="2003-06-01T00:00:00"/>
    <m/>
    <d v="2003-12-01T00:00:00"/>
    <d v="2013-06-01T00:00:00"/>
    <n v="2500"/>
    <m/>
    <m/>
    <n v="0"/>
    <m/>
    <m/>
    <n v="2721"/>
    <m/>
    <m/>
    <n v="0"/>
    <m/>
    <m/>
    <n v="12570000"/>
    <n v="0"/>
    <n v="12570000"/>
    <n v="1"/>
    <n v="0"/>
    <n v="0"/>
    <n v="0"/>
    <n v="1115300"/>
    <n v="0"/>
    <n v="1115300"/>
    <n v="0"/>
    <n v="12570000"/>
    <n v="0"/>
    <n v="0"/>
    <n v="1115300"/>
    <n v="0"/>
    <n v="0"/>
    <m/>
    <m/>
    <m/>
    <s v="Sector plan completed."/>
    <m/>
    <m/>
    <m/>
    <x v="1"/>
    <n v="0"/>
    <n v="1"/>
    <n v="7"/>
    <n v="13"/>
    <n v="0"/>
    <n v="0"/>
    <n v="2500000"/>
    <n v="2002"/>
  </r>
  <r>
    <m/>
    <m/>
    <s v="CPR/FOA/41/INV/405"/>
    <s v="IBRD"/>
    <m/>
    <x v="2"/>
    <s v="CPR"/>
    <x v="0"/>
    <s v="FOA"/>
    <s v="Sector plan for phase-out of CFC-11 in the China foam sector: 2004 annual programme"/>
    <d v="2003-12-01T00:00:00"/>
    <d v="2004-12-01T00:00:00"/>
    <s v="FIN"/>
    <d v="2004-12-01T00:00:00"/>
    <m/>
    <d v="2004-12-01T00:00:00"/>
    <d v="2013-06-01T00:00:00"/>
    <n v="2500"/>
    <m/>
    <m/>
    <n v="0"/>
    <m/>
    <m/>
    <n v="2500"/>
    <m/>
    <m/>
    <n v="0"/>
    <m/>
    <m/>
    <n v="10903000"/>
    <n v="0"/>
    <n v="10903000"/>
    <n v="1"/>
    <n v="0"/>
    <n v="0"/>
    <n v="0"/>
    <n v="961270"/>
    <n v="0"/>
    <n v="961270"/>
    <n v="0"/>
    <n v="10903000"/>
    <n v="0"/>
    <n v="0"/>
    <n v="961270"/>
    <n v="0"/>
    <n v="0"/>
    <m/>
    <m/>
    <m/>
    <s v="Sector plan completed."/>
    <m/>
    <m/>
    <m/>
    <x v="1"/>
    <n v="0"/>
    <n v="1"/>
    <n v="12"/>
    <n v="12"/>
    <n v="0"/>
    <n v="0"/>
    <n v="2500000"/>
    <n v="2003"/>
  </r>
  <r>
    <m/>
    <m/>
    <s v="CPR/FOA/44/INV/424"/>
    <s v="IBRD"/>
    <m/>
    <x v="2"/>
    <s v="CPR"/>
    <x v="0"/>
    <s v="FOA"/>
    <s v="Sector plan for phase-out of CFC-11 in the China foam sector: 2005 annual programme"/>
    <d v="2004-12-01T00:00:00"/>
    <d v="2005-12-01T00:00:00"/>
    <s v="FIN"/>
    <d v="2007-09-01T00:00:00"/>
    <m/>
    <d v="2005-12-01T00:00:00"/>
    <d v="2013-06-01T00:00:00"/>
    <n v="2500"/>
    <m/>
    <m/>
    <n v="0"/>
    <m/>
    <m/>
    <n v="2500"/>
    <m/>
    <m/>
    <n v="0"/>
    <m/>
    <m/>
    <n v="10903000"/>
    <n v="0"/>
    <n v="10903000"/>
    <n v="1"/>
    <n v="0"/>
    <n v="0"/>
    <n v="0"/>
    <n v="961270"/>
    <n v="0"/>
    <n v="961270"/>
    <n v="0"/>
    <n v="10903000"/>
    <n v="0"/>
    <n v="0"/>
    <n v="961270"/>
    <n v="0"/>
    <n v="0"/>
    <m/>
    <m/>
    <m/>
    <s v="Sector plan completed."/>
    <m/>
    <m/>
    <m/>
    <x v="1"/>
    <n v="0"/>
    <n v="1"/>
    <n v="33"/>
    <n v="12"/>
    <n v="0"/>
    <n v="0"/>
    <n v="2500000"/>
    <n v="2004"/>
  </r>
  <r>
    <m/>
    <m/>
    <s v="CPR/FOA/47/INV/434"/>
    <s v="IBRD"/>
    <m/>
    <x v="2"/>
    <s v="CPR"/>
    <x v="0"/>
    <s v="FOA"/>
    <s v="Sector plan for phase-out of CFC-11 in the China foam sector: 2006 annual programme"/>
    <d v="2005-11-01T00:00:00"/>
    <d v="2006-12-01T00:00:00"/>
    <s v="FIN"/>
    <d v="2007-09-01T00:00:00"/>
    <m/>
    <d v="2008-10-01T00:00:00"/>
    <d v="2013-06-01T00:00:00"/>
    <n v="600"/>
    <m/>
    <m/>
    <n v="0"/>
    <m/>
    <m/>
    <n v="600"/>
    <m/>
    <m/>
    <n v="0"/>
    <m/>
    <m/>
    <n v="3320000"/>
    <n v="0"/>
    <n v="3320000"/>
    <n v="1"/>
    <n v="0"/>
    <n v="0"/>
    <n v="0"/>
    <n v="282800"/>
    <n v="0"/>
    <n v="282800"/>
    <n v="0"/>
    <n v="3320000"/>
    <n v="0"/>
    <n v="0"/>
    <n v="282800"/>
    <n v="0"/>
    <n v="0"/>
    <m/>
    <m/>
    <m/>
    <s v="Sector plan completed."/>
    <m/>
    <m/>
    <m/>
    <x v="1"/>
    <n v="0"/>
    <n v="1"/>
    <n v="22"/>
    <n v="13"/>
    <n v="0"/>
    <n v="0"/>
    <n v="600000"/>
    <n v="2005"/>
  </r>
  <r>
    <m/>
    <m/>
    <s v="CPR/FOA/53/INV/454"/>
    <s v="IBRD"/>
    <m/>
    <x v="2"/>
    <s v="CPR"/>
    <x v="0"/>
    <s v="FOA"/>
    <s v="Sector plan for phase-out of CFC-11 in the China foam sector: 2007 annual programme"/>
    <d v="2007-11-01T00:00:00"/>
    <d v="2009-11-01T00:00:00"/>
    <s v="FIN"/>
    <d v="2008-12-01T00:00:00"/>
    <m/>
    <d v="2009-11-01T00:00:00"/>
    <d v="2013-06-01T00:00:00"/>
    <n v="551"/>
    <m/>
    <m/>
    <n v="0"/>
    <m/>
    <m/>
    <n v="551"/>
    <m/>
    <m/>
    <n v="0"/>
    <m/>
    <m/>
    <n v="2676000"/>
    <n v="0"/>
    <n v="2676000"/>
    <n v="1"/>
    <n v="0"/>
    <n v="0"/>
    <n v="0"/>
    <n v="240840"/>
    <n v="0"/>
    <n v="240840"/>
    <n v="0"/>
    <n v="2676000"/>
    <n v="0"/>
    <n v="0"/>
    <n v="240840"/>
    <n v="0"/>
    <n v="0"/>
    <m/>
    <m/>
    <m/>
    <s v="Sector plan completed."/>
    <m/>
    <m/>
    <m/>
    <x v="1"/>
    <n v="0"/>
    <n v="1"/>
    <n v="13"/>
    <n v="24"/>
    <n v="0"/>
    <n v="0"/>
    <n v="551000"/>
    <n v="2007"/>
  </r>
  <r>
    <m/>
    <m/>
    <s v="CPR/FOA/53/INV/455"/>
    <s v="IBRD"/>
    <m/>
    <x v="2"/>
    <s v="CPR"/>
    <x v="0"/>
    <s v="FOA"/>
    <s v="Sector plan for phase-out of CFC-11 in the China foam sector: 2008 annual programme"/>
    <d v="2007-11-01T00:00:00"/>
    <d v="2009-11-01T00:00:00"/>
    <s v="FIN"/>
    <d v="2008-12-01T00:00:00"/>
    <m/>
    <d v="2010-01-01T00:00:00"/>
    <d v="2013-06-01T00:00:00"/>
    <n v="0"/>
    <m/>
    <m/>
    <n v="0"/>
    <m/>
    <m/>
    <n v="0"/>
    <m/>
    <m/>
    <n v="0"/>
    <m/>
    <m/>
    <n v="1767000"/>
    <n v="0"/>
    <n v="1767000"/>
    <n v="1"/>
    <n v="0"/>
    <n v="0"/>
    <n v="0"/>
    <n v="159030"/>
    <n v="0"/>
    <n v="159030"/>
    <n v="0"/>
    <n v="1767000"/>
    <n v="0"/>
    <n v="0"/>
    <n v="159030"/>
    <n v="0"/>
    <n v="0"/>
    <m/>
    <m/>
    <m/>
    <s v="Sector plan completed."/>
    <m/>
    <m/>
    <m/>
    <x v="1"/>
    <n v="0"/>
    <n v="1"/>
    <n v="13"/>
    <n v="24"/>
    <n v="0"/>
    <n v="0"/>
    <n v="0"/>
    <n v="2007"/>
  </r>
  <r>
    <m/>
    <m/>
    <s v="CPR/FOA/56/INV/478"/>
    <s v="IBRD"/>
    <m/>
    <x v="2"/>
    <s v="CPR"/>
    <x v="0"/>
    <s v="FOA"/>
    <s v="Sector plan for phase-out of CFC-11 in the China foam sector: 2009 annual programme"/>
    <d v="2008-11-01T00:00:00"/>
    <d v="2009-11-01T00:00:00"/>
    <s v="FIN"/>
    <d v="2009-05-01T00:00:00"/>
    <m/>
    <d v="2009-11-01T00:00:00"/>
    <d v="2013-06-01T00:00:00"/>
    <n v="3492"/>
    <m/>
    <m/>
    <n v="0"/>
    <m/>
    <m/>
    <n v="3492"/>
    <m/>
    <m/>
    <n v="0"/>
    <m/>
    <m/>
    <n v="1767000"/>
    <n v="-280108"/>
    <n v="1486892"/>
    <n v="1"/>
    <n v="0"/>
    <n v="0"/>
    <n v="0"/>
    <n v="159030"/>
    <n v="0"/>
    <n v="159030"/>
    <n v="0"/>
    <n v="1486892"/>
    <n v="0"/>
    <n v="0"/>
    <n v="159030"/>
    <n v="0"/>
    <n v="0"/>
    <m/>
    <m/>
    <m/>
    <s v="Sector plan completed."/>
    <m/>
    <m/>
    <m/>
    <x v="1"/>
    <n v="0"/>
    <n v="1"/>
    <n v="6"/>
    <n v="12"/>
    <n v="0"/>
    <n v="0"/>
    <n v="3492000"/>
    <n v="2008"/>
  </r>
  <r>
    <m/>
    <m/>
    <s v="CPR/ARS/56/INV/473"/>
    <s v="UNIDO"/>
    <m/>
    <x v="2"/>
    <s v="CPR"/>
    <x v="0"/>
    <s v="ARS"/>
    <s v="Sector plan for phase-out of CFCs consumption in MDI sector"/>
    <d v="2008-11-01T00:00:00"/>
    <d v="2013-12-01T00:00:00"/>
    <s v="FIN"/>
    <d v="2009-10-01T00:00:00"/>
    <m/>
    <d v="2020-06-01T00:00:00"/>
    <d v="2020-09-01T00:00:00"/>
    <n v="322.5"/>
    <m/>
    <m/>
    <n v="0"/>
    <m/>
    <m/>
    <n v="322.5"/>
    <m/>
    <m/>
    <n v="0"/>
    <m/>
    <m/>
    <n v="13500000"/>
    <n v="-15099.28"/>
    <n v="13484900.720000001"/>
    <n v="1.0000000207639645"/>
    <n v="-0.27999999932944775"/>
    <n v="-0.27999999932944775"/>
    <n v="0"/>
    <n v="1012500"/>
    <n v="-1132.4100000000001"/>
    <n v="1011367.59"/>
    <n v="-0.41000000003259629"/>
    <n v="13484901"/>
    <n v="0"/>
    <m/>
    <n v="1011368"/>
    <n v="0"/>
    <m/>
    <m/>
    <m/>
    <m/>
    <m/>
    <m/>
    <m/>
    <m/>
    <x v="1"/>
    <n v="0"/>
    <n v="1"/>
    <n v="11"/>
    <n v="61"/>
    <n v="0"/>
    <n v="0"/>
    <n v="322500"/>
    <n v="2008"/>
  </r>
  <r>
    <m/>
    <m/>
    <s v="CPR/PHA/65/INV/519"/>
    <s v="UNDP"/>
    <m/>
    <x v="2"/>
    <s v="CPR"/>
    <x v="0"/>
    <s v="PHA"/>
    <s v="Sector plan for phase-out of HCFCs in the solvent sector (stage I, first tranche)"/>
    <d v="2011-11-01T00:00:00"/>
    <d v="2016-10-01T00:00:00"/>
    <s v="FIN"/>
    <d v="2012-07-01T00:00:00"/>
    <m/>
    <d v="2015-05-01T00:00:00"/>
    <d v="2016-05-01T00:00:00"/>
    <n v="33"/>
    <m/>
    <m/>
    <m/>
    <m/>
    <m/>
    <n v="33"/>
    <m/>
    <m/>
    <m/>
    <m/>
    <m/>
    <n v="2500000"/>
    <n v="0"/>
    <n v="2500000"/>
    <n v="1"/>
    <n v="0"/>
    <n v="0"/>
    <n v="0"/>
    <n v="187500"/>
    <n v="0"/>
    <n v="187500"/>
    <n v="0"/>
    <n v="2500000"/>
    <n v="0"/>
    <n v="0"/>
    <n v="187500"/>
    <n v="0"/>
    <n v="2500000"/>
    <m/>
    <m/>
    <d v="2016-12-01T00:00:00"/>
    <s v="Financially completed in 2016."/>
    <m/>
    <m/>
    <m/>
    <x v="1"/>
    <n v="0"/>
    <n v="1"/>
    <n v="8"/>
    <n v="59"/>
    <n v="0"/>
    <n v="0"/>
    <n v="33000"/>
    <n v="2011"/>
  </r>
  <r>
    <m/>
    <m/>
    <s v="CPR/PAG/47/INV/437"/>
    <s v="IBRD"/>
    <m/>
    <x v="2"/>
    <s v="CPR"/>
    <x v="0"/>
    <s v="PAG"/>
    <s v="Sector plan for phase-out of ODS process agent applications (phase II) and corresponding CTC production 2005 annual programme"/>
    <d v="2005-11-01T00:00:00"/>
    <d v="2010-12-01T00:00:00"/>
    <s v="FIN"/>
    <d v="2006-08-01T00:00:00"/>
    <m/>
    <d v="2007-09-01T00:00:00"/>
    <d v="2013-06-01T00:00:00"/>
    <n v="0"/>
    <m/>
    <m/>
    <n v="0"/>
    <m/>
    <m/>
    <n v="0"/>
    <m/>
    <m/>
    <n v="0"/>
    <m/>
    <m/>
    <n v="15000000"/>
    <n v="0"/>
    <n v="15000000"/>
    <n v="1"/>
    <n v="0"/>
    <n v="0"/>
    <n v="0"/>
    <n v="1125000"/>
    <n v="0"/>
    <n v="1125000"/>
    <n v="0"/>
    <n v="15000000"/>
    <n v="0"/>
    <n v="0"/>
    <n v="1125000"/>
    <n v="0"/>
    <n v="0"/>
    <m/>
    <m/>
    <d v="2020-12-01T00:00:00"/>
    <s v="Sector plan completed."/>
    <m/>
    <m/>
    <m/>
    <x v="1"/>
    <n v="0"/>
    <n v="1"/>
    <n v="9"/>
    <n v="61"/>
    <n v="0"/>
    <n v="0"/>
    <n v="0"/>
    <n v="2005"/>
  </r>
  <r>
    <m/>
    <m/>
    <s v="CPR/PAG/48/INV/441"/>
    <s v="IBRD"/>
    <m/>
    <x v="2"/>
    <s v="CPR"/>
    <x v="0"/>
    <s v="PAG"/>
    <s v="Sector plan for phase-out of ODS process agent applications (phase II) and corresponding CTC production: 2006 annual programme"/>
    <d v="2006-04-01T00:00:00"/>
    <d v="2007-04-01T00:00:00"/>
    <s v="FIN"/>
    <d v="2007-12-01T00:00:00"/>
    <m/>
    <d v="2007-12-01T00:00:00"/>
    <d v="2013-06-01T00:00:00"/>
    <n v="0"/>
    <m/>
    <m/>
    <n v="0"/>
    <m/>
    <m/>
    <n v="0"/>
    <m/>
    <m/>
    <n v="0"/>
    <m/>
    <m/>
    <n v="10000000"/>
    <n v="0"/>
    <n v="10000000"/>
    <n v="1"/>
    <n v="0"/>
    <n v="0"/>
    <n v="0"/>
    <n v="750000"/>
    <n v="0"/>
    <n v="750000"/>
    <n v="0"/>
    <n v="10000000"/>
    <n v="0"/>
    <n v="0"/>
    <n v="750000"/>
    <n v="0"/>
    <n v="0"/>
    <m/>
    <m/>
    <d v="2020-12-01T00:00:00"/>
    <s v="Sector plan completed."/>
    <m/>
    <m/>
    <m/>
    <x v="1"/>
    <n v="0"/>
    <n v="1"/>
    <n v="20"/>
    <n v="12"/>
    <n v="0"/>
    <n v="0"/>
    <n v="0"/>
    <n v="2006"/>
  </r>
  <r>
    <m/>
    <m/>
    <s v="CPR/PAG/52/INV/452"/>
    <s v="IBRD"/>
    <m/>
    <x v="2"/>
    <s v="CPR"/>
    <x v="0"/>
    <s v="PAG"/>
    <s v="Sector plan for phase-out of ODS process agent applications (phase II) and corresponding CTC production: 2007 annual programme"/>
    <d v="2007-07-01T00:00:00"/>
    <d v="2008-07-01T00:00:00"/>
    <s v="FIN"/>
    <d v="2007-09-01T00:00:00"/>
    <m/>
    <d v="2008-07-01T00:00:00"/>
    <d v="2013-06-01T00:00:00"/>
    <n v="0"/>
    <m/>
    <m/>
    <n v="0"/>
    <m/>
    <m/>
    <n v="0"/>
    <m/>
    <m/>
    <n v="0"/>
    <m/>
    <m/>
    <n v="10000000"/>
    <n v="0"/>
    <n v="10000000"/>
    <n v="1"/>
    <n v="0"/>
    <n v="0"/>
    <n v="0"/>
    <n v="750000"/>
    <n v="0"/>
    <n v="750000"/>
    <n v="0"/>
    <n v="10000000"/>
    <n v="0"/>
    <n v="0"/>
    <n v="750000"/>
    <n v="0"/>
    <n v="0"/>
    <m/>
    <m/>
    <d v="2020-12-01T00:00:00"/>
    <s v="Sector plan completed."/>
    <m/>
    <m/>
    <m/>
    <x v="1"/>
    <n v="0"/>
    <n v="1"/>
    <n v="2"/>
    <n v="12"/>
    <n v="0"/>
    <n v="0"/>
    <n v="0"/>
    <n v="2007"/>
  </r>
  <r>
    <m/>
    <m/>
    <s v="CPR/PAG/55/INV/463"/>
    <s v="IBRD"/>
    <m/>
    <x v="2"/>
    <s v="CPR"/>
    <x v="0"/>
    <s v="PAG"/>
    <s v="Sector plan for phase-out of ODS process agent applications (phase II) and corresponding CTC production: 2008 annual programme"/>
    <d v="2008-07-01T00:00:00"/>
    <d v="2009-07-01T00:00:00"/>
    <s v="FIN"/>
    <d v="2008-12-01T00:00:00"/>
    <m/>
    <d v="2009-12-01T00:00:00"/>
    <d v="2013-06-01T00:00:00"/>
    <n v="0"/>
    <m/>
    <m/>
    <n v="0"/>
    <m/>
    <m/>
    <n v="0"/>
    <m/>
    <m/>
    <n v="0"/>
    <m/>
    <m/>
    <n v="10000000"/>
    <n v="0"/>
    <n v="10000000"/>
    <n v="1"/>
    <n v="0"/>
    <n v="0"/>
    <n v="0"/>
    <n v="750000"/>
    <n v="0"/>
    <n v="750000"/>
    <n v="0"/>
    <n v="10000000"/>
    <n v="0"/>
    <n v="0"/>
    <n v="750000"/>
    <n v="0"/>
    <n v="0"/>
    <m/>
    <m/>
    <d v="2020-12-01T00:00:00"/>
    <s v="Sector plan completed."/>
    <m/>
    <m/>
    <m/>
    <x v="1"/>
    <n v="0"/>
    <n v="1"/>
    <n v="5"/>
    <n v="12"/>
    <n v="0"/>
    <n v="0"/>
    <n v="0"/>
    <n v="2008"/>
  </r>
  <r>
    <m/>
    <m/>
    <s v="CPR/PAG/58/INV/488"/>
    <s v="IBRD"/>
    <m/>
    <x v="2"/>
    <s v="CPR"/>
    <x v="0"/>
    <s v="PAG"/>
    <s v="Sector plan for phase-out of ODS process agent applications (phase II) and corresponding CTC production: 2009 annual programme"/>
    <d v="2009-07-01T00:00:00"/>
    <d v="2010-07-01T00:00:00"/>
    <s v="FIN"/>
    <d v="2010-01-01T00:00:00"/>
    <m/>
    <d v="2010-07-01T00:00:00"/>
    <d v="2013-06-01T00:00:00"/>
    <n v="6896"/>
    <m/>
    <m/>
    <n v="0"/>
    <m/>
    <m/>
    <n v="6896"/>
    <m/>
    <m/>
    <n v="0"/>
    <m/>
    <m/>
    <n v="1500000"/>
    <n v="0"/>
    <n v="1500000"/>
    <n v="1"/>
    <n v="0"/>
    <n v="0"/>
    <n v="0"/>
    <n v="112500"/>
    <n v="0"/>
    <n v="112500"/>
    <n v="0"/>
    <n v="1500000"/>
    <n v="0"/>
    <n v="0"/>
    <n v="112500"/>
    <n v="0"/>
    <n v="0"/>
    <m/>
    <m/>
    <d v="2020-12-01T00:00:00"/>
    <s v="Sector plan completed."/>
    <m/>
    <m/>
    <m/>
    <x v="1"/>
    <n v="0"/>
    <n v="1"/>
    <n v="6"/>
    <n v="12"/>
    <n v="0"/>
    <n v="0"/>
    <n v="6896000"/>
    <n v="2009"/>
  </r>
  <r>
    <m/>
    <m/>
    <s v="MEX/PRO/40/INV/115"/>
    <s v="UNIDO"/>
    <m/>
    <x v="1"/>
    <s v="MEX"/>
    <x v="0"/>
    <s v="PRO"/>
    <s v="Sector plan for phasing out CFC-11 and CFC-12 production sector (first tranche)"/>
    <d v="2003-07-01T00:00:00"/>
    <d v="2004-03-01T00:00:00"/>
    <s v="FIN"/>
    <d v="2003-11-01T00:00:00"/>
    <m/>
    <d v="2005-06-01T00:00:00"/>
    <d v="2006-12-01T00:00:00"/>
    <n v="0"/>
    <m/>
    <m/>
    <n v="0"/>
    <m/>
    <m/>
    <n v="0"/>
    <m/>
    <m/>
    <n v="0"/>
    <m/>
    <m/>
    <n v="5300000"/>
    <n v="0"/>
    <n v="5300000"/>
    <n v="1"/>
    <n v="0"/>
    <n v="0"/>
    <n v="0"/>
    <n v="397500"/>
    <n v="0"/>
    <n v="397500"/>
    <n v="0"/>
    <n v="5300000"/>
    <n v="0"/>
    <m/>
    <n v="397500"/>
    <n v="0"/>
    <m/>
    <m/>
    <m/>
    <m/>
    <m/>
    <m/>
    <m/>
    <m/>
    <x v="1"/>
    <n v="0"/>
    <n v="1"/>
    <n v="4"/>
    <n v="8"/>
    <n v="0"/>
    <n v="0"/>
    <n v="0"/>
    <n v="2003"/>
  </r>
  <r>
    <m/>
    <m/>
    <s v="MEX/PRO/47/INV/128"/>
    <s v="UNIDO"/>
    <m/>
    <x v="1"/>
    <s v="MEX"/>
    <x v="0"/>
    <s v="PRO"/>
    <s v="Sector plan for phasing out CFC-11 and CFC-12 production sector (fourth tranche)"/>
    <d v="2005-11-01T00:00:00"/>
    <d v="2009-12-01T00:00:00"/>
    <s v="FIN"/>
    <d v="2006-01-01T00:00:00"/>
    <m/>
    <d v="2009-12-01T00:00:00"/>
    <d v="2011-12-01T00:00:00"/>
    <n v="0"/>
    <m/>
    <m/>
    <n v="6739"/>
    <m/>
    <m/>
    <n v="0"/>
    <m/>
    <m/>
    <n v="6739"/>
    <m/>
    <m/>
    <n v="11850000"/>
    <n v="-138.79"/>
    <n v="11849861.210000001"/>
    <n v="0.99999998227827336"/>
    <n v="0.21000000089406967"/>
    <n v="0.21000000089406967"/>
    <n v="0"/>
    <n v="888750"/>
    <n v="-10"/>
    <n v="888740"/>
    <n v="0"/>
    <n v="11849861"/>
    <n v="0"/>
    <m/>
    <n v="888740"/>
    <n v="0"/>
    <m/>
    <m/>
    <m/>
    <m/>
    <m/>
    <m/>
    <m/>
    <m/>
    <x v="1"/>
    <n v="0"/>
    <n v="1"/>
    <n v="2"/>
    <n v="49"/>
    <n v="0"/>
    <n v="0"/>
    <n v="6739000"/>
    <n v="2005"/>
  </r>
  <r>
    <m/>
    <m/>
    <s v="MEX/PRO/42/INV/119"/>
    <s v="UNIDO"/>
    <m/>
    <x v="1"/>
    <s v="MEX"/>
    <x v="0"/>
    <s v="PRO"/>
    <s v="Sector plan for phasing out CFC-11 and CFC-12 production sector (second tranche)"/>
    <d v="2004-04-01T00:00:00"/>
    <d v="2005-04-01T00:00:00"/>
    <s v="FIN"/>
    <d v="2004-05-01T00:00:00"/>
    <m/>
    <d v="2005-06-01T00:00:00"/>
    <d v="2006-12-01T00:00:00"/>
    <n v="0"/>
    <m/>
    <m/>
    <n v="0"/>
    <m/>
    <m/>
    <n v="0"/>
    <m/>
    <m/>
    <n v="0"/>
    <m/>
    <m/>
    <n v="10700000"/>
    <n v="0"/>
    <n v="10700000"/>
    <n v="1"/>
    <n v="0"/>
    <n v="0"/>
    <n v="0"/>
    <n v="802500"/>
    <n v="0"/>
    <n v="802500"/>
    <n v="0"/>
    <n v="10700000"/>
    <n v="0"/>
    <m/>
    <n v="802500"/>
    <n v="0"/>
    <m/>
    <m/>
    <m/>
    <m/>
    <m/>
    <m/>
    <m/>
    <m/>
    <x v="1"/>
    <n v="0"/>
    <n v="1"/>
    <n v="1"/>
    <n v="12"/>
    <n v="0"/>
    <n v="0"/>
    <n v="0"/>
    <n v="2004"/>
  </r>
  <r>
    <m/>
    <m/>
    <s v="MEX/PRO/45/INV/126"/>
    <s v="UNIDO"/>
    <m/>
    <x v="1"/>
    <s v="MEX"/>
    <x v="0"/>
    <s v="PRO"/>
    <s v="Sector plan for phasing out CFC-11 and CFC-12 production sector (third  tranche)"/>
    <d v="2005-04-01T00:00:00"/>
    <d v="2006-12-01T00:00:00"/>
    <s v="FIN"/>
    <d v="2005-06-01T00:00:00"/>
    <m/>
    <d v="2006-12-01T00:00:00"/>
    <d v="2009-05-01T00:00:00"/>
    <n v="0"/>
    <m/>
    <m/>
    <n v="5616"/>
    <m/>
    <m/>
    <n v="0"/>
    <m/>
    <m/>
    <n v="5616"/>
    <m/>
    <m/>
    <n v="4000000"/>
    <n v="-563"/>
    <n v="3999437"/>
    <n v="1"/>
    <n v="0"/>
    <n v="0"/>
    <n v="0"/>
    <n v="300000"/>
    <n v="-42"/>
    <n v="299958"/>
    <n v="0"/>
    <n v="3999437"/>
    <n v="0"/>
    <m/>
    <n v="299958"/>
    <n v="0"/>
    <m/>
    <m/>
    <m/>
    <m/>
    <m/>
    <m/>
    <m/>
    <m/>
    <x v="1"/>
    <n v="0"/>
    <n v="1"/>
    <n v="2"/>
    <n v="20"/>
    <n v="0"/>
    <n v="0"/>
    <n v="5616000"/>
    <n v="2005"/>
  </r>
  <r>
    <m/>
    <m/>
    <s v="ROM/PRO/47/INV/32"/>
    <s v="UNIDO"/>
    <m/>
    <x v="4"/>
    <s v="ROM"/>
    <x v="0"/>
    <s v="PRO"/>
    <s v="Sector plan for production sector (first tranche)"/>
    <d v="2005-11-01T00:00:00"/>
    <d v="2006-07-01T00:00:00"/>
    <s v="FIN"/>
    <d v="2006-04-01T00:00:00"/>
    <m/>
    <d v="2006-12-01T00:00:00"/>
    <d v="2011-12-01T00:00:00"/>
    <n v="0"/>
    <m/>
    <m/>
    <n v="5"/>
    <m/>
    <m/>
    <n v="0"/>
    <m/>
    <m/>
    <n v="5"/>
    <m/>
    <m/>
    <n v="3200000"/>
    <n v="-149.97"/>
    <n v="3199850.03"/>
    <n v="0.99999999062456069"/>
    <n v="2.9999999795109034E-2"/>
    <n v="2.9999999795109034E-2"/>
    <n v="0"/>
    <n v="240000"/>
    <n v="-11"/>
    <n v="239989"/>
    <n v="0"/>
    <n v="3199850"/>
    <n v="0"/>
    <m/>
    <n v="239989"/>
    <n v="0"/>
    <m/>
    <m/>
    <m/>
    <m/>
    <m/>
    <m/>
    <m/>
    <m/>
    <x v="1"/>
    <n v="0"/>
    <n v="1"/>
    <n v="5"/>
    <n v="8"/>
    <n v="0"/>
    <n v="0"/>
    <n v="5000"/>
    <n v="2005"/>
  </r>
  <r>
    <m/>
    <m/>
    <s v="ROM/PRO/53/INV/40"/>
    <s v="UNIDO"/>
    <m/>
    <x v="4"/>
    <s v="ROM"/>
    <x v="0"/>
    <s v="PRO"/>
    <s v="Sector plan for production sector (fourth tranche)"/>
    <d v="2007-11-01T00:00:00"/>
    <d v="2008-11-01T00:00:00"/>
    <s v="FIN"/>
    <d v="2008-06-01T00:00:00"/>
    <m/>
    <d v="2010-12-01T00:00:00"/>
    <d v="2012-11-01T00:00:00"/>
    <n v="0"/>
    <m/>
    <m/>
    <n v="0"/>
    <m/>
    <m/>
    <n v="0"/>
    <m/>
    <m/>
    <n v="0"/>
    <m/>
    <m/>
    <n v="1200000"/>
    <n v="0"/>
    <n v="1200000"/>
    <n v="1"/>
    <n v="0"/>
    <n v="0"/>
    <n v="0"/>
    <n v="90000"/>
    <n v="0"/>
    <n v="90000"/>
    <n v="0"/>
    <n v="1200000"/>
    <n v="0"/>
    <m/>
    <n v="90000"/>
    <n v="0"/>
    <m/>
    <m/>
    <m/>
    <m/>
    <m/>
    <m/>
    <m/>
    <m/>
    <x v="1"/>
    <n v="0"/>
    <n v="1"/>
    <n v="7"/>
    <n v="12"/>
    <n v="0"/>
    <n v="0"/>
    <n v="0"/>
    <n v="2007"/>
  </r>
  <r>
    <m/>
    <m/>
    <s v="ROM/PRO/50/INV/35"/>
    <s v="UNIDO"/>
    <m/>
    <x v="4"/>
    <s v="ROM"/>
    <x v="0"/>
    <s v="PRO"/>
    <s v="Sector plan for production sector (second tranche)"/>
    <d v="2006-11-01T00:00:00"/>
    <d v="2007-11-01T00:00:00"/>
    <s v="FIN"/>
    <d v="2007-01-01T00:00:00"/>
    <m/>
    <d v="2007-06-01T00:00:00"/>
    <d v="2012-10-01T00:00:00"/>
    <n v="0"/>
    <m/>
    <m/>
    <n v="0"/>
    <m/>
    <m/>
    <n v="0"/>
    <m/>
    <m/>
    <n v="0"/>
    <m/>
    <m/>
    <n v="900000"/>
    <n v="-41471.839999999997"/>
    <n v="858528.16"/>
    <n v="0.99999981363453472"/>
    <n v="0.16000000003259629"/>
    <n v="0.16000000003259629"/>
    <n v="0"/>
    <n v="67500"/>
    <n v="-3110"/>
    <n v="64390"/>
    <n v="0"/>
    <n v="858528"/>
    <n v="0"/>
    <m/>
    <n v="64390"/>
    <n v="0"/>
    <m/>
    <m/>
    <m/>
    <m/>
    <m/>
    <m/>
    <m/>
    <m/>
    <x v="1"/>
    <n v="0"/>
    <n v="1"/>
    <n v="2"/>
    <n v="12"/>
    <n v="0"/>
    <n v="0"/>
    <n v="0"/>
    <n v="2006"/>
  </r>
  <r>
    <m/>
    <m/>
    <s v="ROM/PRO/52/INV/39"/>
    <s v="UNIDO"/>
    <m/>
    <x v="4"/>
    <s v="ROM"/>
    <x v="0"/>
    <s v="PRO"/>
    <s v="Sector plan for production sector (third tranche)"/>
    <d v="2007-07-01T00:00:00"/>
    <d v="2008-07-01T00:00:00"/>
    <s v="FIN"/>
    <d v="2007-09-01T00:00:00"/>
    <m/>
    <d v="2007-12-01T00:00:00"/>
    <d v="2008-07-01T00:00:00"/>
    <n v="0"/>
    <m/>
    <m/>
    <n v="170"/>
    <m/>
    <m/>
    <n v="0"/>
    <m/>
    <m/>
    <n v="170"/>
    <m/>
    <m/>
    <n v="1000000"/>
    <n v="0"/>
    <n v="1000000"/>
    <n v="1"/>
    <n v="0"/>
    <n v="0"/>
    <n v="0"/>
    <n v="75000"/>
    <n v="0"/>
    <n v="75000"/>
    <n v="0"/>
    <n v="1000000"/>
    <n v="0"/>
    <m/>
    <n v="75000"/>
    <n v="0"/>
    <m/>
    <m/>
    <m/>
    <m/>
    <m/>
    <m/>
    <m/>
    <m/>
    <x v="1"/>
    <n v="0"/>
    <n v="1"/>
    <n v="2"/>
    <n v="12"/>
    <n v="0"/>
    <n v="0"/>
    <n v="170000"/>
    <n v="2007"/>
  </r>
  <r>
    <m/>
    <m/>
    <s v="PHI/FOA/62/INV/91"/>
    <s v="Japan"/>
    <m/>
    <x v="2"/>
    <s v="PHI"/>
    <x v="0"/>
    <s v="FOA"/>
    <s v="Sector plan to phase out HCFC-141b in the foam sector"/>
    <d v="2010-12-01T00:00:00"/>
    <d v="2012-12-01T00:00:00"/>
    <s v="FIN"/>
    <d v="2011-06-01T00:00:00"/>
    <m/>
    <d v="2015-12-01T00:00:00"/>
    <d v="2018-04-01T00:00:00"/>
    <n v="0"/>
    <m/>
    <m/>
    <n v="0"/>
    <m/>
    <m/>
    <n v="0"/>
    <m/>
    <m/>
    <n v="0"/>
    <m/>
    <m/>
    <n v="317350"/>
    <n v="-1481.5"/>
    <n v="315868.5"/>
    <n v="1.0000015829372033"/>
    <n v="-0.5"/>
    <n v="-0.5"/>
    <n v="0"/>
    <n v="41256"/>
    <n v="-192.6"/>
    <n v="41063.4"/>
    <n v="0.40000000000145519"/>
    <n v="315869"/>
    <n v="0"/>
    <n v="0"/>
    <n v="41063"/>
    <n v="0"/>
    <m/>
    <m/>
    <m/>
    <d v="2016-12-01T00:00:00"/>
    <s v="The project was financially closed and balances were returned at the 81st ExCom."/>
    <s v="N/A"/>
    <m/>
    <m/>
    <x v="1"/>
    <n v="0"/>
    <n v="1"/>
    <n v="6"/>
    <n v="24"/>
    <n v="0"/>
    <n v="0"/>
    <n v="0"/>
    <n v="2010"/>
  </r>
  <r>
    <m/>
    <m/>
    <s v="PHI/FOA/62/INV/90"/>
    <s v="UNIDO"/>
    <m/>
    <x v="2"/>
    <s v="PHI"/>
    <x v="0"/>
    <s v="FOA"/>
    <s v="Sector plan to phase out HCFC-141b in the foam sector"/>
    <d v="2010-12-01T00:00:00"/>
    <d v="2012-12-01T00:00:00"/>
    <s v="FIN"/>
    <d v="2010-12-01T00:00:00"/>
    <m/>
    <d v="2015-12-01T00:00:00"/>
    <d v="2017-08-01T00:00:00"/>
    <n v="40"/>
    <m/>
    <m/>
    <n v="0"/>
    <m/>
    <m/>
    <n v="40"/>
    <m/>
    <m/>
    <n v="0"/>
    <m/>
    <m/>
    <n v="1770650"/>
    <n v="-44565.84"/>
    <n v="1726084.16"/>
    <n v="0.99999990730463573"/>
    <n v="0.15999999991618097"/>
    <n v="0.15999999991618097"/>
    <n v="0"/>
    <n v="132799"/>
    <n v="-3343"/>
    <n v="129456"/>
    <n v="0"/>
    <n v="1726084"/>
    <n v="0"/>
    <m/>
    <n v="129456"/>
    <n v="0"/>
    <m/>
    <m/>
    <m/>
    <d v="2016-12-01T00:00:00"/>
    <m/>
    <m/>
    <m/>
    <m/>
    <x v="1"/>
    <n v="0"/>
    <n v="1"/>
    <n v="0"/>
    <n v="24"/>
    <n v="0"/>
    <n v="0"/>
    <n v="40000"/>
    <n v="2010"/>
  </r>
  <r>
    <m/>
    <m/>
    <s v="GLO/SEV/12/TAS/50"/>
    <s v="UNEP"/>
    <m/>
    <x v="3"/>
    <s v="GLO"/>
    <x v="3"/>
    <s v="SEV"/>
    <s v="Sectoral data collection (1994)"/>
    <d v="1994-03-01T00:00:00"/>
    <d v="1995-03-01T00:00:00"/>
    <s v="FIN"/>
    <d v="1994-04-01T00:00:00"/>
    <m/>
    <d v="1997-03-01T00:00:00"/>
    <d v="1999-02-01T00:00:00"/>
    <n v="0"/>
    <m/>
    <m/>
    <n v="0"/>
    <m/>
    <m/>
    <n v="0"/>
    <m/>
    <m/>
    <n v="0"/>
    <m/>
    <m/>
    <n v="215000"/>
    <n v="0"/>
    <n v="215000"/>
    <n v="1"/>
    <n v="0"/>
    <n v="0"/>
    <n v="0"/>
    <n v="27950"/>
    <n v="0"/>
    <n v="27950"/>
    <n v="0"/>
    <n v="215000"/>
    <n v="0"/>
    <n v="0"/>
    <n v="27950"/>
    <n v="0"/>
    <m/>
    <n v="0"/>
    <m/>
    <m/>
    <m/>
    <m/>
    <m/>
    <m/>
    <x v="1"/>
    <n v="0"/>
    <n v="1"/>
    <n v="1"/>
    <n v="12"/>
    <n v="0"/>
    <n v="0"/>
    <n v="0"/>
    <n v="1994"/>
  </r>
  <r>
    <m/>
    <m/>
    <s v="AFR/HAL/37/TAS/31"/>
    <s v="UNDP"/>
    <m/>
    <x v="0"/>
    <s v="AFR"/>
    <x v="3"/>
    <s v="HAL"/>
    <s v="Sectoral phase out programme: establishing a regional halon bank for West and Central Africa (Benin, Burkina Faso, Cameroon, Congo, Congo DR, and Guinea)"/>
    <d v="2002-07-01T00:00:00"/>
    <d v="2005-08-01T00:00:00"/>
    <s v="CLO"/>
    <d v="2003-02-01T00:00:00"/>
    <m/>
    <m/>
    <d v="2008-11-01T00:00:00"/>
    <n v="61"/>
    <m/>
    <m/>
    <m/>
    <m/>
    <m/>
    <n v="44.2"/>
    <m/>
    <m/>
    <m/>
    <m/>
    <m/>
    <n v="300000"/>
    <n v="-81519"/>
    <n v="218481"/>
    <n v="1"/>
    <n v="0"/>
    <n v="0"/>
    <n v="0"/>
    <n v="39000"/>
    <n v="-10597"/>
    <n v="28403"/>
    <n v="0.47000000000116415"/>
    <n v="218481"/>
    <n v="0"/>
    <n v="0"/>
    <n v="28402.53"/>
    <n v="0"/>
    <m/>
    <m/>
    <m/>
    <m/>
    <s v="Cancelled in 2008. Funds will be returned to Excom in 2011."/>
    <m/>
    <m/>
    <m/>
    <x v="0"/>
    <n v="0"/>
    <n v="1"/>
    <n v="7"/>
    <n v="37"/>
    <n v="0"/>
    <n v="0"/>
    <n v="61000"/>
    <n v="2002"/>
  </r>
  <r>
    <m/>
    <m/>
    <s v="ALG/HAL/35/TAS/51"/>
    <s v="Germany"/>
    <m/>
    <x v="0"/>
    <s v="ALG"/>
    <x v="3"/>
    <s v="HAL"/>
    <s v="Sectoral phase out programme: establishment of a halon bank"/>
    <d v="2001-12-01T00:00:00"/>
    <d v="2005-01-01T00:00:00"/>
    <s v="FIN"/>
    <d v="2002-10-01T00:00:00"/>
    <m/>
    <d v="2010-07-01T00:00:00"/>
    <d v="2012-07-01T00:00:00"/>
    <n v="392.3"/>
    <m/>
    <m/>
    <n v="0"/>
    <m/>
    <m/>
    <n v="392.3"/>
    <m/>
    <m/>
    <m/>
    <m/>
    <m/>
    <n v="259500"/>
    <n v="0"/>
    <n v="259500"/>
    <n v="1"/>
    <n v="0"/>
    <n v="0"/>
    <n v="0"/>
    <n v="33735"/>
    <n v="0"/>
    <n v="33735"/>
    <n v="0"/>
    <n v="259500"/>
    <n v="0"/>
    <n v="0"/>
    <n v="33735"/>
    <n v="0"/>
    <m/>
    <m/>
    <m/>
    <m/>
    <s v="Project is completed, PCR  has been sent to Algeria 10 months ago, so far no response."/>
    <m/>
    <m/>
    <m/>
    <x v="1"/>
    <n v="0"/>
    <n v="1"/>
    <n v="10"/>
    <n v="37"/>
    <n v="0"/>
    <n v="0"/>
    <n v="392300"/>
    <n v="2001"/>
  </r>
  <r>
    <m/>
    <m/>
    <s v="DRK/REF/40/INV/26"/>
    <s v="UNIDO"/>
    <m/>
    <x v="2"/>
    <s v="DRK"/>
    <x v="0"/>
    <s v="REF"/>
    <s v="Sectoral phase-out in domestic refrigeration sector by conversion of refrigeration and compressor manufacture at 5th October Electronic and Automation Company (first tranche)"/>
    <d v="2003-07-01T00:00:00"/>
    <d v="2004-07-01T00:00:00"/>
    <s v="FIN"/>
    <d v="2003-10-01T00:00:00"/>
    <m/>
    <d v="2004-12-01T00:00:00"/>
    <d v="2008-07-01T00:00:00"/>
    <n v="0"/>
    <m/>
    <m/>
    <n v="0"/>
    <m/>
    <m/>
    <n v="0"/>
    <m/>
    <m/>
    <n v="0"/>
    <m/>
    <m/>
    <n v="384000"/>
    <n v="0"/>
    <n v="384000"/>
    <n v="1"/>
    <n v="0"/>
    <n v="0"/>
    <n v="0"/>
    <n v="28800"/>
    <n v="0"/>
    <n v="28800"/>
    <n v="0"/>
    <n v="384000"/>
    <n v="0"/>
    <m/>
    <n v="28800"/>
    <n v="0"/>
    <m/>
    <m/>
    <m/>
    <m/>
    <m/>
    <m/>
    <m/>
    <m/>
    <x v="1"/>
    <n v="0"/>
    <n v="1"/>
    <n v="3"/>
    <n v="12"/>
    <n v="0"/>
    <n v="0"/>
    <n v="0"/>
    <n v="2003"/>
  </r>
  <r>
    <m/>
    <m/>
    <s v="DRK/REF/42/INV/32"/>
    <s v="UNIDO"/>
    <m/>
    <x v="2"/>
    <s v="DRK"/>
    <x v="0"/>
    <s v="REF"/>
    <s v="Sectoral phase-out in domestic refrigeration sector by conversion of refrigeration and compressor manufacture at 5th October Electronic and Automation Company (second tranche)"/>
    <d v="2004-04-01T00:00:00"/>
    <d v="2005-12-01T00:00:00"/>
    <s v="FIN"/>
    <d v="2004-08-01T00:00:00"/>
    <m/>
    <d v="2009-12-01T00:00:00"/>
    <d v="2010-12-01T00:00:00"/>
    <n v="56"/>
    <m/>
    <m/>
    <n v="0"/>
    <m/>
    <m/>
    <n v="56"/>
    <m/>
    <m/>
    <n v="0"/>
    <m/>
    <m/>
    <n v="981011"/>
    <n v="-32.590000000000003"/>
    <n v="980978.41"/>
    <n v="0.99999958204992501"/>
    <n v="0.41000000003259629"/>
    <n v="0.41000000003259629"/>
    <n v="0"/>
    <n v="73576"/>
    <n v="-3"/>
    <n v="73573"/>
    <n v="0"/>
    <n v="980978"/>
    <n v="0"/>
    <m/>
    <n v="73573"/>
    <n v="0"/>
    <m/>
    <m/>
    <m/>
    <m/>
    <m/>
    <m/>
    <m/>
    <m/>
    <x v="1"/>
    <n v="0"/>
    <n v="1"/>
    <n v="4"/>
    <n v="20"/>
    <n v="0"/>
    <n v="0"/>
    <n v="56000"/>
    <n v="2004"/>
  </r>
  <r>
    <m/>
    <m/>
    <s v="IND/FOA/37/INV/353"/>
    <s v="UNDP"/>
    <m/>
    <x v="2"/>
    <s v="IND"/>
    <x v="0"/>
    <s v="FOA"/>
    <s v="Sectoral phase-out plan for elimination of CFCs in the foam sector (first tranche)"/>
    <d v="2002-07-01T00:00:00"/>
    <d v="2003-12-01T00:00:00"/>
    <s v="FIN"/>
    <d v="2003-11-01T00:00:00"/>
    <m/>
    <d v="2004-12-01T00:00:00"/>
    <d v="2013-10-01T00:00:00"/>
    <n v="162.5"/>
    <m/>
    <m/>
    <m/>
    <m/>
    <m/>
    <n v="162.5"/>
    <m/>
    <m/>
    <m/>
    <m/>
    <m/>
    <n v="1500000"/>
    <n v="0"/>
    <n v="1500000"/>
    <n v="1"/>
    <n v="0"/>
    <n v="0"/>
    <n v="0"/>
    <n v="131000"/>
    <n v="0"/>
    <n v="131000"/>
    <n v="0"/>
    <n v="1500000"/>
    <n v="0"/>
    <n v="0"/>
    <n v="131000"/>
    <n v="0"/>
    <m/>
    <m/>
    <m/>
    <m/>
    <s v="Financially completed in 2013."/>
    <m/>
    <m/>
    <m/>
    <x v="1"/>
    <n v="0"/>
    <n v="1"/>
    <n v="16"/>
    <n v="17"/>
    <n v="0"/>
    <n v="0"/>
    <n v="162500"/>
    <n v="2002"/>
  </r>
  <r>
    <m/>
    <m/>
    <s v="IND/FOA/41/INV/365"/>
    <s v="UNDP"/>
    <m/>
    <x v="2"/>
    <s v="IND"/>
    <x v="0"/>
    <s v="FOA"/>
    <s v="Sectoral phase-out plan for elimination of CFCs in the foam sector (second tranche)"/>
    <d v="2003-12-01T00:00:00"/>
    <d v="2004-12-01T00:00:00"/>
    <s v="FIN"/>
    <d v="2005-01-01T00:00:00"/>
    <m/>
    <d v="2006-07-01T00:00:00"/>
    <d v="2013-10-01T00:00:00"/>
    <n v="210"/>
    <m/>
    <m/>
    <m/>
    <m/>
    <m/>
    <n v="210"/>
    <m/>
    <m/>
    <m/>
    <m/>
    <m/>
    <n v="1750000"/>
    <n v="0"/>
    <n v="1750000"/>
    <n v="1"/>
    <n v="0"/>
    <n v="0"/>
    <n v="0"/>
    <n v="153500"/>
    <n v="0"/>
    <n v="153500"/>
    <n v="0"/>
    <n v="1750000"/>
    <n v="0"/>
    <n v="0"/>
    <n v="153500"/>
    <n v="0"/>
    <m/>
    <m/>
    <m/>
    <m/>
    <s v="Financially completed in 2013."/>
    <m/>
    <m/>
    <m/>
    <x v="1"/>
    <n v="0"/>
    <n v="1"/>
    <n v="13"/>
    <n v="12"/>
    <n v="0"/>
    <n v="0"/>
    <n v="210000"/>
    <n v="2003"/>
  </r>
  <r>
    <m/>
    <m/>
    <s v="IND/FOA/44/INV/384"/>
    <s v="UNDP"/>
    <m/>
    <x v="2"/>
    <s v="IND"/>
    <x v="0"/>
    <s v="FOA"/>
    <s v="Sectoral phase-out plan for elimination of CFCs in the foam sector (third tranche)"/>
    <d v="2004-12-01T00:00:00"/>
    <d v="2005-12-01T00:00:00"/>
    <s v="FIN"/>
    <d v="2006-05-01T00:00:00"/>
    <m/>
    <d v="2006-12-01T00:00:00"/>
    <d v="2013-10-01T00:00:00"/>
    <n v="301"/>
    <m/>
    <m/>
    <m/>
    <m/>
    <m/>
    <n v="301"/>
    <m/>
    <m/>
    <m/>
    <m/>
    <m/>
    <n v="1500000"/>
    <n v="0"/>
    <n v="1500000"/>
    <n v="1"/>
    <n v="0"/>
    <n v="0"/>
    <n v="0"/>
    <n v="131000"/>
    <n v="0"/>
    <n v="131000"/>
    <n v="0"/>
    <n v="1500000"/>
    <n v="0"/>
    <n v="0"/>
    <n v="131000"/>
    <n v="0"/>
    <m/>
    <m/>
    <m/>
    <m/>
    <s v="Financially completed in 2013."/>
    <m/>
    <m/>
    <m/>
    <x v="1"/>
    <n v="0"/>
    <n v="1"/>
    <n v="17"/>
    <n v="12"/>
    <n v="0"/>
    <n v="0"/>
    <n v="301000"/>
    <n v="2004"/>
  </r>
  <r>
    <m/>
    <m/>
    <s v="NIR/HAL/37/TAS/103"/>
    <s v="Germany"/>
    <m/>
    <x v="0"/>
    <s v="NIR"/>
    <x v="3"/>
    <s v="HAL"/>
    <s v="Sectoral phase-out programme: establishing a halon bank"/>
    <d v="2002-07-01T00:00:00"/>
    <d v="2005-08-01T00:00:00"/>
    <s v="FIN"/>
    <d v="2002-12-01T00:00:00"/>
    <m/>
    <d v="2007-08-01T00:00:00"/>
    <d v="2008-10-01T00:00:00"/>
    <n v="285.3"/>
    <m/>
    <m/>
    <n v="0"/>
    <m/>
    <m/>
    <n v="285.3"/>
    <m/>
    <m/>
    <m/>
    <m/>
    <m/>
    <n v="499000"/>
    <n v="0"/>
    <n v="499000"/>
    <n v="1"/>
    <n v="0"/>
    <n v="0"/>
    <n v="0"/>
    <n v="64870"/>
    <n v="0"/>
    <n v="64870"/>
    <n v="0"/>
    <n v="499000"/>
    <n v="0"/>
    <n v="0"/>
    <n v="64870"/>
    <n v="0"/>
    <m/>
    <m/>
    <m/>
    <m/>
    <s v="Project is completed. PCR has been submitted to the MLF in October 2008."/>
    <m/>
    <m/>
    <m/>
    <x v="1"/>
    <n v="0"/>
    <n v="1"/>
    <n v="5"/>
    <n v="37"/>
    <n v="0"/>
    <n v="0"/>
    <n v="285300"/>
    <n v="2002"/>
  </r>
  <r>
    <m/>
    <m/>
    <s v="HAI/HAL/50/TAS/10"/>
    <s v="UNEP"/>
    <m/>
    <x v="1"/>
    <s v="HAI"/>
    <x v="3"/>
    <s v="HAL"/>
    <s v="Sectoral phase-out programme: Establishing a halon management plan"/>
    <d v="2006-11-01T00:00:00"/>
    <d v="2009-11-01T00:00:00"/>
    <s v="FIN"/>
    <d v="2007-07-01T00:00:00"/>
    <m/>
    <d v="2008-11-01T00:00:00"/>
    <d v="2009-11-01T00:00:00"/>
    <n v="1.5"/>
    <m/>
    <m/>
    <n v="0"/>
    <m/>
    <m/>
    <n v="1.5"/>
    <m/>
    <m/>
    <n v="0"/>
    <m/>
    <m/>
    <n v="25000"/>
    <n v="-9000"/>
    <n v="16000"/>
    <n v="1"/>
    <n v="0"/>
    <n v="0"/>
    <n v="0"/>
    <n v="3250"/>
    <n v="-1170"/>
    <n v="2080"/>
    <n v="0"/>
    <n v="16000"/>
    <n v="0"/>
    <n v="0"/>
    <n v="2080"/>
    <n v="0"/>
    <m/>
    <n v="0"/>
    <m/>
    <m/>
    <m/>
    <m/>
    <m/>
    <m/>
    <x v="1"/>
    <n v="0"/>
    <n v="1"/>
    <n v="8"/>
    <n v="36"/>
    <n v="0"/>
    <n v="0"/>
    <n v="1500"/>
    <n v="2006"/>
  </r>
  <r>
    <m/>
    <m/>
    <s v="CRO/HAL/43/TAS/24"/>
    <s v="Germany"/>
    <m/>
    <x v="4"/>
    <s v="CRO"/>
    <x v="3"/>
    <s v="HAL"/>
    <s v="Sectoral phase-out programme: establishment of a halon bank"/>
    <d v="2004-07-01T00:00:00"/>
    <d v="2007-07-01T00:00:00"/>
    <s v="FIN"/>
    <d v="2005-01-01T00:00:00"/>
    <m/>
    <d v="2008-10-01T00:00:00"/>
    <d v="2008-12-01T00:00:00"/>
    <n v="30.1"/>
    <m/>
    <m/>
    <n v="0"/>
    <m/>
    <m/>
    <n v="30.1"/>
    <m/>
    <m/>
    <m/>
    <m/>
    <m/>
    <n v="60000"/>
    <n v="0"/>
    <n v="60000"/>
    <n v="1"/>
    <n v="0"/>
    <n v="0"/>
    <n v="0"/>
    <n v="7800"/>
    <n v="0"/>
    <n v="7800"/>
    <n v="0"/>
    <n v="60000"/>
    <n v="0"/>
    <n v="0"/>
    <n v="7800"/>
    <n v="0"/>
    <m/>
    <m/>
    <m/>
    <m/>
    <s v="Having identified an enterprise, tender for Halonbank equipment has been finalized in december 2007, equipment will be delivered in May 2008. Project completed. PCR was submitted in December 2008."/>
    <m/>
    <m/>
    <m/>
    <x v="1"/>
    <n v="0"/>
    <n v="1"/>
    <n v="6"/>
    <n v="36"/>
    <n v="0"/>
    <n v="0"/>
    <n v="30100"/>
    <n v="2004"/>
  </r>
  <r>
    <m/>
    <m/>
    <s v="CPR/FUM/24/TAS/238"/>
    <s v="UNEP"/>
    <m/>
    <x v="2"/>
    <s v="CPR"/>
    <x v="3"/>
    <s v="FUM"/>
    <s v="Sectoral policy plan for methyl bromide phase-out in China"/>
    <d v="1998-03-01T00:00:00"/>
    <d v="1999-01-01T00:00:00"/>
    <s v="FIN"/>
    <d v="1998-06-01T00:00:00"/>
    <m/>
    <d v="1999-12-01T00:00:00"/>
    <d v="2001-12-01T00:00:00"/>
    <n v="0"/>
    <m/>
    <m/>
    <n v="0"/>
    <m/>
    <m/>
    <n v="0"/>
    <m/>
    <m/>
    <n v="0"/>
    <m/>
    <m/>
    <n v="150000"/>
    <n v="0"/>
    <n v="150000"/>
    <n v="1"/>
    <n v="0"/>
    <n v="0"/>
    <n v="0"/>
    <n v="19500"/>
    <n v="0"/>
    <n v="19500"/>
    <n v="0"/>
    <n v="150000"/>
    <n v="0"/>
    <n v="0"/>
    <n v="19500"/>
    <n v="0"/>
    <m/>
    <n v="0"/>
    <m/>
    <m/>
    <m/>
    <m/>
    <m/>
    <m/>
    <x v="1"/>
    <n v="0"/>
    <n v="1"/>
    <n v="3"/>
    <n v="10"/>
    <n v="0"/>
    <n v="0"/>
    <n v="0"/>
    <n v="1998"/>
  </r>
  <r>
    <m/>
    <m/>
    <s v="LEB/FUM/34/INV/46"/>
    <s v="UNDP"/>
    <m/>
    <x v="2"/>
    <s v="LEB"/>
    <x v="0"/>
    <s v="FUM"/>
    <s v="Sectors phase-out of methyl bromide in vegetable, cut flower and tobacco production (first tranche)"/>
    <d v="2001-07-01T00:00:00"/>
    <d v="2002-12-01T00:00:00"/>
    <s v="FIN"/>
    <d v="2002-01-01T00:00:00"/>
    <m/>
    <d v="2004-12-01T00:00:00"/>
    <d v="2012-01-01T00:00:00"/>
    <n v="25.8"/>
    <m/>
    <m/>
    <m/>
    <m/>
    <m/>
    <n v="25.8"/>
    <m/>
    <m/>
    <m/>
    <m/>
    <m/>
    <n v="800000"/>
    <n v="0"/>
    <n v="800000"/>
    <n v="1"/>
    <n v="0"/>
    <n v="0"/>
    <n v="0"/>
    <n v="98000"/>
    <n v="0"/>
    <n v="98000"/>
    <n v="0"/>
    <n v="800000"/>
    <n v="0"/>
    <n v="0"/>
    <n v="98000"/>
    <n v="0"/>
    <m/>
    <m/>
    <m/>
    <m/>
    <s v="Financially completed in 2012."/>
    <m/>
    <m/>
    <m/>
    <x v="1"/>
    <n v="0"/>
    <n v="1"/>
    <n v="6"/>
    <n v="17"/>
    <n v="0"/>
    <n v="0"/>
    <n v="25800"/>
    <n v="2001"/>
  </r>
  <r>
    <m/>
    <m/>
    <s v="LEB/FUM/38/INV/51"/>
    <s v="UNDP"/>
    <m/>
    <x v="2"/>
    <s v="LEB"/>
    <x v="0"/>
    <s v="FUM"/>
    <s v="Sectors phase-out of methyl bromide in vegetable, cut flower and tobacco production (second tranche)"/>
    <d v="2002-11-01T00:00:00"/>
    <d v="2003-12-01T00:00:00"/>
    <s v="FIN"/>
    <d v="2004-07-01T00:00:00"/>
    <m/>
    <d v="2004-12-01T00:00:00"/>
    <d v="2012-01-01T00:00:00"/>
    <n v="31.8"/>
    <m/>
    <m/>
    <m/>
    <m/>
    <m/>
    <n v="31.8"/>
    <m/>
    <m/>
    <m/>
    <m/>
    <m/>
    <n v="600000"/>
    <n v="0"/>
    <n v="600000"/>
    <n v="1"/>
    <n v="0"/>
    <n v="0"/>
    <n v="0"/>
    <n v="76000"/>
    <n v="0"/>
    <n v="76000"/>
    <n v="0"/>
    <n v="600000"/>
    <n v="0"/>
    <n v="0"/>
    <n v="76000"/>
    <n v="0"/>
    <m/>
    <m/>
    <m/>
    <m/>
    <s v="Financially completed in 2012."/>
    <m/>
    <m/>
    <m/>
    <x v="1"/>
    <n v="0"/>
    <n v="1"/>
    <n v="20"/>
    <n v="13"/>
    <n v="0"/>
    <n v="0"/>
    <n v="31800"/>
    <n v="2002"/>
  </r>
  <r>
    <m/>
    <m/>
    <s v="COS/FOA/08/TRA/05"/>
    <s v="UNDP"/>
    <m/>
    <x v="1"/>
    <s v="COS"/>
    <x v="2"/>
    <s v="FOA"/>
    <s v="Seminar/workshop in the foam sector"/>
    <d v="1992-10-01T00:00:00"/>
    <d v="1995-10-01T00:00:00"/>
    <s v="FIN"/>
    <d v="1996-11-01T00:00:00"/>
    <m/>
    <d v="1996-11-01T00:00:00"/>
    <d v="2003-04-01T00:00:00"/>
    <n v="0"/>
    <m/>
    <m/>
    <m/>
    <m/>
    <m/>
    <n v="0"/>
    <m/>
    <m/>
    <m/>
    <m/>
    <m/>
    <n v="21120"/>
    <n v="0"/>
    <n v="21120"/>
    <n v="1"/>
    <n v="0"/>
    <n v="0"/>
    <n v="0"/>
    <n v="2746"/>
    <n v="0"/>
    <n v="2746"/>
    <n v="0.40000000000009095"/>
    <n v="21120"/>
    <n v="0"/>
    <n v="0"/>
    <n v="2745.6"/>
    <n v="0"/>
    <m/>
    <m/>
    <m/>
    <m/>
    <s v="Completed in 1996. Financially completed in 2003."/>
    <m/>
    <m/>
    <m/>
    <x v="1"/>
    <n v="0"/>
    <n v="1"/>
    <n v="49"/>
    <n v="36"/>
    <n v="0"/>
    <n v="0"/>
    <n v="0"/>
    <n v="1992"/>
  </r>
  <r>
    <m/>
    <m/>
    <s v="COS/SOL/08/TRA/06"/>
    <s v="UNDP"/>
    <m/>
    <x v="1"/>
    <s v="COS"/>
    <x v="2"/>
    <s v="SOL"/>
    <s v="Seminar/workshop in the solvent sector"/>
    <d v="1992-10-01T00:00:00"/>
    <d v="1995-10-01T00:00:00"/>
    <s v="FIN"/>
    <d v="1996-11-01T00:00:00"/>
    <m/>
    <d v="1996-11-01T00:00:00"/>
    <d v="2003-04-01T00:00:00"/>
    <n v="0"/>
    <m/>
    <m/>
    <m/>
    <m/>
    <m/>
    <n v="0"/>
    <m/>
    <m/>
    <m/>
    <m/>
    <m/>
    <n v="21120"/>
    <n v="-3219"/>
    <n v="17901"/>
    <n v="1"/>
    <n v="0"/>
    <n v="0"/>
    <n v="0"/>
    <n v="2746"/>
    <n v="-418"/>
    <n v="2328"/>
    <n v="0.86999999999989086"/>
    <n v="17901"/>
    <n v="0"/>
    <n v="0"/>
    <n v="2327.13"/>
    <n v="0"/>
    <m/>
    <m/>
    <m/>
    <m/>
    <s v="Completed in 1996. Financially completed in 2003."/>
    <m/>
    <m/>
    <m/>
    <x v="1"/>
    <n v="0"/>
    <n v="1"/>
    <n v="49"/>
    <n v="36"/>
    <n v="0"/>
    <n v="0"/>
    <n v="0"/>
    <n v="1992"/>
  </r>
  <r>
    <m/>
    <m/>
    <s v="CHI/PHA/55/INV/166"/>
    <s v="Canada"/>
    <m/>
    <x v="1"/>
    <s v="CHI"/>
    <x v="0"/>
    <s v="PHA"/>
    <s v="Servicing sector terminal CFC phase-out plan (first tranche)"/>
    <d v="2008-07-01T00:00:00"/>
    <d v="2011-07-01T00:00:00"/>
    <s v="FIN"/>
    <d v="2009-02-01T00:00:00"/>
    <m/>
    <d v="2012-03-01T00:00:00"/>
    <d v="2012-03-01T00:00:00"/>
    <n v="0"/>
    <m/>
    <m/>
    <n v="0"/>
    <m/>
    <m/>
    <m/>
    <m/>
    <m/>
    <m/>
    <m/>
    <m/>
    <n v="176000"/>
    <n v="0"/>
    <n v="176000"/>
    <n v="1"/>
    <n v="0"/>
    <n v="0"/>
    <n v="0"/>
    <n v="22880"/>
    <n v="0"/>
    <n v="22880"/>
    <n v="0"/>
    <n v="176000"/>
    <m/>
    <n v="0"/>
    <n v="22880"/>
    <m/>
    <m/>
    <m/>
    <m/>
    <m/>
    <s v="Project was completed in March 2012.  107 conversions were undertaken and verified, 480 technicians received training in good practice, and a good practice standard was developed and officially published in June 2011 by the National Norm Institute.     "/>
    <m/>
    <m/>
    <m/>
    <x v="1"/>
    <n v="0"/>
    <n v="1"/>
    <n v="7"/>
    <n v="36"/>
    <n v="0"/>
    <n v="0"/>
    <n v="0"/>
    <n v="2008"/>
  </r>
  <r>
    <m/>
    <m/>
    <s v="CHI/PHA/60/INV/173"/>
    <s v="Canada"/>
    <m/>
    <x v="1"/>
    <s v="CHI"/>
    <x v="0"/>
    <s v="PHA"/>
    <s v="Servicing sector terminal CFC phase-out plan (second tranche)"/>
    <d v="2010-04-01T00:00:00"/>
    <d v="2011-04-01T00:00:00"/>
    <s v="FIN"/>
    <d v="2011-01-01T00:00:00"/>
    <m/>
    <d v="2013-03-01T00:00:00"/>
    <d v="2013-03-01T00:00:00"/>
    <n v="32.9"/>
    <m/>
    <m/>
    <n v="0"/>
    <m/>
    <m/>
    <n v="32.9"/>
    <m/>
    <m/>
    <m/>
    <m/>
    <m/>
    <n v="261500"/>
    <n v="0"/>
    <n v="261500"/>
    <n v="1"/>
    <n v="0"/>
    <n v="0"/>
    <n v="0"/>
    <n v="33995"/>
    <n v="0"/>
    <n v="33995"/>
    <n v="0"/>
    <n v="261500"/>
    <m/>
    <n v="0"/>
    <n v="33995"/>
    <m/>
    <m/>
    <m/>
    <m/>
    <m/>
    <s v="Project completed March 2013. Key results include: 125 refrigeration systems retrofitted; National Registry of refrigeration technicians established; Refrigeration servicing equipment supplied to training centres; 569 technicians trained in good practices."/>
    <s v="Project completed in March 2013. Key results included: training of 569 technicians (in addition to those trained under Phase I); development of official certification system for technicians; 98 end-user conversions; procurement of equipment for training centres ($81,000) including tools, recovery machines and refrigerant identifiers.     "/>
    <m/>
    <m/>
    <x v="1"/>
    <n v="0"/>
    <n v="1"/>
    <n v="9"/>
    <n v="12"/>
    <n v="0"/>
    <n v="0"/>
    <n v="32900"/>
    <n v="2010"/>
  </r>
  <r>
    <m/>
    <m/>
    <s v="MAL/HAL/06/INV/04"/>
    <s v="IBRD"/>
    <m/>
    <x v="2"/>
    <s v="MAL"/>
    <x v="0"/>
    <s v="HAL"/>
    <s v="Servicing, maintenance and recovery of portable extinguishers (halon-1211) and training programme"/>
    <d v="1992-02-01T00:00:00"/>
    <d v="1993-02-01T00:00:00"/>
    <s v="FIN"/>
    <d v="1996-03-01T00:00:00"/>
    <m/>
    <d v="1998-09-01T00:00:00"/>
    <d v="2002-04-01T00:00:00"/>
    <n v="900"/>
    <m/>
    <m/>
    <n v="0"/>
    <m/>
    <m/>
    <n v="900"/>
    <m/>
    <m/>
    <n v="0"/>
    <m/>
    <m/>
    <n v="720000"/>
    <n v="-1150"/>
    <n v="718850"/>
    <n v="1"/>
    <n v="0"/>
    <n v="0"/>
    <n v="0"/>
    <n v="0"/>
    <n v="0"/>
    <n v="0"/>
    <n v="0"/>
    <n v="718850"/>
    <n v="0"/>
    <n v="0"/>
    <n v="0"/>
    <n v="0"/>
    <n v="0"/>
    <m/>
    <m/>
    <m/>
    <s v="Project physically and financially completed."/>
    <m/>
    <m/>
    <m/>
    <x v="1"/>
    <n v="0"/>
    <n v="1"/>
    <n v="49"/>
    <n v="12"/>
    <n v="0"/>
    <n v="0"/>
    <n v="900000"/>
    <n v="1992"/>
  </r>
  <r>
    <m/>
    <m/>
    <s v="IRA/REF/23/TAS/31"/>
    <s v="France"/>
    <m/>
    <x v="2"/>
    <s v="IRA"/>
    <x v="3"/>
    <s v="REF"/>
    <s v="Set up of a national programme of recovery and recycling CFC-12 (pilot project in Tehran)"/>
    <d v="1997-11-01T00:00:00"/>
    <d v="1998-12-01T00:00:00"/>
    <s v="FIN"/>
    <d v="1999-10-01T00:00:00"/>
    <m/>
    <d v="2004-12-01T00:00:00"/>
    <d v="2004-12-01T00:00:00"/>
    <n v="0"/>
    <m/>
    <m/>
    <n v="0"/>
    <m/>
    <m/>
    <m/>
    <m/>
    <m/>
    <m/>
    <m/>
    <m/>
    <n v="345923"/>
    <n v="-103154.97"/>
    <n v="242768.03"/>
    <n v="0.99999987642524435"/>
    <n v="2.9999999998835847E-2"/>
    <n v="2.9999999998835847E-2"/>
    <n v="0"/>
    <n v="0"/>
    <n v="0"/>
    <n v="0"/>
    <n v="0"/>
    <n v="242768"/>
    <m/>
    <n v="0"/>
    <n v="0"/>
    <m/>
    <m/>
    <m/>
    <m/>
    <m/>
    <s v="Project completed; balance returned at the 57th meeting."/>
    <m/>
    <m/>
    <m/>
    <x v="1"/>
    <n v="0"/>
    <n v="1"/>
    <n v="23"/>
    <n v="13"/>
    <n v="0"/>
    <n v="0"/>
    <n v="0"/>
    <n v="1997"/>
  </r>
  <r>
    <m/>
    <m/>
    <s v="CPR/ARS/07/INV/14"/>
    <s v="IBRD"/>
    <m/>
    <x v="2"/>
    <s v="CPR"/>
    <x v="0"/>
    <s v="ARS"/>
    <s v="Shanghai CFC conversion to LPG propellant"/>
    <d v="1992-06-01T00:00:00"/>
    <d v="1994-06-01T00:00:00"/>
    <s v="FIN"/>
    <d v="1994-05-01T00:00:00"/>
    <m/>
    <d v="1996-09-01T00:00:00"/>
    <d v="1997-06-01T00:00:00"/>
    <n v="6300"/>
    <m/>
    <m/>
    <n v="0"/>
    <m/>
    <m/>
    <n v="6300"/>
    <m/>
    <m/>
    <n v="0"/>
    <m/>
    <m/>
    <n v="1900000"/>
    <n v="409000"/>
    <n v="2309000"/>
    <n v="1"/>
    <n v="0"/>
    <n v="0"/>
    <n v="0"/>
    <n v="0"/>
    <n v="0"/>
    <n v="0"/>
    <n v="0"/>
    <n v="2309000"/>
    <n v="0"/>
    <n v="0"/>
    <n v="0"/>
    <n v="0"/>
    <n v="0"/>
    <m/>
    <m/>
    <m/>
    <s v="CFC consumption in aerosol banned as of Jan. 1, 1998."/>
    <m/>
    <m/>
    <m/>
    <x v="1"/>
    <n v="0"/>
    <n v="1"/>
    <n v="23"/>
    <n v="24"/>
    <n v="0"/>
    <n v="0"/>
    <n v="6300000"/>
    <n v="1992"/>
  </r>
  <r>
    <m/>
    <m/>
    <s v="CPR/FOA/10/INV/49"/>
    <s v="IBRD"/>
    <m/>
    <x v="2"/>
    <s v="CPR"/>
    <x v="0"/>
    <s v="FOA"/>
    <s v="Shangling conversion to 50% reduced CFC foam in refrigerators"/>
    <d v="1993-06-01T00:00:00"/>
    <d v="1995-06-01T00:00:00"/>
    <s v="FIN"/>
    <d v="1995-12-01T00:00:00"/>
    <m/>
    <d v="1996-06-01T00:00:00"/>
    <d v="1997-06-01T00:00:00"/>
    <n v="103"/>
    <m/>
    <m/>
    <n v="0"/>
    <m/>
    <m/>
    <n v="244.1"/>
    <m/>
    <m/>
    <n v="0"/>
    <m/>
    <m/>
    <n v="1079000"/>
    <n v="-121000"/>
    <n v="958000"/>
    <n v="1"/>
    <n v="0"/>
    <n v="0"/>
    <n v="0"/>
    <n v="0"/>
    <n v="0"/>
    <n v="0"/>
    <n v="0"/>
    <n v="958000"/>
    <n v="0"/>
    <n v="0"/>
    <n v="0"/>
    <n v="0"/>
    <n v="0"/>
    <m/>
    <m/>
    <m/>
    <s v="Project completed and commissioned. Actual ODP phaseout exceeded target. The factory also began developing 100% CFC-free technology."/>
    <m/>
    <m/>
    <m/>
    <x v="1"/>
    <n v="0"/>
    <n v="1"/>
    <n v="30"/>
    <n v="24"/>
    <n v="0"/>
    <n v="0"/>
    <n v="103000"/>
    <n v="1993"/>
  </r>
  <r>
    <m/>
    <m/>
    <s v="CPR/FOA/10/INV/51"/>
    <s v="IBRD"/>
    <m/>
    <x v="2"/>
    <s v="CPR"/>
    <x v="0"/>
    <s v="FOA"/>
    <s v="Shenyang production of blended polyol for 50% reduced CFC foam"/>
    <d v="1993-06-01T00:00:00"/>
    <d v="1997-06-01T00:00:00"/>
    <s v="FIN"/>
    <d v="1994-09-01T00:00:00"/>
    <m/>
    <d v="1994-08-01T00:00:00"/>
    <d v="1996-12-01T00:00:00"/>
    <n v="0"/>
    <m/>
    <m/>
    <n v="0"/>
    <m/>
    <m/>
    <n v="0"/>
    <m/>
    <m/>
    <n v="0"/>
    <m/>
    <m/>
    <n v="175000"/>
    <n v="-10000"/>
    <n v="165000"/>
    <n v="1"/>
    <n v="0"/>
    <n v="0"/>
    <n v="0"/>
    <n v="0"/>
    <n v="0"/>
    <n v="0"/>
    <n v="0"/>
    <n v="165000"/>
    <n v="0"/>
    <n v="0"/>
    <n v="0"/>
    <n v="0"/>
    <n v="0"/>
    <m/>
    <m/>
    <m/>
    <s v="Project completed and commissioned. By using the contingency fund, the factory went one step ahead to develop 100% CFC-free technology."/>
    <m/>
    <m/>
    <m/>
    <x v="1"/>
    <n v="0"/>
    <n v="1"/>
    <n v="15"/>
    <n v="48"/>
    <n v="0"/>
    <n v="0"/>
    <n v="0"/>
    <n v="1993"/>
  </r>
  <r>
    <m/>
    <m/>
    <s v="CPR/FOA/10/INV/50"/>
    <s v="IBRD"/>
    <m/>
    <x v="2"/>
    <s v="CPR"/>
    <x v="0"/>
    <s v="FOA"/>
    <s v="Shuangyan conversion to 50% reduced CFC foam in refrigerators"/>
    <d v="1993-06-01T00:00:00"/>
    <d v="1995-06-01T00:00:00"/>
    <s v="FIN"/>
    <d v="1994-10-01T00:00:00"/>
    <m/>
    <d v="1993-06-01T00:00:00"/>
    <d v="1997-03-01T00:00:00"/>
    <n v="28"/>
    <m/>
    <m/>
    <n v="0"/>
    <m/>
    <m/>
    <n v="63"/>
    <m/>
    <m/>
    <n v="0"/>
    <m/>
    <m/>
    <n v="581000"/>
    <n v="-96000"/>
    <n v="485000"/>
    <n v="1"/>
    <n v="0"/>
    <n v="0"/>
    <n v="0"/>
    <n v="0"/>
    <n v="0"/>
    <n v="0"/>
    <n v="0"/>
    <n v="485000"/>
    <n v="0"/>
    <n v="0"/>
    <n v="0"/>
    <n v="0"/>
    <n v="0"/>
    <m/>
    <m/>
    <m/>
    <s v="Project completed and commissioned. Actual ODP phaseout exceeded target."/>
    <m/>
    <m/>
    <m/>
    <x v="1"/>
    <n v="0"/>
    <n v="1"/>
    <n v="16"/>
    <n v="24"/>
    <n v="0"/>
    <n v="0"/>
    <n v="28000"/>
    <n v="1993"/>
  </r>
  <r>
    <m/>
    <m/>
    <s v="IRA/SEV/26/TAS/36"/>
    <s v="France"/>
    <m/>
    <x v="2"/>
    <s v="IRA"/>
    <x v="3"/>
    <s v="SEV"/>
    <s v="Small and medium enterprises study"/>
    <d v="1998-11-01T00:00:00"/>
    <d v="1999-12-01T00:00:00"/>
    <s v="FIN"/>
    <d v="2002-05-01T00:00:00"/>
    <m/>
    <d v="2005-04-01T00:00:00"/>
    <d v="2005-04-01T00:00:00"/>
    <n v="0"/>
    <m/>
    <m/>
    <n v="0"/>
    <m/>
    <m/>
    <m/>
    <m/>
    <m/>
    <m/>
    <m/>
    <m/>
    <n v="75000"/>
    <n v="-55000"/>
    <n v="20000"/>
    <n v="1"/>
    <n v="0"/>
    <n v="0"/>
    <n v="0"/>
    <n v="0"/>
    <n v="0"/>
    <n v="0"/>
    <n v="0"/>
    <n v="20000"/>
    <m/>
    <n v="0"/>
    <n v="0"/>
    <m/>
    <m/>
    <m/>
    <m/>
    <m/>
    <s v="Closed as per decision 45/12, financial closure to be finalised."/>
    <m/>
    <m/>
    <m/>
    <x v="1"/>
    <n v="0"/>
    <n v="1"/>
    <n v="42"/>
    <n v="13"/>
    <n v="0"/>
    <n v="0"/>
    <n v="0"/>
    <n v="1998"/>
  </r>
  <r>
    <m/>
    <m/>
    <s v="LAC/SEV/32/TAS/35"/>
    <s v="UNEP"/>
    <m/>
    <x v="1"/>
    <s v="LAC"/>
    <x v="3"/>
    <s v="SEV"/>
    <s v="South American, Central American and the Caribbean regional networks (2001)"/>
    <d v="2000-12-01T00:00:00"/>
    <d v="2001-12-01T00:00:00"/>
    <s v="FIN"/>
    <d v="2001-01-01T00:00:00"/>
    <m/>
    <d v="2001-12-01T00:00:00"/>
    <d v="2003-07-01T00:00:00"/>
    <n v="0"/>
    <m/>
    <m/>
    <n v="0"/>
    <m/>
    <m/>
    <n v="0"/>
    <m/>
    <m/>
    <n v="0"/>
    <m/>
    <m/>
    <n v="429000"/>
    <n v="-17257"/>
    <n v="411743"/>
    <n v="1"/>
    <n v="0"/>
    <n v="0"/>
    <n v="0"/>
    <n v="55770"/>
    <n v="-2243.41"/>
    <n v="53526.59"/>
    <n v="0"/>
    <n v="411743"/>
    <n v="0"/>
    <n v="0"/>
    <n v="53526.590000000004"/>
    <n v="0"/>
    <m/>
    <n v="0"/>
    <m/>
    <m/>
    <m/>
    <m/>
    <m/>
    <m/>
    <x v="1"/>
    <n v="0"/>
    <n v="1"/>
    <n v="1"/>
    <n v="12"/>
    <n v="0"/>
    <n v="0"/>
    <n v="0"/>
    <n v="2000"/>
  </r>
  <r>
    <m/>
    <m/>
    <s v="ASP/SEV/21/TAS/24"/>
    <s v="UNEP"/>
    <m/>
    <x v="2"/>
    <s v="ASP"/>
    <x v="3"/>
    <s v="SEV"/>
    <s v="South Asian Region Network (1997)"/>
    <d v="1997-02-01T00:00:00"/>
    <d v="1997-12-01T00:00:00"/>
    <s v="FIN"/>
    <d v="1997-03-01T00:00:00"/>
    <m/>
    <d v="1997-12-01T00:00:00"/>
    <d v="1999-12-01T00:00:00"/>
    <n v="0"/>
    <m/>
    <m/>
    <n v="0"/>
    <m/>
    <m/>
    <n v="0"/>
    <m/>
    <m/>
    <n v="0"/>
    <m/>
    <m/>
    <n v="199000"/>
    <n v="-109950"/>
    <n v="89050"/>
    <n v="1"/>
    <n v="0"/>
    <n v="0"/>
    <n v="0"/>
    <n v="25870"/>
    <n v="-14293.5"/>
    <n v="11576.5"/>
    <n v="0"/>
    <n v="89050"/>
    <n v="0"/>
    <n v="0"/>
    <n v="11576.5"/>
    <n v="0"/>
    <m/>
    <n v="0"/>
    <m/>
    <m/>
    <m/>
    <m/>
    <m/>
    <m/>
    <x v="1"/>
    <n v="0"/>
    <n v="1"/>
    <n v="1"/>
    <n v="10"/>
    <n v="0"/>
    <n v="0"/>
    <n v="0"/>
    <n v="1997"/>
  </r>
  <r>
    <m/>
    <m/>
    <s v="ASP/SEV/32/TAS/48"/>
    <s v="UNEP"/>
    <m/>
    <x v="2"/>
    <s v="ASP"/>
    <x v="3"/>
    <s v="SEV"/>
    <s v="South East Asia and the Pacific and South Asia regional networks (2001)"/>
    <d v="2000-12-01T00:00:00"/>
    <d v="2001-12-01T00:00:00"/>
    <s v="FIN"/>
    <d v="2001-01-01T00:00:00"/>
    <m/>
    <d v="2002-06-01T00:00:00"/>
    <d v="2003-06-01T00:00:00"/>
    <n v="0"/>
    <m/>
    <m/>
    <n v="0"/>
    <m/>
    <m/>
    <n v="0"/>
    <m/>
    <m/>
    <n v="0"/>
    <m/>
    <m/>
    <n v="225000"/>
    <n v="-20468"/>
    <n v="204532"/>
    <n v="1"/>
    <n v="0"/>
    <n v="0"/>
    <n v="0"/>
    <n v="29250"/>
    <n v="-2660.84"/>
    <n v="26589.16"/>
    <n v="0"/>
    <n v="204532"/>
    <n v="0"/>
    <n v="0"/>
    <n v="26589.16"/>
    <n v="0"/>
    <m/>
    <n v="0"/>
    <m/>
    <m/>
    <m/>
    <m/>
    <m/>
    <m/>
    <x v="1"/>
    <n v="0"/>
    <n v="1"/>
    <n v="1"/>
    <n v="12"/>
    <n v="0"/>
    <n v="0"/>
    <n v="0"/>
    <n v="2000"/>
  </r>
  <r>
    <m/>
    <m/>
    <s v="ASP/HAL/08/TRA/07"/>
    <s v="USA"/>
    <m/>
    <x v="2"/>
    <s v="ASP"/>
    <x v="2"/>
    <s v="HAL"/>
    <s v="South-east Asia halon-1211 training workshop in Japan"/>
    <d v="1992-10-01T00:00:00"/>
    <d v="1992-10-01T00:00:00"/>
    <s v="FIN"/>
    <m/>
    <m/>
    <d v="1992-10-01T00:00:00"/>
    <d v="1992-10-01T00:00:00"/>
    <n v="0"/>
    <m/>
    <m/>
    <n v="0"/>
    <m/>
    <m/>
    <m/>
    <m/>
    <m/>
    <m/>
    <m/>
    <m/>
    <n v="190000"/>
    <n v="0"/>
    <n v="190000"/>
    <n v="1"/>
    <n v="0"/>
    <n v="0"/>
    <n v="0"/>
    <n v="0"/>
    <n v="0"/>
    <n v="0"/>
    <n v="0"/>
    <n v="190000"/>
    <m/>
    <n v="0"/>
    <m/>
    <m/>
    <m/>
    <m/>
    <m/>
    <m/>
    <s v="Completed."/>
    <m/>
    <m/>
    <m/>
    <x v="1"/>
    <n v="0"/>
    <n v="1"/>
    <s v=""/>
    <n v="0"/>
    <n v="0"/>
    <n v="0"/>
    <n v="0"/>
    <n v="1992"/>
  </r>
  <r>
    <m/>
    <m/>
    <s v="CPR/REF/10/TAS/33"/>
    <s v="USA"/>
    <m/>
    <x v="2"/>
    <s v="CPR"/>
    <x v="3"/>
    <s v="REF"/>
    <s v="Staged project to produce CFC-free refrigerators in China (stage 1a: model prototype development and testing)"/>
    <d v="1993-06-01T00:00:00"/>
    <d v="1993-12-01T00:00:00"/>
    <s v="FIN"/>
    <m/>
    <m/>
    <d v="1993-12-01T00:00:00"/>
    <d v="1993-12-01T00:00:00"/>
    <n v="0"/>
    <m/>
    <m/>
    <n v="0"/>
    <m/>
    <m/>
    <m/>
    <m/>
    <m/>
    <m/>
    <m/>
    <m/>
    <n v="396110"/>
    <n v="0"/>
    <n v="396110"/>
    <n v="1"/>
    <n v="0"/>
    <n v="0"/>
    <n v="0"/>
    <n v="0"/>
    <n v="0"/>
    <n v="0"/>
    <n v="0"/>
    <n v="396110"/>
    <m/>
    <n v="0"/>
    <m/>
    <m/>
    <m/>
    <m/>
    <m/>
    <m/>
    <s v="Completed."/>
    <m/>
    <m/>
    <m/>
    <x v="1"/>
    <n v="0"/>
    <n v="1"/>
    <s v=""/>
    <n v="6"/>
    <n v="0"/>
    <n v="0"/>
    <n v="0"/>
    <n v="1993"/>
  </r>
  <r>
    <m/>
    <m/>
    <s v="CPR/REF/16/INV/115"/>
    <s v="Germany"/>
    <m/>
    <x v="2"/>
    <s v="CPR"/>
    <x v="0"/>
    <s v="REF"/>
    <s v="Staged project to produce CFC-free refrigerators in China (stage 1b: field testing, stage 2: changeover of foam blowing agent to cyclopentane and refrigerant to isobutane in Haier Refrigerator Factory)"/>
    <d v="1995-03-01T00:00:00"/>
    <d v="1996-03-01T00:00:00"/>
    <s v="FIN"/>
    <d v="1995-03-01T00:00:00"/>
    <m/>
    <d v="1996-03-01T00:00:00"/>
    <d v="1996-03-01T00:00:00"/>
    <n v="174"/>
    <m/>
    <m/>
    <n v="0"/>
    <m/>
    <m/>
    <n v="174"/>
    <m/>
    <m/>
    <n v="0"/>
    <m/>
    <m/>
    <n v="1336918"/>
    <n v="0"/>
    <n v="1336918"/>
    <n v="1"/>
    <n v="0"/>
    <n v="0"/>
    <n v="0"/>
    <n v="0"/>
    <n v="0"/>
    <n v="0"/>
    <n v="0"/>
    <n v="1336918"/>
    <n v="0"/>
    <n v="0"/>
    <n v="0"/>
    <n v="0"/>
    <m/>
    <m/>
    <m/>
    <m/>
    <s v="Completion report submitted Oct 99"/>
    <m/>
    <m/>
    <m/>
    <x v="1"/>
    <n v="0"/>
    <n v="1"/>
    <n v="0"/>
    <n v="12"/>
    <n v="0"/>
    <n v="0"/>
    <n v="174000"/>
    <n v="1995"/>
  </r>
  <r>
    <m/>
    <m/>
    <s v="CPR/REF/16/INV/116"/>
    <s v="USA"/>
    <m/>
    <x v="2"/>
    <s v="CPR"/>
    <x v="0"/>
    <s v="REF"/>
    <s v="Staged project to produce CFC-free refrigerators in China (stage 1b: field testing, stage 2: changeover of foam blowing agent to cyclopentane and refrigerant to isobutane in Haier Refrigerator Factory)"/>
    <d v="1995-03-01T00:00:00"/>
    <d v="1996-03-01T00:00:00"/>
    <s v="FIN"/>
    <d v="1995-03-01T00:00:00"/>
    <m/>
    <d v="2000-05-01T00:00:00"/>
    <d v="2000-05-01T00:00:00"/>
    <n v="29"/>
    <m/>
    <m/>
    <n v="0"/>
    <m/>
    <m/>
    <m/>
    <m/>
    <m/>
    <m/>
    <m/>
    <m/>
    <n v="1643865"/>
    <n v="0"/>
    <n v="1643865"/>
    <n v="1"/>
    <n v="0"/>
    <n v="0"/>
    <n v="0"/>
    <n v="0"/>
    <n v="0"/>
    <n v="0"/>
    <n v="0"/>
    <n v="1643865"/>
    <m/>
    <n v="0"/>
    <m/>
    <m/>
    <m/>
    <m/>
    <m/>
    <m/>
    <s v="Conversion of line to produce cyclopentane-152a/22 refrigerators completed, certified Aug96; CFCs eliminated.  Final funding to follow verification of old equipment destruction, review of receipts, final safety certification, and initial production."/>
    <m/>
    <m/>
    <m/>
    <x v="1"/>
    <n v="0"/>
    <n v="1"/>
    <n v="0"/>
    <n v="12"/>
    <n v="0"/>
    <n v="0"/>
    <n v="29000"/>
    <n v="1995"/>
  </r>
  <r>
    <m/>
    <m/>
    <s v="THA/ARS/25/INV/94"/>
    <s v="UNDP"/>
    <m/>
    <x v="2"/>
    <s v="THA"/>
    <x v="0"/>
    <s v="ARS"/>
    <s v="Standard Manufacturing Co. Ltd. conversion"/>
    <d v="1998-07-01T00:00:00"/>
    <d v="2000-08-01T00:00:00"/>
    <s v="FIN"/>
    <d v="1998-12-01T00:00:00"/>
    <m/>
    <d v="2000-07-01T00:00:00"/>
    <d v="2001-12-01T00:00:00"/>
    <n v="41"/>
    <m/>
    <m/>
    <m/>
    <m/>
    <m/>
    <n v="41"/>
    <m/>
    <m/>
    <m/>
    <m/>
    <m/>
    <n v="138380"/>
    <n v="-5000"/>
    <n v="133380"/>
    <n v="1"/>
    <n v="0"/>
    <n v="0"/>
    <n v="0"/>
    <n v="17989"/>
    <n v="-650"/>
    <n v="17339"/>
    <n v="-0.40000000000145519"/>
    <n v="133380"/>
    <n v="0"/>
    <n v="0"/>
    <n v="17339.400000000001"/>
    <n v="0"/>
    <m/>
    <m/>
    <m/>
    <m/>
    <s v="Completed in 2000. Financially completed in 2001."/>
    <m/>
    <m/>
    <m/>
    <x v="1"/>
    <n v="0"/>
    <n v="1"/>
    <n v="5"/>
    <n v="25"/>
    <n v="0"/>
    <n v="0"/>
    <n v="41000"/>
    <n v="1998"/>
  </r>
  <r>
    <m/>
    <m/>
    <s v="AFG/SEV/46/INS/03"/>
    <s v="UNEP"/>
    <m/>
    <x v="2"/>
    <s v="AFG"/>
    <x v="4"/>
    <s v="SEV"/>
    <s v="Start up of institutional strengthening project"/>
    <d v="2005-07-01T00:00:00"/>
    <d v="2005-12-01T00:00:00"/>
    <s v="FIN"/>
    <d v="2005-08-01T00:00:00"/>
    <m/>
    <d v="2005-10-01T00:00:00"/>
    <d v="2006-10-01T00:00:00"/>
    <n v="0"/>
    <m/>
    <m/>
    <n v="0"/>
    <m/>
    <m/>
    <n v="0"/>
    <m/>
    <m/>
    <n v="0"/>
    <m/>
    <m/>
    <n v="20000"/>
    <n v="0"/>
    <n v="20000"/>
    <n v="1"/>
    <n v="0"/>
    <n v="0"/>
    <n v="0"/>
    <n v="0"/>
    <n v="0"/>
    <n v="0"/>
    <n v="0"/>
    <n v="20000"/>
    <n v="0"/>
    <n v="0"/>
    <n v="0"/>
    <n v="0"/>
    <m/>
    <n v="0"/>
    <m/>
    <m/>
    <m/>
    <m/>
    <m/>
    <m/>
    <x v="1"/>
    <n v="0"/>
    <n v="1"/>
    <n v="1"/>
    <n v="5"/>
    <n v="0"/>
    <n v="0"/>
    <n v="0"/>
    <n v="2005"/>
  </r>
  <r>
    <m/>
    <m/>
    <s v="EQG/SEV/49/INS/02"/>
    <s v="UNEP"/>
    <m/>
    <x v="0"/>
    <s v="EQG"/>
    <x v="4"/>
    <s v="SEV"/>
    <s v="Start-up of institutional strengthening project"/>
    <d v="2006-07-01T00:00:00"/>
    <d v="2007-07-01T00:00:00"/>
    <s v="FIN"/>
    <d v="2007-12-01T00:00:00"/>
    <m/>
    <d v="2009-03-01T00:00:00"/>
    <d v="2010-12-01T00:00:00"/>
    <n v="0"/>
    <m/>
    <m/>
    <n v="0"/>
    <m/>
    <m/>
    <n v="0"/>
    <m/>
    <m/>
    <n v="0"/>
    <m/>
    <m/>
    <n v="40000"/>
    <n v="0"/>
    <n v="40000"/>
    <n v="1"/>
    <n v="0"/>
    <n v="0"/>
    <n v="0"/>
    <n v="0"/>
    <n v="0"/>
    <n v="0"/>
    <n v="0"/>
    <n v="40000"/>
    <n v="0"/>
    <n v="0"/>
    <n v="0"/>
    <n v="0"/>
    <m/>
    <n v="0"/>
    <m/>
    <m/>
    <m/>
    <m/>
    <m/>
    <m/>
    <x v="1"/>
    <n v="0"/>
    <n v="1"/>
    <n v="17"/>
    <n v="12"/>
    <n v="0"/>
    <n v="0"/>
    <n v="0"/>
    <n v="2006"/>
  </r>
  <r>
    <m/>
    <m/>
    <s v="IND/ARS/22/INV/113"/>
    <s v="IBRD"/>
    <m/>
    <x v="2"/>
    <s v="IND"/>
    <x v="0"/>
    <s v="ARS"/>
    <s v="Stella Industries aerosol conversion"/>
    <d v="1997-05-01T00:00:00"/>
    <d v="1998-06-01T00:00:00"/>
    <s v="FIN"/>
    <d v="1997-08-01T00:00:00"/>
    <m/>
    <d v="1998-09-01T00:00:00"/>
    <d v="1998-09-01T00:00:00"/>
    <n v="105"/>
    <m/>
    <m/>
    <n v="0"/>
    <m/>
    <m/>
    <n v="105"/>
    <m/>
    <m/>
    <n v="0"/>
    <m/>
    <m/>
    <n v="269175"/>
    <n v="0"/>
    <n v="269175"/>
    <n v="1"/>
    <n v="0"/>
    <n v="0"/>
    <n v="0"/>
    <n v="34993"/>
    <n v="0"/>
    <n v="34993"/>
    <n v="0"/>
    <n v="269175"/>
    <n v="0"/>
    <n v="0"/>
    <n v="34993"/>
    <n v="0"/>
    <n v="0"/>
    <m/>
    <m/>
    <m/>
    <s v="Project completed. PCR submitted."/>
    <m/>
    <m/>
    <m/>
    <x v="1"/>
    <n v="0"/>
    <n v="1"/>
    <n v="3"/>
    <n v="13"/>
    <n v="0"/>
    <n v="0"/>
    <n v="105000"/>
    <n v="1997"/>
  </r>
  <r>
    <m/>
    <m/>
    <s v="MEX/STE/40/INV/115"/>
    <s v="IBRD"/>
    <m/>
    <x v="1"/>
    <s v="MEX"/>
    <x v="0"/>
    <s v="STE"/>
    <s v="Sterilization group project to replace CFC-12 technology-based sterilization equipment by alternative technologies in the hospital medical sterilization sector"/>
    <d v="2003-07-01T00:00:00"/>
    <d v="2005-07-01T00:00:00"/>
    <s v="FIN"/>
    <d v="2005-12-01T00:00:00"/>
    <m/>
    <d v="2006-06-01T00:00:00"/>
    <d v="2006-06-01T00:00:00"/>
    <n v="14.5"/>
    <m/>
    <m/>
    <n v="0"/>
    <m/>
    <m/>
    <n v="19.899999999999999"/>
    <m/>
    <m/>
    <n v="0"/>
    <m/>
    <m/>
    <n v="288700"/>
    <n v="-22568"/>
    <n v="266132"/>
    <n v="1"/>
    <n v="0"/>
    <n v="0"/>
    <n v="0"/>
    <n v="21653"/>
    <n v="-1692.64"/>
    <n v="19960.36"/>
    <n v="0.36000000000058208"/>
    <n v="266132"/>
    <n v="0"/>
    <n v="0"/>
    <n v="19960"/>
    <n v="0"/>
    <n v="0"/>
    <m/>
    <m/>
    <m/>
    <s v="Umbrella project is now completed."/>
    <m/>
    <m/>
    <m/>
    <x v="1"/>
    <n v="0"/>
    <n v="1"/>
    <n v="29"/>
    <n v="24"/>
    <n v="0"/>
    <n v="0"/>
    <n v="14500"/>
    <n v="2003"/>
  </r>
  <r>
    <m/>
    <m/>
    <s v="AFR/REF/48/DEM/36"/>
    <s v="France"/>
    <m/>
    <x v="0"/>
    <s v="AFR"/>
    <x v="1"/>
    <s v="REF"/>
    <s v="Strategic demonstration project for accelerated conversion of CFC chillers in 5 African Countries (Cameroon, Egypt, Namibia, Nigeria and Sudan)"/>
    <d v="2006-04-01T00:00:00"/>
    <d v="2009-09-01T00:00:00"/>
    <s v="FIN"/>
    <d v="2010-12-01T00:00:00"/>
    <m/>
    <d v="2017-12-01T00:00:00"/>
    <d v="2019-07-01T00:00:00"/>
    <n v="0"/>
    <m/>
    <m/>
    <n v="0"/>
    <m/>
    <m/>
    <n v="0"/>
    <m/>
    <m/>
    <n v="0"/>
    <m/>
    <m/>
    <n v="360000"/>
    <n v="-98604"/>
    <n v="261396"/>
    <n v="1"/>
    <n v="0"/>
    <n v="0"/>
    <n v="0"/>
    <n v="46800"/>
    <n v="-7888"/>
    <n v="38912"/>
    <n v="0"/>
    <n v="261396"/>
    <n v="0"/>
    <n v="0"/>
    <n v="38912"/>
    <n v="0"/>
    <m/>
    <m/>
    <m/>
    <d v="2017-12-01T00:00:00"/>
    <s v="The remaining Chillers units were installed and connected  for the Taxation Authority  in Sudan._x000a__x000a_The commissions is pending since the beneficiary did not complete the preparation of the site._x000a__x000a_The project was completed in line with Decision 79/51 and the final commissioning will be managed directly with the beneficiary as soon as the adaptation work is completed._x000a__x000a__x000a_Was there any delay during the reporting year? No_x000a__x000a_Any recurring problem? No_x000a__x000a_Any impact on project completion date: No_x000a__x000a_Any action required by Executive Committee? No"/>
    <s v="The project was completed. The remaining obligations are being processed and the financial closure is in process."/>
    <m/>
    <m/>
    <x v="1"/>
    <n v="0"/>
    <n v="1"/>
    <n v="56"/>
    <n v="41"/>
    <n v="0"/>
    <n v="0"/>
    <n v="0"/>
    <n v="2006"/>
  </r>
  <r>
    <m/>
    <m/>
    <s v="AFR/REF/48/DEM/34"/>
    <s v="Germany"/>
    <m/>
    <x v="0"/>
    <s v="AFR"/>
    <x v="1"/>
    <s v="REF"/>
    <s v="Strategic demonstration project for accelerated conversion of CFC chillers in 5 African Countries (Cameroon, Egypt, Namibia, Nigeria and Sudan)"/>
    <d v="2006-04-01T00:00:00"/>
    <d v="2009-09-01T00:00:00"/>
    <s v="FIN"/>
    <d v="2006-09-01T00:00:00"/>
    <m/>
    <d v="2010-12-01T00:00:00"/>
    <d v="2011-12-01T00:00:00"/>
    <n v="0"/>
    <m/>
    <m/>
    <n v="0"/>
    <m/>
    <m/>
    <m/>
    <m/>
    <m/>
    <m/>
    <m/>
    <m/>
    <n v="192500"/>
    <n v="0"/>
    <n v="192500"/>
    <n v="1"/>
    <n v="0"/>
    <n v="0"/>
    <n v="0"/>
    <n v="25025"/>
    <n v="0"/>
    <n v="25025"/>
    <n v="0"/>
    <n v="192500"/>
    <n v="0"/>
    <n v="0"/>
    <n v="25025"/>
    <n v="0"/>
    <m/>
    <m/>
    <m/>
    <m/>
    <s v="Chiller has been delivered and installed. Project and financial completion is under way."/>
    <m/>
    <m/>
    <m/>
    <x v="1"/>
    <n v="0"/>
    <n v="1"/>
    <n v="5"/>
    <n v="41"/>
    <n v="0"/>
    <n v="0"/>
    <n v="0"/>
    <n v="2006"/>
  </r>
  <r>
    <m/>
    <m/>
    <s v="AFR/REF/48/DEM/35"/>
    <s v="Japan"/>
    <m/>
    <x v="0"/>
    <s v="AFR"/>
    <x v="1"/>
    <s v="REF"/>
    <s v="Strategic demonstration project for accelerated conversion of CFC chillers in 5 African Countries (Cameroon, Egypt, Namibia, Nigeria and Sudan)"/>
    <d v="2006-04-01T00:00:00"/>
    <d v="2009-09-01T00:00:00"/>
    <s v="FIN"/>
    <d v="2007-06-01T00:00:00"/>
    <m/>
    <d v="2017-12-01T00:00:00"/>
    <d v="2018-12-01T00:00:00"/>
    <n v="0"/>
    <m/>
    <m/>
    <n v="0"/>
    <m/>
    <m/>
    <n v="0"/>
    <m/>
    <m/>
    <n v="0"/>
    <m/>
    <m/>
    <n v="700000"/>
    <n v="-53.25"/>
    <n v="699946.75"/>
    <n v="1.0000003571700276"/>
    <n v="-0.25"/>
    <n v="-0.25"/>
    <n v="0"/>
    <n v="91000"/>
    <n v="-7"/>
    <n v="90993"/>
    <n v="0"/>
    <n v="699947"/>
    <n v="0"/>
    <n v="0"/>
    <n v="90993"/>
    <n v="0"/>
    <m/>
    <m/>
    <m/>
    <d v="2018-04-01T00:00:00"/>
    <s v="The project was financially closed in December 2018."/>
    <s v="Balances were returned at the 83rd ExCom."/>
    <m/>
    <m/>
    <x v="1"/>
    <n v="0"/>
    <n v="1"/>
    <n v="14"/>
    <n v="41"/>
    <n v="0"/>
    <n v="0"/>
    <n v="0"/>
    <n v="2006"/>
  </r>
  <r>
    <m/>
    <m/>
    <s v="AFR/REF/48/DEM/37"/>
    <s v="UNIDO"/>
    <m/>
    <x v="0"/>
    <s v="AFR"/>
    <x v="1"/>
    <s v="REF"/>
    <s v="Strategic demonstration project for accelerated conversion of CFC chillers in 5 African Countries (Cameroon, Egypt, Namibia, Nigeria and Sudan)"/>
    <d v="2006-04-01T00:00:00"/>
    <d v="2009-09-01T00:00:00"/>
    <s v="FIN"/>
    <d v="2007-01-01T00:00:00"/>
    <m/>
    <d v="2014-12-01T00:00:00"/>
    <d v="2017-08-01T00:00:00"/>
    <n v="0"/>
    <m/>
    <m/>
    <n v="0"/>
    <m/>
    <m/>
    <n v="0"/>
    <m/>
    <m/>
    <n v="0"/>
    <m/>
    <m/>
    <n v="747500"/>
    <n v="-54118.5"/>
    <n v="693381.5"/>
    <n v="1.0000007211037503"/>
    <n v="-0.5"/>
    <n v="-0.5"/>
    <n v="0"/>
    <n v="56063"/>
    <n v="-4059"/>
    <n v="52004"/>
    <n v="0"/>
    <n v="693382"/>
    <n v="0"/>
    <m/>
    <n v="52004"/>
    <n v="0"/>
    <m/>
    <m/>
    <m/>
    <m/>
    <m/>
    <m/>
    <m/>
    <m/>
    <x v="1"/>
    <n v="0"/>
    <n v="1"/>
    <n v="9"/>
    <n v="41"/>
    <n v="0"/>
    <n v="0"/>
    <n v="0"/>
    <n v="2006"/>
  </r>
  <r>
    <m/>
    <m/>
    <s v="CPR/FOA/10/TAS/38"/>
    <s v="UNDP"/>
    <m/>
    <x v="2"/>
    <s v="CPR"/>
    <x v="3"/>
    <s v="FOA"/>
    <s v="Strategy and action programme for the elimination of CFC in the manufacture of foams"/>
    <d v="1993-06-01T00:00:00"/>
    <d v="1994-06-01T00:00:00"/>
    <s v="FIN"/>
    <d v="1994-05-01T00:00:00"/>
    <m/>
    <d v="1997-07-01T00:00:00"/>
    <d v="2000-06-01T00:00:00"/>
    <n v="0"/>
    <m/>
    <m/>
    <m/>
    <m/>
    <m/>
    <n v="0"/>
    <m/>
    <m/>
    <m/>
    <m/>
    <m/>
    <n v="200000"/>
    <n v="-574"/>
    <n v="199426"/>
    <n v="1"/>
    <n v="0"/>
    <n v="0"/>
    <n v="0"/>
    <n v="26000"/>
    <n v="-75"/>
    <n v="25925"/>
    <n v="0"/>
    <n v="199426"/>
    <n v="0"/>
    <n v="0"/>
    <n v="25925"/>
    <n v="0"/>
    <m/>
    <m/>
    <m/>
    <m/>
    <s v="Completed in 1997. Financially completed in 2000."/>
    <m/>
    <m/>
    <m/>
    <x v="1"/>
    <n v="0"/>
    <n v="1"/>
    <n v="11"/>
    <n v="12"/>
    <n v="0"/>
    <n v="0"/>
    <n v="0"/>
    <n v="1993"/>
  </r>
  <r>
    <m/>
    <m/>
    <s v="IND/FOA/13/TAS/29"/>
    <s v="UNDP"/>
    <m/>
    <x v="2"/>
    <s v="IND"/>
    <x v="3"/>
    <s v="FOA"/>
    <s v="Strategy and action programme for the elimination of CFC in the manufacture of foams"/>
    <d v="1994-07-01T00:00:00"/>
    <d v="1995-07-01T00:00:00"/>
    <s v="FIN"/>
    <d v="1998-07-01T00:00:00"/>
    <m/>
    <d v="1999-12-01T00:00:00"/>
    <d v="2003-05-01T00:00:00"/>
    <n v="0"/>
    <m/>
    <m/>
    <m/>
    <m/>
    <m/>
    <n v="0"/>
    <m/>
    <m/>
    <m/>
    <m/>
    <m/>
    <n v="200000"/>
    <n v="-1396"/>
    <n v="198604"/>
    <n v="1"/>
    <n v="0"/>
    <n v="0"/>
    <n v="0"/>
    <n v="26000"/>
    <n v="-181"/>
    <n v="25819"/>
    <n v="0.47999999999956344"/>
    <n v="198604"/>
    <n v="0"/>
    <n v="0"/>
    <n v="25818.52"/>
    <n v="0"/>
    <m/>
    <m/>
    <m/>
    <m/>
    <s v="Completed in 1999. Financially completed in 2003."/>
    <m/>
    <m/>
    <m/>
    <x v="1"/>
    <n v="0"/>
    <n v="1"/>
    <n v="48"/>
    <n v="12"/>
    <n v="0"/>
    <n v="0"/>
    <n v="0"/>
    <n v="1994"/>
  </r>
  <r>
    <m/>
    <m/>
    <s v="EUR/DES/65/PRP/11"/>
    <s v="Czech Republic"/>
    <m/>
    <x v="4"/>
    <s v="EUR"/>
    <x v="5"/>
    <s v="DES"/>
    <s v="Strategy for disposal and destruction of ODS for 4 LVC countries in the Europe and Central Asia region (Bosnia and Herzegovina, Croatia, Montenegro and Turkmenistan)"/>
    <d v="2011-11-01T00:00:00"/>
    <d v="2012-11-01T00:00:00"/>
    <s v="FIN"/>
    <d v="2012-08-01T00:00:00"/>
    <m/>
    <d v="2013-05-01T00:00:00"/>
    <m/>
    <n v="0"/>
    <m/>
    <m/>
    <n v="0"/>
    <m/>
    <m/>
    <n v="0"/>
    <m/>
    <m/>
    <n v="0"/>
    <m/>
    <m/>
    <n v="35000"/>
    <n v="-5590"/>
    <n v="29410"/>
    <n v="1.0000091805508331"/>
    <n v="-0.27000000000043656"/>
    <n v="-0.27000000000043656"/>
    <n v="0"/>
    <n v="4550"/>
    <n v="-727"/>
    <n v="3823"/>
    <n v="-0.33510000000023865"/>
    <n v="29410.27"/>
    <n v="0"/>
    <n v="0"/>
    <n v="3823.3351000000002"/>
    <n v="0"/>
    <s v="N.a."/>
    <m/>
    <m/>
    <m/>
    <s v="Project  preparation was completed in May 2013 and project proposal approved by ExCom 69."/>
    <s v="Preparation project completed."/>
    <m/>
    <m/>
    <x v="1"/>
    <n v="0"/>
    <n v="1"/>
    <n v="9"/>
    <n v="12"/>
    <n v="0"/>
    <n v="0"/>
    <n v="0"/>
    <n v="2011"/>
  </r>
  <r>
    <m/>
    <m/>
    <s v="EUR/DES/65/PRP/12"/>
    <s v="UNIDO"/>
    <m/>
    <x v="4"/>
    <s v="EUR"/>
    <x v="5"/>
    <s v="DES"/>
    <s v="Strategy for disposal and destruction of ODS for 4 LVC countries in the Europe and Central Asia region (Bosnia and Herzegovina, Croatia, Montenegro and Turkmenistan)"/>
    <d v="2011-11-01T00:00:00"/>
    <d v="2012-11-01T00:00:00"/>
    <s v="FIN"/>
    <d v="2012-04-01T00:00:00"/>
    <m/>
    <d v="2014-05-01T00:00:00"/>
    <d v="2017-03-01T00:00:00"/>
    <n v="0"/>
    <m/>
    <m/>
    <n v="0"/>
    <m/>
    <m/>
    <n v="0"/>
    <m/>
    <m/>
    <n v="0"/>
    <m/>
    <m/>
    <n v="35000"/>
    <n v="-76"/>
    <n v="34924"/>
    <n v="1"/>
    <n v="0"/>
    <n v="0"/>
    <n v="0"/>
    <n v="2625"/>
    <n v="-6"/>
    <n v="2619"/>
    <n v="0"/>
    <n v="34924"/>
    <n v="0"/>
    <m/>
    <n v="2619"/>
    <n v="0"/>
    <m/>
    <m/>
    <m/>
    <m/>
    <m/>
    <m/>
    <m/>
    <m/>
    <x v="1"/>
    <n v="0"/>
    <n v="1"/>
    <n v="5"/>
    <n v="12"/>
    <n v="0"/>
    <n v="0"/>
    <n v="0"/>
    <n v="2011"/>
  </r>
  <r>
    <m/>
    <m/>
    <s v="AFR/DES/68/TAS/41"/>
    <s v="France"/>
    <m/>
    <x v="0"/>
    <s v="AFR"/>
    <x v="3"/>
    <s v="DES"/>
    <s v="Strategy for disposal and destruction of ODS for five low-volume-consuming Central African countries (Burundi, Cameroon, Central African Republic, Congo and Guinea)"/>
    <d v="2012-12-01T00:00:00"/>
    <d v="2013-12-01T00:00:00"/>
    <s v="FIN"/>
    <d v="2013-05-01T00:00:00"/>
    <m/>
    <d v="2017-11-01T00:00:00"/>
    <d v="2017-11-01T00:00:00"/>
    <n v="0"/>
    <m/>
    <m/>
    <n v="0"/>
    <m/>
    <m/>
    <n v="0"/>
    <m/>
    <m/>
    <n v="0"/>
    <m/>
    <m/>
    <n v="80000"/>
    <n v="-13128"/>
    <n v="66872"/>
    <n v="1"/>
    <n v="0"/>
    <n v="0"/>
    <n v="0"/>
    <n v="10400"/>
    <n v="-1051"/>
    <n v="9349"/>
    <n v="0"/>
    <n v="66872"/>
    <n v="0"/>
    <n v="0"/>
    <n v="9349"/>
    <n v="0"/>
    <m/>
    <m/>
    <m/>
    <m/>
    <s v="The review and translation into french of the Report for Policymakers was completed. _x000a_The project is operationally completed. "/>
    <s v="N/A"/>
    <m/>
    <m/>
    <x v="1"/>
    <n v="0"/>
    <n v="1"/>
    <n v="5"/>
    <n v="12"/>
    <n v="0"/>
    <n v="0"/>
    <n v="0"/>
    <n v="2012"/>
  </r>
  <r>
    <m/>
    <m/>
    <s v="CPR/PRO/43/INV/417"/>
    <s v="IBRD"/>
    <m/>
    <x v="2"/>
    <s v="CPR"/>
    <x v="0"/>
    <s v="PRO"/>
    <s v="Strategy for gradual phase-out of 1,1,1-trichlorethane (TCA) production (first stage programme)"/>
    <d v="2004-07-01T00:00:00"/>
    <d v="2008-07-01T00:00:00"/>
    <s v="FIN"/>
    <d v="2005-12-01T00:00:00"/>
    <m/>
    <d v="2008-07-01T00:00:00"/>
    <d v="2010-11-01T00:00:00"/>
    <n v="0"/>
    <m/>
    <m/>
    <n v="33.799999999999997"/>
    <m/>
    <m/>
    <n v="0"/>
    <m/>
    <m/>
    <n v="33.799999999999997"/>
    <m/>
    <m/>
    <n v="1400000"/>
    <n v="0"/>
    <n v="1400000"/>
    <n v="1"/>
    <n v="0"/>
    <n v="0"/>
    <n v="0"/>
    <n v="105000"/>
    <n v="0"/>
    <n v="105000"/>
    <n v="0"/>
    <n v="1400000"/>
    <n v="0"/>
    <n v="0"/>
    <n v="105000"/>
    <n v="0"/>
    <n v="0"/>
    <m/>
    <m/>
    <m/>
    <s v="Fully completed."/>
    <m/>
    <m/>
    <m/>
    <x v="1"/>
    <n v="0"/>
    <n v="1"/>
    <n v="17"/>
    <n v="48"/>
    <n v="0"/>
    <n v="0"/>
    <n v="33800"/>
    <n v="2004"/>
  </r>
  <r>
    <m/>
    <m/>
    <s v="CPR/PRO/56/INV/480"/>
    <s v="IBRD"/>
    <m/>
    <x v="2"/>
    <s v="CPR"/>
    <x v="0"/>
    <s v="PRO"/>
    <s v="Strategy for gradual phase-out of 1,1,1-trichloroethane (TCA) production (second stage programme)"/>
    <d v="2008-11-01T00:00:00"/>
    <d v="2010-11-01T00:00:00"/>
    <s v="FIN"/>
    <d v="2010-11-01T00:00:00"/>
    <m/>
    <d v="2010-11-01T00:00:00"/>
    <d v="2010-11-01T00:00:00"/>
    <n v="0"/>
    <m/>
    <m/>
    <n v="79.2"/>
    <m/>
    <m/>
    <n v="0"/>
    <m/>
    <m/>
    <n v="79.2"/>
    <m/>
    <m/>
    <n v="700000"/>
    <n v="0"/>
    <n v="700000"/>
    <n v="1"/>
    <n v="0"/>
    <n v="0"/>
    <n v="0"/>
    <n v="52500"/>
    <n v="0"/>
    <n v="52500"/>
    <n v="0"/>
    <n v="700000"/>
    <n v="0"/>
    <n v="0"/>
    <n v="52500"/>
    <n v="0"/>
    <n v="0"/>
    <m/>
    <m/>
    <m/>
    <s v="Fully completed."/>
    <m/>
    <m/>
    <m/>
    <x v="1"/>
    <n v="0"/>
    <n v="1"/>
    <n v="24"/>
    <n v="24"/>
    <n v="0"/>
    <n v="0"/>
    <n v="79200"/>
    <n v="2008"/>
  </r>
  <r>
    <m/>
    <m/>
    <s v="ARG/PRO/44/INV/141"/>
    <s v="IBRD"/>
    <m/>
    <x v="1"/>
    <s v="ARG"/>
    <x v="0"/>
    <s v="PRO"/>
    <s v="Strategy for gradual phase-out of CFC-11 and CFC-12 production: 2004 annual programme"/>
    <d v="2004-12-01T00:00:00"/>
    <d v="2005-12-01T00:00:00"/>
    <s v="FIN"/>
    <d v="2004-12-01T00:00:00"/>
    <m/>
    <d v="2005-12-01T00:00:00"/>
    <d v="2010-11-01T00:00:00"/>
    <n v="0"/>
    <m/>
    <m/>
    <n v="1373"/>
    <m/>
    <m/>
    <n v="0"/>
    <m/>
    <m/>
    <n v="1373"/>
    <m/>
    <m/>
    <n v="3500000"/>
    <n v="0"/>
    <n v="3500000"/>
    <n v="1"/>
    <n v="0"/>
    <n v="0"/>
    <n v="0"/>
    <n v="200000"/>
    <n v="0"/>
    <n v="200000"/>
    <n v="0"/>
    <n v="3500000"/>
    <n v="0"/>
    <n v="0"/>
    <n v="200000"/>
    <n v="0"/>
    <n v="0"/>
    <m/>
    <m/>
    <m/>
    <s v="Accounting and technical monitoring was carried out to verify that no CFCs were produced during 2008, and it was verified that the plant did not operate during that period. All remaining CTC in storage was sold and exported."/>
    <m/>
    <m/>
    <m/>
    <x v="1"/>
    <n v="0"/>
    <n v="1"/>
    <n v="0"/>
    <n v="12"/>
    <n v="0"/>
    <n v="0"/>
    <n v="1373000"/>
    <n v="2004"/>
  </r>
  <r>
    <m/>
    <m/>
    <s v="ARG/PRO/45/INV/143"/>
    <s v="IBRD"/>
    <m/>
    <x v="1"/>
    <s v="ARG"/>
    <x v="0"/>
    <s v="PRO"/>
    <s v="Strategy for gradual phase-out of CFC-11 and CFC-12 production: 2005 annual programme"/>
    <d v="2005-04-01T00:00:00"/>
    <d v="2006-04-01T00:00:00"/>
    <s v="FIN"/>
    <d v="2007-09-01T00:00:00"/>
    <m/>
    <d v="2006-04-01T00:00:00"/>
    <d v="2010-11-01T00:00:00"/>
    <n v="0"/>
    <m/>
    <m/>
    <n v="1373"/>
    <m/>
    <m/>
    <n v="0"/>
    <m/>
    <m/>
    <n v="1373"/>
    <m/>
    <m/>
    <n v="300000"/>
    <n v="0"/>
    <n v="300000"/>
    <n v="1"/>
    <n v="0"/>
    <n v="0"/>
    <n v="0"/>
    <n v="120000"/>
    <n v="0"/>
    <n v="120000"/>
    <n v="0"/>
    <n v="300000"/>
    <n v="0"/>
    <n v="0"/>
    <n v="120000"/>
    <n v="0"/>
    <n v="0"/>
    <m/>
    <m/>
    <m/>
    <s v="Accounting and technical monitoring was carried out to verify that no CFCs were produced during 2008, and it was verified that the plant did not operate during that period. All remaining CTC in storage was sold and exported."/>
    <m/>
    <m/>
    <m/>
    <x v="1"/>
    <n v="0"/>
    <n v="1"/>
    <n v="29"/>
    <n v="12"/>
    <n v="0"/>
    <n v="0"/>
    <n v="1373000"/>
    <n v="2005"/>
  </r>
  <r>
    <m/>
    <m/>
    <s v="ARG/PRO/50/INV/151"/>
    <s v="IBRD"/>
    <m/>
    <x v="1"/>
    <s v="ARG"/>
    <x v="0"/>
    <s v="PRO"/>
    <s v="Strategy for gradual phase-out of CFC-11 and CFC-12 production: 2006 annual programme"/>
    <d v="2006-11-01T00:00:00"/>
    <d v="2007-10-01T00:00:00"/>
    <s v="FIN"/>
    <d v="2007-09-01T00:00:00"/>
    <m/>
    <d v="2007-10-01T00:00:00"/>
    <d v="2010-11-01T00:00:00"/>
    <n v="0"/>
    <m/>
    <m/>
    <n v="0"/>
    <m/>
    <m/>
    <n v="0"/>
    <m/>
    <m/>
    <n v="0"/>
    <m/>
    <m/>
    <n v="2000000"/>
    <n v="0"/>
    <n v="2000000"/>
    <n v="1"/>
    <n v="0"/>
    <n v="0"/>
    <n v="0"/>
    <n v="100000"/>
    <n v="0"/>
    <n v="100000"/>
    <n v="0"/>
    <n v="2000000"/>
    <n v="0"/>
    <n v="0"/>
    <n v="100000"/>
    <n v="0"/>
    <n v="0"/>
    <m/>
    <m/>
    <m/>
    <s v="Accounting and technical monitoring was carried out to verify that no CFCs were produced during 2008, and it was verified that the plant did not operate during that period. All remaining CTC in storage was sold and exported."/>
    <m/>
    <m/>
    <m/>
    <x v="1"/>
    <n v="0"/>
    <n v="1"/>
    <n v="10"/>
    <n v="11"/>
    <n v="0"/>
    <n v="0"/>
    <n v="0"/>
    <n v="2006"/>
  </r>
  <r>
    <m/>
    <m/>
    <s v="ARG/PRO/53/INV/154"/>
    <s v="IBRD"/>
    <m/>
    <x v="1"/>
    <s v="ARG"/>
    <x v="0"/>
    <s v="PRO"/>
    <s v="Strategy for gradual phase-out of CFC-11 and CFC-12 production: 2007 annual programme"/>
    <d v="2007-11-01T00:00:00"/>
    <d v="2009-11-01T00:00:00"/>
    <s v="FIN"/>
    <m/>
    <m/>
    <d v="2008-03-01T00:00:00"/>
    <d v="2010-11-01T00:00:00"/>
    <n v="0"/>
    <m/>
    <m/>
    <n v="0"/>
    <m/>
    <m/>
    <n v="0"/>
    <m/>
    <m/>
    <n v="0"/>
    <m/>
    <m/>
    <n v="0"/>
    <n v="0"/>
    <n v="0"/>
    <n v="0"/>
    <n v="0"/>
    <n v="0"/>
    <n v="0"/>
    <n v="120000"/>
    <n v="0"/>
    <n v="120000"/>
    <n v="0"/>
    <n v="0"/>
    <n v="0"/>
    <n v="0"/>
    <n v="120000"/>
    <n v="0"/>
    <n v="0"/>
    <m/>
    <m/>
    <m/>
    <s v="Accounting and technical monitoring was carried out to verify that no CFCs were produced during 2008, and it was verified that the plant did not operate during that period. All remaining CTC in storage was sold and exported."/>
    <m/>
    <m/>
    <m/>
    <x v="1"/>
    <n v="0"/>
    <n v="0"/>
    <s v=""/>
    <n v="24"/>
    <n v="0"/>
    <n v="0"/>
    <n v="0"/>
    <n v="2007"/>
  </r>
  <r>
    <m/>
    <m/>
    <s v="ARG/PRO/54/INV/156"/>
    <s v="IBRD"/>
    <m/>
    <x v="1"/>
    <s v="ARG"/>
    <x v="0"/>
    <s v="PRO"/>
    <s v="Strategy for gradual phase-out of CFC-11 and CFC-12 production: 2008 annual programme"/>
    <d v="2008-04-01T00:00:00"/>
    <d v="2009-03-01T00:00:00"/>
    <s v="FIN"/>
    <d v="2008-12-01T00:00:00"/>
    <m/>
    <d v="2009-04-01T00:00:00"/>
    <d v="2010-11-01T00:00:00"/>
    <n v="0"/>
    <m/>
    <m/>
    <n v="0"/>
    <m/>
    <m/>
    <n v="0"/>
    <m/>
    <m/>
    <n v="0"/>
    <m/>
    <m/>
    <n v="1000000"/>
    <n v="0"/>
    <n v="1000000"/>
    <n v="1"/>
    <n v="0"/>
    <n v="0"/>
    <n v="0"/>
    <n v="120000"/>
    <n v="0"/>
    <n v="120000"/>
    <n v="0"/>
    <n v="1000000"/>
    <n v="0"/>
    <n v="0"/>
    <n v="120000"/>
    <n v="0"/>
    <n v="0"/>
    <m/>
    <m/>
    <m/>
    <s v="Completed."/>
    <m/>
    <m/>
    <m/>
    <x v="1"/>
    <n v="0"/>
    <n v="1"/>
    <n v="8"/>
    <n v="11"/>
    <n v="0"/>
    <n v="0"/>
    <n v="0"/>
    <n v="2008"/>
  </r>
  <r>
    <m/>
    <m/>
    <s v="ARG/PRO/57/INV/160"/>
    <s v="IBRD"/>
    <m/>
    <x v="1"/>
    <s v="ARG"/>
    <x v="0"/>
    <s v="PRO"/>
    <s v="Strategy for gradual phase-out of CFC-11 and CFC-12 production: 2009 annual programme"/>
    <d v="2009-04-01T00:00:00"/>
    <d v="2010-03-01T00:00:00"/>
    <s v="FIN"/>
    <d v="2009-12-01T00:00:00"/>
    <m/>
    <d v="2009-12-01T00:00:00"/>
    <d v="2010-11-01T00:00:00"/>
    <n v="0"/>
    <m/>
    <m/>
    <n v="274"/>
    <m/>
    <m/>
    <n v="0"/>
    <m/>
    <m/>
    <n v="274"/>
    <m/>
    <m/>
    <n v="1000000"/>
    <n v="0"/>
    <n v="1000000"/>
    <n v="1"/>
    <n v="0"/>
    <n v="0"/>
    <n v="0"/>
    <n v="47000"/>
    <n v="0"/>
    <n v="47000"/>
    <n v="0"/>
    <n v="1000000"/>
    <n v="0"/>
    <n v="0"/>
    <n v="47000"/>
    <n v="0"/>
    <n v="0"/>
    <m/>
    <m/>
    <m/>
    <s v="Project completed."/>
    <m/>
    <m/>
    <m/>
    <x v="1"/>
    <n v="0"/>
    <n v="1"/>
    <n v="8"/>
    <n v="11"/>
    <n v="0"/>
    <n v="0"/>
    <n v="274000"/>
    <n v="2009"/>
  </r>
  <r>
    <m/>
    <m/>
    <s v="GLO/REF/11/TAS/46"/>
    <s v="UNIDO"/>
    <m/>
    <x v="3"/>
    <s v="GLO"/>
    <x v="3"/>
    <s v="REF"/>
    <s v="Strategy for the phasing-out of ODS in low ODS-consuming countries"/>
    <d v="1993-11-01T00:00:00"/>
    <d v="1994-11-01T00:00:00"/>
    <s v="FIN"/>
    <d v="1994-09-01T00:00:00"/>
    <m/>
    <d v="1996-06-01T00:00:00"/>
    <d v="1998-08-01T00:00:00"/>
    <n v="0"/>
    <m/>
    <m/>
    <n v="0"/>
    <m/>
    <m/>
    <n v="0"/>
    <m/>
    <m/>
    <n v="0"/>
    <m/>
    <m/>
    <n v="100000"/>
    <n v="-159"/>
    <n v="99841"/>
    <n v="1"/>
    <n v="0"/>
    <n v="0"/>
    <n v="0"/>
    <n v="13000"/>
    <n v="-41.21"/>
    <n v="12958.79"/>
    <n v="-0.20999999999912689"/>
    <n v="99841"/>
    <n v="0"/>
    <m/>
    <n v="12959"/>
    <n v="0"/>
    <m/>
    <m/>
    <m/>
    <m/>
    <m/>
    <m/>
    <m/>
    <m/>
    <x v="1"/>
    <n v="0"/>
    <n v="1"/>
    <n v="10"/>
    <n v="12"/>
    <n v="0"/>
    <n v="0"/>
    <n v="0"/>
    <n v="1993"/>
  </r>
  <r>
    <m/>
    <m/>
    <s v="ALG/REF/31/PRP/43"/>
    <s v="UNIDO"/>
    <m/>
    <x v="0"/>
    <s v="ALG"/>
    <x v="5"/>
    <s v="REF"/>
    <s v="Strategy for the preparation of an RMP"/>
    <d v="2000-07-01T00:00:00"/>
    <d v="2002-01-01T00:00:00"/>
    <s v="FIN"/>
    <d v="2001-06-01T00:00:00"/>
    <m/>
    <d v="2003-01-01T00:00:00"/>
    <d v="2003-06-01T00:00:00"/>
    <n v="0"/>
    <m/>
    <m/>
    <n v="0"/>
    <m/>
    <m/>
    <n v="0"/>
    <m/>
    <m/>
    <n v="0"/>
    <m/>
    <m/>
    <n v="60000"/>
    <n v="-1013"/>
    <n v="58987"/>
    <n v="1"/>
    <n v="0"/>
    <n v="0"/>
    <n v="0"/>
    <n v="7800"/>
    <n v="-143.78"/>
    <n v="7656.22"/>
    <n v="0.22000000000025466"/>
    <n v="58987"/>
    <n v="0"/>
    <m/>
    <n v="7656"/>
    <n v="0"/>
    <m/>
    <m/>
    <m/>
    <m/>
    <m/>
    <m/>
    <m/>
    <m/>
    <x v="1"/>
    <n v="0"/>
    <n v="1"/>
    <n v="11"/>
    <n v="18"/>
    <n v="0"/>
    <n v="0"/>
    <n v="0"/>
    <n v="2000"/>
  </r>
  <r>
    <m/>
    <m/>
    <s v="IRA/REF/31/PRP/72"/>
    <s v="UNIDO"/>
    <m/>
    <x v="2"/>
    <s v="IRA"/>
    <x v="5"/>
    <s v="REF"/>
    <s v="Strategy for the preparation of an RMP"/>
    <d v="2000-07-01T00:00:00"/>
    <d v="2002-01-01T00:00:00"/>
    <s v="FIN"/>
    <d v="2001-04-01T00:00:00"/>
    <m/>
    <d v="2002-08-01T00:00:00"/>
    <d v="2003-02-01T00:00:00"/>
    <n v="0"/>
    <m/>
    <m/>
    <n v="0"/>
    <m/>
    <m/>
    <n v="0"/>
    <m/>
    <m/>
    <n v="0"/>
    <m/>
    <m/>
    <n v="70000"/>
    <n v="-1431"/>
    <n v="68569"/>
    <n v="1"/>
    <n v="0"/>
    <n v="0"/>
    <n v="0"/>
    <n v="9100"/>
    <n v="-200.2"/>
    <n v="8899.7999999999993"/>
    <n v="-0.2000000000007276"/>
    <n v="68569"/>
    <n v="0"/>
    <m/>
    <n v="8900"/>
    <n v="0"/>
    <m/>
    <m/>
    <m/>
    <m/>
    <m/>
    <m/>
    <m/>
    <m/>
    <x v="1"/>
    <n v="0"/>
    <n v="1"/>
    <n v="9"/>
    <n v="18"/>
    <n v="0"/>
    <n v="0"/>
    <n v="0"/>
    <n v="2000"/>
  </r>
  <r>
    <m/>
    <m/>
    <s v="MEX/REF/31/TAS/99"/>
    <s v="UNIDO"/>
    <m/>
    <x v="1"/>
    <s v="MEX"/>
    <x v="3"/>
    <s v="REF"/>
    <s v="Strategy for the preparation of an RMP"/>
    <d v="2000-07-01T00:00:00"/>
    <d v="2002-05-01T00:00:00"/>
    <s v="FIN"/>
    <d v="2000-10-01T00:00:00"/>
    <m/>
    <d v="2004-06-01T00:00:00"/>
    <d v="2004-12-01T00:00:00"/>
    <n v="0"/>
    <m/>
    <m/>
    <n v="0"/>
    <m/>
    <m/>
    <n v="0"/>
    <m/>
    <m/>
    <n v="0"/>
    <m/>
    <m/>
    <n v="100000"/>
    <n v="-294"/>
    <n v="99706"/>
    <n v="1"/>
    <n v="0"/>
    <n v="0"/>
    <n v="0"/>
    <n v="13000"/>
    <n v="-59"/>
    <n v="12941"/>
    <n v="0"/>
    <n v="99706"/>
    <n v="0"/>
    <m/>
    <n v="12941"/>
    <n v="0"/>
    <m/>
    <m/>
    <m/>
    <m/>
    <m/>
    <m/>
    <m/>
    <m/>
    <x v="1"/>
    <n v="0"/>
    <n v="1"/>
    <n v="3"/>
    <n v="22"/>
    <n v="0"/>
    <n v="0"/>
    <n v="0"/>
    <n v="2000"/>
  </r>
  <r>
    <m/>
    <m/>
    <s v="VEN/REF/31/TAS/86"/>
    <s v="UNIDO"/>
    <m/>
    <x v="1"/>
    <s v="VEN"/>
    <x v="3"/>
    <s v="REF"/>
    <s v="Strategy for the preparation of an RMP"/>
    <d v="2000-07-01T00:00:00"/>
    <d v="2001-07-01T00:00:00"/>
    <s v="FIN"/>
    <d v="2001-03-01T00:00:00"/>
    <m/>
    <d v="2002-12-01T00:00:00"/>
    <d v="2003-10-01T00:00:00"/>
    <n v="0"/>
    <m/>
    <m/>
    <n v="0"/>
    <m/>
    <m/>
    <n v="0"/>
    <m/>
    <m/>
    <n v="0"/>
    <m/>
    <m/>
    <n v="70000"/>
    <n v="-2912"/>
    <n v="67088"/>
    <n v="1"/>
    <n v="0"/>
    <n v="0"/>
    <n v="0"/>
    <n v="9100"/>
    <n v="-392.34"/>
    <n v="8707.66"/>
    <n v="-0.34000000000014552"/>
    <n v="67088"/>
    <n v="0"/>
    <m/>
    <n v="8708"/>
    <n v="0"/>
    <m/>
    <m/>
    <m/>
    <m/>
    <m/>
    <m/>
    <m/>
    <m/>
    <x v="1"/>
    <n v="0"/>
    <n v="1"/>
    <n v="8"/>
    <n v="12"/>
    <n v="0"/>
    <n v="0"/>
    <n v="0"/>
    <n v="2000"/>
  </r>
  <r>
    <m/>
    <m/>
    <s v="PAK/REF/12/TAS/03"/>
    <s v="UNIDO"/>
    <m/>
    <x v="2"/>
    <s v="PAK"/>
    <x v="3"/>
    <s v="REF"/>
    <s v="Strategy to phase-out ODS in the refrigeration industry"/>
    <d v="1994-03-01T00:00:00"/>
    <d v="1994-06-01T00:00:00"/>
    <s v="FIN"/>
    <d v="1995-08-01T00:00:00"/>
    <m/>
    <d v="1998-03-01T00:00:00"/>
    <d v="2000-07-01T00:00:00"/>
    <n v="0"/>
    <m/>
    <m/>
    <n v="0"/>
    <m/>
    <m/>
    <n v="0"/>
    <m/>
    <m/>
    <n v="0"/>
    <m/>
    <m/>
    <n v="50000"/>
    <n v="-232"/>
    <n v="49768"/>
    <n v="1"/>
    <n v="0"/>
    <n v="0"/>
    <n v="0"/>
    <n v="6500"/>
    <n v="-40.43"/>
    <n v="6459.57"/>
    <n v="-0.43000000000029104"/>
    <n v="49768"/>
    <n v="0"/>
    <m/>
    <n v="6460"/>
    <n v="0"/>
    <m/>
    <m/>
    <m/>
    <m/>
    <m/>
    <m/>
    <m/>
    <m/>
    <x v="1"/>
    <n v="0"/>
    <n v="1"/>
    <n v="17"/>
    <n v="3"/>
    <n v="0"/>
    <n v="0"/>
    <n v="0"/>
    <n v="1994"/>
  </r>
  <r>
    <m/>
    <m/>
    <s v="IDS/SEV/37/TAS/149"/>
    <s v="IBRD"/>
    <m/>
    <x v="2"/>
    <s v="IDS"/>
    <x v="3"/>
    <s v="SEV"/>
    <s v="Strengthening of import/export control"/>
    <d v="2002-07-01T00:00:00"/>
    <d v="2004-08-01T00:00:00"/>
    <s v="FIN"/>
    <d v="2003-12-01T00:00:00"/>
    <m/>
    <d v="2006-12-01T00:00:00"/>
    <d v="2006-12-01T00:00:00"/>
    <n v="9.1"/>
    <m/>
    <m/>
    <n v="0"/>
    <m/>
    <m/>
    <n v="9.1"/>
    <m/>
    <m/>
    <n v="0"/>
    <m/>
    <m/>
    <n v="110000"/>
    <n v="0"/>
    <n v="110000"/>
    <n v="1"/>
    <n v="0"/>
    <n v="0"/>
    <n v="0"/>
    <n v="14300"/>
    <n v="0"/>
    <n v="14300"/>
    <n v="0"/>
    <n v="110000"/>
    <n v="0"/>
    <n v="0"/>
    <n v="14300"/>
    <n v="0"/>
    <n v="0"/>
    <m/>
    <m/>
    <m/>
    <s v="Gov. of Indonesia made great progress in improving import licensing and quota system to monitor and control ODS import. Revised draft to existing regulation agreed upon by Ministry of Trade and other relevant government depts. New regulation adopted on June 22, 2006. Old regulation with provision that only one company can import ODS declared void. Standard Operating Procedures drafted to provide guidance for implementation of new regulation. Project completed."/>
    <m/>
    <m/>
    <m/>
    <x v="1"/>
    <n v="0"/>
    <n v="1"/>
    <n v="17"/>
    <n v="25"/>
    <n v="0"/>
    <n v="0"/>
    <n v="9100"/>
    <n v="2002"/>
  </r>
  <r>
    <m/>
    <m/>
    <s v="SYR/SEV/10/INS/03"/>
    <s v="UNIDO"/>
    <m/>
    <x v="2"/>
    <s v="SYR"/>
    <x v="4"/>
    <s v="SEV"/>
    <s v="Strengthening the General Commission for Environmental Affairs to implement Montreal Protocol related activities"/>
    <d v="1993-06-01T00:00:00"/>
    <d v="1996-06-01T00:00:00"/>
    <s v="FIN"/>
    <d v="1994-04-01T00:00:00"/>
    <m/>
    <d v="2002-11-01T00:00:00"/>
    <d v="2003-06-01T00:00:00"/>
    <n v="0"/>
    <m/>
    <m/>
    <n v="0"/>
    <m/>
    <m/>
    <n v="0"/>
    <m/>
    <m/>
    <n v="0"/>
    <m/>
    <m/>
    <n v="235180"/>
    <n v="-15273"/>
    <n v="219907"/>
    <n v="1"/>
    <n v="0"/>
    <n v="0"/>
    <n v="0"/>
    <n v="30573"/>
    <n v="-2029.86"/>
    <n v="28543.14"/>
    <n v="0.13999999999941792"/>
    <n v="219907"/>
    <n v="0"/>
    <m/>
    <n v="28543"/>
    <n v="0"/>
    <m/>
    <m/>
    <m/>
    <m/>
    <m/>
    <m/>
    <m/>
    <m/>
    <x v="1"/>
    <n v="0"/>
    <n v="1"/>
    <n v="10"/>
    <n v="36"/>
    <n v="0"/>
    <n v="0"/>
    <n v="0"/>
    <n v="1993"/>
  </r>
  <r>
    <m/>
    <m/>
    <s v="GLO/HAL/52/TAS/281"/>
    <s v="UNEP"/>
    <m/>
    <x v="3"/>
    <s v="GLO"/>
    <x v="3"/>
    <s v="HAL"/>
    <s v="Study on challenges associated with halon banking in developing countries"/>
    <d v="2007-07-01T00:00:00"/>
    <d v="2008-07-01T00:00:00"/>
    <s v="FIN"/>
    <d v="2008-02-01T00:00:00"/>
    <m/>
    <d v="2013-07-01T00:00:00"/>
    <d v="2014-12-01T00:00:00"/>
    <n v="0"/>
    <m/>
    <m/>
    <n v="0"/>
    <m/>
    <m/>
    <n v="0"/>
    <m/>
    <m/>
    <n v="0"/>
    <m/>
    <m/>
    <n v="40000"/>
    <n v="-4000"/>
    <n v="36000"/>
    <n v="1"/>
    <n v="0"/>
    <n v="0"/>
    <n v="0"/>
    <n v="5200"/>
    <n v="-520"/>
    <n v="4680"/>
    <n v="0"/>
    <n v="36000"/>
    <n v="0"/>
    <n v="0"/>
    <n v="4680"/>
    <n v="0"/>
    <m/>
    <n v="0"/>
    <m/>
    <m/>
    <m/>
    <m/>
    <m/>
    <m/>
    <x v="1"/>
    <n v="0"/>
    <n v="1"/>
    <n v="7"/>
    <n v="12"/>
    <n v="0"/>
    <n v="0"/>
    <n v="0"/>
    <n v="2007"/>
  </r>
  <r>
    <m/>
    <m/>
    <s v="GLO/SEV/34/TAS/230"/>
    <s v="UNEP"/>
    <m/>
    <x v="3"/>
    <s v="GLO"/>
    <x v="3"/>
    <s v="SEV"/>
    <s v="Study on development of ODS phase-out strategy for SMEs"/>
    <d v="2001-07-01T00:00:00"/>
    <d v="2002-12-01T00:00:00"/>
    <s v="FIN"/>
    <d v="2004-09-01T00:00:00"/>
    <m/>
    <d v="2005-12-01T00:00:00"/>
    <d v="2009-09-01T00:00:00"/>
    <n v="0"/>
    <m/>
    <m/>
    <n v="0"/>
    <m/>
    <m/>
    <n v="0"/>
    <m/>
    <m/>
    <n v="0"/>
    <m/>
    <m/>
    <n v="100000"/>
    <n v="-10000"/>
    <n v="90000"/>
    <n v="1"/>
    <n v="0"/>
    <n v="0"/>
    <n v="0"/>
    <n v="13000"/>
    <n v="-1300"/>
    <n v="11700"/>
    <n v="0"/>
    <n v="90000"/>
    <n v="0"/>
    <n v="0"/>
    <n v="11700"/>
    <n v="0"/>
    <m/>
    <n v="0"/>
    <m/>
    <m/>
    <m/>
    <m/>
    <m/>
    <m/>
    <x v="1"/>
    <n v="0"/>
    <n v="1"/>
    <n v="38"/>
    <n v="17"/>
    <n v="0"/>
    <n v="0"/>
    <n v="0"/>
    <n v="2001"/>
  </r>
  <r>
    <m/>
    <m/>
    <s v="GLO/REF/21/TAS/116"/>
    <s v="UNEP"/>
    <m/>
    <x v="3"/>
    <s v="GLO"/>
    <x v="3"/>
    <s v="REF"/>
    <s v="Study on drop-in substitutes for domestic refrigeration"/>
    <d v="1997-02-01T00:00:00"/>
    <d v="1997-12-01T00:00:00"/>
    <s v="FIN"/>
    <d v="1997-03-01T00:00:00"/>
    <m/>
    <d v="1999-08-01T00:00:00"/>
    <d v="2000-06-01T00:00:00"/>
    <n v="0"/>
    <m/>
    <m/>
    <n v="0"/>
    <m/>
    <m/>
    <n v="0"/>
    <m/>
    <m/>
    <n v="0"/>
    <m/>
    <m/>
    <n v="80000"/>
    <n v="-21000"/>
    <n v="59000"/>
    <n v="1"/>
    <n v="0"/>
    <n v="0"/>
    <n v="0"/>
    <n v="10400"/>
    <n v="-2730"/>
    <n v="7670"/>
    <n v="0"/>
    <n v="59000"/>
    <n v="0"/>
    <n v="0"/>
    <n v="7670"/>
    <n v="0"/>
    <m/>
    <n v="0"/>
    <m/>
    <m/>
    <m/>
    <m/>
    <m/>
    <m/>
    <x v="1"/>
    <n v="0"/>
    <n v="1"/>
    <n v="1"/>
    <n v="10"/>
    <n v="0"/>
    <n v="0"/>
    <n v="0"/>
    <n v="1997"/>
  </r>
  <r>
    <m/>
    <m/>
    <s v="IRA/SEV/04/TAS/01"/>
    <s v="UNDP"/>
    <m/>
    <x v="2"/>
    <s v="IRA"/>
    <x v="3"/>
    <s v="SEV"/>
    <s v="Study to determine production and consumption of ODS"/>
    <d v="1991-06-01T00:00:00"/>
    <d v="1992-06-01T00:00:00"/>
    <s v="FIN"/>
    <d v="1991-08-01T00:00:00"/>
    <m/>
    <d v="1992-02-01T00:00:00"/>
    <d v="1997-12-01T00:00:00"/>
    <n v="0"/>
    <m/>
    <m/>
    <m/>
    <m/>
    <m/>
    <n v="0"/>
    <m/>
    <m/>
    <m/>
    <m/>
    <m/>
    <n v="30350"/>
    <n v="0"/>
    <n v="30350"/>
    <n v="1"/>
    <n v="0"/>
    <n v="0"/>
    <n v="0"/>
    <n v="3946"/>
    <n v="0"/>
    <n v="3946"/>
    <n v="0.5"/>
    <n v="30350"/>
    <n v="0"/>
    <n v="0"/>
    <n v="3945.5"/>
    <n v="0"/>
    <m/>
    <m/>
    <m/>
    <m/>
    <s v="Completed in 1992. Financially completed in 1997."/>
    <m/>
    <m/>
    <m/>
    <x v="1"/>
    <n v="0"/>
    <n v="1"/>
    <n v="2"/>
    <n v="12"/>
    <n v="0"/>
    <n v="0"/>
    <n v="0"/>
    <n v="1991"/>
  </r>
  <r>
    <m/>
    <m/>
    <s v="EGY/SEV/04/TRA/02"/>
    <s v="UNDP"/>
    <m/>
    <x v="0"/>
    <s v="EGY"/>
    <x v="2"/>
    <s v="SEV"/>
    <s v="Study tours for officials from the Ministry of the Environment, and pre-feasibility study"/>
    <d v="1991-06-01T00:00:00"/>
    <d v="1992-02-01T00:00:00"/>
    <s v="FIN"/>
    <d v="1992-06-01T00:00:00"/>
    <m/>
    <d v="1992-06-01T00:00:00"/>
    <d v="1997-12-01T00:00:00"/>
    <n v="0"/>
    <m/>
    <m/>
    <m/>
    <m/>
    <m/>
    <n v="0"/>
    <m/>
    <m/>
    <m/>
    <m/>
    <m/>
    <n v="51000"/>
    <n v="-6910"/>
    <n v="44090"/>
    <n v="1"/>
    <n v="0"/>
    <n v="0"/>
    <n v="0"/>
    <n v="6630"/>
    <n v="-898"/>
    <n v="5732"/>
    <n v="0.3000000000001819"/>
    <n v="44090"/>
    <n v="0"/>
    <n v="0"/>
    <n v="5731.7"/>
    <n v="0"/>
    <m/>
    <m/>
    <m/>
    <m/>
    <s v="Completed in 1992. Financially completed in 1997."/>
    <m/>
    <m/>
    <m/>
    <x v="1"/>
    <n v="0"/>
    <n v="1"/>
    <n v="12"/>
    <n v="8"/>
    <n v="0"/>
    <n v="0"/>
    <n v="0"/>
    <n v="1991"/>
  </r>
  <r>
    <m/>
    <m/>
    <s v="AFR/SEV/45/TAS/33"/>
    <s v="UNEP"/>
    <m/>
    <x v="0"/>
    <s v="AFR"/>
    <x v="3"/>
    <s v="SEV"/>
    <s v="Sub-regional project on harmonization of legislative and regulatory mechanisms to improve monitoring and control of ODS consumption in English-speaking Africa"/>
    <d v="2005-04-01T00:00:00"/>
    <d v="2006-12-01T00:00:00"/>
    <s v="FIN"/>
    <d v="2006-02-01T00:00:00"/>
    <m/>
    <d v="2011-06-01T00:00:00"/>
    <d v="2011-12-01T00:00:00"/>
    <n v="0"/>
    <m/>
    <m/>
    <n v="0"/>
    <m/>
    <m/>
    <n v="0"/>
    <m/>
    <m/>
    <n v="0"/>
    <m/>
    <m/>
    <n v="140000"/>
    <n v="0"/>
    <n v="140000"/>
    <n v="1"/>
    <n v="0"/>
    <n v="0"/>
    <n v="0"/>
    <n v="18200"/>
    <n v="0"/>
    <n v="18200"/>
    <n v="0"/>
    <n v="140000"/>
    <n v="0"/>
    <n v="0"/>
    <n v="18200"/>
    <n v="0"/>
    <m/>
    <n v="0"/>
    <m/>
    <m/>
    <m/>
    <m/>
    <m/>
    <m/>
    <x v="1"/>
    <n v="0"/>
    <n v="1"/>
    <n v="10"/>
    <n v="20"/>
    <n v="0"/>
    <n v="0"/>
    <n v="0"/>
    <n v="2005"/>
  </r>
  <r>
    <m/>
    <m/>
    <s v="ARG/REF/25/INV/77"/>
    <s v="IBRD"/>
    <m/>
    <x v="1"/>
    <s v="ARG"/>
    <x v="0"/>
    <s v="REF"/>
    <s v="Substituting CFCs by HCFC-141b and HFC-134a in manufacturing of domestic and commercial refrigerators at El Dorado, S.A."/>
    <d v="1998-07-01T00:00:00"/>
    <d v="2000-08-01T00:00:00"/>
    <s v="FIN"/>
    <d v="1999-06-01T00:00:00"/>
    <m/>
    <d v="2000-09-01T00:00:00"/>
    <d v="2000-06-01T00:00:00"/>
    <n v="12.8"/>
    <m/>
    <m/>
    <n v="0"/>
    <m/>
    <m/>
    <n v="12.8"/>
    <m/>
    <m/>
    <n v="0"/>
    <m/>
    <m/>
    <n v="176000"/>
    <n v="0"/>
    <n v="176000"/>
    <n v="1"/>
    <n v="0"/>
    <n v="0"/>
    <n v="0"/>
    <n v="22880"/>
    <n v="0"/>
    <n v="22880"/>
    <n v="0"/>
    <n v="176000"/>
    <n v="0"/>
    <n v="0"/>
    <n v="22880"/>
    <n v="0"/>
    <n v="0"/>
    <m/>
    <m/>
    <m/>
    <s v="Completed. PCR has been sent"/>
    <m/>
    <m/>
    <m/>
    <x v="1"/>
    <n v="0"/>
    <n v="1"/>
    <n v="11"/>
    <n v="25"/>
    <n v="0"/>
    <n v="0"/>
    <n v="12800"/>
    <n v="1998"/>
  </r>
  <r>
    <m/>
    <m/>
    <s v="BRA/FOA/18/INV/33"/>
    <s v="IBRD"/>
    <m/>
    <x v="1"/>
    <s v="BRA"/>
    <x v="0"/>
    <s v="FOA"/>
    <s v="Substitution of CFC-11 by HCFC-141b in the manufacture of polyurethane foams at M. Agostini, S.A."/>
    <d v="1995-11-01T00:00:00"/>
    <d v="1996-08-01T00:00:00"/>
    <s v="FIN"/>
    <d v="1999-02-01T00:00:00"/>
    <m/>
    <d v="1999-09-01T00:00:00"/>
    <d v="1999-02-01T00:00:00"/>
    <n v="11"/>
    <m/>
    <m/>
    <n v="0"/>
    <m/>
    <m/>
    <n v="11"/>
    <m/>
    <m/>
    <n v="0"/>
    <m/>
    <m/>
    <n v="85217"/>
    <n v="-2078"/>
    <n v="83139"/>
    <n v="1"/>
    <n v="0"/>
    <n v="0"/>
    <n v="0"/>
    <n v="11078"/>
    <n v="-269.93"/>
    <n v="10808.07"/>
    <n v="6.9999999999708962E-2"/>
    <n v="83139"/>
    <n v="0"/>
    <n v="0"/>
    <n v="10808"/>
    <n v="0"/>
    <n v="0"/>
    <m/>
    <m/>
    <m/>
    <s v="All three foaming machines now installed and in routine operation."/>
    <m/>
    <m/>
    <m/>
    <x v="1"/>
    <n v="0"/>
    <n v="1"/>
    <n v="39"/>
    <n v="9"/>
    <n v="0"/>
    <n v="0"/>
    <n v="11000"/>
    <n v="1995"/>
  </r>
  <r>
    <m/>
    <m/>
    <s v="BRA/FOA/18/INV/31"/>
    <s v="IBRD"/>
    <m/>
    <x v="1"/>
    <s v="BRA"/>
    <x v="0"/>
    <s v="FOA"/>
    <s v="Substitution of CFC-11 by HCFC-141b in the manufacture of polyurethane foams at Randon Implementos S.A."/>
    <d v="1995-11-01T00:00:00"/>
    <d v="1996-09-01T00:00:00"/>
    <s v="CLO"/>
    <m/>
    <m/>
    <m/>
    <d v="1999-07-01T00:00:00"/>
    <n v="0"/>
    <m/>
    <m/>
    <n v="0"/>
    <m/>
    <m/>
    <n v="0"/>
    <m/>
    <m/>
    <n v="0"/>
    <m/>
    <m/>
    <n v="92180"/>
    <n v="-92180"/>
    <n v="0"/>
    <n v="0"/>
    <n v="0"/>
    <n v="0"/>
    <n v="0"/>
    <n v="11983"/>
    <n v="-11983"/>
    <n v="0"/>
    <n v="0"/>
    <n v="0"/>
    <n v="0"/>
    <n v="0"/>
    <n v="0"/>
    <n v="0"/>
    <n v="0"/>
    <m/>
    <m/>
    <m/>
    <s v="Cancelled."/>
    <m/>
    <m/>
    <m/>
    <x v="0"/>
    <n v="0"/>
    <n v="0"/>
    <s v=""/>
    <n v="10"/>
    <n v="0"/>
    <n v="0"/>
    <n v="0"/>
    <n v="1995"/>
  </r>
  <r>
    <m/>
    <m/>
    <s v="BRA/FOA/18/INV/32"/>
    <s v="IBRD"/>
    <m/>
    <x v="1"/>
    <s v="BRA"/>
    <x v="0"/>
    <s v="FOA"/>
    <s v="Substitution of CFC-11 by HCFC-141b in the manufacture of polyurethane foams at Recrusul SEA"/>
    <d v="1995-11-01T00:00:00"/>
    <d v="1996-11-01T00:00:00"/>
    <s v="FIN"/>
    <d v="1997-05-01T00:00:00"/>
    <m/>
    <d v="1999-06-01T00:00:00"/>
    <d v="1999-08-01T00:00:00"/>
    <n v="201"/>
    <m/>
    <m/>
    <n v="0"/>
    <m/>
    <m/>
    <n v="201"/>
    <m/>
    <m/>
    <n v="0"/>
    <m/>
    <m/>
    <n v="1075650"/>
    <n v="-121339"/>
    <n v="954311"/>
    <n v="1"/>
    <n v="0"/>
    <n v="0"/>
    <n v="0"/>
    <n v="139835"/>
    <n v="-15774"/>
    <n v="124061"/>
    <n v="0"/>
    <n v="954311"/>
    <n v="0"/>
    <n v="0"/>
    <n v="124061"/>
    <n v="0"/>
    <n v="0"/>
    <m/>
    <m/>
    <m/>
    <s v="Complete."/>
    <m/>
    <m/>
    <m/>
    <x v="1"/>
    <n v="0"/>
    <n v="1"/>
    <n v="18"/>
    <n v="12"/>
    <n v="0"/>
    <n v="0"/>
    <n v="201000"/>
    <n v="1995"/>
  </r>
  <r>
    <m/>
    <m/>
    <s v="BRA/FOA/18/INV/30"/>
    <s v="IBRD"/>
    <m/>
    <x v="1"/>
    <s v="BRA"/>
    <x v="0"/>
    <s v="FOA"/>
    <s v="Substitution of CFC-11 by HCFC-141b in the manufacture of polyurethane foams at Sao Rafael Ind. Com."/>
    <d v="1995-11-01T00:00:00"/>
    <d v="1996-10-01T00:00:00"/>
    <s v="FIN"/>
    <d v="1997-02-01T00:00:00"/>
    <m/>
    <d v="1999-09-01T00:00:00"/>
    <d v="1998-02-01T00:00:00"/>
    <n v="14"/>
    <m/>
    <m/>
    <n v="0"/>
    <m/>
    <m/>
    <n v="14"/>
    <m/>
    <m/>
    <n v="0"/>
    <m/>
    <m/>
    <n v="82676"/>
    <n v="-2016"/>
    <n v="80660"/>
    <n v="1"/>
    <n v="0"/>
    <n v="0"/>
    <n v="0"/>
    <n v="10748"/>
    <n v="-262.08"/>
    <n v="10485.92"/>
    <n v="-7.999999999992724E-2"/>
    <n v="80660"/>
    <n v="0"/>
    <n v="0"/>
    <n v="10486"/>
    <n v="0"/>
    <n v="0"/>
    <m/>
    <m/>
    <m/>
    <s v="Complete."/>
    <m/>
    <m/>
    <m/>
    <x v="1"/>
    <n v="0"/>
    <n v="1"/>
    <n v="15"/>
    <n v="11"/>
    <n v="0"/>
    <n v="0"/>
    <n v="14000"/>
    <n v="1995"/>
  </r>
  <r>
    <m/>
    <m/>
    <s v="BRA/FOA/18/INV/34"/>
    <s v="IBRD"/>
    <m/>
    <x v="1"/>
    <s v="BRA"/>
    <x v="0"/>
    <s v="FOA"/>
    <s v="Substitution of CFC-11 by HCFC-141b in the manufacture of polyurethane foams at Termolar, S.A."/>
    <d v="1995-11-01T00:00:00"/>
    <d v="1996-08-01T00:00:00"/>
    <s v="CLO"/>
    <m/>
    <m/>
    <m/>
    <d v="1996-09-01T00:00:00"/>
    <n v="0"/>
    <m/>
    <m/>
    <n v="0"/>
    <m/>
    <m/>
    <n v="0"/>
    <m/>
    <m/>
    <n v="0"/>
    <m/>
    <m/>
    <n v="61716"/>
    <n v="-61716"/>
    <n v="0"/>
    <n v="0"/>
    <n v="0"/>
    <n v="0"/>
    <n v="0"/>
    <n v="8023"/>
    <n v="-8023.08"/>
    <n v="-7.999999999992724E-2"/>
    <n v="-7.999999999992724E-2"/>
    <n v="0"/>
    <n v="0"/>
    <n v="0"/>
    <n v="0"/>
    <n v="0"/>
    <n v="0"/>
    <m/>
    <m/>
    <m/>
    <s v="Cancelled."/>
    <m/>
    <m/>
    <m/>
    <x v="0"/>
    <n v="0"/>
    <n v="0"/>
    <s v=""/>
    <n v="9"/>
    <n v="0"/>
    <n v="0"/>
    <n v="0"/>
    <n v="1995"/>
  </r>
  <r>
    <m/>
    <m/>
    <s v="IND/REF/10/INV/08"/>
    <s v="IBRD"/>
    <m/>
    <x v="2"/>
    <s v="IND"/>
    <x v="0"/>
    <s v="REF"/>
    <s v="Substitution of CFC-11 refrigerant by HCFC-123 in centrifugal chillers (Blue Star)"/>
    <d v="1993-06-01T00:00:00"/>
    <d v="1996-06-01T00:00:00"/>
    <s v="FIN"/>
    <d v="1995-07-01T00:00:00"/>
    <m/>
    <d v="1997-12-01T00:00:00"/>
    <d v="1997-12-01T00:00:00"/>
    <n v="36"/>
    <m/>
    <m/>
    <n v="0"/>
    <m/>
    <m/>
    <n v="36"/>
    <m/>
    <m/>
    <n v="0"/>
    <m/>
    <m/>
    <n v="567000"/>
    <n v="-146504"/>
    <n v="420496"/>
    <n v="1"/>
    <n v="0"/>
    <n v="0"/>
    <n v="0"/>
    <n v="0"/>
    <n v="0"/>
    <n v="0"/>
    <n v="0"/>
    <n v="420496"/>
    <n v="0"/>
    <n v="0"/>
    <n v="0"/>
    <n v="0"/>
    <n v="0"/>
    <m/>
    <m/>
    <m/>
    <s v="Complete. (Remaining &quot;balance&quot; has been disbursed to FA.)"/>
    <m/>
    <m/>
    <m/>
    <x v="1"/>
    <n v="0"/>
    <n v="1"/>
    <n v="25"/>
    <n v="36"/>
    <n v="0"/>
    <n v="0"/>
    <n v="36000"/>
    <n v="1993"/>
  </r>
  <r>
    <m/>
    <m/>
    <s v="MAL/REF/15/INV/51"/>
    <s v="IBRD"/>
    <m/>
    <x v="2"/>
    <s v="MAL"/>
    <x v="0"/>
    <s v="REF"/>
    <s v="Substitution of CFC-12 and CFC-11 with HFC-134a and HCFC-141b respectively and elimination of the use of 1.1.1. TCA in household refrigerator manufacturing at Matsuchita Electric Co. (Melcom)"/>
    <d v="1994-12-01T00:00:00"/>
    <d v="1997-12-01T00:00:00"/>
    <s v="FIN"/>
    <d v="1996-04-01T00:00:00"/>
    <m/>
    <d v="1996-01-01T00:00:00"/>
    <d v="1997-08-01T00:00:00"/>
    <n v="99.7"/>
    <m/>
    <m/>
    <n v="0"/>
    <m/>
    <m/>
    <n v="99.7"/>
    <m/>
    <m/>
    <n v="0"/>
    <m/>
    <m/>
    <n v="1276500"/>
    <n v="-4307"/>
    <n v="1272193"/>
    <n v="1"/>
    <n v="0"/>
    <n v="0"/>
    <n v="0"/>
    <n v="0"/>
    <n v="0"/>
    <n v="0"/>
    <n v="0"/>
    <n v="1272193"/>
    <n v="0"/>
    <n v="0"/>
    <n v="0"/>
    <n v="0"/>
    <n v="0"/>
    <m/>
    <m/>
    <m/>
    <s v="Project completed. $5,096.82 will be returned."/>
    <m/>
    <m/>
    <m/>
    <x v="1"/>
    <n v="0"/>
    <n v="1"/>
    <n v="16"/>
    <n v="36"/>
    <n v="0"/>
    <n v="0"/>
    <n v="99700"/>
    <n v="1994"/>
  </r>
  <r>
    <m/>
    <m/>
    <s v="JOR/ARS/31/INV/63"/>
    <s v="IBRD"/>
    <m/>
    <x v="2"/>
    <s v="JOR"/>
    <x v="0"/>
    <s v="ARS"/>
    <s v="Substitution of CFC-12 for HAPs  for perfumes and cosmetics at the aerosol plant  Abu Shakra Factory"/>
    <d v="2000-07-01T00:00:00"/>
    <d v="2003-01-01T00:00:00"/>
    <s v="FIN"/>
    <d v="2002-12-01T00:00:00"/>
    <m/>
    <d v="2003-08-01T00:00:00"/>
    <d v="2003-11-01T00:00:00"/>
    <n v="18"/>
    <m/>
    <m/>
    <n v="0"/>
    <m/>
    <m/>
    <n v="18"/>
    <m/>
    <m/>
    <n v="0"/>
    <m/>
    <m/>
    <n v="76676"/>
    <n v="0"/>
    <n v="76676"/>
    <n v="1"/>
    <n v="0"/>
    <n v="0"/>
    <n v="0"/>
    <n v="9968"/>
    <n v="0"/>
    <n v="9968"/>
    <n v="0"/>
    <n v="76676"/>
    <n v="0"/>
    <n v="0"/>
    <n v="9968"/>
    <n v="0"/>
    <n v="0"/>
    <m/>
    <m/>
    <m/>
    <s v="Enterprise has ceased using CFCs. Project conversion is completed. Remaining amount of the grant has been requested and payment process initiated."/>
    <m/>
    <m/>
    <m/>
    <x v="1"/>
    <n v="0"/>
    <n v="1"/>
    <n v="29"/>
    <n v="30"/>
    <n v="0"/>
    <n v="0"/>
    <n v="18000"/>
    <n v="2000"/>
  </r>
  <r>
    <m/>
    <m/>
    <s v="JOR/ARS/31/INV/64"/>
    <s v="IBRD"/>
    <m/>
    <x v="2"/>
    <s v="JOR"/>
    <x v="0"/>
    <s v="ARS"/>
    <s v="Substitution of CFC-12 for HAPs at the aerosol plant of Arab Chemical Industries"/>
    <d v="2000-07-01T00:00:00"/>
    <d v="2003-01-01T00:00:00"/>
    <s v="FIN"/>
    <d v="2002-12-01T00:00:00"/>
    <m/>
    <d v="2005-02-01T00:00:00"/>
    <d v="2005-02-01T00:00:00"/>
    <n v="13"/>
    <m/>
    <m/>
    <n v="0"/>
    <m/>
    <m/>
    <n v="13"/>
    <m/>
    <m/>
    <n v="0"/>
    <m/>
    <m/>
    <n v="49539"/>
    <n v="0"/>
    <n v="49539"/>
    <n v="1"/>
    <n v="0"/>
    <n v="0"/>
    <n v="0"/>
    <n v="6440"/>
    <n v="0"/>
    <n v="6440"/>
    <n v="0"/>
    <n v="49539"/>
    <n v="0"/>
    <n v="0"/>
    <n v="6440"/>
    <n v="0"/>
    <n v="0"/>
    <m/>
    <m/>
    <m/>
    <s v="Project completed."/>
    <m/>
    <m/>
    <m/>
    <x v="1"/>
    <n v="0"/>
    <n v="1"/>
    <n v="29"/>
    <n v="30"/>
    <n v="0"/>
    <n v="0"/>
    <n v="13000"/>
    <n v="2000"/>
  </r>
  <r>
    <m/>
    <m/>
    <s v="VEN/SEV/12/PRP/23"/>
    <s v="IBRD"/>
    <m/>
    <x v="1"/>
    <s v="VEN"/>
    <x v="5"/>
    <s v="SEV"/>
    <s v="Supervision of Aaisa project implementation (1994)"/>
    <d v="1994-03-01T00:00:00"/>
    <d v="1995-03-01T00:00:00"/>
    <s v="FIN"/>
    <d v="1994-03-01T00:00:00"/>
    <m/>
    <d v="1994-12-01T00:00:00"/>
    <d v="1994-12-01T00:00:00"/>
    <n v="0"/>
    <m/>
    <m/>
    <n v="0"/>
    <m/>
    <m/>
    <n v="0"/>
    <m/>
    <m/>
    <n v="0"/>
    <m/>
    <m/>
    <n v="47190"/>
    <n v="-28772"/>
    <n v="18418"/>
    <n v="1"/>
    <n v="0"/>
    <n v="0"/>
    <n v="0"/>
    <n v="0"/>
    <n v="0"/>
    <n v="0"/>
    <n v="0"/>
    <n v="18418"/>
    <n v="0"/>
    <n v="0"/>
    <n v="0"/>
    <n v="0"/>
    <n v="0"/>
    <m/>
    <m/>
    <m/>
    <s v="Technical mission completed project preparation during 1994. Project submitted and approved by the E.C."/>
    <m/>
    <m/>
    <m/>
    <x v="1"/>
    <n v="0"/>
    <n v="1"/>
    <n v="0"/>
    <n v="12"/>
    <n v="0"/>
    <n v="0"/>
    <n v="0"/>
    <n v="1994"/>
  </r>
  <r>
    <m/>
    <m/>
    <s v="VEN/SEV/12/PRP/25"/>
    <s v="IBRD"/>
    <m/>
    <x v="1"/>
    <s v="VEN"/>
    <x v="5"/>
    <s v="SEV"/>
    <s v="Supervision of air conditioners project implementation (1994)"/>
    <d v="1994-03-01T00:00:00"/>
    <d v="1995-03-01T00:00:00"/>
    <s v="FIN"/>
    <d v="1994-03-01T00:00:00"/>
    <m/>
    <d v="1994-12-01T00:00:00"/>
    <d v="1994-12-01T00:00:00"/>
    <n v="0"/>
    <m/>
    <m/>
    <n v="0"/>
    <m/>
    <m/>
    <n v="0"/>
    <m/>
    <m/>
    <n v="0"/>
    <m/>
    <m/>
    <n v="28665"/>
    <n v="-22792"/>
    <n v="5873"/>
    <n v="1"/>
    <n v="0"/>
    <n v="0"/>
    <n v="0"/>
    <n v="0"/>
    <n v="0"/>
    <n v="0"/>
    <n v="0"/>
    <n v="5873"/>
    <n v="0"/>
    <n v="0"/>
    <n v="0"/>
    <n v="0"/>
    <n v="0"/>
    <m/>
    <m/>
    <m/>
    <m/>
    <m/>
    <m/>
    <m/>
    <x v="1"/>
    <n v="0"/>
    <n v="1"/>
    <n v="0"/>
    <n v="12"/>
    <n v="0"/>
    <n v="0"/>
    <n v="0"/>
    <n v="1994"/>
  </r>
  <r>
    <m/>
    <m/>
    <s v="VEN/SEV/12/PRP/22"/>
    <s v="IBRD"/>
    <m/>
    <x v="1"/>
    <s v="VEN"/>
    <x v="5"/>
    <s v="SEV"/>
    <s v="Supervision of Faaca project implementation (1994)"/>
    <d v="1994-03-01T00:00:00"/>
    <d v="1995-03-01T00:00:00"/>
    <s v="FIN"/>
    <d v="1994-03-01T00:00:00"/>
    <m/>
    <d v="1994-12-01T00:00:00"/>
    <d v="1994-12-01T00:00:00"/>
    <n v="0"/>
    <m/>
    <m/>
    <n v="0"/>
    <m/>
    <m/>
    <n v="0"/>
    <m/>
    <m/>
    <n v="0"/>
    <m/>
    <m/>
    <n v="47190"/>
    <n v="-26845"/>
    <n v="20345"/>
    <n v="1"/>
    <n v="0"/>
    <n v="0"/>
    <n v="0"/>
    <n v="0"/>
    <n v="0"/>
    <n v="0"/>
    <n v="0"/>
    <n v="20345"/>
    <n v="0"/>
    <n v="0"/>
    <n v="0"/>
    <n v="0"/>
    <n v="0"/>
    <m/>
    <m/>
    <m/>
    <s v="Technical mission completed project preparation during 1994. Project submitted and approved by the E.C."/>
    <m/>
    <m/>
    <m/>
    <x v="1"/>
    <n v="0"/>
    <n v="1"/>
    <n v="0"/>
    <n v="12"/>
    <n v="0"/>
    <n v="0"/>
    <n v="0"/>
    <n v="1994"/>
  </r>
  <r>
    <m/>
    <m/>
    <s v="VEN/SEV/12/PRP/24"/>
    <s v="IBRD"/>
    <m/>
    <x v="1"/>
    <s v="VEN"/>
    <x v="5"/>
    <s v="SEV"/>
    <s v="Supervision of Plásticos Molanca project implementation (1994)"/>
    <d v="1994-03-01T00:00:00"/>
    <d v="1995-03-01T00:00:00"/>
    <s v="FIN"/>
    <d v="1994-03-01T00:00:00"/>
    <m/>
    <d v="1994-12-01T00:00:00"/>
    <d v="1994-12-01T00:00:00"/>
    <n v="0"/>
    <m/>
    <m/>
    <n v="0"/>
    <m/>
    <m/>
    <n v="0"/>
    <m/>
    <m/>
    <n v="0"/>
    <m/>
    <m/>
    <n v="83236"/>
    <n v="9685"/>
    <n v="92921"/>
    <n v="1"/>
    <n v="0"/>
    <n v="0"/>
    <n v="0"/>
    <n v="0"/>
    <n v="0"/>
    <n v="0"/>
    <n v="0"/>
    <n v="92921"/>
    <n v="0"/>
    <n v="0"/>
    <n v="0"/>
    <n v="0"/>
    <n v="0"/>
    <m/>
    <m/>
    <m/>
    <s v="Funds utilized for finalizing project preparation and for project supervision."/>
    <m/>
    <m/>
    <m/>
    <x v="1"/>
    <n v="0"/>
    <n v="1"/>
    <n v="0"/>
    <n v="12"/>
    <n v="0"/>
    <n v="0"/>
    <n v="0"/>
    <n v="1994"/>
  </r>
  <r>
    <m/>
    <m/>
    <s v="EGY/SEV/12/PRP/25"/>
    <s v="IBRD"/>
    <m/>
    <x v="0"/>
    <s v="EGY"/>
    <x v="5"/>
    <s v="SEV"/>
    <s v="Supervision of project implementation (1994)"/>
    <d v="1994-03-01T00:00:00"/>
    <d v="1995-03-01T00:00:00"/>
    <s v="CLO"/>
    <m/>
    <m/>
    <m/>
    <d v="1994-12-01T00:00:00"/>
    <n v="0"/>
    <m/>
    <m/>
    <n v="0"/>
    <m/>
    <m/>
    <n v="0"/>
    <m/>
    <m/>
    <n v="0"/>
    <m/>
    <m/>
    <n v="50000"/>
    <n v="-50000"/>
    <n v="0"/>
    <n v="0"/>
    <n v="0"/>
    <n v="0"/>
    <n v="0"/>
    <n v="0"/>
    <n v="0"/>
    <n v="0"/>
    <n v="0"/>
    <n v="0"/>
    <n v="0"/>
    <n v="0"/>
    <n v="0"/>
    <n v="0"/>
    <n v="0"/>
    <m/>
    <m/>
    <m/>
    <m/>
    <m/>
    <m/>
    <m/>
    <x v="0"/>
    <n v="0"/>
    <n v="0"/>
    <s v=""/>
    <n v="12"/>
    <n v="0"/>
    <n v="0"/>
    <n v="0"/>
    <n v="1994"/>
  </r>
  <r>
    <m/>
    <m/>
    <s v="GLO/ARS/12/PRP/66"/>
    <s v="IBRD"/>
    <m/>
    <x v="3"/>
    <s v="GLO"/>
    <x v="5"/>
    <s v="ARS"/>
    <s v="Supervision of project implementation (1994)"/>
    <d v="1994-03-01T00:00:00"/>
    <d v="1995-03-01T00:00:00"/>
    <s v="CLO"/>
    <m/>
    <m/>
    <m/>
    <d v="1994-12-01T00:00:00"/>
    <n v="0"/>
    <m/>
    <m/>
    <n v="0"/>
    <m/>
    <m/>
    <n v="0"/>
    <m/>
    <m/>
    <n v="0"/>
    <m/>
    <m/>
    <n v="349931"/>
    <n v="-349931"/>
    <n v="0"/>
    <n v="0"/>
    <n v="0"/>
    <n v="0"/>
    <n v="0"/>
    <n v="0"/>
    <n v="0"/>
    <n v="0"/>
    <n v="0"/>
    <n v="0"/>
    <n v="0"/>
    <n v="0"/>
    <n v="0"/>
    <n v="0"/>
    <n v="0"/>
    <m/>
    <m/>
    <m/>
    <m/>
    <m/>
    <m/>
    <m/>
    <x v="0"/>
    <n v="0"/>
    <n v="0"/>
    <s v=""/>
    <n v="12"/>
    <n v="0"/>
    <n v="0"/>
    <n v="0"/>
    <n v="1994"/>
  </r>
  <r>
    <m/>
    <m/>
    <s v="GLO/REF/12/PRP/65"/>
    <s v="IBRD"/>
    <m/>
    <x v="3"/>
    <s v="GLO"/>
    <x v="5"/>
    <s v="REF"/>
    <s v="Supervision of project implementation (1994)"/>
    <d v="1994-03-01T00:00:00"/>
    <d v="1995-03-01T00:00:00"/>
    <s v="CLO"/>
    <m/>
    <m/>
    <m/>
    <d v="1994-12-01T00:00:00"/>
    <n v="0"/>
    <m/>
    <m/>
    <n v="0"/>
    <m/>
    <m/>
    <n v="0"/>
    <m/>
    <m/>
    <n v="0"/>
    <m/>
    <m/>
    <n v="156750"/>
    <n v="-156750"/>
    <n v="0"/>
    <n v="0"/>
    <n v="0"/>
    <n v="0"/>
    <n v="0"/>
    <n v="0"/>
    <n v="0"/>
    <n v="0"/>
    <n v="0"/>
    <n v="0"/>
    <n v="0"/>
    <n v="0"/>
    <n v="0"/>
    <n v="0"/>
    <n v="0"/>
    <m/>
    <m/>
    <m/>
    <m/>
    <m/>
    <m/>
    <m/>
    <x v="0"/>
    <n v="0"/>
    <n v="0"/>
    <s v=""/>
    <n v="12"/>
    <n v="0"/>
    <n v="0"/>
    <n v="0"/>
    <n v="1994"/>
  </r>
  <r>
    <m/>
    <m/>
    <s v="GLO/SOL/12/PRP/64"/>
    <s v="IBRD"/>
    <m/>
    <x v="3"/>
    <s v="GLO"/>
    <x v="5"/>
    <s v="SOL"/>
    <s v="Supervision of project implementation (1994)"/>
    <d v="1994-03-01T00:00:00"/>
    <d v="1995-03-01T00:00:00"/>
    <s v="CLO"/>
    <m/>
    <m/>
    <m/>
    <d v="1994-12-01T00:00:00"/>
    <n v="0"/>
    <m/>
    <m/>
    <n v="0"/>
    <m/>
    <m/>
    <n v="0"/>
    <m/>
    <m/>
    <n v="0"/>
    <m/>
    <m/>
    <n v="156750"/>
    <n v="-156750"/>
    <n v="0"/>
    <n v="0"/>
    <n v="0"/>
    <n v="0"/>
    <n v="0"/>
    <n v="0"/>
    <n v="0"/>
    <n v="0"/>
    <n v="0"/>
    <n v="0"/>
    <n v="0"/>
    <n v="0"/>
    <n v="0"/>
    <n v="0"/>
    <n v="0"/>
    <m/>
    <m/>
    <m/>
    <m/>
    <m/>
    <m/>
    <m/>
    <x v="0"/>
    <n v="0"/>
    <n v="0"/>
    <s v=""/>
    <n v="12"/>
    <n v="0"/>
    <n v="0"/>
    <n v="0"/>
    <n v="1994"/>
  </r>
  <r>
    <m/>
    <m/>
    <s v="JOR/SEV/12/PRP/17"/>
    <s v="IBRD"/>
    <m/>
    <x v="2"/>
    <s v="JOR"/>
    <x v="5"/>
    <s v="SEV"/>
    <s v="Supervision of project implementation (1994)"/>
    <d v="1994-03-01T00:00:00"/>
    <d v="1995-03-01T00:00:00"/>
    <s v="FIN"/>
    <d v="1994-03-01T00:00:00"/>
    <m/>
    <d v="1994-12-01T00:00:00"/>
    <d v="1994-12-01T00:00:00"/>
    <n v="0"/>
    <m/>
    <m/>
    <n v="0"/>
    <m/>
    <m/>
    <n v="0"/>
    <m/>
    <m/>
    <n v="0"/>
    <m/>
    <m/>
    <n v="72900"/>
    <n v="6579"/>
    <n v="79479"/>
    <n v="1"/>
    <n v="0"/>
    <n v="0"/>
    <n v="0"/>
    <n v="0"/>
    <n v="0"/>
    <n v="0"/>
    <n v="0"/>
    <n v="79479"/>
    <n v="0"/>
    <n v="0"/>
    <n v="0"/>
    <n v="0"/>
    <n v="0"/>
    <m/>
    <m/>
    <m/>
    <m/>
    <m/>
    <m/>
    <m/>
    <x v="1"/>
    <n v="0"/>
    <n v="1"/>
    <n v="0"/>
    <n v="12"/>
    <n v="0"/>
    <n v="0"/>
    <n v="0"/>
    <n v="1994"/>
  </r>
  <r>
    <m/>
    <m/>
    <s v="MAL/SEV/12/PRP/32"/>
    <s v="IBRD"/>
    <m/>
    <x v="2"/>
    <s v="MAL"/>
    <x v="5"/>
    <s v="SEV"/>
    <s v="Supervision of project implementation (1994)"/>
    <d v="1994-03-01T00:00:00"/>
    <d v="1995-03-01T00:00:00"/>
    <s v="FIN"/>
    <d v="1994-03-01T00:00:00"/>
    <m/>
    <d v="1994-12-01T00:00:00"/>
    <d v="1994-12-01T00:00:00"/>
    <n v="0"/>
    <m/>
    <m/>
    <n v="0"/>
    <m/>
    <m/>
    <n v="0"/>
    <m/>
    <m/>
    <n v="0"/>
    <m/>
    <m/>
    <n v="35815"/>
    <n v="12744"/>
    <n v="48559"/>
    <n v="1"/>
    <n v="0"/>
    <n v="0"/>
    <n v="0"/>
    <n v="0"/>
    <n v="0"/>
    <n v="0"/>
    <n v="0"/>
    <n v="48559"/>
    <n v="0"/>
    <n v="0"/>
    <n v="0"/>
    <n v="0"/>
    <n v="0"/>
    <m/>
    <m/>
    <m/>
    <m/>
    <m/>
    <m/>
    <m/>
    <x v="1"/>
    <n v="0"/>
    <n v="1"/>
    <n v="0"/>
    <n v="12"/>
    <n v="0"/>
    <n v="0"/>
    <n v="0"/>
    <n v="1994"/>
  </r>
  <r>
    <m/>
    <m/>
    <s v="MEX/SEV/12/PRP/23"/>
    <s v="IBRD"/>
    <m/>
    <x v="1"/>
    <s v="MEX"/>
    <x v="5"/>
    <s v="SEV"/>
    <s v="Supervision of project implementation (1994)"/>
    <d v="1994-03-01T00:00:00"/>
    <d v="1995-03-01T00:00:00"/>
    <s v="FIN"/>
    <d v="1994-03-01T00:00:00"/>
    <m/>
    <d v="1994-12-01T00:00:00"/>
    <d v="1994-12-01T00:00:00"/>
    <n v="0"/>
    <m/>
    <m/>
    <n v="0"/>
    <m/>
    <m/>
    <n v="0"/>
    <m/>
    <m/>
    <n v="0"/>
    <m/>
    <m/>
    <n v="100000"/>
    <n v="-35085"/>
    <n v="64915"/>
    <n v="1"/>
    <n v="0"/>
    <n v="0"/>
    <n v="0"/>
    <n v="0"/>
    <n v="0"/>
    <n v="0"/>
    <n v="0"/>
    <n v="64915"/>
    <n v="0"/>
    <n v="0"/>
    <n v="0"/>
    <n v="0"/>
    <n v="0"/>
    <m/>
    <m/>
    <m/>
    <s v="Activities completed"/>
    <m/>
    <m/>
    <m/>
    <x v="1"/>
    <n v="0"/>
    <n v="1"/>
    <n v="0"/>
    <n v="12"/>
    <n v="0"/>
    <n v="0"/>
    <n v="0"/>
    <n v="1994"/>
  </r>
  <r>
    <m/>
    <m/>
    <s v="PHI/SEV/12/PRP/25"/>
    <s v="IBRD"/>
    <m/>
    <x v="2"/>
    <s v="PHI"/>
    <x v="5"/>
    <s v="SEV"/>
    <s v="Supervision of project implementation (1994)"/>
    <d v="1994-03-01T00:00:00"/>
    <d v="1995-03-01T00:00:00"/>
    <s v="FIN"/>
    <d v="1994-03-01T00:00:00"/>
    <m/>
    <d v="1994-12-01T00:00:00"/>
    <d v="1994-12-01T00:00:00"/>
    <n v="0"/>
    <m/>
    <m/>
    <n v="0"/>
    <m/>
    <m/>
    <n v="0"/>
    <m/>
    <m/>
    <n v="0"/>
    <m/>
    <m/>
    <n v="136027"/>
    <n v="-93678"/>
    <n v="42349"/>
    <n v="1"/>
    <n v="0"/>
    <n v="0"/>
    <n v="0"/>
    <n v="0"/>
    <n v="0"/>
    <n v="0"/>
    <n v="0"/>
    <n v="42349"/>
    <n v="0"/>
    <n v="0"/>
    <n v="0"/>
    <n v="0"/>
    <n v="0"/>
    <m/>
    <m/>
    <m/>
    <m/>
    <m/>
    <m/>
    <m/>
    <x v="1"/>
    <n v="0"/>
    <n v="1"/>
    <n v="0"/>
    <n v="12"/>
    <n v="0"/>
    <n v="0"/>
    <n v="0"/>
    <n v="1994"/>
  </r>
  <r>
    <m/>
    <m/>
    <s v="THA/SEV/12/PRP/28"/>
    <s v="IBRD"/>
    <m/>
    <x v="2"/>
    <s v="THA"/>
    <x v="5"/>
    <s v="SEV"/>
    <s v="Supervision of project implementation (1994)"/>
    <d v="1994-03-01T00:00:00"/>
    <d v="1995-03-01T00:00:00"/>
    <s v="FIN"/>
    <d v="1994-03-01T00:00:00"/>
    <m/>
    <d v="1994-12-01T00:00:00"/>
    <d v="1994-12-01T00:00:00"/>
    <n v="0"/>
    <m/>
    <m/>
    <n v="0"/>
    <m/>
    <m/>
    <n v="0"/>
    <m/>
    <m/>
    <n v="0"/>
    <m/>
    <m/>
    <n v="129433"/>
    <n v="3256"/>
    <n v="132689"/>
    <n v="1"/>
    <n v="0"/>
    <n v="0"/>
    <n v="0"/>
    <n v="0"/>
    <n v="0"/>
    <n v="0"/>
    <n v="0"/>
    <n v="132689"/>
    <n v="0"/>
    <n v="0"/>
    <n v="0"/>
    <n v="0"/>
    <n v="0"/>
    <m/>
    <m/>
    <m/>
    <s v="Umbrella Grant Agreement signed."/>
    <m/>
    <m/>
    <m/>
    <x v="1"/>
    <n v="0"/>
    <n v="1"/>
    <n v="0"/>
    <n v="12"/>
    <n v="0"/>
    <n v="0"/>
    <n v="0"/>
    <n v="1994"/>
  </r>
  <r>
    <m/>
    <m/>
    <s v="TUN/SEV/12/PRP/11"/>
    <s v="IBRD"/>
    <m/>
    <x v="0"/>
    <s v="TUN"/>
    <x v="5"/>
    <s v="SEV"/>
    <s v="Supervision of project implementation (1994)"/>
    <d v="1994-03-01T00:00:00"/>
    <d v="1995-03-01T00:00:00"/>
    <s v="FIN"/>
    <d v="1994-03-01T00:00:00"/>
    <m/>
    <d v="1994-12-01T00:00:00"/>
    <d v="1994-12-01T00:00:00"/>
    <n v="0"/>
    <m/>
    <m/>
    <n v="0"/>
    <m/>
    <m/>
    <n v="0"/>
    <m/>
    <m/>
    <n v="0"/>
    <m/>
    <m/>
    <n v="76296"/>
    <n v="-26955"/>
    <n v="49341"/>
    <n v="1"/>
    <n v="0"/>
    <n v="0"/>
    <n v="0"/>
    <n v="0"/>
    <n v="0"/>
    <n v="0"/>
    <n v="0"/>
    <n v="49341"/>
    <n v="0"/>
    <n v="0"/>
    <n v="0"/>
    <n v="0"/>
    <n v="0"/>
    <m/>
    <m/>
    <m/>
    <m/>
    <m/>
    <m/>
    <m/>
    <x v="1"/>
    <n v="0"/>
    <n v="1"/>
    <n v="0"/>
    <n v="12"/>
    <n v="0"/>
    <n v="0"/>
    <n v="0"/>
    <n v="1994"/>
  </r>
  <r>
    <m/>
    <m/>
    <s v="TUR/SEV/12/PRP/09"/>
    <s v="IBRD"/>
    <m/>
    <x v="4"/>
    <s v="TUR"/>
    <x v="5"/>
    <s v="SEV"/>
    <s v="Supervision of project implementation (1994)"/>
    <d v="1994-03-01T00:00:00"/>
    <d v="1995-03-01T00:00:00"/>
    <s v="FIN"/>
    <d v="1994-03-01T00:00:00"/>
    <m/>
    <d v="1994-12-01T00:00:00"/>
    <d v="1994-12-01T00:00:00"/>
    <n v="0"/>
    <m/>
    <m/>
    <n v="0"/>
    <m/>
    <m/>
    <n v="0"/>
    <m/>
    <m/>
    <n v="0"/>
    <m/>
    <m/>
    <n v="30000"/>
    <n v="-8823"/>
    <n v="21177"/>
    <n v="1"/>
    <n v="0"/>
    <n v="0"/>
    <n v="0"/>
    <n v="0"/>
    <n v="0"/>
    <n v="0"/>
    <n v="0"/>
    <n v="21177"/>
    <n v="0"/>
    <n v="0"/>
    <n v="0"/>
    <n v="0"/>
    <n v="0"/>
    <m/>
    <m/>
    <m/>
    <s v="Funds utilized for supervision on project implementation."/>
    <m/>
    <m/>
    <m/>
    <x v="1"/>
    <n v="0"/>
    <n v="1"/>
    <n v="0"/>
    <n v="12"/>
    <n v="0"/>
    <n v="0"/>
    <n v="0"/>
    <n v="1994"/>
  </r>
  <r>
    <m/>
    <m/>
    <s v="CHI/SEV/12/PRP/05"/>
    <s v="IBRD"/>
    <m/>
    <x v="1"/>
    <s v="CHI"/>
    <x v="5"/>
    <s v="SEV"/>
    <s v="Supervision of project implementation (approved at the 7th ExCom meeting)"/>
    <d v="1994-03-01T00:00:00"/>
    <d v="1995-03-01T00:00:00"/>
    <s v="FIN"/>
    <d v="1994-03-01T00:00:00"/>
    <m/>
    <d v="1994-12-01T00:00:00"/>
    <d v="1994-12-01T00:00:00"/>
    <n v="0"/>
    <m/>
    <m/>
    <n v="0"/>
    <m/>
    <m/>
    <n v="0"/>
    <m/>
    <m/>
    <n v="0"/>
    <m/>
    <m/>
    <n v="30208"/>
    <n v="2849"/>
    <n v="33057"/>
    <n v="1"/>
    <n v="0"/>
    <n v="0"/>
    <n v="0"/>
    <n v="0"/>
    <n v="0"/>
    <n v="0"/>
    <n v="0"/>
    <n v="33057"/>
    <n v="0"/>
    <n v="0"/>
    <n v="0"/>
    <n v="0"/>
    <n v="0"/>
    <m/>
    <m/>
    <m/>
    <s v="Completed."/>
    <m/>
    <m/>
    <m/>
    <x v="1"/>
    <n v="0"/>
    <n v="1"/>
    <n v="0"/>
    <n v="12"/>
    <n v="0"/>
    <n v="0"/>
    <n v="0"/>
    <n v="1994"/>
  </r>
  <r>
    <m/>
    <m/>
    <s v="ECU/SEV/12/PRP/15"/>
    <s v="IBRD"/>
    <m/>
    <x v="1"/>
    <s v="ECU"/>
    <x v="5"/>
    <s v="SEV"/>
    <s v="Supervision of project implementation (approved at the 9th ExCom Meeting)"/>
    <d v="1994-03-01T00:00:00"/>
    <d v="1995-03-01T00:00:00"/>
    <s v="FIN"/>
    <d v="1994-03-01T00:00:00"/>
    <m/>
    <d v="1994-12-01T00:00:00"/>
    <d v="1994-12-01T00:00:00"/>
    <n v="0"/>
    <m/>
    <m/>
    <n v="0"/>
    <m/>
    <m/>
    <n v="0"/>
    <m/>
    <m/>
    <n v="0"/>
    <m/>
    <m/>
    <n v="30000"/>
    <n v="15197"/>
    <n v="45197"/>
    <n v="1"/>
    <n v="0"/>
    <n v="0"/>
    <n v="0"/>
    <n v="0"/>
    <n v="0"/>
    <n v="0"/>
    <n v="0"/>
    <n v="45197"/>
    <n v="0"/>
    <n v="0"/>
    <n v="0"/>
    <n v="0"/>
    <n v="0"/>
    <m/>
    <m/>
    <m/>
    <s v="Project supervision on-going. Implementation is proceeding satisfactorily. A second phase of the Country Program is expected for CY95."/>
    <m/>
    <m/>
    <m/>
    <x v="1"/>
    <n v="0"/>
    <n v="1"/>
    <n v="0"/>
    <n v="12"/>
    <n v="0"/>
    <n v="0"/>
    <n v="0"/>
    <n v="1994"/>
  </r>
  <r>
    <m/>
    <m/>
    <s v="CPR/SEV/12/PRP/63"/>
    <s v="IBRD"/>
    <m/>
    <x v="2"/>
    <s v="CPR"/>
    <x v="5"/>
    <s v="SEV"/>
    <s v="Supervision of project implementation of China ODS I (1994)"/>
    <d v="1994-03-01T00:00:00"/>
    <d v="1995-03-01T00:00:00"/>
    <s v="FIN"/>
    <d v="1994-03-01T00:00:00"/>
    <m/>
    <d v="1994-12-01T00:00:00"/>
    <d v="1994-12-01T00:00:00"/>
    <n v="0"/>
    <m/>
    <m/>
    <n v="0"/>
    <m/>
    <m/>
    <n v="0"/>
    <m/>
    <m/>
    <n v="0"/>
    <m/>
    <m/>
    <n v="79000"/>
    <n v="-35235"/>
    <n v="43765"/>
    <n v="1"/>
    <n v="0"/>
    <n v="0"/>
    <n v="0"/>
    <n v="0"/>
    <n v="0"/>
    <n v="0"/>
    <n v="0"/>
    <n v="43765"/>
    <n v="0"/>
    <n v="0"/>
    <n v="0"/>
    <n v="0"/>
    <n v="0"/>
    <m/>
    <m/>
    <m/>
    <m/>
    <m/>
    <m/>
    <m/>
    <x v="1"/>
    <n v="0"/>
    <n v="1"/>
    <n v="0"/>
    <n v="12"/>
    <n v="0"/>
    <n v="0"/>
    <n v="0"/>
    <n v="1994"/>
  </r>
  <r>
    <m/>
    <m/>
    <s v="CPR/SEV/12/PRP/64"/>
    <s v="IBRD"/>
    <m/>
    <x v="2"/>
    <s v="CPR"/>
    <x v="5"/>
    <s v="SEV"/>
    <s v="Supervision of project implementation of China ODS II (1994)"/>
    <d v="1994-03-01T00:00:00"/>
    <d v="1995-03-01T00:00:00"/>
    <s v="FIN"/>
    <d v="1994-03-01T00:00:00"/>
    <m/>
    <d v="1994-12-01T00:00:00"/>
    <d v="1994-12-01T00:00:00"/>
    <n v="0"/>
    <m/>
    <m/>
    <n v="0"/>
    <m/>
    <m/>
    <n v="0"/>
    <m/>
    <m/>
    <n v="0"/>
    <m/>
    <m/>
    <n v="110000"/>
    <n v="10949"/>
    <n v="120949"/>
    <n v="1"/>
    <n v="0"/>
    <n v="0"/>
    <n v="0"/>
    <n v="0"/>
    <n v="0"/>
    <n v="0"/>
    <n v="0"/>
    <n v="120949"/>
    <n v="0"/>
    <n v="0"/>
    <n v="0"/>
    <n v="0"/>
    <n v="0"/>
    <m/>
    <m/>
    <m/>
    <m/>
    <m/>
    <m/>
    <m/>
    <x v="1"/>
    <n v="0"/>
    <n v="1"/>
    <n v="0"/>
    <n v="12"/>
    <n v="0"/>
    <n v="0"/>
    <n v="0"/>
    <n v="1994"/>
  </r>
  <r>
    <m/>
    <m/>
    <s v="DRK/PAG/49/INV/46"/>
    <s v="UNIDO"/>
    <m/>
    <x v="2"/>
    <s v="DRK"/>
    <x v="0"/>
    <s v="PAG"/>
    <s v="Supplementary plan for terminal phase-out of CTC as process agent"/>
    <d v="2006-07-01T00:00:00"/>
    <d v="2007-12-01T00:00:00"/>
    <s v="FIN"/>
    <d v="2007-01-01T00:00:00"/>
    <m/>
    <d v="2008-12-01T00:00:00"/>
    <d v="2009-12-01T00:00:00"/>
    <n v="229.9"/>
    <m/>
    <m/>
    <n v="0"/>
    <m/>
    <m/>
    <n v="229.9"/>
    <m/>
    <m/>
    <n v="0"/>
    <m/>
    <m/>
    <n v="884399"/>
    <n v="-799.46"/>
    <n v="883599.54"/>
    <n v="1.0000005205978264"/>
    <n v="-0.4599999999627471"/>
    <n v="-0.4599999999627471"/>
    <n v="0"/>
    <n v="66330"/>
    <n v="-60"/>
    <n v="66270"/>
    <n v="0"/>
    <n v="883600"/>
    <n v="0"/>
    <m/>
    <n v="66270"/>
    <n v="0"/>
    <m/>
    <m/>
    <m/>
    <m/>
    <m/>
    <m/>
    <m/>
    <m/>
    <x v="1"/>
    <n v="0"/>
    <n v="1"/>
    <n v="6"/>
    <n v="17"/>
    <n v="0"/>
    <n v="0"/>
    <n v="229900"/>
    <n v="2006"/>
  </r>
  <r>
    <m/>
    <m/>
    <s v="IDS/REF/25/INV/88"/>
    <s v="UNDP"/>
    <m/>
    <x v="2"/>
    <s v="IDS"/>
    <x v="0"/>
    <s v="REF"/>
    <s v="Supply conversion project to CFC-free technology in the manufacture of commercial refrigeration equipment at PT Gaya Teknik"/>
    <d v="1998-07-01T00:00:00"/>
    <d v="2000-08-01T00:00:00"/>
    <s v="FIN"/>
    <d v="2000-06-01T00:00:00"/>
    <m/>
    <d v="2001-12-01T00:00:00"/>
    <d v="2003-12-01T00:00:00"/>
    <n v="10"/>
    <m/>
    <m/>
    <m/>
    <m/>
    <m/>
    <n v="10"/>
    <m/>
    <m/>
    <m/>
    <m/>
    <m/>
    <n v="147880"/>
    <n v="-2358"/>
    <n v="145522"/>
    <n v="1"/>
    <n v="0"/>
    <n v="0"/>
    <n v="0"/>
    <n v="19224"/>
    <n v="-307"/>
    <n v="18917"/>
    <n v="-0.86000000000058208"/>
    <n v="145522"/>
    <n v="0"/>
    <n v="0"/>
    <n v="18917.86"/>
    <n v="0"/>
    <m/>
    <m/>
    <m/>
    <m/>
    <s v="Completed in 2001. Financially completed in 2003."/>
    <m/>
    <m/>
    <m/>
    <x v="1"/>
    <n v="0"/>
    <n v="1"/>
    <n v="23"/>
    <n v="25"/>
    <n v="0"/>
    <n v="0"/>
    <n v="10000"/>
    <n v="1998"/>
  </r>
  <r>
    <m/>
    <m/>
    <s v="ECU/SEV/07/CPG/09"/>
    <s v="USA"/>
    <m/>
    <x v="1"/>
    <s v="ECU"/>
    <x v="6"/>
    <s v="SEV"/>
    <s v="Support for country programme preparation"/>
    <d v="1992-06-01T00:00:00"/>
    <d v="1993-09-01T00:00:00"/>
    <s v="FIN"/>
    <m/>
    <m/>
    <d v="1993-09-01T00:00:00"/>
    <d v="1993-09-01T00:00:00"/>
    <n v="0"/>
    <m/>
    <m/>
    <n v="0"/>
    <m/>
    <m/>
    <m/>
    <m/>
    <m/>
    <m/>
    <m/>
    <m/>
    <n v="50000"/>
    <n v="6000"/>
    <n v="56000"/>
    <n v="1"/>
    <n v="0"/>
    <n v="0"/>
    <n v="0"/>
    <n v="0"/>
    <n v="0"/>
    <n v="0"/>
    <n v="0"/>
    <n v="56000"/>
    <m/>
    <n v="0"/>
    <m/>
    <m/>
    <m/>
    <m/>
    <m/>
    <m/>
    <s v="Completed.  Adjustment of US $6,000 credited against 1993 contributions (11th Meeting)."/>
    <m/>
    <m/>
    <m/>
    <x v="1"/>
    <n v="0"/>
    <n v="1"/>
    <s v=""/>
    <n v="15"/>
    <n v="0"/>
    <n v="0"/>
    <n v="0"/>
    <n v="1992"/>
  </r>
  <r>
    <m/>
    <m/>
    <s v="MEX/SEV/07/PRP/17"/>
    <s v="USA"/>
    <m/>
    <x v="1"/>
    <s v="MEX"/>
    <x v="5"/>
    <s v="SEV"/>
    <s v="Support for country programme preparation and development of project proposals"/>
    <d v="1992-06-01T00:00:00"/>
    <d v="1993-06-01T00:00:00"/>
    <s v="FIN"/>
    <m/>
    <m/>
    <d v="1993-06-01T00:00:00"/>
    <d v="1993-06-01T00:00:00"/>
    <n v="0"/>
    <m/>
    <m/>
    <n v="0"/>
    <m/>
    <m/>
    <m/>
    <m/>
    <m/>
    <m/>
    <m/>
    <m/>
    <n v="145000"/>
    <n v="136000"/>
    <n v="281000"/>
    <n v="1"/>
    <n v="0"/>
    <n v="0"/>
    <n v="0"/>
    <n v="0"/>
    <n v="0"/>
    <n v="0"/>
    <n v="0"/>
    <n v="281000"/>
    <m/>
    <n v="0"/>
    <m/>
    <m/>
    <m/>
    <m/>
    <m/>
    <m/>
    <s v="Completed.  Adjustment of US $136,000 credited against 1993 contributions (11th Meeting)."/>
    <m/>
    <m/>
    <m/>
    <x v="1"/>
    <n v="0"/>
    <n v="1"/>
    <s v=""/>
    <n v="12"/>
    <n v="0"/>
    <n v="0"/>
    <n v="0"/>
    <n v="1992"/>
  </r>
  <r>
    <m/>
    <m/>
    <s v="ASP/SEV/07/TRA/06"/>
    <s v="Australia"/>
    <m/>
    <x v="2"/>
    <s v="ASP"/>
    <x v="2"/>
    <s v="SEV"/>
    <s v="Support for delegates from six Asian countries to participate in regional workshop on alternatives to CFC"/>
    <d v="1992-06-01T00:00:00"/>
    <d v="1993-06-01T00:00:00"/>
    <s v="FIN"/>
    <m/>
    <m/>
    <d v="1993-06-01T00:00:00"/>
    <d v="1993-07-01T00:00:00"/>
    <n v="0"/>
    <m/>
    <m/>
    <n v="0"/>
    <m/>
    <m/>
    <n v="0"/>
    <m/>
    <m/>
    <n v="0"/>
    <m/>
    <m/>
    <n v="39394"/>
    <n v="-4420"/>
    <n v="34974"/>
    <n v="1"/>
    <n v="0"/>
    <n v="0"/>
    <n v="0"/>
    <n v="0"/>
    <n v="0"/>
    <n v="0"/>
    <n v="0"/>
    <n v="34974"/>
    <n v="0"/>
    <n v="0"/>
    <n v="0"/>
    <n v="0"/>
    <m/>
    <m/>
    <m/>
    <m/>
    <s v="Completed"/>
    <m/>
    <m/>
    <m/>
    <x v="1"/>
    <n v="0"/>
    <n v="1"/>
    <s v=""/>
    <n v="12"/>
    <n v="0"/>
    <n v="0"/>
    <n v="0"/>
    <n v="1992"/>
  </r>
  <r>
    <m/>
    <m/>
    <s v="CPR/SEV/08/TRA/25"/>
    <s v="USA"/>
    <m/>
    <x v="2"/>
    <s v="CPR"/>
    <x v="2"/>
    <s v="SEV"/>
    <s v="Support for the FESCAST international conference"/>
    <d v="1992-10-01T00:00:00"/>
    <d v="1993-10-01T00:00:00"/>
    <s v="FIN"/>
    <m/>
    <m/>
    <d v="1993-10-01T00:00:00"/>
    <d v="1994-04-01T00:00:00"/>
    <n v="0"/>
    <m/>
    <m/>
    <n v="0"/>
    <m/>
    <m/>
    <m/>
    <m/>
    <m/>
    <m/>
    <m/>
    <m/>
    <n v="87000"/>
    <n v="96000"/>
    <n v="183000"/>
    <n v="1"/>
    <n v="0"/>
    <n v="0"/>
    <n v="0"/>
    <n v="0"/>
    <n v="0"/>
    <n v="0"/>
    <n v="0"/>
    <n v="183000"/>
    <m/>
    <n v="0"/>
    <m/>
    <m/>
    <m/>
    <m/>
    <m/>
    <m/>
    <s v="Completed.  Adjustment of US $96,000 credited against 1993 contributions (11th Meeting)."/>
    <m/>
    <m/>
    <m/>
    <x v="1"/>
    <n v="0"/>
    <n v="1"/>
    <s v=""/>
    <n v="12"/>
    <n v="0"/>
    <n v="0"/>
    <n v="0"/>
    <n v="1992"/>
  </r>
  <r>
    <m/>
    <m/>
    <s v="KEN/REF/10/TRA/05"/>
    <s v="UNEP"/>
    <m/>
    <x v="0"/>
    <s v="KEN"/>
    <x v="2"/>
    <s v="REF"/>
    <s v="Support to a national workshop on refrigeration"/>
    <d v="1993-06-01T00:00:00"/>
    <d v="1995-06-01T00:00:00"/>
    <s v="FIN"/>
    <d v="1993-07-01T00:00:00"/>
    <m/>
    <d v="2001-07-01T00:00:00"/>
    <d v="2001-07-01T00:00:00"/>
    <n v="0"/>
    <m/>
    <m/>
    <n v="0"/>
    <m/>
    <m/>
    <n v="0"/>
    <m/>
    <m/>
    <n v="0"/>
    <m/>
    <m/>
    <n v="115000"/>
    <n v="0"/>
    <n v="115000"/>
    <n v="1"/>
    <n v="0"/>
    <n v="0"/>
    <n v="0"/>
    <n v="14950"/>
    <n v="0"/>
    <n v="14950"/>
    <n v="0"/>
    <n v="115000"/>
    <n v="0"/>
    <n v="0"/>
    <n v="14950"/>
    <n v="0"/>
    <m/>
    <n v="0"/>
    <m/>
    <m/>
    <m/>
    <m/>
    <m/>
    <m/>
    <x v="1"/>
    <n v="0"/>
    <n v="1"/>
    <n v="1"/>
    <n v="24"/>
    <n v="0"/>
    <n v="0"/>
    <n v="0"/>
    <n v="1993"/>
  </r>
  <r>
    <m/>
    <m/>
    <s v="MAL/HAL/09/TRA/07"/>
    <s v="UNEP"/>
    <m/>
    <x v="2"/>
    <s v="MAL"/>
    <x v="2"/>
    <s v="HAL"/>
    <s v="Support to a sub-regional workshop on halon and halon bank management"/>
    <d v="1993-03-01T00:00:00"/>
    <d v="1994-03-01T00:00:00"/>
    <s v="FIN"/>
    <d v="1993-04-01T00:00:00"/>
    <m/>
    <d v="1994-01-01T00:00:00"/>
    <d v="1994-12-01T00:00:00"/>
    <n v="0"/>
    <m/>
    <m/>
    <n v="0"/>
    <m/>
    <m/>
    <n v="0"/>
    <m/>
    <m/>
    <n v="0"/>
    <m/>
    <m/>
    <n v="80000"/>
    <n v="0"/>
    <n v="80000"/>
    <n v="1"/>
    <n v="0"/>
    <n v="0"/>
    <n v="0"/>
    <n v="10400"/>
    <n v="0"/>
    <n v="10400"/>
    <n v="0"/>
    <n v="80000"/>
    <n v="0"/>
    <n v="0"/>
    <n v="10400"/>
    <n v="0"/>
    <m/>
    <n v="0"/>
    <m/>
    <m/>
    <m/>
    <m/>
    <m/>
    <m/>
    <x v="1"/>
    <n v="0"/>
    <n v="1"/>
    <n v="1"/>
    <n v="12"/>
    <n v="0"/>
    <n v="0"/>
    <n v="0"/>
    <n v="1993"/>
  </r>
  <r>
    <m/>
    <m/>
    <s v="ASP/SEV/08/TRA/08"/>
    <s v="Australia"/>
    <m/>
    <x v="2"/>
    <s v="ASP"/>
    <x v="2"/>
    <s v="SEV"/>
    <s v="Support to ASEAN regional conference on CFC and halons"/>
    <d v="1992-10-01T00:00:00"/>
    <d v="1993-10-01T00:00:00"/>
    <s v="FIN"/>
    <m/>
    <m/>
    <d v="1993-10-01T00:00:00"/>
    <d v="1993-10-01T00:00:00"/>
    <n v="0"/>
    <m/>
    <m/>
    <n v="0"/>
    <m/>
    <m/>
    <n v="0"/>
    <m/>
    <m/>
    <n v="0"/>
    <m/>
    <m/>
    <n v="4420"/>
    <n v="-103"/>
    <n v="4317"/>
    <n v="1"/>
    <n v="0"/>
    <n v="0"/>
    <n v="0"/>
    <n v="0"/>
    <n v="0"/>
    <n v="0"/>
    <n v="0"/>
    <n v="4317"/>
    <n v="0"/>
    <n v="0"/>
    <n v="0"/>
    <n v="0"/>
    <m/>
    <m/>
    <m/>
    <m/>
    <s v="Completed"/>
    <m/>
    <m/>
    <m/>
    <x v="1"/>
    <n v="0"/>
    <n v="1"/>
    <s v=""/>
    <n v="12"/>
    <n v="0"/>
    <n v="0"/>
    <n v="0"/>
    <n v="1992"/>
  </r>
  <r>
    <m/>
    <m/>
    <s v="GLO/SEV/07/TRA/26"/>
    <s v="Germany"/>
    <m/>
    <x v="3"/>
    <s v="GLO"/>
    <x v="2"/>
    <s v="SEV"/>
    <s v="Support to attend the Alternatives to CFC and Halons Technologies and Substances conference"/>
    <d v="1992-06-01T00:00:00"/>
    <d v="1992-10-01T00:00:00"/>
    <s v="FIN"/>
    <d v="1992-10-01T00:00:00"/>
    <m/>
    <d v="1992-10-01T00:00:00"/>
    <d v="1994-10-01T00:00:00"/>
    <n v="0"/>
    <m/>
    <m/>
    <n v="0"/>
    <m/>
    <m/>
    <n v="0"/>
    <m/>
    <m/>
    <n v="0"/>
    <m/>
    <m/>
    <n v="18378"/>
    <n v="0"/>
    <n v="18378"/>
    <n v="1"/>
    <n v="0"/>
    <n v="0"/>
    <n v="0"/>
    <n v="0"/>
    <n v="0"/>
    <n v="0"/>
    <n v="0"/>
    <n v="18378"/>
    <n v="0"/>
    <n v="0"/>
    <n v="0"/>
    <n v="0"/>
    <m/>
    <m/>
    <m/>
    <m/>
    <s v="Compl report submitted Oct 99"/>
    <m/>
    <m/>
    <m/>
    <x v="1"/>
    <n v="0"/>
    <n v="1"/>
    <n v="4"/>
    <n v="4"/>
    <n v="0"/>
    <n v="0"/>
    <n v="0"/>
    <n v="1992"/>
  </r>
  <r>
    <m/>
    <m/>
    <s v="GLO/SEV/19/TAS/102"/>
    <s v="UNEP"/>
    <m/>
    <x v="3"/>
    <s v="GLO"/>
    <x v="3"/>
    <s v="SEV"/>
    <s v="Support to national activities (1996)"/>
    <d v="1996-05-01T00:00:00"/>
    <d v="1996-12-01T00:00:00"/>
    <s v="FIN"/>
    <d v="1996-07-01T00:00:00"/>
    <m/>
    <d v="1997-05-01T00:00:00"/>
    <d v="1999-02-01T00:00:00"/>
    <n v="0"/>
    <m/>
    <m/>
    <n v="0"/>
    <m/>
    <m/>
    <n v="0"/>
    <m/>
    <m/>
    <n v="0"/>
    <m/>
    <m/>
    <n v="30000"/>
    <n v="0"/>
    <n v="30000"/>
    <n v="1"/>
    <n v="0"/>
    <n v="0"/>
    <n v="0"/>
    <n v="3900"/>
    <n v="0"/>
    <n v="3900"/>
    <n v="0"/>
    <n v="30000"/>
    <n v="0"/>
    <n v="0"/>
    <n v="3900"/>
    <n v="0"/>
    <m/>
    <n v="0"/>
    <m/>
    <m/>
    <m/>
    <m/>
    <m/>
    <m/>
    <x v="1"/>
    <n v="0"/>
    <n v="1"/>
    <n v="2"/>
    <n v="7"/>
    <n v="0"/>
    <n v="0"/>
    <n v="0"/>
    <n v="1996"/>
  </r>
  <r>
    <m/>
    <m/>
    <s v="GLO/SEV/23/TRA/148"/>
    <s v="UNEP"/>
    <m/>
    <x v="3"/>
    <s v="GLO"/>
    <x v="2"/>
    <s v="SEV"/>
    <s v="Support to national activities (1998)"/>
    <d v="1997-11-01T00:00:00"/>
    <d v="1998-10-01T00:00:00"/>
    <s v="FIN"/>
    <d v="1998-02-01T00:00:00"/>
    <m/>
    <d v="1998-10-01T00:00:00"/>
    <d v="1999-12-01T00:00:00"/>
    <n v="0"/>
    <m/>
    <m/>
    <n v="0"/>
    <m/>
    <m/>
    <n v="0"/>
    <m/>
    <m/>
    <n v="0"/>
    <m/>
    <m/>
    <n v="30000"/>
    <n v="0"/>
    <n v="30000"/>
    <n v="1"/>
    <n v="0"/>
    <n v="0"/>
    <n v="0"/>
    <n v="3900"/>
    <n v="0"/>
    <n v="3900"/>
    <n v="0"/>
    <n v="30000"/>
    <n v="0"/>
    <n v="0"/>
    <n v="3900"/>
    <n v="0"/>
    <m/>
    <n v="0"/>
    <m/>
    <m/>
    <m/>
    <m/>
    <m/>
    <m/>
    <x v="1"/>
    <n v="0"/>
    <n v="1"/>
    <n v="3"/>
    <n v="11"/>
    <n v="0"/>
    <n v="0"/>
    <n v="0"/>
    <n v="1997"/>
  </r>
  <r>
    <m/>
    <m/>
    <s v="GLO/SEV/29/TAS/188"/>
    <s v="UNEP"/>
    <m/>
    <x v="3"/>
    <s v="GLO"/>
    <x v="3"/>
    <s v="SEV"/>
    <s v="Support to national activities (2000)"/>
    <d v="1999-11-01T00:00:00"/>
    <d v="2000-12-01T00:00:00"/>
    <s v="FIN"/>
    <d v="2001-01-01T00:00:00"/>
    <m/>
    <d v="2000-12-01T00:00:00"/>
    <d v="2001-12-01T00:00:00"/>
    <n v="0"/>
    <m/>
    <m/>
    <n v="0"/>
    <m/>
    <m/>
    <n v="0"/>
    <m/>
    <m/>
    <n v="0"/>
    <m/>
    <m/>
    <n v="30000"/>
    <n v="0"/>
    <n v="30000"/>
    <n v="1"/>
    <n v="0"/>
    <n v="0"/>
    <n v="0"/>
    <n v="3900"/>
    <n v="0"/>
    <n v="3900"/>
    <n v="0"/>
    <n v="30000"/>
    <n v="0"/>
    <n v="0"/>
    <n v="3900"/>
    <n v="0"/>
    <m/>
    <n v="0"/>
    <m/>
    <m/>
    <m/>
    <m/>
    <m/>
    <m/>
    <x v="1"/>
    <n v="0"/>
    <n v="1"/>
    <n v="14"/>
    <n v="13"/>
    <n v="0"/>
    <n v="0"/>
    <n v="0"/>
    <n v="1999"/>
  </r>
  <r>
    <m/>
    <m/>
    <s v="GLO/SEV/26/TAS/173"/>
    <s v="UNEP"/>
    <m/>
    <x v="3"/>
    <s v="GLO"/>
    <x v="3"/>
    <s v="SEV"/>
    <s v="Support to national activities for 1999"/>
    <d v="1998-11-01T00:00:00"/>
    <d v="1999-12-01T00:00:00"/>
    <s v="FIN"/>
    <d v="1999-01-01T00:00:00"/>
    <m/>
    <d v="1999-12-01T00:00:00"/>
    <d v="2000-12-01T00:00:00"/>
    <n v="0"/>
    <m/>
    <m/>
    <n v="0"/>
    <m/>
    <m/>
    <n v="0"/>
    <m/>
    <m/>
    <n v="0"/>
    <m/>
    <m/>
    <n v="30000"/>
    <n v="0"/>
    <n v="30000"/>
    <n v="1"/>
    <n v="0"/>
    <n v="0"/>
    <n v="0"/>
    <n v="3900"/>
    <n v="0"/>
    <n v="3900"/>
    <n v="0"/>
    <n v="30000"/>
    <n v="0"/>
    <n v="0"/>
    <n v="3900"/>
    <n v="0"/>
    <m/>
    <n v="0"/>
    <m/>
    <m/>
    <m/>
    <m/>
    <m/>
    <m/>
    <x v="1"/>
    <n v="0"/>
    <n v="1"/>
    <n v="2"/>
    <n v="13"/>
    <n v="0"/>
    <n v="0"/>
    <n v="0"/>
    <n v="1998"/>
  </r>
  <r>
    <m/>
    <m/>
    <s v="GLO/SEV/32/TRA/222"/>
    <s v="UNEP"/>
    <m/>
    <x v="3"/>
    <s v="GLO"/>
    <x v="2"/>
    <s v="SEV"/>
    <s v="Support to national activities for 2001"/>
    <d v="2000-12-01T00:00:00"/>
    <d v="2001-12-01T00:00:00"/>
    <s v="FIN"/>
    <d v="2001-01-01T00:00:00"/>
    <m/>
    <d v="2001-12-01T00:00:00"/>
    <d v="2003-02-01T00:00:00"/>
    <n v="0"/>
    <m/>
    <m/>
    <n v="0"/>
    <m/>
    <m/>
    <n v="0"/>
    <m/>
    <m/>
    <n v="0"/>
    <m/>
    <m/>
    <n v="30000"/>
    <n v="0"/>
    <n v="30000"/>
    <n v="1"/>
    <n v="0"/>
    <n v="0"/>
    <n v="0"/>
    <n v="3900"/>
    <n v="0"/>
    <n v="3900"/>
    <n v="0"/>
    <n v="30000"/>
    <n v="0"/>
    <n v="0"/>
    <n v="3900"/>
    <n v="0"/>
    <m/>
    <n v="0"/>
    <m/>
    <m/>
    <m/>
    <m/>
    <m/>
    <m/>
    <x v="1"/>
    <n v="0"/>
    <n v="1"/>
    <n v="1"/>
    <n v="12"/>
    <n v="0"/>
    <n v="0"/>
    <n v="0"/>
    <n v="2000"/>
  </r>
  <r>
    <m/>
    <m/>
    <s v="GLO/SEV/13/TRA/70"/>
    <s v="UNEP"/>
    <m/>
    <x v="3"/>
    <s v="GLO"/>
    <x v="2"/>
    <s v="SEV"/>
    <s v="Support to national training activities (1994)"/>
    <d v="1994-07-01T00:00:00"/>
    <d v="1995-07-01T00:00:00"/>
    <s v="FIN"/>
    <d v="1994-10-01T00:00:00"/>
    <m/>
    <d v="1996-07-01T00:00:00"/>
    <d v="1999-04-01T00:00:00"/>
    <n v="0"/>
    <m/>
    <m/>
    <n v="0"/>
    <m/>
    <m/>
    <n v="0"/>
    <m/>
    <m/>
    <n v="0"/>
    <m/>
    <m/>
    <n v="60000"/>
    <n v="0"/>
    <n v="60000"/>
    <n v="1"/>
    <n v="0"/>
    <n v="0"/>
    <n v="0"/>
    <n v="7800"/>
    <n v="0"/>
    <n v="7800"/>
    <n v="0"/>
    <n v="60000"/>
    <n v="0"/>
    <n v="0"/>
    <n v="7800"/>
    <n v="0"/>
    <m/>
    <n v="0"/>
    <m/>
    <m/>
    <m/>
    <m/>
    <m/>
    <m/>
    <x v="1"/>
    <n v="0"/>
    <n v="1"/>
    <n v="3"/>
    <n v="12"/>
    <n v="0"/>
    <n v="0"/>
    <n v="0"/>
    <n v="1994"/>
  </r>
  <r>
    <m/>
    <m/>
    <s v="GLO/SEV/09/TAS/33"/>
    <s v="UNEP"/>
    <m/>
    <x v="3"/>
    <s v="GLO"/>
    <x v="3"/>
    <s v="SEV"/>
    <s v="Support to networking activities"/>
    <d v="1993-03-01T00:00:00"/>
    <d v="1994-03-01T00:00:00"/>
    <s v="FIN"/>
    <d v="1993-05-01T00:00:00"/>
    <m/>
    <d v="1993-12-01T00:00:00"/>
    <d v="1994-12-01T00:00:00"/>
    <n v="0"/>
    <m/>
    <m/>
    <n v="0"/>
    <m/>
    <m/>
    <n v="0"/>
    <m/>
    <m/>
    <n v="0"/>
    <m/>
    <m/>
    <n v="30000"/>
    <n v="0"/>
    <n v="30000"/>
    <n v="1"/>
    <n v="0"/>
    <n v="0"/>
    <n v="0"/>
    <n v="3900"/>
    <n v="0"/>
    <n v="3900"/>
    <n v="0"/>
    <n v="30000"/>
    <n v="0"/>
    <n v="0"/>
    <n v="3900"/>
    <n v="0"/>
    <m/>
    <n v="0"/>
    <m/>
    <m/>
    <m/>
    <m/>
    <m/>
    <m/>
    <x v="1"/>
    <n v="0"/>
    <n v="1"/>
    <n v="2"/>
    <n v="12"/>
    <n v="0"/>
    <n v="0"/>
    <n v="0"/>
    <n v="1993"/>
  </r>
  <r>
    <m/>
    <m/>
    <s v="GLO/SEV/09/TRA/35"/>
    <s v="UNEP"/>
    <m/>
    <x v="3"/>
    <s v="GLO"/>
    <x v="2"/>
    <s v="SEV"/>
    <s v="Support to other national training activities"/>
    <d v="1993-03-01T00:00:00"/>
    <d v="1994-03-01T00:00:00"/>
    <s v="FIN"/>
    <d v="1993-04-01T00:00:00"/>
    <m/>
    <d v="1994-03-01T00:00:00"/>
    <d v="1994-12-01T00:00:00"/>
    <n v="0"/>
    <m/>
    <m/>
    <n v="0"/>
    <m/>
    <m/>
    <n v="0"/>
    <m/>
    <m/>
    <n v="0"/>
    <m/>
    <m/>
    <n v="50000"/>
    <n v="0"/>
    <n v="50000"/>
    <n v="1"/>
    <n v="0"/>
    <n v="0"/>
    <n v="0"/>
    <n v="6500"/>
    <n v="0"/>
    <n v="6500"/>
    <n v="0"/>
    <n v="50000"/>
    <n v="0"/>
    <n v="0"/>
    <n v="6500"/>
    <n v="0"/>
    <m/>
    <n v="0"/>
    <m/>
    <m/>
    <m/>
    <m/>
    <m/>
    <m/>
    <x v="1"/>
    <n v="0"/>
    <n v="1"/>
    <n v="1"/>
    <n v="12"/>
    <n v="0"/>
    <n v="0"/>
    <n v="0"/>
    <n v="1993"/>
  </r>
  <r>
    <m/>
    <m/>
    <s v="ASP/REF/12/TRA/14"/>
    <s v="Australia"/>
    <m/>
    <x v="2"/>
    <s v="ASP"/>
    <x v="2"/>
    <s v="REF"/>
    <s v="Support to participants to the regional workshop on refrigeration and air conditioning training programme"/>
    <d v="1994-03-01T00:00:00"/>
    <d v="1995-03-01T00:00:00"/>
    <s v="FIN"/>
    <d v="1994-04-01T00:00:00"/>
    <m/>
    <d v="1994-04-01T00:00:00"/>
    <d v="1994-05-01T00:00:00"/>
    <n v="0"/>
    <m/>
    <m/>
    <n v="0"/>
    <m/>
    <m/>
    <n v="0"/>
    <m/>
    <m/>
    <n v="0"/>
    <m/>
    <m/>
    <n v="66800"/>
    <n v="0"/>
    <n v="66800"/>
    <n v="1"/>
    <n v="0"/>
    <n v="0"/>
    <n v="0"/>
    <n v="0"/>
    <n v="0"/>
    <n v="0"/>
    <n v="0"/>
    <n v="66800"/>
    <n v="0"/>
    <n v="0"/>
    <n v="0"/>
    <n v="0"/>
    <m/>
    <m/>
    <m/>
    <m/>
    <s v="Completed"/>
    <m/>
    <m/>
    <m/>
    <x v="1"/>
    <n v="0"/>
    <n v="1"/>
    <n v="1"/>
    <n v="12"/>
    <n v="0"/>
    <n v="0"/>
    <n v="0"/>
    <n v="1994"/>
  </r>
  <r>
    <m/>
    <m/>
    <s v="AFR/SEV/12/TAS/09"/>
    <s v="UNEP"/>
    <m/>
    <x v="0"/>
    <s v="AFR"/>
    <x v="3"/>
    <s v="SEV"/>
    <s v="Support to regional network for ODS officers in Africa (1994)"/>
    <d v="1994-03-01T00:00:00"/>
    <d v="1995-03-01T00:00:00"/>
    <s v="FIN"/>
    <d v="1994-04-01T00:00:00"/>
    <m/>
    <d v="1996-03-01T00:00:00"/>
    <d v="2000-03-01T00:00:00"/>
    <n v="0"/>
    <m/>
    <m/>
    <n v="0"/>
    <m/>
    <m/>
    <n v="0"/>
    <m/>
    <m/>
    <n v="0"/>
    <m/>
    <m/>
    <n v="180000"/>
    <n v="0"/>
    <n v="180000"/>
    <n v="1"/>
    <n v="0"/>
    <n v="0"/>
    <n v="0"/>
    <n v="23400"/>
    <n v="0"/>
    <n v="23400"/>
    <n v="0"/>
    <n v="180000"/>
    <n v="0"/>
    <n v="0"/>
    <n v="23400"/>
    <n v="0"/>
    <m/>
    <n v="0"/>
    <m/>
    <m/>
    <m/>
    <m/>
    <m/>
    <m/>
    <x v="1"/>
    <n v="0"/>
    <n v="1"/>
    <n v="1"/>
    <n v="12"/>
    <n v="0"/>
    <n v="0"/>
    <n v="0"/>
    <n v="1994"/>
  </r>
  <r>
    <m/>
    <m/>
    <s v="AFR/SEV/16/TAS/20"/>
    <s v="UNEP"/>
    <m/>
    <x v="0"/>
    <s v="AFR"/>
    <x v="3"/>
    <s v="SEV"/>
    <s v="Support to regional network for ODS officers in Africa (1995)"/>
    <d v="1995-03-01T00:00:00"/>
    <d v="1996-03-01T00:00:00"/>
    <s v="FIN"/>
    <d v="1995-07-01T00:00:00"/>
    <m/>
    <d v="1996-03-01T00:00:00"/>
    <d v="1999-01-01T00:00:00"/>
    <n v="0"/>
    <m/>
    <m/>
    <n v="0"/>
    <m/>
    <m/>
    <n v="0"/>
    <m/>
    <m/>
    <n v="0"/>
    <m/>
    <m/>
    <n v="232200"/>
    <n v="0"/>
    <n v="232200"/>
    <n v="1"/>
    <n v="0"/>
    <n v="0"/>
    <n v="0"/>
    <n v="30186"/>
    <n v="0"/>
    <n v="30186"/>
    <n v="0"/>
    <n v="232200"/>
    <n v="0"/>
    <n v="0"/>
    <n v="30186"/>
    <n v="0"/>
    <m/>
    <n v="0"/>
    <m/>
    <m/>
    <m/>
    <m/>
    <m/>
    <m/>
    <x v="1"/>
    <n v="0"/>
    <n v="1"/>
    <n v="4"/>
    <n v="12"/>
    <n v="0"/>
    <n v="0"/>
    <n v="0"/>
    <n v="1995"/>
  </r>
  <r>
    <m/>
    <m/>
    <s v="LAC/SEV/09/TAS/07"/>
    <s v="UNEP"/>
    <m/>
    <x v="1"/>
    <s v="LAC"/>
    <x v="3"/>
    <s v="SEV"/>
    <s v="Support to regional network for OzonAction/ODS focal points"/>
    <d v="1993-03-01T00:00:00"/>
    <d v="1994-03-01T00:00:00"/>
    <s v="FIN"/>
    <d v="1993-06-01T00:00:00"/>
    <m/>
    <d v="1994-03-01T00:00:00"/>
    <d v="2000-12-01T00:00:00"/>
    <n v="0"/>
    <m/>
    <m/>
    <n v="0"/>
    <m/>
    <m/>
    <n v="0"/>
    <m/>
    <m/>
    <n v="0"/>
    <m/>
    <m/>
    <n v="130000"/>
    <n v="-9000"/>
    <n v="121000"/>
    <n v="1"/>
    <n v="0"/>
    <n v="0"/>
    <n v="0"/>
    <n v="16900"/>
    <n v="-1170"/>
    <n v="15730"/>
    <n v="0"/>
    <n v="121000"/>
    <n v="0"/>
    <n v="0"/>
    <n v="15730"/>
    <n v="0"/>
    <m/>
    <n v="0"/>
    <m/>
    <m/>
    <m/>
    <m/>
    <m/>
    <m/>
    <x v="1"/>
    <n v="0"/>
    <n v="1"/>
    <n v="3"/>
    <n v="12"/>
    <n v="0"/>
    <n v="0"/>
    <n v="0"/>
    <n v="1993"/>
  </r>
  <r>
    <m/>
    <m/>
    <s v="GLO/SEV/06/TRA/20"/>
    <s v="UNEP"/>
    <m/>
    <x v="3"/>
    <s v="GLO"/>
    <x v="2"/>
    <s v="SEV"/>
    <s v="Support to training activities by UNEP"/>
    <d v="1992-02-01T00:00:00"/>
    <d v="1993-02-01T00:00:00"/>
    <s v="FIN"/>
    <d v="1992-04-01T00:00:00"/>
    <m/>
    <d v="1994-03-01T00:00:00"/>
    <d v="1994-12-01T00:00:00"/>
    <n v="0"/>
    <m/>
    <m/>
    <n v="0"/>
    <m/>
    <m/>
    <n v="0"/>
    <m/>
    <m/>
    <n v="0"/>
    <m/>
    <m/>
    <n v="365000"/>
    <n v="0"/>
    <n v="365000"/>
    <n v="1"/>
    <n v="0"/>
    <n v="0"/>
    <n v="0"/>
    <n v="47450"/>
    <n v="0"/>
    <n v="47450"/>
    <n v="0"/>
    <n v="365000"/>
    <n v="0"/>
    <n v="0"/>
    <n v="47450"/>
    <n v="0"/>
    <m/>
    <n v="0"/>
    <m/>
    <m/>
    <m/>
    <m/>
    <m/>
    <m/>
    <x v="1"/>
    <n v="0"/>
    <n v="1"/>
    <n v="2"/>
    <n v="12"/>
    <n v="0"/>
    <n v="0"/>
    <n v="0"/>
    <n v="1992"/>
  </r>
  <r>
    <m/>
    <m/>
    <s v="CPR/SEV/09/TAS/26"/>
    <s v="UNDP"/>
    <m/>
    <x v="2"/>
    <s v="CPR"/>
    <x v="3"/>
    <s v="SEV"/>
    <s v="Survey and assessment of small CFC plant conversion possibilities"/>
    <d v="1993-03-01T00:00:00"/>
    <d v="1994-03-01T00:00:00"/>
    <s v="FIN"/>
    <d v="1995-05-01T00:00:00"/>
    <m/>
    <d v="1998-10-01T00:00:00"/>
    <d v="2001-12-01T00:00:00"/>
    <n v="0"/>
    <m/>
    <m/>
    <m/>
    <m/>
    <m/>
    <n v="0"/>
    <m/>
    <m/>
    <m/>
    <m/>
    <m/>
    <n v="90000"/>
    <n v="-701"/>
    <n v="89299"/>
    <n v="1"/>
    <n v="0"/>
    <n v="0"/>
    <n v="0"/>
    <n v="11700"/>
    <n v="-91"/>
    <n v="11609"/>
    <n v="0.21160000000054424"/>
    <n v="89299"/>
    <n v="0"/>
    <n v="0"/>
    <n v="11608.788399999999"/>
    <n v="0"/>
    <m/>
    <m/>
    <m/>
    <m/>
    <s v="Completed in 1998. Financially completed in 2001."/>
    <m/>
    <m/>
    <m/>
    <x v="1"/>
    <n v="0"/>
    <n v="1"/>
    <n v="26"/>
    <n v="12"/>
    <n v="0"/>
    <n v="0"/>
    <n v="0"/>
    <n v="1993"/>
  </r>
  <r>
    <m/>
    <m/>
    <s v="ASP/HAL/28/TAS/29"/>
    <s v="France"/>
    <m/>
    <x v="2"/>
    <s v="ASP"/>
    <x v="3"/>
    <s v="HAL"/>
    <s v="Survey for halon banking management plan in West Asia (Bahrain, Lebanon, Qatar and Yemen)"/>
    <d v="1999-07-01T00:00:00"/>
    <d v="2000-02-01T00:00:00"/>
    <s v="FIN"/>
    <d v="2002-05-01T00:00:00"/>
    <m/>
    <d v="2000-02-01T00:00:00"/>
    <d v="2002-12-01T00:00:00"/>
    <n v="0"/>
    <m/>
    <m/>
    <n v="0"/>
    <m/>
    <m/>
    <m/>
    <m/>
    <m/>
    <m/>
    <m/>
    <m/>
    <n v="17500"/>
    <n v="0"/>
    <n v="17500"/>
    <n v="1"/>
    <n v="0"/>
    <n v="0"/>
    <n v="0"/>
    <n v="0"/>
    <n v="0"/>
    <n v="0"/>
    <n v="0"/>
    <n v="17500"/>
    <m/>
    <n v="0"/>
    <n v="0"/>
    <m/>
    <m/>
    <m/>
    <m/>
    <m/>
    <s v="Project completed."/>
    <m/>
    <m/>
    <m/>
    <x v="1"/>
    <n v="0"/>
    <n v="1"/>
    <n v="34"/>
    <n v="7"/>
    <n v="0"/>
    <n v="0"/>
    <n v="0"/>
    <n v="1999"/>
  </r>
  <r>
    <m/>
    <m/>
    <s v="ASP/HAL/28/TAS/39"/>
    <s v="Germany"/>
    <m/>
    <x v="2"/>
    <s v="ASP"/>
    <x v="3"/>
    <s v="HAL"/>
    <s v="Survey for halon banking management plan in West Asia: Bahrain, Lebanon, Qatar and Yemen"/>
    <d v="1999-07-01T00:00:00"/>
    <d v="2000-02-01T00:00:00"/>
    <s v="FIN"/>
    <d v="2000-06-01T00:00:00"/>
    <m/>
    <d v="2000-03-01T00:00:00"/>
    <d v="2000-09-01T00:00:00"/>
    <n v="0"/>
    <m/>
    <m/>
    <n v="0"/>
    <m/>
    <m/>
    <n v="0"/>
    <m/>
    <m/>
    <n v="0"/>
    <m/>
    <m/>
    <n v="17500"/>
    <n v="0"/>
    <n v="17500"/>
    <n v="1"/>
    <n v="0"/>
    <n v="0"/>
    <n v="0"/>
    <n v="0"/>
    <n v="0"/>
    <n v="0"/>
    <n v="0"/>
    <n v="17500"/>
    <n v="0"/>
    <n v="0"/>
    <n v="0"/>
    <n v="0"/>
    <m/>
    <m/>
    <m/>
    <m/>
    <s v="Project preparation lead to project approved at 30th ExCom."/>
    <m/>
    <m/>
    <m/>
    <x v="1"/>
    <n v="0"/>
    <n v="1"/>
    <n v="11"/>
    <n v="7"/>
    <n v="0"/>
    <n v="0"/>
    <n v="0"/>
    <n v="1999"/>
  </r>
  <r>
    <m/>
    <m/>
    <s v="AFG/SEV/74/TAS/19"/>
    <s v="UNEP"/>
    <m/>
    <x v="2"/>
    <s v="AFG"/>
    <x v="3"/>
    <s v="SEV"/>
    <s v="Survey of ODS alternatives at the national level"/>
    <d v="2015-05-01T00:00:00"/>
    <d v="2016-05-01T00:00:00"/>
    <s v="FIN"/>
    <d v="2016-10-01T00:00:00"/>
    <m/>
    <d v="2017-08-01T00:00:00"/>
    <d v="2019-12-01T00:00:00"/>
    <n v="0"/>
    <m/>
    <m/>
    <n v="0"/>
    <m/>
    <m/>
    <m/>
    <m/>
    <m/>
    <m/>
    <m/>
    <m/>
    <n v="110000"/>
    <n v="-50257.93"/>
    <n v="59742.07"/>
    <n v="0.99999882829637476"/>
    <n v="6.9999999999708962E-2"/>
    <n v="6.9999999999708962E-2"/>
    <n v="0"/>
    <n v="14300"/>
    <n v="-6533.53"/>
    <n v="7766.47"/>
    <n v="9.1000010552306776E-3"/>
    <n v="59742"/>
    <n v="0"/>
    <n v="0"/>
    <n v="7766.460899998945"/>
    <n v="0"/>
    <m/>
    <n v="0"/>
    <m/>
    <m/>
    <m/>
    <m/>
    <m/>
    <m/>
    <x v="1"/>
    <n v="0"/>
    <n v="1"/>
    <n v="17"/>
    <n v="12"/>
    <n v="0"/>
    <n v="0"/>
    <n v="0"/>
    <n v="2015"/>
  </r>
  <r>
    <m/>
    <m/>
    <s v="ALB/SEV/74/TAS/29"/>
    <s v="UNIDO"/>
    <m/>
    <x v="4"/>
    <s v="ALB"/>
    <x v="3"/>
    <s v="SEV"/>
    <s v="Survey of ODS alternatives at the national level"/>
    <d v="2015-05-01T00:00:00"/>
    <d v="2016-05-01T00:00:00"/>
    <s v="FIN"/>
    <d v="2016-07-01T00:00:00"/>
    <m/>
    <d v="2017-06-01T00:00:00"/>
    <d v="2017-12-01T00:00:00"/>
    <n v="0"/>
    <m/>
    <m/>
    <n v="0"/>
    <m/>
    <m/>
    <n v="0"/>
    <m/>
    <m/>
    <n v="0"/>
    <m/>
    <m/>
    <n v="40000"/>
    <n v="0"/>
    <n v="40000"/>
    <n v="1"/>
    <n v="0"/>
    <n v="0"/>
    <n v="0"/>
    <n v="3600"/>
    <n v="0"/>
    <n v="3600"/>
    <n v="0"/>
    <n v="40000"/>
    <n v="0"/>
    <m/>
    <n v="3600"/>
    <n v="0"/>
    <m/>
    <m/>
    <m/>
    <m/>
    <m/>
    <m/>
    <m/>
    <m/>
    <x v="1"/>
    <n v="0"/>
    <n v="1"/>
    <n v="14"/>
    <n v="12"/>
    <n v="0"/>
    <n v="0"/>
    <n v="0"/>
    <n v="2015"/>
  </r>
  <r>
    <m/>
    <m/>
    <s v="ALG/SEV/74/TAS/82"/>
    <s v="UNEP"/>
    <m/>
    <x v="0"/>
    <s v="ALG"/>
    <x v="3"/>
    <s v="SEV"/>
    <s v="Survey of ODS alternatives at the national level"/>
    <d v="2015-05-01T00:00:00"/>
    <d v="2016-05-01T00:00:00"/>
    <s v="FIN"/>
    <m/>
    <m/>
    <d v="2017-09-01T00:00:00"/>
    <d v="2019-12-01T00:00:00"/>
    <n v="0"/>
    <m/>
    <m/>
    <n v="0"/>
    <m/>
    <m/>
    <m/>
    <m/>
    <m/>
    <m/>
    <m/>
    <m/>
    <n v="110000"/>
    <n v="-110000"/>
    <n v="0"/>
    <n v="0"/>
    <n v="0"/>
    <n v="0"/>
    <n v="0"/>
    <n v="14300"/>
    <n v="-14300"/>
    <n v="0"/>
    <n v="0"/>
    <n v="0"/>
    <n v="0"/>
    <n v="0"/>
    <n v="0"/>
    <n v="0"/>
    <m/>
    <n v="0"/>
    <m/>
    <m/>
    <m/>
    <m/>
    <m/>
    <m/>
    <x v="1"/>
    <n v="0"/>
    <n v="0"/>
    <s v=""/>
    <n v="12"/>
    <n v="0"/>
    <n v="0"/>
    <n v="0"/>
    <n v="2015"/>
  </r>
  <r>
    <m/>
    <m/>
    <s v="ANG/SEV/74/TAS/15"/>
    <s v="UNEP"/>
    <m/>
    <x v="0"/>
    <s v="ANG"/>
    <x v="3"/>
    <s v="SEV"/>
    <s v="Survey of ODS alternatives at the national level"/>
    <d v="2015-05-01T00:00:00"/>
    <d v="2016-05-01T00:00:00"/>
    <s v="FIN"/>
    <d v="2016-05-01T00:00:00"/>
    <m/>
    <d v="2017-08-01T00:00:00"/>
    <d v="2019-12-01T00:00:00"/>
    <n v="0"/>
    <m/>
    <m/>
    <n v="0"/>
    <m/>
    <m/>
    <m/>
    <m/>
    <m/>
    <m/>
    <m/>
    <m/>
    <n v="70000"/>
    <n v="-7.999999999992724E-2"/>
    <n v="69999.92"/>
    <n v="1.000001142858449"/>
    <n v="-8.000000000174623E-2"/>
    <n v="-8.000000000174623E-2"/>
    <n v="0"/>
    <n v="9100"/>
    <n v="-9.9999999999909051E-3"/>
    <n v="9099.99"/>
    <n v="-1.0400000457593706E-2"/>
    <n v="70000"/>
    <n v="0"/>
    <n v="0"/>
    <n v="9100.0004000004574"/>
    <n v="0"/>
    <m/>
    <n v="0"/>
    <m/>
    <m/>
    <m/>
    <m/>
    <m/>
    <m/>
    <x v="1"/>
    <n v="0"/>
    <n v="1"/>
    <n v="12"/>
    <n v="12"/>
    <n v="0"/>
    <n v="0"/>
    <n v="0"/>
    <n v="2015"/>
  </r>
  <r>
    <m/>
    <m/>
    <s v="ANT/SEV/74/TAS/19"/>
    <s v="UNEP"/>
    <m/>
    <x v="1"/>
    <s v="ANT"/>
    <x v="3"/>
    <s v="SEV"/>
    <s v="Survey of ODS alternatives at the national level"/>
    <d v="2015-05-01T00:00:00"/>
    <d v="2016-05-01T00:00:00"/>
    <s v="FIN"/>
    <d v="2016-10-01T00:00:00"/>
    <m/>
    <d v="2017-09-01T00:00:00"/>
    <d v="2019-12-01T00:00:00"/>
    <n v="0"/>
    <m/>
    <m/>
    <n v="0"/>
    <m/>
    <m/>
    <m/>
    <m/>
    <m/>
    <m/>
    <m/>
    <m/>
    <n v="40000"/>
    <n v="-20884"/>
    <n v="19116"/>
    <n v="1"/>
    <n v="0"/>
    <n v="0"/>
    <n v="0"/>
    <n v="5200"/>
    <n v="-2714.92"/>
    <n v="2485.08"/>
    <n v="0"/>
    <n v="19116"/>
    <n v="0"/>
    <n v="0"/>
    <n v="2485.08"/>
    <n v="0"/>
    <m/>
    <n v="0"/>
    <m/>
    <m/>
    <m/>
    <m/>
    <m/>
    <m/>
    <x v="1"/>
    <n v="0"/>
    <n v="1"/>
    <n v="17"/>
    <n v="12"/>
    <n v="0"/>
    <n v="0"/>
    <n v="0"/>
    <n v="2015"/>
  </r>
  <r>
    <m/>
    <m/>
    <s v="ARG/SEV/74/TAS/173"/>
    <s v="UNIDO"/>
    <m/>
    <x v="1"/>
    <s v="ARG"/>
    <x v="3"/>
    <s v="SEV"/>
    <s v="Survey of ODS alternatives at the national level"/>
    <d v="2015-05-01T00:00:00"/>
    <d v="2016-05-01T00:00:00"/>
    <s v="FIN"/>
    <d v="2016-09-01T00:00:00"/>
    <m/>
    <d v="2017-06-01T00:00:00"/>
    <d v="2018-09-01T00:00:00"/>
    <n v="0"/>
    <m/>
    <m/>
    <n v="0"/>
    <m/>
    <m/>
    <n v="0"/>
    <m/>
    <m/>
    <n v="0"/>
    <m/>
    <m/>
    <n v="130000"/>
    <n v="-2799"/>
    <n v="127201"/>
    <n v="1"/>
    <n v="0"/>
    <n v="0"/>
    <n v="0"/>
    <n v="11700"/>
    <n v="-252"/>
    <n v="11448"/>
    <n v="0"/>
    <n v="127201"/>
    <n v="0"/>
    <m/>
    <n v="11448"/>
    <n v="0"/>
    <m/>
    <m/>
    <m/>
    <m/>
    <m/>
    <m/>
    <m/>
    <m/>
    <x v="1"/>
    <n v="0"/>
    <n v="1"/>
    <n v="16"/>
    <n v="12"/>
    <n v="0"/>
    <n v="0"/>
    <n v="0"/>
    <n v="2015"/>
  </r>
  <r>
    <m/>
    <m/>
    <s v="ARM/SEV/74/TAS/16"/>
    <s v="UNEP"/>
    <m/>
    <x v="4"/>
    <s v="ARM"/>
    <x v="3"/>
    <s v="SEV"/>
    <s v="Survey of ODS alternatives at the national level"/>
    <d v="2015-05-01T00:00:00"/>
    <d v="2016-05-01T00:00:00"/>
    <s v="FIN"/>
    <d v="2016-02-01T00:00:00"/>
    <m/>
    <d v="2017-03-01T00:00:00"/>
    <d v="2018-03-01T00:00:00"/>
    <n v="0"/>
    <m/>
    <m/>
    <n v="0"/>
    <m/>
    <m/>
    <m/>
    <m/>
    <m/>
    <m/>
    <m/>
    <m/>
    <n v="70000"/>
    <n v="0"/>
    <n v="70000"/>
    <n v="1"/>
    <n v="0"/>
    <n v="0"/>
    <n v="0"/>
    <n v="9100"/>
    <n v="0"/>
    <n v="9100"/>
    <n v="0"/>
    <n v="70000"/>
    <n v="0"/>
    <n v="0"/>
    <n v="9100"/>
    <n v="0"/>
    <m/>
    <n v="0"/>
    <m/>
    <m/>
    <m/>
    <m/>
    <m/>
    <m/>
    <x v="1"/>
    <n v="0"/>
    <n v="1"/>
    <n v="9"/>
    <n v="12"/>
    <n v="0"/>
    <n v="0"/>
    <n v="0"/>
    <n v="2015"/>
  </r>
  <r>
    <m/>
    <m/>
    <s v="BHA/SEV/75/TAS/23"/>
    <s v="UNEP"/>
    <m/>
    <x v="1"/>
    <s v="BHA"/>
    <x v="3"/>
    <s v="SEV"/>
    <s v="Survey of ODS alternatives at the national level"/>
    <d v="2015-11-01T00:00:00"/>
    <d v="2016-12-01T00:00:00"/>
    <s v="FIN"/>
    <d v="2016-06-01T00:00:00"/>
    <m/>
    <d v="2017-09-01T00:00:00"/>
    <d v="2018-12-01T00:00:00"/>
    <n v="0"/>
    <m/>
    <m/>
    <n v="0"/>
    <m/>
    <m/>
    <m/>
    <m/>
    <m/>
    <m/>
    <m/>
    <m/>
    <n v="20000"/>
    <n v="-10000"/>
    <n v="10000"/>
    <n v="1"/>
    <n v="0"/>
    <n v="0"/>
    <n v="0"/>
    <n v="2600"/>
    <n v="-1300"/>
    <n v="1300"/>
    <n v="0"/>
    <n v="10000"/>
    <n v="0"/>
    <n v="0"/>
    <n v="1300"/>
    <n v="0"/>
    <m/>
    <n v="0"/>
    <m/>
    <m/>
    <m/>
    <m/>
    <m/>
    <m/>
    <x v="1"/>
    <n v="0"/>
    <n v="1"/>
    <n v="7"/>
    <n v="13"/>
    <n v="0"/>
    <n v="0"/>
    <n v="0"/>
    <n v="2015"/>
  </r>
  <r>
    <m/>
    <m/>
    <s v="BAH/SEV/75/TAS/30"/>
    <s v="UNEP"/>
    <m/>
    <x v="2"/>
    <s v="BAH"/>
    <x v="3"/>
    <s v="SEV"/>
    <s v="Survey of ODS alternatives at the national level"/>
    <d v="2015-11-01T00:00:00"/>
    <d v="2016-12-01T00:00:00"/>
    <s v="FIN"/>
    <d v="2016-12-01T00:00:00"/>
    <m/>
    <d v="2017-06-01T00:00:00"/>
    <d v="2019-12-01T00:00:00"/>
    <n v="0"/>
    <m/>
    <m/>
    <n v="0"/>
    <m/>
    <m/>
    <m/>
    <m/>
    <m/>
    <m/>
    <m/>
    <m/>
    <n v="60000"/>
    <n v="-4920.5"/>
    <n v="55079.5"/>
    <n v="1"/>
    <n v="0"/>
    <n v="0"/>
    <n v="0"/>
    <n v="7800"/>
    <n v="-639.66999999999996"/>
    <n v="7160.33"/>
    <n v="0"/>
    <n v="55079.5"/>
    <n v="0"/>
    <n v="0"/>
    <n v="7160.329999999999"/>
    <n v="0"/>
    <m/>
    <n v="0"/>
    <m/>
    <m/>
    <m/>
    <m/>
    <m/>
    <m/>
    <x v="1"/>
    <n v="0"/>
    <n v="1"/>
    <n v="13"/>
    <n v="13"/>
    <n v="0"/>
    <n v="0"/>
    <n v="0"/>
    <n v="2015"/>
  </r>
  <r>
    <m/>
    <m/>
    <s v="BAH/SEV/75/TAS/31"/>
    <s v="UNIDO"/>
    <m/>
    <x v="2"/>
    <s v="BAH"/>
    <x v="3"/>
    <s v="SEV"/>
    <s v="Survey of ODS alternatives at the national level"/>
    <d v="2015-11-01T00:00:00"/>
    <d v="2017-12-01T00:00:00"/>
    <s v="FIN"/>
    <d v="2016-12-01T00:00:00"/>
    <m/>
    <d v="2017-05-01T00:00:00"/>
    <d v="2018-04-01T00:00:00"/>
    <n v="0"/>
    <m/>
    <m/>
    <n v="0"/>
    <m/>
    <m/>
    <n v="0"/>
    <m/>
    <m/>
    <n v="0"/>
    <m/>
    <m/>
    <n v="50000"/>
    <n v="-663"/>
    <n v="49337"/>
    <n v="1"/>
    <n v="0"/>
    <n v="0"/>
    <n v="0"/>
    <n v="4500"/>
    <n v="-60"/>
    <n v="4440"/>
    <n v="0"/>
    <n v="49337"/>
    <n v="0"/>
    <m/>
    <n v="4440"/>
    <n v="0"/>
    <m/>
    <m/>
    <m/>
    <m/>
    <m/>
    <m/>
    <m/>
    <m/>
    <x v="1"/>
    <n v="0"/>
    <n v="1"/>
    <n v="13"/>
    <n v="25"/>
    <n v="0"/>
    <n v="0"/>
    <n v="0"/>
    <n v="2015"/>
  </r>
  <r>
    <m/>
    <m/>
    <s v="BGD/SEV/75/TAS/46"/>
    <s v="UNDP"/>
    <m/>
    <x v="2"/>
    <s v="BGD"/>
    <x v="3"/>
    <s v="SEV"/>
    <s v="Survey of ODS alternatives at the national level"/>
    <d v="2015-11-01T00:00:00"/>
    <d v="2016-12-01T00:00:00"/>
    <s v="FIN"/>
    <d v="2016-09-01T00:00:00"/>
    <m/>
    <d v="2017-12-01T00:00:00"/>
    <d v="2018-12-01T00:00:00"/>
    <n v="0"/>
    <m/>
    <m/>
    <m/>
    <m/>
    <m/>
    <n v="0"/>
    <m/>
    <m/>
    <m/>
    <m/>
    <m/>
    <n v="55000"/>
    <n v="-1520"/>
    <n v="53480"/>
    <n v="1"/>
    <n v="0"/>
    <n v="0"/>
    <n v="0"/>
    <n v="4950"/>
    <n v="-137"/>
    <n v="4813"/>
    <n v="-0.1999999999998181"/>
    <n v="53480"/>
    <n v="0"/>
    <n v="0"/>
    <n v="4813.2"/>
    <n v="0"/>
    <m/>
    <m/>
    <m/>
    <m/>
    <s v="Financially completed in 2018."/>
    <m/>
    <m/>
    <m/>
    <x v="1"/>
    <n v="0"/>
    <n v="1"/>
    <n v="10"/>
    <n v="13"/>
    <n v="0"/>
    <n v="0"/>
    <n v="0"/>
    <n v="2015"/>
  </r>
  <r>
    <m/>
    <m/>
    <s v="BAR/SEV/74/TAS/23"/>
    <s v="UNEP"/>
    <m/>
    <x v="1"/>
    <s v="BAR"/>
    <x v="3"/>
    <s v="SEV"/>
    <s v="Survey of ODS alternatives at the national level"/>
    <d v="2015-05-01T00:00:00"/>
    <d v="2016-05-01T00:00:00"/>
    <s v="FIN"/>
    <d v="2016-08-01T00:00:00"/>
    <m/>
    <d v="2017-08-01T00:00:00"/>
    <d v="2019-12-01T00:00:00"/>
    <n v="0"/>
    <m/>
    <m/>
    <n v="0"/>
    <m/>
    <m/>
    <m/>
    <m/>
    <m/>
    <m/>
    <m/>
    <m/>
    <n v="40000"/>
    <n v="-354"/>
    <n v="39646"/>
    <n v="1"/>
    <n v="0"/>
    <n v="0"/>
    <n v="0"/>
    <n v="5200"/>
    <n v="-46.02"/>
    <n v="5153.9799999999996"/>
    <n v="0"/>
    <n v="39646"/>
    <n v="0"/>
    <n v="0"/>
    <n v="5153.9799999999987"/>
    <n v="0"/>
    <m/>
    <n v="0"/>
    <m/>
    <m/>
    <m/>
    <m/>
    <m/>
    <m/>
    <x v="1"/>
    <n v="0"/>
    <n v="1"/>
    <n v="15"/>
    <n v="12"/>
    <n v="0"/>
    <n v="0"/>
    <n v="0"/>
    <n v="2015"/>
  </r>
  <r>
    <m/>
    <m/>
    <s v="BZE/SEV/75/TAS/29"/>
    <s v="UNEP"/>
    <m/>
    <x v="1"/>
    <s v="BZE"/>
    <x v="3"/>
    <s v="SEV"/>
    <s v="Survey of ODS alternatives at the national level"/>
    <d v="2015-11-01T00:00:00"/>
    <d v="2016-12-01T00:00:00"/>
    <s v="FIN"/>
    <d v="2016-06-01T00:00:00"/>
    <m/>
    <d v="2017-08-01T00:00:00"/>
    <d v="2019-12-01T00:00:00"/>
    <n v="0"/>
    <m/>
    <m/>
    <n v="0"/>
    <m/>
    <m/>
    <m/>
    <m/>
    <m/>
    <m/>
    <m/>
    <m/>
    <n v="40000"/>
    <n v="-2374"/>
    <n v="37626"/>
    <n v="1"/>
    <n v="0"/>
    <n v="0"/>
    <n v="0"/>
    <n v="5200"/>
    <n v="-308.62"/>
    <n v="4891.38"/>
    <n v="0"/>
    <n v="37626"/>
    <n v="0"/>
    <n v="0"/>
    <n v="4891.38"/>
    <n v="0"/>
    <m/>
    <n v="0"/>
    <m/>
    <m/>
    <m/>
    <m/>
    <m/>
    <m/>
    <x v="1"/>
    <n v="0"/>
    <n v="1"/>
    <n v="7"/>
    <n v="13"/>
    <n v="0"/>
    <n v="0"/>
    <n v="0"/>
    <n v="2015"/>
  </r>
  <r>
    <m/>
    <m/>
    <s v="BEN/SEV/74/TAS/30"/>
    <s v="UNEP"/>
    <m/>
    <x v="0"/>
    <s v="BEN"/>
    <x v="3"/>
    <s v="SEV"/>
    <s v="Survey of ODS alternatives at the national level"/>
    <d v="2015-05-01T00:00:00"/>
    <d v="2016-05-01T00:00:00"/>
    <s v="FIN"/>
    <d v="2016-06-01T00:00:00"/>
    <m/>
    <d v="2017-07-01T00:00:00"/>
    <d v="2018-12-01T00:00:00"/>
    <n v="0"/>
    <m/>
    <m/>
    <n v="0"/>
    <m/>
    <m/>
    <m/>
    <m/>
    <m/>
    <m/>
    <m/>
    <m/>
    <n v="55000"/>
    <n v="0"/>
    <n v="55000"/>
    <n v="1"/>
    <n v="0"/>
    <n v="0"/>
    <n v="0"/>
    <n v="7150"/>
    <n v="0"/>
    <n v="7150"/>
    <n v="0"/>
    <n v="55000"/>
    <n v="0"/>
    <n v="0"/>
    <n v="7150"/>
    <n v="0"/>
    <m/>
    <n v="0"/>
    <m/>
    <m/>
    <m/>
    <m/>
    <m/>
    <m/>
    <x v="1"/>
    <n v="0"/>
    <n v="1"/>
    <n v="13"/>
    <n v="12"/>
    <n v="0"/>
    <n v="0"/>
    <n v="0"/>
    <n v="2015"/>
  </r>
  <r>
    <m/>
    <m/>
    <s v="BHU/SEV/74/TAS/24"/>
    <s v="UNEP"/>
    <m/>
    <x v="2"/>
    <s v="BHU"/>
    <x v="3"/>
    <s v="SEV"/>
    <s v="Survey of ODS alternatives at the national level"/>
    <d v="2015-05-01T00:00:00"/>
    <d v="2016-05-01T00:00:00"/>
    <s v="FIN"/>
    <d v="2016-04-01T00:00:00"/>
    <m/>
    <d v="2017-08-01T00:00:00"/>
    <d v="2018-12-01T00:00:00"/>
    <n v="0"/>
    <m/>
    <m/>
    <n v="0"/>
    <m/>
    <m/>
    <m/>
    <m/>
    <m/>
    <m/>
    <m/>
    <m/>
    <n v="40000"/>
    <n v="-272"/>
    <n v="39728"/>
    <n v="1"/>
    <n v="0"/>
    <n v="0"/>
    <n v="0"/>
    <n v="5200"/>
    <n v="-35"/>
    <n v="5165"/>
    <n v="0"/>
    <n v="39728"/>
    <n v="0"/>
    <n v="0"/>
    <n v="5165"/>
    <n v="0"/>
    <m/>
    <n v="0"/>
    <m/>
    <m/>
    <m/>
    <m/>
    <m/>
    <m/>
    <x v="1"/>
    <n v="0"/>
    <n v="1"/>
    <n v="11"/>
    <n v="12"/>
    <n v="0"/>
    <n v="0"/>
    <n v="0"/>
    <n v="2015"/>
  </r>
  <r>
    <m/>
    <m/>
    <s v="BOL/SEV/74/TAS/41"/>
    <s v="UNIDO"/>
    <m/>
    <x v="1"/>
    <s v="BOL"/>
    <x v="3"/>
    <s v="SEV"/>
    <s v="Survey of ODS alternatives at the national level"/>
    <d v="2015-05-01T00:00:00"/>
    <d v="2016-05-01T00:00:00"/>
    <s v="FIN"/>
    <d v="2015-09-01T00:00:00"/>
    <m/>
    <d v="2017-05-01T00:00:00"/>
    <d v="2017-09-01T00:00:00"/>
    <n v="0"/>
    <m/>
    <m/>
    <n v="0"/>
    <m/>
    <m/>
    <n v="0"/>
    <m/>
    <m/>
    <n v="0"/>
    <m/>
    <m/>
    <n v="70000"/>
    <n v="-65.989999999999995"/>
    <n v="69934.009999999995"/>
    <n v="0.99999985700805671"/>
    <n v="9.9999999947613105E-3"/>
    <n v="9.9999999947613105E-3"/>
    <n v="0"/>
    <n v="6300"/>
    <n v="-6"/>
    <n v="6294"/>
    <n v="0"/>
    <n v="69934"/>
    <n v="0"/>
    <m/>
    <n v="6294"/>
    <n v="0"/>
    <m/>
    <m/>
    <m/>
    <m/>
    <m/>
    <m/>
    <m/>
    <m/>
    <x v="1"/>
    <n v="0"/>
    <n v="1"/>
    <n v="4"/>
    <n v="12"/>
    <n v="0"/>
    <n v="0"/>
    <n v="0"/>
    <n v="2015"/>
  </r>
  <r>
    <m/>
    <m/>
    <s v="BHE/SEV/74/TAS/31"/>
    <s v="UNIDO"/>
    <m/>
    <x v="4"/>
    <s v="BHE"/>
    <x v="3"/>
    <s v="SEV"/>
    <s v="Survey of ODS alternatives at the national level"/>
    <d v="2015-05-01T00:00:00"/>
    <d v="2016-05-01T00:00:00"/>
    <s v="FIN"/>
    <d v="2016-08-01T00:00:00"/>
    <m/>
    <d v="2017-06-01T00:00:00"/>
    <d v="2018-04-01T00:00:00"/>
    <n v="0"/>
    <m/>
    <m/>
    <n v="0"/>
    <m/>
    <m/>
    <n v="0"/>
    <m/>
    <m/>
    <n v="0"/>
    <m/>
    <m/>
    <n v="40000"/>
    <n v="0"/>
    <n v="40000"/>
    <n v="1"/>
    <n v="0"/>
    <n v="0"/>
    <n v="0"/>
    <n v="3600"/>
    <n v="0"/>
    <n v="3600"/>
    <n v="0"/>
    <n v="40000"/>
    <n v="0"/>
    <m/>
    <n v="3600"/>
    <n v="0"/>
    <m/>
    <m/>
    <m/>
    <m/>
    <m/>
    <m/>
    <m/>
    <m/>
    <x v="1"/>
    <n v="0"/>
    <n v="1"/>
    <n v="15"/>
    <n v="12"/>
    <n v="0"/>
    <n v="0"/>
    <n v="0"/>
    <n v="2015"/>
  </r>
  <r>
    <m/>
    <m/>
    <s v="BOT/SEV/74/TAS/16"/>
    <s v="UNEP"/>
    <m/>
    <x v="0"/>
    <s v="BOT"/>
    <x v="3"/>
    <s v="SEV"/>
    <s v="Survey of ODS alternatives at the national level"/>
    <d v="2015-05-01T00:00:00"/>
    <d v="2016-05-01T00:00:00"/>
    <s v="FIN"/>
    <d v="2016-05-01T00:00:00"/>
    <m/>
    <d v="2017-12-01T00:00:00"/>
    <d v="2018-12-01T00:00:00"/>
    <n v="0"/>
    <m/>
    <m/>
    <n v="0"/>
    <m/>
    <m/>
    <m/>
    <m/>
    <m/>
    <m/>
    <m/>
    <m/>
    <n v="70000"/>
    <n v="0"/>
    <n v="70000"/>
    <n v="1"/>
    <n v="0"/>
    <n v="0"/>
    <n v="0"/>
    <n v="9100"/>
    <n v="0"/>
    <n v="9100"/>
    <n v="0"/>
    <n v="70000"/>
    <n v="0"/>
    <n v="0"/>
    <n v="9100"/>
    <n v="0"/>
    <m/>
    <n v="0"/>
    <m/>
    <m/>
    <m/>
    <m/>
    <m/>
    <m/>
    <x v="1"/>
    <n v="0"/>
    <n v="1"/>
    <n v="12"/>
    <n v="12"/>
    <n v="0"/>
    <n v="0"/>
    <n v="0"/>
    <n v="2015"/>
  </r>
  <r>
    <m/>
    <m/>
    <s v="BRU/SEV/74/TAS/18"/>
    <s v="UNEP"/>
    <m/>
    <x v="2"/>
    <s v="BRU"/>
    <x v="3"/>
    <s v="SEV"/>
    <s v="Survey of ODS alternatives at the national level"/>
    <d v="2015-05-01T00:00:00"/>
    <d v="2016-05-01T00:00:00"/>
    <s v="FIN"/>
    <d v="2017-03-01T00:00:00"/>
    <m/>
    <d v="2017-09-01T00:00:00"/>
    <d v="2018-12-01T00:00:00"/>
    <n v="0"/>
    <m/>
    <m/>
    <n v="0"/>
    <m/>
    <m/>
    <m/>
    <m/>
    <m/>
    <m/>
    <m/>
    <m/>
    <n v="70000"/>
    <n v="-35219.08"/>
    <n v="34780.92"/>
    <n v="1.0000023001116705"/>
    <n v="-8.000000000174623E-2"/>
    <n v="-8.000000000174623E-2"/>
    <n v="0"/>
    <n v="9100"/>
    <n v="-4578.4799999999996"/>
    <n v="4521.5200000000004"/>
    <n v="-1.0400000920526509E-2"/>
    <n v="34781"/>
    <n v="0"/>
    <n v="0"/>
    <n v="4521.530400000921"/>
    <n v="0"/>
    <m/>
    <n v="0"/>
    <m/>
    <m/>
    <m/>
    <m/>
    <m/>
    <m/>
    <x v="1"/>
    <n v="0"/>
    <n v="1"/>
    <n v="22"/>
    <n v="12"/>
    <n v="0"/>
    <n v="0"/>
    <n v="0"/>
    <n v="2015"/>
  </r>
  <r>
    <m/>
    <m/>
    <s v="BKF/SEV/74/TAS/35"/>
    <s v="UNEP"/>
    <m/>
    <x v="0"/>
    <s v="BKF"/>
    <x v="3"/>
    <s v="SEV"/>
    <s v="Survey of ODS alternatives at the national level"/>
    <d v="2015-05-01T00:00:00"/>
    <d v="2016-05-01T00:00:00"/>
    <s v="FIN"/>
    <d v="2016-05-01T00:00:00"/>
    <m/>
    <d v="2017-08-01T00:00:00"/>
    <d v="2018-12-01T00:00:00"/>
    <n v="0"/>
    <m/>
    <m/>
    <n v="0"/>
    <m/>
    <m/>
    <m/>
    <m/>
    <m/>
    <m/>
    <m/>
    <m/>
    <n v="55000"/>
    <n v="0"/>
    <n v="55000"/>
    <n v="1"/>
    <n v="0"/>
    <n v="0"/>
    <n v="0"/>
    <n v="7150"/>
    <n v="0"/>
    <n v="7150"/>
    <n v="0"/>
    <n v="55000"/>
    <n v="0"/>
    <n v="0"/>
    <n v="7150"/>
    <n v="0"/>
    <m/>
    <n v="0"/>
    <m/>
    <m/>
    <m/>
    <m/>
    <m/>
    <m/>
    <x v="1"/>
    <n v="0"/>
    <n v="1"/>
    <n v="12"/>
    <n v="12"/>
    <n v="0"/>
    <n v="0"/>
    <n v="0"/>
    <n v="2015"/>
  </r>
  <r>
    <m/>
    <m/>
    <s v="BDI/SEV/75/TAS/34"/>
    <s v="UNEP"/>
    <m/>
    <x v="0"/>
    <s v="BDI"/>
    <x v="3"/>
    <s v="SEV"/>
    <s v="Survey of ODS alternatives at the national level"/>
    <d v="2015-11-01T00:00:00"/>
    <d v="2016-12-01T00:00:00"/>
    <s v="FIN"/>
    <d v="2016-05-01T00:00:00"/>
    <m/>
    <d v="2017-11-01T00:00:00"/>
    <d v="2018-12-01T00:00:00"/>
    <n v="0"/>
    <m/>
    <m/>
    <n v="0"/>
    <m/>
    <m/>
    <m/>
    <m/>
    <m/>
    <m/>
    <m/>
    <m/>
    <n v="70000"/>
    <n v="0"/>
    <n v="70000"/>
    <n v="1"/>
    <n v="0"/>
    <n v="0"/>
    <n v="0"/>
    <n v="9100"/>
    <n v="0"/>
    <n v="9100"/>
    <n v="0"/>
    <n v="70000"/>
    <n v="0"/>
    <n v="0"/>
    <n v="9100"/>
    <n v="0"/>
    <m/>
    <n v="0"/>
    <m/>
    <m/>
    <m/>
    <m/>
    <m/>
    <m/>
    <x v="1"/>
    <n v="0"/>
    <n v="1"/>
    <n v="6"/>
    <n v="13"/>
    <n v="0"/>
    <n v="0"/>
    <n v="0"/>
    <n v="2015"/>
  </r>
  <r>
    <m/>
    <m/>
    <s v="KAM/SEV/74/TAS/31"/>
    <s v="UNEP"/>
    <m/>
    <x v="2"/>
    <s v="KAM"/>
    <x v="3"/>
    <s v="SEV"/>
    <s v="Survey of ODS alternatives at the national level"/>
    <d v="2015-05-01T00:00:00"/>
    <d v="2016-05-01T00:00:00"/>
    <s v="FIN"/>
    <d v="2016-05-01T00:00:00"/>
    <m/>
    <d v="2017-09-01T00:00:00"/>
    <d v="2019-12-01T00:00:00"/>
    <n v="0"/>
    <m/>
    <m/>
    <n v="0"/>
    <m/>
    <m/>
    <m/>
    <m/>
    <m/>
    <m/>
    <m/>
    <m/>
    <n v="35000"/>
    <n v="-0.20000000000004547"/>
    <n v="34999.800000000003"/>
    <n v="1.0000057143183674"/>
    <n v="-0.19999999999708962"/>
    <n v="-0.19999999999708962"/>
    <n v="0"/>
    <n v="4550"/>
    <n v="-3.0000000000001137E-2"/>
    <n v="4549.97"/>
    <n v="-2.5999977141509589E-2"/>
    <n v="35000"/>
    <n v="0"/>
    <n v="0"/>
    <n v="4549.9959999771418"/>
    <n v="0"/>
    <m/>
    <n v="0"/>
    <m/>
    <m/>
    <m/>
    <m/>
    <m/>
    <m/>
    <x v="1"/>
    <n v="0"/>
    <n v="1"/>
    <n v="12"/>
    <n v="12"/>
    <n v="0"/>
    <n v="0"/>
    <n v="0"/>
    <n v="2015"/>
  </r>
  <r>
    <m/>
    <m/>
    <s v="CMR/SEV/75/TAS/41"/>
    <s v="UNIDO"/>
    <m/>
    <x v="0"/>
    <s v="CMR"/>
    <x v="3"/>
    <s v="SEV"/>
    <s v="Survey of ODS alternatives at the national level"/>
    <d v="2015-11-01T00:00:00"/>
    <d v="2017-12-01T00:00:00"/>
    <s v="FIN"/>
    <d v="2016-05-01T00:00:00"/>
    <m/>
    <d v="2017-12-01T00:00:00"/>
    <d v="2018-09-01T00:00:00"/>
    <n v="0"/>
    <m/>
    <m/>
    <n v="0"/>
    <m/>
    <m/>
    <n v="0"/>
    <m/>
    <m/>
    <n v="0"/>
    <m/>
    <m/>
    <n v="110000"/>
    <n v="-118"/>
    <n v="109882"/>
    <n v="1"/>
    <n v="0"/>
    <n v="0"/>
    <n v="0"/>
    <n v="9900"/>
    <n v="-11"/>
    <n v="9889"/>
    <n v="0"/>
    <n v="109882"/>
    <n v="0"/>
    <m/>
    <n v="9889"/>
    <n v="0"/>
    <m/>
    <m/>
    <m/>
    <m/>
    <m/>
    <m/>
    <m/>
    <m/>
    <x v="1"/>
    <n v="0"/>
    <n v="1"/>
    <n v="6"/>
    <n v="25"/>
    <n v="0"/>
    <n v="0"/>
    <n v="0"/>
    <n v="2015"/>
  </r>
  <r>
    <m/>
    <m/>
    <s v="CBI/SEV/74/TAS/19"/>
    <s v="UNEP"/>
    <m/>
    <x v="0"/>
    <s v="CBI"/>
    <x v="3"/>
    <s v="SEV"/>
    <s v="Survey of ODS alternatives at the national level"/>
    <d v="2015-05-01T00:00:00"/>
    <d v="2016-05-01T00:00:00"/>
    <s v="FIN"/>
    <d v="2016-03-01T00:00:00"/>
    <m/>
    <d v="2017-08-01T00:00:00"/>
    <d v="2019-12-01T00:00:00"/>
    <n v="0"/>
    <m/>
    <m/>
    <n v="0"/>
    <m/>
    <m/>
    <m/>
    <m/>
    <m/>
    <m/>
    <m/>
    <m/>
    <n v="40000"/>
    <n v="0"/>
    <n v="40000"/>
    <n v="1"/>
    <n v="0"/>
    <n v="0"/>
    <n v="0"/>
    <n v="5200"/>
    <n v="0"/>
    <n v="5200"/>
    <n v="0"/>
    <n v="40000"/>
    <n v="0"/>
    <n v="0"/>
    <n v="5200"/>
    <n v="0"/>
    <m/>
    <n v="0"/>
    <m/>
    <m/>
    <m/>
    <m/>
    <m/>
    <m/>
    <x v="1"/>
    <n v="0"/>
    <n v="1"/>
    <n v="10"/>
    <n v="12"/>
    <n v="0"/>
    <n v="0"/>
    <n v="0"/>
    <n v="2015"/>
  </r>
  <r>
    <m/>
    <m/>
    <s v="CHD/SEV/74/TAS/27"/>
    <s v="UNEP"/>
    <m/>
    <x v="0"/>
    <s v="CHD"/>
    <x v="3"/>
    <s v="SEV"/>
    <s v="Survey of ODS alternatives at the national level"/>
    <d v="2015-05-01T00:00:00"/>
    <d v="2016-05-01T00:00:00"/>
    <s v="FIN"/>
    <d v="2016-03-01T00:00:00"/>
    <m/>
    <d v="2017-09-01T00:00:00"/>
    <d v="2018-12-01T00:00:00"/>
    <n v="0"/>
    <m/>
    <m/>
    <n v="0"/>
    <m/>
    <m/>
    <m/>
    <m/>
    <m/>
    <m/>
    <m/>
    <m/>
    <n v="70000"/>
    <n v="-20"/>
    <n v="69980"/>
    <n v="1"/>
    <n v="0"/>
    <n v="0"/>
    <n v="0"/>
    <n v="9100"/>
    <n v="-2.6"/>
    <n v="9097.4"/>
    <n v="0"/>
    <n v="69980"/>
    <n v="0"/>
    <n v="0"/>
    <n v="9097.4"/>
    <n v="0"/>
    <m/>
    <n v="0"/>
    <m/>
    <m/>
    <m/>
    <m/>
    <m/>
    <m/>
    <x v="1"/>
    <n v="0"/>
    <n v="1"/>
    <n v="10"/>
    <n v="12"/>
    <n v="0"/>
    <n v="0"/>
    <n v="0"/>
    <n v="2015"/>
  </r>
  <r>
    <m/>
    <m/>
    <s v="CHI/SEV/74/TAS/187"/>
    <s v="UNIDO"/>
    <m/>
    <x v="1"/>
    <s v="CHI"/>
    <x v="3"/>
    <s v="SEV"/>
    <s v="Survey of ODS alternatives at the national level"/>
    <d v="2015-05-01T00:00:00"/>
    <d v="2016-05-01T00:00:00"/>
    <s v="FIN"/>
    <d v="2016-03-01T00:00:00"/>
    <m/>
    <d v="2017-05-01T00:00:00"/>
    <d v="2018-04-01T00:00:00"/>
    <n v="0"/>
    <m/>
    <m/>
    <n v="0"/>
    <m/>
    <m/>
    <n v="0"/>
    <m/>
    <m/>
    <n v="0"/>
    <m/>
    <m/>
    <n v="55000"/>
    <n v="0"/>
    <n v="55000"/>
    <n v="1"/>
    <n v="0"/>
    <n v="0"/>
    <n v="0"/>
    <n v="4950"/>
    <n v="0"/>
    <n v="4950"/>
    <n v="0"/>
    <n v="55000"/>
    <n v="0"/>
    <m/>
    <n v="4950"/>
    <n v="0"/>
    <m/>
    <m/>
    <m/>
    <m/>
    <m/>
    <m/>
    <m/>
    <m/>
    <x v="1"/>
    <n v="0"/>
    <n v="1"/>
    <n v="10"/>
    <n v="12"/>
    <n v="0"/>
    <n v="0"/>
    <n v="0"/>
    <n v="2015"/>
  </r>
  <r>
    <m/>
    <m/>
    <s v="COL/SEV/75/TAS/99"/>
    <s v="Germany"/>
    <m/>
    <x v="1"/>
    <s v="COL"/>
    <x v="3"/>
    <s v="SEV"/>
    <s v="Survey of ODS alternatives at the national level"/>
    <d v="2015-11-01T00:00:00"/>
    <d v="2016-11-01T00:00:00"/>
    <s v="FIN"/>
    <d v="2016-07-01T00:00:00"/>
    <m/>
    <d v="2017-03-01T00:00:00"/>
    <d v="2017-12-01T00:00:00"/>
    <n v="0"/>
    <m/>
    <m/>
    <n v="0"/>
    <m/>
    <m/>
    <m/>
    <m/>
    <m/>
    <m/>
    <m/>
    <m/>
    <n v="65000"/>
    <n v="0"/>
    <n v="65000"/>
    <n v="1"/>
    <n v="0"/>
    <n v="0"/>
    <n v="0"/>
    <n v="8450"/>
    <n v="0"/>
    <n v="8450"/>
    <n v="0"/>
    <n v="65000"/>
    <n v="0"/>
    <n v="0"/>
    <n v="8450"/>
    <n v="0"/>
    <m/>
    <m/>
    <m/>
    <m/>
    <s v="Project completed and report delivered to MLFS in Q1 2017"/>
    <m/>
    <m/>
    <m/>
    <x v="1"/>
    <n v="0"/>
    <n v="1"/>
    <n v="8"/>
    <n v="12"/>
    <n v="0"/>
    <n v="0"/>
    <n v="0"/>
    <n v="2015"/>
  </r>
  <r>
    <m/>
    <m/>
    <s v="COI/SEV/74/TAS/23"/>
    <s v="UNEP"/>
    <m/>
    <x v="0"/>
    <s v="COI"/>
    <x v="3"/>
    <s v="SEV"/>
    <s v="Survey of ODS alternatives at the national level"/>
    <d v="2015-05-01T00:00:00"/>
    <d v="2016-05-01T00:00:00"/>
    <s v="FIN"/>
    <d v="2016-04-01T00:00:00"/>
    <m/>
    <d v="2017-08-01T00:00:00"/>
    <d v="2019-12-01T00:00:00"/>
    <n v="0"/>
    <m/>
    <m/>
    <n v="0"/>
    <m/>
    <m/>
    <m/>
    <m/>
    <m/>
    <m/>
    <m/>
    <m/>
    <n v="40000"/>
    <n v="-11"/>
    <n v="39989"/>
    <n v="1"/>
    <n v="0"/>
    <n v="0"/>
    <n v="0"/>
    <n v="5200"/>
    <n v="-1"/>
    <n v="5199"/>
    <n v="0"/>
    <n v="39989"/>
    <n v="0"/>
    <n v="0"/>
    <n v="5199"/>
    <n v="0"/>
    <m/>
    <n v="0"/>
    <m/>
    <m/>
    <m/>
    <m/>
    <m/>
    <m/>
    <x v="1"/>
    <n v="0"/>
    <n v="1"/>
    <n v="11"/>
    <n v="12"/>
    <n v="0"/>
    <n v="0"/>
    <n v="0"/>
    <n v="2015"/>
  </r>
  <r>
    <m/>
    <m/>
    <s v="PRC/SEV/75/TAS/28"/>
    <s v="UNEP"/>
    <m/>
    <x v="0"/>
    <s v="PRC"/>
    <x v="3"/>
    <s v="SEV"/>
    <s v="Survey of ODS alternatives at the national level"/>
    <d v="2015-11-01T00:00:00"/>
    <d v="2016-12-01T00:00:00"/>
    <s v="FIN"/>
    <d v="2016-05-01T00:00:00"/>
    <m/>
    <d v="2017-12-01T00:00:00"/>
    <d v="2018-12-01T00:00:00"/>
    <n v="0"/>
    <m/>
    <m/>
    <n v="0"/>
    <m/>
    <m/>
    <m/>
    <m/>
    <m/>
    <m/>
    <m/>
    <m/>
    <n v="70000"/>
    <n v="0"/>
    <n v="70000"/>
    <n v="1"/>
    <n v="0"/>
    <n v="0"/>
    <n v="0"/>
    <n v="9100"/>
    <n v="0"/>
    <n v="9100"/>
    <n v="0"/>
    <n v="70000"/>
    <n v="0"/>
    <n v="0"/>
    <n v="9100"/>
    <n v="0"/>
    <m/>
    <n v="0"/>
    <m/>
    <m/>
    <m/>
    <m/>
    <m/>
    <m/>
    <x v="1"/>
    <n v="0"/>
    <n v="1"/>
    <n v="6"/>
    <n v="13"/>
    <n v="0"/>
    <n v="0"/>
    <n v="0"/>
    <n v="2015"/>
  </r>
  <r>
    <m/>
    <m/>
    <s v="DRC/SEV/75/TAS/40"/>
    <s v="UNEP"/>
    <m/>
    <x v="0"/>
    <s v="DRC"/>
    <x v="3"/>
    <s v="SEV"/>
    <s v="Survey of ODS alternatives at the national level"/>
    <d v="2015-11-01T00:00:00"/>
    <d v="2016-12-01T00:00:00"/>
    <s v="FIN"/>
    <d v="2016-09-01T00:00:00"/>
    <m/>
    <d v="2017-08-01T00:00:00"/>
    <d v="2018-12-01T00:00:00"/>
    <n v="0"/>
    <m/>
    <m/>
    <n v="0"/>
    <m/>
    <m/>
    <m/>
    <m/>
    <m/>
    <m/>
    <m/>
    <m/>
    <n v="110000"/>
    <n v="0"/>
    <n v="110000"/>
    <n v="1"/>
    <n v="0"/>
    <n v="0"/>
    <n v="0"/>
    <n v="14300"/>
    <n v="0"/>
    <n v="14300"/>
    <n v="0"/>
    <n v="110000"/>
    <n v="0"/>
    <n v="0"/>
    <n v="14300"/>
    <n v="0"/>
    <m/>
    <n v="0"/>
    <m/>
    <m/>
    <m/>
    <m/>
    <m/>
    <m/>
    <x v="1"/>
    <n v="0"/>
    <n v="1"/>
    <n v="10"/>
    <n v="13"/>
    <n v="0"/>
    <n v="0"/>
    <n v="0"/>
    <n v="2015"/>
  </r>
  <r>
    <m/>
    <m/>
    <s v="CKI/SEV/75/TAS/12"/>
    <s v="UNEP"/>
    <m/>
    <x v="2"/>
    <s v="CKI"/>
    <x v="3"/>
    <s v="SEV"/>
    <s v="Survey of ODS alternatives at the national level"/>
    <d v="2015-11-01T00:00:00"/>
    <d v="2016-12-01T00:00:00"/>
    <s v="FIN"/>
    <d v="2016-07-01T00:00:00"/>
    <m/>
    <d v="2017-09-01T00:00:00"/>
    <d v="2018-12-01T00:00:00"/>
    <n v="0"/>
    <m/>
    <m/>
    <n v="0"/>
    <m/>
    <m/>
    <m/>
    <m/>
    <m/>
    <m/>
    <m/>
    <m/>
    <n v="40000"/>
    <n v="-5371.52"/>
    <n v="34628.479999999996"/>
    <n v="0.99998613857726371"/>
    <n v="0.47999999999592546"/>
    <n v="0.47999999999592546"/>
    <n v="0"/>
    <n v="5200"/>
    <n v="-698.3"/>
    <n v="4501.7"/>
    <n v="6.2399966732300527E-2"/>
    <n v="34628"/>
    <n v="0"/>
    <n v="0"/>
    <n v="4501.6376000332675"/>
    <n v="0"/>
    <m/>
    <n v="0"/>
    <m/>
    <m/>
    <m/>
    <m/>
    <m/>
    <m/>
    <x v="1"/>
    <n v="0"/>
    <n v="1"/>
    <n v="8"/>
    <n v="13"/>
    <n v="0"/>
    <n v="0"/>
    <n v="0"/>
    <n v="2015"/>
  </r>
  <r>
    <m/>
    <m/>
    <s v="COS/SEV/74/TAS/52"/>
    <s v="UNDP"/>
    <m/>
    <x v="1"/>
    <s v="COS"/>
    <x v="3"/>
    <s v="SEV"/>
    <s v="Survey of ODS alternatives at the national level"/>
    <d v="2015-05-01T00:00:00"/>
    <d v="2016-11-01T00:00:00"/>
    <s v="FIN"/>
    <d v="2016-02-01T00:00:00"/>
    <m/>
    <d v="2017-02-01T00:00:00"/>
    <d v="2018-02-01T00:00:00"/>
    <n v="0"/>
    <m/>
    <m/>
    <m/>
    <m/>
    <m/>
    <n v="0"/>
    <m/>
    <m/>
    <m/>
    <m/>
    <m/>
    <n v="70000"/>
    <n v="0"/>
    <n v="70000"/>
    <n v="1"/>
    <n v="0"/>
    <n v="0"/>
    <n v="0"/>
    <n v="6300"/>
    <n v="0"/>
    <n v="6300"/>
    <n v="0"/>
    <n v="70000"/>
    <n v="0"/>
    <n v="0"/>
    <n v="6300"/>
    <n v="0"/>
    <m/>
    <m/>
    <m/>
    <m/>
    <s v="Financially completed in 2018."/>
    <m/>
    <m/>
    <m/>
    <x v="1"/>
    <n v="0"/>
    <n v="1"/>
    <n v="9"/>
    <n v="18"/>
    <n v="0"/>
    <n v="0"/>
    <n v="0"/>
    <n v="2015"/>
  </r>
  <r>
    <m/>
    <m/>
    <s v="IVC/SEV/74/TAS/40"/>
    <s v="UNEP"/>
    <m/>
    <x v="0"/>
    <s v="IVC"/>
    <x v="3"/>
    <s v="SEV"/>
    <s v="Survey of ODS alternatives at the national level"/>
    <d v="2015-05-01T00:00:00"/>
    <d v="2016-05-01T00:00:00"/>
    <s v="FIN"/>
    <d v="2016-06-01T00:00:00"/>
    <m/>
    <d v="2017-09-01T00:00:00"/>
    <d v="2018-12-01T00:00:00"/>
    <n v="0"/>
    <m/>
    <m/>
    <n v="0"/>
    <m/>
    <m/>
    <m/>
    <m/>
    <m/>
    <m/>
    <m/>
    <m/>
    <n v="110000"/>
    <n v="-30"/>
    <n v="109970"/>
    <n v="1"/>
    <n v="0"/>
    <n v="0"/>
    <n v="0"/>
    <n v="14300"/>
    <n v="-3.9"/>
    <n v="14296.1"/>
    <n v="0"/>
    <n v="109970"/>
    <n v="0"/>
    <n v="0"/>
    <n v="14296.1"/>
    <n v="0"/>
    <m/>
    <n v="0"/>
    <m/>
    <m/>
    <m/>
    <m/>
    <m/>
    <m/>
    <x v="1"/>
    <n v="0"/>
    <n v="1"/>
    <n v="13"/>
    <n v="12"/>
    <n v="0"/>
    <n v="0"/>
    <n v="0"/>
    <n v="2015"/>
  </r>
  <r>
    <m/>
    <m/>
    <s v="CUB/SEV/75/TAS/55"/>
    <s v="UNDP"/>
    <m/>
    <x v="1"/>
    <s v="CUB"/>
    <x v="3"/>
    <s v="SEV"/>
    <s v="Survey of ODS alternatives at the national level"/>
    <d v="2015-11-01T00:00:00"/>
    <d v="2016-12-01T00:00:00"/>
    <s v="FIN"/>
    <d v="2016-05-01T00:00:00"/>
    <m/>
    <d v="2017-09-01T00:00:00"/>
    <d v="2019-01-01T00:00:00"/>
    <n v="0"/>
    <m/>
    <m/>
    <m/>
    <m/>
    <m/>
    <n v="0"/>
    <m/>
    <m/>
    <m/>
    <m/>
    <m/>
    <n v="70000"/>
    <n v="-13"/>
    <n v="69987"/>
    <n v="1"/>
    <n v="0"/>
    <n v="0"/>
    <n v="0"/>
    <n v="6300"/>
    <n v="-1"/>
    <n v="6299"/>
    <n v="0.17000000000007276"/>
    <n v="69987"/>
    <n v="0"/>
    <n v="0"/>
    <n v="6298.83"/>
    <n v="0"/>
    <m/>
    <m/>
    <m/>
    <m/>
    <s v="Financially completed in 2019."/>
    <m/>
    <m/>
    <m/>
    <x v="1"/>
    <n v="0"/>
    <n v="1"/>
    <n v="6"/>
    <n v="13"/>
    <n v="0"/>
    <n v="0"/>
    <n v="0"/>
    <n v="2015"/>
  </r>
  <r>
    <m/>
    <m/>
    <s v="DJI/SEV/74/TAS/22"/>
    <s v="UNEP"/>
    <m/>
    <x v="0"/>
    <s v="DJI"/>
    <x v="3"/>
    <s v="SEV"/>
    <s v="Survey of ODS alternatives at the national level"/>
    <d v="2015-05-01T00:00:00"/>
    <d v="2016-05-01T00:00:00"/>
    <s v="FIN"/>
    <d v="2016-04-01T00:00:00"/>
    <m/>
    <d v="2017-08-01T00:00:00"/>
    <d v="2018-12-01T00:00:00"/>
    <n v="0"/>
    <m/>
    <m/>
    <n v="0"/>
    <m/>
    <m/>
    <m/>
    <m/>
    <m/>
    <m/>
    <m/>
    <m/>
    <n v="40000"/>
    <n v="0"/>
    <n v="40000"/>
    <n v="1"/>
    <n v="0"/>
    <n v="0"/>
    <n v="0"/>
    <n v="5200"/>
    <n v="0"/>
    <n v="5200"/>
    <n v="0"/>
    <n v="40000"/>
    <n v="0"/>
    <n v="0"/>
    <n v="5200"/>
    <n v="0"/>
    <m/>
    <n v="0"/>
    <m/>
    <m/>
    <m/>
    <m/>
    <m/>
    <m/>
    <x v="1"/>
    <n v="0"/>
    <n v="1"/>
    <n v="11"/>
    <n v="12"/>
    <n v="0"/>
    <n v="0"/>
    <n v="0"/>
    <n v="2015"/>
  </r>
  <r>
    <m/>
    <m/>
    <s v="DOM/SEV/75/TAS/59"/>
    <s v="UNDP"/>
    <m/>
    <x v="1"/>
    <s v="DOM"/>
    <x v="3"/>
    <s v="SEV"/>
    <s v="Survey of ODS alternatives at the national level"/>
    <d v="2015-11-01T00:00:00"/>
    <d v="2016-12-01T00:00:00"/>
    <s v="FIN"/>
    <d v="2016-04-01T00:00:00"/>
    <m/>
    <d v="2017-09-01T00:00:00"/>
    <d v="2018-09-01T00:00:00"/>
    <n v="0"/>
    <m/>
    <m/>
    <m/>
    <m/>
    <m/>
    <n v="0"/>
    <m/>
    <m/>
    <m/>
    <m/>
    <m/>
    <n v="55000"/>
    <n v="-1038"/>
    <n v="53962"/>
    <n v="1"/>
    <n v="0"/>
    <n v="0"/>
    <n v="0"/>
    <n v="4950"/>
    <n v="-93"/>
    <n v="4857"/>
    <n v="0.42000000000007276"/>
    <n v="53962"/>
    <n v="0"/>
    <n v="0"/>
    <n v="4856.58"/>
    <n v="0"/>
    <m/>
    <m/>
    <m/>
    <m/>
    <s v="Financially completed in 2018."/>
    <m/>
    <m/>
    <m/>
    <x v="1"/>
    <n v="0"/>
    <n v="1"/>
    <n v="5"/>
    <n v="13"/>
    <n v="0"/>
    <n v="0"/>
    <n v="0"/>
    <n v="2015"/>
  </r>
  <r>
    <m/>
    <m/>
    <s v="ECU/SEV/74/TAS/61"/>
    <s v="UNIDO"/>
    <m/>
    <x v="1"/>
    <s v="ECU"/>
    <x v="3"/>
    <s v="SEV"/>
    <s v="Survey of ODS alternatives at the national level"/>
    <d v="2015-05-01T00:00:00"/>
    <d v="2016-05-01T00:00:00"/>
    <s v="FIN"/>
    <d v="2015-07-01T00:00:00"/>
    <m/>
    <d v="2016-12-01T00:00:00"/>
    <d v="2017-09-01T00:00:00"/>
    <n v="0"/>
    <m/>
    <m/>
    <n v="0"/>
    <m/>
    <m/>
    <n v="0"/>
    <m/>
    <m/>
    <n v="0"/>
    <m/>
    <m/>
    <n v="110000"/>
    <n v="-420.08"/>
    <n v="109579.92"/>
    <n v="1.000000730060763"/>
    <n v="-8.000000000174623E-2"/>
    <n v="-8.000000000174623E-2"/>
    <n v="0"/>
    <n v="9900"/>
    <n v="-38"/>
    <n v="9862"/>
    <n v="0"/>
    <n v="109580"/>
    <n v="0"/>
    <m/>
    <n v="9862"/>
    <n v="0"/>
    <m/>
    <m/>
    <m/>
    <m/>
    <m/>
    <m/>
    <m/>
    <m/>
    <x v="1"/>
    <n v="0"/>
    <n v="1"/>
    <n v="2"/>
    <n v="12"/>
    <n v="0"/>
    <n v="0"/>
    <n v="0"/>
    <n v="2015"/>
  </r>
  <r>
    <m/>
    <m/>
    <s v="ELS/SEV/74/TAS/33"/>
    <s v="UNDP"/>
    <m/>
    <x v="1"/>
    <s v="ELS"/>
    <x v="3"/>
    <s v="SEV"/>
    <s v="Survey of ODS alternatives at the national level"/>
    <d v="2015-05-01T00:00:00"/>
    <d v="2016-11-01T00:00:00"/>
    <s v="FIN"/>
    <d v="2016-03-01T00:00:00"/>
    <m/>
    <d v="2017-09-01T00:00:00"/>
    <d v="2019-01-01T00:00:00"/>
    <n v="0"/>
    <m/>
    <m/>
    <m/>
    <m/>
    <m/>
    <n v="0"/>
    <m/>
    <m/>
    <m/>
    <m/>
    <m/>
    <n v="70000"/>
    <n v="-265"/>
    <n v="69735"/>
    <n v="1"/>
    <n v="0"/>
    <n v="0"/>
    <n v="0"/>
    <n v="6300"/>
    <n v="-24"/>
    <n v="6276"/>
    <n v="-0.1499999999996362"/>
    <n v="69735"/>
    <n v="0"/>
    <n v="0"/>
    <n v="6276.15"/>
    <n v="0"/>
    <m/>
    <m/>
    <m/>
    <m/>
    <s v="Financially completed in 2019."/>
    <m/>
    <m/>
    <m/>
    <x v="1"/>
    <n v="0"/>
    <n v="1"/>
    <n v="10"/>
    <n v="18"/>
    <n v="0"/>
    <n v="0"/>
    <n v="0"/>
    <n v="2015"/>
  </r>
  <r>
    <m/>
    <m/>
    <s v="EQG/SEV/74/TAS/10"/>
    <s v="UNEP"/>
    <m/>
    <x v="0"/>
    <s v="EQG"/>
    <x v="3"/>
    <s v="SEV"/>
    <s v="Survey of ODS alternatives at the national level"/>
    <d v="2015-05-01T00:00:00"/>
    <d v="2016-05-01T00:00:00"/>
    <s v="FIN"/>
    <d v="2016-04-01T00:00:00"/>
    <m/>
    <d v="2017-08-01T00:00:00"/>
    <d v="2019-12-01T00:00:00"/>
    <n v="0"/>
    <m/>
    <m/>
    <n v="0"/>
    <m/>
    <m/>
    <m/>
    <m/>
    <m/>
    <m/>
    <m/>
    <m/>
    <n v="70000"/>
    <n v="-9999.8700000000008"/>
    <n v="60000.13"/>
    <n v="0.99999783333802783"/>
    <n v="0.12999999999738066"/>
    <n v="0.12999999999738066"/>
    <n v="0"/>
    <n v="9100"/>
    <n v="-1299.98"/>
    <n v="7800.02"/>
    <n v="1.6900006716241478E-2"/>
    <n v="60000"/>
    <n v="0"/>
    <n v="0"/>
    <n v="7800.0030999932842"/>
    <n v="0"/>
    <m/>
    <n v="0"/>
    <m/>
    <m/>
    <m/>
    <m/>
    <m/>
    <m/>
    <x v="1"/>
    <n v="0"/>
    <n v="1"/>
    <n v="11"/>
    <n v="12"/>
    <n v="0"/>
    <n v="0"/>
    <n v="0"/>
    <n v="2015"/>
  </r>
  <r>
    <m/>
    <m/>
    <s v="ERI/SEV/74/TAS/13"/>
    <s v="UNEP"/>
    <m/>
    <x v="0"/>
    <s v="ERI"/>
    <x v="3"/>
    <s v="SEV"/>
    <s v="Survey of ODS alternatives at the national level"/>
    <d v="2015-05-01T00:00:00"/>
    <d v="2016-05-01T00:00:00"/>
    <s v="FIN"/>
    <d v="2016-03-01T00:00:00"/>
    <m/>
    <d v="2017-08-01T00:00:00"/>
    <d v="2018-12-01T00:00:00"/>
    <n v="0"/>
    <m/>
    <m/>
    <n v="0"/>
    <m/>
    <m/>
    <m/>
    <m/>
    <m/>
    <m/>
    <m/>
    <m/>
    <n v="40000"/>
    <n v="0"/>
    <n v="40000"/>
    <n v="1"/>
    <n v="0"/>
    <n v="0"/>
    <n v="0"/>
    <n v="5200"/>
    <n v="0"/>
    <n v="5200"/>
    <n v="0"/>
    <n v="40000"/>
    <n v="0"/>
    <n v="0"/>
    <n v="5200"/>
    <n v="0"/>
    <m/>
    <n v="0"/>
    <m/>
    <m/>
    <m/>
    <m/>
    <m/>
    <m/>
    <x v="1"/>
    <n v="0"/>
    <n v="1"/>
    <n v="10"/>
    <n v="12"/>
    <n v="0"/>
    <n v="0"/>
    <n v="0"/>
    <n v="2015"/>
  </r>
  <r>
    <m/>
    <m/>
    <s v="SWA/SEV/74/TAS/22"/>
    <s v="UNEP"/>
    <m/>
    <x v="0"/>
    <s v="SWA"/>
    <x v="3"/>
    <s v="SEV"/>
    <s v="Survey of ODS alternatives at the national level"/>
    <d v="2015-05-01T00:00:00"/>
    <d v="2016-05-01T00:00:00"/>
    <s v="FIN"/>
    <d v="2016-06-01T00:00:00"/>
    <m/>
    <d v="2017-12-01T00:00:00"/>
    <d v="2018-12-01T00:00:00"/>
    <n v="0"/>
    <m/>
    <m/>
    <n v="0"/>
    <m/>
    <m/>
    <m/>
    <m/>
    <m/>
    <m/>
    <m/>
    <m/>
    <n v="70000"/>
    <n v="0"/>
    <n v="70000"/>
    <n v="1"/>
    <n v="0"/>
    <n v="0"/>
    <n v="0"/>
    <n v="9100"/>
    <n v="0"/>
    <n v="9100"/>
    <n v="0"/>
    <n v="70000"/>
    <n v="0"/>
    <n v="0"/>
    <n v="9100"/>
    <n v="0"/>
    <m/>
    <n v="0"/>
    <m/>
    <m/>
    <m/>
    <m/>
    <m/>
    <m/>
    <x v="1"/>
    <n v="0"/>
    <n v="1"/>
    <n v="13"/>
    <n v="12"/>
    <n v="0"/>
    <n v="0"/>
    <n v="0"/>
    <n v="2015"/>
  </r>
  <r>
    <m/>
    <m/>
    <s v="ETH/SEV/74/TAS/24"/>
    <s v="UNEP"/>
    <m/>
    <x v="0"/>
    <s v="ETH"/>
    <x v="3"/>
    <s v="SEV"/>
    <s v="Survey of ODS alternatives at the national level"/>
    <d v="2015-05-01T00:00:00"/>
    <d v="2016-05-01T00:00:00"/>
    <s v="FIN"/>
    <d v="2016-04-01T00:00:00"/>
    <m/>
    <d v="2017-08-01T00:00:00"/>
    <d v="2018-12-01T00:00:00"/>
    <n v="0"/>
    <m/>
    <m/>
    <n v="0"/>
    <m/>
    <m/>
    <m/>
    <m/>
    <m/>
    <m/>
    <m/>
    <m/>
    <n v="40000"/>
    <n v="0"/>
    <n v="40000"/>
    <n v="1"/>
    <n v="0"/>
    <n v="0"/>
    <n v="0"/>
    <n v="5200"/>
    <n v="0"/>
    <n v="5200"/>
    <n v="0"/>
    <n v="40000"/>
    <n v="0"/>
    <n v="0"/>
    <n v="5200"/>
    <n v="0"/>
    <m/>
    <n v="0"/>
    <m/>
    <m/>
    <m/>
    <m/>
    <m/>
    <m/>
    <x v="1"/>
    <n v="0"/>
    <n v="1"/>
    <n v="11"/>
    <n v="12"/>
    <n v="0"/>
    <n v="0"/>
    <n v="0"/>
    <n v="2015"/>
  </r>
  <r>
    <m/>
    <m/>
    <s v="FIJ/SEV/75/TAS/29"/>
    <s v="UNEP"/>
    <m/>
    <x v="2"/>
    <s v="FIJ"/>
    <x v="3"/>
    <s v="SEV"/>
    <s v="Survey of ODS alternatives at the national level"/>
    <d v="2015-11-01T00:00:00"/>
    <d v="2016-12-01T00:00:00"/>
    <s v="CLO"/>
    <m/>
    <m/>
    <m/>
    <d v="2017-09-01T00:00:00"/>
    <n v="0"/>
    <m/>
    <m/>
    <n v="0"/>
    <m/>
    <m/>
    <m/>
    <m/>
    <m/>
    <m/>
    <m/>
    <m/>
    <n v="35000"/>
    <n v="-35000"/>
    <n v="0"/>
    <n v="0"/>
    <n v="0"/>
    <n v="0"/>
    <n v="0"/>
    <n v="4550"/>
    <n v="-4550"/>
    <n v="0"/>
    <n v="0"/>
    <n v="0"/>
    <n v="0"/>
    <n v="0"/>
    <n v="0"/>
    <n v="0"/>
    <m/>
    <n v="0"/>
    <m/>
    <m/>
    <m/>
    <m/>
    <m/>
    <m/>
    <x v="0"/>
    <n v="0"/>
    <n v="0"/>
    <s v=""/>
    <n v="13"/>
    <n v="0"/>
    <n v="0"/>
    <n v="0"/>
    <n v="2015"/>
  </r>
  <r>
    <m/>
    <m/>
    <s v="GAB/SEV/75/TAS/32"/>
    <s v="UNEP"/>
    <m/>
    <x v="0"/>
    <s v="GAB"/>
    <x v="3"/>
    <s v="SEV"/>
    <s v="Survey of ODS alternatives at the national level"/>
    <d v="2015-11-01T00:00:00"/>
    <d v="2016-12-01T00:00:00"/>
    <s v="FIN"/>
    <d v="2016-05-01T00:00:00"/>
    <m/>
    <d v="2017-08-01T00:00:00"/>
    <d v="2018-12-01T00:00:00"/>
    <n v="0"/>
    <m/>
    <m/>
    <n v="0"/>
    <m/>
    <m/>
    <m/>
    <m/>
    <m/>
    <m/>
    <m/>
    <m/>
    <n v="110000"/>
    <n v="0"/>
    <n v="110000"/>
    <n v="1"/>
    <n v="0"/>
    <n v="0"/>
    <n v="0"/>
    <n v="14300"/>
    <n v="0"/>
    <n v="14300"/>
    <n v="0"/>
    <n v="110000"/>
    <n v="0"/>
    <n v="0"/>
    <n v="14300"/>
    <n v="0"/>
    <m/>
    <n v="0"/>
    <m/>
    <m/>
    <m/>
    <m/>
    <m/>
    <m/>
    <x v="1"/>
    <n v="0"/>
    <n v="1"/>
    <n v="6"/>
    <n v="13"/>
    <n v="0"/>
    <n v="0"/>
    <n v="0"/>
    <n v="2015"/>
  </r>
  <r>
    <m/>
    <m/>
    <s v="GAM/SEV/74/TAS/30"/>
    <s v="UNEP"/>
    <m/>
    <x v="0"/>
    <s v="GAM"/>
    <x v="3"/>
    <s v="SEV"/>
    <s v="Survey of ODS alternatives at the national level"/>
    <d v="2015-05-01T00:00:00"/>
    <d v="2016-05-01T00:00:00"/>
    <s v="FIN"/>
    <d v="2016-04-01T00:00:00"/>
    <m/>
    <d v="2017-08-01T00:00:00"/>
    <d v="2019-12-01T00:00:00"/>
    <n v="0"/>
    <m/>
    <m/>
    <n v="0"/>
    <m/>
    <m/>
    <m/>
    <m/>
    <m/>
    <m/>
    <m/>
    <m/>
    <n v="40000"/>
    <n v="-15000"/>
    <n v="25000"/>
    <n v="1"/>
    <n v="0"/>
    <n v="0"/>
    <n v="0"/>
    <n v="5200"/>
    <n v="-1950"/>
    <n v="3250"/>
    <n v="0"/>
    <n v="25000"/>
    <n v="0"/>
    <n v="0"/>
    <n v="3250"/>
    <n v="0"/>
    <m/>
    <n v="0"/>
    <m/>
    <m/>
    <m/>
    <m/>
    <m/>
    <m/>
    <x v="1"/>
    <n v="0"/>
    <n v="1"/>
    <n v="11"/>
    <n v="12"/>
    <n v="0"/>
    <n v="0"/>
    <n v="0"/>
    <n v="2015"/>
  </r>
  <r>
    <m/>
    <m/>
    <s v="GEO/SEV/74/TAS/36"/>
    <s v="UNIDO"/>
    <m/>
    <x v="4"/>
    <s v="GEO"/>
    <x v="3"/>
    <s v="SEV"/>
    <s v="Survey of ODS alternatives at the national level"/>
    <d v="2015-05-01T00:00:00"/>
    <d v="2016-05-01T00:00:00"/>
    <s v="FIN"/>
    <d v="2016-01-01T00:00:00"/>
    <m/>
    <d v="2017-05-01T00:00:00"/>
    <d v="2018-10-01T00:00:00"/>
    <n v="0"/>
    <m/>
    <m/>
    <n v="0"/>
    <m/>
    <m/>
    <n v="0"/>
    <m/>
    <m/>
    <n v="0"/>
    <m/>
    <m/>
    <n v="40000"/>
    <n v="0"/>
    <n v="40000"/>
    <n v="1"/>
    <n v="0"/>
    <n v="0"/>
    <n v="0"/>
    <n v="3600"/>
    <n v="0"/>
    <n v="3600"/>
    <n v="0"/>
    <n v="40000"/>
    <n v="0"/>
    <m/>
    <n v="3600"/>
    <n v="0"/>
    <m/>
    <m/>
    <m/>
    <m/>
    <m/>
    <m/>
    <m/>
    <m/>
    <x v="1"/>
    <n v="0"/>
    <n v="1"/>
    <n v="8"/>
    <n v="12"/>
    <n v="0"/>
    <n v="0"/>
    <n v="0"/>
    <n v="2015"/>
  </r>
  <r>
    <m/>
    <m/>
    <s v="GHA/SEV/74/TAS/40"/>
    <s v="UNEP"/>
    <m/>
    <x v="0"/>
    <s v="GHA"/>
    <x v="3"/>
    <s v="SEV"/>
    <s v="Survey of ODS alternatives at the national level"/>
    <d v="2015-05-01T00:00:00"/>
    <d v="2016-05-01T00:00:00"/>
    <s v="FIN"/>
    <d v="2016-08-01T00:00:00"/>
    <m/>
    <d v="2017-08-01T00:00:00"/>
    <d v="2018-12-01T00:00:00"/>
    <n v="0"/>
    <m/>
    <m/>
    <n v="0"/>
    <m/>
    <m/>
    <m/>
    <m/>
    <m/>
    <m/>
    <m/>
    <m/>
    <n v="55000"/>
    <n v="0"/>
    <n v="55000"/>
    <n v="1"/>
    <n v="0"/>
    <n v="0"/>
    <n v="0"/>
    <n v="7150"/>
    <n v="0"/>
    <n v="7150"/>
    <n v="0"/>
    <n v="55000"/>
    <n v="0"/>
    <n v="0"/>
    <n v="7150"/>
    <n v="0"/>
    <m/>
    <n v="0"/>
    <m/>
    <m/>
    <m/>
    <m/>
    <m/>
    <m/>
    <x v="1"/>
    <n v="0"/>
    <n v="1"/>
    <n v="15"/>
    <n v="12"/>
    <n v="0"/>
    <n v="0"/>
    <n v="0"/>
    <n v="2015"/>
  </r>
  <r>
    <m/>
    <m/>
    <s v="GRN/SEV/75/TAS/20"/>
    <s v="UNEP"/>
    <m/>
    <x v="1"/>
    <s v="GRN"/>
    <x v="3"/>
    <s v="SEV"/>
    <s v="Survey of ODS alternatives at the national level"/>
    <d v="2015-11-01T00:00:00"/>
    <d v="2016-12-01T00:00:00"/>
    <s v="FIN"/>
    <d v="2016-06-01T00:00:00"/>
    <m/>
    <d v="2017-09-01T00:00:00"/>
    <d v="2018-12-01T00:00:00"/>
    <n v="0"/>
    <m/>
    <m/>
    <n v="0"/>
    <m/>
    <m/>
    <m/>
    <m/>
    <m/>
    <m/>
    <m/>
    <m/>
    <n v="40000"/>
    <n v="0"/>
    <n v="40000"/>
    <n v="1"/>
    <n v="0"/>
    <n v="0"/>
    <n v="0"/>
    <n v="5200"/>
    <n v="0"/>
    <n v="5200"/>
    <n v="0"/>
    <n v="40000"/>
    <n v="0"/>
    <n v="0"/>
    <n v="5200"/>
    <n v="0"/>
    <m/>
    <n v="0"/>
    <m/>
    <m/>
    <m/>
    <m/>
    <m/>
    <m/>
    <x v="1"/>
    <n v="0"/>
    <n v="1"/>
    <n v="7"/>
    <n v="13"/>
    <n v="0"/>
    <n v="0"/>
    <n v="0"/>
    <n v="2015"/>
  </r>
  <r>
    <m/>
    <m/>
    <s v="GUA/SEV/74/TAS/48"/>
    <s v="UNIDO"/>
    <m/>
    <x v="1"/>
    <s v="GUA"/>
    <x v="3"/>
    <s v="SEV"/>
    <s v="Survey of ODS alternatives at the national level"/>
    <d v="2015-05-01T00:00:00"/>
    <d v="2016-05-01T00:00:00"/>
    <s v="FIN"/>
    <d v="2016-02-01T00:00:00"/>
    <m/>
    <d v="2016-12-01T00:00:00"/>
    <d v="2017-12-01T00:00:00"/>
    <n v="0"/>
    <m/>
    <m/>
    <n v="0"/>
    <m/>
    <m/>
    <n v="0"/>
    <m/>
    <m/>
    <n v="0"/>
    <m/>
    <m/>
    <n v="70000"/>
    <n v="0"/>
    <n v="70000"/>
    <n v="1"/>
    <n v="0"/>
    <n v="0"/>
    <n v="0"/>
    <n v="6300"/>
    <n v="0"/>
    <n v="6300"/>
    <n v="0"/>
    <n v="70000"/>
    <n v="0"/>
    <m/>
    <n v="6300"/>
    <n v="0"/>
    <m/>
    <m/>
    <m/>
    <m/>
    <m/>
    <m/>
    <m/>
    <m/>
    <x v="1"/>
    <n v="0"/>
    <n v="1"/>
    <n v="9"/>
    <n v="12"/>
    <n v="0"/>
    <n v="0"/>
    <n v="0"/>
    <n v="2015"/>
  </r>
  <r>
    <m/>
    <m/>
    <s v="GUI/SEV/74/TAS/31"/>
    <s v="UNEP"/>
    <m/>
    <x v="0"/>
    <s v="GUI"/>
    <x v="3"/>
    <s v="SEV"/>
    <s v="Survey of ODS alternatives at the national level"/>
    <d v="2015-05-01T00:00:00"/>
    <d v="2016-05-01T00:00:00"/>
    <s v="FIN"/>
    <d v="2016-05-01T00:00:00"/>
    <m/>
    <d v="2017-08-01T00:00:00"/>
    <d v="2019-12-01T00:00:00"/>
    <n v="0"/>
    <m/>
    <m/>
    <n v="0"/>
    <m/>
    <m/>
    <m/>
    <m/>
    <m/>
    <m/>
    <m/>
    <m/>
    <n v="110000"/>
    <n v="-110"/>
    <n v="109890"/>
    <n v="1"/>
    <n v="0"/>
    <n v="0"/>
    <n v="0"/>
    <n v="14300"/>
    <n v="-14.3"/>
    <n v="14285.7"/>
    <n v="0"/>
    <n v="109890"/>
    <n v="0"/>
    <n v="0"/>
    <n v="14285.7"/>
    <n v="0"/>
    <m/>
    <n v="0"/>
    <m/>
    <m/>
    <m/>
    <m/>
    <m/>
    <m/>
    <x v="1"/>
    <n v="0"/>
    <n v="1"/>
    <n v="12"/>
    <n v="12"/>
    <n v="0"/>
    <n v="0"/>
    <n v="0"/>
    <n v="2015"/>
  </r>
  <r>
    <m/>
    <m/>
    <s v="GBS/SEV/75/TAS/19"/>
    <s v="UNEP"/>
    <m/>
    <x v="0"/>
    <s v="GBS"/>
    <x v="3"/>
    <s v="SEV"/>
    <s v="Survey of ODS alternatives at the national level"/>
    <d v="2015-11-01T00:00:00"/>
    <d v="2016-12-01T00:00:00"/>
    <s v="FIN"/>
    <d v="2016-05-01T00:00:00"/>
    <m/>
    <d v="2017-08-01T00:00:00"/>
    <d v="2018-12-01T00:00:00"/>
    <n v="0"/>
    <m/>
    <m/>
    <n v="0"/>
    <m/>
    <m/>
    <m/>
    <m/>
    <m/>
    <m/>
    <m/>
    <m/>
    <n v="40000"/>
    <n v="0"/>
    <n v="40000"/>
    <n v="1"/>
    <n v="0"/>
    <n v="0"/>
    <n v="0"/>
    <n v="5200"/>
    <n v="0"/>
    <n v="5200"/>
    <n v="0"/>
    <n v="40000"/>
    <n v="0"/>
    <n v="0"/>
    <n v="5200"/>
    <n v="0"/>
    <m/>
    <n v="0"/>
    <m/>
    <m/>
    <m/>
    <m/>
    <m/>
    <m/>
    <x v="1"/>
    <n v="0"/>
    <n v="1"/>
    <n v="6"/>
    <n v="13"/>
    <n v="0"/>
    <n v="0"/>
    <n v="0"/>
    <n v="2015"/>
  </r>
  <r>
    <m/>
    <m/>
    <s v="GUY/SEV/74/TAS/26"/>
    <s v="UNEP"/>
    <m/>
    <x v="1"/>
    <s v="GUY"/>
    <x v="3"/>
    <s v="SEV"/>
    <s v="Survey of ODS alternatives at the national level"/>
    <d v="2015-05-01T00:00:00"/>
    <d v="2016-05-01T00:00:00"/>
    <s v="FIN"/>
    <d v="2016-04-01T00:00:00"/>
    <m/>
    <d v="2017-09-01T00:00:00"/>
    <d v="2019-12-01T00:00:00"/>
    <n v="0"/>
    <m/>
    <m/>
    <n v="0"/>
    <m/>
    <m/>
    <m/>
    <m/>
    <m/>
    <m/>
    <m/>
    <m/>
    <n v="40000"/>
    <n v="-7374"/>
    <n v="32626"/>
    <n v="1"/>
    <n v="0"/>
    <n v="0"/>
    <n v="0"/>
    <n v="5200"/>
    <n v="-958.62"/>
    <n v="4241.38"/>
    <n v="0"/>
    <n v="32626"/>
    <n v="0"/>
    <n v="0"/>
    <n v="4241.38"/>
    <n v="0"/>
    <m/>
    <n v="0"/>
    <m/>
    <m/>
    <m/>
    <m/>
    <m/>
    <m/>
    <x v="1"/>
    <n v="0"/>
    <n v="1"/>
    <n v="11"/>
    <n v="12"/>
    <n v="0"/>
    <n v="0"/>
    <n v="0"/>
    <n v="2015"/>
  </r>
  <r>
    <m/>
    <m/>
    <s v="HON/SEV/74/TAS/40"/>
    <s v="UNIDO"/>
    <m/>
    <x v="1"/>
    <s v="HON"/>
    <x v="3"/>
    <s v="SEV"/>
    <s v="Survey of ODS alternatives at the national level"/>
    <d v="2015-05-01T00:00:00"/>
    <d v="2016-05-01T00:00:00"/>
    <s v="FIN"/>
    <d v="2016-02-01T00:00:00"/>
    <m/>
    <d v="2017-11-01T00:00:00"/>
    <d v="2018-10-01T00:00:00"/>
    <n v="0"/>
    <m/>
    <m/>
    <n v="0"/>
    <m/>
    <m/>
    <n v="0"/>
    <m/>
    <m/>
    <n v="0"/>
    <m/>
    <m/>
    <n v="70000"/>
    <n v="0"/>
    <n v="70000"/>
    <n v="1"/>
    <n v="0"/>
    <n v="0"/>
    <n v="0"/>
    <n v="6300"/>
    <n v="0"/>
    <n v="6300"/>
    <n v="0"/>
    <n v="70000"/>
    <n v="0"/>
    <m/>
    <n v="6300"/>
    <n v="0"/>
    <m/>
    <m/>
    <m/>
    <m/>
    <m/>
    <m/>
    <m/>
    <m/>
    <x v="1"/>
    <n v="0"/>
    <n v="1"/>
    <n v="9"/>
    <n v="12"/>
    <n v="0"/>
    <n v="0"/>
    <n v="0"/>
    <n v="2015"/>
  </r>
  <r>
    <m/>
    <m/>
    <s v="IND/SEV/74/TAS/461"/>
    <s v="UNDP"/>
    <m/>
    <x v="2"/>
    <s v="IND"/>
    <x v="3"/>
    <s v="SEV"/>
    <s v="Survey of ODS alternatives at the national level"/>
    <d v="2015-05-01T00:00:00"/>
    <d v="2016-11-01T00:00:00"/>
    <s v="CLO"/>
    <d v="2016-12-01T00:00:00"/>
    <m/>
    <m/>
    <d v="2017-11-01T00:00:00"/>
    <n v="0"/>
    <m/>
    <m/>
    <m/>
    <m/>
    <m/>
    <n v="0"/>
    <m/>
    <m/>
    <m/>
    <m/>
    <m/>
    <n v="180000"/>
    <n v="-179724"/>
    <n v="276"/>
    <n v="1"/>
    <n v="0"/>
    <n v="0"/>
    <n v="0"/>
    <n v="16200"/>
    <n v="-16175"/>
    <n v="25"/>
    <n v="-0.25235517878530089"/>
    <n v="276"/>
    <n v="0"/>
    <n v="0"/>
    <n v="25.252355178785301"/>
    <n v="0"/>
    <m/>
    <m/>
    <m/>
    <m/>
    <s v="Remarks1 - upto 31 Dec 2017 (Short narrative description of progress made (actual/planned)): The Govt. advised UNDP to end the survey and return the funds to the MLF secretariat. Prodoc signed (actual/planned, yes/no and date): Signed earlier. Missions undertaken (actual/planned): . TOR for consultants/subcontracts completed (actual/planned): N/A. Contract/PO/MOA agreements signed: N/A. First disbursement date (actual/planned): Dec 2016. Any delays/problems (yes/no): No. If Yes, reasons for delay &amp; action plan to resolve: N/A "/>
    <m/>
    <m/>
    <m/>
    <x v="0"/>
    <n v="0"/>
    <n v="1"/>
    <n v="19"/>
    <n v="18"/>
    <n v="0"/>
    <n v="0"/>
    <n v="0"/>
    <n v="2015"/>
  </r>
  <r>
    <m/>
    <m/>
    <s v="IRA/SEV/74/TAS/223"/>
    <s v="UNDP"/>
    <m/>
    <x v="2"/>
    <s v="IRA"/>
    <x v="3"/>
    <s v="SEV"/>
    <s v="Survey of ODS alternatives at the national level"/>
    <d v="2015-05-01T00:00:00"/>
    <d v="2016-11-01T00:00:00"/>
    <s v="FIN"/>
    <d v="2016-12-01T00:00:00"/>
    <m/>
    <d v="2018-06-01T00:00:00"/>
    <d v="2019-06-01T00:00:00"/>
    <n v="0"/>
    <m/>
    <m/>
    <m/>
    <m/>
    <m/>
    <n v="0"/>
    <m/>
    <m/>
    <m/>
    <m/>
    <m/>
    <n v="130000"/>
    <n v="-23504"/>
    <n v="106496"/>
    <n v="1"/>
    <n v="0"/>
    <n v="0"/>
    <n v="0"/>
    <n v="11700"/>
    <n v="-2115"/>
    <n v="9585"/>
    <n v="0.36000000000058208"/>
    <n v="106496"/>
    <n v="0"/>
    <n v="0"/>
    <n v="9584.64"/>
    <n v="0"/>
    <m/>
    <m/>
    <m/>
    <m/>
    <s v="Financially completed in 2019."/>
    <m/>
    <m/>
    <m/>
    <x v="1"/>
    <n v="0"/>
    <n v="1"/>
    <n v="19"/>
    <n v="18"/>
    <n v="0"/>
    <n v="0"/>
    <n v="0"/>
    <n v="2015"/>
  </r>
  <r>
    <m/>
    <m/>
    <s v="IRQ/SEV/75/TAS/24"/>
    <s v="UNEP"/>
    <m/>
    <x v="2"/>
    <s v="IRQ"/>
    <x v="3"/>
    <s v="SEV"/>
    <s v="Survey of ODS alternatives at the national level"/>
    <d v="2015-11-01T00:00:00"/>
    <d v="2016-12-01T00:00:00"/>
    <s v="FIN"/>
    <d v="2017-03-01T00:00:00"/>
    <m/>
    <d v="2017-09-01T00:00:00"/>
    <d v="2019-12-01T00:00:00"/>
    <n v="0"/>
    <m/>
    <m/>
    <n v="0"/>
    <m/>
    <m/>
    <m/>
    <m/>
    <m/>
    <m/>
    <m/>
    <m/>
    <n v="110000"/>
    <n v="-14480"/>
    <n v="95520"/>
    <n v="1"/>
    <n v="0"/>
    <n v="0"/>
    <n v="0"/>
    <n v="14300"/>
    <n v="-1882.4"/>
    <n v="12417.6"/>
    <n v="0"/>
    <n v="95520"/>
    <n v="0"/>
    <n v="0"/>
    <n v="12417.6"/>
    <n v="0"/>
    <m/>
    <n v="0"/>
    <m/>
    <m/>
    <m/>
    <m/>
    <m/>
    <m/>
    <x v="1"/>
    <n v="0"/>
    <n v="1"/>
    <n v="16"/>
    <n v="13"/>
    <n v="0"/>
    <n v="0"/>
    <n v="0"/>
    <n v="2015"/>
  </r>
  <r>
    <m/>
    <m/>
    <s v="JAM/SEV/74/TAS/34"/>
    <s v="UNEP"/>
    <m/>
    <x v="1"/>
    <s v="JAM"/>
    <x v="3"/>
    <s v="SEV"/>
    <s v="Survey of ODS alternatives at the national level"/>
    <d v="2015-05-01T00:00:00"/>
    <d v="2016-05-01T00:00:00"/>
    <s v="FIN"/>
    <d v="2016-03-01T00:00:00"/>
    <m/>
    <d v="2017-09-01T00:00:00"/>
    <d v="2019-12-01T00:00:00"/>
    <n v="0"/>
    <m/>
    <m/>
    <n v="0"/>
    <m/>
    <m/>
    <m/>
    <m/>
    <m/>
    <m/>
    <m/>
    <m/>
    <n v="70000"/>
    <n v="-48029"/>
    <n v="21971"/>
    <n v="1"/>
    <n v="0"/>
    <n v="0"/>
    <n v="0"/>
    <n v="9100"/>
    <n v="-6243.91"/>
    <n v="2856.09"/>
    <n v="0"/>
    <n v="21971"/>
    <n v="0"/>
    <n v="0"/>
    <n v="2856.09"/>
    <n v="0"/>
    <m/>
    <n v="0"/>
    <m/>
    <m/>
    <m/>
    <m/>
    <m/>
    <m/>
    <x v="1"/>
    <n v="0"/>
    <n v="1"/>
    <n v="10"/>
    <n v="12"/>
    <n v="0"/>
    <n v="0"/>
    <n v="0"/>
    <n v="2015"/>
  </r>
  <r>
    <m/>
    <m/>
    <s v="JOR/SEV/76/TAS/98"/>
    <s v="IBRD"/>
    <m/>
    <x v="2"/>
    <s v="JOR"/>
    <x v="3"/>
    <s v="SEV"/>
    <s v="Survey of ODS alternatives at the national level"/>
    <d v="2016-05-01T00:00:00"/>
    <d v="2017-12-01T00:00:00"/>
    <s v="FIN"/>
    <d v="2017-02-01T00:00:00"/>
    <m/>
    <d v="2017-11-01T00:00:00"/>
    <d v="2017-11-01T00:00:00"/>
    <n v="0"/>
    <m/>
    <m/>
    <n v="0"/>
    <m/>
    <m/>
    <n v="0"/>
    <m/>
    <m/>
    <n v="0"/>
    <m/>
    <m/>
    <n v="55000"/>
    <n v="0"/>
    <n v="55000"/>
    <n v="1"/>
    <n v="0"/>
    <n v="0"/>
    <n v="0"/>
    <n v="4950"/>
    <n v="0"/>
    <n v="4950"/>
    <n v="0"/>
    <n v="55000"/>
    <n v="0"/>
    <n v="0"/>
    <n v="4950"/>
    <n v="0"/>
    <n v="0"/>
    <m/>
    <m/>
    <m/>
    <s v="Team Lead and two National Technical Consultants contracted in Jan. 17 to deliver the ODS alternative survey report. Survey completed by June 17 and final report prepared and submitted to the 80th ExCom.meeting."/>
    <s v="Completed.  "/>
    <m/>
    <m/>
    <x v="1"/>
    <n v="0"/>
    <n v="1"/>
    <n v="9"/>
    <n v="19"/>
    <n v="0"/>
    <n v="0"/>
    <n v="0"/>
    <n v="2016"/>
  </r>
  <r>
    <m/>
    <m/>
    <s v="KEN/SEV/74/TAS/57"/>
    <s v="UNEP"/>
    <m/>
    <x v="0"/>
    <s v="KEN"/>
    <x v="3"/>
    <s v="SEV"/>
    <s v="Survey of ODS alternatives at the national level"/>
    <d v="2015-05-01T00:00:00"/>
    <d v="2016-05-01T00:00:00"/>
    <s v="FIN"/>
    <d v="2016-04-01T00:00:00"/>
    <m/>
    <d v="2017-08-01T00:00:00"/>
    <d v="2019-12-01T00:00:00"/>
    <n v="0"/>
    <m/>
    <m/>
    <n v="0"/>
    <m/>
    <m/>
    <m/>
    <m/>
    <m/>
    <m/>
    <m/>
    <m/>
    <n v="110000"/>
    <n v="-12749.79"/>
    <n v="97250.209999999992"/>
    <n v="0.99999784062162955"/>
    <n v="0.20999999999185093"/>
    <n v="0.20999999999185093"/>
    <n v="0"/>
    <n v="14300"/>
    <n v="-1657.47"/>
    <n v="12642.53"/>
    <n v="2.7300005827783025E-2"/>
    <n v="97250"/>
    <n v="0"/>
    <n v="0"/>
    <n v="12642.502699994173"/>
    <n v="0"/>
    <m/>
    <n v="0"/>
    <m/>
    <m/>
    <m/>
    <m/>
    <m/>
    <m/>
    <x v="1"/>
    <n v="0"/>
    <n v="1"/>
    <n v="11"/>
    <n v="12"/>
    <n v="0"/>
    <n v="0"/>
    <n v="0"/>
    <n v="2015"/>
  </r>
  <r>
    <m/>
    <m/>
    <s v="KIR/SEV/75/TAS/12"/>
    <s v="UNEP"/>
    <m/>
    <x v="2"/>
    <s v="KIR"/>
    <x v="3"/>
    <s v="SEV"/>
    <s v="Survey of ODS alternatives at the national level"/>
    <d v="2015-11-01T00:00:00"/>
    <d v="2016-12-01T00:00:00"/>
    <s v="FIN"/>
    <d v="2016-09-01T00:00:00"/>
    <m/>
    <d v="2017-09-01T00:00:00"/>
    <d v="2018-12-01T00:00:00"/>
    <n v="0"/>
    <m/>
    <m/>
    <n v="0"/>
    <m/>
    <m/>
    <m/>
    <m/>
    <m/>
    <m/>
    <m/>
    <m/>
    <n v="40000"/>
    <n v="0"/>
    <n v="40000"/>
    <n v="1"/>
    <n v="0"/>
    <n v="0"/>
    <n v="0"/>
    <n v="5200"/>
    <n v="0"/>
    <n v="5200"/>
    <n v="0"/>
    <n v="40000"/>
    <n v="0"/>
    <n v="0"/>
    <n v="5200"/>
    <n v="0"/>
    <m/>
    <n v="0"/>
    <m/>
    <m/>
    <m/>
    <m/>
    <m/>
    <m/>
    <x v="1"/>
    <n v="0"/>
    <n v="1"/>
    <n v="10"/>
    <n v="13"/>
    <n v="0"/>
    <n v="0"/>
    <n v="0"/>
    <n v="2015"/>
  </r>
  <r>
    <m/>
    <m/>
    <s v="DRK/SEV/74/TAS/61"/>
    <s v="UNEP"/>
    <m/>
    <x v="2"/>
    <s v="DRK"/>
    <x v="3"/>
    <s v="SEV"/>
    <s v="Survey of ODS alternatives at the national level"/>
    <d v="2015-05-01T00:00:00"/>
    <d v="2016-05-01T00:00:00"/>
    <s v="CLO"/>
    <m/>
    <m/>
    <m/>
    <d v="2017-12-01T00:00:00"/>
    <n v="0"/>
    <m/>
    <m/>
    <n v="0"/>
    <m/>
    <m/>
    <m/>
    <m/>
    <m/>
    <m/>
    <m/>
    <m/>
    <n v="110000"/>
    <n v="-110000"/>
    <n v="0"/>
    <n v="0"/>
    <n v="0"/>
    <n v="0"/>
    <n v="0"/>
    <n v="14300"/>
    <n v="-14300"/>
    <n v="0"/>
    <n v="0"/>
    <n v="0"/>
    <n v="0"/>
    <n v="0"/>
    <n v="0"/>
    <n v="0"/>
    <m/>
    <n v="0"/>
    <m/>
    <m/>
    <m/>
    <m/>
    <m/>
    <m/>
    <x v="0"/>
    <n v="0"/>
    <n v="0"/>
    <s v=""/>
    <n v="12"/>
    <n v="0"/>
    <n v="0"/>
    <n v="0"/>
    <n v="2015"/>
  </r>
  <r>
    <m/>
    <m/>
    <s v="KUW/SEV/75/TAS/27"/>
    <s v="UNEP"/>
    <m/>
    <x v="2"/>
    <s v="KUW"/>
    <x v="3"/>
    <s v="SEV"/>
    <s v="Survey of ODS alternatives at the national level"/>
    <d v="2015-11-01T00:00:00"/>
    <d v="2016-12-01T00:00:00"/>
    <s v="FIN"/>
    <d v="2016-07-01T00:00:00"/>
    <m/>
    <d v="2017-09-01T00:00:00"/>
    <d v="2018-12-01T00:00:00"/>
    <n v="0"/>
    <m/>
    <m/>
    <n v="0"/>
    <m/>
    <m/>
    <m/>
    <m/>
    <m/>
    <m/>
    <m/>
    <m/>
    <n v="70000"/>
    <n v="-1325.19"/>
    <n v="68674.81"/>
    <n v="1.0000027666621867"/>
    <n v="-0.19000000000232831"/>
    <n v="-0.19000000000232831"/>
    <n v="0"/>
    <n v="9100"/>
    <n v="-172.27"/>
    <n v="8927.73"/>
    <n v="-2.4700013003894128E-2"/>
    <n v="68675"/>
    <n v="0"/>
    <n v="0"/>
    <n v="8927.7547000130035"/>
    <n v="0"/>
    <m/>
    <n v="0"/>
    <m/>
    <m/>
    <m/>
    <m/>
    <m/>
    <m/>
    <x v="1"/>
    <n v="0"/>
    <n v="1"/>
    <n v="8"/>
    <n v="13"/>
    <n v="0"/>
    <n v="0"/>
    <n v="0"/>
    <n v="2015"/>
  </r>
  <r>
    <m/>
    <m/>
    <s v="KUW/SEV/75/TAS/30"/>
    <s v="UNIDO"/>
    <m/>
    <x v="2"/>
    <s v="KUW"/>
    <x v="3"/>
    <s v="SEV"/>
    <s v="Survey of ODS alternatives at the national level"/>
    <d v="2015-11-01T00:00:00"/>
    <d v="2017-12-01T00:00:00"/>
    <s v="FIN"/>
    <d v="2018-02-01T00:00:00"/>
    <m/>
    <d v="2017-12-01T00:00:00"/>
    <d v="2018-04-01T00:00:00"/>
    <n v="0"/>
    <m/>
    <m/>
    <n v="0"/>
    <m/>
    <m/>
    <n v="0"/>
    <m/>
    <m/>
    <n v="0"/>
    <m/>
    <m/>
    <n v="50000"/>
    <n v="0"/>
    <n v="50000"/>
    <n v="1"/>
    <n v="0"/>
    <n v="0"/>
    <n v="0"/>
    <n v="4500"/>
    <n v="0"/>
    <n v="4500"/>
    <n v="0"/>
    <n v="50000"/>
    <n v="0"/>
    <m/>
    <n v="4500"/>
    <n v="0"/>
    <m/>
    <m/>
    <m/>
    <m/>
    <m/>
    <m/>
    <m/>
    <m/>
    <x v="1"/>
    <n v="0"/>
    <n v="1"/>
    <n v="27"/>
    <n v="25"/>
    <n v="0"/>
    <n v="0"/>
    <n v="0"/>
    <n v="2015"/>
  </r>
  <r>
    <m/>
    <m/>
    <s v="KYR/SEV/74/TAS/36"/>
    <s v="UNEP"/>
    <m/>
    <x v="4"/>
    <s v="KYR"/>
    <x v="3"/>
    <s v="SEV"/>
    <s v="Survey of ODS alternatives at the national level"/>
    <d v="2015-05-01T00:00:00"/>
    <d v="2016-05-01T00:00:00"/>
    <s v="FIN"/>
    <d v="2016-05-01T00:00:00"/>
    <m/>
    <d v="2017-03-01T00:00:00"/>
    <d v="2018-03-01T00:00:00"/>
    <n v="0"/>
    <m/>
    <m/>
    <n v="0"/>
    <m/>
    <m/>
    <m/>
    <m/>
    <m/>
    <m/>
    <m/>
    <m/>
    <n v="20000"/>
    <n v="0"/>
    <n v="20000"/>
    <n v="1"/>
    <n v="0"/>
    <n v="0"/>
    <n v="0"/>
    <n v="2600"/>
    <n v="0"/>
    <n v="2600"/>
    <n v="0"/>
    <n v="20000"/>
    <n v="0"/>
    <n v="0"/>
    <n v="2600"/>
    <n v="0"/>
    <m/>
    <n v="0"/>
    <m/>
    <m/>
    <m/>
    <m/>
    <m/>
    <m/>
    <x v="1"/>
    <n v="0"/>
    <n v="1"/>
    <n v="12"/>
    <n v="12"/>
    <n v="0"/>
    <n v="0"/>
    <n v="0"/>
    <n v="2015"/>
  </r>
  <r>
    <m/>
    <m/>
    <s v="LAO/SEV/74/TAS/29"/>
    <s v="UNEP"/>
    <m/>
    <x v="2"/>
    <s v="LAO"/>
    <x v="3"/>
    <s v="SEV"/>
    <s v="Survey of ODS alternatives at the national level"/>
    <d v="2015-05-01T00:00:00"/>
    <d v="2016-05-01T00:00:00"/>
    <s v="FIN"/>
    <d v="2016-03-01T00:00:00"/>
    <m/>
    <d v="2017-09-01T00:00:00"/>
    <d v="2019-12-01T00:00:00"/>
    <n v="0"/>
    <m/>
    <m/>
    <n v="0"/>
    <m/>
    <m/>
    <m/>
    <m/>
    <m/>
    <m/>
    <m/>
    <m/>
    <n v="40000"/>
    <n v="-1.999999999998181E-2"/>
    <n v="39999.980000000003"/>
    <n v="1.0000005000002499"/>
    <n v="-1.9999999996798579E-2"/>
    <n v="-1.9999999996798579E-2"/>
    <n v="0"/>
    <n v="5200"/>
    <n v="0"/>
    <n v="5200"/>
    <n v="-2.6000013003795175E-3"/>
    <n v="40000"/>
    <n v="0"/>
    <n v="0"/>
    <n v="5200.0026000013004"/>
    <n v="0"/>
    <m/>
    <n v="0"/>
    <m/>
    <m/>
    <m/>
    <m/>
    <m/>
    <m/>
    <x v="1"/>
    <n v="0"/>
    <n v="1"/>
    <n v="10"/>
    <n v="12"/>
    <n v="0"/>
    <n v="0"/>
    <n v="0"/>
    <n v="2015"/>
  </r>
  <r>
    <m/>
    <m/>
    <s v="LEB/SEV/74/TAS/35"/>
    <s v="UNDP"/>
    <m/>
    <x v="2"/>
    <s v="LEB"/>
    <x v="3"/>
    <s v="SEV"/>
    <s v="Survey of ODS alternatives at the national level"/>
    <d v="2015-05-01T00:00:00"/>
    <d v="2016-11-01T00:00:00"/>
    <s v="FIN"/>
    <d v="2016-05-01T00:00:00"/>
    <m/>
    <d v="2018-12-01T00:00:00"/>
    <d v="2019-12-01T00:00:00"/>
    <n v="0"/>
    <m/>
    <m/>
    <m/>
    <m/>
    <m/>
    <n v="0"/>
    <m/>
    <m/>
    <m/>
    <m/>
    <m/>
    <n v="110000"/>
    <n v="-9524"/>
    <n v="100476"/>
    <n v="1"/>
    <n v="0"/>
    <n v="0"/>
    <n v="0"/>
    <n v="9900"/>
    <n v="-857"/>
    <n v="9043"/>
    <n v="0.15999999999985448"/>
    <n v="100476"/>
    <n v="0"/>
    <n v="0"/>
    <n v="9042.84"/>
    <n v="0"/>
    <m/>
    <m/>
    <m/>
    <m/>
    <s v="Financially completed in 2019."/>
    <m/>
    <m/>
    <m/>
    <x v="1"/>
    <n v="0"/>
    <n v="1"/>
    <n v="12"/>
    <n v="18"/>
    <n v="0"/>
    <n v="0"/>
    <n v="0"/>
    <n v="2015"/>
  </r>
  <r>
    <m/>
    <m/>
    <s v="LES/SEV/74/TAS/19"/>
    <s v="UNEP"/>
    <m/>
    <x v="0"/>
    <s v="LES"/>
    <x v="3"/>
    <s v="SEV"/>
    <s v="Survey of ODS alternatives at the national level"/>
    <d v="2015-05-01T00:00:00"/>
    <d v="2016-05-01T00:00:00"/>
    <s v="FIN"/>
    <d v="2016-03-01T00:00:00"/>
    <m/>
    <d v="2017-08-01T00:00:00"/>
    <d v="2018-12-01T00:00:00"/>
    <n v="0"/>
    <m/>
    <m/>
    <n v="0"/>
    <m/>
    <m/>
    <m/>
    <m/>
    <m/>
    <m/>
    <m/>
    <m/>
    <n v="40000"/>
    <n v="0"/>
    <n v="40000"/>
    <n v="1"/>
    <n v="0"/>
    <n v="0"/>
    <n v="0"/>
    <n v="5200"/>
    <n v="0"/>
    <n v="5200"/>
    <n v="0"/>
    <n v="40000"/>
    <n v="0"/>
    <n v="0"/>
    <n v="5200"/>
    <n v="0"/>
    <m/>
    <n v="0"/>
    <m/>
    <m/>
    <m/>
    <m/>
    <m/>
    <m/>
    <x v="1"/>
    <n v="0"/>
    <n v="1"/>
    <n v="10"/>
    <n v="12"/>
    <n v="0"/>
    <n v="0"/>
    <n v="0"/>
    <n v="2015"/>
  </r>
  <r>
    <m/>
    <m/>
    <s v="LIR/SEV/74/TAS/22"/>
    <s v="UNEP"/>
    <m/>
    <x v="0"/>
    <s v="LIR"/>
    <x v="3"/>
    <s v="SEV"/>
    <s v="Survey of ODS alternatives at the national level"/>
    <d v="2015-05-01T00:00:00"/>
    <d v="2016-05-01T00:00:00"/>
    <s v="FIN"/>
    <d v="2016-03-01T00:00:00"/>
    <m/>
    <d v="2017-08-01T00:00:00"/>
    <d v="2018-12-01T00:00:00"/>
    <n v="0"/>
    <m/>
    <m/>
    <n v="0"/>
    <m/>
    <m/>
    <m/>
    <m/>
    <m/>
    <m/>
    <m/>
    <m/>
    <n v="40000"/>
    <n v="0"/>
    <n v="40000"/>
    <n v="1"/>
    <n v="0"/>
    <n v="0"/>
    <n v="0"/>
    <n v="5200"/>
    <n v="0"/>
    <n v="5200"/>
    <n v="0"/>
    <n v="40000"/>
    <n v="0"/>
    <n v="0"/>
    <n v="5200"/>
    <n v="0"/>
    <m/>
    <n v="0"/>
    <m/>
    <m/>
    <m/>
    <m/>
    <m/>
    <m/>
    <x v="1"/>
    <n v="0"/>
    <n v="1"/>
    <n v="10"/>
    <n v="12"/>
    <n v="0"/>
    <n v="0"/>
    <n v="0"/>
    <n v="2015"/>
  </r>
  <r>
    <m/>
    <m/>
    <s v="LIB/SEV/75/TAS/38"/>
    <s v="UNIDO"/>
    <m/>
    <x v="0"/>
    <s v="LIB"/>
    <x v="3"/>
    <s v="SEV"/>
    <s v="Survey of ODS alternatives at the national level"/>
    <d v="2015-11-01T00:00:00"/>
    <d v="2017-12-01T00:00:00"/>
    <s v="FIN"/>
    <d v="2016-01-01T00:00:00"/>
    <m/>
    <d v="2017-12-01T00:00:00"/>
    <d v="2018-12-01T00:00:00"/>
    <n v="0"/>
    <m/>
    <m/>
    <n v="0"/>
    <m/>
    <m/>
    <n v="0"/>
    <m/>
    <m/>
    <n v="0"/>
    <m/>
    <m/>
    <n v="110000"/>
    <n v="-239"/>
    <n v="109761"/>
    <n v="1"/>
    <n v="0"/>
    <n v="0"/>
    <n v="0"/>
    <n v="9900"/>
    <n v="-22"/>
    <n v="9878"/>
    <n v="0"/>
    <n v="109761"/>
    <n v="0"/>
    <m/>
    <n v="9878"/>
    <n v="0"/>
    <m/>
    <m/>
    <m/>
    <m/>
    <m/>
    <m/>
    <m/>
    <m/>
    <x v="1"/>
    <n v="0"/>
    <n v="1"/>
    <n v="2"/>
    <n v="25"/>
    <n v="0"/>
    <n v="0"/>
    <n v="0"/>
    <n v="2015"/>
  </r>
  <r>
    <m/>
    <m/>
    <s v="MAG/SEV/74/TAS/26"/>
    <s v="UNEP"/>
    <m/>
    <x v="0"/>
    <s v="MAG"/>
    <x v="3"/>
    <s v="SEV"/>
    <s v="Survey of ODS alternatives at the national level"/>
    <d v="2015-05-01T00:00:00"/>
    <d v="2016-05-01T00:00:00"/>
    <s v="FIN"/>
    <d v="2016-04-01T00:00:00"/>
    <m/>
    <d v="2017-08-01T00:00:00"/>
    <d v="2018-12-01T00:00:00"/>
    <n v="0"/>
    <m/>
    <m/>
    <n v="0"/>
    <m/>
    <m/>
    <m/>
    <m/>
    <m/>
    <m/>
    <m/>
    <m/>
    <n v="110000"/>
    <n v="0"/>
    <n v="110000"/>
    <n v="1"/>
    <n v="0"/>
    <n v="0"/>
    <n v="0"/>
    <n v="14300"/>
    <n v="0"/>
    <n v="14300"/>
    <n v="0"/>
    <n v="110000"/>
    <n v="0"/>
    <n v="0"/>
    <n v="14300"/>
    <n v="0"/>
    <m/>
    <n v="0"/>
    <m/>
    <m/>
    <m/>
    <m/>
    <m/>
    <m/>
    <x v="1"/>
    <n v="0"/>
    <n v="1"/>
    <n v="11"/>
    <n v="12"/>
    <n v="0"/>
    <n v="0"/>
    <n v="0"/>
    <n v="2015"/>
  </r>
  <r>
    <m/>
    <m/>
    <s v="MLW/SEV/74/TAS/37"/>
    <s v="UNEP"/>
    <m/>
    <x v="0"/>
    <s v="MLW"/>
    <x v="3"/>
    <s v="SEV"/>
    <s v="Survey of ODS alternatives at the national level"/>
    <d v="2015-05-01T00:00:00"/>
    <d v="2016-05-01T00:00:00"/>
    <s v="FIN"/>
    <d v="2016-03-01T00:00:00"/>
    <m/>
    <d v="2017-08-01T00:00:00"/>
    <d v="2018-12-01T00:00:00"/>
    <n v="0"/>
    <m/>
    <m/>
    <n v="0"/>
    <m/>
    <m/>
    <m/>
    <m/>
    <m/>
    <m/>
    <m/>
    <m/>
    <n v="70000"/>
    <n v="0"/>
    <n v="70000"/>
    <n v="1"/>
    <n v="0"/>
    <n v="0"/>
    <n v="0"/>
    <n v="9100"/>
    <n v="0"/>
    <n v="9100"/>
    <n v="0"/>
    <n v="70000"/>
    <n v="0"/>
    <n v="0"/>
    <n v="9100"/>
    <n v="0"/>
    <m/>
    <n v="0"/>
    <m/>
    <m/>
    <m/>
    <m/>
    <m/>
    <m/>
    <x v="1"/>
    <n v="0"/>
    <n v="1"/>
    <n v="10"/>
    <n v="12"/>
    <n v="0"/>
    <n v="0"/>
    <n v="0"/>
    <n v="2015"/>
  </r>
  <r>
    <m/>
    <m/>
    <s v="MDV/SEV/74/TAS/28"/>
    <s v="UNEP"/>
    <m/>
    <x v="2"/>
    <s v="MDV"/>
    <x v="3"/>
    <s v="SEV"/>
    <s v="Survey of ODS alternatives at the national level"/>
    <d v="2015-05-01T00:00:00"/>
    <d v="2016-05-01T00:00:00"/>
    <s v="FIN"/>
    <d v="2016-09-01T00:00:00"/>
    <m/>
    <d v="2017-08-01T00:00:00"/>
    <d v="2018-12-01T00:00:00"/>
    <n v="0"/>
    <m/>
    <m/>
    <n v="0"/>
    <m/>
    <m/>
    <m/>
    <m/>
    <m/>
    <m/>
    <m/>
    <m/>
    <n v="20000"/>
    <n v="0"/>
    <n v="20000"/>
    <n v="1"/>
    <n v="0"/>
    <n v="0"/>
    <n v="0"/>
    <n v="2600"/>
    <n v="0"/>
    <n v="2600"/>
    <n v="0"/>
    <n v="20000"/>
    <n v="0"/>
    <n v="0"/>
    <n v="2600"/>
    <n v="0"/>
    <m/>
    <n v="0"/>
    <m/>
    <m/>
    <m/>
    <m/>
    <m/>
    <m/>
    <x v="1"/>
    <n v="0"/>
    <n v="1"/>
    <n v="16"/>
    <n v="12"/>
    <n v="0"/>
    <n v="0"/>
    <n v="0"/>
    <n v="2015"/>
  </r>
  <r>
    <m/>
    <m/>
    <s v="MLI/SEV/75/TAS/35"/>
    <s v="UNEP"/>
    <m/>
    <x v="0"/>
    <s v="MLI"/>
    <x v="3"/>
    <s v="SEV"/>
    <s v="Survey of ODS alternatives at the national level"/>
    <d v="2015-11-01T00:00:00"/>
    <d v="2016-12-01T00:00:00"/>
    <s v="FIN"/>
    <d v="2016-10-01T00:00:00"/>
    <m/>
    <d v="2017-12-01T00:00:00"/>
    <d v="2018-12-01T00:00:00"/>
    <n v="0"/>
    <m/>
    <m/>
    <n v="0"/>
    <m/>
    <m/>
    <m/>
    <m/>
    <m/>
    <m/>
    <m/>
    <m/>
    <n v="70000"/>
    <n v="0"/>
    <n v="70000"/>
    <n v="1"/>
    <n v="0"/>
    <n v="0"/>
    <n v="0"/>
    <n v="9100"/>
    <n v="0"/>
    <n v="9100"/>
    <n v="0"/>
    <n v="70000"/>
    <n v="0"/>
    <n v="0"/>
    <n v="9100"/>
    <n v="0"/>
    <m/>
    <n v="0"/>
    <m/>
    <m/>
    <m/>
    <m/>
    <m/>
    <m/>
    <x v="1"/>
    <n v="0"/>
    <n v="1"/>
    <n v="11"/>
    <n v="13"/>
    <n v="0"/>
    <n v="0"/>
    <n v="0"/>
    <n v="2015"/>
  </r>
  <r>
    <m/>
    <m/>
    <s v="MAS/SEV/75/TAS/12"/>
    <s v="UNEP"/>
    <m/>
    <x v="2"/>
    <s v="MAS"/>
    <x v="3"/>
    <s v="SEV"/>
    <s v="Survey of ODS alternatives at the national level"/>
    <d v="2015-11-01T00:00:00"/>
    <d v="2016-12-01T00:00:00"/>
    <s v="FIN"/>
    <d v="2016-06-01T00:00:00"/>
    <m/>
    <d v="2017-09-01T00:00:00"/>
    <d v="2018-12-01T00:00:00"/>
    <n v="0"/>
    <m/>
    <m/>
    <n v="0"/>
    <m/>
    <m/>
    <m/>
    <m/>
    <m/>
    <m/>
    <m/>
    <m/>
    <n v="40000"/>
    <n v="-12777.76"/>
    <n v="27222.239999999998"/>
    <n v="0.99999118367922701"/>
    <n v="0.23999999999796273"/>
    <n v="0.23999999999796273"/>
    <n v="0"/>
    <n v="5200"/>
    <n v="-1661.11"/>
    <n v="3538.8900000000003"/>
    <n v="3.1199989419746998E-2"/>
    <n v="27222"/>
    <n v="0"/>
    <n v="0"/>
    <n v="3538.8588000105806"/>
    <n v="0"/>
    <m/>
    <n v="0"/>
    <m/>
    <m/>
    <m/>
    <m/>
    <m/>
    <m/>
    <x v="1"/>
    <n v="0"/>
    <n v="1"/>
    <n v="7"/>
    <n v="13"/>
    <n v="0"/>
    <n v="0"/>
    <n v="0"/>
    <n v="2015"/>
  </r>
  <r>
    <m/>
    <m/>
    <s v="MAR/SEV/75/TAS/24"/>
    <s v="Germany"/>
    <m/>
    <x v="0"/>
    <s v="MAR"/>
    <x v="3"/>
    <s v="SEV"/>
    <s v="Survey of ODS alternatives at the national level"/>
    <d v="2015-11-01T00:00:00"/>
    <d v="2016-11-01T00:00:00"/>
    <s v="FIN"/>
    <d v="2016-05-01T00:00:00"/>
    <m/>
    <d v="2017-05-01T00:00:00"/>
    <d v="2018-10-01T00:00:00"/>
    <n v="0"/>
    <m/>
    <m/>
    <n v="0"/>
    <m/>
    <m/>
    <m/>
    <m/>
    <m/>
    <m/>
    <m/>
    <m/>
    <n v="70000"/>
    <n v="0"/>
    <n v="70000"/>
    <n v="1"/>
    <n v="0"/>
    <n v="0"/>
    <n v="0"/>
    <n v="9100"/>
    <n v="0"/>
    <n v="9100"/>
    <n v="0"/>
    <n v="70000"/>
    <n v="0"/>
    <n v="0"/>
    <n v="9100"/>
    <n v="0"/>
    <m/>
    <m/>
    <m/>
    <m/>
    <s v="The final report from the ODS alternative survey was submitted to the MLF in April 2017."/>
    <m/>
    <m/>
    <m/>
    <x v="1"/>
    <n v="0"/>
    <n v="1"/>
    <n v="6"/>
    <n v="12"/>
    <n v="0"/>
    <n v="0"/>
    <n v="0"/>
    <n v="2015"/>
  </r>
  <r>
    <m/>
    <m/>
    <s v="MEX/SEV/74/TAS/176"/>
    <s v="UNIDO"/>
    <m/>
    <x v="1"/>
    <s v="MEX"/>
    <x v="3"/>
    <s v="SEV"/>
    <s v="Survey of ODS alternatives at the national level"/>
    <d v="2015-05-01T00:00:00"/>
    <d v="2016-05-01T00:00:00"/>
    <s v="FIN"/>
    <d v="2016-04-01T00:00:00"/>
    <m/>
    <d v="2017-04-01T00:00:00"/>
    <d v="2018-06-01T00:00:00"/>
    <n v="0"/>
    <m/>
    <m/>
    <n v="0"/>
    <m/>
    <m/>
    <n v="0"/>
    <m/>
    <m/>
    <n v="0"/>
    <m/>
    <m/>
    <n v="90000"/>
    <n v="-299"/>
    <n v="89701"/>
    <n v="1"/>
    <n v="0"/>
    <n v="0"/>
    <n v="0"/>
    <n v="8100"/>
    <n v="-27"/>
    <n v="8073"/>
    <n v="0"/>
    <n v="89701"/>
    <n v="0"/>
    <m/>
    <n v="8073"/>
    <n v="0"/>
    <m/>
    <m/>
    <m/>
    <m/>
    <m/>
    <m/>
    <m/>
    <m/>
    <x v="1"/>
    <n v="0"/>
    <n v="1"/>
    <n v="11"/>
    <n v="12"/>
    <n v="0"/>
    <n v="0"/>
    <n v="0"/>
    <n v="2015"/>
  </r>
  <r>
    <m/>
    <m/>
    <s v="FSM/SEV/74/TAS/11"/>
    <s v="UNEP"/>
    <m/>
    <x v="2"/>
    <s v="FSM"/>
    <x v="3"/>
    <s v="SEV"/>
    <s v="Survey of ODS alternatives at the national level"/>
    <d v="2015-05-01T00:00:00"/>
    <d v="2016-05-01T00:00:00"/>
    <s v="FIN"/>
    <d v="2017-03-01T00:00:00"/>
    <m/>
    <d v="2017-09-01T00:00:00"/>
    <d v="2018-12-01T00:00:00"/>
    <n v="0"/>
    <m/>
    <m/>
    <n v="0"/>
    <m/>
    <m/>
    <m/>
    <m/>
    <m/>
    <m/>
    <m/>
    <m/>
    <n v="40000"/>
    <n v="-7063.39"/>
    <n v="32936.61"/>
    <n v="1.0000118409271628"/>
    <n v="-0.38999999999941792"/>
    <n v="-0.38999999999941792"/>
    <n v="0"/>
    <n v="5200"/>
    <n v="-918.24"/>
    <n v="4281.76"/>
    <n v="-5.0700008288004028E-2"/>
    <n v="32937"/>
    <n v="0"/>
    <n v="0"/>
    <n v="4281.8107000082882"/>
    <n v="0"/>
    <m/>
    <n v="0"/>
    <m/>
    <m/>
    <m/>
    <m/>
    <m/>
    <m/>
    <x v="1"/>
    <n v="0"/>
    <n v="1"/>
    <n v="22"/>
    <n v="12"/>
    <n v="0"/>
    <n v="0"/>
    <n v="0"/>
    <n v="2015"/>
  </r>
  <r>
    <m/>
    <m/>
    <s v="MOL/SEV/75/TAS/33"/>
    <s v="UNDP"/>
    <m/>
    <x v="4"/>
    <s v="MOL"/>
    <x v="3"/>
    <s v="SEV"/>
    <s v="Survey of ODS alternatives at the national level"/>
    <d v="2015-11-01T00:00:00"/>
    <d v="2016-05-01T00:00:00"/>
    <s v="FIN"/>
    <d v="2016-04-01T00:00:00"/>
    <m/>
    <d v="2017-03-01T00:00:00"/>
    <d v="2018-03-01T00:00:00"/>
    <n v="0"/>
    <m/>
    <m/>
    <m/>
    <m/>
    <m/>
    <n v="0"/>
    <m/>
    <m/>
    <m/>
    <m/>
    <m/>
    <n v="20000"/>
    <n v="-638"/>
    <n v="19362"/>
    <n v="1"/>
    <n v="0"/>
    <n v="0"/>
    <n v="0"/>
    <n v="1800"/>
    <n v="-57"/>
    <n v="1743"/>
    <n v="0.42000000000007276"/>
    <n v="19362"/>
    <n v="0"/>
    <n v="0"/>
    <n v="1742.58"/>
    <n v="0"/>
    <m/>
    <m/>
    <m/>
    <m/>
    <s v="Financially completed in 2018."/>
    <m/>
    <m/>
    <m/>
    <x v="1"/>
    <n v="0"/>
    <n v="1"/>
    <n v="5"/>
    <n v="6"/>
    <n v="0"/>
    <n v="0"/>
    <n v="0"/>
    <n v="2015"/>
  </r>
  <r>
    <m/>
    <m/>
    <s v="MOL/SEV/74/TAS/32"/>
    <s v="UNEP"/>
    <m/>
    <x v="4"/>
    <s v="MOL"/>
    <x v="3"/>
    <s v="SEV"/>
    <s v="Survey of ODS alternatives at the national level"/>
    <d v="2015-05-01T00:00:00"/>
    <d v="2015-11-01T00:00:00"/>
    <s v="TRF"/>
    <m/>
    <m/>
    <m/>
    <d v="2015-11-01T00:00:00"/>
    <n v="0"/>
    <m/>
    <m/>
    <n v="0"/>
    <m/>
    <m/>
    <m/>
    <m/>
    <m/>
    <m/>
    <m/>
    <m/>
    <n v="20000"/>
    <n v="-20000"/>
    <n v="0"/>
    <n v="0"/>
    <n v="0"/>
    <n v="0"/>
    <n v="0"/>
    <n v="2600"/>
    <n v="-2600"/>
    <n v="0"/>
    <n v="0"/>
    <n v="0"/>
    <n v="0"/>
    <n v="0"/>
    <n v="0"/>
    <n v="0"/>
    <m/>
    <n v="0"/>
    <m/>
    <m/>
    <m/>
    <m/>
    <m/>
    <m/>
    <x v="0"/>
    <n v="0"/>
    <n v="0"/>
    <s v=""/>
    <n v="6"/>
    <n v="0"/>
    <n v="0"/>
    <n v="0"/>
    <n v="2015"/>
  </r>
  <r>
    <m/>
    <m/>
    <s v="MON/SEV/74/TAS/24"/>
    <s v="UNEP"/>
    <m/>
    <x v="2"/>
    <s v="MON"/>
    <x v="3"/>
    <s v="SEV"/>
    <s v="Survey of ODS alternatives at the national level"/>
    <d v="2015-05-01T00:00:00"/>
    <d v="2016-05-01T00:00:00"/>
    <s v="FIN"/>
    <d v="2016-05-01T00:00:00"/>
    <m/>
    <d v="2017-08-01T00:00:00"/>
    <d v="2018-12-01T00:00:00"/>
    <n v="0"/>
    <m/>
    <m/>
    <n v="0"/>
    <m/>
    <m/>
    <m/>
    <m/>
    <m/>
    <m/>
    <m/>
    <m/>
    <n v="20000"/>
    <n v="0"/>
    <n v="20000"/>
    <n v="1"/>
    <n v="0"/>
    <n v="0"/>
    <n v="0"/>
    <n v="2600"/>
    <n v="0"/>
    <n v="2600"/>
    <n v="0"/>
    <n v="20000"/>
    <n v="0"/>
    <n v="0"/>
    <n v="2600"/>
    <n v="0"/>
    <m/>
    <n v="0"/>
    <m/>
    <m/>
    <m/>
    <m/>
    <m/>
    <m/>
    <x v="1"/>
    <n v="0"/>
    <n v="1"/>
    <n v="12"/>
    <n v="12"/>
    <n v="0"/>
    <n v="0"/>
    <n v="0"/>
    <n v="2015"/>
  </r>
  <r>
    <m/>
    <m/>
    <s v="MOG/SEV/74/TAS/10"/>
    <s v="UNIDO"/>
    <m/>
    <x v="4"/>
    <s v="MOG"/>
    <x v="3"/>
    <s v="SEV"/>
    <s v="Survey of ODS alternatives at the national level"/>
    <d v="2015-05-01T00:00:00"/>
    <d v="2016-05-01T00:00:00"/>
    <s v="FIN"/>
    <d v="2016-03-01T00:00:00"/>
    <m/>
    <d v="2016-12-01T00:00:00"/>
    <d v="2017-05-01T00:00:00"/>
    <n v="0"/>
    <m/>
    <m/>
    <n v="0"/>
    <m/>
    <m/>
    <n v="0"/>
    <m/>
    <m/>
    <n v="0"/>
    <m/>
    <m/>
    <n v="40000"/>
    <n v="-635"/>
    <n v="39365"/>
    <n v="1"/>
    <n v="0"/>
    <n v="0"/>
    <n v="0"/>
    <n v="3600"/>
    <n v="-57"/>
    <n v="3543"/>
    <n v="0"/>
    <n v="39365"/>
    <n v="0"/>
    <m/>
    <n v="3543"/>
    <n v="0"/>
    <m/>
    <m/>
    <m/>
    <m/>
    <m/>
    <m/>
    <m/>
    <m/>
    <x v="1"/>
    <n v="0"/>
    <n v="1"/>
    <n v="10"/>
    <n v="12"/>
    <n v="0"/>
    <n v="0"/>
    <n v="0"/>
    <n v="2015"/>
  </r>
  <r>
    <m/>
    <m/>
    <s v="MOR/SEV/75/TAS/73"/>
    <s v="UNEP"/>
    <m/>
    <x v="0"/>
    <s v="MOR"/>
    <x v="3"/>
    <s v="SEV"/>
    <s v="Survey of ODS alternatives at the national level"/>
    <d v="2015-11-01T00:00:00"/>
    <d v="2016-12-01T00:00:00"/>
    <s v="FIN"/>
    <m/>
    <m/>
    <d v="2015-12-01T00:00:00"/>
    <d v="2016-12-01T00:00:00"/>
    <n v="0"/>
    <m/>
    <m/>
    <n v="0"/>
    <m/>
    <m/>
    <m/>
    <m/>
    <m/>
    <m/>
    <m/>
    <m/>
    <n v="110000"/>
    <n v="-110000"/>
    <n v="0"/>
    <n v="0"/>
    <n v="0"/>
    <n v="0"/>
    <n v="0"/>
    <n v="14300"/>
    <n v="-14300"/>
    <n v="0"/>
    <n v="0"/>
    <n v="0"/>
    <n v="0"/>
    <n v="0"/>
    <n v="0"/>
    <n v="0"/>
    <m/>
    <n v="0"/>
    <m/>
    <m/>
    <m/>
    <m/>
    <m/>
    <m/>
    <x v="1"/>
    <n v="0"/>
    <n v="0"/>
    <s v=""/>
    <n v="13"/>
    <n v="0"/>
    <n v="0"/>
    <n v="0"/>
    <n v="2015"/>
  </r>
  <r>
    <m/>
    <m/>
    <s v="MOZ/SEV/74/TAS/26"/>
    <s v="UNEP"/>
    <m/>
    <x v="0"/>
    <s v="MOZ"/>
    <x v="3"/>
    <s v="SEV"/>
    <s v="Survey of ODS alternatives at the national level"/>
    <d v="2015-05-01T00:00:00"/>
    <d v="2016-05-01T00:00:00"/>
    <s v="FIN"/>
    <d v="2016-04-01T00:00:00"/>
    <m/>
    <d v="2017-08-01T00:00:00"/>
    <d v="2019-12-01T00:00:00"/>
    <n v="0"/>
    <m/>
    <m/>
    <n v="0"/>
    <m/>
    <m/>
    <m/>
    <m/>
    <m/>
    <m/>
    <m/>
    <m/>
    <n v="70000"/>
    <n v="-2605"/>
    <n v="67395"/>
    <n v="1"/>
    <n v="0"/>
    <n v="0"/>
    <n v="0"/>
    <n v="9100"/>
    <n v="-339"/>
    <n v="8761"/>
    <n v="0"/>
    <n v="67395"/>
    <n v="0"/>
    <n v="0"/>
    <n v="8761"/>
    <n v="0"/>
    <m/>
    <n v="0"/>
    <m/>
    <m/>
    <m/>
    <m/>
    <m/>
    <m/>
    <x v="1"/>
    <n v="0"/>
    <n v="1"/>
    <n v="11"/>
    <n v="12"/>
    <n v="0"/>
    <n v="0"/>
    <n v="0"/>
    <n v="2015"/>
  </r>
  <r>
    <m/>
    <m/>
    <s v="MYA/SEV/74/TAS/17"/>
    <s v="UNEP"/>
    <m/>
    <x v="2"/>
    <s v="MYA"/>
    <x v="3"/>
    <s v="SEV"/>
    <s v="Survey of ODS alternatives at the national level"/>
    <d v="2015-05-01T00:00:00"/>
    <d v="2016-05-01T00:00:00"/>
    <s v="FIN"/>
    <d v="2017-04-01T00:00:00"/>
    <m/>
    <d v="2017-09-01T00:00:00"/>
    <d v="2019-12-01T00:00:00"/>
    <n v="0"/>
    <m/>
    <m/>
    <n v="0"/>
    <m/>
    <m/>
    <m/>
    <m/>
    <m/>
    <m/>
    <m/>
    <m/>
    <n v="40000"/>
    <n v="-17782"/>
    <n v="22218"/>
    <n v="1"/>
    <n v="0"/>
    <n v="0"/>
    <n v="0"/>
    <n v="5200"/>
    <n v="-2311.35"/>
    <n v="2888.65"/>
    <n v="0"/>
    <n v="22218"/>
    <n v="0"/>
    <n v="0"/>
    <n v="2888.6499999999996"/>
    <n v="0"/>
    <m/>
    <n v="0"/>
    <m/>
    <m/>
    <m/>
    <m/>
    <m/>
    <m/>
    <x v="1"/>
    <n v="0"/>
    <n v="1"/>
    <n v="23"/>
    <n v="12"/>
    <n v="0"/>
    <n v="0"/>
    <n v="0"/>
    <n v="2015"/>
  </r>
  <r>
    <m/>
    <m/>
    <s v="NAM/SEV/74/TAS/22"/>
    <s v="UNEP"/>
    <m/>
    <x v="0"/>
    <s v="NAM"/>
    <x v="3"/>
    <s v="SEV"/>
    <s v="Survey of ODS alternatives at the national level"/>
    <d v="2015-05-01T00:00:00"/>
    <d v="2016-05-01T00:00:00"/>
    <s v="FIN"/>
    <d v="2016-03-01T00:00:00"/>
    <m/>
    <d v="2017-05-01T00:00:00"/>
    <d v="2018-12-01T00:00:00"/>
    <n v="0"/>
    <m/>
    <m/>
    <n v="0"/>
    <m/>
    <m/>
    <m/>
    <m/>
    <m/>
    <m/>
    <m/>
    <m/>
    <n v="70000"/>
    <n v="0"/>
    <n v="70000"/>
    <n v="1"/>
    <n v="0"/>
    <n v="0"/>
    <n v="0"/>
    <n v="9100"/>
    <n v="0"/>
    <n v="9100"/>
    <n v="0"/>
    <n v="70000"/>
    <n v="0"/>
    <n v="0"/>
    <n v="9100"/>
    <n v="0"/>
    <m/>
    <n v="0"/>
    <m/>
    <m/>
    <m/>
    <m/>
    <m/>
    <m/>
    <x v="1"/>
    <n v="0"/>
    <n v="1"/>
    <n v="10"/>
    <n v="12"/>
    <n v="0"/>
    <n v="0"/>
    <n v="0"/>
    <n v="2015"/>
  </r>
  <r>
    <m/>
    <m/>
    <s v="NAU/SEV/75/TAS/11"/>
    <s v="UNEP"/>
    <m/>
    <x v="2"/>
    <s v="NAU"/>
    <x v="3"/>
    <s v="SEV"/>
    <s v="Survey of ODS alternatives at the national level"/>
    <d v="2015-11-01T00:00:00"/>
    <d v="2016-12-01T00:00:00"/>
    <s v="FIN"/>
    <d v="2017-08-01T00:00:00"/>
    <m/>
    <d v="2017-09-01T00:00:00"/>
    <d v="2018-12-01T00:00:00"/>
    <n v="0"/>
    <m/>
    <m/>
    <n v="0"/>
    <m/>
    <m/>
    <m/>
    <m/>
    <m/>
    <m/>
    <m/>
    <m/>
    <n v="40000"/>
    <n v="-17724.79"/>
    <n v="22275.21"/>
    <n v="0.99999057247945144"/>
    <n v="0.20999999999912689"/>
    <n v="0.20999999999912689"/>
    <n v="0"/>
    <n v="5200"/>
    <n v="-2304.2199999999998"/>
    <n v="2895.78"/>
    <n v="2.7300025453769194E-2"/>
    <n v="22275"/>
    <n v="0"/>
    <n v="0"/>
    <n v="2895.7526999745464"/>
    <n v="0"/>
    <m/>
    <n v="0"/>
    <m/>
    <m/>
    <m/>
    <m/>
    <m/>
    <m/>
    <x v="1"/>
    <n v="0"/>
    <n v="1"/>
    <n v="21"/>
    <n v="13"/>
    <n v="0"/>
    <n v="0"/>
    <n v="0"/>
    <n v="2015"/>
  </r>
  <r>
    <m/>
    <m/>
    <s v="NEP/SEV/74/TAS/33"/>
    <s v="UNEP"/>
    <m/>
    <x v="2"/>
    <s v="NEP"/>
    <x v="3"/>
    <s v="SEV"/>
    <s v="Survey of ODS alternatives at the national level"/>
    <d v="2015-05-01T00:00:00"/>
    <d v="2016-05-01T00:00:00"/>
    <s v="FIN"/>
    <d v="2016-05-01T00:00:00"/>
    <m/>
    <d v="2017-08-01T00:00:00"/>
    <d v="2018-12-01T00:00:00"/>
    <n v="0"/>
    <m/>
    <m/>
    <n v="0"/>
    <m/>
    <m/>
    <m/>
    <m/>
    <m/>
    <m/>
    <m/>
    <m/>
    <n v="40000"/>
    <n v="0"/>
    <n v="40000"/>
    <n v="1"/>
    <n v="0"/>
    <n v="0"/>
    <n v="0"/>
    <n v="5200"/>
    <n v="0"/>
    <n v="5200"/>
    <n v="0"/>
    <n v="40000"/>
    <n v="0"/>
    <n v="0"/>
    <n v="5200"/>
    <n v="0"/>
    <m/>
    <n v="0"/>
    <m/>
    <m/>
    <m/>
    <m/>
    <m/>
    <m/>
    <x v="1"/>
    <n v="0"/>
    <n v="1"/>
    <n v="12"/>
    <n v="12"/>
    <n v="0"/>
    <n v="0"/>
    <n v="0"/>
    <n v="2015"/>
  </r>
  <r>
    <m/>
    <m/>
    <s v="NIC/SEV/74/TAS/33"/>
    <s v="UNIDO"/>
    <m/>
    <x v="1"/>
    <s v="NIC"/>
    <x v="3"/>
    <s v="SEV"/>
    <s v="Survey of ODS alternatives at the national level"/>
    <d v="2015-05-01T00:00:00"/>
    <d v="2016-05-01T00:00:00"/>
    <s v="FIN"/>
    <d v="2015-11-01T00:00:00"/>
    <m/>
    <d v="2017-11-01T00:00:00"/>
    <d v="2018-10-01T00:00:00"/>
    <n v="0"/>
    <m/>
    <m/>
    <n v="0"/>
    <m/>
    <m/>
    <n v="0"/>
    <m/>
    <m/>
    <n v="0"/>
    <m/>
    <m/>
    <n v="70000"/>
    <n v="0"/>
    <n v="70000"/>
    <n v="1"/>
    <n v="0"/>
    <n v="0"/>
    <n v="0"/>
    <n v="6300"/>
    <n v="0"/>
    <n v="6300"/>
    <n v="0"/>
    <n v="70000"/>
    <n v="0"/>
    <m/>
    <n v="6300"/>
    <n v="0"/>
    <m/>
    <m/>
    <m/>
    <m/>
    <m/>
    <m/>
    <m/>
    <m/>
    <x v="1"/>
    <n v="0"/>
    <n v="1"/>
    <n v="6"/>
    <n v="12"/>
    <n v="0"/>
    <n v="0"/>
    <n v="0"/>
    <n v="2015"/>
  </r>
  <r>
    <m/>
    <m/>
    <s v="NER/SEV/74/TAS/31"/>
    <s v="UNIDO"/>
    <m/>
    <x v="0"/>
    <s v="NER"/>
    <x v="3"/>
    <s v="SEV"/>
    <s v="Survey of ODS alternatives at the national level"/>
    <d v="2015-05-01T00:00:00"/>
    <d v="2016-05-01T00:00:00"/>
    <s v="FIN"/>
    <d v="2017-06-01T00:00:00"/>
    <m/>
    <d v="2017-12-01T00:00:00"/>
    <d v="2018-10-01T00:00:00"/>
    <n v="0"/>
    <m/>
    <m/>
    <n v="0"/>
    <m/>
    <m/>
    <n v="0"/>
    <m/>
    <m/>
    <n v="0"/>
    <m/>
    <m/>
    <n v="70000"/>
    <n v="-3288"/>
    <n v="66712"/>
    <n v="1"/>
    <n v="0"/>
    <n v="0"/>
    <n v="0"/>
    <n v="6300"/>
    <n v="-296"/>
    <n v="6004"/>
    <n v="0"/>
    <n v="66712"/>
    <n v="0"/>
    <m/>
    <n v="6004"/>
    <n v="0"/>
    <m/>
    <m/>
    <m/>
    <m/>
    <m/>
    <m/>
    <m/>
    <m/>
    <x v="1"/>
    <n v="0"/>
    <n v="1"/>
    <n v="25"/>
    <n v="12"/>
    <n v="0"/>
    <n v="0"/>
    <n v="0"/>
    <n v="2015"/>
  </r>
  <r>
    <m/>
    <m/>
    <s v="NIR/SEV/74/TAS/142"/>
    <s v="UNEP"/>
    <m/>
    <x v="0"/>
    <s v="NIR"/>
    <x v="3"/>
    <s v="SEV"/>
    <s v="Survey of ODS alternatives at the national level"/>
    <d v="2015-05-01T00:00:00"/>
    <d v="2016-05-01T00:00:00"/>
    <s v="FIN"/>
    <d v="2016-03-01T00:00:00"/>
    <m/>
    <d v="2017-05-01T00:00:00"/>
    <d v="2018-12-01T00:00:00"/>
    <n v="0"/>
    <m/>
    <m/>
    <n v="0"/>
    <m/>
    <m/>
    <m/>
    <m/>
    <m/>
    <m/>
    <m/>
    <m/>
    <n v="65000"/>
    <n v="0"/>
    <n v="65000"/>
    <n v="1"/>
    <n v="0"/>
    <n v="0"/>
    <n v="0"/>
    <n v="8450"/>
    <n v="0"/>
    <n v="8450"/>
    <n v="0"/>
    <n v="65000"/>
    <n v="0"/>
    <n v="0"/>
    <n v="8450"/>
    <n v="0"/>
    <m/>
    <n v="0"/>
    <m/>
    <m/>
    <m/>
    <m/>
    <m/>
    <m/>
    <x v="1"/>
    <n v="0"/>
    <n v="1"/>
    <n v="10"/>
    <n v="12"/>
    <n v="0"/>
    <n v="0"/>
    <n v="0"/>
    <n v="2015"/>
  </r>
  <r>
    <m/>
    <m/>
    <s v="NIU/SEV/75/TAS/12"/>
    <s v="UNEP"/>
    <m/>
    <x v="2"/>
    <s v="NIU"/>
    <x v="3"/>
    <s v="SEV"/>
    <s v="Survey of ODS alternatives at the national level"/>
    <d v="2015-11-01T00:00:00"/>
    <d v="2016-12-01T00:00:00"/>
    <s v="FIN"/>
    <d v="2016-10-01T00:00:00"/>
    <m/>
    <d v="2017-09-01T00:00:00"/>
    <d v="2018-12-01T00:00:00"/>
    <n v="0"/>
    <m/>
    <m/>
    <n v="0"/>
    <m/>
    <m/>
    <m/>
    <m/>
    <m/>
    <m/>
    <m/>
    <m/>
    <n v="40000"/>
    <n v="-10852.28"/>
    <n v="29147.72"/>
    <n v="1.0000096062402135"/>
    <n v="-0.27999999999883585"/>
    <n v="-0.27999999999883585"/>
    <n v="0"/>
    <n v="5200"/>
    <n v="-1410.8"/>
    <n v="3789.2"/>
    <n v="-3.6399965417331259E-2"/>
    <n v="29148"/>
    <n v="0"/>
    <n v="0"/>
    <n v="3789.2363999654171"/>
    <n v="0"/>
    <m/>
    <n v="0"/>
    <m/>
    <m/>
    <m/>
    <m/>
    <m/>
    <m/>
    <x v="1"/>
    <n v="0"/>
    <n v="1"/>
    <n v="11"/>
    <n v="13"/>
    <n v="0"/>
    <n v="0"/>
    <n v="0"/>
    <n v="2015"/>
  </r>
  <r>
    <m/>
    <m/>
    <s v="MDN/SEV/74/TAS/36"/>
    <s v="UNIDO"/>
    <m/>
    <x v="4"/>
    <s v="MDN"/>
    <x v="3"/>
    <s v="SEV"/>
    <s v="Survey of ODS alternatives at the national level"/>
    <d v="2015-05-01T00:00:00"/>
    <d v="2016-05-01T00:00:00"/>
    <s v="FIN"/>
    <d v="2016-05-01T00:00:00"/>
    <m/>
    <d v="2017-05-01T00:00:00"/>
    <d v="2017-12-01T00:00:00"/>
    <n v="0"/>
    <m/>
    <m/>
    <n v="0"/>
    <m/>
    <m/>
    <n v="0"/>
    <m/>
    <m/>
    <n v="0"/>
    <m/>
    <m/>
    <n v="40000"/>
    <n v="-13"/>
    <n v="39987"/>
    <n v="1"/>
    <n v="0"/>
    <n v="0"/>
    <n v="0"/>
    <n v="3600"/>
    <n v="-1"/>
    <n v="3599"/>
    <n v="0"/>
    <n v="39987"/>
    <n v="0"/>
    <m/>
    <n v="3599"/>
    <n v="0"/>
    <m/>
    <m/>
    <m/>
    <m/>
    <m/>
    <m/>
    <m/>
    <m/>
    <x v="1"/>
    <n v="0"/>
    <n v="1"/>
    <n v="12"/>
    <n v="12"/>
    <n v="0"/>
    <n v="0"/>
    <n v="0"/>
    <n v="2015"/>
  </r>
  <r>
    <m/>
    <m/>
    <s v="OMA/SEV/74/TAS/31"/>
    <s v="UNIDO"/>
    <m/>
    <x v="2"/>
    <s v="OMA"/>
    <x v="3"/>
    <s v="SEV"/>
    <s v="Survey of ODS alternatives at the national level"/>
    <d v="2015-05-01T00:00:00"/>
    <d v="2016-05-01T00:00:00"/>
    <s v="FIN"/>
    <d v="2016-04-01T00:00:00"/>
    <m/>
    <d v="2018-07-01T00:00:00"/>
    <d v="2019-03-01T00:00:00"/>
    <n v="0"/>
    <m/>
    <m/>
    <n v="0"/>
    <m/>
    <m/>
    <n v="0"/>
    <m/>
    <m/>
    <n v="0"/>
    <m/>
    <m/>
    <n v="110000"/>
    <n v="-4320"/>
    <n v="105680"/>
    <n v="1"/>
    <n v="0"/>
    <n v="0"/>
    <n v="0"/>
    <n v="9900"/>
    <n v="-389"/>
    <n v="9511"/>
    <n v="0"/>
    <n v="105680"/>
    <n v="0"/>
    <m/>
    <n v="9511"/>
    <n v="0"/>
    <m/>
    <m/>
    <m/>
    <m/>
    <m/>
    <m/>
    <m/>
    <m/>
    <x v="1"/>
    <n v="0"/>
    <n v="1"/>
    <n v="11"/>
    <n v="12"/>
    <n v="0"/>
    <n v="0"/>
    <n v="0"/>
    <n v="2015"/>
  </r>
  <r>
    <m/>
    <m/>
    <s v="PAK/SEV/74/TAS/92"/>
    <s v="UNEP"/>
    <m/>
    <x v="2"/>
    <s v="PAK"/>
    <x v="3"/>
    <s v="SEV"/>
    <s v="Survey of ODS alternatives at the national level"/>
    <d v="2015-05-01T00:00:00"/>
    <d v="2016-05-01T00:00:00"/>
    <s v="FIN"/>
    <d v="2016-06-01T00:00:00"/>
    <m/>
    <d v="2017-08-01T00:00:00"/>
    <d v="2018-12-01T00:00:00"/>
    <n v="0"/>
    <m/>
    <m/>
    <n v="0"/>
    <m/>
    <m/>
    <m/>
    <m/>
    <m/>
    <m/>
    <m/>
    <m/>
    <n v="130000"/>
    <n v="0"/>
    <n v="130000"/>
    <n v="1"/>
    <n v="0"/>
    <n v="0"/>
    <n v="0"/>
    <n v="16900"/>
    <n v="0"/>
    <n v="16900"/>
    <n v="0"/>
    <n v="130000"/>
    <n v="0"/>
    <n v="0"/>
    <n v="16900"/>
    <n v="0"/>
    <m/>
    <n v="0"/>
    <m/>
    <m/>
    <m/>
    <m/>
    <m/>
    <m/>
    <x v="1"/>
    <n v="0"/>
    <n v="1"/>
    <n v="13"/>
    <n v="12"/>
    <n v="0"/>
    <n v="0"/>
    <n v="0"/>
    <n v="2015"/>
  </r>
  <r>
    <m/>
    <m/>
    <s v="TTR/SEV/75/TAS/12"/>
    <s v="UNEP"/>
    <m/>
    <x v="2"/>
    <s v="TTR"/>
    <x v="3"/>
    <s v="SEV"/>
    <s v="Survey of ODS alternatives at the national level"/>
    <d v="2015-11-01T00:00:00"/>
    <d v="2016-12-01T00:00:00"/>
    <s v="FIN"/>
    <d v="2016-07-01T00:00:00"/>
    <m/>
    <d v="2017-09-01T00:00:00"/>
    <d v="2018-12-01T00:00:00"/>
    <n v="0"/>
    <m/>
    <m/>
    <n v="0"/>
    <m/>
    <m/>
    <m/>
    <m/>
    <m/>
    <m/>
    <m/>
    <m/>
    <n v="40000"/>
    <n v="0"/>
    <n v="40000"/>
    <n v="1"/>
    <n v="0"/>
    <n v="0"/>
    <n v="0"/>
    <n v="5200"/>
    <n v="0"/>
    <n v="5200"/>
    <n v="0"/>
    <n v="40000"/>
    <n v="0"/>
    <n v="0"/>
    <n v="5200"/>
    <n v="0"/>
    <m/>
    <n v="0"/>
    <m/>
    <m/>
    <m/>
    <m/>
    <m/>
    <m/>
    <x v="1"/>
    <n v="0"/>
    <n v="1"/>
    <n v="8"/>
    <n v="13"/>
    <n v="0"/>
    <n v="0"/>
    <n v="0"/>
    <n v="2015"/>
  </r>
  <r>
    <m/>
    <m/>
    <s v="PAN/SEV/74/TAS/41"/>
    <s v="UNDP"/>
    <m/>
    <x v="1"/>
    <s v="PAN"/>
    <x v="3"/>
    <s v="SEV"/>
    <s v="Survey of ODS alternatives at the national level"/>
    <d v="2015-05-01T00:00:00"/>
    <d v="2016-11-01T00:00:00"/>
    <s v="FIN"/>
    <d v="2016-04-01T00:00:00"/>
    <m/>
    <d v="2017-09-01T00:00:00"/>
    <d v="2019-01-01T00:00:00"/>
    <n v="0"/>
    <m/>
    <m/>
    <m/>
    <m/>
    <m/>
    <n v="0"/>
    <m/>
    <m/>
    <m/>
    <m/>
    <m/>
    <n v="110000"/>
    <n v="0"/>
    <n v="110000"/>
    <n v="1"/>
    <n v="0"/>
    <n v="0"/>
    <n v="0"/>
    <n v="9900"/>
    <n v="0"/>
    <n v="9900"/>
    <n v="0"/>
    <n v="110000"/>
    <n v="0"/>
    <n v="0"/>
    <n v="9900"/>
    <n v="0"/>
    <m/>
    <m/>
    <m/>
    <m/>
    <s v="Financially completed in 2019."/>
    <m/>
    <m/>
    <m/>
    <x v="1"/>
    <n v="0"/>
    <n v="1"/>
    <n v="11"/>
    <n v="18"/>
    <n v="0"/>
    <n v="0"/>
    <n v="0"/>
    <n v="2015"/>
  </r>
  <r>
    <m/>
    <m/>
    <s v="PNG/SEV/75/TAS/14"/>
    <s v="Germany"/>
    <m/>
    <x v="2"/>
    <s v="PNG"/>
    <x v="3"/>
    <s v="SEV"/>
    <s v="Survey of ODS alternatives at the national level"/>
    <d v="2015-11-01T00:00:00"/>
    <d v="2016-11-01T00:00:00"/>
    <s v="FIN"/>
    <d v="2016-04-01T00:00:00"/>
    <m/>
    <d v="2017-05-01T00:00:00"/>
    <d v="2018-04-01T00:00:00"/>
    <n v="0"/>
    <m/>
    <m/>
    <n v="0"/>
    <m/>
    <m/>
    <m/>
    <m/>
    <m/>
    <m/>
    <m/>
    <m/>
    <n v="40000"/>
    <n v="0"/>
    <n v="40000"/>
    <n v="1"/>
    <n v="0"/>
    <n v="0"/>
    <n v="0"/>
    <n v="5200"/>
    <n v="0"/>
    <n v="5200"/>
    <n v="0"/>
    <n v="40000"/>
    <n v="0"/>
    <n v="0"/>
    <n v="5200"/>
    <n v="0"/>
    <m/>
    <m/>
    <m/>
    <m/>
    <s v="The survey report has been submitted to MLF in April 2017."/>
    <m/>
    <m/>
    <m/>
    <x v="1"/>
    <n v="0"/>
    <n v="1"/>
    <n v="5"/>
    <n v="12"/>
    <n v="0"/>
    <n v="0"/>
    <n v="0"/>
    <n v="2015"/>
  </r>
  <r>
    <m/>
    <m/>
    <s v="PAR/SEV/75/TAS/35"/>
    <s v="UNDP"/>
    <m/>
    <x v="1"/>
    <s v="PAR"/>
    <x v="3"/>
    <s v="SEV"/>
    <s v="Survey of ODS alternatives at the national level"/>
    <d v="2015-11-01T00:00:00"/>
    <d v="2016-12-01T00:00:00"/>
    <s v="FIN"/>
    <d v="2016-06-01T00:00:00"/>
    <m/>
    <d v="2017-09-01T00:00:00"/>
    <d v="2019-01-01T00:00:00"/>
    <n v="0"/>
    <m/>
    <m/>
    <m/>
    <m/>
    <m/>
    <n v="0"/>
    <m/>
    <m/>
    <m/>
    <m/>
    <m/>
    <n v="70000"/>
    <n v="-1145"/>
    <n v="68855"/>
    <n v="1"/>
    <n v="0"/>
    <n v="0"/>
    <n v="0"/>
    <n v="6300"/>
    <n v="-103"/>
    <n v="6197"/>
    <n v="5.0000000000181899E-2"/>
    <n v="68855"/>
    <n v="0"/>
    <n v="0"/>
    <n v="6196.95"/>
    <n v="0"/>
    <m/>
    <m/>
    <m/>
    <m/>
    <s v="Financially completed in 2019."/>
    <m/>
    <m/>
    <m/>
    <x v="1"/>
    <n v="0"/>
    <n v="1"/>
    <n v="7"/>
    <n v="13"/>
    <n v="0"/>
    <n v="0"/>
    <n v="0"/>
    <n v="2015"/>
  </r>
  <r>
    <m/>
    <m/>
    <s v="PER/SEV/75/TAS/50"/>
    <s v="UNDP"/>
    <m/>
    <x v="1"/>
    <s v="PER"/>
    <x v="3"/>
    <s v="SEV"/>
    <s v="Survey of ODS alternatives at the national level"/>
    <d v="2015-11-01T00:00:00"/>
    <d v="2016-12-01T00:00:00"/>
    <s v="FIN"/>
    <d v="2016-05-01T00:00:00"/>
    <m/>
    <d v="2017-09-01T00:00:00"/>
    <d v="2019-01-01T00:00:00"/>
    <n v="0"/>
    <m/>
    <m/>
    <m/>
    <m/>
    <m/>
    <n v="0"/>
    <m/>
    <m/>
    <m/>
    <m/>
    <m/>
    <n v="110000"/>
    <n v="-4915"/>
    <n v="105085"/>
    <n v="1"/>
    <n v="0"/>
    <n v="0"/>
    <n v="0"/>
    <n v="9900"/>
    <n v="-442"/>
    <n v="9458"/>
    <n v="0.3500000000003638"/>
    <n v="105085"/>
    <n v="0"/>
    <n v="0"/>
    <n v="9457.65"/>
    <n v="0"/>
    <m/>
    <m/>
    <m/>
    <m/>
    <s v="Financially completed in 2019."/>
    <m/>
    <m/>
    <m/>
    <x v="1"/>
    <n v="0"/>
    <n v="1"/>
    <n v="6"/>
    <n v="13"/>
    <n v="0"/>
    <n v="0"/>
    <n v="0"/>
    <n v="2015"/>
  </r>
  <r>
    <m/>
    <m/>
    <s v="PHI/SEV/75/TAS/100"/>
    <s v="IBRD"/>
    <m/>
    <x v="2"/>
    <s v="PHI"/>
    <x v="3"/>
    <s v="SEV"/>
    <s v="Survey of ODS alternatives at the national level"/>
    <d v="2015-11-01T00:00:00"/>
    <d v="2016-12-01T00:00:00"/>
    <s v="FIN"/>
    <d v="2016-12-01T00:00:00"/>
    <m/>
    <d v="2017-09-01T00:00:00"/>
    <d v="2017-12-01T00:00:00"/>
    <n v="0"/>
    <m/>
    <m/>
    <n v="0"/>
    <m/>
    <m/>
    <n v="0"/>
    <m/>
    <m/>
    <n v="0"/>
    <m/>
    <m/>
    <n v="130000"/>
    <n v="0"/>
    <n v="130000"/>
    <n v="1"/>
    <n v="0"/>
    <n v="0"/>
    <n v="0"/>
    <n v="11700"/>
    <n v="0"/>
    <n v="11700"/>
    <n v="0"/>
    <n v="130000"/>
    <n v="0"/>
    <n v="0"/>
    <n v="11700"/>
    <n v="0"/>
    <n v="0"/>
    <m/>
    <m/>
    <m/>
    <s v="WB mission held in Feb 17 to go over survey data and provide recommendations with the country to the consultant for survey completion. $20,865 disbursed in early 2017. Survey executed, data compiled and report prepared.  Final survey submitted to the 80th ExCom Meeting."/>
    <s v="Survey completed."/>
    <m/>
    <m/>
    <x v="1"/>
    <n v="0"/>
    <n v="1"/>
    <n v="13"/>
    <n v="13"/>
    <n v="0"/>
    <n v="0"/>
    <n v="0"/>
    <n v="2015"/>
  </r>
  <r>
    <m/>
    <m/>
    <s v="RWA/SEV/74/TAS/23"/>
    <s v="UNEP"/>
    <m/>
    <x v="0"/>
    <s v="RWA"/>
    <x v="3"/>
    <s v="SEV"/>
    <s v="Survey of ODS alternatives at the national level"/>
    <d v="2015-05-01T00:00:00"/>
    <d v="2016-05-01T00:00:00"/>
    <s v="FIN"/>
    <d v="2016-04-01T00:00:00"/>
    <m/>
    <d v="2017-05-01T00:00:00"/>
    <d v="2018-12-01T00:00:00"/>
    <n v="0"/>
    <m/>
    <m/>
    <n v="0"/>
    <m/>
    <m/>
    <m/>
    <m/>
    <m/>
    <m/>
    <m/>
    <m/>
    <n v="40000"/>
    <n v="0"/>
    <n v="40000"/>
    <n v="1"/>
    <n v="0"/>
    <n v="0"/>
    <n v="0"/>
    <n v="5200"/>
    <n v="0"/>
    <n v="5200"/>
    <n v="0"/>
    <n v="40000"/>
    <n v="0"/>
    <n v="0"/>
    <n v="5200"/>
    <n v="0"/>
    <m/>
    <n v="0"/>
    <m/>
    <m/>
    <m/>
    <m/>
    <m/>
    <m/>
    <x v="1"/>
    <n v="0"/>
    <n v="1"/>
    <n v="11"/>
    <n v="12"/>
    <n v="0"/>
    <n v="0"/>
    <n v="0"/>
    <n v="2015"/>
  </r>
  <r>
    <m/>
    <m/>
    <s v="STL/SEV/75/TAS/24"/>
    <s v="UNEP"/>
    <m/>
    <x v="1"/>
    <s v="STL"/>
    <x v="3"/>
    <s v="SEV"/>
    <s v="Survey of ODS alternatives at the national level"/>
    <d v="2015-11-01T00:00:00"/>
    <d v="2016-12-01T00:00:00"/>
    <s v="FIN"/>
    <d v="2016-10-01T00:00:00"/>
    <m/>
    <d v="2017-12-01T00:00:00"/>
    <d v="2020-12-01T00:00:00"/>
    <n v="0"/>
    <m/>
    <m/>
    <n v="0"/>
    <m/>
    <m/>
    <m/>
    <m/>
    <m/>
    <m/>
    <m/>
    <m/>
    <n v="40000"/>
    <n v="-8008"/>
    <n v="31992"/>
    <n v="1"/>
    <n v="0"/>
    <n v="0"/>
    <n v="0"/>
    <n v="5200"/>
    <n v="-1041.04"/>
    <n v="4158.96"/>
    <n v="0"/>
    <n v="31992"/>
    <n v="0"/>
    <n v="0"/>
    <n v="4158.96"/>
    <n v="0"/>
    <m/>
    <n v="0"/>
    <m/>
    <m/>
    <m/>
    <m/>
    <m/>
    <m/>
    <x v="1"/>
    <n v="0"/>
    <n v="1"/>
    <n v="11"/>
    <n v="13"/>
    <n v="0"/>
    <n v="0"/>
    <n v="0"/>
    <n v="2015"/>
  </r>
  <r>
    <m/>
    <m/>
    <s v="SAM/SEV/75/TAS/20"/>
    <s v="UNEP"/>
    <m/>
    <x v="2"/>
    <s v="SAM"/>
    <x v="3"/>
    <s v="SEV"/>
    <s v="Survey of ODS alternatives at the national level"/>
    <d v="2015-11-01T00:00:00"/>
    <d v="2016-12-01T00:00:00"/>
    <s v="FIN"/>
    <d v="2016-12-01T00:00:00"/>
    <m/>
    <d v="2017-09-01T00:00:00"/>
    <d v="2018-12-01T00:00:00"/>
    <n v="0"/>
    <m/>
    <m/>
    <n v="0"/>
    <m/>
    <m/>
    <m/>
    <m/>
    <m/>
    <m/>
    <m/>
    <m/>
    <n v="40000"/>
    <n v="-1700.7"/>
    <n v="38299.300000000003"/>
    <n v="0.999992166958665"/>
    <n v="0.30000000000291038"/>
    <n v="0.30000000000291038"/>
    <n v="0"/>
    <n v="5200"/>
    <n v="-221.09"/>
    <n v="4978.91"/>
    <n v="3.900000783323776E-2"/>
    <n v="38299"/>
    <n v="0"/>
    <n v="0"/>
    <n v="4978.8709999921666"/>
    <n v="0"/>
    <m/>
    <n v="0"/>
    <m/>
    <m/>
    <m/>
    <m/>
    <m/>
    <m/>
    <x v="1"/>
    <n v="0"/>
    <n v="1"/>
    <n v="13"/>
    <n v="13"/>
    <n v="0"/>
    <n v="0"/>
    <n v="0"/>
    <n v="2015"/>
  </r>
  <r>
    <m/>
    <m/>
    <s v="STP/SEV/74/TAS/24"/>
    <s v="UNEP"/>
    <m/>
    <x v="0"/>
    <s v="STP"/>
    <x v="3"/>
    <s v="SEV"/>
    <s v="Survey of ODS alternatives at the national level"/>
    <d v="2015-05-01T00:00:00"/>
    <d v="2016-05-01T00:00:00"/>
    <s v="FIN"/>
    <d v="2016-04-01T00:00:00"/>
    <m/>
    <d v="2017-08-01T00:00:00"/>
    <d v="2018-12-01T00:00:00"/>
    <n v="0"/>
    <m/>
    <m/>
    <n v="0"/>
    <m/>
    <m/>
    <m/>
    <m/>
    <m/>
    <m/>
    <m/>
    <m/>
    <n v="40000"/>
    <n v="-10000"/>
    <n v="30000"/>
    <n v="1"/>
    <n v="0"/>
    <n v="0"/>
    <n v="0"/>
    <n v="5200"/>
    <n v="-1300"/>
    <n v="3900"/>
    <n v="0"/>
    <n v="30000"/>
    <n v="0"/>
    <n v="0"/>
    <n v="3900"/>
    <n v="0"/>
    <m/>
    <n v="0"/>
    <m/>
    <m/>
    <m/>
    <m/>
    <m/>
    <m/>
    <x v="1"/>
    <n v="0"/>
    <n v="1"/>
    <n v="11"/>
    <n v="12"/>
    <n v="0"/>
    <n v="0"/>
    <n v="0"/>
    <n v="2015"/>
  </r>
  <r>
    <m/>
    <m/>
    <s v="SAU/SEV/75/TAS/26"/>
    <s v="UNEP"/>
    <m/>
    <x v="2"/>
    <s v="SAU"/>
    <x v="3"/>
    <s v="SEV"/>
    <s v="Survey of ODS alternatives at the national level"/>
    <d v="2015-11-01T00:00:00"/>
    <d v="2016-12-01T00:00:00"/>
    <s v="FIN"/>
    <d v="2016-04-01T00:00:00"/>
    <m/>
    <d v="2017-08-01T00:00:00"/>
    <d v="2019-01-01T00:00:00"/>
    <n v="0"/>
    <m/>
    <m/>
    <n v="0"/>
    <m/>
    <m/>
    <m/>
    <m/>
    <m/>
    <m/>
    <m/>
    <m/>
    <n v="190000"/>
    <n v="-52028"/>
    <n v="137972"/>
    <n v="1"/>
    <n v="0"/>
    <n v="0"/>
    <n v="0"/>
    <n v="24700"/>
    <n v="-6768"/>
    <n v="17932"/>
    <n v="0"/>
    <n v="137972"/>
    <n v="0"/>
    <n v="0"/>
    <n v="17932"/>
    <n v="0"/>
    <m/>
    <n v="0"/>
    <m/>
    <m/>
    <m/>
    <m/>
    <m/>
    <m/>
    <x v="1"/>
    <n v="0"/>
    <n v="1"/>
    <n v="5"/>
    <n v="13"/>
    <n v="0"/>
    <n v="0"/>
    <n v="0"/>
    <n v="2015"/>
  </r>
  <r>
    <m/>
    <m/>
    <s v="SEN/SEV/75/TAS/35"/>
    <s v="UNEP"/>
    <m/>
    <x v="0"/>
    <s v="SEN"/>
    <x v="3"/>
    <s v="SEV"/>
    <s v="Survey of ODS alternatives at the national level"/>
    <d v="2015-11-01T00:00:00"/>
    <d v="2016-12-01T00:00:00"/>
    <s v="FIN"/>
    <d v="2016-05-01T00:00:00"/>
    <m/>
    <d v="2017-06-01T00:00:00"/>
    <d v="2018-12-01T00:00:00"/>
    <n v="0"/>
    <m/>
    <m/>
    <n v="0"/>
    <m/>
    <m/>
    <m/>
    <m/>
    <m/>
    <m/>
    <m/>
    <m/>
    <n v="110000"/>
    <n v="-450"/>
    <n v="109550"/>
    <n v="1"/>
    <n v="0"/>
    <n v="0"/>
    <n v="0"/>
    <n v="14300"/>
    <n v="-58.5"/>
    <n v="14241.5"/>
    <n v="0"/>
    <n v="109550"/>
    <n v="0"/>
    <n v="0"/>
    <n v="14241.5"/>
    <n v="0"/>
    <m/>
    <n v="0"/>
    <m/>
    <m/>
    <m/>
    <m/>
    <m/>
    <m/>
    <x v="1"/>
    <n v="0"/>
    <n v="1"/>
    <n v="6"/>
    <n v="13"/>
    <n v="0"/>
    <n v="0"/>
    <n v="0"/>
    <n v="2015"/>
  </r>
  <r>
    <m/>
    <m/>
    <s v="YUG/SEV/74/TAS/45"/>
    <s v="UNIDO"/>
    <m/>
    <x v="4"/>
    <s v="YUG"/>
    <x v="3"/>
    <s v="SEV"/>
    <s v="Survey of ODS alternatives at the national level"/>
    <d v="2015-05-01T00:00:00"/>
    <d v="2016-05-01T00:00:00"/>
    <s v="FIN"/>
    <d v="2016-05-01T00:00:00"/>
    <m/>
    <d v="2016-12-01T00:00:00"/>
    <d v="2017-05-01T00:00:00"/>
    <n v="0"/>
    <m/>
    <m/>
    <n v="0"/>
    <m/>
    <m/>
    <n v="0"/>
    <m/>
    <m/>
    <n v="0"/>
    <m/>
    <m/>
    <n v="70000"/>
    <n v="-421"/>
    <n v="69579"/>
    <n v="1"/>
    <n v="0"/>
    <n v="0"/>
    <n v="0"/>
    <n v="6300"/>
    <n v="-38"/>
    <n v="6262"/>
    <n v="0"/>
    <n v="69579"/>
    <n v="0"/>
    <m/>
    <n v="6262"/>
    <n v="0"/>
    <m/>
    <m/>
    <m/>
    <m/>
    <m/>
    <m/>
    <m/>
    <m/>
    <x v="1"/>
    <n v="0"/>
    <n v="1"/>
    <n v="12"/>
    <n v="12"/>
    <n v="0"/>
    <n v="0"/>
    <n v="0"/>
    <n v="2015"/>
  </r>
  <r>
    <m/>
    <m/>
    <s v="SEY/SEV/74/TAS/21"/>
    <s v="UNEP"/>
    <m/>
    <x v="0"/>
    <s v="SEY"/>
    <x v="3"/>
    <s v="SEV"/>
    <s v="Survey of ODS alternatives at the national level"/>
    <d v="2015-05-01T00:00:00"/>
    <d v="2016-05-01T00:00:00"/>
    <s v="FIN"/>
    <d v="2016-04-01T00:00:00"/>
    <m/>
    <d v="2017-05-01T00:00:00"/>
    <d v="2018-12-01T00:00:00"/>
    <n v="0"/>
    <m/>
    <m/>
    <n v="0"/>
    <m/>
    <m/>
    <m/>
    <m/>
    <m/>
    <m/>
    <m/>
    <m/>
    <n v="40000"/>
    <n v="0"/>
    <n v="40000"/>
    <n v="1"/>
    <n v="0"/>
    <n v="0"/>
    <n v="0"/>
    <n v="5200"/>
    <n v="0"/>
    <n v="5200"/>
    <n v="0"/>
    <n v="40000"/>
    <n v="0"/>
    <n v="0"/>
    <n v="5200"/>
    <n v="0"/>
    <m/>
    <n v="0"/>
    <m/>
    <m/>
    <m/>
    <m/>
    <m/>
    <m/>
    <x v="1"/>
    <n v="0"/>
    <n v="1"/>
    <n v="11"/>
    <n v="12"/>
    <n v="0"/>
    <n v="0"/>
    <n v="0"/>
    <n v="2015"/>
  </r>
  <r>
    <m/>
    <m/>
    <s v="SIL/SEV/74/TAS/28"/>
    <s v="UNEP"/>
    <m/>
    <x v="0"/>
    <s v="SIL"/>
    <x v="3"/>
    <s v="SEV"/>
    <s v="Survey of ODS alternatives at the national level"/>
    <d v="2015-05-01T00:00:00"/>
    <d v="2016-05-01T00:00:00"/>
    <s v="FIN"/>
    <d v="2016-04-01T00:00:00"/>
    <m/>
    <d v="2017-05-01T00:00:00"/>
    <d v="2018-12-01T00:00:00"/>
    <n v="0"/>
    <m/>
    <m/>
    <n v="0"/>
    <m/>
    <m/>
    <m/>
    <m/>
    <m/>
    <m/>
    <m/>
    <m/>
    <n v="40000"/>
    <n v="0"/>
    <n v="40000"/>
    <n v="1"/>
    <n v="0"/>
    <n v="0"/>
    <n v="0"/>
    <n v="5200"/>
    <n v="0"/>
    <n v="5200"/>
    <n v="0"/>
    <n v="40000"/>
    <n v="0"/>
    <n v="0"/>
    <n v="5200"/>
    <n v="0"/>
    <m/>
    <n v="0"/>
    <m/>
    <m/>
    <m/>
    <m/>
    <m/>
    <m/>
    <x v="1"/>
    <n v="0"/>
    <n v="1"/>
    <n v="11"/>
    <n v="12"/>
    <n v="0"/>
    <n v="0"/>
    <n v="0"/>
    <n v="2015"/>
  </r>
  <r>
    <m/>
    <m/>
    <s v="SOI/SEV/75/TAS/13"/>
    <s v="UNEP"/>
    <m/>
    <x v="2"/>
    <s v="SOI"/>
    <x v="3"/>
    <s v="SEV"/>
    <s v="Survey of ODS alternatives at the national level"/>
    <d v="2015-11-01T00:00:00"/>
    <d v="2016-12-01T00:00:00"/>
    <s v="FIN"/>
    <d v="2016-05-01T00:00:00"/>
    <m/>
    <d v="2017-09-01T00:00:00"/>
    <d v="2018-12-01T00:00:00"/>
    <n v="0"/>
    <m/>
    <m/>
    <n v="0"/>
    <m/>
    <m/>
    <m/>
    <m/>
    <m/>
    <m/>
    <m/>
    <m/>
    <n v="40000"/>
    <n v="0"/>
    <n v="40000"/>
    <n v="1"/>
    <n v="0"/>
    <n v="0"/>
    <n v="0"/>
    <n v="5200"/>
    <n v="0"/>
    <n v="5200"/>
    <n v="0"/>
    <n v="40000"/>
    <n v="0"/>
    <n v="0"/>
    <n v="5200"/>
    <n v="0"/>
    <m/>
    <n v="0"/>
    <m/>
    <m/>
    <m/>
    <m/>
    <m/>
    <m/>
    <x v="1"/>
    <n v="0"/>
    <n v="1"/>
    <n v="6"/>
    <n v="13"/>
    <n v="0"/>
    <n v="0"/>
    <n v="0"/>
    <n v="2015"/>
  </r>
  <r>
    <m/>
    <m/>
    <s v="SRL/SEV/74/TAS/47"/>
    <s v="UNEP"/>
    <m/>
    <x v="2"/>
    <s v="SRL"/>
    <x v="3"/>
    <s v="SEV"/>
    <s v="Survey of ODS alternatives at the national level"/>
    <d v="2015-05-01T00:00:00"/>
    <d v="2016-05-01T00:00:00"/>
    <s v="FIN"/>
    <d v="2016-10-01T00:00:00"/>
    <m/>
    <d v="2017-08-01T00:00:00"/>
    <d v="2018-12-01T00:00:00"/>
    <n v="0"/>
    <m/>
    <m/>
    <n v="0"/>
    <m/>
    <m/>
    <m/>
    <m/>
    <m/>
    <m/>
    <m/>
    <m/>
    <n v="35000"/>
    <n v="0"/>
    <n v="35000"/>
    <n v="1"/>
    <n v="0"/>
    <n v="0"/>
    <n v="0"/>
    <n v="4550"/>
    <n v="0"/>
    <n v="4550"/>
    <n v="0"/>
    <n v="35000"/>
    <n v="0"/>
    <n v="0"/>
    <n v="4550"/>
    <n v="0"/>
    <m/>
    <n v="0"/>
    <m/>
    <m/>
    <m/>
    <m/>
    <m/>
    <m/>
    <x v="1"/>
    <n v="0"/>
    <n v="1"/>
    <n v="17"/>
    <n v="12"/>
    <n v="0"/>
    <n v="0"/>
    <n v="0"/>
    <n v="2015"/>
  </r>
  <r>
    <m/>
    <m/>
    <s v="SUD/SEV/74/TAS/37"/>
    <s v="UNEP"/>
    <m/>
    <x v="0"/>
    <s v="SUD"/>
    <x v="3"/>
    <s v="SEV"/>
    <s v="Survey of ODS alternatives at the national level"/>
    <d v="2015-05-01T00:00:00"/>
    <d v="2016-05-01T00:00:00"/>
    <s v="FIN"/>
    <d v="2016-04-01T00:00:00"/>
    <m/>
    <d v="2017-08-01T00:00:00"/>
    <d v="2018-12-01T00:00:00"/>
    <n v="0"/>
    <m/>
    <m/>
    <n v="0"/>
    <m/>
    <m/>
    <m/>
    <m/>
    <m/>
    <m/>
    <m/>
    <m/>
    <n v="110000"/>
    <n v="-64915.51"/>
    <n v="45084.49"/>
    <n v="0.9999891315172913"/>
    <n v="0.48999999999796273"/>
    <n v="0.48999999999796273"/>
    <n v="0"/>
    <n v="14300"/>
    <n v="-8438.93"/>
    <n v="5861.07"/>
    <n v="6.3700937949761283E-2"/>
    <n v="45084"/>
    <n v="0"/>
    <n v="0"/>
    <n v="5861.0062990620499"/>
    <n v="0"/>
    <m/>
    <n v="0"/>
    <m/>
    <m/>
    <m/>
    <m/>
    <m/>
    <m/>
    <x v="1"/>
    <n v="0"/>
    <n v="1"/>
    <n v="11"/>
    <n v="12"/>
    <n v="0"/>
    <n v="0"/>
    <n v="0"/>
    <n v="2015"/>
  </r>
  <r>
    <m/>
    <m/>
    <s v="SUD/SEV/75/TAS/40"/>
    <s v="UNIDO"/>
    <m/>
    <x v="0"/>
    <s v="SUD"/>
    <x v="3"/>
    <s v="SEV"/>
    <s v="Survey of ODS alternatives at the national level"/>
    <d v="2015-11-01T00:00:00"/>
    <d v="2017-12-01T00:00:00"/>
    <s v="FIN"/>
    <d v="2016-02-01T00:00:00"/>
    <m/>
    <d v="2017-04-01T00:00:00"/>
    <d v="2017-05-01T00:00:00"/>
    <n v="0"/>
    <m/>
    <m/>
    <n v="0"/>
    <m/>
    <m/>
    <n v="0"/>
    <m/>
    <m/>
    <n v="0"/>
    <m/>
    <m/>
    <n v="110000"/>
    <n v="-51906.91"/>
    <n v="58093.09"/>
    <n v="0.99999845076238847"/>
    <n v="8.999999999650754E-2"/>
    <n v="8.999999999650754E-2"/>
    <n v="0"/>
    <n v="9900"/>
    <n v="-4672"/>
    <n v="5228"/>
    <n v="0"/>
    <n v="58093"/>
    <n v="0"/>
    <m/>
    <n v="5228"/>
    <n v="0"/>
    <m/>
    <m/>
    <m/>
    <m/>
    <m/>
    <m/>
    <m/>
    <m/>
    <x v="1"/>
    <n v="0"/>
    <n v="1"/>
    <n v="3"/>
    <n v="25"/>
    <n v="0"/>
    <n v="0"/>
    <n v="0"/>
    <n v="2015"/>
  </r>
  <r>
    <m/>
    <m/>
    <s v="SUR/SEV/75/TAS/23"/>
    <s v="UNEP"/>
    <m/>
    <x v="1"/>
    <s v="SUR"/>
    <x v="3"/>
    <s v="SEV"/>
    <s v="Survey of ODS alternatives at the national level"/>
    <d v="2015-11-01T00:00:00"/>
    <d v="2016-12-01T00:00:00"/>
    <s v="FIN"/>
    <d v="2016-06-01T00:00:00"/>
    <m/>
    <d v="2017-06-01T00:00:00"/>
    <d v="2019-12-01T00:00:00"/>
    <n v="0"/>
    <m/>
    <m/>
    <n v="0"/>
    <m/>
    <m/>
    <m/>
    <m/>
    <m/>
    <m/>
    <m/>
    <m/>
    <n v="40000"/>
    <n v="-1970"/>
    <n v="38030"/>
    <n v="1"/>
    <n v="0"/>
    <n v="0"/>
    <n v="0"/>
    <n v="5200"/>
    <n v="-256.10000000000002"/>
    <n v="4943.8999999999996"/>
    <n v="0"/>
    <n v="38030"/>
    <n v="0"/>
    <n v="0"/>
    <n v="4943.8999999999987"/>
    <n v="0"/>
    <m/>
    <n v="0"/>
    <m/>
    <m/>
    <m/>
    <m/>
    <m/>
    <m/>
    <x v="1"/>
    <n v="0"/>
    <n v="1"/>
    <n v="7"/>
    <n v="13"/>
    <n v="0"/>
    <n v="0"/>
    <n v="0"/>
    <n v="2015"/>
  </r>
  <r>
    <m/>
    <m/>
    <s v="URT/SEV/74/TAS/33"/>
    <s v="UNEP"/>
    <m/>
    <x v="0"/>
    <s v="URT"/>
    <x v="3"/>
    <s v="SEV"/>
    <s v="Survey of ODS alternatives at the national level"/>
    <d v="2015-05-01T00:00:00"/>
    <d v="2016-05-01T00:00:00"/>
    <s v="FIN"/>
    <d v="2016-03-01T00:00:00"/>
    <m/>
    <d v="2017-09-01T00:00:00"/>
    <d v="2018-12-01T00:00:00"/>
    <n v="0"/>
    <m/>
    <m/>
    <n v="0"/>
    <m/>
    <m/>
    <m/>
    <m/>
    <m/>
    <m/>
    <m/>
    <m/>
    <n v="40000"/>
    <n v="0"/>
    <n v="40000"/>
    <n v="1"/>
    <n v="0"/>
    <n v="0"/>
    <n v="0"/>
    <n v="5200"/>
    <n v="0"/>
    <n v="5200"/>
    <n v="0"/>
    <n v="40000"/>
    <n v="0"/>
    <n v="0"/>
    <n v="5200"/>
    <n v="0"/>
    <m/>
    <n v="0"/>
    <m/>
    <m/>
    <m/>
    <m/>
    <m/>
    <m/>
    <x v="1"/>
    <n v="0"/>
    <n v="1"/>
    <n v="10"/>
    <n v="12"/>
    <n v="0"/>
    <n v="0"/>
    <n v="0"/>
    <n v="2015"/>
  </r>
  <r>
    <m/>
    <m/>
    <s v="THA/SEV/74/TAS/167"/>
    <s v="IBRD"/>
    <m/>
    <x v="2"/>
    <s v="THA"/>
    <x v="3"/>
    <s v="SEV"/>
    <s v="Survey of ODS alternatives at the national level"/>
    <d v="2015-05-01T00:00:00"/>
    <d v="2016-05-01T00:00:00"/>
    <s v="FIN"/>
    <d v="2016-11-01T00:00:00"/>
    <m/>
    <d v="2017-11-01T00:00:00"/>
    <d v="2017-12-01T00:00:00"/>
    <n v="0"/>
    <m/>
    <m/>
    <n v="0"/>
    <m/>
    <m/>
    <n v="0"/>
    <m/>
    <m/>
    <n v="0"/>
    <m/>
    <m/>
    <n v="120000"/>
    <n v="0"/>
    <n v="120000"/>
    <n v="1"/>
    <n v="0"/>
    <n v="0"/>
    <n v="0"/>
    <n v="10800"/>
    <n v="0"/>
    <n v="10800"/>
    <n v="0"/>
    <n v="120000"/>
    <n v="0"/>
    <n v="0"/>
    <n v="10800"/>
    <n v="0"/>
    <n v="0"/>
    <m/>
    <m/>
    <m/>
    <s v="Survey conducted, finalized, and submitted to the 80tth ExCom Meeting."/>
    <s v="Survey completed and submitted.  "/>
    <m/>
    <m/>
    <x v="1"/>
    <n v="0"/>
    <n v="1"/>
    <n v="18"/>
    <n v="12"/>
    <n v="0"/>
    <n v="0"/>
    <n v="0"/>
    <n v="2015"/>
  </r>
  <r>
    <m/>
    <m/>
    <s v="TLS/SEV/74/TAS/13"/>
    <s v="UNEP"/>
    <m/>
    <x v="2"/>
    <s v="TLS"/>
    <x v="3"/>
    <s v="SEV"/>
    <s v="Survey of ODS alternatives at the national level"/>
    <d v="2015-05-01T00:00:00"/>
    <d v="2016-05-01T00:00:00"/>
    <s v="FIN"/>
    <d v="2016-05-01T00:00:00"/>
    <m/>
    <d v="2017-09-01T00:00:00"/>
    <d v="2019-12-01T00:00:00"/>
    <n v="0"/>
    <m/>
    <m/>
    <n v="0"/>
    <m/>
    <m/>
    <m/>
    <m/>
    <m/>
    <m/>
    <m/>
    <m/>
    <n v="40000"/>
    <n v="-18726.150000000001"/>
    <n v="21273.85"/>
    <n v="1.0000070509099199"/>
    <n v="-0.15000000000145519"/>
    <n v="-0.15000000000145519"/>
    <n v="0"/>
    <n v="5200"/>
    <n v="-2434.2600000000002"/>
    <n v="2765.74"/>
    <n v="-1.9500983602029009E-2"/>
    <n v="21274"/>
    <n v="0"/>
    <n v="0"/>
    <n v="2765.7595009836018"/>
    <n v="0"/>
    <m/>
    <n v="0"/>
    <m/>
    <m/>
    <m/>
    <m/>
    <m/>
    <m/>
    <x v="1"/>
    <n v="0"/>
    <n v="1"/>
    <n v="12"/>
    <n v="12"/>
    <n v="0"/>
    <n v="0"/>
    <n v="0"/>
    <n v="2015"/>
  </r>
  <r>
    <m/>
    <m/>
    <s v="TOG/SEV/74/TAS/27"/>
    <s v="UNEP"/>
    <m/>
    <x v="0"/>
    <s v="TOG"/>
    <x v="3"/>
    <s v="SEV"/>
    <s v="Survey of ODS alternatives at the national level"/>
    <d v="2015-05-01T00:00:00"/>
    <d v="2016-05-01T00:00:00"/>
    <s v="FIN"/>
    <d v="2016-05-01T00:00:00"/>
    <m/>
    <d v="2017-08-01T00:00:00"/>
    <d v="2018-12-01T00:00:00"/>
    <n v="0"/>
    <m/>
    <m/>
    <n v="0"/>
    <m/>
    <m/>
    <m/>
    <m/>
    <m/>
    <m/>
    <m/>
    <m/>
    <n v="35000"/>
    <n v="0"/>
    <n v="35000"/>
    <n v="1"/>
    <n v="0"/>
    <n v="0"/>
    <n v="0"/>
    <n v="4550"/>
    <n v="0"/>
    <n v="4550"/>
    <n v="0"/>
    <n v="35000"/>
    <n v="0"/>
    <n v="0"/>
    <n v="4550"/>
    <n v="0"/>
    <m/>
    <n v="0"/>
    <m/>
    <m/>
    <m/>
    <m/>
    <m/>
    <m/>
    <x v="1"/>
    <n v="0"/>
    <n v="1"/>
    <n v="12"/>
    <n v="12"/>
    <n v="0"/>
    <n v="0"/>
    <n v="0"/>
    <n v="2015"/>
  </r>
  <r>
    <m/>
    <m/>
    <s v="TON/SEV/75/TAS/12"/>
    <s v="UNEP"/>
    <m/>
    <x v="2"/>
    <s v="TON"/>
    <x v="3"/>
    <s v="SEV"/>
    <s v="Survey of ODS alternatives at the national level"/>
    <d v="2015-11-01T00:00:00"/>
    <d v="2016-12-01T00:00:00"/>
    <s v="FIN"/>
    <d v="2016-12-01T00:00:00"/>
    <m/>
    <d v="2017-09-01T00:00:00"/>
    <d v="2018-12-01T00:00:00"/>
    <n v="0"/>
    <m/>
    <m/>
    <n v="0"/>
    <m/>
    <m/>
    <m/>
    <m/>
    <m/>
    <m/>
    <m/>
    <m/>
    <n v="40000"/>
    <n v="-2220.96"/>
    <n v="37779.040000000001"/>
    <n v="0.99999894121184651"/>
    <n v="4.0000000000873115E-2"/>
    <n v="4.0000000000873115E-2"/>
    <n v="0"/>
    <n v="5200"/>
    <n v="-288.72000000000003"/>
    <n v="4911.28"/>
    <n v="5.2000050827700761E-3"/>
    <n v="37779"/>
    <n v="0"/>
    <n v="0"/>
    <n v="4911.274799994917"/>
    <n v="0"/>
    <m/>
    <n v="0"/>
    <m/>
    <m/>
    <m/>
    <m/>
    <m/>
    <m/>
    <x v="1"/>
    <n v="0"/>
    <n v="1"/>
    <n v="13"/>
    <n v="13"/>
    <n v="0"/>
    <n v="0"/>
    <n v="0"/>
    <n v="2015"/>
  </r>
  <r>
    <m/>
    <m/>
    <s v="TRI/SEV/74/TAS/32"/>
    <s v="UNEP"/>
    <m/>
    <x v="1"/>
    <s v="TRI"/>
    <x v="3"/>
    <s v="SEV"/>
    <s v="Survey of ODS alternatives at the national level"/>
    <d v="2015-05-01T00:00:00"/>
    <d v="2016-05-01T00:00:00"/>
    <s v="FIN"/>
    <d v="2016-09-01T00:00:00"/>
    <m/>
    <d v="2017-09-01T00:00:00"/>
    <d v="2019-12-01T00:00:00"/>
    <n v="0"/>
    <m/>
    <m/>
    <n v="0"/>
    <m/>
    <m/>
    <m/>
    <m/>
    <m/>
    <m/>
    <m/>
    <m/>
    <n v="110000"/>
    <n v="-27613.21"/>
    <n v="82386.790000000008"/>
    <n v="1.0000025489523259"/>
    <n v="-0.20999999999185093"/>
    <n v="-0.20999999999185093"/>
    <n v="0"/>
    <n v="14300"/>
    <n v="-3589.41"/>
    <n v="10710.59"/>
    <n v="-2.7300783291138941E-2"/>
    <n v="82387"/>
    <n v="0"/>
    <n v="0"/>
    <n v="10710.617300783291"/>
    <n v="0"/>
    <m/>
    <n v="0"/>
    <m/>
    <m/>
    <m/>
    <m/>
    <m/>
    <m/>
    <x v="1"/>
    <n v="0"/>
    <n v="1"/>
    <n v="16"/>
    <n v="12"/>
    <n v="0"/>
    <n v="0"/>
    <n v="0"/>
    <n v="2015"/>
  </r>
  <r>
    <m/>
    <m/>
    <s v="TUN/SEV/74/TAS/65"/>
    <s v="UNIDO"/>
    <m/>
    <x v="0"/>
    <s v="TUN"/>
    <x v="3"/>
    <s v="SEV"/>
    <s v="Survey of ODS alternatives at the national level"/>
    <d v="2015-05-01T00:00:00"/>
    <d v="2016-05-01T00:00:00"/>
    <s v="FIN"/>
    <d v="2016-03-01T00:00:00"/>
    <m/>
    <d v="2017-12-01T00:00:00"/>
    <d v="2018-12-01T00:00:00"/>
    <n v="0"/>
    <m/>
    <m/>
    <n v="0"/>
    <m/>
    <m/>
    <n v="0"/>
    <m/>
    <m/>
    <n v="0"/>
    <m/>
    <m/>
    <n v="110000"/>
    <n v="0"/>
    <n v="110000"/>
    <n v="1"/>
    <n v="0"/>
    <n v="0"/>
    <n v="0"/>
    <n v="9900"/>
    <n v="0"/>
    <n v="9900"/>
    <n v="0"/>
    <n v="110000"/>
    <n v="0"/>
    <m/>
    <n v="9900"/>
    <n v="0"/>
    <m/>
    <m/>
    <m/>
    <m/>
    <m/>
    <m/>
    <m/>
    <m/>
    <x v="1"/>
    <n v="0"/>
    <n v="1"/>
    <n v="10"/>
    <n v="12"/>
    <n v="0"/>
    <n v="0"/>
    <n v="0"/>
    <n v="2015"/>
  </r>
  <r>
    <m/>
    <m/>
    <s v="TUR/SEV/74/TAS/104"/>
    <s v="UNIDO"/>
    <m/>
    <x v="4"/>
    <s v="TUR"/>
    <x v="3"/>
    <s v="SEV"/>
    <s v="Survey of ODS alternatives at the national level"/>
    <d v="2015-05-01T00:00:00"/>
    <d v="2016-05-01T00:00:00"/>
    <s v="FIN"/>
    <d v="2016-12-01T00:00:00"/>
    <m/>
    <d v="2017-12-01T00:00:00"/>
    <d v="2018-10-01T00:00:00"/>
    <n v="0"/>
    <m/>
    <m/>
    <n v="0"/>
    <m/>
    <m/>
    <n v="0"/>
    <m/>
    <m/>
    <n v="0"/>
    <m/>
    <m/>
    <n v="130000"/>
    <n v="-38723"/>
    <n v="91277"/>
    <n v="1"/>
    <n v="0"/>
    <n v="0"/>
    <n v="0"/>
    <n v="11700"/>
    <n v="-3485"/>
    <n v="8215"/>
    <n v="0"/>
    <n v="91277"/>
    <n v="0"/>
    <m/>
    <n v="8215"/>
    <n v="0"/>
    <m/>
    <m/>
    <m/>
    <m/>
    <m/>
    <m/>
    <m/>
    <m/>
    <x v="1"/>
    <n v="0"/>
    <n v="1"/>
    <n v="19"/>
    <n v="12"/>
    <n v="0"/>
    <n v="0"/>
    <n v="0"/>
    <n v="2015"/>
  </r>
  <r>
    <m/>
    <m/>
    <s v="TKM/SEV/74/TAS/11"/>
    <s v="UNEP"/>
    <m/>
    <x v="4"/>
    <s v="TKM"/>
    <x v="3"/>
    <s v="SEV"/>
    <s v="Survey of ODS alternatives at the national level"/>
    <d v="2015-05-01T00:00:00"/>
    <d v="2016-05-01T00:00:00"/>
    <s v="FIN"/>
    <d v="2016-12-01T00:00:00"/>
    <m/>
    <d v="2017-09-01T00:00:00"/>
    <d v="2019-05-01T00:00:00"/>
    <n v="0"/>
    <m/>
    <m/>
    <n v="0"/>
    <m/>
    <m/>
    <m/>
    <m/>
    <m/>
    <m/>
    <m/>
    <m/>
    <n v="70000"/>
    <n v="-1403"/>
    <n v="68597"/>
    <n v="1"/>
    <n v="0"/>
    <n v="0"/>
    <n v="0"/>
    <n v="9100"/>
    <n v="-182.66"/>
    <n v="8917.34"/>
    <n v="0"/>
    <n v="68597"/>
    <n v="0"/>
    <n v="0"/>
    <n v="8917.3399999999983"/>
    <n v="0"/>
    <m/>
    <n v="0"/>
    <m/>
    <m/>
    <m/>
    <m/>
    <m/>
    <m/>
    <x v="1"/>
    <n v="0"/>
    <n v="1"/>
    <n v="19"/>
    <n v="12"/>
    <n v="0"/>
    <n v="0"/>
    <n v="0"/>
    <n v="2015"/>
  </r>
  <r>
    <m/>
    <m/>
    <s v="TUV/SEV/75/TAS/12"/>
    <s v="UNEP"/>
    <m/>
    <x v="2"/>
    <s v="TUV"/>
    <x v="3"/>
    <s v="SEV"/>
    <s v="Survey of ODS alternatives at the national level"/>
    <d v="2015-11-01T00:00:00"/>
    <d v="2016-12-01T00:00:00"/>
    <s v="FIN"/>
    <d v="2016-06-01T00:00:00"/>
    <m/>
    <d v="2017-09-01T00:00:00"/>
    <d v="2018-12-01T00:00:00"/>
    <n v="0"/>
    <m/>
    <m/>
    <n v="0"/>
    <m/>
    <m/>
    <m/>
    <m/>
    <m/>
    <m/>
    <m/>
    <m/>
    <n v="40000"/>
    <n v="0"/>
    <n v="40000"/>
    <n v="1"/>
    <n v="0"/>
    <n v="0"/>
    <n v="0"/>
    <n v="5200"/>
    <n v="0"/>
    <n v="5200"/>
    <n v="0"/>
    <n v="40000"/>
    <n v="0"/>
    <n v="0"/>
    <n v="5200"/>
    <n v="0"/>
    <m/>
    <n v="0"/>
    <m/>
    <m/>
    <m/>
    <m/>
    <m/>
    <m/>
    <x v="1"/>
    <n v="0"/>
    <n v="1"/>
    <n v="7"/>
    <n v="13"/>
    <n v="0"/>
    <n v="0"/>
    <n v="0"/>
    <n v="2015"/>
  </r>
  <r>
    <m/>
    <m/>
    <s v="UGA/SEV/74/TAS/20"/>
    <s v="UNIDO"/>
    <m/>
    <x v="0"/>
    <s v="UGA"/>
    <x v="3"/>
    <s v="SEV"/>
    <s v="Survey of ODS alternatives at the national level"/>
    <d v="2015-05-01T00:00:00"/>
    <d v="2016-05-01T00:00:00"/>
    <s v="FIN"/>
    <d v="2016-02-01T00:00:00"/>
    <m/>
    <d v="2017-06-01T00:00:00"/>
    <d v="2018-04-01T00:00:00"/>
    <n v="0"/>
    <m/>
    <m/>
    <n v="0"/>
    <m/>
    <m/>
    <n v="0"/>
    <m/>
    <m/>
    <n v="0"/>
    <m/>
    <m/>
    <n v="40000"/>
    <n v="-1222"/>
    <n v="38778"/>
    <n v="1"/>
    <n v="0"/>
    <n v="0"/>
    <n v="0"/>
    <n v="3600"/>
    <n v="-110"/>
    <n v="3490"/>
    <n v="0"/>
    <n v="38778"/>
    <n v="0"/>
    <m/>
    <n v="3490"/>
    <n v="0"/>
    <m/>
    <m/>
    <m/>
    <m/>
    <m/>
    <m/>
    <m/>
    <m/>
    <x v="1"/>
    <n v="0"/>
    <n v="1"/>
    <n v="9"/>
    <n v="12"/>
    <n v="0"/>
    <n v="0"/>
    <n v="0"/>
    <n v="2015"/>
  </r>
  <r>
    <m/>
    <m/>
    <s v="URU/SEV/74/TAS/64"/>
    <s v="UNIDO"/>
    <m/>
    <x v="1"/>
    <s v="URU"/>
    <x v="3"/>
    <s v="SEV"/>
    <s v="Survey of ODS alternatives at the national level"/>
    <d v="2015-05-01T00:00:00"/>
    <d v="2016-05-01T00:00:00"/>
    <s v="FIN"/>
    <d v="2016-04-01T00:00:00"/>
    <m/>
    <d v="2017-12-01T00:00:00"/>
    <d v="2018-10-01T00:00:00"/>
    <n v="0"/>
    <m/>
    <m/>
    <n v="0"/>
    <m/>
    <m/>
    <n v="0"/>
    <m/>
    <m/>
    <n v="0"/>
    <m/>
    <m/>
    <n v="110000"/>
    <n v="-7489"/>
    <n v="102511"/>
    <n v="1"/>
    <n v="0"/>
    <n v="0"/>
    <n v="0"/>
    <n v="9900"/>
    <n v="-674"/>
    <n v="9226"/>
    <n v="0"/>
    <n v="102511"/>
    <n v="0"/>
    <m/>
    <n v="9226"/>
    <n v="0"/>
    <m/>
    <m/>
    <m/>
    <m/>
    <m/>
    <m/>
    <m/>
    <m/>
    <x v="1"/>
    <n v="0"/>
    <n v="1"/>
    <n v="11"/>
    <n v="12"/>
    <n v="0"/>
    <n v="0"/>
    <n v="0"/>
    <n v="2015"/>
  </r>
  <r>
    <m/>
    <m/>
    <s v="VAN/SEV/75/TAS/13"/>
    <s v="UNEP"/>
    <m/>
    <x v="2"/>
    <s v="VAN"/>
    <x v="3"/>
    <s v="SEV"/>
    <s v="Survey of ODS alternatives at the national level"/>
    <d v="2015-11-01T00:00:00"/>
    <d v="2016-12-01T00:00:00"/>
    <s v="FIN"/>
    <d v="2017-03-01T00:00:00"/>
    <m/>
    <d v="2017-09-01T00:00:00"/>
    <d v="2018-12-01T00:00:00"/>
    <n v="0"/>
    <m/>
    <m/>
    <n v="0"/>
    <m/>
    <m/>
    <m/>
    <m/>
    <m/>
    <m/>
    <m/>
    <m/>
    <n v="40000"/>
    <n v="-5841.16"/>
    <n v="34158.839999999997"/>
    <n v="1.000004683999808"/>
    <n v="-0.16000000000349246"/>
    <n v="-0.16000000000349246"/>
    <n v="0"/>
    <n v="5200"/>
    <n v="-759.35"/>
    <n v="4440.6499999999996"/>
    <n v="-2.0800003748263407E-2"/>
    <n v="34159"/>
    <n v="0"/>
    <n v="0"/>
    <n v="4440.6708000037479"/>
    <n v="0"/>
    <m/>
    <n v="0"/>
    <m/>
    <m/>
    <m/>
    <m/>
    <m/>
    <m/>
    <x v="1"/>
    <n v="0"/>
    <n v="1"/>
    <n v="16"/>
    <n v="13"/>
    <n v="0"/>
    <n v="0"/>
    <n v="0"/>
    <n v="2015"/>
  </r>
  <r>
    <m/>
    <m/>
    <s v="VEN/SEV/74/TAS/129"/>
    <s v="UNIDO"/>
    <m/>
    <x v="1"/>
    <s v="VEN"/>
    <x v="3"/>
    <s v="SEV"/>
    <s v="Survey of ODS alternatives at the national level"/>
    <d v="2015-05-01T00:00:00"/>
    <d v="2016-05-01T00:00:00"/>
    <s v="FIN"/>
    <d v="2016-07-01T00:00:00"/>
    <m/>
    <d v="2017-12-01T00:00:00"/>
    <d v="2018-06-01T00:00:00"/>
    <n v="0"/>
    <m/>
    <m/>
    <n v="0"/>
    <m/>
    <m/>
    <n v="0"/>
    <m/>
    <m/>
    <n v="0"/>
    <m/>
    <m/>
    <n v="130000"/>
    <n v="-5625"/>
    <n v="124375"/>
    <n v="1"/>
    <n v="0"/>
    <n v="0"/>
    <n v="0"/>
    <n v="11700"/>
    <n v="-506"/>
    <n v="11194"/>
    <n v="0"/>
    <n v="124375"/>
    <n v="0"/>
    <m/>
    <n v="11194"/>
    <n v="0"/>
    <m/>
    <m/>
    <m/>
    <m/>
    <m/>
    <m/>
    <m/>
    <m/>
    <x v="1"/>
    <n v="0"/>
    <n v="1"/>
    <n v="14"/>
    <n v="12"/>
    <n v="0"/>
    <n v="0"/>
    <n v="0"/>
    <n v="2015"/>
  </r>
  <r>
    <m/>
    <m/>
    <s v="VIE/SEV/75/TAS/69"/>
    <s v="IBRD"/>
    <m/>
    <x v="2"/>
    <s v="VIE"/>
    <x v="3"/>
    <s v="SEV"/>
    <s v="Survey of ODS alternatives at the national level"/>
    <d v="2015-11-01T00:00:00"/>
    <d v="2016-12-01T00:00:00"/>
    <s v="FIN"/>
    <d v="2016-12-01T00:00:00"/>
    <m/>
    <d v="2017-11-01T00:00:00"/>
    <d v="2017-11-01T00:00:00"/>
    <n v="0"/>
    <m/>
    <m/>
    <n v="0"/>
    <m/>
    <m/>
    <n v="0"/>
    <m/>
    <m/>
    <n v="0"/>
    <m/>
    <m/>
    <n v="45000"/>
    <n v="0"/>
    <n v="45000"/>
    <n v="1"/>
    <n v="0"/>
    <n v="0"/>
    <n v="0"/>
    <n v="4050"/>
    <n v="0"/>
    <n v="4050"/>
    <n v="0"/>
    <n v="45000"/>
    <n v="0"/>
    <n v="0"/>
    <n v="4050"/>
    <n v="0"/>
    <n v="0"/>
    <m/>
    <m/>
    <m/>
    <s v="Revised versions of survey submitted Jan and Feb 17 and discussions held mid-Mar 17 with NOU/PMU and consultant. ODS alternative survey report is under finalization for submission to the 79th ExCom. "/>
    <s v="Survey submitted to the 80th ExCom, as well as to the CCAC (as an HFC Inventory) which provided $84,000 in funding.  "/>
    <m/>
    <m/>
    <x v="1"/>
    <n v="0"/>
    <n v="1"/>
    <n v="13"/>
    <n v="13"/>
    <n v="0"/>
    <n v="0"/>
    <n v="0"/>
    <n v="2015"/>
  </r>
  <r>
    <m/>
    <m/>
    <s v="ZAM/SEV/74/TAS/30"/>
    <s v="UNEP"/>
    <m/>
    <x v="0"/>
    <s v="ZAM"/>
    <x v="3"/>
    <s v="SEV"/>
    <s v="Survey of ODS alternatives at the national level"/>
    <d v="2015-05-01T00:00:00"/>
    <d v="2016-05-01T00:00:00"/>
    <s v="FIN"/>
    <d v="2016-04-01T00:00:00"/>
    <m/>
    <d v="2017-08-01T00:00:00"/>
    <d v="2018-12-01T00:00:00"/>
    <n v="0"/>
    <m/>
    <m/>
    <n v="0"/>
    <m/>
    <m/>
    <m/>
    <m/>
    <m/>
    <m/>
    <m/>
    <m/>
    <n v="40000"/>
    <n v="0"/>
    <n v="40000"/>
    <n v="1"/>
    <n v="0"/>
    <n v="0"/>
    <n v="0"/>
    <n v="5200"/>
    <n v="0"/>
    <n v="5200"/>
    <n v="0"/>
    <n v="40000"/>
    <n v="0"/>
    <n v="0"/>
    <n v="5200"/>
    <n v="0"/>
    <m/>
    <n v="0"/>
    <m/>
    <m/>
    <m/>
    <m/>
    <m/>
    <m/>
    <x v="1"/>
    <n v="0"/>
    <n v="1"/>
    <n v="11"/>
    <n v="12"/>
    <n v="0"/>
    <n v="0"/>
    <n v="0"/>
    <n v="2015"/>
  </r>
  <r>
    <m/>
    <m/>
    <s v="ZIM/SEV/74/TAS/50"/>
    <s v="UNEP"/>
    <m/>
    <x v="0"/>
    <s v="ZIM"/>
    <x v="3"/>
    <s v="SEV"/>
    <s v="Survey of ODS alternatives at the national level"/>
    <d v="2015-05-01T00:00:00"/>
    <d v="2016-05-01T00:00:00"/>
    <s v="FIN"/>
    <d v="2016-03-01T00:00:00"/>
    <m/>
    <d v="2017-08-01T00:00:00"/>
    <d v="2018-12-01T00:00:00"/>
    <n v="0"/>
    <m/>
    <m/>
    <n v="0"/>
    <m/>
    <m/>
    <m/>
    <m/>
    <m/>
    <m/>
    <m/>
    <m/>
    <n v="70000"/>
    <n v="0"/>
    <n v="70000"/>
    <n v="1"/>
    <n v="0"/>
    <n v="0"/>
    <n v="0"/>
    <n v="9100"/>
    <n v="0"/>
    <n v="9100"/>
    <n v="0"/>
    <n v="70000"/>
    <n v="0"/>
    <n v="0"/>
    <n v="9100"/>
    <n v="0"/>
    <m/>
    <n v="0"/>
    <m/>
    <m/>
    <m/>
    <m/>
    <m/>
    <m/>
    <x v="1"/>
    <n v="0"/>
    <n v="1"/>
    <n v="10"/>
    <n v="12"/>
    <n v="0"/>
    <n v="0"/>
    <n v="0"/>
    <n v="2015"/>
  </r>
  <r>
    <m/>
    <m/>
    <s v="PHI/SEV/11/TAS/22"/>
    <s v="UNDP"/>
    <m/>
    <x v="2"/>
    <s v="PHI"/>
    <x v="3"/>
    <s v="SEV"/>
    <s v="Survey of ODS usage, data base generation and technical assistance for ODS phase-out for small-scale enterprises"/>
    <d v="1993-11-01T00:00:00"/>
    <d v="1994-11-01T00:00:00"/>
    <s v="FIN"/>
    <d v="1994-06-01T00:00:00"/>
    <m/>
    <d v="1996-09-01T00:00:00"/>
    <d v="1998-12-01T00:00:00"/>
    <n v="0"/>
    <m/>
    <m/>
    <m/>
    <m/>
    <m/>
    <n v="0"/>
    <m/>
    <m/>
    <m/>
    <m/>
    <m/>
    <n v="100000"/>
    <n v="0"/>
    <n v="100000"/>
    <n v="1"/>
    <n v="0"/>
    <n v="0"/>
    <n v="0"/>
    <n v="13000"/>
    <n v="0"/>
    <n v="13000"/>
    <n v="0"/>
    <n v="100000"/>
    <n v="0"/>
    <n v="0"/>
    <n v="13000"/>
    <n v="0"/>
    <m/>
    <m/>
    <m/>
    <m/>
    <s v="Completed in 1996. Financially completed in 1998."/>
    <m/>
    <m/>
    <m/>
    <x v="1"/>
    <n v="0"/>
    <n v="1"/>
    <n v="7"/>
    <n v="12"/>
    <n v="0"/>
    <n v="0"/>
    <n v="0"/>
    <n v="1993"/>
  </r>
  <r>
    <m/>
    <m/>
    <s v="BRA/SEV/23/TAS/85"/>
    <s v="UNDP"/>
    <m/>
    <x v="1"/>
    <s v="BRA"/>
    <x v="3"/>
    <s v="SEV"/>
    <s v="Survey of ODS use in SMEs and approaches to ODS elimination"/>
    <d v="1997-11-01T00:00:00"/>
    <d v="1999-05-01T00:00:00"/>
    <s v="FIN"/>
    <d v="1998-02-01T00:00:00"/>
    <m/>
    <d v="2000-07-01T00:00:00"/>
    <d v="2009-12-01T00:00:00"/>
    <n v="0"/>
    <m/>
    <m/>
    <m/>
    <m/>
    <m/>
    <n v="0"/>
    <m/>
    <m/>
    <m/>
    <m/>
    <m/>
    <n v="100000"/>
    <n v="0"/>
    <n v="100000"/>
    <n v="1"/>
    <n v="0"/>
    <n v="0"/>
    <n v="0"/>
    <n v="13000"/>
    <n v="0"/>
    <n v="13000"/>
    <n v="0"/>
    <n v="100000"/>
    <n v="0"/>
    <n v="0"/>
    <n v="13000"/>
    <n v="0"/>
    <m/>
    <m/>
    <m/>
    <m/>
    <s v="Completed in 2000. Financially completed in 2009."/>
    <m/>
    <m/>
    <m/>
    <x v="1"/>
    <n v="0"/>
    <n v="1"/>
    <n v="3"/>
    <n v="18"/>
    <n v="0"/>
    <n v="0"/>
    <n v="0"/>
    <n v="1997"/>
  </r>
  <r>
    <m/>
    <m/>
    <s v="MEX/SEV/22/TAS/59"/>
    <s v="UNDP"/>
    <m/>
    <x v="1"/>
    <s v="MEX"/>
    <x v="3"/>
    <s v="SEV"/>
    <s v="Survey of ODS use in SMEs and approaches to ODS elimination"/>
    <d v="1997-05-01T00:00:00"/>
    <d v="1998-05-01T00:00:00"/>
    <s v="FIN"/>
    <d v="1997-11-01T00:00:00"/>
    <m/>
    <d v="1998-05-01T00:00:00"/>
    <d v="2001-12-01T00:00:00"/>
    <n v="0"/>
    <m/>
    <m/>
    <m/>
    <m/>
    <m/>
    <n v="0"/>
    <m/>
    <m/>
    <m/>
    <m/>
    <m/>
    <n v="60000"/>
    <n v="-1400"/>
    <n v="58600"/>
    <n v="1"/>
    <n v="0"/>
    <n v="0"/>
    <n v="0"/>
    <n v="7800"/>
    <n v="-182"/>
    <n v="7618"/>
    <n v="0"/>
    <n v="58600"/>
    <n v="0"/>
    <n v="0"/>
    <n v="7618"/>
    <n v="0"/>
    <m/>
    <m/>
    <m/>
    <m/>
    <s v="Completed in 1998. Financially completed in 2001."/>
    <m/>
    <m/>
    <m/>
    <x v="1"/>
    <n v="0"/>
    <n v="1"/>
    <n v="6"/>
    <n v="12"/>
    <n v="0"/>
    <n v="0"/>
    <n v="0"/>
    <n v="1997"/>
  </r>
  <r>
    <m/>
    <m/>
    <s v="IND/SEV/11/TAS/11"/>
    <s v="UNDP"/>
    <m/>
    <x v="2"/>
    <s v="IND"/>
    <x v="3"/>
    <s v="SEV"/>
    <s v="Survey of ODS use in the small scale (including tiny) and informal sectors, data base generation and ODS transition management planning"/>
    <d v="1993-11-01T00:00:00"/>
    <d v="1994-05-01T00:00:00"/>
    <s v="FIN"/>
    <d v="1994-11-01T00:00:00"/>
    <m/>
    <d v="1996-12-01T00:00:00"/>
    <d v="2001-12-01T00:00:00"/>
    <n v="0"/>
    <m/>
    <m/>
    <m/>
    <m/>
    <m/>
    <n v="0"/>
    <m/>
    <m/>
    <m/>
    <m/>
    <m/>
    <n v="120000"/>
    <n v="-11230"/>
    <n v="108770"/>
    <n v="1"/>
    <n v="0"/>
    <n v="0"/>
    <n v="0"/>
    <n v="15600"/>
    <n v="-1460"/>
    <n v="14140"/>
    <n v="0.12999999999919964"/>
    <n v="108770"/>
    <n v="0"/>
    <n v="0"/>
    <n v="14139.87"/>
    <n v="0"/>
    <m/>
    <m/>
    <m/>
    <m/>
    <s v="Completed in 1996. Financially completed in 2001."/>
    <m/>
    <m/>
    <m/>
    <x v="1"/>
    <n v="0"/>
    <n v="1"/>
    <n v="12"/>
    <n v="6"/>
    <n v="0"/>
    <n v="0"/>
    <n v="0"/>
    <n v="1993"/>
  </r>
  <r>
    <m/>
    <m/>
    <s v="CPR/FUM/12/TAS/60"/>
    <s v="UNDP"/>
    <m/>
    <x v="2"/>
    <s v="CPR"/>
    <x v="3"/>
    <s v="FUM"/>
    <s v="Survey of production and consumption of methyl bromide in China"/>
    <d v="1994-03-01T00:00:00"/>
    <d v="1995-03-01T00:00:00"/>
    <s v="FIN"/>
    <d v="1995-10-01T00:00:00"/>
    <m/>
    <d v="1998-10-01T00:00:00"/>
    <d v="2001-12-01T00:00:00"/>
    <n v="0"/>
    <m/>
    <m/>
    <m/>
    <m/>
    <m/>
    <n v="0"/>
    <m/>
    <m/>
    <m/>
    <m/>
    <m/>
    <n v="87000"/>
    <n v="-1791"/>
    <n v="85209"/>
    <n v="1"/>
    <n v="0"/>
    <n v="0"/>
    <n v="0"/>
    <n v="11310"/>
    <n v="-232"/>
    <n v="11078"/>
    <n v="0.26000000000021828"/>
    <n v="85209"/>
    <n v="0"/>
    <n v="0"/>
    <n v="11077.74"/>
    <n v="0"/>
    <m/>
    <m/>
    <m/>
    <m/>
    <s v="Completed in 1998. Financially completed in 2001."/>
    <m/>
    <m/>
    <m/>
    <x v="1"/>
    <n v="0"/>
    <n v="1"/>
    <n v="19"/>
    <n v="12"/>
    <n v="0"/>
    <n v="0"/>
    <n v="0"/>
    <n v="1994"/>
  </r>
  <r>
    <m/>
    <m/>
    <s v="CPR/REF/11/TAS/55"/>
    <s v="UNDP"/>
    <m/>
    <x v="2"/>
    <s v="CPR"/>
    <x v="3"/>
    <s v="REF"/>
    <s v="Survey on policy and planning measures to promote recycling of CFC"/>
    <d v="1993-11-01T00:00:00"/>
    <d v="1994-11-01T00:00:00"/>
    <s v="FIN"/>
    <d v="1996-05-01T00:00:00"/>
    <m/>
    <d v="1997-12-01T00:00:00"/>
    <d v="2000-12-01T00:00:00"/>
    <n v="0"/>
    <m/>
    <m/>
    <m/>
    <m/>
    <m/>
    <n v="0"/>
    <m/>
    <m/>
    <m/>
    <m/>
    <m/>
    <n v="100000"/>
    <n v="-19358"/>
    <n v="80642"/>
    <n v="1"/>
    <n v="0"/>
    <n v="0"/>
    <n v="0"/>
    <n v="13000"/>
    <n v="-2517"/>
    <n v="10483"/>
    <n v="-0.45999999999912689"/>
    <n v="80642"/>
    <n v="0"/>
    <n v="0"/>
    <n v="10483.459999999999"/>
    <n v="0"/>
    <m/>
    <m/>
    <m/>
    <m/>
    <s v="Completed in 1997. Financially completed in 2000."/>
    <m/>
    <m/>
    <m/>
    <x v="1"/>
    <n v="0"/>
    <n v="1"/>
    <n v="30"/>
    <n v="12"/>
    <n v="0"/>
    <n v="0"/>
    <n v="0"/>
    <n v="1993"/>
  </r>
  <r>
    <m/>
    <m/>
    <s v="BRA/REF/13/INV/15"/>
    <s v="IBRD"/>
    <m/>
    <x v="1"/>
    <s v="BRA"/>
    <x v="0"/>
    <s v="REF"/>
    <s v="System for storage and charging of ester oils used in the manufacture of HFC-134a compressors at Embraco"/>
    <d v="1994-07-01T00:00:00"/>
    <d v="1994-09-01T00:00:00"/>
    <s v="FIN"/>
    <d v="1995-05-01T00:00:00"/>
    <m/>
    <d v="1994-07-01T00:00:00"/>
    <d v="1995-07-01T00:00:00"/>
    <n v="0"/>
    <m/>
    <m/>
    <n v="0"/>
    <m/>
    <m/>
    <n v="0"/>
    <m/>
    <m/>
    <n v="0"/>
    <m/>
    <m/>
    <n v="221200"/>
    <n v="0"/>
    <n v="221200"/>
    <n v="1"/>
    <n v="0"/>
    <n v="0"/>
    <n v="0"/>
    <n v="0"/>
    <n v="0"/>
    <n v="0"/>
    <n v="0"/>
    <n v="221200"/>
    <n v="0"/>
    <n v="0"/>
    <n v="0"/>
    <n v="0"/>
    <n v="0"/>
    <m/>
    <m/>
    <m/>
    <s v="Project fully implemented resulting in savings of 270 tons per year ODP. Project completed."/>
    <m/>
    <m/>
    <m/>
    <x v="1"/>
    <n v="0"/>
    <n v="1"/>
    <n v="10"/>
    <n v="2"/>
    <n v="0"/>
    <n v="0"/>
    <n v="0"/>
    <n v="1994"/>
  </r>
  <r>
    <m/>
    <m/>
    <s v="GLO/FUM/24/TAS/156"/>
    <s v="UNEP"/>
    <m/>
    <x v="3"/>
    <s v="GLO"/>
    <x v="3"/>
    <s v="FUM"/>
    <s v="Technical and institutional resources for methyl bromide alternatives projects"/>
    <d v="1998-03-01T00:00:00"/>
    <d v="1998-10-01T00:00:00"/>
    <s v="FIN"/>
    <d v="1998-06-01T00:00:00"/>
    <m/>
    <d v="1999-09-01T00:00:00"/>
    <d v="1999-12-01T00:00:00"/>
    <n v="0"/>
    <m/>
    <m/>
    <n v="0"/>
    <m/>
    <m/>
    <n v="0"/>
    <m/>
    <m/>
    <n v="0"/>
    <m/>
    <m/>
    <n v="30000"/>
    <n v="0"/>
    <n v="30000"/>
    <n v="1"/>
    <n v="0"/>
    <n v="0"/>
    <n v="0"/>
    <n v="3900"/>
    <n v="0"/>
    <n v="3900"/>
    <n v="0"/>
    <n v="30000"/>
    <n v="0"/>
    <n v="0"/>
    <n v="3900"/>
    <n v="0"/>
    <m/>
    <n v="0"/>
    <m/>
    <m/>
    <m/>
    <m/>
    <m/>
    <m/>
    <x v="1"/>
    <n v="0"/>
    <n v="1"/>
    <n v="3"/>
    <n v="7"/>
    <n v="0"/>
    <n v="0"/>
    <n v="0"/>
    <n v="1998"/>
  </r>
  <r>
    <m/>
    <m/>
    <s v="TUN/FOA/07/INV/05"/>
    <s v="IBRD"/>
    <m/>
    <x v="0"/>
    <s v="TUN"/>
    <x v="0"/>
    <s v="FOA"/>
    <s v="Technical assistance and demonstration of non-CFC technology in rigid and flexible foam production"/>
    <d v="1992-06-01T00:00:00"/>
    <d v="1993-02-01T00:00:00"/>
    <s v="FIN"/>
    <d v="1995-11-01T00:00:00"/>
    <m/>
    <d v="1998-03-01T00:00:00"/>
    <d v="1998-06-01T00:00:00"/>
    <n v="45"/>
    <m/>
    <m/>
    <n v="0"/>
    <m/>
    <m/>
    <n v="45"/>
    <m/>
    <m/>
    <n v="0"/>
    <m/>
    <m/>
    <n v="218354"/>
    <n v="0"/>
    <n v="218354"/>
    <n v="1"/>
    <n v="0"/>
    <n v="0"/>
    <n v="0"/>
    <n v="0"/>
    <n v="0"/>
    <n v="0"/>
    <n v="0"/>
    <n v="218354"/>
    <n v="0"/>
    <n v="0"/>
    <n v="0"/>
    <n v="0"/>
    <n v="0"/>
    <m/>
    <m/>
    <m/>
    <s v="Project completed. Completion report provided in June 1998. This project is part of a line-of-grant approval. The total expenditure was covered by the $1.79 million approval."/>
    <m/>
    <m/>
    <m/>
    <x v="1"/>
    <n v="0"/>
    <n v="1"/>
    <n v="41"/>
    <n v="8"/>
    <n v="0"/>
    <n v="0"/>
    <n v="45000"/>
    <n v="1992"/>
  </r>
  <r>
    <m/>
    <m/>
    <s v="VEN/REF/08/DEM/06"/>
    <s v="USA"/>
    <m/>
    <x v="1"/>
    <s v="VEN"/>
    <x v="1"/>
    <s v="REF"/>
    <s v="Technical assistance and demonstration project in CFC recycling in MAC"/>
    <d v="1992-10-01T00:00:00"/>
    <d v="1993-10-01T00:00:00"/>
    <s v="FIN"/>
    <m/>
    <m/>
    <d v="1995-07-01T00:00:00"/>
    <d v="1998-09-01T00:00:00"/>
    <n v="0"/>
    <m/>
    <m/>
    <n v="0"/>
    <m/>
    <m/>
    <m/>
    <m/>
    <m/>
    <m/>
    <m/>
    <m/>
    <n v="115000"/>
    <n v="0"/>
    <n v="115000"/>
    <n v="1"/>
    <n v="0"/>
    <n v="0"/>
    <n v="0"/>
    <n v="0"/>
    <n v="0"/>
    <n v="0"/>
    <n v="0"/>
    <n v="115000"/>
    <m/>
    <n v="0"/>
    <m/>
    <m/>
    <m/>
    <m/>
    <m/>
    <m/>
    <s v="Completed."/>
    <m/>
    <m/>
    <m/>
    <x v="1"/>
    <n v="0"/>
    <n v="1"/>
    <s v=""/>
    <n v="12"/>
    <n v="0"/>
    <n v="0"/>
    <n v="0"/>
    <n v="1992"/>
  </r>
  <r>
    <m/>
    <m/>
    <s v="JOR/ARS/04/TAS/01"/>
    <s v="UNDP"/>
    <m/>
    <x v="2"/>
    <s v="JOR"/>
    <x v="3"/>
    <s v="ARS"/>
    <s v="Technical assistance and pre-feasibility study in aerosol sector"/>
    <d v="1991-06-01T00:00:00"/>
    <d v="1992-06-01T00:00:00"/>
    <s v="FIN"/>
    <d v="1991-08-01T00:00:00"/>
    <m/>
    <d v="1992-02-01T00:00:00"/>
    <d v="1997-12-01T00:00:00"/>
    <n v="0"/>
    <m/>
    <m/>
    <m/>
    <m/>
    <m/>
    <n v="0"/>
    <m/>
    <m/>
    <m/>
    <m/>
    <m/>
    <n v="29000"/>
    <n v="0"/>
    <n v="29000"/>
    <n v="1"/>
    <n v="0"/>
    <n v="0"/>
    <n v="0"/>
    <n v="3770"/>
    <n v="0"/>
    <n v="3770"/>
    <n v="0"/>
    <n v="29000"/>
    <n v="0"/>
    <n v="0"/>
    <n v="3770"/>
    <n v="0"/>
    <m/>
    <m/>
    <m/>
    <m/>
    <s v="Completed in 1992. Financially completed in 1997."/>
    <m/>
    <m/>
    <m/>
    <x v="1"/>
    <n v="0"/>
    <n v="1"/>
    <n v="2"/>
    <n v="12"/>
    <n v="0"/>
    <n v="0"/>
    <n v="0"/>
    <n v="1991"/>
  </r>
  <r>
    <m/>
    <m/>
    <s v="KEN/REF/11/INV/06"/>
    <s v="UNIDO"/>
    <m/>
    <x v="0"/>
    <s v="KEN"/>
    <x v="0"/>
    <s v="REF"/>
    <s v="Technical assistance and project preparation and project implementation for CFC phase-out at Kenya Cold Storage Ltd., Hall Equatorial Ltd. and Premier Refrigeration for Engineering Ltd."/>
    <d v="1993-11-01T00:00:00"/>
    <d v="1997-03-01T00:00:00"/>
    <s v="FIN"/>
    <d v="1996-12-01T00:00:00"/>
    <m/>
    <d v="1998-12-01T00:00:00"/>
    <d v="2001-07-01T00:00:00"/>
    <n v="40.799999999999997"/>
    <m/>
    <m/>
    <n v="0"/>
    <m/>
    <m/>
    <n v="40.799999999999997"/>
    <m/>
    <m/>
    <n v="0"/>
    <m/>
    <m/>
    <n v="380875"/>
    <n v="123140"/>
    <n v="504015"/>
    <n v="1"/>
    <n v="0"/>
    <n v="0"/>
    <n v="0"/>
    <n v="49514"/>
    <n v="15904.31"/>
    <n v="65418.31"/>
    <n v="0.30999999999767169"/>
    <n v="504015"/>
    <n v="0"/>
    <m/>
    <n v="65418"/>
    <n v="0"/>
    <m/>
    <m/>
    <m/>
    <m/>
    <m/>
    <m/>
    <m/>
    <m/>
    <x v="1"/>
    <n v="0"/>
    <n v="1"/>
    <n v="37"/>
    <n v="40"/>
    <n v="0"/>
    <n v="0"/>
    <n v="40800"/>
    <n v="1993"/>
  </r>
  <r>
    <m/>
    <m/>
    <s v="VEN/REF/04/TRA/01"/>
    <s v="UNDP"/>
    <m/>
    <x v="1"/>
    <s v="VEN"/>
    <x v="2"/>
    <s v="REF"/>
    <s v="Technical assistance and training of servicing technicians in the refrigeration sector"/>
    <d v="1991-06-01T00:00:00"/>
    <d v="1992-06-01T00:00:00"/>
    <s v="FIN"/>
    <d v="1991-07-01T00:00:00"/>
    <m/>
    <d v="1992-06-01T00:00:00"/>
    <d v="1997-12-01T00:00:00"/>
    <n v="0"/>
    <m/>
    <m/>
    <m/>
    <m/>
    <m/>
    <n v="0"/>
    <m/>
    <m/>
    <m/>
    <m/>
    <m/>
    <n v="30000"/>
    <n v="-10980"/>
    <n v="19020"/>
    <n v="1"/>
    <n v="0"/>
    <n v="0"/>
    <n v="0"/>
    <n v="3900"/>
    <n v="-1427"/>
    <n v="2473"/>
    <n v="0.40000000000009095"/>
    <n v="19020"/>
    <n v="0"/>
    <n v="0"/>
    <n v="2472.6"/>
    <n v="0"/>
    <m/>
    <m/>
    <m/>
    <m/>
    <s v="Completed in 1992. Financially completed in 1997."/>
    <m/>
    <m/>
    <m/>
    <x v="1"/>
    <n v="0"/>
    <n v="1"/>
    <n v="1"/>
    <n v="12"/>
    <n v="0"/>
    <n v="0"/>
    <n v="0"/>
    <n v="1991"/>
  </r>
  <r>
    <m/>
    <m/>
    <s v="ARG/REF/19/TRA/46"/>
    <s v="Switzerland"/>
    <m/>
    <x v="1"/>
    <s v="ARG"/>
    <x v="2"/>
    <s v="REF"/>
    <s v="Technical assistance and training on safe designs of hydrocarbon based domestic and commercial refrigeration appliances"/>
    <d v="1996-05-01T00:00:00"/>
    <d v="1997-10-01T00:00:00"/>
    <s v="FIN"/>
    <d v="1996-08-01T00:00:00"/>
    <m/>
    <d v="1997-08-01T00:00:00"/>
    <d v="1997-10-01T00:00:00"/>
    <n v="0"/>
    <m/>
    <m/>
    <n v="0"/>
    <m/>
    <m/>
    <n v="0"/>
    <m/>
    <m/>
    <n v="0"/>
    <m/>
    <m/>
    <n v="242600"/>
    <n v="0"/>
    <n v="242600"/>
    <n v="1"/>
    <n v="0"/>
    <n v="0"/>
    <n v="0"/>
    <n v="0"/>
    <n v="0"/>
    <n v="0"/>
    <n v="0"/>
    <n v="242600"/>
    <n v="0"/>
    <n v="0"/>
    <n v="0"/>
    <n v="0"/>
    <m/>
    <m/>
    <m/>
    <m/>
    <s v="Balance has been compensated with separate Swiss funding"/>
    <m/>
    <m/>
    <m/>
    <x v="1"/>
    <n v="0"/>
    <n v="1"/>
    <n v="3"/>
    <n v="17"/>
    <n v="0"/>
    <n v="0"/>
    <n v="0"/>
    <n v="1996"/>
  </r>
  <r>
    <m/>
    <m/>
    <s v="PHI/FUM/44/TAS/76"/>
    <s v="IBRD"/>
    <m/>
    <x v="2"/>
    <s v="PHI"/>
    <x v="3"/>
    <s v="FUM"/>
    <s v="Technical assistance for a national methyl bromide phase-out strategy"/>
    <d v="2004-12-01T00:00:00"/>
    <d v="2008-12-01T00:00:00"/>
    <s v="FIN"/>
    <d v="2005-12-01T00:00:00"/>
    <m/>
    <d v="2010-12-01T00:00:00"/>
    <d v="2010-12-01T00:00:00"/>
    <n v="9"/>
    <m/>
    <m/>
    <n v="0"/>
    <m/>
    <m/>
    <n v="9"/>
    <m/>
    <m/>
    <n v="0"/>
    <m/>
    <m/>
    <n v="330000"/>
    <n v="0"/>
    <n v="330000"/>
    <n v="1"/>
    <n v="0"/>
    <n v="0"/>
    <n v="0"/>
    <n v="24750"/>
    <n v="0"/>
    <n v="24750"/>
    <n v="0"/>
    <n v="330000"/>
    <n v="0"/>
    <n v="0"/>
    <n v="24750"/>
    <n v="0"/>
    <n v="0"/>
    <m/>
    <m/>
    <m/>
    <s v="Project was extended to allow transfer of activities to regular personnel of the implementing agency to ensure sustainability of MB phaseout in non-QPS applications and prevent return of stockholders to use of MB in non-QPS after project completion; facilitate coordination of activities of the FPA and BPI in monitoring QPS use of MB, Administrative Order No. 17 series of 2010 on &quot;Guidelines for the Bureau of Plant Industry and Fertilizer and Pesticides Authority (FPA) on the Implementation of a Logbook System for Methyl Bromide QPS Uses&quot; signed 16 Aug 2010. Regular inspection and monitoring visits conducted in selected regions; follow-thru workshops for database establishment for FPA regions held; verification and on-the-spot inspection of QPS MB consumption also conducted; consumption verification audits for 2008-2009 completed."/>
    <m/>
    <m/>
    <m/>
    <x v="1"/>
    <n v="0"/>
    <n v="1"/>
    <n v="12"/>
    <n v="48"/>
    <n v="0"/>
    <n v="0"/>
    <n v="9000"/>
    <n v="2004"/>
  </r>
  <r>
    <m/>
    <m/>
    <s v="IRQ/FUM/62/INV/13"/>
    <s v="UNIDO"/>
    <m/>
    <x v="2"/>
    <s v="IRQ"/>
    <x v="0"/>
    <s v="FUM"/>
    <s v="Technical assistance for alternatives to methyl bromide"/>
    <d v="2010-12-01T00:00:00"/>
    <d v="2013-06-01T00:00:00"/>
    <s v="FIN"/>
    <d v="2010-12-01T00:00:00"/>
    <m/>
    <d v="2018-04-01T00:00:00"/>
    <d v="2019-03-01T00:00:00"/>
    <n v="3.5"/>
    <m/>
    <m/>
    <n v="0"/>
    <m/>
    <m/>
    <n v="3.5"/>
    <m/>
    <m/>
    <n v="0"/>
    <m/>
    <m/>
    <n v="211970"/>
    <n v="-24516"/>
    <n v="187454"/>
    <n v="1"/>
    <n v="0"/>
    <n v="0"/>
    <n v="0"/>
    <n v="19077"/>
    <n v="-2206"/>
    <n v="16871"/>
    <n v="0"/>
    <n v="187454"/>
    <n v="0"/>
    <m/>
    <n v="16871"/>
    <n v="0"/>
    <m/>
    <m/>
    <m/>
    <d v="2018-04-01T00:00:00"/>
    <m/>
    <m/>
    <m/>
    <m/>
    <x v="1"/>
    <n v="0"/>
    <n v="1"/>
    <n v="0"/>
    <n v="30"/>
    <n v="0"/>
    <n v="0"/>
    <n v="3500"/>
    <n v="2010"/>
  </r>
  <r>
    <m/>
    <m/>
    <s v="SIL/HAL/51/TAS/15"/>
    <s v="UNDP"/>
    <m/>
    <x v="0"/>
    <s v="SIL"/>
    <x v="3"/>
    <s v="HAL"/>
    <s v="Technical assistance for awareness raising in the halon sector"/>
    <d v="2007-03-01T00:00:00"/>
    <d v="2008-09-01T00:00:00"/>
    <s v="FIN"/>
    <d v="2009-05-01T00:00:00"/>
    <m/>
    <d v="2010-12-01T00:00:00"/>
    <d v="2012-05-01T00:00:00"/>
    <n v="0"/>
    <m/>
    <m/>
    <m/>
    <m/>
    <m/>
    <n v="0"/>
    <m/>
    <m/>
    <m/>
    <m/>
    <m/>
    <n v="15000"/>
    <n v="-6"/>
    <n v="14994"/>
    <n v="1"/>
    <n v="0"/>
    <n v="0"/>
    <n v="0"/>
    <n v="1350"/>
    <n v="-1"/>
    <n v="1349"/>
    <n v="-0.46000000000003638"/>
    <n v="14994"/>
    <n v="0"/>
    <n v="0"/>
    <n v="1349.46"/>
    <n v="0"/>
    <m/>
    <m/>
    <m/>
    <m/>
    <s v="Financially completed in 2012."/>
    <m/>
    <m/>
    <m/>
    <x v="1"/>
    <n v="0"/>
    <n v="1"/>
    <n v="26"/>
    <n v="18"/>
    <n v="0"/>
    <n v="0"/>
    <n v="0"/>
    <n v="2007"/>
  </r>
  <r>
    <m/>
    <m/>
    <s v="CPR/FOA/06/TAS/03"/>
    <s v="UNDP"/>
    <m/>
    <x v="2"/>
    <s v="CPR"/>
    <x v="3"/>
    <s v="FOA"/>
    <s v="Technical assistance for CFC-11 substitute technology in flexible polyurethane foam"/>
    <d v="1992-02-01T00:00:00"/>
    <d v="1993-06-01T00:00:00"/>
    <s v="FIN"/>
    <d v="1993-07-01T00:00:00"/>
    <m/>
    <d v="1994-12-01T00:00:00"/>
    <d v="1997-12-01T00:00:00"/>
    <n v="0"/>
    <m/>
    <m/>
    <m/>
    <m/>
    <m/>
    <n v="0"/>
    <m/>
    <m/>
    <m/>
    <m/>
    <m/>
    <n v="70000"/>
    <n v="0"/>
    <n v="70000"/>
    <n v="1"/>
    <n v="0"/>
    <n v="0"/>
    <n v="0"/>
    <n v="9100"/>
    <n v="0"/>
    <n v="9100"/>
    <n v="0"/>
    <n v="70000"/>
    <n v="0"/>
    <n v="0"/>
    <n v="9100"/>
    <n v="0"/>
    <m/>
    <m/>
    <m/>
    <m/>
    <s v="Completed in 1994. Financially completed in 1997."/>
    <m/>
    <m/>
    <m/>
    <x v="1"/>
    <n v="0"/>
    <n v="1"/>
    <n v="17"/>
    <n v="16"/>
    <n v="0"/>
    <n v="0"/>
    <n v="0"/>
    <n v="1992"/>
  </r>
  <r>
    <m/>
    <m/>
    <s v="CPR/FOA/06/TAS/13"/>
    <s v="UNDP"/>
    <m/>
    <x v="2"/>
    <s v="CPR"/>
    <x v="3"/>
    <s v="FOA"/>
    <s v="Technical assistance for CFC-11 substitute technology in rigid polyurethane foam"/>
    <d v="1992-02-01T00:00:00"/>
    <d v="1993-06-01T00:00:00"/>
    <s v="FIN"/>
    <d v="1993-06-01T00:00:00"/>
    <m/>
    <d v="1993-09-01T00:00:00"/>
    <d v="1997-12-01T00:00:00"/>
    <n v="0"/>
    <m/>
    <m/>
    <m/>
    <m/>
    <m/>
    <n v="0"/>
    <m/>
    <m/>
    <m/>
    <m/>
    <m/>
    <n v="70000"/>
    <n v="0"/>
    <n v="70000"/>
    <n v="1"/>
    <n v="0"/>
    <n v="0"/>
    <n v="0"/>
    <n v="9100"/>
    <n v="0"/>
    <n v="9100"/>
    <n v="0"/>
    <n v="70000"/>
    <n v="0"/>
    <n v="0"/>
    <n v="9100"/>
    <n v="0"/>
    <m/>
    <m/>
    <m/>
    <m/>
    <s v="Completed in 1993. Financially completed in 1997."/>
    <m/>
    <m/>
    <m/>
    <x v="1"/>
    <n v="0"/>
    <n v="1"/>
    <n v="16"/>
    <n v="16"/>
    <n v="0"/>
    <n v="0"/>
    <n v="0"/>
    <n v="1992"/>
  </r>
  <r>
    <m/>
    <m/>
    <s v="MOR/REF/32/TAS/42"/>
    <s v="France"/>
    <m/>
    <x v="0"/>
    <s v="MOR"/>
    <x v="3"/>
    <s v="REF"/>
    <s v="Technical assistance for cold storage equipment (training and demonstration project)"/>
    <d v="2000-12-01T00:00:00"/>
    <d v="2003-01-01T00:00:00"/>
    <s v="FIN"/>
    <d v="2004-01-01T00:00:00"/>
    <m/>
    <d v="2005-08-01T00:00:00"/>
    <d v="2012-12-01T00:00:00"/>
    <n v="0"/>
    <m/>
    <m/>
    <n v="0"/>
    <m/>
    <m/>
    <m/>
    <m/>
    <m/>
    <m/>
    <m/>
    <m/>
    <n v="114337"/>
    <n v="0"/>
    <n v="114337"/>
    <n v="1"/>
    <n v="0"/>
    <n v="0"/>
    <n v="0"/>
    <n v="5717"/>
    <n v="0"/>
    <n v="5717"/>
    <n v="0"/>
    <n v="114337"/>
    <m/>
    <n v="0"/>
    <n v="5717"/>
    <m/>
    <m/>
    <m/>
    <m/>
    <m/>
    <s v="Project completed"/>
    <m/>
    <m/>
    <m/>
    <x v="1"/>
    <n v="0"/>
    <n v="1"/>
    <n v="37"/>
    <n v="25"/>
    <n v="0"/>
    <n v="0"/>
    <n v="0"/>
    <n v="2000"/>
  </r>
  <r>
    <m/>
    <m/>
    <s v="LAO/SEV/27/CPG/09"/>
    <s v="France"/>
    <m/>
    <x v="2"/>
    <s v="LAO"/>
    <x v="6"/>
    <s v="SEV"/>
    <s v="Technical assistance for country programme and refrigerant management plan preparation"/>
    <d v="1999-03-01T00:00:00"/>
    <d v="2000-12-01T00:00:00"/>
    <s v="FIN"/>
    <d v="1999-05-01T00:00:00"/>
    <m/>
    <d v="2001-02-01T00:00:00"/>
    <d v="2001-02-01T00:00:00"/>
    <n v="0"/>
    <m/>
    <m/>
    <n v="0"/>
    <m/>
    <m/>
    <m/>
    <m/>
    <m/>
    <m/>
    <m/>
    <m/>
    <n v="31500"/>
    <n v="0"/>
    <n v="31500"/>
    <n v="1"/>
    <n v="0"/>
    <n v="0"/>
    <n v="0"/>
    <n v="0"/>
    <n v="0"/>
    <n v="0"/>
    <n v="0"/>
    <n v="31500"/>
    <m/>
    <m/>
    <n v="0"/>
    <m/>
    <m/>
    <m/>
    <m/>
    <m/>
    <s v="Le Plan de gestion des réfriférants a été approuvé en même temps que le Programme de pays à la 34ème réunion du Comité Exécutif. Project completed."/>
    <m/>
    <m/>
    <m/>
    <x v="1"/>
    <n v="0"/>
    <n v="1"/>
    <n v="2"/>
    <n v="21"/>
    <n v="0"/>
    <n v="0"/>
    <n v="0"/>
    <n v="1999"/>
  </r>
  <r>
    <m/>
    <m/>
    <s v="TUN/REF/08/TAS/08"/>
    <s v="IBRD"/>
    <m/>
    <x v="0"/>
    <s v="TUN"/>
    <x v="3"/>
    <s v="REF"/>
    <s v="Technical assistance for development of HFC-134a-based domestic refrigerators"/>
    <d v="1992-10-01T00:00:00"/>
    <d v="1995-04-01T00:00:00"/>
    <s v="FIN"/>
    <d v="1995-11-01T00:00:00"/>
    <m/>
    <d v="1997-06-01T00:00:00"/>
    <d v="1998-06-01T00:00:00"/>
    <n v="30"/>
    <m/>
    <m/>
    <n v="0"/>
    <m/>
    <m/>
    <n v="30"/>
    <m/>
    <m/>
    <n v="0"/>
    <m/>
    <m/>
    <n v="404659"/>
    <n v="0"/>
    <n v="404659"/>
    <n v="1"/>
    <n v="0"/>
    <n v="0"/>
    <n v="0"/>
    <n v="0"/>
    <n v="0"/>
    <n v="0"/>
    <n v="0"/>
    <n v="404659"/>
    <n v="0"/>
    <n v="0"/>
    <n v="0"/>
    <n v="0"/>
    <n v="0"/>
    <m/>
    <m/>
    <m/>
    <s v="Project completed. Final completion report provided in June 1998. This project is part of a line-of-grant approval. The total expenditure was covered by the $1.79 million approval."/>
    <m/>
    <m/>
    <m/>
    <x v="1"/>
    <n v="0"/>
    <n v="1"/>
    <n v="37"/>
    <n v="30"/>
    <n v="0"/>
    <n v="0"/>
    <n v="30000"/>
    <n v="1992"/>
  </r>
  <r>
    <m/>
    <m/>
    <s v="CPR/ARS/06/TAS/02"/>
    <s v="UNDP"/>
    <m/>
    <x v="2"/>
    <s v="CPR"/>
    <x v="3"/>
    <s v="ARS"/>
    <s v="Technical assistance for Guandong aerosols investment project and investigation of non-ODS filling technology and LPG purification"/>
    <d v="1992-02-01T00:00:00"/>
    <d v="1993-09-01T00:00:00"/>
    <s v="FIN"/>
    <d v="1993-06-01T00:00:00"/>
    <m/>
    <d v="1996-12-01T00:00:00"/>
    <d v="1998-12-01T00:00:00"/>
    <n v="0"/>
    <m/>
    <m/>
    <m/>
    <m/>
    <m/>
    <n v="0"/>
    <m/>
    <m/>
    <m/>
    <m/>
    <m/>
    <n v="75000"/>
    <n v="0"/>
    <n v="75000"/>
    <n v="1"/>
    <n v="0"/>
    <n v="0"/>
    <n v="0"/>
    <n v="9750"/>
    <n v="0"/>
    <n v="9750"/>
    <n v="0"/>
    <n v="75000"/>
    <n v="0"/>
    <n v="0"/>
    <n v="9750"/>
    <n v="0"/>
    <m/>
    <m/>
    <m/>
    <m/>
    <s v="Completed in 1996. Financially completed in 1998."/>
    <m/>
    <m/>
    <m/>
    <x v="1"/>
    <n v="0"/>
    <n v="1"/>
    <n v="16"/>
    <n v="19"/>
    <n v="0"/>
    <n v="0"/>
    <n v="0"/>
    <n v="1992"/>
  </r>
  <r>
    <m/>
    <m/>
    <s v="AFR/FUM/38/TAS/32"/>
    <s v="UNDP"/>
    <m/>
    <x v="0"/>
    <s v="AFR"/>
    <x v="3"/>
    <s v="FUM"/>
    <s v="Technical assistance for methyl bromide reductions and formulation of regional phase-out strategies for low-volume consuming countries"/>
    <d v="2002-11-01T00:00:00"/>
    <d v="2006-02-01T00:00:00"/>
    <s v="FIN"/>
    <d v="2003-02-01T00:00:00"/>
    <m/>
    <d v="2011-12-01T00:00:00"/>
    <d v="2014-02-01T00:00:00"/>
    <n v="1.5"/>
    <m/>
    <m/>
    <m/>
    <m/>
    <m/>
    <n v="1.5"/>
    <m/>
    <m/>
    <m/>
    <m/>
    <m/>
    <n v="550000"/>
    <n v="-2112"/>
    <n v="547888"/>
    <n v="1"/>
    <n v="0"/>
    <n v="0"/>
    <n v="0"/>
    <n v="70500"/>
    <n v="-271"/>
    <n v="70229"/>
    <n v="-0.27999999999883585"/>
    <n v="547888"/>
    <n v="0"/>
    <n v="0"/>
    <n v="70229.279999999999"/>
    <n v="0"/>
    <m/>
    <m/>
    <m/>
    <m/>
    <s v="Financially completed in 2014."/>
    <m/>
    <m/>
    <m/>
    <x v="1"/>
    <n v="0"/>
    <n v="1"/>
    <n v="3"/>
    <n v="39"/>
    <n v="0"/>
    <n v="0"/>
    <n v="1500"/>
    <n v="2002"/>
  </r>
  <r>
    <m/>
    <m/>
    <s v="IND/HAL/29/TAS/243"/>
    <s v="UNDP"/>
    <m/>
    <x v="2"/>
    <s v="IND"/>
    <x v="3"/>
    <s v="HAL"/>
    <s v="Technical assistance for revision, preparation and introduction of national fire codes/standards for use of halon alternative technologies in India"/>
    <d v="1999-11-01T00:00:00"/>
    <d v="2002-12-01T00:00:00"/>
    <s v="FIN"/>
    <d v="2000-01-01T00:00:00"/>
    <m/>
    <d v="2005-12-01T00:00:00"/>
    <d v="2007-03-01T00:00:00"/>
    <n v="0"/>
    <m/>
    <m/>
    <m/>
    <m/>
    <m/>
    <n v="0"/>
    <m/>
    <m/>
    <m/>
    <m/>
    <m/>
    <n v="88000"/>
    <n v="-3435"/>
    <n v="84565"/>
    <n v="1"/>
    <n v="0"/>
    <n v="0"/>
    <n v="0"/>
    <n v="11440"/>
    <n v="-447"/>
    <n v="10993"/>
    <n v="-0.4500000000007276"/>
    <n v="84565"/>
    <n v="0"/>
    <n v="0"/>
    <n v="10993.45"/>
    <n v="0"/>
    <m/>
    <m/>
    <m/>
    <m/>
    <s v="Completed in 2005. Financially completed in 2007."/>
    <m/>
    <m/>
    <m/>
    <x v="1"/>
    <n v="0"/>
    <n v="1"/>
    <n v="2"/>
    <n v="37"/>
    <n v="0"/>
    <n v="0"/>
    <n v="0"/>
    <n v="1999"/>
  </r>
  <r>
    <m/>
    <m/>
    <s v="BRA/REF/32/TAS/200"/>
    <s v="UNDP"/>
    <m/>
    <x v="1"/>
    <s v="BRA"/>
    <x v="3"/>
    <s v="REF"/>
    <s v="Technical assistance for RMP survey and preparation"/>
    <d v="2000-12-01T00:00:00"/>
    <d v="2003-01-01T00:00:00"/>
    <s v="FIN"/>
    <d v="2001-01-01T00:00:00"/>
    <m/>
    <d v="2003-01-01T00:00:00"/>
    <d v="2003-07-01T00:00:00"/>
    <n v="0"/>
    <m/>
    <m/>
    <m/>
    <m/>
    <m/>
    <n v="0"/>
    <m/>
    <m/>
    <m/>
    <m/>
    <m/>
    <n v="100000"/>
    <n v="-1"/>
    <n v="99999"/>
    <n v="1"/>
    <n v="0"/>
    <n v="0"/>
    <n v="0"/>
    <n v="13000"/>
    <n v="0"/>
    <n v="13000"/>
    <n v="0"/>
    <n v="99999"/>
    <n v="0"/>
    <n v="0"/>
    <n v="13000"/>
    <n v="0"/>
    <m/>
    <m/>
    <m/>
    <m/>
    <s v="Completed in 2003. Financially completed in 2003."/>
    <m/>
    <m/>
    <m/>
    <x v="1"/>
    <n v="0"/>
    <n v="1"/>
    <n v="1"/>
    <n v="25"/>
    <n v="0"/>
    <n v="0"/>
    <n v="0"/>
    <n v="2000"/>
  </r>
  <r>
    <m/>
    <m/>
    <s v="COL/REF/32/TAS/46"/>
    <s v="UNDP"/>
    <m/>
    <x v="1"/>
    <s v="COL"/>
    <x v="3"/>
    <s v="REF"/>
    <s v="Technical assistance for RMP survey and preparation"/>
    <d v="2000-12-01T00:00:00"/>
    <d v="2003-01-01T00:00:00"/>
    <s v="FIN"/>
    <d v="2002-07-01T00:00:00"/>
    <m/>
    <d v="2003-12-01T00:00:00"/>
    <d v="2005-10-01T00:00:00"/>
    <n v="0"/>
    <m/>
    <m/>
    <m/>
    <m/>
    <m/>
    <n v="0"/>
    <m/>
    <m/>
    <m/>
    <m/>
    <m/>
    <n v="40000"/>
    <n v="-2578"/>
    <n v="37422"/>
    <n v="1"/>
    <n v="0"/>
    <n v="0"/>
    <n v="0"/>
    <n v="5200"/>
    <n v="-335"/>
    <n v="4865"/>
    <n v="0.13996700000006967"/>
    <n v="37422"/>
    <n v="0"/>
    <n v="0"/>
    <n v="4864.8600329999999"/>
    <n v="0"/>
    <m/>
    <m/>
    <m/>
    <m/>
    <s v="Completed in 2003. Financially completed in 2005."/>
    <m/>
    <m/>
    <m/>
    <x v="1"/>
    <n v="0"/>
    <n v="1"/>
    <n v="19"/>
    <n v="25"/>
    <n v="0"/>
    <n v="0"/>
    <n v="0"/>
    <n v="2000"/>
  </r>
  <r>
    <m/>
    <m/>
    <s v="COS/REF/32/TAS/23"/>
    <s v="UNDP"/>
    <m/>
    <x v="1"/>
    <s v="COS"/>
    <x v="3"/>
    <s v="REF"/>
    <s v="Technical assistance for RMP survey and preparation"/>
    <d v="2000-12-01T00:00:00"/>
    <d v="2003-01-01T00:00:00"/>
    <s v="FIN"/>
    <d v="2002-07-01T00:00:00"/>
    <m/>
    <d v="2005-12-01T00:00:00"/>
    <d v="2010-10-01T00:00:00"/>
    <n v="0"/>
    <m/>
    <m/>
    <m/>
    <m/>
    <m/>
    <n v="0"/>
    <m/>
    <m/>
    <m/>
    <m/>
    <m/>
    <n v="40000"/>
    <n v="-14642"/>
    <n v="25358"/>
    <n v="1"/>
    <n v="0"/>
    <n v="0"/>
    <n v="0"/>
    <n v="5200"/>
    <n v="-1904"/>
    <n v="3296"/>
    <n v="-0.53999999999996362"/>
    <n v="25358"/>
    <n v="0"/>
    <n v="0"/>
    <n v="3296.54"/>
    <n v="0"/>
    <m/>
    <m/>
    <m/>
    <m/>
    <s v="Financially completed in 2010."/>
    <m/>
    <m/>
    <m/>
    <x v="1"/>
    <n v="0"/>
    <n v="1"/>
    <n v="19"/>
    <n v="25"/>
    <n v="0"/>
    <n v="0"/>
    <n v="0"/>
    <n v="2000"/>
  </r>
  <r>
    <m/>
    <m/>
    <s v="IND/ARS/29/TAS/244"/>
    <s v="UNDP"/>
    <m/>
    <x v="2"/>
    <s v="IND"/>
    <x v="3"/>
    <s v="ARS"/>
    <s v="Technical assistance for safety and technical programme to assist SME's manufacturing aerosol products (Phase I)"/>
    <d v="1999-11-01T00:00:00"/>
    <d v="2002-12-01T00:00:00"/>
    <s v="FIN"/>
    <d v="2000-09-01T00:00:00"/>
    <m/>
    <d v="2004-09-01T00:00:00"/>
    <d v="2008-04-01T00:00:00"/>
    <n v="125"/>
    <m/>
    <m/>
    <m/>
    <m/>
    <m/>
    <n v="125"/>
    <m/>
    <m/>
    <m/>
    <m/>
    <m/>
    <n v="155000"/>
    <n v="-16537"/>
    <n v="138463"/>
    <n v="1"/>
    <n v="0"/>
    <n v="0"/>
    <n v="0"/>
    <n v="20150"/>
    <n v="-2150"/>
    <n v="18000"/>
    <n v="-0.18999999999869033"/>
    <n v="138463"/>
    <n v="0"/>
    <n v="0"/>
    <n v="18000.189999999999"/>
    <n v="0"/>
    <m/>
    <m/>
    <m/>
    <m/>
    <s v="Completed in 2004. Financially completed in 2008."/>
    <m/>
    <m/>
    <m/>
    <x v="1"/>
    <n v="0"/>
    <n v="1"/>
    <n v="10"/>
    <n v="37"/>
    <n v="0"/>
    <n v="0"/>
    <n v="125000"/>
    <n v="1999"/>
  </r>
  <r>
    <m/>
    <m/>
    <s v="GHA/FOA/08/TAS/03"/>
    <s v="UNDP"/>
    <m/>
    <x v="0"/>
    <s v="GHA"/>
    <x v="3"/>
    <s v="FOA"/>
    <s v="Technical assistance for technology transfer for phase-out of CFC-11 in flexible foam"/>
    <d v="1992-10-01T00:00:00"/>
    <d v="1994-10-01T00:00:00"/>
    <s v="FIN"/>
    <d v="1994-01-01T00:00:00"/>
    <m/>
    <d v="1995-06-01T00:00:00"/>
    <d v="1997-12-01T00:00:00"/>
    <n v="0"/>
    <m/>
    <m/>
    <m/>
    <m/>
    <m/>
    <n v="0"/>
    <m/>
    <m/>
    <m/>
    <m/>
    <m/>
    <n v="85000"/>
    <n v="0"/>
    <n v="85000"/>
    <n v="1"/>
    <n v="0"/>
    <n v="0"/>
    <n v="0"/>
    <n v="11050"/>
    <n v="0"/>
    <n v="11050"/>
    <n v="0"/>
    <n v="85000"/>
    <n v="0"/>
    <n v="0"/>
    <n v="11050"/>
    <n v="0"/>
    <m/>
    <m/>
    <m/>
    <m/>
    <s v="Completed in 1995. Financially completed in 1997."/>
    <m/>
    <m/>
    <m/>
    <x v="1"/>
    <n v="0"/>
    <n v="1"/>
    <n v="15"/>
    <n v="24"/>
    <n v="0"/>
    <n v="0"/>
    <n v="0"/>
    <n v="1992"/>
  </r>
  <r>
    <m/>
    <m/>
    <s v="CPR/FOA/09/TAS/22"/>
    <s v="UNDP"/>
    <m/>
    <x v="2"/>
    <s v="CPR"/>
    <x v="3"/>
    <s v="FOA"/>
    <s v="Technical assistance for the Beijing Household Electric Appliances Research Institute (Bheari)"/>
    <d v="1993-03-01T00:00:00"/>
    <d v="1995-06-01T00:00:00"/>
    <s v="FIN"/>
    <d v="1994-10-01T00:00:00"/>
    <m/>
    <d v="1998-10-01T00:00:00"/>
    <d v="2003-07-01T00:00:00"/>
    <n v="0"/>
    <m/>
    <m/>
    <m/>
    <m/>
    <m/>
    <n v="0"/>
    <m/>
    <m/>
    <m/>
    <m/>
    <m/>
    <n v="0"/>
    <n v="444945"/>
    <n v="444945"/>
    <n v="1"/>
    <n v="0"/>
    <n v="0"/>
    <n v="0"/>
    <n v="0"/>
    <n v="57843"/>
    <n v="57843"/>
    <n v="0"/>
    <n v="444945"/>
    <n v="0"/>
    <n v="0"/>
    <n v="57843"/>
    <n v="0"/>
    <m/>
    <m/>
    <m/>
    <m/>
    <s v="Completed in 1998. Financially completed in 2003."/>
    <m/>
    <m/>
    <m/>
    <x v="1"/>
    <n v="0"/>
    <n v="1"/>
    <n v="19"/>
    <n v="27"/>
    <n v="0"/>
    <n v="0"/>
    <n v="0"/>
    <n v="1993"/>
  </r>
  <r>
    <m/>
    <m/>
    <s v="GHA/SOL/44/TAS/22"/>
    <s v="UNDP"/>
    <m/>
    <x v="0"/>
    <s v="GHA"/>
    <x v="3"/>
    <s v="SOL"/>
    <s v="Technical assistance for the CTC sector"/>
    <d v="2004-12-01T00:00:00"/>
    <d v="2005-12-01T00:00:00"/>
    <s v="FIN"/>
    <d v="2005-02-01T00:00:00"/>
    <m/>
    <d v="2006-12-01T00:00:00"/>
    <d v="2008-08-01T00:00:00"/>
    <n v="0"/>
    <m/>
    <m/>
    <m/>
    <m/>
    <m/>
    <n v="0"/>
    <m/>
    <m/>
    <m/>
    <m/>
    <m/>
    <n v="20000"/>
    <n v="-284"/>
    <n v="19716"/>
    <n v="1"/>
    <n v="0"/>
    <n v="0"/>
    <n v="0"/>
    <n v="1800"/>
    <n v="-26"/>
    <n v="1774"/>
    <n v="-0.44000000000005457"/>
    <n v="19716"/>
    <n v="0"/>
    <n v="0"/>
    <n v="1774.44"/>
    <n v="0"/>
    <m/>
    <m/>
    <m/>
    <m/>
    <s v="Completed in 2006. Financially Completed in 2008."/>
    <m/>
    <m/>
    <m/>
    <x v="1"/>
    <n v="0"/>
    <n v="1"/>
    <n v="2"/>
    <n v="12"/>
    <n v="0"/>
    <n v="0"/>
    <n v="0"/>
    <n v="2004"/>
  </r>
  <r>
    <m/>
    <m/>
    <s v="MOZ/FUM/60/TAS/20"/>
    <s v="UNIDO"/>
    <m/>
    <x v="0"/>
    <s v="MOZ"/>
    <x v="3"/>
    <s v="FUM"/>
    <s v="Technical assistance for the elimination of controlled uses of methyl bromide in soil fumigation"/>
    <d v="2010-04-01T00:00:00"/>
    <d v="2011-04-01T00:00:00"/>
    <s v="FIN"/>
    <d v="2010-12-01T00:00:00"/>
    <m/>
    <d v="2015-12-01T00:00:00"/>
    <d v="2016-10-01T00:00:00"/>
    <n v="0.4"/>
    <m/>
    <m/>
    <n v="0"/>
    <m/>
    <m/>
    <n v="0.4"/>
    <m/>
    <m/>
    <n v="0"/>
    <m/>
    <m/>
    <n v="40000"/>
    <n v="-378"/>
    <n v="39622"/>
    <n v="1"/>
    <n v="0"/>
    <n v="0"/>
    <n v="0"/>
    <n v="3600"/>
    <n v="-34"/>
    <n v="3566"/>
    <n v="0"/>
    <n v="39622"/>
    <n v="0"/>
    <m/>
    <n v="3566"/>
    <n v="0"/>
    <m/>
    <m/>
    <m/>
    <m/>
    <m/>
    <m/>
    <m/>
    <m/>
    <x v="1"/>
    <n v="0"/>
    <n v="1"/>
    <n v="8"/>
    <n v="12"/>
    <n v="0"/>
    <n v="0"/>
    <n v="400"/>
    <n v="2010"/>
  </r>
  <r>
    <m/>
    <m/>
    <s v="GEO/FUM/47/INV/20"/>
    <s v="UNIDO"/>
    <m/>
    <x v="4"/>
    <s v="GEO"/>
    <x v="0"/>
    <s v="FUM"/>
    <s v="Technical assistance for the elimination of methyl bromide in grain and storage facilities"/>
    <d v="2005-11-01T00:00:00"/>
    <d v="2009-12-01T00:00:00"/>
    <s v="FIN"/>
    <d v="2006-07-01T00:00:00"/>
    <m/>
    <d v="2010-12-01T00:00:00"/>
    <d v="2012-05-01T00:00:00"/>
    <n v="7.2"/>
    <m/>
    <m/>
    <n v="0"/>
    <m/>
    <m/>
    <n v="7.2"/>
    <m/>
    <m/>
    <n v="0"/>
    <m/>
    <m/>
    <n v="225500"/>
    <n v="-1.89"/>
    <n v="225498.11"/>
    <n v="0.99999951219103356"/>
    <n v="0.10999999998603016"/>
    <n v="0.10999999998603016"/>
    <n v="0"/>
    <n v="20295"/>
    <n v="0"/>
    <n v="20295"/>
    <n v="0"/>
    <n v="225498"/>
    <n v="0"/>
    <m/>
    <n v="20295"/>
    <n v="0"/>
    <m/>
    <m/>
    <m/>
    <m/>
    <m/>
    <m/>
    <m/>
    <m/>
    <x v="1"/>
    <n v="0"/>
    <n v="1"/>
    <n v="8"/>
    <n v="49"/>
    <n v="0"/>
    <n v="0"/>
    <n v="7200"/>
    <n v="2005"/>
  </r>
  <r>
    <m/>
    <m/>
    <s v="TKM/FUM/59/INV/06"/>
    <s v="UNIDO"/>
    <m/>
    <x v="4"/>
    <s v="TKM"/>
    <x v="0"/>
    <s v="FUM"/>
    <s v="Technical assistance for the elimination of methyl bromide in post harvest sector"/>
    <d v="2009-11-01T00:00:00"/>
    <d v="2013-12-01T00:00:00"/>
    <s v="FIN"/>
    <d v="2010-07-01T00:00:00"/>
    <m/>
    <d v="2013-12-01T00:00:00"/>
    <d v="2015-03-01T00:00:00"/>
    <n v="2.8"/>
    <m/>
    <m/>
    <n v="0"/>
    <m/>
    <m/>
    <n v="2.8"/>
    <m/>
    <m/>
    <n v="0"/>
    <m/>
    <m/>
    <n v="179586"/>
    <n v="-980.68"/>
    <n v="178605.32"/>
    <n v="0.99999820834004272"/>
    <n v="0.32000000000698492"/>
    <n v="0.32000000000698492"/>
    <n v="0"/>
    <n v="16163"/>
    <n v="-89"/>
    <n v="16074"/>
    <n v="0"/>
    <n v="178605"/>
    <n v="0"/>
    <m/>
    <n v="16074"/>
    <n v="0"/>
    <m/>
    <m/>
    <m/>
    <m/>
    <m/>
    <m/>
    <m/>
    <m/>
    <x v="1"/>
    <n v="0"/>
    <n v="1"/>
    <n v="8"/>
    <n v="49"/>
    <n v="0"/>
    <n v="0"/>
    <n v="2800"/>
    <n v="2009"/>
  </r>
  <r>
    <m/>
    <m/>
    <s v="KEN/FUM/65/INV/52"/>
    <s v="UNIDO"/>
    <m/>
    <x v="0"/>
    <s v="KEN"/>
    <x v="0"/>
    <s v="FUM"/>
    <s v="Technical assistance for the final elimination of methyl bromide in post harvest sector"/>
    <d v="2011-11-01T00:00:00"/>
    <d v="2012-11-01T00:00:00"/>
    <s v="FIN"/>
    <d v="2012-09-01T00:00:00"/>
    <m/>
    <d v="2014-12-01T00:00:00"/>
    <d v="2016-10-01T00:00:00"/>
    <n v="6.6"/>
    <m/>
    <m/>
    <n v="0"/>
    <m/>
    <m/>
    <n v="6.6"/>
    <m/>
    <m/>
    <n v="0"/>
    <m/>
    <m/>
    <n v="287700"/>
    <n v="-3455"/>
    <n v="284245"/>
    <n v="1"/>
    <n v="0"/>
    <n v="0"/>
    <n v="0"/>
    <n v="21578"/>
    <n v="-260"/>
    <n v="21318"/>
    <n v="0"/>
    <n v="284245"/>
    <n v="0"/>
    <m/>
    <n v="21318"/>
    <n v="0"/>
    <m/>
    <m/>
    <m/>
    <m/>
    <m/>
    <m/>
    <m/>
    <m/>
    <x v="1"/>
    <n v="0"/>
    <n v="1"/>
    <n v="10"/>
    <n v="12"/>
    <n v="0"/>
    <n v="0"/>
    <n v="6600"/>
    <n v="2011"/>
  </r>
  <r>
    <m/>
    <m/>
    <s v="TUN/FUM/73/TAS/62"/>
    <s v="Italy"/>
    <m/>
    <x v="0"/>
    <s v="TUN"/>
    <x v="3"/>
    <s v="FUM"/>
    <s v="Technical assistance for the final phase-out of methyl bromide in the palm dates sector"/>
    <d v="2014-11-01T00:00:00"/>
    <d v="2016-12-01T00:00:00"/>
    <s v="FIN"/>
    <d v="2015-12-01T00:00:00"/>
    <m/>
    <d v="2016-12-01T00:00:00"/>
    <d v="2018-03-01T00:00:00"/>
    <n v="2.2000000000000002"/>
    <m/>
    <m/>
    <n v="0"/>
    <m/>
    <m/>
    <n v="2.2000000000000002"/>
    <m/>
    <m/>
    <m/>
    <m/>
    <m/>
    <n v="132743"/>
    <n v="0"/>
    <n v="132743"/>
    <n v="1"/>
    <n v="0"/>
    <n v="0"/>
    <n v="0"/>
    <n v="17257"/>
    <n v="0"/>
    <n v="17257"/>
    <n v="0"/>
    <n v="132743"/>
    <n v="0"/>
    <n v="0"/>
    <n v="17257"/>
    <n v="0"/>
    <m/>
    <m/>
    <m/>
    <m/>
    <s v="The project has been financially closed. In January 2019, financial statement has been issued and the refund has been completed."/>
    <m/>
    <m/>
    <m/>
    <x v="1"/>
    <n v="0"/>
    <n v="1"/>
    <n v="13"/>
    <n v="25"/>
    <n v="0"/>
    <n v="0"/>
    <n v="2200"/>
    <n v="2014"/>
  </r>
  <r>
    <m/>
    <m/>
    <s v="TUN/FUM/73/TAS/63"/>
    <s v="UNIDO"/>
    <m/>
    <x v="0"/>
    <s v="TUN"/>
    <x v="3"/>
    <s v="FUM"/>
    <s v="Technical assistance for the final phase-out of methyl bromide in the palm dates sector"/>
    <d v="2014-11-01T00:00:00"/>
    <d v="2015-11-01T00:00:00"/>
    <s v="FIN"/>
    <d v="2015-12-01T00:00:00"/>
    <m/>
    <d v="2017-11-01T00:00:00"/>
    <d v="2019-03-01T00:00:00"/>
    <n v="4.4000000000000004"/>
    <m/>
    <m/>
    <n v="0"/>
    <m/>
    <m/>
    <n v="4.4000000000000004"/>
    <m/>
    <m/>
    <n v="0"/>
    <m/>
    <m/>
    <n v="267657"/>
    <n v="0"/>
    <n v="267657"/>
    <n v="1"/>
    <n v="0"/>
    <n v="0"/>
    <n v="0"/>
    <n v="18736"/>
    <n v="0"/>
    <n v="18736"/>
    <n v="0"/>
    <n v="267657"/>
    <n v="0"/>
    <m/>
    <n v="18736"/>
    <n v="0"/>
    <m/>
    <m/>
    <m/>
    <d v="2017-11-01T00:00:00"/>
    <m/>
    <m/>
    <m/>
    <m/>
    <x v="1"/>
    <n v="0"/>
    <n v="1"/>
    <n v="13"/>
    <n v="12"/>
    <n v="0"/>
    <n v="0"/>
    <n v="4400"/>
    <n v="2014"/>
  </r>
  <r>
    <m/>
    <m/>
    <s v="SUD/FUM/73/TAS/36"/>
    <s v="UNIDO"/>
    <m/>
    <x v="0"/>
    <s v="SUD"/>
    <x v="3"/>
    <s v="FUM"/>
    <s v="Technical assistance for the final phase-out of methyl bromide in the post harvest sector"/>
    <d v="2014-11-01T00:00:00"/>
    <d v="2016-12-01T00:00:00"/>
    <s v="FIN"/>
    <d v="2016-02-01T00:00:00"/>
    <m/>
    <d v="2018-02-01T00:00:00"/>
    <d v="2018-12-01T00:00:00"/>
    <n v="1.2"/>
    <m/>
    <m/>
    <n v="0"/>
    <m/>
    <m/>
    <n v="1.2"/>
    <m/>
    <m/>
    <n v="0"/>
    <m/>
    <m/>
    <n v="181610"/>
    <n v="-8408"/>
    <n v="173202"/>
    <n v="1"/>
    <n v="0"/>
    <n v="0"/>
    <n v="0"/>
    <n v="16345"/>
    <n v="-757"/>
    <n v="15588"/>
    <n v="0"/>
    <n v="173202"/>
    <n v="0"/>
    <m/>
    <n v="15588"/>
    <n v="0"/>
    <m/>
    <m/>
    <m/>
    <d v="2018-02-01T00:00:00"/>
    <m/>
    <m/>
    <m/>
    <m/>
    <x v="1"/>
    <n v="0"/>
    <n v="1"/>
    <n v="15"/>
    <n v="25"/>
    <n v="0"/>
    <n v="0"/>
    <n v="1200"/>
    <n v="2014"/>
  </r>
  <r>
    <m/>
    <m/>
    <s v="PHI/SEV/09/TAS/17"/>
    <s v="IBRD"/>
    <m/>
    <x v="2"/>
    <s v="PHI"/>
    <x v="3"/>
    <s v="SEV"/>
    <s v="Technical assistance for the financial institution"/>
    <d v="1993-03-01T00:00:00"/>
    <d v="1994-03-01T00:00:00"/>
    <s v="FIN"/>
    <d v="1995-08-01T00:00:00"/>
    <m/>
    <d v="2000-04-01T00:00:00"/>
    <d v="2000-04-01T00:00:00"/>
    <n v="0"/>
    <m/>
    <m/>
    <n v="0"/>
    <m/>
    <m/>
    <n v="0"/>
    <m/>
    <m/>
    <n v="0"/>
    <m/>
    <m/>
    <n v="100000"/>
    <n v="0"/>
    <n v="100000"/>
    <n v="1"/>
    <n v="0"/>
    <n v="0"/>
    <n v="0"/>
    <n v="0"/>
    <n v="0"/>
    <n v="0"/>
    <n v="0"/>
    <n v="100000"/>
    <n v="0"/>
    <n v="0"/>
    <n v="0"/>
    <n v="0"/>
    <n v="0"/>
    <m/>
    <m/>
    <m/>
    <s v="Project and PCR completed."/>
    <m/>
    <m/>
    <m/>
    <x v="1"/>
    <n v="0"/>
    <n v="1"/>
    <n v="29"/>
    <n v="12"/>
    <n v="0"/>
    <n v="0"/>
    <n v="0"/>
    <n v="1993"/>
  </r>
  <r>
    <m/>
    <m/>
    <s v="GEO/FUM/37/TAS/13"/>
    <s v="UNIDO"/>
    <m/>
    <x v="4"/>
    <s v="GEO"/>
    <x v="3"/>
    <s v="FUM"/>
    <s v="Technical assistance for the phase-out of methyl bromide for soil fumigation"/>
    <d v="2002-07-01T00:00:00"/>
    <d v="2006-08-01T00:00:00"/>
    <s v="FIN"/>
    <d v="2003-02-01T00:00:00"/>
    <m/>
    <d v="2006-12-01T00:00:00"/>
    <d v="2009-12-01T00:00:00"/>
    <n v="6"/>
    <m/>
    <m/>
    <n v="0"/>
    <m/>
    <m/>
    <n v="6"/>
    <m/>
    <m/>
    <n v="0"/>
    <m/>
    <m/>
    <n v="220000"/>
    <n v="-956.58"/>
    <n v="219043.42"/>
    <n v="0.99999808257193934"/>
    <n v="0.42000000001280569"/>
    <n v="0.42000000001280569"/>
    <n v="0"/>
    <n v="28600"/>
    <n v="-124"/>
    <n v="28476"/>
    <n v="0"/>
    <n v="219043"/>
    <n v="0"/>
    <m/>
    <n v="28476"/>
    <n v="0"/>
    <m/>
    <m/>
    <m/>
    <m/>
    <m/>
    <m/>
    <m/>
    <m/>
    <x v="1"/>
    <n v="0"/>
    <n v="1"/>
    <n v="7"/>
    <n v="49"/>
    <n v="0"/>
    <n v="0"/>
    <n v="6000"/>
    <n v="2002"/>
  </r>
  <r>
    <m/>
    <m/>
    <s v="ZIM/SOL/50/TAS/35"/>
    <s v="UNDP"/>
    <m/>
    <x v="0"/>
    <s v="ZIM"/>
    <x v="3"/>
    <s v="SOL"/>
    <s v="Technical assistance for the phase-out of ODS in the solvent/sterilant sector"/>
    <d v="2006-11-01T00:00:00"/>
    <d v="2008-05-01T00:00:00"/>
    <s v="FIN"/>
    <d v="2008-07-01T00:00:00"/>
    <m/>
    <d v="2009-12-01T00:00:00"/>
    <d v="2011-10-01T00:00:00"/>
    <n v="3.9"/>
    <m/>
    <m/>
    <m/>
    <m/>
    <m/>
    <n v="3.9"/>
    <m/>
    <m/>
    <m/>
    <m/>
    <m/>
    <n v="60000"/>
    <n v="-1229"/>
    <n v="58771"/>
    <n v="1"/>
    <n v="0"/>
    <n v="0"/>
    <n v="0"/>
    <n v="5400"/>
    <n v="-111"/>
    <n v="5289"/>
    <n v="-1.7998678904405097E-3"/>
    <n v="58771"/>
    <n v="0"/>
    <n v="0"/>
    <n v="5289.0017998678904"/>
    <n v="0"/>
    <m/>
    <m/>
    <m/>
    <m/>
    <s v="Completed in 2009. Financially completed in 2011."/>
    <m/>
    <m/>
    <m/>
    <x v="1"/>
    <n v="0"/>
    <n v="1"/>
    <n v="20"/>
    <n v="18"/>
    <n v="0"/>
    <n v="0"/>
    <n v="3900"/>
    <n v="2006"/>
  </r>
  <r>
    <m/>
    <m/>
    <s v="PAR/SOL/45/TAS/14"/>
    <s v="UNDP"/>
    <m/>
    <x v="1"/>
    <s v="PAR"/>
    <x v="3"/>
    <s v="SOL"/>
    <s v="Technical assistance for the phase-out of ODSs in the solvent sector"/>
    <d v="2005-04-01T00:00:00"/>
    <d v="2006-12-01T00:00:00"/>
    <s v="FIN"/>
    <d v="2006-04-01T00:00:00"/>
    <m/>
    <d v="2008-12-01T00:00:00"/>
    <d v="2012-07-01T00:00:00"/>
    <n v="2.4"/>
    <m/>
    <m/>
    <m/>
    <m/>
    <m/>
    <n v="2.4"/>
    <m/>
    <m/>
    <m/>
    <m/>
    <m/>
    <n v="30000"/>
    <n v="-107"/>
    <n v="29893"/>
    <n v="1"/>
    <n v="0"/>
    <n v="0"/>
    <n v="0"/>
    <n v="2700"/>
    <n v="-10"/>
    <n v="2690"/>
    <n v="-0.36999999999989086"/>
    <n v="29893"/>
    <n v="0"/>
    <n v="0"/>
    <n v="2690.37"/>
    <n v="0"/>
    <m/>
    <m/>
    <m/>
    <m/>
    <s v="Financially completed in 2012."/>
    <m/>
    <m/>
    <m/>
    <x v="1"/>
    <n v="0"/>
    <n v="1"/>
    <n v="12"/>
    <n v="20"/>
    <n v="0"/>
    <n v="0"/>
    <n v="2400"/>
    <n v="2005"/>
  </r>
  <r>
    <m/>
    <m/>
    <s v="URU/SOL/45/TAS/43"/>
    <s v="UNDP"/>
    <m/>
    <x v="1"/>
    <s v="URU"/>
    <x v="3"/>
    <s v="SOL"/>
    <s v="Technical assistance for the phase-out of ODSs in the solvent sector"/>
    <d v="2005-04-01T00:00:00"/>
    <d v="2006-12-01T00:00:00"/>
    <s v="FIN"/>
    <d v="2005-12-01T00:00:00"/>
    <m/>
    <d v="2007-12-01T00:00:00"/>
    <d v="2009-08-01T00:00:00"/>
    <n v="0.3"/>
    <m/>
    <m/>
    <m/>
    <m/>
    <m/>
    <n v="0.3"/>
    <m/>
    <m/>
    <m/>
    <m/>
    <m/>
    <n v="30000"/>
    <n v="0"/>
    <n v="30000"/>
    <n v="1"/>
    <n v="0"/>
    <n v="0"/>
    <n v="0"/>
    <n v="2700"/>
    <n v="0"/>
    <n v="2700"/>
    <n v="0"/>
    <n v="30000"/>
    <n v="0"/>
    <n v="0"/>
    <n v="2700"/>
    <n v="0"/>
    <m/>
    <m/>
    <m/>
    <m/>
    <s v="Completed in 2007.Financially completed in 2009."/>
    <m/>
    <m/>
    <m/>
    <x v="1"/>
    <n v="0"/>
    <n v="1"/>
    <n v="8"/>
    <n v="20"/>
    <n v="0"/>
    <n v="0"/>
    <n v="300"/>
    <n v="2005"/>
  </r>
  <r>
    <m/>
    <m/>
    <s v="KAM/SOL/57/TAS/21"/>
    <s v="UNIDO"/>
    <m/>
    <x v="2"/>
    <s v="KAM"/>
    <x v="3"/>
    <s v="SOL"/>
    <s v="Technical assistance for the total phase-out of CTC and TCA in the solvent sector"/>
    <d v="2009-04-01T00:00:00"/>
    <d v="2010-03-01T00:00:00"/>
    <s v="FIN"/>
    <d v="2010-02-01T00:00:00"/>
    <m/>
    <d v="2010-08-01T00:00:00"/>
    <d v="2010-12-01T00:00:00"/>
    <n v="0.3"/>
    <m/>
    <m/>
    <n v="0"/>
    <m/>
    <m/>
    <n v="0.3"/>
    <m/>
    <m/>
    <n v="0"/>
    <m/>
    <m/>
    <n v="40000"/>
    <n v="0"/>
    <n v="40000"/>
    <n v="1"/>
    <n v="0"/>
    <n v="0"/>
    <n v="0"/>
    <n v="3600"/>
    <n v="0"/>
    <n v="3600"/>
    <n v="0"/>
    <n v="40000"/>
    <n v="0"/>
    <m/>
    <n v="3600"/>
    <n v="0"/>
    <m/>
    <m/>
    <m/>
    <m/>
    <m/>
    <m/>
    <m/>
    <m/>
    <x v="1"/>
    <n v="0"/>
    <n v="1"/>
    <n v="10"/>
    <n v="11"/>
    <n v="0"/>
    <n v="0"/>
    <n v="300"/>
    <n v="2009"/>
  </r>
  <r>
    <m/>
    <m/>
    <s v="KEN/SOL/57/TAS/47"/>
    <s v="UNIDO"/>
    <m/>
    <x v="0"/>
    <s v="KEN"/>
    <x v="3"/>
    <s v="SOL"/>
    <s v="Technical assistance for the total phase-out of CTC and TCA in the solvent sector"/>
    <d v="2009-04-01T00:00:00"/>
    <d v="2010-03-01T00:00:00"/>
    <s v="FIN"/>
    <d v="2010-12-01T00:00:00"/>
    <m/>
    <d v="2012-07-01T00:00:00"/>
    <d v="2012-12-01T00:00:00"/>
    <n v="0.2"/>
    <m/>
    <m/>
    <n v="0"/>
    <m/>
    <m/>
    <n v="0.2"/>
    <m/>
    <m/>
    <n v="0"/>
    <m/>
    <m/>
    <n v="40000"/>
    <n v="-987.56"/>
    <n v="39012.44"/>
    <n v="0.9999887215462554"/>
    <n v="0.44000000000232831"/>
    <n v="0.44000000000232831"/>
    <n v="0"/>
    <n v="3600"/>
    <n v="-89"/>
    <n v="3511"/>
    <n v="0"/>
    <n v="39012"/>
    <n v="0"/>
    <m/>
    <n v="3511"/>
    <n v="0"/>
    <m/>
    <m/>
    <m/>
    <m/>
    <m/>
    <m/>
    <m/>
    <m/>
    <x v="1"/>
    <n v="0"/>
    <n v="1"/>
    <n v="20"/>
    <n v="11"/>
    <n v="0"/>
    <n v="0"/>
    <n v="200"/>
    <n v="2009"/>
  </r>
  <r>
    <m/>
    <m/>
    <s v="ZAM/FUM/56/INV/21"/>
    <s v="UNIDO"/>
    <m/>
    <x v="0"/>
    <s v="ZAM"/>
    <x v="0"/>
    <s v="FUM"/>
    <s v="Technical assistance for the total phase-out of methyl bromide in tobacco, cut flowers, horticulture and post harvest uses"/>
    <d v="2008-11-01T00:00:00"/>
    <d v="2011-11-01T00:00:00"/>
    <s v="FIN"/>
    <d v="2009-12-01T00:00:00"/>
    <m/>
    <d v="2016-12-01T00:00:00"/>
    <d v="2018-04-01T00:00:00"/>
    <n v="7.4"/>
    <m/>
    <m/>
    <n v="0"/>
    <m/>
    <m/>
    <n v="7.4"/>
    <m/>
    <m/>
    <n v="0"/>
    <m/>
    <m/>
    <n v="289548"/>
    <n v="-2"/>
    <n v="289546"/>
    <n v="1"/>
    <n v="0"/>
    <n v="0"/>
    <n v="0"/>
    <n v="21716"/>
    <n v="0"/>
    <n v="21716"/>
    <n v="0"/>
    <n v="289546"/>
    <n v="0"/>
    <m/>
    <n v="21716"/>
    <n v="0"/>
    <m/>
    <m/>
    <m/>
    <m/>
    <m/>
    <m/>
    <m/>
    <m/>
    <x v="1"/>
    <n v="0"/>
    <n v="1"/>
    <n v="13"/>
    <n v="36"/>
    <n v="0"/>
    <n v="0"/>
    <n v="7400"/>
    <n v="2008"/>
  </r>
  <r>
    <m/>
    <m/>
    <s v="ECU/ARS/08/PRP/07"/>
    <s v="USA"/>
    <m/>
    <x v="1"/>
    <s v="ECU"/>
    <x v="5"/>
    <s v="ARS"/>
    <s v="Technical assistance in aerosol project preparation"/>
    <d v="1992-10-01T00:00:00"/>
    <d v="1993-04-01T00:00:00"/>
    <s v="FIN"/>
    <m/>
    <m/>
    <d v="1993-04-01T00:00:00"/>
    <d v="1993-04-01T00:00:00"/>
    <n v="0"/>
    <m/>
    <m/>
    <n v="0"/>
    <m/>
    <m/>
    <m/>
    <m/>
    <m/>
    <m/>
    <m/>
    <m/>
    <n v="6000"/>
    <n v="0"/>
    <n v="6000"/>
    <n v="1"/>
    <n v="0"/>
    <n v="0"/>
    <n v="0"/>
    <n v="0"/>
    <n v="0"/>
    <n v="0"/>
    <n v="0"/>
    <n v="6000"/>
    <m/>
    <n v="0"/>
    <m/>
    <m/>
    <m/>
    <m/>
    <m/>
    <m/>
    <s v="Completed."/>
    <m/>
    <m/>
    <m/>
    <x v="1"/>
    <n v="0"/>
    <n v="1"/>
    <s v=""/>
    <n v="6"/>
    <n v="0"/>
    <n v="0"/>
    <n v="0"/>
    <n v="1992"/>
  </r>
  <r>
    <m/>
    <m/>
    <s v="GLO/ARS/06/TAS/24"/>
    <s v="UNDP"/>
    <m/>
    <x v="3"/>
    <s v="GLO"/>
    <x v="3"/>
    <s v="ARS"/>
    <s v="Technical assistance in aerosol sector"/>
    <d v="1992-02-01T00:00:00"/>
    <d v="1994-02-01T00:00:00"/>
    <s v="FIN"/>
    <d v="1993-03-01T00:00:00"/>
    <m/>
    <d v="1996-07-01T00:00:00"/>
    <d v="1997-12-01T00:00:00"/>
    <n v="0"/>
    <m/>
    <m/>
    <m/>
    <m/>
    <m/>
    <n v="0"/>
    <m/>
    <m/>
    <m/>
    <m/>
    <m/>
    <n v="60000"/>
    <n v="0"/>
    <n v="60000"/>
    <n v="1"/>
    <n v="0"/>
    <n v="0"/>
    <n v="0"/>
    <n v="7800"/>
    <n v="0"/>
    <n v="7800"/>
    <n v="0"/>
    <n v="60000"/>
    <n v="0"/>
    <n v="0"/>
    <n v="7800"/>
    <n v="0"/>
    <m/>
    <m/>
    <m/>
    <m/>
    <s v="Completed in 1996. Financially completed in 1997."/>
    <m/>
    <m/>
    <m/>
    <x v="1"/>
    <n v="0"/>
    <n v="1"/>
    <n v="13"/>
    <n v="24"/>
    <n v="0"/>
    <n v="0"/>
    <n v="0"/>
    <n v="1992"/>
  </r>
  <r>
    <m/>
    <m/>
    <s v="GHA/REF/27/TAS/11"/>
    <s v="France"/>
    <m/>
    <x v="0"/>
    <s v="GHA"/>
    <x v="3"/>
    <s v="REF"/>
    <s v="Technical assistance in air conditioning"/>
    <d v="1999-03-01T00:00:00"/>
    <d v="2000-04-01T00:00:00"/>
    <s v="FIN"/>
    <d v="2000-01-01T00:00:00"/>
    <m/>
    <d v="2001-04-01T00:00:00"/>
    <d v="2001-04-01T00:00:00"/>
    <n v="0"/>
    <m/>
    <m/>
    <n v="0"/>
    <m/>
    <m/>
    <m/>
    <m/>
    <m/>
    <m/>
    <m/>
    <m/>
    <n v="31500"/>
    <n v="-5121"/>
    <n v="26379"/>
    <n v="1"/>
    <n v="0"/>
    <n v="0"/>
    <n v="0"/>
    <n v="0"/>
    <n v="0"/>
    <n v="0"/>
    <n v="0"/>
    <n v="26379"/>
    <m/>
    <n v="0"/>
    <n v="0"/>
    <m/>
    <m/>
    <m/>
    <m/>
    <m/>
    <s v="Project completed. Le Ghana a présenté avec l'aide du PNUD un projet utilisant les 50% restant dans le cadre du Plan de Gestion des Réfrigérants. Il n'est donc plus possible de présenter de projets avant 2007 dans ce pays."/>
    <m/>
    <m/>
    <m/>
    <x v="1"/>
    <n v="0"/>
    <n v="1"/>
    <n v="10"/>
    <n v="13"/>
    <n v="0"/>
    <n v="0"/>
    <n v="0"/>
    <n v="1999"/>
  </r>
  <r>
    <m/>
    <m/>
    <s v="JOR/REF/27/TAS/46"/>
    <s v="France"/>
    <m/>
    <x v="2"/>
    <s v="JOR"/>
    <x v="3"/>
    <s v="REF"/>
    <s v="Technical assistance in air-conditioning"/>
    <d v="1999-03-01T00:00:00"/>
    <d v="2000-04-01T00:00:00"/>
    <s v="FIN"/>
    <d v="2000-03-01T00:00:00"/>
    <m/>
    <d v="2002-06-01T00:00:00"/>
    <d v="2002-06-01T00:00:00"/>
    <n v="0"/>
    <m/>
    <m/>
    <n v="0"/>
    <m/>
    <m/>
    <m/>
    <m/>
    <m/>
    <m/>
    <m/>
    <m/>
    <n v="42000"/>
    <n v="-31575"/>
    <n v="10425"/>
    <n v="1"/>
    <n v="0"/>
    <n v="0"/>
    <n v="0"/>
    <n v="0"/>
    <n v="0"/>
    <n v="0"/>
    <n v="0"/>
    <n v="10425"/>
    <m/>
    <n v="0"/>
    <n v="0"/>
    <m/>
    <m/>
    <m/>
    <m/>
    <m/>
    <s v="Project completed. Le rapport d'enquête a été achevé. D'un commun accord avec le Gouvernement jordanien, le projet sera transféré à la Banque Mondiale."/>
    <m/>
    <m/>
    <m/>
    <x v="1"/>
    <n v="0"/>
    <n v="1"/>
    <n v="12"/>
    <n v="13"/>
    <n v="0"/>
    <n v="0"/>
    <n v="0"/>
    <n v="1999"/>
  </r>
  <r>
    <m/>
    <m/>
    <s v="NEP/SOL/47/TAS/17"/>
    <s v="UNEP"/>
    <m/>
    <x v="2"/>
    <s v="NEP"/>
    <x v="3"/>
    <s v="SOL"/>
    <s v="Technical assistance in CTC management"/>
    <d v="2005-11-01T00:00:00"/>
    <d v="2007-12-01T00:00:00"/>
    <s v="FIN"/>
    <d v="2006-02-01T00:00:00"/>
    <m/>
    <d v="2008-01-01T00:00:00"/>
    <d v="2008-06-01T00:00:00"/>
    <n v="0.9"/>
    <m/>
    <m/>
    <n v="0"/>
    <m/>
    <m/>
    <n v="0.9"/>
    <m/>
    <m/>
    <n v="0"/>
    <m/>
    <m/>
    <n v="40000"/>
    <n v="0"/>
    <n v="40000"/>
    <n v="1"/>
    <n v="0"/>
    <n v="0"/>
    <n v="0"/>
    <n v="5200"/>
    <n v="0"/>
    <n v="5200"/>
    <n v="0"/>
    <n v="40000"/>
    <n v="0"/>
    <n v="0"/>
    <n v="5200"/>
    <n v="0"/>
    <m/>
    <n v="0"/>
    <m/>
    <m/>
    <m/>
    <m/>
    <m/>
    <m/>
    <x v="1"/>
    <n v="0"/>
    <n v="1"/>
    <n v="3"/>
    <n v="25"/>
    <n v="0"/>
    <n v="0"/>
    <n v="900"/>
    <n v="2005"/>
  </r>
  <r>
    <m/>
    <m/>
    <s v="GLO/FOA/06/TAS/08"/>
    <s v="UNDP"/>
    <m/>
    <x v="3"/>
    <s v="GLO"/>
    <x v="3"/>
    <s v="FOA"/>
    <s v="Technical assistance in flexible polyurethane foam sector"/>
    <d v="1992-02-01T00:00:00"/>
    <d v="1994-02-01T00:00:00"/>
    <s v="FIN"/>
    <d v="1992-07-01T00:00:00"/>
    <m/>
    <d v="1993-12-01T00:00:00"/>
    <d v="1997-12-01T00:00:00"/>
    <n v="0"/>
    <m/>
    <m/>
    <m/>
    <m/>
    <m/>
    <n v="0"/>
    <m/>
    <m/>
    <m/>
    <m/>
    <m/>
    <n v="40000"/>
    <n v="0"/>
    <n v="40000"/>
    <n v="1"/>
    <n v="0"/>
    <n v="0"/>
    <n v="0"/>
    <n v="5200"/>
    <n v="0"/>
    <n v="5200"/>
    <n v="0"/>
    <n v="40000"/>
    <n v="0"/>
    <n v="0"/>
    <n v="5200"/>
    <n v="0"/>
    <m/>
    <m/>
    <m/>
    <m/>
    <s v="Completed in 1993. Financially completed in 1997."/>
    <m/>
    <m/>
    <m/>
    <x v="1"/>
    <n v="0"/>
    <n v="1"/>
    <n v="5"/>
    <n v="24"/>
    <n v="0"/>
    <n v="0"/>
    <n v="0"/>
    <n v="1992"/>
  </r>
  <r>
    <m/>
    <m/>
    <s v="VEN/HAL/11/TAS/18"/>
    <s v="Canada"/>
    <m/>
    <x v="1"/>
    <s v="VEN"/>
    <x v="3"/>
    <s v="HAL"/>
    <s v="Technical assistance in halon sector"/>
    <d v="1993-11-01T00:00:00"/>
    <d v="1997-11-01T00:00:00"/>
    <s v="FIN"/>
    <m/>
    <m/>
    <d v="1996-05-01T00:00:00"/>
    <d v="1996-05-01T00:00:00"/>
    <n v="0"/>
    <m/>
    <m/>
    <n v="0"/>
    <m/>
    <m/>
    <m/>
    <m/>
    <m/>
    <m/>
    <m/>
    <m/>
    <n v="414000"/>
    <n v="-109500"/>
    <n v="304500"/>
    <n v="1"/>
    <n v="0"/>
    <n v="0"/>
    <n v="0"/>
    <n v="0"/>
    <n v="0"/>
    <n v="0"/>
    <n v="0"/>
    <n v="304500"/>
    <m/>
    <n v="0"/>
    <n v="0"/>
    <m/>
    <m/>
    <m/>
    <m/>
    <m/>
    <m/>
    <m/>
    <m/>
    <m/>
    <x v="1"/>
    <n v="0"/>
    <n v="1"/>
    <s v=""/>
    <n v="48"/>
    <n v="0"/>
    <n v="0"/>
    <n v="0"/>
    <n v="1993"/>
  </r>
  <r>
    <m/>
    <m/>
    <s v="PAN/HAL/13/TAS/04"/>
    <s v="USA"/>
    <m/>
    <x v="1"/>
    <s v="PAN"/>
    <x v="3"/>
    <s v="HAL"/>
    <s v="Technical assistance in halon-1211"/>
    <d v="1994-07-01T00:00:00"/>
    <d v="1995-07-01T00:00:00"/>
    <s v="FIN"/>
    <m/>
    <m/>
    <d v="1995-07-01T00:00:00"/>
    <d v="1996-06-01T00:00:00"/>
    <n v="0"/>
    <m/>
    <m/>
    <n v="0"/>
    <m/>
    <m/>
    <m/>
    <m/>
    <m/>
    <m/>
    <m/>
    <m/>
    <n v="120000"/>
    <n v="-42445"/>
    <n v="77555"/>
    <n v="1"/>
    <n v="0"/>
    <n v="0"/>
    <n v="0"/>
    <n v="0"/>
    <n v="0"/>
    <n v="0"/>
    <n v="0"/>
    <n v="77555"/>
    <m/>
    <n v="0"/>
    <m/>
    <m/>
    <m/>
    <m/>
    <m/>
    <m/>
    <s v="Completed."/>
    <m/>
    <m/>
    <m/>
    <x v="1"/>
    <n v="0"/>
    <n v="1"/>
    <s v=""/>
    <n v="12"/>
    <n v="0"/>
    <n v="0"/>
    <n v="0"/>
    <n v="1994"/>
  </r>
  <r>
    <m/>
    <m/>
    <s v="URU/HAL/13/TAS/07"/>
    <s v="USA"/>
    <m/>
    <x v="1"/>
    <s v="URU"/>
    <x v="3"/>
    <s v="HAL"/>
    <s v="Technical assistance in halon-1211 management"/>
    <d v="1994-07-01T00:00:00"/>
    <d v="1994-09-01T00:00:00"/>
    <s v="FIN"/>
    <m/>
    <m/>
    <d v="1994-09-01T00:00:00"/>
    <d v="1994-09-01T00:00:00"/>
    <n v="0"/>
    <m/>
    <m/>
    <n v="0"/>
    <m/>
    <m/>
    <m/>
    <m/>
    <m/>
    <m/>
    <m/>
    <m/>
    <n v="8000"/>
    <n v="0"/>
    <n v="8000"/>
    <n v="1"/>
    <n v="0"/>
    <n v="0"/>
    <n v="0"/>
    <n v="0"/>
    <n v="0"/>
    <n v="0"/>
    <n v="0"/>
    <n v="8000"/>
    <m/>
    <n v="0"/>
    <m/>
    <m/>
    <m/>
    <m/>
    <m/>
    <m/>
    <s v="Completed."/>
    <m/>
    <m/>
    <m/>
    <x v="1"/>
    <n v="0"/>
    <n v="1"/>
    <s v=""/>
    <n v="2"/>
    <n v="0"/>
    <n v="0"/>
    <n v="0"/>
    <n v="1994"/>
  </r>
  <r>
    <m/>
    <m/>
    <s v="VEN/HAL/13/DEM/27"/>
    <s v="USA"/>
    <m/>
    <x v="1"/>
    <s v="VEN"/>
    <x v="1"/>
    <s v="HAL"/>
    <s v="Technical assistance in halon-1211 management"/>
    <d v="1994-07-01T00:00:00"/>
    <d v="1995-07-01T00:00:00"/>
    <s v="FIN"/>
    <m/>
    <m/>
    <d v="1995-07-01T00:00:00"/>
    <d v="1995-07-01T00:00:00"/>
    <n v="2"/>
    <m/>
    <m/>
    <n v="0"/>
    <m/>
    <m/>
    <m/>
    <m/>
    <m/>
    <m/>
    <m/>
    <m/>
    <n v="31000"/>
    <n v="3000"/>
    <n v="34000"/>
    <n v="1"/>
    <n v="0"/>
    <n v="0"/>
    <n v="0"/>
    <n v="0"/>
    <n v="0"/>
    <n v="0"/>
    <n v="0"/>
    <n v="34000"/>
    <m/>
    <n v="0"/>
    <m/>
    <m/>
    <m/>
    <m/>
    <m/>
    <m/>
    <s v="Completed."/>
    <m/>
    <m/>
    <m/>
    <x v="1"/>
    <n v="0"/>
    <n v="1"/>
    <s v=""/>
    <n v="12"/>
    <n v="0"/>
    <n v="0"/>
    <n v="2000"/>
    <n v="1994"/>
  </r>
  <r>
    <m/>
    <m/>
    <s v="GLO/HAL/06/TAS/10"/>
    <s v="UNDP"/>
    <m/>
    <x v="3"/>
    <s v="GLO"/>
    <x v="3"/>
    <s v="HAL"/>
    <s v="Technical assistance in halons"/>
    <d v="1992-02-01T00:00:00"/>
    <d v="1994-01-01T00:00:00"/>
    <s v="FIN"/>
    <d v="1993-03-01T00:00:00"/>
    <m/>
    <d v="1994-06-01T00:00:00"/>
    <d v="1997-12-01T00:00:00"/>
    <n v="0"/>
    <m/>
    <m/>
    <m/>
    <m/>
    <m/>
    <n v="0"/>
    <m/>
    <m/>
    <m/>
    <m/>
    <m/>
    <n v="70000"/>
    <n v="0"/>
    <n v="70000"/>
    <n v="1"/>
    <n v="0"/>
    <n v="0"/>
    <n v="0"/>
    <n v="9100"/>
    <n v="0"/>
    <n v="9100"/>
    <n v="0"/>
    <n v="70000"/>
    <n v="0"/>
    <n v="0"/>
    <n v="9100"/>
    <n v="0"/>
    <m/>
    <m/>
    <m/>
    <m/>
    <s v="Completed in 1994. Financially completed in 1997."/>
    <m/>
    <m/>
    <m/>
    <x v="1"/>
    <n v="0"/>
    <n v="1"/>
    <n v="13"/>
    <n v="23"/>
    <n v="0"/>
    <n v="0"/>
    <n v="0"/>
    <n v="1992"/>
  </r>
  <r>
    <m/>
    <m/>
    <s v="GLO/REF/06/TAS/06"/>
    <s v="UNDP"/>
    <m/>
    <x v="3"/>
    <s v="GLO"/>
    <x v="3"/>
    <s v="REF"/>
    <s v="Technical assistance in MAC"/>
    <d v="1992-02-01T00:00:00"/>
    <d v="1994-02-01T00:00:00"/>
    <s v="FIN"/>
    <d v="1993-12-01T00:00:00"/>
    <m/>
    <d v="1998-01-01T00:00:00"/>
    <d v="1998-12-01T00:00:00"/>
    <n v="0"/>
    <m/>
    <m/>
    <m/>
    <m/>
    <m/>
    <n v="0"/>
    <m/>
    <m/>
    <m/>
    <m/>
    <m/>
    <n v="50000"/>
    <n v="0"/>
    <n v="50000"/>
    <n v="1"/>
    <n v="0"/>
    <n v="0"/>
    <n v="0"/>
    <n v="6500"/>
    <n v="0"/>
    <n v="6500"/>
    <n v="0"/>
    <n v="50000"/>
    <n v="0"/>
    <n v="0"/>
    <n v="6500"/>
    <n v="0"/>
    <m/>
    <m/>
    <m/>
    <m/>
    <s v="Completed in 1998. Financially completed in 1998."/>
    <m/>
    <m/>
    <m/>
    <x v="1"/>
    <n v="0"/>
    <n v="1"/>
    <n v="22"/>
    <n v="24"/>
    <n v="0"/>
    <n v="0"/>
    <n v="0"/>
    <n v="1992"/>
  </r>
  <r>
    <m/>
    <m/>
    <s v="VIE/HAL/29/TAS/23"/>
    <s v="UNIDO"/>
    <m/>
    <x v="2"/>
    <s v="VIE"/>
    <x v="3"/>
    <s v="HAL"/>
    <s v="Technical assistance in preparation of the national halon bank management programme"/>
    <d v="1999-11-01T00:00:00"/>
    <d v="2000-12-01T00:00:00"/>
    <s v="FIN"/>
    <d v="2000-09-01T00:00:00"/>
    <m/>
    <d v="2003-01-01T00:00:00"/>
    <d v="2003-12-01T00:00:00"/>
    <n v="37.1"/>
    <m/>
    <m/>
    <n v="0"/>
    <m/>
    <m/>
    <n v="37.1"/>
    <m/>
    <m/>
    <n v="0"/>
    <m/>
    <m/>
    <n v="25000"/>
    <n v="-7148"/>
    <n v="17852"/>
    <n v="1"/>
    <n v="0"/>
    <n v="0"/>
    <n v="0"/>
    <n v="3250"/>
    <n v="-932.88"/>
    <n v="2317.12"/>
    <n v="0.11999999999989086"/>
    <n v="17852"/>
    <n v="0"/>
    <m/>
    <n v="2317"/>
    <n v="0"/>
    <m/>
    <m/>
    <m/>
    <m/>
    <m/>
    <m/>
    <m/>
    <m/>
    <x v="1"/>
    <n v="0"/>
    <n v="1"/>
    <n v="10"/>
    <n v="13"/>
    <n v="0"/>
    <n v="0"/>
    <n v="37100"/>
    <n v="1999"/>
  </r>
  <r>
    <m/>
    <m/>
    <s v="MDN/HAL/37/TAS/19"/>
    <s v="UNIDO"/>
    <m/>
    <x v="4"/>
    <s v="MDN"/>
    <x v="3"/>
    <s v="HAL"/>
    <s v="Technical assistance in preparation of the national halon management plan"/>
    <d v="2002-07-01T00:00:00"/>
    <d v="2003-01-01T00:00:00"/>
    <s v="FIN"/>
    <d v="2002-12-01T00:00:00"/>
    <m/>
    <d v="2003-05-01T00:00:00"/>
    <d v="2004-02-01T00:00:00"/>
    <n v="32.1"/>
    <m/>
    <m/>
    <n v="0"/>
    <m/>
    <m/>
    <n v="32.1"/>
    <m/>
    <m/>
    <n v="0"/>
    <m/>
    <m/>
    <n v="25000"/>
    <n v="-8"/>
    <n v="24992"/>
    <n v="1"/>
    <n v="0"/>
    <n v="0"/>
    <n v="0"/>
    <n v="3250"/>
    <n v="-6"/>
    <n v="3244"/>
    <n v="0"/>
    <n v="24992"/>
    <n v="0"/>
    <m/>
    <n v="3244"/>
    <n v="0"/>
    <m/>
    <m/>
    <m/>
    <m/>
    <m/>
    <m/>
    <m/>
    <m/>
    <x v="1"/>
    <n v="0"/>
    <n v="1"/>
    <n v="5"/>
    <n v="6"/>
    <n v="0"/>
    <n v="0"/>
    <n v="32100"/>
    <n v="2002"/>
  </r>
  <r>
    <m/>
    <m/>
    <s v="GLO/REF/06/TAS/07"/>
    <s v="UNDP"/>
    <m/>
    <x v="3"/>
    <s v="GLO"/>
    <x v="3"/>
    <s v="REF"/>
    <s v="Technical assistance in refrigeration sector"/>
    <d v="1992-02-01T00:00:00"/>
    <d v="1994-02-01T00:00:00"/>
    <s v="FIN"/>
    <d v="1993-01-01T00:00:00"/>
    <m/>
    <d v="1994-09-01T00:00:00"/>
    <d v="1997-12-01T00:00:00"/>
    <n v="0"/>
    <m/>
    <m/>
    <m/>
    <m/>
    <m/>
    <n v="0"/>
    <m/>
    <m/>
    <m/>
    <m/>
    <m/>
    <n v="90000"/>
    <n v="0"/>
    <n v="90000"/>
    <n v="1"/>
    <n v="0"/>
    <n v="0"/>
    <n v="0"/>
    <n v="11700"/>
    <n v="0"/>
    <n v="11700"/>
    <n v="0"/>
    <n v="90000"/>
    <n v="0"/>
    <n v="0"/>
    <n v="11700"/>
    <n v="0"/>
    <m/>
    <m/>
    <m/>
    <m/>
    <s v="Completed in 1994. Financially completed in 1997."/>
    <m/>
    <m/>
    <m/>
    <x v="1"/>
    <n v="0"/>
    <n v="1"/>
    <n v="11"/>
    <n v="24"/>
    <n v="0"/>
    <n v="0"/>
    <n v="0"/>
    <n v="1992"/>
  </r>
  <r>
    <m/>
    <m/>
    <s v="GLO/FOA/06/TAS/19"/>
    <s v="UNDP"/>
    <m/>
    <x v="3"/>
    <s v="GLO"/>
    <x v="3"/>
    <s v="FOA"/>
    <s v="Technical assistance in rigid polyurethane foam sector"/>
    <d v="1992-02-01T00:00:00"/>
    <d v="1994-01-01T00:00:00"/>
    <s v="FIN"/>
    <d v="1992-07-01T00:00:00"/>
    <m/>
    <d v="1993-12-01T00:00:00"/>
    <d v="1997-12-01T00:00:00"/>
    <n v="0"/>
    <m/>
    <m/>
    <m/>
    <m/>
    <m/>
    <n v="0"/>
    <m/>
    <m/>
    <m/>
    <m/>
    <m/>
    <n v="60000"/>
    <n v="0"/>
    <n v="60000"/>
    <n v="1"/>
    <n v="0"/>
    <n v="0"/>
    <n v="0"/>
    <n v="7800"/>
    <n v="0"/>
    <n v="7800"/>
    <n v="0"/>
    <n v="60000"/>
    <n v="0"/>
    <n v="0"/>
    <n v="7800"/>
    <n v="0"/>
    <m/>
    <m/>
    <m/>
    <m/>
    <s v="Completed in 1993. Financially completed in 1997."/>
    <m/>
    <m/>
    <m/>
    <x v="1"/>
    <n v="0"/>
    <n v="1"/>
    <n v="5"/>
    <n v="23"/>
    <n v="0"/>
    <n v="0"/>
    <n v="0"/>
    <n v="1992"/>
  </r>
  <r>
    <m/>
    <m/>
    <s v="GLO/SOL/06/TAS/09"/>
    <s v="UNDP"/>
    <m/>
    <x v="3"/>
    <s v="GLO"/>
    <x v="3"/>
    <s v="SOL"/>
    <s v="Technical assistance in solvents"/>
    <d v="1992-02-01T00:00:00"/>
    <d v="1993-07-01T00:00:00"/>
    <s v="FIN"/>
    <d v="1992-06-01T00:00:00"/>
    <m/>
    <d v="1993-09-01T00:00:00"/>
    <d v="1997-12-01T00:00:00"/>
    <n v="0"/>
    <m/>
    <m/>
    <m/>
    <m/>
    <m/>
    <n v="0"/>
    <m/>
    <m/>
    <m/>
    <m/>
    <m/>
    <n v="50000"/>
    <n v="0"/>
    <n v="50000"/>
    <n v="1"/>
    <n v="0"/>
    <n v="0"/>
    <n v="0"/>
    <n v="6500"/>
    <n v="0"/>
    <n v="6500"/>
    <n v="0"/>
    <n v="50000"/>
    <n v="0"/>
    <n v="0"/>
    <n v="6500"/>
    <n v="0"/>
    <m/>
    <m/>
    <m/>
    <m/>
    <s v="Completed in 1993. Financially completed in 1997."/>
    <m/>
    <m/>
    <m/>
    <x v="1"/>
    <n v="0"/>
    <n v="1"/>
    <n v="4"/>
    <n v="17"/>
    <n v="0"/>
    <n v="0"/>
    <n v="0"/>
    <n v="1992"/>
  </r>
  <r>
    <m/>
    <m/>
    <s v="SYR/REF/26/TAS/37"/>
    <s v="France"/>
    <m/>
    <x v="2"/>
    <s v="SYR"/>
    <x v="3"/>
    <s v="REF"/>
    <s v="Technical assistance in the air-conditioning sector"/>
    <d v="1998-11-01T00:00:00"/>
    <d v="1999-12-01T00:00:00"/>
    <s v="FIN"/>
    <d v="1999-02-01T00:00:00"/>
    <m/>
    <d v="1999-09-01T00:00:00"/>
    <d v="1999-12-01T00:00:00"/>
    <n v="0"/>
    <m/>
    <m/>
    <n v="0"/>
    <m/>
    <m/>
    <m/>
    <m/>
    <m/>
    <m/>
    <m/>
    <m/>
    <n v="30000"/>
    <n v="-4018"/>
    <n v="25982"/>
    <n v="1"/>
    <n v="0"/>
    <n v="0"/>
    <n v="0"/>
    <n v="0"/>
    <n v="0"/>
    <n v="0"/>
    <n v="0"/>
    <n v="25982"/>
    <m/>
    <m/>
    <n v="0"/>
    <m/>
    <m/>
    <m/>
    <m/>
    <m/>
    <s v="Préparation achevé"/>
    <m/>
    <m/>
    <m/>
    <x v="1"/>
    <n v="0"/>
    <n v="1"/>
    <n v="3"/>
    <n v="13"/>
    <n v="0"/>
    <n v="0"/>
    <n v="0"/>
    <n v="1998"/>
  </r>
  <r>
    <m/>
    <m/>
    <s v="COL/FUM/55/TAS/70"/>
    <s v="UNIDO"/>
    <m/>
    <x v="1"/>
    <s v="COL"/>
    <x v="3"/>
    <s v="FUM"/>
    <s v="Technical assistance in the methyl bromide sector (fumigants)"/>
    <d v="2008-07-01T00:00:00"/>
    <d v="2010-07-01T00:00:00"/>
    <s v="FIN"/>
    <d v="2008-12-01T00:00:00"/>
    <m/>
    <d v="2009-12-01T00:00:00"/>
    <d v="2011-05-01T00:00:00"/>
    <n v="0"/>
    <m/>
    <m/>
    <n v="0"/>
    <m/>
    <m/>
    <n v="0"/>
    <m/>
    <m/>
    <n v="0"/>
    <m/>
    <m/>
    <n v="40000"/>
    <n v="-619.54"/>
    <n v="39380.46"/>
    <n v="0.99998831908007169"/>
    <n v="0.45999999999912689"/>
    <n v="0.45999999999912689"/>
    <n v="0"/>
    <n v="3600"/>
    <n v="-56"/>
    <n v="3544"/>
    <n v="0"/>
    <n v="39380"/>
    <n v="0"/>
    <m/>
    <n v="3544"/>
    <n v="0"/>
    <m/>
    <m/>
    <m/>
    <m/>
    <m/>
    <m/>
    <m/>
    <m/>
    <x v="1"/>
    <n v="0"/>
    <n v="1"/>
    <n v="5"/>
    <n v="24"/>
    <n v="0"/>
    <n v="0"/>
    <n v="0"/>
    <n v="2008"/>
  </r>
  <r>
    <m/>
    <m/>
    <s v="MOR/REF/20/TAS/05"/>
    <s v="France"/>
    <m/>
    <x v="0"/>
    <s v="MOR"/>
    <x v="3"/>
    <s v="REF"/>
    <s v="Technical assistance on alternative technologies for cold storage facilities"/>
    <d v="1996-10-01T00:00:00"/>
    <d v="1997-10-01T00:00:00"/>
    <s v="FIN"/>
    <d v="1996-11-01T00:00:00"/>
    <m/>
    <d v="1999-10-01T00:00:00"/>
    <d v="1999-11-01T00:00:00"/>
    <n v="0"/>
    <m/>
    <m/>
    <n v="0"/>
    <m/>
    <m/>
    <m/>
    <m/>
    <m/>
    <m/>
    <m/>
    <m/>
    <n v="40000"/>
    <n v="0"/>
    <n v="40000"/>
    <n v="1"/>
    <n v="0"/>
    <n v="0"/>
    <n v="0"/>
    <n v="0"/>
    <n v="0"/>
    <n v="0"/>
    <n v="0"/>
    <n v="40000"/>
    <m/>
    <m/>
    <n v="0"/>
    <m/>
    <m/>
    <m/>
    <m/>
    <m/>
    <s v="Project completed"/>
    <m/>
    <m/>
    <m/>
    <x v="1"/>
    <n v="0"/>
    <n v="1"/>
    <n v="1"/>
    <n v="12"/>
    <n v="0"/>
    <n v="0"/>
    <n v="0"/>
    <n v="1996"/>
  </r>
  <r>
    <m/>
    <m/>
    <s v="VIE/REF/20/TAS/12"/>
    <s v="France"/>
    <m/>
    <x v="2"/>
    <s v="VIE"/>
    <x v="3"/>
    <s v="REF"/>
    <s v="Technical assistance on alternative technologies for cold storage facilities and project preparation"/>
    <d v="1996-10-01T00:00:00"/>
    <d v="1997-10-01T00:00:00"/>
    <s v="FIN"/>
    <d v="1996-11-01T00:00:00"/>
    <m/>
    <d v="1998-09-01T00:00:00"/>
    <d v="1999-05-01T00:00:00"/>
    <n v="0"/>
    <m/>
    <m/>
    <n v="0"/>
    <m/>
    <m/>
    <m/>
    <m/>
    <m/>
    <m/>
    <m/>
    <m/>
    <n v="40000"/>
    <n v="-5500"/>
    <n v="34500"/>
    <n v="1"/>
    <n v="0"/>
    <n v="0"/>
    <n v="0"/>
    <n v="0"/>
    <n v="0"/>
    <n v="0"/>
    <n v="0"/>
    <n v="34500"/>
    <m/>
    <m/>
    <n v="0"/>
    <m/>
    <m/>
    <m/>
    <m/>
    <m/>
    <s v="Project completed"/>
    <m/>
    <m/>
    <m/>
    <x v="1"/>
    <n v="0"/>
    <n v="1"/>
    <n v="1"/>
    <n v="12"/>
    <n v="0"/>
    <n v="0"/>
    <n v="0"/>
    <n v="1996"/>
  </r>
  <r>
    <m/>
    <m/>
    <s v="EGY/FUM/74/TAS/123"/>
    <s v="UNIDO"/>
    <m/>
    <x v="0"/>
    <s v="EGY"/>
    <x v="3"/>
    <s v="FUM"/>
    <s v="Technical assistance on two alternatives to methyl bromide in the palm date sector"/>
    <d v="2015-05-01T00:00:00"/>
    <d v="2017-12-01T00:00:00"/>
    <s v="FIN"/>
    <d v="2015-10-01T00:00:00"/>
    <m/>
    <d v="2018-02-01T00:00:00"/>
    <d v="2018-12-01T00:00:00"/>
    <n v="6"/>
    <m/>
    <m/>
    <n v="0"/>
    <m/>
    <m/>
    <n v="6"/>
    <m/>
    <m/>
    <n v="0"/>
    <m/>
    <m/>
    <n v="282480"/>
    <n v="-13773"/>
    <n v="268707"/>
    <n v="1"/>
    <n v="0"/>
    <n v="0"/>
    <n v="0"/>
    <n v="19774"/>
    <n v="-964"/>
    <n v="18810"/>
    <n v="0"/>
    <n v="268707"/>
    <n v="0"/>
    <m/>
    <n v="18810"/>
    <n v="0"/>
    <m/>
    <m/>
    <m/>
    <d v="2018-02-01T00:00:00"/>
    <m/>
    <m/>
    <m/>
    <m/>
    <x v="1"/>
    <n v="0"/>
    <n v="1"/>
    <n v="5"/>
    <n v="31"/>
    <n v="0"/>
    <n v="0"/>
    <n v="6000"/>
    <n v="2015"/>
  </r>
  <r>
    <m/>
    <m/>
    <s v="IDS/FOA/11/TAS/11"/>
    <s v="IBRD"/>
    <m/>
    <x v="2"/>
    <s v="IDS"/>
    <x v="3"/>
    <s v="FOA"/>
    <s v="Technical assistance programme for small CFC users in the flexible polyurethane foam sector"/>
    <d v="1993-11-01T00:00:00"/>
    <d v="1995-11-01T00:00:00"/>
    <s v="FIN"/>
    <d v="1996-11-01T00:00:00"/>
    <m/>
    <d v="1998-05-01T00:00:00"/>
    <d v="1998-05-01T00:00:00"/>
    <n v="100"/>
    <m/>
    <m/>
    <n v="0"/>
    <m/>
    <m/>
    <n v="286"/>
    <m/>
    <m/>
    <n v="0"/>
    <m/>
    <m/>
    <n v="1600000"/>
    <n v="-1987"/>
    <n v="1598013"/>
    <n v="1"/>
    <n v="0"/>
    <n v="0"/>
    <n v="0"/>
    <n v="0"/>
    <n v="0"/>
    <n v="0"/>
    <n v="0"/>
    <n v="1598013"/>
    <n v="0"/>
    <n v="0"/>
    <n v="0"/>
    <n v="0"/>
    <n v="0"/>
    <m/>
    <m/>
    <m/>
    <s v="Project technically and financial completed and closed. PCR had been submitted. 3% agency fee incl."/>
    <m/>
    <m/>
    <m/>
    <x v="1"/>
    <n v="0"/>
    <n v="1"/>
    <n v="36"/>
    <n v="24"/>
    <n v="0"/>
    <n v="0"/>
    <n v="100000"/>
    <n v="1993"/>
  </r>
  <r>
    <m/>
    <m/>
    <s v="IDS/FOA/23/INV/77"/>
    <s v="IBRD"/>
    <m/>
    <x v="2"/>
    <s v="IDS"/>
    <x v="0"/>
    <s v="FOA"/>
    <s v="Technical assistance programme for SMEs at Indonesian Foam Association (AFI)"/>
    <d v="1997-11-01T00:00:00"/>
    <d v="1999-12-01T00:00:00"/>
    <s v="FIN"/>
    <d v="2002-12-01T00:00:00"/>
    <m/>
    <d v="2007-01-01T00:00:00"/>
    <d v="2007-03-01T00:00:00"/>
    <n v="954"/>
    <m/>
    <m/>
    <n v="0"/>
    <m/>
    <m/>
    <n v="954"/>
    <m/>
    <m/>
    <n v="0"/>
    <m/>
    <m/>
    <n v="4060640"/>
    <n v="-467626.72"/>
    <n v="3593013.2800000003"/>
    <n v="0.99999992207098098"/>
    <n v="0.28000000026077032"/>
    <n v="0.28000000026077032"/>
    <n v="0"/>
    <n v="527883"/>
    <n v="-60791.46"/>
    <n v="467091.54"/>
    <n v="-0.46000000002095476"/>
    <n v="3593013"/>
    <n v="0"/>
    <n v="0"/>
    <n v="467092"/>
    <n v="0"/>
    <n v="0"/>
    <m/>
    <m/>
    <m/>
    <s v="Project is physically and financially completed"/>
    <m/>
    <m/>
    <m/>
    <x v="1"/>
    <n v="0"/>
    <n v="1"/>
    <n v="61"/>
    <n v="25"/>
    <n v="0"/>
    <n v="0"/>
    <n v="954000"/>
    <n v="1997"/>
  </r>
  <r>
    <m/>
    <m/>
    <s v="IDS/FOA/23/INV/78"/>
    <s v="IBRD"/>
    <m/>
    <x v="2"/>
    <s v="IDS"/>
    <x v="0"/>
    <s v="FOA"/>
    <s v="Technical assistance programme for SMEs for flexible polyurethane foam at Indonesian Foam Association (AFI)"/>
    <d v="1997-11-01T00:00:00"/>
    <d v="1999-12-01T00:00:00"/>
    <s v="FIN"/>
    <d v="2002-12-01T00:00:00"/>
    <m/>
    <d v="2005-04-01T00:00:00"/>
    <d v="2005-12-01T00:00:00"/>
    <n v="370"/>
    <m/>
    <m/>
    <n v="0"/>
    <m/>
    <m/>
    <n v="370"/>
    <m/>
    <m/>
    <n v="0"/>
    <m/>
    <m/>
    <n v="3538400"/>
    <n v="-1983523.96"/>
    <n v="1554876.04"/>
    <n v="0.99999997427447651"/>
    <n v="4.0000000037252903E-2"/>
    <n v="4.0000000037252903E-2"/>
    <n v="0"/>
    <n v="459992"/>
    <n v="-257858.12"/>
    <n v="202133.88"/>
    <n v="-0.11999999999534339"/>
    <n v="1554876"/>
    <n v="0"/>
    <n v="0"/>
    <n v="202134"/>
    <n v="0"/>
    <n v="0"/>
    <m/>
    <m/>
    <m/>
    <s v="Project completed."/>
    <m/>
    <m/>
    <m/>
    <x v="1"/>
    <n v="0"/>
    <n v="1"/>
    <n v="61"/>
    <n v="25"/>
    <n v="0"/>
    <n v="0"/>
    <n v="370000"/>
    <n v="1997"/>
  </r>
  <r>
    <m/>
    <m/>
    <s v="YEM/FUM/41/TAS/21"/>
    <s v="Germany"/>
    <m/>
    <x v="2"/>
    <s v="YEM"/>
    <x v="3"/>
    <s v="FUM"/>
    <s v="Technical assistance programme for the  phase-out of methyl bromide in agriculture"/>
    <d v="2003-12-01T00:00:00"/>
    <d v="2006-12-01T00:00:00"/>
    <s v="FIN"/>
    <d v="2004-05-01T00:00:00"/>
    <m/>
    <d v="2008-04-01T00:00:00"/>
    <d v="2009-10-01T00:00:00"/>
    <n v="9.1"/>
    <m/>
    <m/>
    <n v="0"/>
    <m/>
    <m/>
    <n v="17.100000000000001"/>
    <m/>
    <m/>
    <m/>
    <m/>
    <m/>
    <n v="250000"/>
    <n v="0"/>
    <n v="250000"/>
    <n v="1"/>
    <n v="0"/>
    <n v="0"/>
    <n v="0"/>
    <n v="32500"/>
    <n v="0"/>
    <n v="32500"/>
    <n v="0"/>
    <n v="250000"/>
    <n v="0"/>
    <n v="0"/>
    <n v="32500"/>
    <n v="0"/>
    <m/>
    <m/>
    <m/>
    <m/>
    <s v="Farmers were trained in the usage of MB alternatives. More field visits to farmers promoting MB alternatives took place. All project activities were successfully completed. The PCR has been prepared."/>
    <m/>
    <m/>
    <m/>
    <x v="1"/>
    <n v="0"/>
    <n v="1"/>
    <n v="5"/>
    <n v="36"/>
    <n v="0"/>
    <n v="0"/>
    <n v="9100"/>
    <n v="2003"/>
  </r>
  <r>
    <m/>
    <m/>
    <s v="MAL/FUM/43/TAS/151"/>
    <s v="UNDP"/>
    <m/>
    <x v="2"/>
    <s v="MAL"/>
    <x v="3"/>
    <s v="FUM"/>
    <s v="Technical assistance programme to install alternatives and phase-out all remaining non-QPS uses of methyl bromide"/>
    <d v="2004-07-01T00:00:00"/>
    <d v="2007-12-01T00:00:00"/>
    <s v="FIN"/>
    <d v="2006-01-01T00:00:00"/>
    <m/>
    <d v="2011-07-01T00:00:00"/>
    <d v="2012-05-01T00:00:00"/>
    <n v="8.6999999999999993"/>
    <m/>
    <m/>
    <m/>
    <m/>
    <m/>
    <n v="8.6999999999999993"/>
    <m/>
    <m/>
    <m/>
    <m/>
    <m/>
    <n v="200000"/>
    <n v="-10971"/>
    <n v="189029"/>
    <n v="1"/>
    <n v="0"/>
    <n v="0"/>
    <n v="0"/>
    <n v="18000"/>
    <n v="-987"/>
    <n v="17013"/>
    <n v="0.38999999999941792"/>
    <n v="189029"/>
    <n v="0"/>
    <n v="0"/>
    <n v="17012.61"/>
    <n v="0"/>
    <m/>
    <m/>
    <m/>
    <m/>
    <s v="Financially completed in 2012."/>
    <m/>
    <m/>
    <m/>
    <x v="1"/>
    <n v="0"/>
    <n v="1"/>
    <n v="18"/>
    <n v="41"/>
    <n v="0"/>
    <n v="0"/>
    <n v="8700"/>
    <n v="2004"/>
  </r>
  <r>
    <m/>
    <m/>
    <s v="KYR/FUM/41/TAS/08"/>
    <s v="UNDP"/>
    <m/>
    <x v="2"/>
    <s v="KYR"/>
    <x v="3"/>
    <s v="FUM"/>
    <s v="Technical assistance project to install alternatives and phase-out methyl bromide"/>
    <d v="2003-12-01T00:00:00"/>
    <d v="2008-12-01T00:00:00"/>
    <s v="FIN"/>
    <d v="2004-07-01T00:00:00"/>
    <m/>
    <d v="2007-12-01T00:00:00"/>
    <d v="2009-08-01T00:00:00"/>
    <n v="14.2"/>
    <m/>
    <m/>
    <m/>
    <m/>
    <m/>
    <n v="14.2"/>
    <m/>
    <m/>
    <m/>
    <m/>
    <m/>
    <n v="300000"/>
    <n v="-407"/>
    <n v="299593"/>
    <n v="1"/>
    <n v="0"/>
    <n v="0"/>
    <n v="0"/>
    <n v="22500"/>
    <n v="-31"/>
    <n v="22469"/>
    <n v="-0.47499999999854481"/>
    <n v="299593"/>
    <n v="0"/>
    <n v="0"/>
    <n v="22469.474999999999"/>
    <n v="0"/>
    <m/>
    <m/>
    <m/>
    <m/>
    <s v="Completed in 2007.Financially completed in 2009."/>
    <m/>
    <m/>
    <m/>
    <x v="1"/>
    <n v="0"/>
    <n v="1"/>
    <n v="7"/>
    <n v="60"/>
    <n v="0"/>
    <n v="0"/>
    <n v="14200"/>
    <n v="2003"/>
  </r>
  <r>
    <m/>
    <m/>
    <s v="FIJ/FUM/47/TAS/17"/>
    <s v="UNDP"/>
    <m/>
    <x v="2"/>
    <s v="FIJ"/>
    <x v="3"/>
    <s v="FUM"/>
    <s v="Technical assistance project to install alternatives, achieve compliance and phase-out methyl bromide"/>
    <d v="2005-11-01T00:00:00"/>
    <d v="2008-12-01T00:00:00"/>
    <s v="FIN"/>
    <d v="2006-09-01T00:00:00"/>
    <m/>
    <d v="2011-10-01T00:00:00"/>
    <d v="2012-06-01T00:00:00"/>
    <n v="2.1"/>
    <m/>
    <m/>
    <m/>
    <m/>
    <m/>
    <n v="2.1"/>
    <m/>
    <m/>
    <m/>
    <m/>
    <m/>
    <n v="50000"/>
    <n v="-1097"/>
    <n v="48903"/>
    <n v="1"/>
    <n v="0"/>
    <n v="0"/>
    <n v="0"/>
    <n v="4500"/>
    <n v="-99"/>
    <n v="4401"/>
    <n v="-0.27000000000043656"/>
    <n v="48903"/>
    <n v="0"/>
    <n v="0"/>
    <n v="4401.2700000000004"/>
    <n v="0"/>
    <m/>
    <m/>
    <m/>
    <m/>
    <s v="Financially completed in 2012."/>
    <m/>
    <m/>
    <m/>
    <x v="1"/>
    <n v="0"/>
    <n v="1"/>
    <n v="10"/>
    <n v="37"/>
    <n v="0"/>
    <n v="0"/>
    <n v="2100"/>
    <n v="2005"/>
  </r>
  <r>
    <m/>
    <m/>
    <s v="FIJ/FUM/47/TAS/13"/>
    <s v="UNEP"/>
    <m/>
    <x v="2"/>
    <s v="FIJ"/>
    <x v="3"/>
    <s v="FUM"/>
    <s v="Technical assistance project to install alternatives, achieve compliance and phase-out methyl bromide"/>
    <d v="2005-11-01T00:00:00"/>
    <d v="2008-12-01T00:00:00"/>
    <s v="FIN"/>
    <d v="2006-05-01T00:00:00"/>
    <m/>
    <d v="2009-12-01T00:00:00"/>
    <d v="2010-12-01T00:00:00"/>
    <n v="0"/>
    <m/>
    <m/>
    <n v="0"/>
    <m/>
    <m/>
    <n v="0"/>
    <m/>
    <m/>
    <n v="0"/>
    <m/>
    <m/>
    <n v="65000"/>
    <n v="0"/>
    <n v="65000"/>
    <n v="1"/>
    <n v="0"/>
    <n v="0"/>
    <n v="0"/>
    <n v="8450"/>
    <n v="0"/>
    <n v="8450"/>
    <n v="0"/>
    <n v="65000"/>
    <n v="0"/>
    <n v="0"/>
    <n v="8450"/>
    <n v="0"/>
    <m/>
    <n v="0"/>
    <m/>
    <m/>
    <m/>
    <m/>
    <m/>
    <m/>
    <x v="1"/>
    <n v="0"/>
    <n v="1"/>
    <n v="6"/>
    <n v="37"/>
    <n v="0"/>
    <n v="0"/>
    <n v="0"/>
    <n v="2005"/>
  </r>
  <r>
    <m/>
    <m/>
    <s v="MEX/FUM/42/TAS/122"/>
    <s v="Canada"/>
    <m/>
    <x v="1"/>
    <s v="MEX"/>
    <x v="3"/>
    <s v="FUM"/>
    <s v="Technical assistance to comply with 2005 phase-out of 20% of methyl bromide"/>
    <d v="2004-04-01T00:00:00"/>
    <d v="2006-10-01T00:00:00"/>
    <s v="FIN"/>
    <d v="2006-09-01T00:00:00"/>
    <m/>
    <d v="2009-03-01T00:00:00"/>
    <d v="2009-04-01T00:00:00"/>
    <n v="18.2"/>
    <m/>
    <m/>
    <n v="0"/>
    <m/>
    <m/>
    <n v="18.2"/>
    <m/>
    <m/>
    <m/>
    <m/>
    <m/>
    <n v="190000"/>
    <n v="0"/>
    <n v="190000"/>
    <n v="1"/>
    <n v="0"/>
    <n v="0"/>
    <n v="0"/>
    <n v="24700"/>
    <n v="0"/>
    <n v="24700"/>
    <n v="0"/>
    <n v="190000"/>
    <m/>
    <n v="0"/>
    <n v="24700"/>
    <m/>
    <m/>
    <m/>
    <m/>
    <m/>
    <s v="This project was implemented by UNDP on behalf of Canada. Project was nearly completed by end of 2008, with 10 companies successfully completing alternative fumigations techniques. Remaining activities for 2009 included preparing a report focused on lessons learned from the project and  finalizing financial reporting. These were completed by April 2009."/>
    <m/>
    <m/>
    <m/>
    <x v="1"/>
    <n v="0"/>
    <n v="1"/>
    <n v="29"/>
    <n v="30"/>
    <n v="0"/>
    <n v="0"/>
    <n v="18200"/>
    <n v="2004"/>
  </r>
  <r>
    <m/>
    <m/>
    <s v="MEX/FUM/42/TAS/118"/>
    <s v="Spain"/>
    <m/>
    <x v="1"/>
    <s v="MEX"/>
    <x v="3"/>
    <s v="FUM"/>
    <s v="Technical assistance to comply with 2005 phase-out of 20% of methyl bromide"/>
    <d v="2004-04-01T00:00:00"/>
    <d v="2006-10-01T00:00:00"/>
    <s v="FIN"/>
    <d v="2005-10-01T00:00:00"/>
    <m/>
    <d v="2008-12-01T00:00:00"/>
    <d v="2010-03-01T00:00:00"/>
    <n v="107.2"/>
    <m/>
    <m/>
    <n v="0"/>
    <m/>
    <m/>
    <n v="107.2"/>
    <m/>
    <m/>
    <n v="0"/>
    <m/>
    <m/>
    <n v="707965"/>
    <n v="-24181"/>
    <n v="683784"/>
    <n v="1"/>
    <n v="0"/>
    <n v="0"/>
    <n v="0"/>
    <n v="87876"/>
    <n v="-2659.76"/>
    <n v="85216.24"/>
    <n v="0.24000000000523869"/>
    <n v="683784"/>
    <n v="0"/>
    <m/>
    <n v="85216"/>
    <n v="0"/>
    <m/>
    <m/>
    <m/>
    <m/>
    <s v="N/A"/>
    <s v="N/A"/>
    <m/>
    <m/>
    <x v="1"/>
    <n v="0"/>
    <n v="1"/>
    <n v="18"/>
    <n v="30"/>
    <n v="0"/>
    <n v="0"/>
    <n v="107200"/>
    <n v="2004"/>
  </r>
  <r>
    <m/>
    <m/>
    <s v="MEX/FUM/42/TAS/121"/>
    <s v="UNIDO"/>
    <m/>
    <x v="1"/>
    <s v="MEX"/>
    <x v="3"/>
    <s v="FUM"/>
    <s v="Technical assistance to comply with the 2005 phase-out of 20% of methyl bromide"/>
    <d v="2004-04-01T00:00:00"/>
    <d v="2006-10-01T00:00:00"/>
    <s v="FIN"/>
    <d v="2004-11-01T00:00:00"/>
    <m/>
    <d v="2006-12-01T00:00:00"/>
    <d v="2008-06-01T00:00:00"/>
    <n v="36.9"/>
    <m/>
    <m/>
    <n v="0"/>
    <m/>
    <m/>
    <n v="132.9"/>
    <m/>
    <m/>
    <n v="0"/>
    <m/>
    <m/>
    <n v="207035"/>
    <n v="-1912"/>
    <n v="205123"/>
    <n v="1"/>
    <n v="0"/>
    <n v="0"/>
    <n v="0"/>
    <n v="18633"/>
    <n v="-172"/>
    <n v="18461"/>
    <n v="0"/>
    <n v="205123"/>
    <n v="0"/>
    <m/>
    <n v="18461"/>
    <n v="0"/>
    <m/>
    <m/>
    <m/>
    <m/>
    <m/>
    <m/>
    <m/>
    <m/>
    <x v="1"/>
    <n v="0"/>
    <n v="1"/>
    <n v="7"/>
    <n v="30"/>
    <n v="0"/>
    <n v="0"/>
    <n v="36900"/>
    <n v="2004"/>
  </r>
  <r>
    <m/>
    <m/>
    <s v="ECU/FUM/65/TAS/56"/>
    <s v="UNEP"/>
    <m/>
    <x v="1"/>
    <s v="ECU"/>
    <x v="3"/>
    <s v="FUM"/>
    <s v="Technical assistance to eliminate the remaining consumption of methyl bromide to be in compliance with the total phase-out"/>
    <d v="2011-11-01T00:00:00"/>
    <d v="2014-11-01T00:00:00"/>
    <s v="FIN"/>
    <d v="2014-07-01T00:00:00"/>
    <m/>
    <d v="2014-12-01T00:00:00"/>
    <d v="2014-12-01T00:00:00"/>
    <n v="0"/>
    <m/>
    <m/>
    <n v="0"/>
    <m/>
    <m/>
    <n v="0"/>
    <m/>
    <m/>
    <n v="0"/>
    <m/>
    <m/>
    <n v="12500"/>
    <n v="-950"/>
    <n v="11550"/>
    <n v="1"/>
    <n v="0"/>
    <n v="0"/>
    <n v="0"/>
    <n v="1625"/>
    <n v="-123.5"/>
    <n v="1501.5"/>
    <n v="0"/>
    <n v="11550"/>
    <n v="0"/>
    <n v="0"/>
    <n v="1501.5"/>
    <n v="0"/>
    <m/>
    <n v="0"/>
    <m/>
    <m/>
    <m/>
    <m/>
    <m/>
    <m/>
    <x v="1"/>
    <n v="0"/>
    <n v="1"/>
    <n v="32"/>
    <n v="36"/>
    <n v="0"/>
    <n v="0"/>
    <n v="0"/>
    <n v="2011"/>
  </r>
  <r>
    <m/>
    <m/>
    <s v="ECU/FUM/65/INV/57"/>
    <s v="UNIDO"/>
    <m/>
    <x v="1"/>
    <s v="ECU"/>
    <x v="0"/>
    <s v="FUM"/>
    <s v="Technical assistance to eliminate the remaining consumption of methyl bromide to be in compliance with the total phase-out"/>
    <d v="2011-11-01T00:00:00"/>
    <d v="2014-11-01T00:00:00"/>
    <s v="FIN"/>
    <d v="2012-03-01T00:00:00"/>
    <m/>
    <d v="2014-12-01T00:00:00"/>
    <d v="2015-03-01T00:00:00"/>
    <n v="40.799999999999997"/>
    <m/>
    <m/>
    <n v="0"/>
    <m/>
    <m/>
    <n v="40.799999999999997"/>
    <m/>
    <m/>
    <n v="0"/>
    <m/>
    <m/>
    <n v="317500"/>
    <n v="-169.38"/>
    <n v="317330.62"/>
    <n v="1.0000011974892307"/>
    <n v="-0.38000000000465661"/>
    <n v="-0.38000000000465661"/>
    <n v="0"/>
    <n v="23813"/>
    <n v="-13"/>
    <n v="23800"/>
    <n v="0"/>
    <n v="317331"/>
    <n v="0"/>
    <m/>
    <n v="23800"/>
    <n v="0"/>
    <m/>
    <m/>
    <m/>
    <m/>
    <m/>
    <m/>
    <m/>
    <m/>
    <x v="1"/>
    <n v="0"/>
    <n v="1"/>
    <n v="4"/>
    <n v="36"/>
    <n v="0"/>
    <n v="0"/>
    <n v="40800"/>
    <n v="2011"/>
  </r>
  <r>
    <m/>
    <m/>
    <s v="IDS/ARS/56/TAS/184"/>
    <s v="IBRD"/>
    <m/>
    <x v="2"/>
    <s v="IDS"/>
    <x v="3"/>
    <s v="ARS"/>
    <s v="Technical assistance to implement national transition strategy to CFC-free MDI"/>
    <d v="2008-11-01T00:00:00"/>
    <d v="2010-12-01T00:00:00"/>
    <s v="FIN"/>
    <d v="2009-12-01T00:00:00"/>
    <m/>
    <d v="2010-12-01T00:00:00"/>
    <d v="2010-12-01T00:00:00"/>
    <n v="16.3"/>
    <m/>
    <m/>
    <n v="0"/>
    <m/>
    <m/>
    <n v="16.3"/>
    <m/>
    <m/>
    <n v="0"/>
    <m/>
    <m/>
    <n v="155000"/>
    <n v="0"/>
    <n v="155000"/>
    <n v="1"/>
    <n v="0"/>
    <n v="0"/>
    <n v="0"/>
    <n v="13950"/>
    <n v="0"/>
    <n v="13950"/>
    <n v="0"/>
    <n v="155000"/>
    <n v="0"/>
    <n v="0"/>
    <n v="13950"/>
    <n v="0"/>
    <n v="0"/>
    <m/>
    <m/>
    <m/>
    <s v="Project completed as scheduled on the basis of workplan including development of database for registration of products, review of relevant policy and regulations within Agency for Drug and Food Control, preparation of a guideline for using CFC-free MDIs; workshop held for stakeholders and relevant leaflets produced."/>
    <m/>
    <m/>
    <m/>
    <x v="1"/>
    <n v="0"/>
    <n v="1"/>
    <n v="13"/>
    <n v="25"/>
    <n v="0"/>
    <n v="0"/>
    <n v="16300"/>
    <n v="2008"/>
  </r>
  <r>
    <m/>
    <m/>
    <s v="LAC/FUM/54/TAS/40"/>
    <s v="Spain"/>
    <m/>
    <x v="1"/>
    <s v="LAC"/>
    <x v="3"/>
    <s v="FUM"/>
    <s v="Technical assistance to introduce chemical alternatives in countries which have rescheduled methyl bromide phase out plan (Argentina and Uruguay)"/>
    <d v="2008-04-01T00:00:00"/>
    <d v="2010-03-01T00:00:00"/>
    <s v="FIN"/>
    <d v="2008-07-01T00:00:00"/>
    <m/>
    <d v="2015-03-01T00:00:00"/>
    <d v="2015-09-01T00:00:00"/>
    <n v="0"/>
    <m/>
    <m/>
    <n v="0"/>
    <m/>
    <m/>
    <n v="0"/>
    <m/>
    <m/>
    <n v="0"/>
    <m/>
    <m/>
    <n v="147400"/>
    <n v="-702"/>
    <n v="146698"/>
    <n v="1"/>
    <n v="0"/>
    <n v="0"/>
    <n v="0"/>
    <n v="19162"/>
    <n v="-91"/>
    <n v="19071"/>
    <n v="0"/>
    <n v="146698"/>
    <n v="0"/>
    <m/>
    <n v="19071"/>
    <n v="0"/>
    <m/>
    <m/>
    <m/>
    <m/>
    <s v="N/A"/>
    <s v="N/A"/>
    <m/>
    <m/>
    <x v="1"/>
    <n v="0"/>
    <n v="1"/>
    <n v="3"/>
    <n v="23"/>
    <n v="0"/>
    <n v="0"/>
    <n v="0"/>
    <n v="2008"/>
  </r>
  <r>
    <m/>
    <m/>
    <s v="IND/REF/32/TAS/279"/>
    <s v="UNDP"/>
    <m/>
    <x v="2"/>
    <s v="IND"/>
    <x v="3"/>
    <s v="REF"/>
    <s v="Technical assistance to Ozone Cell, MOEF during the preparation of a refrigeration and air conditioning servicing sector strategy"/>
    <d v="2000-12-01T00:00:00"/>
    <d v="2003-01-01T00:00:00"/>
    <s v="FIN"/>
    <d v="2001-11-01T00:00:00"/>
    <m/>
    <d v="2003-07-01T00:00:00"/>
    <d v="2005-09-01T00:00:00"/>
    <n v="0"/>
    <m/>
    <m/>
    <m/>
    <m/>
    <m/>
    <n v="0"/>
    <m/>
    <m/>
    <m/>
    <m/>
    <m/>
    <n v="30000"/>
    <n v="-3675"/>
    <n v="26325"/>
    <n v="1"/>
    <n v="0"/>
    <n v="0"/>
    <n v="0"/>
    <n v="3900"/>
    <n v="-478"/>
    <n v="3422"/>
    <n v="0"/>
    <n v="26325"/>
    <n v="0"/>
    <n v="0"/>
    <n v="3422"/>
    <n v="0"/>
    <m/>
    <m/>
    <m/>
    <m/>
    <s v="Completed in 2003. Financially completed in 2005."/>
    <m/>
    <m/>
    <m/>
    <x v="1"/>
    <n v="0"/>
    <n v="1"/>
    <n v="11"/>
    <n v="25"/>
    <n v="0"/>
    <n v="0"/>
    <n v="0"/>
    <n v="2000"/>
  </r>
  <r>
    <m/>
    <m/>
    <s v="ALG/FUM/50/TAS/65"/>
    <s v="UNIDO"/>
    <m/>
    <x v="0"/>
    <s v="ALG"/>
    <x v="3"/>
    <s v="FUM"/>
    <s v="Technical assistance to phase out methyl bromide in pulses disinfestations"/>
    <d v="2006-11-01T00:00:00"/>
    <d v="2007-11-01T00:00:00"/>
    <s v="FIN"/>
    <d v="2007-12-01T00:00:00"/>
    <m/>
    <d v="2008-12-01T00:00:00"/>
    <d v="2010-05-01T00:00:00"/>
    <n v="1.6"/>
    <m/>
    <m/>
    <n v="0"/>
    <m/>
    <m/>
    <n v="1.6"/>
    <m/>
    <m/>
    <n v="0"/>
    <m/>
    <m/>
    <n v="51000"/>
    <n v="-1274.03"/>
    <n v="49725.97"/>
    <n v="1.0000006033064814"/>
    <n v="-2.9999999998835847E-2"/>
    <n v="-2.9999999998835847E-2"/>
    <n v="0"/>
    <n v="4590"/>
    <n v="-115"/>
    <n v="4475"/>
    <n v="0"/>
    <n v="49726"/>
    <n v="0"/>
    <m/>
    <n v="4475"/>
    <n v="0"/>
    <m/>
    <m/>
    <m/>
    <m/>
    <m/>
    <m/>
    <m/>
    <m/>
    <x v="1"/>
    <n v="0"/>
    <n v="1"/>
    <n v="13"/>
    <n v="12"/>
    <n v="0"/>
    <n v="0"/>
    <n v="1600"/>
    <n v="2006"/>
  </r>
  <r>
    <m/>
    <m/>
    <s v="STK/FUM/50/TAS/11"/>
    <s v="UNEP"/>
    <m/>
    <x v="1"/>
    <s v="STK"/>
    <x v="3"/>
    <s v="FUM"/>
    <s v="Technical assistance to phase out the use of methyl bromide"/>
    <d v="2006-11-01T00:00:00"/>
    <d v="2007-11-01T00:00:00"/>
    <s v="FIN"/>
    <d v="2009-05-01T00:00:00"/>
    <m/>
    <d v="2009-12-01T00:00:00"/>
    <d v="2010-12-01T00:00:00"/>
    <n v="0.8"/>
    <m/>
    <m/>
    <n v="0"/>
    <m/>
    <m/>
    <n v="0.8"/>
    <m/>
    <m/>
    <n v="0"/>
    <m/>
    <m/>
    <n v="20000"/>
    <n v="0"/>
    <n v="20000"/>
    <n v="1"/>
    <n v="0"/>
    <n v="0"/>
    <n v="0"/>
    <n v="2600"/>
    <n v="0"/>
    <n v="2600"/>
    <n v="0"/>
    <n v="20000"/>
    <n v="0"/>
    <n v="0"/>
    <n v="2600"/>
    <n v="0"/>
    <m/>
    <n v="0"/>
    <m/>
    <m/>
    <m/>
    <m/>
    <m/>
    <m/>
    <x v="1"/>
    <n v="0"/>
    <n v="1"/>
    <n v="30"/>
    <n v="12"/>
    <n v="0"/>
    <n v="0"/>
    <n v="800"/>
    <n v="2006"/>
  </r>
  <r>
    <m/>
    <m/>
    <s v="TRI/FUM/49/TAS/19"/>
    <s v="Canada"/>
    <m/>
    <x v="1"/>
    <s v="TRI"/>
    <x v="3"/>
    <s v="FUM"/>
    <s v="Technical assistance to phase out the use of methyl bromide"/>
    <d v="2006-07-01T00:00:00"/>
    <d v="2008-01-01T00:00:00"/>
    <s v="CLO"/>
    <m/>
    <m/>
    <m/>
    <d v="2009-07-01T00:00:00"/>
    <n v="0.1"/>
    <m/>
    <m/>
    <n v="0"/>
    <m/>
    <m/>
    <m/>
    <m/>
    <m/>
    <m/>
    <m/>
    <m/>
    <n v="30000"/>
    <n v="-30000"/>
    <n v="0"/>
    <n v="0"/>
    <n v="0"/>
    <n v="0"/>
    <n v="0"/>
    <n v="3900"/>
    <n v="-3900"/>
    <n v="0"/>
    <n v="0"/>
    <n v="0"/>
    <m/>
    <n v="0"/>
    <n v="0"/>
    <m/>
    <m/>
    <m/>
    <m/>
    <m/>
    <s v="Canada will ask for cancellation of project at 58th meeting and return all related funds. Country NOU has agreed to cancellation as it has not been possible for government to sign agreement for over 18 months."/>
    <m/>
    <m/>
    <m/>
    <x v="0"/>
    <n v="0"/>
    <n v="0"/>
    <s v=""/>
    <n v="18"/>
    <n v="0"/>
    <n v="0"/>
    <n v="100"/>
    <n v="2006"/>
  </r>
  <r>
    <m/>
    <m/>
    <s v="TRI/FUM/65/TAS/28"/>
    <s v="UNEP"/>
    <m/>
    <x v="1"/>
    <s v="TRI"/>
    <x v="3"/>
    <s v="FUM"/>
    <s v="Technical assistance to phase out the use of methyl bromide"/>
    <d v="2011-11-01T00:00:00"/>
    <d v="2012-11-01T00:00:00"/>
    <s v="FIN"/>
    <d v="2016-12-01T00:00:00"/>
    <m/>
    <d v="2017-12-01T00:00:00"/>
    <d v="2018-12-01T00:00:00"/>
    <n v="0.2"/>
    <m/>
    <m/>
    <n v="0"/>
    <m/>
    <m/>
    <n v="0"/>
    <m/>
    <m/>
    <n v="0"/>
    <m/>
    <m/>
    <n v="25000"/>
    <n v="0"/>
    <n v="25000"/>
    <n v="1"/>
    <n v="0"/>
    <n v="0"/>
    <n v="0"/>
    <n v="3250"/>
    <n v="0"/>
    <n v="3250"/>
    <n v="0"/>
    <n v="25000"/>
    <n v="0"/>
    <n v="0"/>
    <n v="3250"/>
    <n v="0"/>
    <m/>
    <n v="0"/>
    <m/>
    <d v="2015-12-01T00:00:00"/>
    <m/>
    <m/>
    <m/>
    <m/>
    <x v="1"/>
    <n v="0"/>
    <n v="1"/>
    <n v="61"/>
    <n v="12"/>
    <n v="0"/>
    <n v="0"/>
    <n v="200"/>
    <n v="2011"/>
  </r>
  <r>
    <m/>
    <m/>
    <s v="CHI/SOL/41/TAS/154"/>
    <s v="UNDP"/>
    <m/>
    <x v="1"/>
    <s v="CHI"/>
    <x v="3"/>
    <s v="SOL"/>
    <s v="Technical assistance to phase-out ozone depleting solvents"/>
    <d v="2003-12-01T00:00:00"/>
    <d v="2005-12-01T00:00:00"/>
    <s v="FIN"/>
    <d v="2005-01-01T00:00:00"/>
    <m/>
    <d v="2009-12-01T00:00:00"/>
    <d v="2012-07-01T00:00:00"/>
    <n v="17.100000000000001"/>
    <m/>
    <m/>
    <m/>
    <m/>
    <m/>
    <n v="17.100000000000001"/>
    <m/>
    <m/>
    <m/>
    <m/>
    <m/>
    <n v="245690"/>
    <n v="-15288"/>
    <n v="230402"/>
    <n v="1"/>
    <n v="0"/>
    <n v="0"/>
    <n v="0"/>
    <n v="22112"/>
    <n v="-1376"/>
    <n v="20736"/>
    <n v="-8.6200048899627291E-2"/>
    <n v="230402"/>
    <n v="0"/>
    <n v="0"/>
    <n v="20736.0862000489"/>
    <n v="0"/>
    <m/>
    <m/>
    <m/>
    <m/>
    <s v="Financially completed in 2012."/>
    <m/>
    <m/>
    <m/>
    <x v="1"/>
    <n v="0"/>
    <n v="1"/>
    <n v="13"/>
    <n v="24"/>
    <n v="0"/>
    <n v="0"/>
    <n v="17100"/>
    <n v="2003"/>
  </r>
  <r>
    <m/>
    <m/>
    <s v="JAM/FUM/47/TAS/22"/>
    <s v="Canada"/>
    <m/>
    <x v="1"/>
    <s v="JAM"/>
    <x v="3"/>
    <s v="FUM"/>
    <s v="Technical assistance to phase-out the use of methyl bromide"/>
    <d v="2005-11-01T00:00:00"/>
    <d v="2007-12-01T00:00:00"/>
    <s v="FIN"/>
    <d v="2006-09-01T00:00:00"/>
    <m/>
    <d v="2011-11-01T00:00:00"/>
    <d v="2013-08-01T00:00:00"/>
    <n v="1.2"/>
    <m/>
    <m/>
    <n v="0"/>
    <m/>
    <m/>
    <n v="1.2"/>
    <m/>
    <m/>
    <m/>
    <m/>
    <m/>
    <n v="55530"/>
    <n v="-7162"/>
    <n v="48368"/>
    <n v="1"/>
    <n v="0"/>
    <n v="0"/>
    <n v="0"/>
    <n v="7219"/>
    <n v="0"/>
    <n v="7219"/>
    <n v="0"/>
    <n v="48368"/>
    <m/>
    <n v="0"/>
    <n v="7219"/>
    <m/>
    <m/>
    <m/>
    <m/>
    <m/>
    <s v="Project completed in November 2011 as reported to ExCom 65. Initally, $2,733 in project costs were identified as remaining upon closure and were returned to ExCom 67 in July 2012. However, in developing PCR, Canada identified another unspent of balance $4,429 for the project and returned this amount to ExCom 70, which was when the project was considered financially closed.    "/>
    <m/>
    <m/>
    <m/>
    <x v="1"/>
    <n v="0"/>
    <n v="1"/>
    <n v="10"/>
    <n v="25"/>
    <n v="0"/>
    <n v="0"/>
    <n v="1200"/>
    <n v="2005"/>
  </r>
  <r>
    <m/>
    <m/>
    <s v="PAR/FUM/47/TAS/15"/>
    <s v="Spain"/>
    <m/>
    <x v="1"/>
    <s v="PAR"/>
    <x v="3"/>
    <s v="FUM"/>
    <s v="Technical assistance to phase-out the use of methyl bromide"/>
    <d v="2005-11-01T00:00:00"/>
    <d v="2007-12-01T00:00:00"/>
    <s v="COM"/>
    <d v="2007-07-01T00:00:00"/>
    <m/>
    <d v="2009-07-01T00:00:00"/>
    <m/>
    <n v="0.2"/>
    <m/>
    <m/>
    <n v="0"/>
    <m/>
    <m/>
    <n v="0.2"/>
    <m/>
    <m/>
    <n v="0"/>
    <m/>
    <m/>
    <n v="40000"/>
    <n v="0"/>
    <n v="40000"/>
    <n v="1"/>
    <n v="0"/>
    <n v="0"/>
    <n v="0"/>
    <n v="5200"/>
    <n v="0"/>
    <n v="5200"/>
    <n v="0"/>
    <n v="40000"/>
    <n v="0"/>
    <n v="0"/>
    <n v="5200"/>
    <m/>
    <m/>
    <m/>
    <m/>
    <m/>
    <s v="This Project was approved on ExCom 47th, December 2005. 100% of the activities have already been implemented and 100% of funds have been disbursed. Objectives of the project and MeBr phase-out were accomplished. Only signature of PCR is remaining and expected by Jul 09.  . 100% of the activities have already been implemented and 100% of funds have been disbursed. Objectives of the project and MeBr phase-out were accomplished. Only PCR remain for signature that is expected on July 2009."/>
    <s v="Project is completed. All funds were exhausted. The balance of US$ 1500 is not real. Clarification of accounts between UNDP Country Office and UNEP is in progress"/>
    <m/>
    <m/>
    <x v="1"/>
    <n v="0"/>
    <n v="1"/>
    <n v="20"/>
    <n v="25"/>
    <n v="0"/>
    <n v="0"/>
    <n v="200"/>
    <n v="2005"/>
  </r>
  <r>
    <m/>
    <m/>
    <s v="EGY/HAL/12/TAS/23"/>
    <s v="UNDP"/>
    <m/>
    <x v="0"/>
    <s v="EGY"/>
    <x v="3"/>
    <s v="HAL"/>
    <s v="Technical assistance to prepare a national halon action plan and project development"/>
    <d v="1994-03-01T00:00:00"/>
    <d v="1995-01-01T00:00:00"/>
    <s v="FIN"/>
    <d v="1994-04-01T00:00:00"/>
    <m/>
    <d v="1997-03-01T00:00:00"/>
    <d v="1998-12-01T00:00:00"/>
    <n v="0"/>
    <m/>
    <m/>
    <m/>
    <m/>
    <m/>
    <n v="0"/>
    <m/>
    <m/>
    <m/>
    <m/>
    <m/>
    <n v="25000"/>
    <n v="1730"/>
    <n v="26730"/>
    <n v="1"/>
    <n v="0"/>
    <n v="0"/>
    <n v="0"/>
    <n v="3250"/>
    <n v="225"/>
    <n v="3475"/>
    <n v="9.9999999999909051E-2"/>
    <n v="26730"/>
    <n v="0"/>
    <n v="0"/>
    <n v="3474.9"/>
    <n v="0"/>
    <m/>
    <m/>
    <m/>
    <m/>
    <s v="Completed in 1997. Financially completed in 1998."/>
    <m/>
    <m/>
    <m/>
    <x v="1"/>
    <n v="0"/>
    <n v="1"/>
    <n v="1"/>
    <n v="10"/>
    <n v="0"/>
    <n v="0"/>
    <n v="0"/>
    <n v="1994"/>
  </r>
  <r>
    <m/>
    <m/>
    <s v="ARG/HAL/13/TAS/07"/>
    <s v="UNDP"/>
    <m/>
    <x v="1"/>
    <s v="ARG"/>
    <x v="3"/>
    <s v="HAL"/>
    <s v="Technical assistance to prepare a national halon programme"/>
    <d v="1994-07-01T00:00:00"/>
    <d v="1995-01-01T00:00:00"/>
    <s v="FIN"/>
    <d v="1994-09-01T00:00:00"/>
    <m/>
    <d v="1996-12-01T00:00:00"/>
    <d v="1997-12-01T00:00:00"/>
    <n v="0"/>
    <m/>
    <m/>
    <m/>
    <m/>
    <m/>
    <n v="0"/>
    <m/>
    <m/>
    <m/>
    <m/>
    <m/>
    <n v="50000"/>
    <n v="0"/>
    <n v="50000"/>
    <n v="1"/>
    <n v="0"/>
    <n v="0"/>
    <n v="0"/>
    <n v="6500"/>
    <n v="0"/>
    <n v="6500"/>
    <n v="0"/>
    <n v="50000"/>
    <n v="0"/>
    <n v="0"/>
    <n v="6500"/>
    <n v="0"/>
    <m/>
    <m/>
    <m/>
    <m/>
    <s v="Completed in 1996. Financially completed in 1997."/>
    <m/>
    <m/>
    <m/>
    <x v="1"/>
    <n v="0"/>
    <n v="1"/>
    <n v="2"/>
    <n v="6"/>
    <n v="0"/>
    <n v="0"/>
    <n v="0"/>
    <n v="1994"/>
  </r>
  <r>
    <m/>
    <m/>
    <s v="NIR/REF/32/TAS/72"/>
    <s v="UNDP"/>
    <m/>
    <x v="0"/>
    <s v="NIR"/>
    <x v="3"/>
    <s v="REF"/>
    <s v="Technical assistance to prepare a refrigeration management plan (RMP)"/>
    <d v="2000-12-01T00:00:00"/>
    <d v="2003-01-01T00:00:00"/>
    <s v="FIN"/>
    <d v="2001-05-01T00:00:00"/>
    <m/>
    <d v="2002-12-01T00:00:00"/>
    <d v="2003-11-01T00:00:00"/>
    <n v="0"/>
    <m/>
    <m/>
    <m/>
    <m/>
    <m/>
    <n v="0"/>
    <m/>
    <m/>
    <m/>
    <m/>
    <m/>
    <n v="100000"/>
    <n v="0"/>
    <n v="100000"/>
    <n v="1"/>
    <n v="0"/>
    <n v="0"/>
    <n v="0"/>
    <n v="13000"/>
    <n v="0"/>
    <n v="13000"/>
    <n v="0"/>
    <n v="100000"/>
    <n v="0"/>
    <n v="0"/>
    <n v="13000"/>
    <n v="0"/>
    <m/>
    <m/>
    <m/>
    <m/>
    <s v="Completed in 2002. Financially completed in 2003."/>
    <m/>
    <m/>
    <m/>
    <x v="1"/>
    <n v="0"/>
    <n v="1"/>
    <n v="5"/>
    <n v="25"/>
    <n v="0"/>
    <n v="0"/>
    <n v="0"/>
    <n v="2000"/>
  </r>
  <r>
    <m/>
    <m/>
    <s v="JAM/SOL/42/TAS/20"/>
    <s v="UNDP"/>
    <m/>
    <x v="1"/>
    <s v="JAM"/>
    <x v="3"/>
    <s v="SOL"/>
    <s v="Technical assistance umbrella project to phase out ODS solvent use"/>
    <d v="2004-04-01T00:00:00"/>
    <d v="2006-04-01T00:00:00"/>
    <s v="FIN"/>
    <d v="2005-02-01T00:00:00"/>
    <m/>
    <d v="2006-12-01T00:00:00"/>
    <d v="2011-08-01T00:00:00"/>
    <n v="0.8"/>
    <m/>
    <m/>
    <m/>
    <m/>
    <m/>
    <n v="0.8"/>
    <m/>
    <m/>
    <m/>
    <m/>
    <m/>
    <n v="25000"/>
    <n v="-3609"/>
    <n v="21391"/>
    <n v="1"/>
    <n v="0"/>
    <n v="0"/>
    <n v="0"/>
    <n v="2250"/>
    <n v="-325"/>
    <n v="1925"/>
    <n v="-0.19000000000005457"/>
    <n v="21391"/>
    <n v="0"/>
    <n v="0"/>
    <n v="1925.19"/>
    <n v="0"/>
    <m/>
    <m/>
    <m/>
    <m/>
    <s v="Completed in 2006. Financially completed in 2011."/>
    <m/>
    <m/>
    <m/>
    <x v="1"/>
    <n v="0"/>
    <n v="1"/>
    <n v="10"/>
    <n v="24"/>
    <n v="0"/>
    <n v="0"/>
    <n v="800"/>
    <n v="2004"/>
  </r>
  <r>
    <m/>
    <m/>
    <s v="MDV/EEF/91/TAS/38"/>
    <s v="UNEP"/>
    <m/>
    <x v="2"/>
    <s v="MDV"/>
    <x v="3"/>
    <s v="EEF"/>
    <s v="Technical assistance: additional activities to maintain energy efficiency for the servicing sector under decision 89/6(b)"/>
    <d v="2022-12-01T00:00:00"/>
    <d v="2024-06-01T00:00:00"/>
    <s v="ONG"/>
    <m/>
    <d v="2025-06-30T00:00:00"/>
    <m/>
    <m/>
    <n v="0"/>
    <m/>
    <m/>
    <n v="0"/>
    <m/>
    <m/>
    <m/>
    <m/>
    <m/>
    <m/>
    <m/>
    <m/>
    <n v="100000"/>
    <n v="0"/>
    <n v="100000"/>
    <n v="0"/>
    <n v="100000"/>
    <n v="100000"/>
    <n v="0"/>
    <n v="13000"/>
    <n v="0"/>
    <n v="13000"/>
    <n v="13000"/>
    <n v="0"/>
    <n v="100000"/>
    <n v="50000"/>
    <n v="0"/>
    <n v="13000"/>
    <m/>
    <n v="0"/>
    <m/>
    <d v="2025-06-01T00:00:00"/>
    <s v="SSFA was signed in October 2023 for USD 100,000. First payment transferred in November 2023._x000a_"/>
    <s v="NOU in collaboration with energy department has developed the concept for the awareness videos and the ToR for the procurement of communication agency. Planning and preparations for study tour is ongoing."/>
    <s v="Yes"/>
    <m/>
    <x v="0"/>
    <n v="1"/>
    <n v="0"/>
    <s v=""/>
    <n v="18"/>
    <n v="12"/>
    <n v="30"/>
    <n v="0"/>
    <n v="2022"/>
  </r>
  <r>
    <m/>
    <m/>
    <s v="TUN/ARS/07/INV/04"/>
    <s v="IBRD"/>
    <m/>
    <x v="0"/>
    <s v="TUN"/>
    <x v="0"/>
    <s v="ARS"/>
    <s v="Technical seminar and conversion to non-CFC technology in aerosol sector"/>
    <d v="1992-06-01T00:00:00"/>
    <d v="1993-06-01T00:00:00"/>
    <s v="FIN"/>
    <d v="1996-07-01T00:00:00"/>
    <m/>
    <d v="1998-03-01T00:00:00"/>
    <d v="1998-06-01T00:00:00"/>
    <n v="50"/>
    <m/>
    <m/>
    <n v="0"/>
    <m/>
    <m/>
    <n v="50"/>
    <m/>
    <m/>
    <n v="0"/>
    <m/>
    <m/>
    <n v="239995"/>
    <n v="50000"/>
    <n v="289995"/>
    <n v="1"/>
    <n v="0"/>
    <n v="0"/>
    <n v="0"/>
    <n v="0"/>
    <n v="0"/>
    <n v="0"/>
    <n v="0"/>
    <n v="289995"/>
    <n v="0"/>
    <n v="0"/>
    <n v="0"/>
    <n v="0"/>
    <n v="0"/>
    <m/>
    <m/>
    <m/>
    <s v="Project completed. Completion report provided in June 1998"/>
    <m/>
    <m/>
    <m/>
    <x v="1"/>
    <n v="0"/>
    <n v="1"/>
    <n v="49"/>
    <n v="12"/>
    <n v="0"/>
    <n v="0"/>
    <n v="50000"/>
    <n v="1992"/>
  </r>
  <r>
    <m/>
    <m/>
    <s v="GLO/FUM/23/TAS/150"/>
    <s v="UNEP"/>
    <m/>
    <x v="3"/>
    <s v="GLO"/>
    <x v="3"/>
    <s v="FUM"/>
    <s v="Technical sourcebook of methyl bromide alternatives"/>
    <d v="1997-11-01T00:00:00"/>
    <d v="1998-11-01T00:00:00"/>
    <s v="FIN"/>
    <d v="1998-03-01T00:00:00"/>
    <m/>
    <d v="2001-12-01T00:00:00"/>
    <d v="2002-06-01T00:00:00"/>
    <n v="0"/>
    <m/>
    <m/>
    <n v="0"/>
    <m/>
    <m/>
    <n v="0"/>
    <m/>
    <m/>
    <n v="0"/>
    <m/>
    <m/>
    <n v="100000"/>
    <n v="0"/>
    <n v="100000"/>
    <n v="1"/>
    <n v="0"/>
    <n v="0"/>
    <n v="0"/>
    <n v="13000"/>
    <n v="0"/>
    <n v="13000"/>
    <n v="0"/>
    <n v="100000"/>
    <n v="0"/>
    <n v="0"/>
    <n v="13000"/>
    <n v="0"/>
    <m/>
    <n v="0"/>
    <m/>
    <m/>
    <m/>
    <m/>
    <m/>
    <m/>
    <x v="1"/>
    <n v="0"/>
    <n v="1"/>
    <n v="4"/>
    <n v="12"/>
    <n v="0"/>
    <n v="0"/>
    <n v="0"/>
    <n v="1997"/>
  </r>
  <r>
    <m/>
    <m/>
    <s v="CPR/HAL/06/TAS/09"/>
    <s v="UNDP"/>
    <m/>
    <x v="2"/>
    <s v="CPR"/>
    <x v="3"/>
    <s v="HAL"/>
    <s v="Technical study on halons usage and applications of halons substitutes"/>
    <d v="1992-02-01T00:00:00"/>
    <d v="1993-06-01T00:00:00"/>
    <s v="FIN"/>
    <d v="1993-04-01T00:00:00"/>
    <m/>
    <d v="1993-06-01T00:00:00"/>
    <d v="1997-12-01T00:00:00"/>
    <n v="0"/>
    <m/>
    <m/>
    <m/>
    <m/>
    <m/>
    <n v="0"/>
    <m/>
    <m/>
    <m/>
    <m/>
    <m/>
    <n v="40000"/>
    <n v="3345"/>
    <n v="43345"/>
    <n v="1"/>
    <n v="0"/>
    <n v="0"/>
    <n v="0"/>
    <n v="5200"/>
    <n v="435"/>
    <n v="5635"/>
    <n v="0.1499999999996362"/>
    <n v="43345"/>
    <n v="0"/>
    <n v="0"/>
    <n v="5634.85"/>
    <n v="0"/>
    <m/>
    <m/>
    <m/>
    <m/>
    <s v="Completed in 1993. Financially completed in 1997."/>
    <m/>
    <m/>
    <m/>
    <x v="1"/>
    <n v="0"/>
    <n v="1"/>
    <n v="14"/>
    <n v="16"/>
    <n v="0"/>
    <n v="0"/>
    <n v="0"/>
    <n v="1992"/>
  </r>
  <r>
    <m/>
    <m/>
    <s v="CPR/FUM/35/TAS/382"/>
    <s v="UNEP"/>
    <m/>
    <x v="2"/>
    <s v="CPR"/>
    <x v="3"/>
    <s v="FUM"/>
    <s v="Techno-economic evaluation of methyl bromide alternatives"/>
    <d v="2001-12-01T00:00:00"/>
    <d v="2002-12-01T00:00:00"/>
    <s v="FIN"/>
    <d v="2002-05-01T00:00:00"/>
    <m/>
    <d v="2004-12-01T00:00:00"/>
    <d v="2008-12-01T00:00:00"/>
    <n v="0"/>
    <m/>
    <m/>
    <n v="0"/>
    <m/>
    <m/>
    <n v="0"/>
    <m/>
    <m/>
    <n v="0"/>
    <m/>
    <m/>
    <n v="80000"/>
    <n v="-9093"/>
    <n v="70907"/>
    <n v="1"/>
    <n v="0"/>
    <n v="0"/>
    <n v="0"/>
    <n v="10400"/>
    <n v="-1182"/>
    <n v="9218"/>
    <n v="0"/>
    <n v="70907"/>
    <n v="0"/>
    <n v="0"/>
    <n v="9217.9999999999982"/>
    <n v="0"/>
    <m/>
    <n v="0"/>
    <m/>
    <m/>
    <m/>
    <m/>
    <m/>
    <m/>
    <x v="1"/>
    <n v="0"/>
    <n v="1"/>
    <n v="5"/>
    <n v="12"/>
    <n v="0"/>
    <n v="0"/>
    <n v="0"/>
    <n v="2001"/>
  </r>
  <r>
    <m/>
    <m/>
    <s v="ECU/FUM/38/INV/31"/>
    <s v="IBRD"/>
    <m/>
    <x v="1"/>
    <s v="ECU"/>
    <x v="0"/>
    <s v="FUM"/>
    <s v="Technology change for the phase-out of methyl bromide in the rose plant nursery sector"/>
    <d v="2002-11-01T00:00:00"/>
    <d v="2005-11-01T00:00:00"/>
    <s v="FIN"/>
    <d v="2003-12-01T00:00:00"/>
    <m/>
    <d v="2005-01-01T00:00:00"/>
    <d v="2005-02-01T00:00:00"/>
    <n v="37.200000000000003"/>
    <m/>
    <m/>
    <n v="0"/>
    <m/>
    <m/>
    <n v="37.200000000000003"/>
    <m/>
    <m/>
    <n v="0"/>
    <m/>
    <m/>
    <n v="597945"/>
    <n v="0"/>
    <n v="597945"/>
    <n v="1"/>
    <n v="0"/>
    <n v="0"/>
    <n v="0"/>
    <n v="75774"/>
    <n v="0"/>
    <n v="75774"/>
    <n v="0"/>
    <n v="597945"/>
    <n v="0"/>
    <n v="0"/>
    <n v="75774"/>
    <n v="0"/>
    <n v="0"/>
    <m/>
    <m/>
    <m/>
    <s v="Project completed."/>
    <m/>
    <m/>
    <m/>
    <x v="1"/>
    <n v="0"/>
    <n v="1"/>
    <n v="13"/>
    <n v="36"/>
    <n v="0"/>
    <n v="0"/>
    <n v="37200"/>
    <n v="2002"/>
  </r>
  <r>
    <m/>
    <m/>
    <s v="VIE/SEV/17/TRA/09"/>
    <s v="UNEP"/>
    <m/>
    <x v="2"/>
    <s v="VIE"/>
    <x v="2"/>
    <s v="SEV"/>
    <s v="Technology cooperation workshop for ODS elimination"/>
    <d v="1995-07-01T00:00:00"/>
    <d v="1995-12-01T00:00:00"/>
    <s v="FIN"/>
    <d v="1995-09-01T00:00:00"/>
    <m/>
    <d v="1996-06-01T00:00:00"/>
    <d v="1999-04-01T00:00:00"/>
    <n v="0"/>
    <m/>
    <m/>
    <n v="0"/>
    <m/>
    <m/>
    <n v="0"/>
    <m/>
    <m/>
    <n v="0"/>
    <m/>
    <m/>
    <n v="27000"/>
    <n v="0"/>
    <n v="27000"/>
    <n v="1"/>
    <n v="0"/>
    <n v="0"/>
    <n v="0"/>
    <n v="3510"/>
    <n v="0"/>
    <n v="3510"/>
    <n v="0"/>
    <n v="27000"/>
    <n v="0"/>
    <n v="0"/>
    <n v="3510"/>
    <n v="0"/>
    <m/>
    <n v="0"/>
    <m/>
    <m/>
    <m/>
    <m/>
    <m/>
    <m/>
    <x v="1"/>
    <n v="0"/>
    <n v="1"/>
    <n v="2"/>
    <n v="5"/>
    <n v="0"/>
    <n v="0"/>
    <n v="0"/>
    <n v="1995"/>
  </r>
  <r>
    <m/>
    <m/>
    <s v="JOR/FOA/07/TAS/07"/>
    <s v="IBRD"/>
    <m/>
    <x v="2"/>
    <s v="JOR"/>
    <x v="3"/>
    <s v="FOA"/>
    <s v="Technology transfer and engineering support"/>
    <d v="1992-06-01T00:00:00"/>
    <d v="1994-06-01T00:00:00"/>
    <s v="FIN"/>
    <d v="1995-01-01T00:00:00"/>
    <m/>
    <d v="1996-06-01T00:00:00"/>
    <d v="1998-05-01T00:00:00"/>
    <n v="0"/>
    <m/>
    <m/>
    <n v="0"/>
    <m/>
    <m/>
    <n v="0"/>
    <m/>
    <m/>
    <n v="0"/>
    <m/>
    <m/>
    <n v="73000"/>
    <n v="0"/>
    <n v="73000"/>
    <n v="1"/>
    <n v="0"/>
    <n v="0"/>
    <n v="0"/>
    <n v="0"/>
    <n v="0"/>
    <n v="0"/>
    <n v="0"/>
    <n v="73000"/>
    <n v="0"/>
    <n v="0"/>
    <n v="0"/>
    <n v="0"/>
    <n v="0"/>
    <m/>
    <m/>
    <m/>
    <s v="Completed for Phase-1 ODS projects. It is part of a line-of-grant approval. The project was carried out as part of IS project. To avoid double counting, disbursement was claimed under the IS project approved at the 7th Meeting."/>
    <m/>
    <m/>
    <m/>
    <x v="1"/>
    <n v="0"/>
    <n v="1"/>
    <n v="31"/>
    <n v="24"/>
    <n v="0"/>
    <n v="0"/>
    <n v="0"/>
    <n v="1992"/>
  </r>
  <r>
    <m/>
    <m/>
    <s v="KEN/FUM/53/INV/43"/>
    <s v="UNIDO"/>
    <m/>
    <x v="0"/>
    <s v="KEN"/>
    <x v="0"/>
    <s v="FUM"/>
    <s v="Technology transfer leading to methyl bromide phase-out in soil fumigation"/>
    <d v="2007-11-01T00:00:00"/>
    <d v="2010-11-01T00:00:00"/>
    <s v="FIN"/>
    <d v="2008-02-01T00:00:00"/>
    <m/>
    <d v="2009-12-01T00:00:00"/>
    <d v="2012-07-01T00:00:00"/>
    <n v="53"/>
    <m/>
    <m/>
    <n v="0"/>
    <m/>
    <m/>
    <n v="53"/>
    <m/>
    <m/>
    <n v="0"/>
    <m/>
    <m/>
    <n v="510659"/>
    <n v="-1888.34"/>
    <n v="508770.66"/>
    <n v="1.00000066827753"/>
    <n v="-0.34000000002561137"/>
    <n v="-0.34000000002561137"/>
    <n v="0"/>
    <n v="38300"/>
    <n v="-142"/>
    <n v="38158"/>
    <n v="0"/>
    <n v="508771"/>
    <n v="0"/>
    <m/>
    <n v="38158"/>
    <n v="0"/>
    <m/>
    <m/>
    <m/>
    <m/>
    <m/>
    <m/>
    <m/>
    <m/>
    <x v="1"/>
    <n v="0"/>
    <n v="1"/>
    <n v="3"/>
    <n v="36"/>
    <n v="0"/>
    <n v="0"/>
    <n v="53000"/>
    <n v="2007"/>
  </r>
  <r>
    <m/>
    <m/>
    <s v="KEN/FUM/44/INV/38"/>
    <s v="UNDP"/>
    <m/>
    <x v="0"/>
    <s v="KEN"/>
    <x v="0"/>
    <s v="FUM"/>
    <s v="Technology transfer leading to methyl bromide phase-out in soil fumigation (second tranche)"/>
    <d v="2004-12-01T00:00:00"/>
    <d v="2006-12-01T00:00:00"/>
    <s v="TRF"/>
    <m/>
    <m/>
    <m/>
    <d v="2007-11-01T00:00:00"/>
    <n v="0"/>
    <m/>
    <m/>
    <m/>
    <m/>
    <m/>
    <n v="0"/>
    <m/>
    <m/>
    <m/>
    <m/>
    <m/>
    <n v="306396"/>
    <n v="-306396"/>
    <n v="0"/>
    <n v="0"/>
    <n v="0"/>
    <n v="0"/>
    <n v="0"/>
    <n v="22980"/>
    <n v="-22980"/>
    <n v="0"/>
    <n v="0"/>
    <n v="0"/>
    <n v="0"/>
    <n v="0"/>
    <n v="0"/>
    <n v="0"/>
    <m/>
    <m/>
    <m/>
    <m/>
    <s v="Transferred in 2007. Financially Completed in 2007."/>
    <m/>
    <m/>
    <m/>
    <x v="0"/>
    <n v="0"/>
    <n v="0"/>
    <s v=""/>
    <n v="24"/>
    <n v="0"/>
    <n v="0"/>
    <n v="0"/>
    <n v="2004"/>
  </r>
  <r>
    <m/>
    <m/>
    <s v="KEN/FUM/39/INV/33"/>
    <s v="Germany"/>
    <m/>
    <x v="0"/>
    <s v="KEN"/>
    <x v="0"/>
    <s v="FUM"/>
    <s v="Technology transfer leading to methyl bromide phase-out in soil fumigation in all other horticulture (first tranche)"/>
    <d v="2003-04-01T00:00:00"/>
    <d v="2004-04-01T00:00:00"/>
    <s v="FIN"/>
    <d v="2003-07-01T00:00:00"/>
    <m/>
    <d v="2005-04-01T00:00:00"/>
    <d v="2006-04-01T00:00:00"/>
    <n v="5"/>
    <m/>
    <m/>
    <n v="0"/>
    <m/>
    <m/>
    <n v="8"/>
    <m/>
    <m/>
    <m/>
    <m/>
    <m/>
    <n v="287247"/>
    <n v="0"/>
    <n v="287247"/>
    <n v="1"/>
    <n v="0"/>
    <n v="0"/>
    <n v="0"/>
    <n v="37342"/>
    <n v="0"/>
    <n v="37342"/>
    <n v="0"/>
    <n v="287247"/>
    <n v="0"/>
    <n v="0"/>
    <n v="37342"/>
    <n v="0"/>
    <m/>
    <m/>
    <m/>
    <m/>
    <s v="During 2004, the project staff was completed, a demonstration facility was set up in cooperation with the University of Nairobi, a very successful demonstration of substrates as alternative to MB was held at this facility. "/>
    <m/>
    <m/>
    <m/>
    <x v="1"/>
    <n v="0"/>
    <n v="1"/>
    <n v="3"/>
    <n v="12"/>
    <n v="0"/>
    <n v="0"/>
    <n v="5000"/>
    <n v="2003"/>
  </r>
  <r>
    <m/>
    <m/>
    <s v="KEN/FUM/42/INV/35"/>
    <s v="Germany"/>
    <m/>
    <x v="0"/>
    <s v="KEN"/>
    <x v="0"/>
    <s v="FUM"/>
    <s v="Technology transfer leading to methyl bromide phase-out in soil fumigation in all other horticulture (second tranche)"/>
    <d v="2004-04-01T00:00:00"/>
    <d v="2006-04-01T00:00:00"/>
    <s v="FIN"/>
    <d v="2005-05-01T00:00:00"/>
    <m/>
    <d v="2006-12-01T00:00:00"/>
    <d v="2011-05-01T00:00:00"/>
    <n v="12"/>
    <m/>
    <m/>
    <n v="0"/>
    <m/>
    <m/>
    <n v="14.7"/>
    <m/>
    <m/>
    <m/>
    <m/>
    <m/>
    <n v="172347"/>
    <n v="0"/>
    <n v="172347"/>
    <n v="1"/>
    <n v="0"/>
    <n v="0"/>
    <n v="0"/>
    <n v="22405"/>
    <n v="0"/>
    <n v="22405"/>
    <n v="0"/>
    <n v="172347"/>
    <n v="0"/>
    <n v="0"/>
    <n v="22405"/>
    <n v="0"/>
    <m/>
    <m/>
    <m/>
    <m/>
    <s v="Second tranche approved at 42nd ExCom. During 2005, technology transfer activities continued through agreements with farms for the adoption of alternatives such as substrates, IPM and chemicals such as metham sodium."/>
    <m/>
    <m/>
    <m/>
    <x v="1"/>
    <n v="0"/>
    <n v="1"/>
    <n v="13"/>
    <n v="24"/>
    <n v="0"/>
    <n v="0"/>
    <n v="12000"/>
    <n v="2004"/>
  </r>
  <r>
    <m/>
    <m/>
    <s v="KEN/FUM/50/INV/41"/>
    <s v="Germany"/>
    <m/>
    <x v="0"/>
    <s v="KEN"/>
    <x v="0"/>
    <s v="FUM"/>
    <s v="Technology transfer leading to methyl bromide phase-out in soil fumigation in all other horticulture (third tranche)"/>
    <d v="2006-11-01T00:00:00"/>
    <d v="2009-12-01T00:00:00"/>
    <s v="FIN"/>
    <d v="2007-01-01T00:00:00"/>
    <m/>
    <d v="2010-01-01T00:00:00"/>
    <d v="2011-05-01T00:00:00"/>
    <n v="17"/>
    <m/>
    <m/>
    <n v="0"/>
    <m/>
    <m/>
    <n v="9.6999999999999993"/>
    <m/>
    <m/>
    <m/>
    <m/>
    <m/>
    <n v="114898"/>
    <n v="0"/>
    <n v="114898"/>
    <n v="1"/>
    <n v="0"/>
    <n v="0"/>
    <n v="0"/>
    <n v="14937"/>
    <n v="0"/>
    <n v="14937"/>
    <n v="0"/>
    <n v="114898"/>
    <n v="0"/>
    <n v="0"/>
    <n v="14937"/>
    <n v="0"/>
    <m/>
    <m/>
    <m/>
    <m/>
    <s v="The Project has been completed. PCR submitted in September 2010."/>
    <m/>
    <m/>
    <m/>
    <x v="1"/>
    <n v="0"/>
    <n v="1"/>
    <n v="2"/>
    <n v="37"/>
    <n v="0"/>
    <n v="0"/>
    <n v="17000"/>
    <n v="2006"/>
  </r>
  <r>
    <m/>
    <m/>
    <s v="KEN/FUM/38/INV/31"/>
    <s v="UNDP"/>
    <m/>
    <x v="0"/>
    <s v="KEN"/>
    <x v="0"/>
    <s v="FUM"/>
    <s v="Technology transfer leading to methyl bromide phase-out in soil fumigation in cut flower component (first tranche)"/>
    <d v="2002-11-01T00:00:00"/>
    <d v="2004-11-01T00:00:00"/>
    <s v="CLO"/>
    <d v="2004-07-01T00:00:00"/>
    <m/>
    <m/>
    <d v="2010-10-01T00:00:00"/>
    <n v="10"/>
    <m/>
    <m/>
    <m/>
    <m/>
    <m/>
    <n v="10"/>
    <m/>
    <m/>
    <m/>
    <m/>
    <m/>
    <n v="510660"/>
    <n v="-6536"/>
    <n v="504124"/>
    <n v="1"/>
    <n v="0"/>
    <n v="0"/>
    <n v="0"/>
    <n v="66173"/>
    <n v="-847"/>
    <n v="65326"/>
    <n v="-4.3700023503333796E-2"/>
    <n v="504124"/>
    <n v="0"/>
    <n v="0"/>
    <n v="65326.043700023503"/>
    <n v="0"/>
    <m/>
    <m/>
    <m/>
    <m/>
    <s v="Financially completed in 2010 and cancelled in 2007."/>
    <m/>
    <m/>
    <m/>
    <x v="0"/>
    <n v="0"/>
    <n v="1"/>
    <n v="20"/>
    <n v="24"/>
    <n v="0"/>
    <n v="0"/>
    <n v="10000"/>
    <n v="2002"/>
  </r>
  <r>
    <m/>
    <m/>
    <s v="KEN/FUM/50/INV/40"/>
    <s v="UNDP"/>
    <m/>
    <x v="0"/>
    <s v="KEN"/>
    <x v="0"/>
    <s v="FUM"/>
    <s v="Technology transfer leading to methyl bromide phase-out in soil fumigation in cut flowers (third tranche)"/>
    <d v="2006-11-01T00:00:00"/>
    <d v="2009-12-01T00:00:00"/>
    <s v="TRF"/>
    <m/>
    <m/>
    <m/>
    <d v="2007-11-01T00:00:00"/>
    <n v="0"/>
    <m/>
    <m/>
    <m/>
    <m/>
    <m/>
    <n v="0"/>
    <m/>
    <m/>
    <m/>
    <m/>
    <m/>
    <n v="204263"/>
    <n v="-204263"/>
    <n v="0"/>
    <n v="0"/>
    <n v="0"/>
    <n v="0"/>
    <n v="0"/>
    <n v="15320"/>
    <n v="-15320"/>
    <n v="0"/>
    <n v="0"/>
    <n v="0"/>
    <n v="0"/>
    <n v="0"/>
    <n v="0"/>
    <n v="0"/>
    <m/>
    <m/>
    <m/>
    <m/>
    <s v="Transferred in 2007. Financially Completed in 2007."/>
    <m/>
    <m/>
    <m/>
    <x v="0"/>
    <n v="0"/>
    <n v="0"/>
    <s v=""/>
    <n v="37"/>
    <n v="0"/>
    <n v="0"/>
    <n v="0"/>
    <n v="2006"/>
  </r>
  <r>
    <m/>
    <m/>
    <s v="AFR/SEV/17/TRA/11"/>
    <s v="France"/>
    <m/>
    <x v="0"/>
    <s v="AFR"/>
    <x v="2"/>
    <s v="SEV"/>
    <s v="Technology transfer workshop for African countries on practical implementation of the Montreal Protocol"/>
    <d v="1995-07-01T00:00:00"/>
    <d v="1996-01-01T00:00:00"/>
    <s v="FIN"/>
    <d v="1995-12-01T00:00:00"/>
    <m/>
    <d v="1996-02-01T00:00:00"/>
    <d v="1996-02-01T00:00:00"/>
    <n v="0"/>
    <m/>
    <m/>
    <n v="0"/>
    <m/>
    <m/>
    <m/>
    <m/>
    <m/>
    <m/>
    <m/>
    <m/>
    <n v="120000"/>
    <n v="0"/>
    <n v="120000"/>
    <n v="1"/>
    <n v="0"/>
    <n v="0"/>
    <n v="0"/>
    <n v="0"/>
    <n v="0"/>
    <n v="0"/>
    <n v="0"/>
    <n v="120000"/>
    <m/>
    <m/>
    <n v="0"/>
    <m/>
    <m/>
    <m/>
    <m/>
    <m/>
    <s v="Exécuté en février 1996 en coopération ave le PNUE. Project completed."/>
    <m/>
    <m/>
    <m/>
    <x v="1"/>
    <n v="0"/>
    <n v="1"/>
    <n v="5"/>
    <n v="6"/>
    <n v="0"/>
    <n v="0"/>
    <n v="0"/>
    <n v="1995"/>
  </r>
  <r>
    <m/>
    <m/>
    <s v="ARG/SEV/04/CPG/01"/>
    <s v="UNDP"/>
    <m/>
    <x v="1"/>
    <s v="ARG"/>
    <x v="6"/>
    <s v="SEV"/>
    <s v="Tecnical assistance for country programme preparation"/>
    <d v="1991-06-01T00:00:00"/>
    <d v="1993-02-01T00:00:00"/>
    <s v="FIN"/>
    <d v="1994-07-01T00:00:00"/>
    <m/>
    <d v="1994-12-01T00:00:00"/>
    <d v="1997-12-01T00:00:00"/>
    <n v="0"/>
    <m/>
    <m/>
    <m/>
    <m/>
    <m/>
    <n v="0"/>
    <m/>
    <m/>
    <m/>
    <m/>
    <m/>
    <n v="25000"/>
    <n v="0"/>
    <n v="25000"/>
    <n v="1"/>
    <n v="0"/>
    <n v="0"/>
    <n v="0"/>
    <n v="3250"/>
    <n v="0"/>
    <n v="3250"/>
    <n v="0"/>
    <n v="25000"/>
    <n v="0"/>
    <n v="0"/>
    <n v="3250"/>
    <n v="0"/>
    <m/>
    <m/>
    <m/>
    <m/>
    <s v="Completed in 1994. Financially completed in 1997."/>
    <m/>
    <m/>
    <m/>
    <x v="1"/>
    <n v="0"/>
    <n v="1"/>
    <n v="37"/>
    <n v="20"/>
    <n v="0"/>
    <n v="0"/>
    <n v="0"/>
    <n v="1991"/>
  </r>
  <r>
    <m/>
    <m/>
    <s v="MAL/ARS/18/INV/63"/>
    <s v="IBRD"/>
    <m/>
    <x v="2"/>
    <s v="MAL"/>
    <x v="0"/>
    <s v="ARS"/>
    <s v="Tenco Industries Sdn., Bhd., aerosol conversion project"/>
    <d v="1995-11-01T00:00:00"/>
    <d v="1996-11-01T00:00:00"/>
    <s v="FIN"/>
    <d v="1997-02-01T00:00:00"/>
    <m/>
    <d v="1996-03-01T00:00:00"/>
    <d v="1997-03-01T00:00:00"/>
    <n v="18"/>
    <m/>
    <m/>
    <n v="0"/>
    <m/>
    <m/>
    <n v="18"/>
    <m/>
    <m/>
    <n v="0"/>
    <m/>
    <m/>
    <n v="79200"/>
    <n v="0"/>
    <n v="79200"/>
    <n v="1"/>
    <n v="0"/>
    <n v="0"/>
    <n v="0"/>
    <n v="10296"/>
    <n v="0"/>
    <n v="10296"/>
    <n v="0"/>
    <n v="79200"/>
    <n v="0"/>
    <n v="0"/>
    <n v="10296"/>
    <n v="0"/>
    <n v="0"/>
    <m/>
    <m/>
    <m/>
    <s v="Project completed."/>
    <m/>
    <m/>
    <m/>
    <x v="1"/>
    <n v="0"/>
    <n v="1"/>
    <n v="15"/>
    <n v="12"/>
    <n v="0"/>
    <n v="0"/>
    <n v="18000"/>
    <n v="1995"/>
  </r>
  <r>
    <m/>
    <m/>
    <s v="DMI/PHA/48/TAS/09"/>
    <s v="UNDP"/>
    <m/>
    <x v="1"/>
    <s v="DMI"/>
    <x v="3"/>
    <s v="PHA"/>
    <s v="Terminal CFC phase-out management plan (first tranche)"/>
    <d v="2006-04-01T00:00:00"/>
    <d v="2009-12-01T00:00:00"/>
    <s v="FIN"/>
    <d v="2007-10-01T00:00:00"/>
    <m/>
    <d v="2009-12-01T00:00:00"/>
    <d v="2013-08-01T00:00:00"/>
    <n v="0"/>
    <m/>
    <m/>
    <m/>
    <m/>
    <m/>
    <n v="0"/>
    <m/>
    <m/>
    <m/>
    <m/>
    <m/>
    <n v="40000"/>
    <n v="0"/>
    <n v="40000"/>
    <n v="1"/>
    <n v="0"/>
    <n v="0"/>
    <n v="0"/>
    <n v="3600"/>
    <n v="0"/>
    <n v="3600"/>
    <n v="0"/>
    <n v="40000"/>
    <n v="0"/>
    <n v="0"/>
    <n v="3600"/>
    <n v="0"/>
    <m/>
    <m/>
    <m/>
    <m/>
    <s v="Financially completed in 2013."/>
    <m/>
    <m/>
    <m/>
    <x v="1"/>
    <n v="0"/>
    <n v="1"/>
    <n v="18"/>
    <n v="44"/>
    <n v="0"/>
    <n v="0"/>
    <n v="0"/>
    <n v="2006"/>
  </r>
  <r>
    <m/>
    <m/>
    <s v="DMI/PHA/48/TAS/10"/>
    <s v="UNEP"/>
    <m/>
    <x v="1"/>
    <s v="DMI"/>
    <x v="3"/>
    <s v="PHA"/>
    <s v="Terminal CFC phase-out management plan (first tranche)"/>
    <d v="2006-04-01T00:00:00"/>
    <d v="2009-12-01T00:00:00"/>
    <s v="FIN"/>
    <d v="2007-07-01T00:00:00"/>
    <m/>
    <d v="2010-11-01T00:00:00"/>
    <d v="2011-11-01T00:00:00"/>
    <n v="0"/>
    <m/>
    <m/>
    <n v="0"/>
    <m/>
    <m/>
    <n v="0"/>
    <m/>
    <m/>
    <n v="0"/>
    <m/>
    <m/>
    <n v="35000"/>
    <n v="0"/>
    <n v="35000"/>
    <n v="1"/>
    <n v="0"/>
    <n v="0"/>
    <n v="0"/>
    <n v="4550"/>
    <n v="0"/>
    <n v="4550"/>
    <n v="0"/>
    <n v="35000"/>
    <n v="0"/>
    <n v="0"/>
    <n v="4550"/>
    <n v="0"/>
    <m/>
    <n v="0"/>
    <m/>
    <m/>
    <m/>
    <m/>
    <m/>
    <m/>
    <x v="1"/>
    <n v="0"/>
    <n v="1"/>
    <n v="15"/>
    <n v="44"/>
    <n v="0"/>
    <n v="0"/>
    <n v="0"/>
    <n v="2006"/>
  </r>
  <r>
    <m/>
    <m/>
    <s v="KYR/PHA/50/INV/14"/>
    <s v="UNDP"/>
    <m/>
    <x v="2"/>
    <s v="KYR"/>
    <x v="0"/>
    <s v="PHA"/>
    <s v="Terminal CFC phase-out management plan (first tranche)"/>
    <d v="2006-11-01T00:00:00"/>
    <d v="2009-11-01T00:00:00"/>
    <s v="FIN"/>
    <d v="2007-10-01T00:00:00"/>
    <m/>
    <d v="2008-12-01T00:00:00"/>
    <d v="2011-01-01T00:00:00"/>
    <n v="1"/>
    <m/>
    <m/>
    <m/>
    <m/>
    <m/>
    <n v="1"/>
    <m/>
    <m/>
    <m/>
    <m/>
    <m/>
    <n v="194000"/>
    <n v="0"/>
    <n v="194000"/>
    <n v="1"/>
    <n v="0"/>
    <n v="0"/>
    <n v="0"/>
    <n v="14550"/>
    <n v="0"/>
    <n v="14550"/>
    <n v="0"/>
    <n v="194000"/>
    <n v="0"/>
    <n v="0"/>
    <n v="14550"/>
    <n v="0"/>
    <m/>
    <m/>
    <m/>
    <m/>
    <s v="Completed in 2008. Financially completed in 2011."/>
    <m/>
    <m/>
    <m/>
    <x v="1"/>
    <n v="0"/>
    <n v="1"/>
    <n v="11"/>
    <n v="36"/>
    <n v="0"/>
    <n v="0"/>
    <n v="1000"/>
    <n v="2006"/>
  </r>
  <r>
    <m/>
    <m/>
    <s v="KYR/PHA/50/TAS/15"/>
    <s v="UNEP"/>
    <m/>
    <x v="4"/>
    <s v="KYR"/>
    <x v="3"/>
    <s v="PHA"/>
    <s v="Terminal CFC phase-out management plan (first tranche)"/>
    <d v="2006-11-01T00:00:00"/>
    <d v="2007-11-01T00:00:00"/>
    <s v="FIN"/>
    <d v="2007-08-01T00:00:00"/>
    <m/>
    <d v="2008-07-01T00:00:00"/>
    <d v="2009-07-01T00:00:00"/>
    <n v="0"/>
    <m/>
    <m/>
    <n v="0"/>
    <m/>
    <m/>
    <n v="0"/>
    <m/>
    <m/>
    <n v="0"/>
    <m/>
    <m/>
    <n v="142600"/>
    <n v="0"/>
    <n v="142600"/>
    <n v="1"/>
    <n v="0"/>
    <n v="0"/>
    <n v="0"/>
    <n v="18538"/>
    <n v="0"/>
    <n v="18538"/>
    <n v="0"/>
    <n v="142600"/>
    <n v="0"/>
    <n v="0"/>
    <n v="18538"/>
    <n v="0"/>
    <m/>
    <n v="0"/>
    <m/>
    <m/>
    <m/>
    <m/>
    <m/>
    <m/>
    <x v="1"/>
    <n v="0"/>
    <n v="1"/>
    <n v="9"/>
    <n v="12"/>
    <n v="0"/>
    <n v="0"/>
    <n v="0"/>
    <n v="2006"/>
  </r>
  <r>
    <m/>
    <m/>
    <s v="LES/PHA/41/INV/08"/>
    <s v="Germany"/>
    <m/>
    <x v="0"/>
    <s v="LES"/>
    <x v="0"/>
    <s v="PHA"/>
    <s v="Terminal CFC phase-out management plan (first tranche)"/>
    <d v="2003-12-01T00:00:00"/>
    <d v="2004-12-01T00:00:00"/>
    <s v="FIN"/>
    <d v="2003-12-01T00:00:00"/>
    <m/>
    <d v="2005-03-01T00:00:00"/>
    <d v="2005-06-01T00:00:00"/>
    <n v="0.6"/>
    <m/>
    <m/>
    <n v="0"/>
    <m/>
    <m/>
    <n v="0.8"/>
    <m/>
    <m/>
    <m/>
    <m/>
    <m/>
    <n v="75000"/>
    <n v="0"/>
    <n v="75000"/>
    <n v="1"/>
    <n v="0"/>
    <n v="0"/>
    <n v="0"/>
    <n v="9750"/>
    <n v="0"/>
    <n v="9750"/>
    <n v="0"/>
    <n v="75000"/>
    <n v="0"/>
    <n v="0"/>
    <n v="9750"/>
    <n v="0"/>
    <m/>
    <m/>
    <m/>
    <m/>
    <s v="Second tranche was requested for the TPMP."/>
    <m/>
    <m/>
    <m/>
    <x v="1"/>
    <n v="0"/>
    <n v="1"/>
    <n v="0"/>
    <n v="12"/>
    <n v="0"/>
    <n v="0"/>
    <n v="600"/>
    <n v="2003"/>
  </r>
  <r>
    <m/>
    <m/>
    <s v="MOL/PHA/52/INV/18"/>
    <s v="UNDP"/>
    <m/>
    <x v="4"/>
    <s v="MOL"/>
    <x v="0"/>
    <s v="PHA"/>
    <s v="Terminal CFC phase-out management plan (first tranche)"/>
    <d v="2007-07-01T00:00:00"/>
    <d v="2009-07-01T00:00:00"/>
    <s v="FIN"/>
    <d v="2007-10-01T00:00:00"/>
    <m/>
    <d v="2008-11-01T00:00:00"/>
    <d v="2013-01-01T00:00:00"/>
    <n v="0"/>
    <m/>
    <m/>
    <m/>
    <m/>
    <m/>
    <n v="0"/>
    <m/>
    <m/>
    <m/>
    <m/>
    <m/>
    <n v="152500"/>
    <n v="0"/>
    <n v="152500"/>
    <n v="1"/>
    <n v="0"/>
    <n v="0"/>
    <n v="0"/>
    <n v="11438"/>
    <n v="0"/>
    <n v="11438"/>
    <n v="0"/>
    <n v="152500"/>
    <n v="0"/>
    <n v="0"/>
    <n v="11438"/>
    <n v="0"/>
    <m/>
    <m/>
    <m/>
    <m/>
    <s v="Financially completed in 2013."/>
    <m/>
    <m/>
    <m/>
    <x v="1"/>
    <n v="0"/>
    <n v="1"/>
    <n v="3"/>
    <n v="24"/>
    <n v="0"/>
    <n v="0"/>
    <n v="0"/>
    <n v="2007"/>
  </r>
  <r>
    <m/>
    <m/>
    <s v="MOL/PHA/52/TAS/17"/>
    <s v="UNEP"/>
    <m/>
    <x v="4"/>
    <s v="MOL"/>
    <x v="3"/>
    <s v="PHA"/>
    <s v="Terminal CFC phase-out management plan (first tranche)"/>
    <d v="2007-07-01T00:00:00"/>
    <d v="2008-07-01T00:00:00"/>
    <s v="FIN"/>
    <d v="2008-02-01T00:00:00"/>
    <m/>
    <d v="2009-12-01T00:00:00"/>
    <d v="2010-12-01T00:00:00"/>
    <n v="0"/>
    <m/>
    <m/>
    <n v="0"/>
    <m/>
    <m/>
    <n v="0"/>
    <m/>
    <m/>
    <n v="0"/>
    <m/>
    <m/>
    <n v="74500"/>
    <n v="0"/>
    <n v="74500"/>
    <n v="1"/>
    <n v="0"/>
    <n v="0"/>
    <n v="0"/>
    <n v="9685"/>
    <n v="0"/>
    <n v="9685"/>
    <n v="0"/>
    <n v="74500"/>
    <n v="0"/>
    <n v="0"/>
    <n v="9685"/>
    <n v="0"/>
    <m/>
    <n v="0"/>
    <m/>
    <m/>
    <m/>
    <m/>
    <m/>
    <m/>
    <x v="1"/>
    <n v="0"/>
    <n v="1"/>
    <n v="7"/>
    <n v="12"/>
    <n v="0"/>
    <n v="0"/>
    <n v="0"/>
    <n v="2007"/>
  </r>
  <r>
    <m/>
    <m/>
    <s v="STK/PHA/48/TAS/09"/>
    <s v="UNDP"/>
    <m/>
    <x v="1"/>
    <s v="STK"/>
    <x v="3"/>
    <s v="PHA"/>
    <s v="Terminal CFC phase-out management plan (first tranche)"/>
    <d v="2006-04-01T00:00:00"/>
    <d v="2009-12-01T00:00:00"/>
    <s v="FIN"/>
    <d v="2009-11-01T00:00:00"/>
    <m/>
    <d v="2009-12-01T00:00:00"/>
    <d v="2013-03-01T00:00:00"/>
    <n v="0"/>
    <m/>
    <m/>
    <m/>
    <m/>
    <m/>
    <n v="0"/>
    <m/>
    <m/>
    <m/>
    <m/>
    <m/>
    <n v="50000"/>
    <n v="0"/>
    <n v="50000"/>
    <n v="1"/>
    <n v="0"/>
    <n v="0"/>
    <n v="0"/>
    <n v="4500"/>
    <n v="0"/>
    <n v="4500"/>
    <n v="0"/>
    <n v="50000"/>
    <n v="0"/>
    <n v="0"/>
    <n v="4500"/>
    <n v="0"/>
    <m/>
    <m/>
    <m/>
    <m/>
    <s v="Financially completed in 2013."/>
    <m/>
    <m/>
    <m/>
    <x v="1"/>
    <n v="0"/>
    <n v="1"/>
    <n v="43"/>
    <n v="44"/>
    <n v="0"/>
    <n v="0"/>
    <n v="0"/>
    <n v="2006"/>
  </r>
  <r>
    <m/>
    <m/>
    <s v="STK/PHA/48/TAS/10"/>
    <s v="UNEP"/>
    <m/>
    <x v="1"/>
    <s v="STK"/>
    <x v="3"/>
    <s v="PHA"/>
    <s v="Terminal CFC phase-out management plan (first tranche)"/>
    <d v="2006-04-01T00:00:00"/>
    <d v="2009-12-01T00:00:00"/>
    <s v="FIN"/>
    <d v="2007-06-01T00:00:00"/>
    <m/>
    <d v="2010-06-01T00:00:00"/>
    <d v="2011-06-01T00:00:00"/>
    <n v="0"/>
    <m/>
    <m/>
    <n v="0"/>
    <m/>
    <m/>
    <n v="0"/>
    <m/>
    <m/>
    <n v="0"/>
    <m/>
    <m/>
    <n v="40000"/>
    <n v="0"/>
    <n v="40000"/>
    <n v="1"/>
    <n v="0"/>
    <n v="0"/>
    <n v="0"/>
    <n v="5200"/>
    <n v="0"/>
    <n v="5200"/>
    <n v="0"/>
    <n v="40000"/>
    <n v="0"/>
    <n v="0"/>
    <n v="5200"/>
    <n v="0"/>
    <m/>
    <n v="0"/>
    <m/>
    <m/>
    <m/>
    <m/>
    <m/>
    <m/>
    <x v="1"/>
    <n v="0"/>
    <n v="1"/>
    <n v="14"/>
    <n v="44"/>
    <n v="0"/>
    <n v="0"/>
    <n v="0"/>
    <n v="2006"/>
  </r>
  <r>
    <m/>
    <m/>
    <s v="CRO/PHA/49/TAS/29"/>
    <s v="UNIDO"/>
    <m/>
    <x v="4"/>
    <s v="CRO"/>
    <x v="3"/>
    <s v="PHA"/>
    <s v="Terminal CFC phase-out management plan (fourth tranche)"/>
    <d v="2006-07-01T00:00:00"/>
    <d v="2008-12-01T00:00:00"/>
    <s v="FIN"/>
    <d v="2008-02-01T00:00:00"/>
    <m/>
    <d v="2008-12-01T00:00:00"/>
    <d v="2011-12-01T00:00:00"/>
    <n v="65"/>
    <m/>
    <m/>
    <n v="0"/>
    <m/>
    <m/>
    <n v="65"/>
    <m/>
    <m/>
    <n v="0"/>
    <m/>
    <m/>
    <n v="20200"/>
    <n v="-2100"/>
    <n v="18100"/>
    <n v="1"/>
    <n v="0"/>
    <n v="0"/>
    <n v="0"/>
    <n v="1515"/>
    <n v="-157"/>
    <n v="1358"/>
    <n v="0"/>
    <n v="18100"/>
    <n v="0"/>
    <m/>
    <n v="1358"/>
    <n v="0"/>
    <m/>
    <m/>
    <m/>
    <m/>
    <m/>
    <m/>
    <m/>
    <m/>
    <x v="1"/>
    <n v="0"/>
    <n v="1"/>
    <n v="19"/>
    <n v="29"/>
    <n v="0"/>
    <n v="0"/>
    <n v="65000"/>
    <n v="2006"/>
  </r>
  <r>
    <m/>
    <m/>
    <s v="DMI/PHA/61/INV/17"/>
    <s v="UNDP"/>
    <m/>
    <x v="1"/>
    <s v="DMI"/>
    <x v="0"/>
    <s v="PHA"/>
    <s v="Terminal CFC phase-out management plan (fourth tranche)"/>
    <d v="2010-07-01T00:00:00"/>
    <d v="2011-07-01T00:00:00"/>
    <s v="FIN"/>
    <m/>
    <m/>
    <d v="2013-12-01T00:00:00"/>
    <d v="2014-08-01T00:00:00"/>
    <n v="0.7"/>
    <m/>
    <m/>
    <m/>
    <m/>
    <m/>
    <n v="0.7"/>
    <m/>
    <m/>
    <m/>
    <m/>
    <m/>
    <n v="6000"/>
    <n v="-6000"/>
    <n v="0"/>
    <n v="0"/>
    <n v="0"/>
    <n v="0"/>
    <n v="0"/>
    <n v="540"/>
    <n v="-540"/>
    <n v="0"/>
    <n v="0"/>
    <n v="0"/>
    <n v="0"/>
    <n v="0"/>
    <n v="0"/>
    <n v="0"/>
    <m/>
    <m/>
    <m/>
    <m/>
    <s v="Financially completed in 2014."/>
    <m/>
    <m/>
    <m/>
    <x v="1"/>
    <n v="0"/>
    <n v="0"/>
    <s v=""/>
    <n v="12"/>
    <n v="0"/>
    <n v="0"/>
    <n v="700"/>
    <n v="2010"/>
  </r>
  <r>
    <m/>
    <m/>
    <s v="DMI/PHA/61/TAS/18"/>
    <s v="UNEP"/>
    <m/>
    <x v="1"/>
    <s v="DMI"/>
    <x v="3"/>
    <s v="PHA"/>
    <s v="Terminal CFC phase-out management plan (fourth tranche)"/>
    <d v="2010-07-01T00:00:00"/>
    <d v="2011-07-01T00:00:00"/>
    <s v="FIN"/>
    <d v="2011-06-01T00:00:00"/>
    <m/>
    <d v="2013-12-01T00:00:00"/>
    <d v="2013-12-01T00:00:00"/>
    <n v="0"/>
    <m/>
    <m/>
    <n v="0"/>
    <m/>
    <m/>
    <n v="0"/>
    <m/>
    <m/>
    <n v="0"/>
    <m/>
    <m/>
    <n v="13000"/>
    <n v="0"/>
    <n v="13000"/>
    <n v="1"/>
    <n v="0"/>
    <n v="0"/>
    <n v="0"/>
    <n v="1690"/>
    <n v="0"/>
    <n v="1690"/>
    <n v="0"/>
    <n v="13000"/>
    <n v="0"/>
    <n v="0"/>
    <n v="1690"/>
    <n v="0"/>
    <m/>
    <n v="0"/>
    <m/>
    <m/>
    <m/>
    <m/>
    <m/>
    <m/>
    <x v="1"/>
    <n v="0"/>
    <n v="1"/>
    <n v="11"/>
    <n v="12"/>
    <n v="0"/>
    <n v="0"/>
    <n v="0"/>
    <n v="2010"/>
  </r>
  <r>
    <m/>
    <m/>
    <s v="STK/PHA/56/TAS/12"/>
    <s v="UNEP"/>
    <m/>
    <x v="1"/>
    <s v="STK"/>
    <x v="3"/>
    <s v="PHA"/>
    <s v="Terminal CFC phase-out management plan (second and  third tranches)"/>
    <d v="2008-11-01T00:00:00"/>
    <d v="2009-11-01T00:00:00"/>
    <s v="FIN"/>
    <d v="2009-12-01T00:00:00"/>
    <m/>
    <d v="2013-07-01T00:00:00"/>
    <d v="2013-07-01T00:00:00"/>
    <n v="0"/>
    <m/>
    <m/>
    <n v="0"/>
    <m/>
    <m/>
    <n v="0"/>
    <m/>
    <m/>
    <n v="0"/>
    <m/>
    <m/>
    <n v="90000"/>
    <n v="0"/>
    <n v="90000"/>
    <n v="1"/>
    <n v="0"/>
    <n v="0"/>
    <n v="0"/>
    <n v="11700"/>
    <n v="0"/>
    <n v="11700"/>
    <n v="0"/>
    <n v="90000"/>
    <n v="0"/>
    <n v="0"/>
    <n v="11700"/>
    <n v="0"/>
    <m/>
    <n v="0"/>
    <m/>
    <m/>
    <m/>
    <m/>
    <m/>
    <m/>
    <x v="1"/>
    <n v="0"/>
    <n v="1"/>
    <n v="13"/>
    <n v="12"/>
    <n v="0"/>
    <n v="0"/>
    <n v="0"/>
    <n v="2008"/>
  </r>
  <r>
    <m/>
    <m/>
    <s v="DMI/PHA/56/INV/14"/>
    <s v="UNDP"/>
    <m/>
    <x v="1"/>
    <s v="DMI"/>
    <x v="0"/>
    <s v="PHA"/>
    <s v="Terminal CFC phase-out management plan (second and third tranches)"/>
    <d v="2008-11-01T00:00:00"/>
    <d v="2009-11-01T00:00:00"/>
    <s v="FIN"/>
    <d v="2011-04-01T00:00:00"/>
    <m/>
    <d v="2013-12-01T00:00:00"/>
    <d v="2014-03-01T00:00:00"/>
    <n v="0"/>
    <m/>
    <m/>
    <m/>
    <m/>
    <m/>
    <n v="0"/>
    <m/>
    <m/>
    <m/>
    <m/>
    <m/>
    <n v="57000"/>
    <n v="-792"/>
    <n v="56208"/>
    <n v="1"/>
    <n v="0"/>
    <n v="0"/>
    <n v="0"/>
    <n v="5130"/>
    <n v="-71"/>
    <n v="5059"/>
    <n v="0"/>
    <n v="56208"/>
    <n v="0"/>
    <n v="0"/>
    <n v="5059"/>
    <n v="0"/>
    <m/>
    <m/>
    <m/>
    <m/>
    <s v="Financially Completed in 2014."/>
    <m/>
    <m/>
    <m/>
    <x v="1"/>
    <n v="0"/>
    <n v="1"/>
    <n v="29"/>
    <n v="12"/>
    <n v="0"/>
    <n v="0"/>
    <n v="0"/>
    <n v="2008"/>
  </r>
  <r>
    <m/>
    <m/>
    <s v="DMI/PHA/56/TAS/13"/>
    <s v="UNEP"/>
    <m/>
    <x v="1"/>
    <s v="DMI"/>
    <x v="3"/>
    <s v="PHA"/>
    <s v="Terminal CFC phase-out management plan (second and third tranches)"/>
    <d v="2008-11-01T00:00:00"/>
    <d v="2009-11-01T00:00:00"/>
    <s v="FIN"/>
    <d v="2009-09-01T00:00:00"/>
    <m/>
    <d v="2011-12-01T00:00:00"/>
    <d v="2011-12-01T00:00:00"/>
    <n v="0"/>
    <m/>
    <m/>
    <n v="0"/>
    <m/>
    <m/>
    <n v="0"/>
    <m/>
    <m/>
    <n v="0"/>
    <m/>
    <m/>
    <n v="66000"/>
    <n v="0"/>
    <n v="66000"/>
    <n v="1"/>
    <n v="0"/>
    <n v="0"/>
    <n v="0"/>
    <n v="8580"/>
    <n v="0"/>
    <n v="8580"/>
    <n v="0"/>
    <n v="66000"/>
    <n v="0"/>
    <n v="0"/>
    <n v="8580"/>
    <n v="0"/>
    <m/>
    <n v="0"/>
    <m/>
    <m/>
    <m/>
    <m/>
    <m/>
    <m/>
    <x v="1"/>
    <n v="0"/>
    <n v="1"/>
    <n v="10"/>
    <n v="12"/>
    <n v="0"/>
    <n v="0"/>
    <n v="0"/>
    <n v="2008"/>
  </r>
  <r>
    <m/>
    <m/>
    <s v="STK/PHA/56/INV/13"/>
    <s v="UNDP"/>
    <m/>
    <x v="1"/>
    <s v="STK"/>
    <x v="0"/>
    <s v="PHA"/>
    <s v="Terminal CFC phase-out management plan (second and third tranches)"/>
    <d v="2008-11-01T00:00:00"/>
    <d v="2009-11-01T00:00:00"/>
    <s v="FIN"/>
    <m/>
    <m/>
    <d v="2014-01-01T00:00:00"/>
    <d v="2014-09-01T00:00:00"/>
    <n v="0"/>
    <m/>
    <m/>
    <m/>
    <m/>
    <m/>
    <n v="0"/>
    <m/>
    <m/>
    <m/>
    <m/>
    <m/>
    <n v="55000"/>
    <n v="-55000"/>
    <n v="0"/>
    <n v="0"/>
    <n v="0"/>
    <n v="0"/>
    <n v="0"/>
    <n v="4950"/>
    <n v="-4950"/>
    <n v="0"/>
    <n v="0"/>
    <n v="0"/>
    <n v="0"/>
    <n v="0"/>
    <n v="0"/>
    <n v="0"/>
    <m/>
    <m/>
    <m/>
    <m/>
    <s v="Financially completed in 2015."/>
    <m/>
    <m/>
    <m/>
    <x v="1"/>
    <n v="0"/>
    <n v="0"/>
    <s v=""/>
    <n v="12"/>
    <n v="0"/>
    <n v="0"/>
    <n v="0"/>
    <n v="2008"/>
  </r>
  <r>
    <m/>
    <m/>
    <s v="KYR/PHA/55/INV/18"/>
    <s v="UNDP"/>
    <m/>
    <x v="2"/>
    <s v="KYR"/>
    <x v="0"/>
    <s v="PHA"/>
    <s v="Terminal CFC phase-out management plan (second tranche)"/>
    <d v="2008-07-01T00:00:00"/>
    <d v="2010-07-01T00:00:00"/>
    <s v="FIN"/>
    <d v="2009-05-01T00:00:00"/>
    <m/>
    <d v="2010-12-01T00:00:00"/>
    <d v="2011-01-01T00:00:00"/>
    <n v="1"/>
    <m/>
    <m/>
    <m/>
    <m/>
    <m/>
    <n v="1"/>
    <m/>
    <m/>
    <m/>
    <m/>
    <m/>
    <n v="63000"/>
    <n v="0"/>
    <n v="63000"/>
    <n v="1"/>
    <n v="0"/>
    <n v="0"/>
    <n v="0"/>
    <n v="4725"/>
    <n v="0"/>
    <n v="4725"/>
    <n v="0"/>
    <n v="63000"/>
    <n v="0"/>
    <n v="0"/>
    <n v="4725"/>
    <n v="0"/>
    <m/>
    <m/>
    <m/>
    <m/>
    <s v="Completed in 2010. Financially completed in 2011."/>
    <m/>
    <m/>
    <m/>
    <x v="1"/>
    <n v="0"/>
    <n v="1"/>
    <n v="10"/>
    <n v="24"/>
    <n v="0"/>
    <n v="0"/>
    <n v="1000"/>
    <n v="2008"/>
  </r>
  <r>
    <m/>
    <m/>
    <s v="KYR/PHA/55/TAS/17"/>
    <s v="UNEP"/>
    <m/>
    <x v="4"/>
    <s v="KYR"/>
    <x v="3"/>
    <s v="PHA"/>
    <s v="Terminal CFC phase-out management plan (second tranche)"/>
    <d v="2008-07-01T00:00:00"/>
    <d v="2009-07-01T00:00:00"/>
    <s v="FIN"/>
    <d v="2008-11-01T00:00:00"/>
    <m/>
    <d v="2011-02-01T00:00:00"/>
    <d v="2011-12-01T00:00:00"/>
    <n v="0"/>
    <m/>
    <m/>
    <n v="0"/>
    <m/>
    <m/>
    <n v="0"/>
    <m/>
    <m/>
    <n v="0"/>
    <m/>
    <m/>
    <n v="65100"/>
    <n v="0"/>
    <n v="65100"/>
    <n v="1"/>
    <n v="0"/>
    <n v="0"/>
    <n v="0"/>
    <n v="8463"/>
    <n v="0"/>
    <n v="8463"/>
    <n v="0"/>
    <n v="65100"/>
    <n v="0"/>
    <n v="0"/>
    <n v="8463"/>
    <n v="0"/>
    <m/>
    <n v="0"/>
    <m/>
    <m/>
    <m/>
    <m/>
    <m/>
    <m/>
    <x v="1"/>
    <n v="0"/>
    <n v="1"/>
    <n v="4"/>
    <n v="12"/>
    <n v="0"/>
    <n v="0"/>
    <n v="0"/>
    <n v="2008"/>
  </r>
  <r>
    <m/>
    <m/>
    <s v="LES/PHA/45/INV/09"/>
    <s v="Germany"/>
    <m/>
    <x v="0"/>
    <s v="LES"/>
    <x v="0"/>
    <s v="PHA"/>
    <s v="Terminal CFC phase-out management plan (second tranche)"/>
    <d v="2005-04-01T00:00:00"/>
    <d v="2006-04-01T00:00:00"/>
    <s v="FIN"/>
    <d v="2005-04-01T00:00:00"/>
    <m/>
    <d v="2007-12-01T00:00:00"/>
    <d v="2008-03-01T00:00:00"/>
    <n v="0.6"/>
    <m/>
    <m/>
    <n v="0"/>
    <m/>
    <m/>
    <n v="0.6"/>
    <m/>
    <m/>
    <m/>
    <m/>
    <m/>
    <n v="35000"/>
    <n v="0"/>
    <n v="35000"/>
    <n v="1"/>
    <n v="0"/>
    <n v="0"/>
    <n v="0"/>
    <n v="4550"/>
    <n v="0"/>
    <n v="4550"/>
    <n v="0"/>
    <n v="35000"/>
    <n v="0"/>
    <n v="0"/>
    <n v="4550"/>
    <n v="0"/>
    <m/>
    <m/>
    <m/>
    <m/>
    <s v="3rd tranche was requested and approved."/>
    <m/>
    <m/>
    <m/>
    <x v="1"/>
    <n v="0"/>
    <n v="1"/>
    <n v="0"/>
    <n v="12"/>
    <n v="0"/>
    <n v="0"/>
    <n v="600"/>
    <n v="2005"/>
  </r>
  <r>
    <m/>
    <m/>
    <s v="MOL/PHA/56/INV/23"/>
    <s v="UNDP"/>
    <m/>
    <x v="4"/>
    <s v="MOL"/>
    <x v="0"/>
    <s v="PHA"/>
    <s v="Terminal CFC phase-out management plan (second tranche)"/>
    <d v="2008-11-01T00:00:00"/>
    <d v="2009-11-01T00:00:00"/>
    <s v="FIN"/>
    <d v="2009-10-01T00:00:00"/>
    <m/>
    <d v="2010-12-01T00:00:00"/>
    <d v="2012-07-01T00:00:00"/>
    <n v="10"/>
    <m/>
    <m/>
    <m/>
    <m/>
    <m/>
    <n v="10"/>
    <m/>
    <m/>
    <m/>
    <m/>
    <m/>
    <n v="152500"/>
    <n v="-159"/>
    <n v="152341"/>
    <n v="1"/>
    <n v="0"/>
    <n v="0"/>
    <n v="0"/>
    <n v="11438"/>
    <n v="-12"/>
    <n v="11426"/>
    <n v="-7.4500065600659582E-2"/>
    <n v="152341"/>
    <n v="0"/>
    <n v="0"/>
    <n v="11426.074500065601"/>
    <n v="0"/>
    <m/>
    <m/>
    <m/>
    <m/>
    <s v="Financially completed in 2012."/>
    <m/>
    <m/>
    <m/>
    <x v="1"/>
    <n v="0"/>
    <n v="1"/>
    <n v="11"/>
    <n v="12"/>
    <n v="0"/>
    <n v="0"/>
    <n v="10000"/>
    <n v="2008"/>
  </r>
  <r>
    <m/>
    <m/>
    <s v="MOL/PHA/56/TAS/22"/>
    <s v="UNEP"/>
    <m/>
    <x v="4"/>
    <s v="MOL"/>
    <x v="3"/>
    <s v="PHA"/>
    <s v="Terminal CFC phase-out management plan (second tranche)"/>
    <d v="2008-11-01T00:00:00"/>
    <d v="2009-11-01T00:00:00"/>
    <s v="FIN"/>
    <d v="2009-05-01T00:00:00"/>
    <m/>
    <d v="2010-06-01T00:00:00"/>
    <d v="2000-06-01T00:00:00"/>
    <n v="0"/>
    <m/>
    <m/>
    <n v="0"/>
    <m/>
    <m/>
    <n v="0"/>
    <m/>
    <m/>
    <n v="0"/>
    <m/>
    <m/>
    <n v="140500"/>
    <n v="0"/>
    <n v="140500"/>
    <n v="1"/>
    <n v="0"/>
    <n v="0"/>
    <n v="0"/>
    <n v="18265"/>
    <n v="0"/>
    <n v="18265"/>
    <n v="0"/>
    <n v="140500"/>
    <n v="0"/>
    <n v="0"/>
    <n v="18265"/>
    <n v="0"/>
    <m/>
    <n v="0"/>
    <m/>
    <m/>
    <m/>
    <m/>
    <m/>
    <m/>
    <x v="1"/>
    <n v="0"/>
    <n v="1"/>
    <n v="6"/>
    <n v="12"/>
    <n v="0"/>
    <n v="0"/>
    <n v="0"/>
    <n v="2008"/>
  </r>
  <r>
    <m/>
    <m/>
    <s v="CRO/PHA/46/TAS/27"/>
    <s v="Sweden"/>
    <m/>
    <x v="4"/>
    <s v="CRO"/>
    <x v="3"/>
    <s v="PHA"/>
    <s v="Terminal CFC phase-out management plan (third tranche)"/>
    <d v="2005-07-01T00:00:00"/>
    <d v="2006-07-01T00:00:00"/>
    <s v="FIN"/>
    <d v="2005-09-01T00:00:00"/>
    <m/>
    <d v="2006-06-01T00:00:00"/>
    <d v="2006-06-01T00:00:00"/>
    <n v="13"/>
    <m/>
    <m/>
    <n v="0"/>
    <m/>
    <m/>
    <n v="13"/>
    <m/>
    <m/>
    <m/>
    <m/>
    <m/>
    <n v="21500"/>
    <n v="0"/>
    <n v="21500"/>
    <n v="1"/>
    <n v="0"/>
    <n v="0"/>
    <n v="0"/>
    <n v="1613"/>
    <n v="0"/>
    <n v="1613"/>
    <n v="0"/>
    <n v="21500"/>
    <n v="0"/>
    <n v="0"/>
    <n v="1613"/>
    <n v="0"/>
    <m/>
    <m/>
    <m/>
    <m/>
    <s v="The assistance to Croatia in the implementation of the TPMP was jointly implemented by UNIDO and Sweden, with UNIDO as the lead implementing agency. During 2004 and 2005, the national ODS regulation (By-law) was revised and adopted. The reclamation equipment was delivered during autumn 2004. A mission took place in March 2005. The IC participated in the training of the reclamation facilities in October 2005. The SEI and the IC met with UNIDO in Vienna in September 2005 to discuss some outstanding issues. In March 2006 SEI received the final report from the national consultant/PMU. The project was completed in June 2006."/>
    <m/>
    <m/>
    <m/>
    <x v="1"/>
    <n v="0"/>
    <n v="1"/>
    <n v="2"/>
    <n v="12"/>
    <n v="0"/>
    <n v="0"/>
    <n v="13000"/>
    <n v="2005"/>
  </r>
  <r>
    <m/>
    <m/>
    <s v="CRO/PHA/46/TAS/26"/>
    <s v="UNIDO"/>
    <m/>
    <x v="4"/>
    <s v="CRO"/>
    <x v="3"/>
    <s v="PHA"/>
    <s v="Terminal CFC phase-out management plan (third tranche)"/>
    <d v="2005-07-01T00:00:00"/>
    <d v="2006-07-01T00:00:00"/>
    <s v="FIN"/>
    <d v="2005-12-01T00:00:00"/>
    <m/>
    <d v="2007-12-01T00:00:00"/>
    <d v="2011-05-01T00:00:00"/>
    <n v="20"/>
    <m/>
    <m/>
    <n v="0"/>
    <m/>
    <m/>
    <n v="20"/>
    <m/>
    <m/>
    <n v="0"/>
    <m/>
    <m/>
    <n v="35000"/>
    <n v="0"/>
    <n v="35000"/>
    <n v="1"/>
    <n v="0"/>
    <n v="0"/>
    <n v="0"/>
    <n v="2625"/>
    <n v="0"/>
    <n v="2625"/>
    <n v="0"/>
    <n v="35000"/>
    <n v="0"/>
    <m/>
    <n v="2625"/>
    <n v="0"/>
    <m/>
    <m/>
    <m/>
    <m/>
    <m/>
    <m/>
    <m/>
    <m/>
    <x v="1"/>
    <n v="0"/>
    <n v="1"/>
    <n v="5"/>
    <n v="12"/>
    <n v="0"/>
    <n v="0"/>
    <n v="20000"/>
    <n v="2005"/>
  </r>
  <r>
    <m/>
    <m/>
    <s v="KYR/PHA/60/INV/23"/>
    <s v="UNDP"/>
    <m/>
    <x v="2"/>
    <s v="KYR"/>
    <x v="0"/>
    <s v="PHA"/>
    <s v="Terminal CFC phase-out management plan (third tranche)"/>
    <d v="2010-04-01T00:00:00"/>
    <d v="2011-04-01T00:00:00"/>
    <s v="FIN"/>
    <d v="2010-07-01T00:00:00"/>
    <m/>
    <d v="2010-12-01T00:00:00"/>
    <d v="2011-01-01T00:00:00"/>
    <n v="5"/>
    <m/>
    <m/>
    <m/>
    <m/>
    <m/>
    <n v="5"/>
    <m/>
    <m/>
    <m/>
    <m/>
    <m/>
    <n v="60000"/>
    <n v="0"/>
    <n v="60000"/>
    <n v="1"/>
    <n v="0"/>
    <n v="0"/>
    <n v="0"/>
    <n v="4500"/>
    <n v="0"/>
    <n v="4500"/>
    <n v="0"/>
    <n v="60000"/>
    <n v="0"/>
    <n v="0"/>
    <n v="4500"/>
    <n v="0"/>
    <m/>
    <m/>
    <m/>
    <m/>
    <s v="Completed in 2010. Financially completed in 2011."/>
    <m/>
    <m/>
    <m/>
    <x v="1"/>
    <n v="0"/>
    <n v="1"/>
    <n v="3"/>
    <n v="12"/>
    <n v="0"/>
    <n v="0"/>
    <n v="5000"/>
    <n v="2010"/>
  </r>
  <r>
    <m/>
    <m/>
    <s v="KYR/PHA/60/TAS/24"/>
    <s v="UNEP"/>
    <m/>
    <x v="4"/>
    <s v="KYR"/>
    <x v="3"/>
    <s v="PHA"/>
    <s v="Terminal CFC phase-out management plan (third tranche)"/>
    <d v="2010-04-01T00:00:00"/>
    <d v="2011-04-01T00:00:00"/>
    <s v="FIN"/>
    <d v="2010-04-01T00:00:00"/>
    <m/>
    <d v="2011-04-01T00:00:00"/>
    <d v="2011-07-01T00:00:00"/>
    <n v="0"/>
    <m/>
    <m/>
    <n v="0"/>
    <m/>
    <m/>
    <n v="0"/>
    <m/>
    <m/>
    <n v="0"/>
    <m/>
    <m/>
    <n v="25300"/>
    <n v="0"/>
    <n v="25300"/>
    <n v="1"/>
    <n v="0"/>
    <n v="0"/>
    <n v="0"/>
    <n v="3289"/>
    <n v="0"/>
    <n v="3289"/>
    <n v="0"/>
    <n v="25300"/>
    <n v="0"/>
    <n v="0"/>
    <n v="3289"/>
    <n v="0"/>
    <m/>
    <n v="0"/>
    <m/>
    <m/>
    <m/>
    <m/>
    <m/>
    <m/>
    <x v="1"/>
    <n v="0"/>
    <n v="1"/>
    <n v="0"/>
    <n v="12"/>
    <n v="0"/>
    <n v="0"/>
    <n v="0"/>
    <n v="2010"/>
  </r>
  <r>
    <m/>
    <m/>
    <s v="LES/PHA/50/INV/10"/>
    <s v="Germany"/>
    <m/>
    <x v="0"/>
    <s v="LES"/>
    <x v="0"/>
    <s v="PHA"/>
    <s v="Terminal CFC phase-out management plan (third tranche)"/>
    <d v="2006-11-01T00:00:00"/>
    <d v="2007-11-01T00:00:00"/>
    <s v="FIN"/>
    <d v="2007-05-01T00:00:00"/>
    <m/>
    <d v="2009-11-01T00:00:00"/>
    <d v="2011-12-01T00:00:00"/>
    <n v="1.4"/>
    <m/>
    <m/>
    <n v="0"/>
    <m/>
    <m/>
    <n v="1.4"/>
    <m/>
    <m/>
    <m/>
    <m/>
    <m/>
    <n v="17300"/>
    <n v="0"/>
    <n v="17300"/>
    <n v="1"/>
    <n v="0"/>
    <n v="0"/>
    <n v="0"/>
    <n v="2249"/>
    <n v="0"/>
    <n v="2249"/>
    <n v="0"/>
    <n v="17300"/>
    <n v="0"/>
    <n v="0"/>
    <n v="2249"/>
    <n v="0"/>
    <m/>
    <m/>
    <m/>
    <m/>
    <s v="Project has been completed, Lesotho has achieved complete phase out as per the Agreement with the Excom on the TPMP."/>
    <m/>
    <m/>
    <m/>
    <x v="1"/>
    <n v="0"/>
    <n v="1"/>
    <n v="6"/>
    <n v="12"/>
    <n v="0"/>
    <n v="0"/>
    <n v="1400"/>
    <n v="2006"/>
  </r>
  <r>
    <m/>
    <m/>
    <s v="CMR/PHA/50/INV/26"/>
    <s v="UNIDO"/>
    <m/>
    <x v="0"/>
    <s v="CMR"/>
    <x v="0"/>
    <s v="PHA"/>
    <s v="Terminal CFC/TCA phase-out management plan (first tranche)"/>
    <d v="2006-11-01T00:00:00"/>
    <d v="2008-07-01T00:00:00"/>
    <s v="FIN"/>
    <d v="2007-01-01T00:00:00"/>
    <m/>
    <d v="2008-12-01T00:00:00"/>
    <d v="2011-12-01T00:00:00"/>
    <n v="12.7"/>
    <m/>
    <m/>
    <n v="0"/>
    <m/>
    <m/>
    <n v="12.7"/>
    <m/>
    <m/>
    <n v="0"/>
    <m/>
    <m/>
    <n v="600000"/>
    <n v="-485.99"/>
    <n v="599514.01"/>
    <n v="0.99999998331982265"/>
    <n v="1.0000000009313226E-2"/>
    <n v="1.0000000009313226E-2"/>
    <n v="0"/>
    <n v="45000"/>
    <n v="-36"/>
    <n v="44964"/>
    <n v="0"/>
    <n v="599514"/>
    <n v="0"/>
    <m/>
    <n v="44964"/>
    <n v="0"/>
    <m/>
    <m/>
    <m/>
    <m/>
    <m/>
    <m/>
    <m/>
    <m/>
    <x v="1"/>
    <n v="0"/>
    <n v="1"/>
    <n v="2"/>
    <n v="20"/>
    <n v="0"/>
    <n v="0"/>
    <n v="12700"/>
    <n v="2006"/>
  </r>
  <r>
    <m/>
    <m/>
    <s v="CMR/PHA/54/INV/29"/>
    <s v="UNIDO"/>
    <m/>
    <x v="0"/>
    <s v="CMR"/>
    <x v="0"/>
    <s v="PHA"/>
    <s v="Terminal CFC/TCA phase-out management plan (second  tranche)"/>
    <d v="2008-04-01T00:00:00"/>
    <d v="2009-03-01T00:00:00"/>
    <s v="FIN"/>
    <d v="2009-02-01T00:00:00"/>
    <m/>
    <d v="2009-12-01T00:00:00"/>
    <d v="2010-12-01T00:00:00"/>
    <n v="13.9"/>
    <m/>
    <m/>
    <n v="0"/>
    <m/>
    <m/>
    <n v="13.9"/>
    <m/>
    <m/>
    <n v="0"/>
    <m/>
    <m/>
    <n v="105000"/>
    <n v="-0.92"/>
    <n v="104999.08"/>
    <n v="0.99999923808856228"/>
    <n v="8.000000000174623E-2"/>
    <n v="8.000000000174623E-2"/>
    <n v="0"/>
    <n v="7875"/>
    <n v="0"/>
    <n v="7875"/>
    <n v="0"/>
    <n v="104999"/>
    <n v="0"/>
    <m/>
    <n v="7875"/>
    <n v="0"/>
    <m/>
    <m/>
    <m/>
    <m/>
    <m/>
    <m/>
    <m/>
    <m/>
    <x v="1"/>
    <n v="0"/>
    <n v="1"/>
    <n v="10"/>
    <n v="11"/>
    <n v="0"/>
    <n v="0"/>
    <n v="13900"/>
    <n v="2008"/>
  </r>
  <r>
    <m/>
    <m/>
    <s v="CMR/PHA/58/INV/31"/>
    <s v="UNIDO"/>
    <m/>
    <x v="0"/>
    <s v="CMR"/>
    <x v="0"/>
    <s v="PHA"/>
    <s v="Terminal CFC/TCA phase-out management plan (third tranche)"/>
    <d v="2009-07-01T00:00:00"/>
    <d v="2010-07-01T00:00:00"/>
    <s v="FIN"/>
    <d v="2010-11-01T00:00:00"/>
    <m/>
    <d v="2011-12-01T00:00:00"/>
    <d v="2012-12-01T00:00:00"/>
    <n v="24"/>
    <m/>
    <m/>
    <n v="0"/>
    <m/>
    <m/>
    <n v="24"/>
    <m/>
    <m/>
    <n v="0"/>
    <m/>
    <m/>
    <n v="95000"/>
    <n v="-1571.79"/>
    <n v="93428.21"/>
    <n v="0.99999775228488264"/>
    <n v="0.21000000000640284"/>
    <n v="0.21000000000640284"/>
    <n v="0"/>
    <n v="7125"/>
    <n v="-118"/>
    <n v="7007"/>
    <n v="0"/>
    <n v="93428"/>
    <n v="0"/>
    <m/>
    <n v="7007"/>
    <n v="0"/>
    <m/>
    <m/>
    <m/>
    <m/>
    <m/>
    <m/>
    <m/>
    <m/>
    <x v="1"/>
    <n v="0"/>
    <n v="1"/>
    <n v="16"/>
    <n v="12"/>
    <n v="0"/>
    <n v="0"/>
    <n v="24000"/>
    <n v="2009"/>
  </r>
  <r>
    <m/>
    <m/>
    <s v="KEN/PHA/44/INV/37"/>
    <s v="France"/>
    <m/>
    <x v="0"/>
    <s v="KEN"/>
    <x v="0"/>
    <s v="PHA"/>
    <s v="Terminal CFCs phase-out management plan (first tranche)"/>
    <d v="2004-12-01T00:00:00"/>
    <d v="2005-12-01T00:00:00"/>
    <s v="FIN"/>
    <d v="2007-08-01T00:00:00"/>
    <m/>
    <d v="2008-05-01T00:00:00"/>
    <d v="2008-07-01T00:00:00"/>
    <n v="53"/>
    <m/>
    <m/>
    <n v="0"/>
    <m/>
    <m/>
    <n v="53"/>
    <m/>
    <m/>
    <m/>
    <m/>
    <m/>
    <n v="215914"/>
    <n v="0"/>
    <n v="215914"/>
    <n v="1"/>
    <n v="0"/>
    <n v="0"/>
    <n v="0"/>
    <n v="28069"/>
    <n v="0"/>
    <n v="28069"/>
    <n v="0"/>
    <n v="215914"/>
    <m/>
    <n v="0"/>
    <n v="28069"/>
    <m/>
    <m/>
    <m/>
    <m/>
    <m/>
    <s v="The French contribution was implemented by GTZ-Proklima. Project completed."/>
    <m/>
    <m/>
    <m/>
    <x v="1"/>
    <n v="0"/>
    <n v="1"/>
    <n v="32"/>
    <n v="12"/>
    <n v="0"/>
    <n v="0"/>
    <n v="53000"/>
    <n v="2004"/>
  </r>
  <r>
    <m/>
    <m/>
    <s v="KEN/PHA/54/INV/44"/>
    <s v="France"/>
    <m/>
    <x v="0"/>
    <s v="KEN"/>
    <x v="0"/>
    <s v="PHA"/>
    <s v="Terminal CFCs phase-out management plan (second tranche)"/>
    <d v="2008-04-01T00:00:00"/>
    <d v="2009-03-01T00:00:00"/>
    <s v="FIN"/>
    <d v="2008-10-01T00:00:00"/>
    <m/>
    <d v="2010-03-01T00:00:00"/>
    <d v="2012-09-01T00:00:00"/>
    <n v="20"/>
    <m/>
    <m/>
    <n v="0"/>
    <m/>
    <m/>
    <m/>
    <m/>
    <m/>
    <m/>
    <m/>
    <m/>
    <n v="297000"/>
    <n v="0"/>
    <n v="297000"/>
    <n v="1"/>
    <n v="0"/>
    <n v="0"/>
    <n v="0"/>
    <n v="38610"/>
    <n v="0"/>
    <n v="38610"/>
    <n v="0"/>
    <n v="297000"/>
    <m/>
    <n v="0"/>
    <n v="38610"/>
    <m/>
    <m/>
    <m/>
    <m/>
    <m/>
    <s v="The French contribution was implemented by GTZ-Proklima. 2 trainers from local colleges were trained in a regional hydrocarbon training course in Namibia. Commercial refrigeration installations are being converted under the verification scheme. The project is completed."/>
    <m/>
    <m/>
    <m/>
    <x v="1"/>
    <n v="0"/>
    <n v="1"/>
    <n v="6"/>
    <n v="11"/>
    <n v="0"/>
    <n v="0"/>
    <n v="20000"/>
    <n v="2008"/>
  </r>
  <r>
    <m/>
    <m/>
    <s v="KEN/PHA/57/INV/46"/>
    <s v="France"/>
    <m/>
    <x v="0"/>
    <s v="KEN"/>
    <x v="0"/>
    <s v="PHA"/>
    <s v="Terminal CFCs phase-out management plan (third tranche)"/>
    <d v="2009-04-01T00:00:00"/>
    <d v="2010-03-01T00:00:00"/>
    <s v="FIN"/>
    <d v="2009-06-01T00:00:00"/>
    <m/>
    <d v="2012-03-01T00:00:00"/>
    <d v="2012-12-01T00:00:00"/>
    <n v="65.8"/>
    <m/>
    <m/>
    <n v="0"/>
    <m/>
    <m/>
    <n v="65.2"/>
    <m/>
    <m/>
    <m/>
    <m/>
    <m/>
    <n v="179086"/>
    <n v="-138033"/>
    <n v="41053"/>
    <n v="1"/>
    <n v="0"/>
    <n v="0"/>
    <n v="0"/>
    <n v="23281"/>
    <n v="-17944"/>
    <n v="5337"/>
    <n v="0"/>
    <n v="41053"/>
    <m/>
    <n v="0"/>
    <n v="5337"/>
    <m/>
    <m/>
    <m/>
    <m/>
    <m/>
    <s v="The French contribution was implemented by GTZ-Proklima. The project is completed."/>
    <m/>
    <m/>
    <m/>
    <x v="1"/>
    <n v="0"/>
    <n v="1"/>
    <n v="2"/>
    <n v="11"/>
    <n v="0"/>
    <n v="0"/>
    <n v="65800"/>
    <n v="2009"/>
  </r>
  <r>
    <m/>
    <m/>
    <s v="CHI/STE/35/INV/151"/>
    <s v="UNDP"/>
    <m/>
    <x v="1"/>
    <s v="CHI"/>
    <x v="0"/>
    <s v="STE"/>
    <s v="Terminal conversion of ethylene oxide/CFC-12 mixtures to alternative non-ozone depleting technologies in 26 hospitals"/>
    <d v="2001-12-01T00:00:00"/>
    <d v="2004-07-01T00:00:00"/>
    <s v="FIN"/>
    <d v="2002-12-01T00:00:00"/>
    <m/>
    <d v="2005-12-01T00:00:00"/>
    <d v="2007-03-01T00:00:00"/>
    <n v="19.8"/>
    <m/>
    <m/>
    <m/>
    <m/>
    <m/>
    <n v="19.8"/>
    <m/>
    <m/>
    <m/>
    <m/>
    <m/>
    <n v="412741"/>
    <n v="-113"/>
    <n v="412628"/>
    <n v="1"/>
    <n v="0"/>
    <n v="0"/>
    <n v="0"/>
    <n v="53656"/>
    <n v="-15"/>
    <n v="53641"/>
    <n v="-0.64009999999689171"/>
    <n v="412628"/>
    <n v="0"/>
    <n v="0"/>
    <n v="53641.640099999997"/>
    <n v="0"/>
    <m/>
    <m/>
    <m/>
    <m/>
    <s v="Completed in 2005. Financially completed in 2007."/>
    <m/>
    <m/>
    <m/>
    <x v="1"/>
    <n v="0"/>
    <n v="1"/>
    <n v="12"/>
    <n v="31"/>
    <n v="0"/>
    <n v="0"/>
    <n v="19800"/>
    <n v="2001"/>
  </r>
  <r>
    <m/>
    <m/>
    <s v="YUG/SOL/56/INV/33"/>
    <s v="Italy"/>
    <m/>
    <x v="4"/>
    <s v="YUG"/>
    <x v="0"/>
    <s v="SOL"/>
    <s v="Terminal CTC phase-out project"/>
    <d v="2008-11-01T00:00:00"/>
    <d v="2009-11-01T00:00:00"/>
    <s v="FIN"/>
    <d v="2009-04-01T00:00:00"/>
    <m/>
    <d v="2010-06-01T00:00:00"/>
    <d v="2011-12-01T00:00:00"/>
    <n v="2.6"/>
    <m/>
    <m/>
    <n v="0"/>
    <m/>
    <m/>
    <n v="2.6"/>
    <m/>
    <m/>
    <m/>
    <m/>
    <m/>
    <n v="49324"/>
    <n v="-338"/>
    <n v="48986"/>
    <n v="1"/>
    <n v="0"/>
    <n v="0"/>
    <n v="0"/>
    <n v="6412"/>
    <n v="-43.82"/>
    <n v="6368.18"/>
    <n v="0.18000000000029104"/>
    <n v="48986"/>
    <n v="0"/>
    <n v="0"/>
    <n v="6368"/>
    <n v="0"/>
    <m/>
    <m/>
    <m/>
    <m/>
    <s v="FIN"/>
    <m/>
    <m/>
    <m/>
    <x v="1"/>
    <n v="0"/>
    <n v="1"/>
    <n v="5"/>
    <n v="12"/>
    <n v="0"/>
    <n v="0"/>
    <n v="2600"/>
    <n v="2008"/>
  </r>
  <r>
    <m/>
    <m/>
    <s v="THA/HAL/32/INV/134"/>
    <s v="IBRD"/>
    <m/>
    <x v="2"/>
    <s v="THA"/>
    <x v="0"/>
    <s v="HAL"/>
    <s v="Terminal halon-1211 and halon-1301 phase-out project for fire equipment manufacturers and suppliers converting to ABC powder, CO2, HFC-227ea and inert gases"/>
    <d v="2000-12-01T00:00:00"/>
    <d v="2004-02-01T00:00:00"/>
    <s v="FIN"/>
    <d v="2003-10-01T00:00:00"/>
    <m/>
    <d v="2010-09-01T00:00:00"/>
    <d v="2011-11-01T00:00:00"/>
    <n v="436"/>
    <m/>
    <m/>
    <n v="0"/>
    <m/>
    <m/>
    <n v="717.4"/>
    <m/>
    <m/>
    <n v="0"/>
    <m/>
    <m/>
    <n v="568000"/>
    <n v="-264529"/>
    <n v="303471"/>
    <n v="1"/>
    <n v="0"/>
    <n v="0"/>
    <n v="0"/>
    <n v="72480"/>
    <n v="-33755.4"/>
    <n v="38724.6"/>
    <n v="-0.40000000000145519"/>
    <n v="303471"/>
    <n v="0"/>
    <n v="0"/>
    <n v="38725"/>
    <n v="0"/>
    <n v="0"/>
    <m/>
    <m/>
    <m/>
    <s v="Project completed and savings returned at the 65th ExCom."/>
    <m/>
    <m/>
    <m/>
    <x v="1"/>
    <n v="0"/>
    <n v="1"/>
    <n v="34"/>
    <n v="38"/>
    <n v="0"/>
    <n v="0"/>
    <n v="436000"/>
    <n v="2000"/>
  </r>
  <r>
    <m/>
    <m/>
    <s v="JOR/HAL/32/INV/69"/>
    <s v="IBRD"/>
    <m/>
    <x v="2"/>
    <s v="JOR"/>
    <x v="0"/>
    <s v="HAL"/>
    <s v="Terminal halon-1211 and halon-1301 phase-out umbrella project for fire equipment manufacturers and suppliers in Jordan converting to ABC powder, CO2, HFC-227ea and inert gases as substitutes"/>
    <d v="2000-12-01T00:00:00"/>
    <d v="2004-03-01T00:00:00"/>
    <s v="FIN"/>
    <d v="2002-12-01T00:00:00"/>
    <m/>
    <d v="2008-01-01T00:00:00"/>
    <d v="2008-12-01T00:00:00"/>
    <n v="421.8"/>
    <m/>
    <m/>
    <n v="0"/>
    <m/>
    <m/>
    <n v="421.8"/>
    <m/>
    <m/>
    <n v="0"/>
    <m/>
    <m/>
    <n v="563000"/>
    <n v="0"/>
    <n v="563000"/>
    <n v="1"/>
    <n v="0"/>
    <n v="0"/>
    <n v="0"/>
    <n v="71930"/>
    <n v="0"/>
    <n v="71930"/>
    <n v="0"/>
    <n v="563000"/>
    <n v="0"/>
    <n v="0"/>
    <n v="71930"/>
    <n v="0"/>
    <n v="0"/>
    <m/>
    <m/>
    <m/>
    <s v="Project completed. PCR under preparation."/>
    <m/>
    <m/>
    <m/>
    <x v="1"/>
    <n v="0"/>
    <n v="1"/>
    <n v="24"/>
    <n v="39"/>
    <n v="0"/>
    <n v="0"/>
    <n v="421800"/>
    <n v="2000"/>
  </r>
  <r>
    <m/>
    <m/>
    <s v="BOL/FUM/35/INV/16"/>
    <s v="UNDP"/>
    <m/>
    <x v="1"/>
    <s v="BOL"/>
    <x v="0"/>
    <s v="FUM"/>
    <s v="Terminal methyl bromide phase-out, excluding QPS applications"/>
    <d v="2001-12-01T00:00:00"/>
    <d v="2005-12-01T00:00:00"/>
    <s v="FIN"/>
    <d v="2002-12-01T00:00:00"/>
    <m/>
    <d v="2007-12-01T00:00:00"/>
    <d v="2011-10-01T00:00:00"/>
    <n v="1.5"/>
    <m/>
    <m/>
    <m/>
    <m/>
    <m/>
    <n v="1.5"/>
    <m/>
    <m/>
    <m/>
    <m/>
    <m/>
    <n v="221032"/>
    <n v="-1"/>
    <n v="221031"/>
    <n v="1"/>
    <n v="0"/>
    <n v="0"/>
    <n v="0"/>
    <n v="28734"/>
    <n v="0"/>
    <n v="28734"/>
    <n v="-2.9999999998835847E-2"/>
    <n v="221031"/>
    <n v="0"/>
    <n v="0"/>
    <n v="28734.03"/>
    <n v="0"/>
    <m/>
    <m/>
    <m/>
    <m/>
    <s v="Completed in 2007. Financially completed in 2011."/>
    <m/>
    <m/>
    <m/>
    <x v="1"/>
    <n v="0"/>
    <n v="1"/>
    <n v="12"/>
    <n v="48"/>
    <n v="0"/>
    <n v="0"/>
    <n v="1500"/>
    <n v="2001"/>
  </r>
  <r>
    <m/>
    <m/>
    <s v="NIR/SOL/43/INV/110"/>
    <s v="UNIDO"/>
    <m/>
    <x v="0"/>
    <s v="NIR"/>
    <x v="0"/>
    <s v="SOL"/>
    <s v="Terminal ODS phase out umbrella project in the solvent sector (first tranche)"/>
    <d v="2004-07-01T00:00:00"/>
    <d v="2005-12-01T00:00:00"/>
    <s v="FIN"/>
    <d v="2004-12-01T00:00:00"/>
    <m/>
    <d v="2005-12-01T00:00:00"/>
    <d v="2007-05-01T00:00:00"/>
    <n v="152.1"/>
    <m/>
    <m/>
    <n v="0"/>
    <m/>
    <m/>
    <n v="152.1"/>
    <m/>
    <m/>
    <n v="0"/>
    <m/>
    <m/>
    <n v="530000"/>
    <n v="0"/>
    <n v="530000"/>
    <n v="1"/>
    <n v="0"/>
    <n v="0"/>
    <n v="0"/>
    <n v="39750"/>
    <n v="0"/>
    <n v="39750"/>
    <n v="0"/>
    <n v="530000"/>
    <n v="0"/>
    <m/>
    <n v="39750"/>
    <n v="0"/>
    <m/>
    <m/>
    <m/>
    <m/>
    <m/>
    <m/>
    <m/>
    <m/>
    <x v="1"/>
    <n v="0"/>
    <n v="1"/>
    <n v="5"/>
    <n v="17"/>
    <n v="0"/>
    <n v="0"/>
    <n v="152100"/>
    <n v="2004"/>
  </r>
  <r>
    <m/>
    <m/>
    <s v="SEY/PHA/51/INV/12"/>
    <s v="France"/>
    <m/>
    <x v="0"/>
    <s v="SEY"/>
    <x v="0"/>
    <s v="PHA"/>
    <s v="Terminal ODS phase-out management plan (first tranche)"/>
    <d v="2007-03-01T00:00:00"/>
    <d v="2009-03-01T00:00:00"/>
    <s v="FIN"/>
    <d v="2007-06-01T00:00:00"/>
    <m/>
    <d v="2009-06-01T00:00:00"/>
    <d v="2011-06-01T00:00:00"/>
    <n v="0"/>
    <m/>
    <m/>
    <n v="0"/>
    <m/>
    <m/>
    <n v="0"/>
    <m/>
    <m/>
    <m/>
    <m/>
    <m/>
    <n v="120000"/>
    <n v="0"/>
    <n v="120000"/>
    <n v="1"/>
    <n v="0"/>
    <n v="0"/>
    <n v="0"/>
    <n v="15600"/>
    <n v="0"/>
    <n v="15600"/>
    <n v="0"/>
    <n v="120000"/>
    <m/>
    <n v="0"/>
    <n v="15600"/>
    <m/>
    <m/>
    <m/>
    <m/>
    <m/>
    <s v="The French contribution was implmented by GTZ-Proklima. Project completed."/>
    <m/>
    <m/>
    <m/>
    <x v="1"/>
    <n v="0"/>
    <n v="1"/>
    <n v="3"/>
    <n v="24"/>
    <n v="0"/>
    <n v="0"/>
    <n v="0"/>
    <n v="2007"/>
  </r>
  <r>
    <m/>
    <m/>
    <s v="SEY/PHA/55/INV/14"/>
    <s v="France"/>
    <m/>
    <x v="0"/>
    <s v="SEY"/>
    <x v="0"/>
    <s v="PHA"/>
    <s v="Terminal ODS phase-out management plan (second tranche)"/>
    <d v="2008-07-01T00:00:00"/>
    <d v="2009-03-01T00:00:00"/>
    <s v="FIN"/>
    <d v="2009-05-01T00:00:00"/>
    <m/>
    <d v="2010-12-01T00:00:00"/>
    <d v="2012-12-01T00:00:00"/>
    <n v="0"/>
    <m/>
    <m/>
    <n v="0"/>
    <m/>
    <m/>
    <m/>
    <m/>
    <m/>
    <m/>
    <m/>
    <m/>
    <n v="60000"/>
    <n v="-36585"/>
    <n v="23415"/>
    <n v="1"/>
    <n v="0"/>
    <n v="0"/>
    <n v="0"/>
    <n v="7800"/>
    <n v="-4970"/>
    <n v="2830"/>
    <n v="0"/>
    <n v="23415"/>
    <m/>
    <n v="0"/>
    <n v="2830"/>
    <m/>
    <m/>
    <m/>
    <m/>
    <m/>
    <s v="The French contribution was implemented by GTZ-Proklima. Project completed."/>
    <m/>
    <m/>
    <m/>
    <x v="1"/>
    <n v="0"/>
    <n v="1"/>
    <n v="10"/>
    <n v="8"/>
    <n v="0"/>
    <n v="0"/>
    <n v="0"/>
    <n v="2008"/>
  </r>
  <r>
    <m/>
    <m/>
    <s v="SEY/PHA/59/INV/16"/>
    <s v="France"/>
    <m/>
    <x v="0"/>
    <s v="SEY"/>
    <x v="0"/>
    <s v="PHA"/>
    <s v="Terminal ODS phase-out management plan (third tranche)"/>
    <d v="2009-11-01T00:00:00"/>
    <d v="2010-12-01T00:00:00"/>
    <s v="FIN"/>
    <d v="2009-12-01T00:00:00"/>
    <m/>
    <d v="2010-12-01T00:00:00"/>
    <d v="2012-12-01T00:00:00"/>
    <n v="0.4"/>
    <m/>
    <m/>
    <n v="0"/>
    <m/>
    <m/>
    <m/>
    <m/>
    <m/>
    <m/>
    <m/>
    <m/>
    <n v="13000"/>
    <n v="-11854"/>
    <n v="1146"/>
    <n v="1"/>
    <n v="0"/>
    <n v="0"/>
    <n v="0"/>
    <n v="1690"/>
    <n v="-1610"/>
    <n v="80"/>
    <n v="0"/>
    <n v="1146"/>
    <m/>
    <n v="0"/>
    <n v="80"/>
    <m/>
    <m/>
    <m/>
    <m/>
    <m/>
    <s v="The funds were not needed to complete the project."/>
    <m/>
    <m/>
    <m/>
    <x v="1"/>
    <n v="0"/>
    <n v="1"/>
    <n v="1"/>
    <n v="13"/>
    <n v="0"/>
    <n v="0"/>
    <n v="400"/>
    <n v="2009"/>
  </r>
  <r>
    <m/>
    <m/>
    <s v="NIR/SOL/46/INV/113"/>
    <s v="UNIDO"/>
    <m/>
    <x v="0"/>
    <s v="NIR"/>
    <x v="0"/>
    <s v="SOL"/>
    <s v="Terminal ODS phase-out umbrella project in the solvent sector (2nd tranche)"/>
    <d v="2005-07-01T00:00:00"/>
    <d v="2006-07-01T00:00:00"/>
    <s v="FIN"/>
    <d v="2005-11-01T00:00:00"/>
    <m/>
    <d v="2006-07-01T00:00:00"/>
    <d v="2008-09-01T00:00:00"/>
    <n v="0"/>
    <m/>
    <m/>
    <n v="0"/>
    <m/>
    <m/>
    <n v="0"/>
    <m/>
    <m/>
    <n v="0"/>
    <m/>
    <m/>
    <n v="317000"/>
    <n v="0"/>
    <n v="317000"/>
    <n v="1"/>
    <n v="0"/>
    <n v="0"/>
    <n v="0"/>
    <n v="23775"/>
    <n v="0"/>
    <n v="23775"/>
    <n v="0"/>
    <n v="317000"/>
    <n v="0"/>
    <m/>
    <n v="23775"/>
    <n v="0"/>
    <m/>
    <m/>
    <m/>
    <m/>
    <m/>
    <m/>
    <m/>
    <m/>
    <x v="1"/>
    <n v="0"/>
    <n v="1"/>
    <n v="4"/>
    <n v="12"/>
    <n v="0"/>
    <n v="0"/>
    <n v="0"/>
    <n v="2005"/>
  </r>
  <r>
    <m/>
    <m/>
    <s v="NIR/PHA/49/INV/115"/>
    <s v="UNIDO"/>
    <m/>
    <x v="0"/>
    <s v="NIR"/>
    <x v="0"/>
    <s v="PHA"/>
    <s v="Terminal ODS phase-out umbrella project in the solvent sector (3rd tranche)"/>
    <d v="2006-07-01T00:00:00"/>
    <d v="2007-07-01T00:00:00"/>
    <s v="FIN"/>
    <d v="2006-11-01T00:00:00"/>
    <m/>
    <d v="2007-12-01T00:00:00"/>
    <d v="2011-12-01T00:00:00"/>
    <n v="0"/>
    <m/>
    <m/>
    <n v="0"/>
    <m/>
    <m/>
    <n v="0"/>
    <m/>
    <m/>
    <n v="0"/>
    <m/>
    <m/>
    <n v="425000"/>
    <n v="0"/>
    <n v="425000"/>
    <n v="1"/>
    <n v="0"/>
    <n v="0"/>
    <n v="0"/>
    <n v="31875"/>
    <n v="0"/>
    <n v="31875"/>
    <n v="0"/>
    <n v="425000"/>
    <n v="0"/>
    <m/>
    <n v="31875"/>
    <n v="0"/>
    <m/>
    <m/>
    <m/>
    <m/>
    <m/>
    <m/>
    <m/>
    <m/>
    <x v="1"/>
    <n v="0"/>
    <n v="1"/>
    <n v="4"/>
    <n v="12"/>
    <n v="0"/>
    <n v="0"/>
    <n v="0"/>
    <n v="2006"/>
  </r>
  <r>
    <m/>
    <m/>
    <s v="NIR/SOL/52/INV/116"/>
    <s v="UNIDO"/>
    <m/>
    <x v="0"/>
    <s v="NIR"/>
    <x v="0"/>
    <s v="SOL"/>
    <s v="Terminal ODS phase-out umbrella project in the solvent sector (fourth tranche)"/>
    <d v="2007-07-01T00:00:00"/>
    <d v="2010-01-01T00:00:00"/>
    <s v="FIN"/>
    <d v="2007-12-01T00:00:00"/>
    <m/>
    <d v="2012-11-01T00:00:00"/>
    <d v="2015-03-01T00:00:00"/>
    <n v="45.9"/>
    <m/>
    <m/>
    <n v="0"/>
    <m/>
    <m/>
    <n v="45.9"/>
    <m/>
    <m/>
    <n v="0"/>
    <m/>
    <m/>
    <n v="303200"/>
    <n v="-14387.32"/>
    <n v="288812.68"/>
    <n v="1.0000011079845941"/>
    <n v="-0.32000000000698492"/>
    <n v="-0.32000000000698492"/>
    <n v="0"/>
    <n v="22740"/>
    <n v="-1079"/>
    <n v="21661"/>
    <n v="0"/>
    <n v="288813"/>
    <n v="0"/>
    <m/>
    <n v="21661"/>
    <n v="0"/>
    <m/>
    <m/>
    <m/>
    <m/>
    <m/>
    <m/>
    <m/>
    <m/>
    <x v="1"/>
    <n v="0"/>
    <n v="1"/>
    <n v="5"/>
    <n v="30"/>
    <n v="0"/>
    <n v="0"/>
    <n v="45900"/>
    <n v="2007"/>
  </r>
  <r>
    <m/>
    <m/>
    <s v="BHA/PHA/35/INV/08"/>
    <s v="IBRD"/>
    <m/>
    <x v="1"/>
    <s v="BHA"/>
    <x v="0"/>
    <s v="PHA"/>
    <s v="Terminal phase out management plan"/>
    <d v="2001-12-01T00:00:00"/>
    <d v="2003-12-01T00:00:00"/>
    <s v="FIN"/>
    <d v="2004-11-01T00:00:00"/>
    <m/>
    <d v="2003-12-01T00:00:00"/>
    <d v="2009-06-01T00:00:00"/>
    <n v="18"/>
    <m/>
    <m/>
    <n v="0"/>
    <m/>
    <m/>
    <n v="18"/>
    <m/>
    <m/>
    <n v="0"/>
    <m/>
    <m/>
    <n v="240000"/>
    <n v="0"/>
    <n v="240000"/>
    <n v="1"/>
    <n v="0"/>
    <n v="0"/>
    <n v="0"/>
    <n v="31200"/>
    <n v="0"/>
    <n v="31200"/>
    <n v="0"/>
    <n v="240000"/>
    <n v="0"/>
    <n v="0"/>
    <n v="31200"/>
    <n v="0"/>
    <n v="0"/>
    <m/>
    <m/>
    <m/>
    <s v="Project completed."/>
    <m/>
    <m/>
    <m/>
    <x v="1"/>
    <n v="0"/>
    <n v="1"/>
    <n v="35"/>
    <n v="24"/>
    <n v="0"/>
    <n v="0"/>
    <n v="18000"/>
    <n v="2001"/>
  </r>
  <r>
    <m/>
    <m/>
    <s v="NER/PHA/54/TAS/20"/>
    <s v="UNEP"/>
    <m/>
    <x v="0"/>
    <s v="NER"/>
    <x v="3"/>
    <s v="PHA"/>
    <s v="Terminal phase out management plan (first tranche)"/>
    <d v="2008-04-01T00:00:00"/>
    <d v="2010-03-01T00:00:00"/>
    <s v="FIN"/>
    <d v="2008-09-01T00:00:00"/>
    <m/>
    <d v="2010-04-01T00:00:00"/>
    <d v="2011-03-01T00:00:00"/>
    <n v="0"/>
    <m/>
    <m/>
    <n v="0"/>
    <m/>
    <m/>
    <n v="0"/>
    <m/>
    <m/>
    <n v="0"/>
    <m/>
    <m/>
    <n v="81000"/>
    <n v="-1000"/>
    <n v="80000"/>
    <n v="1"/>
    <n v="0"/>
    <n v="0"/>
    <n v="0"/>
    <n v="10530"/>
    <n v="-130"/>
    <n v="10400"/>
    <n v="0"/>
    <n v="80000"/>
    <n v="0"/>
    <n v="0"/>
    <n v="10400"/>
    <n v="0"/>
    <m/>
    <n v="0"/>
    <m/>
    <m/>
    <m/>
    <m/>
    <m/>
    <m/>
    <x v="1"/>
    <n v="0"/>
    <n v="1"/>
    <n v="5"/>
    <n v="23"/>
    <n v="0"/>
    <n v="0"/>
    <n v="0"/>
    <n v="2008"/>
  </r>
  <r>
    <m/>
    <m/>
    <s v="NER/PHA/54/INV/21"/>
    <s v="UNIDO"/>
    <m/>
    <x v="0"/>
    <s v="NER"/>
    <x v="0"/>
    <s v="PHA"/>
    <s v="Terminal phase out management plan (first tranche)"/>
    <d v="2008-04-01T00:00:00"/>
    <d v="2010-03-01T00:00:00"/>
    <s v="FIN"/>
    <d v="2009-12-01T00:00:00"/>
    <m/>
    <d v="2010-12-01T00:00:00"/>
    <d v="2012-12-01T00:00:00"/>
    <n v="0"/>
    <m/>
    <m/>
    <n v="0"/>
    <m/>
    <m/>
    <n v="0"/>
    <m/>
    <m/>
    <n v="0"/>
    <m/>
    <m/>
    <n v="131000"/>
    <n v="-185.49"/>
    <n v="130814.51"/>
    <n v="1.0000037457618425"/>
    <n v="-0.49000000000523869"/>
    <n v="-0.49000000000523869"/>
    <n v="0"/>
    <n v="11790"/>
    <n v="-17"/>
    <n v="11773"/>
    <n v="0"/>
    <n v="130815"/>
    <n v="0"/>
    <m/>
    <n v="11773"/>
    <n v="0"/>
    <m/>
    <m/>
    <m/>
    <m/>
    <m/>
    <m/>
    <m/>
    <m/>
    <x v="1"/>
    <n v="0"/>
    <n v="1"/>
    <n v="20"/>
    <n v="23"/>
    <n v="0"/>
    <n v="0"/>
    <n v="0"/>
    <n v="2008"/>
  </r>
  <r>
    <m/>
    <m/>
    <s v="NER/PHA/58/TAS/24"/>
    <s v="UNEP"/>
    <m/>
    <x v="0"/>
    <s v="NER"/>
    <x v="3"/>
    <s v="PHA"/>
    <s v="Terminal phase out management plan (second tranche)"/>
    <d v="2009-07-01T00:00:00"/>
    <d v="2010-07-01T00:00:00"/>
    <s v="FIN"/>
    <d v="2009-10-01T00:00:00"/>
    <m/>
    <d v="2010-12-01T00:00:00"/>
    <d v="2012-07-01T00:00:00"/>
    <n v="0"/>
    <m/>
    <m/>
    <n v="0"/>
    <m/>
    <m/>
    <n v="0"/>
    <m/>
    <m/>
    <n v="0"/>
    <m/>
    <m/>
    <n v="68000"/>
    <n v="0"/>
    <n v="68000"/>
    <n v="1"/>
    <n v="0"/>
    <n v="0"/>
    <n v="0"/>
    <n v="8840"/>
    <n v="0"/>
    <n v="8840"/>
    <n v="0"/>
    <n v="68000"/>
    <n v="0"/>
    <n v="0"/>
    <n v="8840"/>
    <n v="0"/>
    <m/>
    <n v="0"/>
    <m/>
    <m/>
    <m/>
    <m/>
    <m/>
    <m/>
    <x v="1"/>
    <n v="0"/>
    <n v="1"/>
    <n v="3"/>
    <n v="12"/>
    <n v="0"/>
    <n v="0"/>
    <n v="0"/>
    <n v="2009"/>
  </r>
  <r>
    <m/>
    <m/>
    <s v="NER/PHA/58/INV/23"/>
    <s v="UNIDO"/>
    <m/>
    <x v="0"/>
    <s v="NER"/>
    <x v="0"/>
    <s v="PHA"/>
    <s v="Terminal phase out management plan (second tranche)"/>
    <d v="2009-07-01T00:00:00"/>
    <d v="2010-07-01T00:00:00"/>
    <s v="FIN"/>
    <d v="2010-12-01T00:00:00"/>
    <m/>
    <d v="2012-02-01T00:00:00"/>
    <d v="2012-12-01T00:00:00"/>
    <n v="4.8"/>
    <m/>
    <m/>
    <n v="0"/>
    <m/>
    <m/>
    <n v="4.8"/>
    <m/>
    <m/>
    <n v="0"/>
    <m/>
    <m/>
    <n v="53000"/>
    <n v="-16.510000000000002"/>
    <n v="52983.49"/>
    <n v="0.99999075183609087"/>
    <n v="0.48999999999796273"/>
    <n v="0.48999999999796273"/>
    <n v="0"/>
    <n v="4770"/>
    <n v="-1"/>
    <n v="4769"/>
    <n v="0"/>
    <n v="52983"/>
    <n v="0"/>
    <m/>
    <n v="4769"/>
    <n v="0"/>
    <m/>
    <m/>
    <m/>
    <m/>
    <m/>
    <m/>
    <m/>
    <m/>
    <x v="1"/>
    <n v="0"/>
    <n v="1"/>
    <n v="17"/>
    <n v="12"/>
    <n v="0"/>
    <n v="0"/>
    <n v="4800"/>
    <n v="2009"/>
  </r>
  <r>
    <m/>
    <m/>
    <s v="STV/PHA/47/INV/11"/>
    <s v="UNDP"/>
    <m/>
    <x v="1"/>
    <s v="STV"/>
    <x v="0"/>
    <s v="PHA"/>
    <s v="Terminal phase out management plan for CFCs (first phase)"/>
    <d v="2005-11-01T00:00:00"/>
    <d v="2006-12-01T00:00:00"/>
    <s v="FIN"/>
    <d v="2007-08-01T00:00:00"/>
    <m/>
    <d v="2008-12-01T00:00:00"/>
    <d v="2013-03-01T00:00:00"/>
    <n v="1.3"/>
    <m/>
    <m/>
    <m/>
    <m/>
    <m/>
    <n v="1.3"/>
    <m/>
    <m/>
    <m/>
    <m/>
    <m/>
    <n v="101000"/>
    <n v="0"/>
    <n v="101000"/>
    <n v="1"/>
    <n v="0"/>
    <n v="0"/>
    <n v="0"/>
    <n v="9090"/>
    <n v="0"/>
    <n v="9090"/>
    <n v="0"/>
    <n v="101000"/>
    <n v="0"/>
    <n v="0"/>
    <n v="9090"/>
    <n v="0"/>
    <m/>
    <m/>
    <m/>
    <m/>
    <s v="Financially completed in 2013."/>
    <m/>
    <m/>
    <m/>
    <x v="1"/>
    <n v="0"/>
    <n v="1"/>
    <n v="21"/>
    <n v="13"/>
    <n v="0"/>
    <n v="0"/>
    <n v="1300"/>
    <n v="2005"/>
  </r>
  <r>
    <m/>
    <m/>
    <s v="DJI/PHA/53/TAS/12"/>
    <s v="UNEP"/>
    <m/>
    <x v="0"/>
    <s v="DJI"/>
    <x v="3"/>
    <s v="PHA"/>
    <s v="Terminal phase out management plan for CFCs (first tranche)"/>
    <d v="2007-11-01T00:00:00"/>
    <d v="2009-03-01T00:00:00"/>
    <s v="FIN"/>
    <d v="2008-01-01T00:00:00"/>
    <m/>
    <d v="2012-12-01T00:00:00"/>
    <d v="2013-12-01T00:00:00"/>
    <n v="0"/>
    <m/>
    <m/>
    <n v="0"/>
    <m/>
    <m/>
    <n v="0"/>
    <m/>
    <m/>
    <n v="0"/>
    <m/>
    <m/>
    <n v="80000"/>
    <n v="0"/>
    <n v="80000"/>
    <n v="1"/>
    <n v="0"/>
    <n v="0"/>
    <n v="0"/>
    <n v="10400"/>
    <n v="0"/>
    <n v="10400"/>
    <n v="0"/>
    <n v="80000"/>
    <n v="0"/>
    <n v="0"/>
    <n v="10400"/>
    <n v="0"/>
    <m/>
    <n v="0"/>
    <m/>
    <m/>
    <m/>
    <m/>
    <m/>
    <m/>
    <x v="1"/>
    <n v="0"/>
    <n v="1"/>
    <n v="2"/>
    <n v="16"/>
    <n v="0"/>
    <n v="0"/>
    <n v="0"/>
    <n v="2007"/>
  </r>
  <r>
    <m/>
    <m/>
    <s v="STV/PHA/47/TRA/10"/>
    <s v="UNEP"/>
    <m/>
    <x v="1"/>
    <s v="STV"/>
    <x v="2"/>
    <s v="PHA"/>
    <s v="Terminal phase out management plan for CFCs (first tranche)"/>
    <d v="2005-11-01T00:00:00"/>
    <d v="2006-12-01T00:00:00"/>
    <s v="FIN"/>
    <d v="2007-09-01T00:00:00"/>
    <m/>
    <d v="2010-12-01T00:00:00"/>
    <d v="2011-06-01T00:00:00"/>
    <n v="0"/>
    <m/>
    <m/>
    <n v="0"/>
    <m/>
    <m/>
    <n v="0"/>
    <m/>
    <m/>
    <n v="0"/>
    <m/>
    <m/>
    <n v="67000"/>
    <n v="0"/>
    <n v="67000"/>
    <n v="1"/>
    <n v="0"/>
    <n v="0"/>
    <n v="0"/>
    <n v="8710"/>
    <n v="0"/>
    <n v="8710"/>
    <n v="0"/>
    <n v="67000"/>
    <n v="0"/>
    <n v="0"/>
    <n v="8710"/>
    <n v="0"/>
    <m/>
    <n v="0"/>
    <m/>
    <m/>
    <m/>
    <m/>
    <m/>
    <m/>
    <x v="1"/>
    <n v="0"/>
    <n v="1"/>
    <n v="22"/>
    <n v="13"/>
    <n v="0"/>
    <n v="0"/>
    <n v="0"/>
    <n v="2005"/>
  </r>
  <r>
    <m/>
    <m/>
    <s v="STV/PHA/61/TAS/17"/>
    <s v="UNEP"/>
    <m/>
    <x v="1"/>
    <s v="STV"/>
    <x v="3"/>
    <s v="PHA"/>
    <s v="Terminal phase out management plan for CFCs (fourth tranche)"/>
    <d v="2010-07-01T00:00:00"/>
    <d v="2011-07-01T00:00:00"/>
    <s v="FIN"/>
    <d v="2011-02-01T00:00:00"/>
    <m/>
    <d v="2011-12-01T00:00:00"/>
    <d v="2011-12-01T00:00:00"/>
    <n v="0"/>
    <m/>
    <m/>
    <n v="0"/>
    <m/>
    <m/>
    <n v="0"/>
    <m/>
    <m/>
    <n v="0"/>
    <m/>
    <m/>
    <n v="14000"/>
    <n v="0"/>
    <n v="14000"/>
    <n v="1"/>
    <n v="0"/>
    <n v="0"/>
    <n v="0"/>
    <n v="1820"/>
    <n v="0"/>
    <n v="1820"/>
    <n v="0"/>
    <n v="14000"/>
    <n v="0"/>
    <n v="0"/>
    <n v="1820"/>
    <n v="0"/>
    <m/>
    <n v="0"/>
    <m/>
    <m/>
    <m/>
    <m/>
    <m/>
    <m/>
    <x v="1"/>
    <n v="0"/>
    <n v="1"/>
    <n v="7"/>
    <n v="12"/>
    <n v="0"/>
    <n v="0"/>
    <n v="0"/>
    <n v="2010"/>
  </r>
  <r>
    <m/>
    <m/>
    <s v="STV/PHA/56/INV/15"/>
    <s v="UNDP"/>
    <m/>
    <x v="1"/>
    <s v="STV"/>
    <x v="0"/>
    <s v="PHA"/>
    <s v="Terminal phase out management plan for CFCs (second and third tranches)"/>
    <d v="2008-11-01T00:00:00"/>
    <d v="2009-11-01T00:00:00"/>
    <s v="FIN"/>
    <d v="2010-11-01T00:00:00"/>
    <m/>
    <d v="2012-05-01T00:00:00"/>
    <d v="2014-02-01T00:00:00"/>
    <n v="0.8"/>
    <m/>
    <m/>
    <m/>
    <m/>
    <m/>
    <n v="0.8"/>
    <m/>
    <m/>
    <m/>
    <m/>
    <m/>
    <n v="27000"/>
    <n v="-173"/>
    <n v="26827"/>
    <n v="1"/>
    <n v="0"/>
    <n v="0"/>
    <n v="0"/>
    <n v="2430"/>
    <n v="-16"/>
    <n v="2414"/>
    <n v="-0.42999999999983629"/>
    <n v="26827"/>
    <n v="0"/>
    <n v="0"/>
    <n v="2414.4299999999998"/>
    <n v="0"/>
    <m/>
    <m/>
    <m/>
    <m/>
    <s v="Financially completed in 2014."/>
    <m/>
    <m/>
    <m/>
    <x v="1"/>
    <n v="0"/>
    <n v="1"/>
    <n v="24"/>
    <n v="12"/>
    <n v="0"/>
    <n v="0"/>
    <n v="800"/>
    <n v="2008"/>
  </r>
  <r>
    <m/>
    <m/>
    <s v="STV/PHA/56/TAS/14"/>
    <s v="UNEP"/>
    <m/>
    <x v="1"/>
    <s v="STV"/>
    <x v="3"/>
    <s v="PHA"/>
    <s v="Terminal phase out management plan for CFCs (second and third tranches)"/>
    <d v="2008-11-01T00:00:00"/>
    <d v="2009-11-01T00:00:00"/>
    <s v="FIN"/>
    <d v="2009-12-01T00:00:00"/>
    <m/>
    <d v="2011-12-01T00:00:00"/>
    <d v="2011-12-01T00:00:00"/>
    <n v="0"/>
    <m/>
    <m/>
    <n v="0"/>
    <m/>
    <m/>
    <n v="0"/>
    <m/>
    <m/>
    <n v="0"/>
    <m/>
    <m/>
    <n v="28000"/>
    <n v="0"/>
    <n v="28000"/>
    <n v="1"/>
    <n v="0"/>
    <n v="0"/>
    <n v="0"/>
    <n v="3640"/>
    <n v="0"/>
    <n v="3640"/>
    <n v="0"/>
    <n v="28000"/>
    <n v="0"/>
    <n v="0"/>
    <n v="3640"/>
    <n v="0"/>
    <m/>
    <n v="0"/>
    <m/>
    <m/>
    <m/>
    <m/>
    <m/>
    <m/>
    <x v="1"/>
    <n v="0"/>
    <n v="1"/>
    <n v="13"/>
    <n v="12"/>
    <n v="0"/>
    <n v="0"/>
    <n v="0"/>
    <n v="2008"/>
  </r>
  <r>
    <m/>
    <m/>
    <s v="DJI/PHA/59/TAS/17"/>
    <s v="UNEP"/>
    <m/>
    <x v="0"/>
    <s v="DJI"/>
    <x v="3"/>
    <s v="PHA"/>
    <s v="Terminal phase out management plan for CFCs (second tranche)"/>
    <d v="2009-11-01T00:00:00"/>
    <d v="2010-11-01T00:00:00"/>
    <s v="FIN"/>
    <d v="2010-07-01T00:00:00"/>
    <m/>
    <d v="2013-12-01T00:00:00"/>
    <d v="2014-12-01T00:00:00"/>
    <n v="3.2"/>
    <m/>
    <m/>
    <n v="0"/>
    <m/>
    <m/>
    <n v="3.2"/>
    <m/>
    <m/>
    <n v="0"/>
    <m/>
    <m/>
    <n v="58000"/>
    <n v="0"/>
    <n v="58000"/>
    <n v="1"/>
    <n v="0"/>
    <n v="0"/>
    <n v="0"/>
    <n v="7540"/>
    <n v="0"/>
    <n v="7540"/>
    <n v="0"/>
    <n v="58000"/>
    <n v="0"/>
    <n v="0"/>
    <n v="7540"/>
    <n v="0"/>
    <m/>
    <n v="0"/>
    <m/>
    <m/>
    <m/>
    <m/>
    <m/>
    <m/>
    <x v="1"/>
    <n v="0"/>
    <n v="1"/>
    <n v="8"/>
    <n v="12"/>
    <n v="0"/>
    <n v="0"/>
    <n v="3200"/>
    <n v="2009"/>
  </r>
  <r>
    <m/>
    <m/>
    <s v="BHU/PHA/52/INV/11"/>
    <s v="UNDP"/>
    <m/>
    <x v="2"/>
    <s v="BHU"/>
    <x v="0"/>
    <s v="PHA"/>
    <s v="Terminal phase-out management plan"/>
    <d v="2007-07-01T00:00:00"/>
    <d v="2010-07-01T00:00:00"/>
    <s v="FIN"/>
    <d v="2008-02-01T00:00:00"/>
    <m/>
    <d v="2009-12-01T00:00:00"/>
    <d v="2011-12-01T00:00:00"/>
    <n v="0"/>
    <m/>
    <m/>
    <m/>
    <m/>
    <m/>
    <n v="0"/>
    <m/>
    <m/>
    <m/>
    <m/>
    <m/>
    <n v="35000"/>
    <n v="0"/>
    <n v="35000"/>
    <n v="1"/>
    <n v="0"/>
    <n v="0"/>
    <n v="0"/>
    <n v="3150"/>
    <n v="0"/>
    <n v="3150"/>
    <n v="0"/>
    <n v="35000"/>
    <n v="0"/>
    <n v="0"/>
    <n v="3150"/>
    <n v="0"/>
    <m/>
    <m/>
    <m/>
    <m/>
    <s v="Completed in 2009. Financially completed in 2011."/>
    <m/>
    <m/>
    <m/>
    <x v="1"/>
    <n v="0"/>
    <n v="1"/>
    <n v="7"/>
    <n v="36"/>
    <n v="0"/>
    <n v="0"/>
    <n v="0"/>
    <n v="2007"/>
  </r>
  <r>
    <m/>
    <m/>
    <s v="BHU/PHA/52/TAS/10"/>
    <s v="UNEP"/>
    <m/>
    <x v="2"/>
    <s v="BHU"/>
    <x v="3"/>
    <s v="PHA"/>
    <s v="Terminal phase-out management plan"/>
    <d v="2007-07-01T00:00:00"/>
    <d v="2010-07-01T00:00:00"/>
    <s v="FIN"/>
    <d v="2008-05-01T00:00:00"/>
    <m/>
    <d v="2010-12-01T00:00:00"/>
    <d v="2011-12-01T00:00:00"/>
    <n v="0"/>
    <m/>
    <m/>
    <n v="0"/>
    <m/>
    <m/>
    <n v="0"/>
    <m/>
    <m/>
    <n v="0"/>
    <m/>
    <m/>
    <n v="40000"/>
    <n v="0"/>
    <n v="40000"/>
    <n v="1"/>
    <n v="0"/>
    <n v="0"/>
    <n v="0"/>
    <n v="5200"/>
    <n v="0"/>
    <n v="5200"/>
    <n v="0"/>
    <n v="40000"/>
    <n v="0"/>
    <n v="0"/>
    <n v="5200"/>
    <n v="0"/>
    <m/>
    <n v="0"/>
    <m/>
    <m/>
    <m/>
    <m/>
    <m/>
    <m/>
    <x v="1"/>
    <n v="0"/>
    <n v="1"/>
    <n v="10"/>
    <n v="36"/>
    <n v="0"/>
    <n v="0"/>
    <n v="0"/>
    <n v="2007"/>
  </r>
  <r>
    <m/>
    <m/>
    <s v="NEP/PHA/52/TAS/21"/>
    <s v="UNEP"/>
    <m/>
    <x v="2"/>
    <s v="NEP"/>
    <x v="3"/>
    <s v="PHA"/>
    <s v="Terminal phase-out management plan  (first tranche)"/>
    <d v="2007-07-01T00:00:00"/>
    <d v="2008-07-01T00:00:00"/>
    <s v="FIN"/>
    <d v="2008-04-01T00:00:00"/>
    <m/>
    <d v="2009-04-01T00:00:00"/>
    <d v="2010-12-01T00:00:00"/>
    <n v="0"/>
    <m/>
    <m/>
    <n v="0"/>
    <m/>
    <m/>
    <n v="0"/>
    <m/>
    <m/>
    <n v="0"/>
    <m/>
    <m/>
    <n v="35000"/>
    <n v="0"/>
    <n v="35000"/>
    <n v="1"/>
    <n v="0"/>
    <n v="0"/>
    <n v="0"/>
    <n v="4550"/>
    <n v="0"/>
    <n v="4550"/>
    <n v="0"/>
    <n v="35000"/>
    <n v="0"/>
    <n v="0"/>
    <n v="4550"/>
    <n v="0"/>
    <m/>
    <n v="0"/>
    <m/>
    <m/>
    <m/>
    <m/>
    <m/>
    <m/>
    <x v="1"/>
    <n v="0"/>
    <n v="1"/>
    <n v="9"/>
    <n v="12"/>
    <n v="0"/>
    <n v="0"/>
    <n v="0"/>
    <n v="2007"/>
  </r>
  <r>
    <m/>
    <m/>
    <s v="NEP/PHA/57/TAS/25"/>
    <s v="UNEP"/>
    <m/>
    <x v="2"/>
    <s v="NEP"/>
    <x v="3"/>
    <s v="PHA"/>
    <s v="Terminal phase-out management plan  (second tranche)"/>
    <d v="2009-04-01T00:00:00"/>
    <d v="2010-03-01T00:00:00"/>
    <s v="FIN"/>
    <d v="2009-07-01T00:00:00"/>
    <m/>
    <d v="2010-03-01T00:00:00"/>
    <d v="2011-03-01T00:00:00"/>
    <n v="0"/>
    <m/>
    <m/>
    <n v="0"/>
    <m/>
    <m/>
    <n v="0"/>
    <m/>
    <m/>
    <n v="0"/>
    <m/>
    <m/>
    <n v="35000"/>
    <n v="0"/>
    <n v="35000"/>
    <n v="1"/>
    <n v="0"/>
    <n v="0"/>
    <n v="0"/>
    <n v="4550"/>
    <n v="0"/>
    <n v="4550"/>
    <n v="0"/>
    <n v="35000"/>
    <n v="0"/>
    <n v="0"/>
    <n v="4550"/>
    <n v="0"/>
    <m/>
    <n v="0"/>
    <m/>
    <m/>
    <m/>
    <m/>
    <m/>
    <m/>
    <x v="1"/>
    <n v="0"/>
    <n v="1"/>
    <n v="3"/>
    <n v="11"/>
    <n v="0"/>
    <n v="0"/>
    <n v="0"/>
    <n v="2009"/>
  </r>
  <r>
    <m/>
    <m/>
    <s v="BAH/PHA/50/INV/16"/>
    <s v="UNDP"/>
    <m/>
    <x v="2"/>
    <s v="BAH"/>
    <x v="0"/>
    <s v="PHA"/>
    <s v="Terminal phase-out management plan (first tranche)"/>
    <d v="2006-11-01T00:00:00"/>
    <d v="2008-12-01T00:00:00"/>
    <s v="FIN"/>
    <d v="2007-02-01T00:00:00"/>
    <m/>
    <d v="2008-12-01T00:00:00"/>
    <d v="2013-05-01T00:00:00"/>
    <n v="38.4"/>
    <m/>
    <m/>
    <m/>
    <m/>
    <m/>
    <n v="38.4"/>
    <m/>
    <m/>
    <m/>
    <m/>
    <m/>
    <n v="272500"/>
    <n v="0"/>
    <n v="272500"/>
    <n v="1"/>
    <n v="0"/>
    <n v="0"/>
    <n v="0"/>
    <n v="20437"/>
    <n v="0"/>
    <n v="20437"/>
    <n v="0"/>
    <n v="272500"/>
    <n v="0"/>
    <n v="0"/>
    <n v="20437"/>
    <n v="0"/>
    <m/>
    <m/>
    <m/>
    <m/>
    <s v="Financially completed in 2013."/>
    <m/>
    <m/>
    <m/>
    <x v="1"/>
    <n v="0"/>
    <n v="1"/>
    <n v="3"/>
    <n v="25"/>
    <n v="0"/>
    <n v="0"/>
    <n v="38400"/>
    <n v="2006"/>
  </r>
  <r>
    <m/>
    <m/>
    <s v="BAH/PHA/50/TAS/17"/>
    <s v="UNEP"/>
    <m/>
    <x v="2"/>
    <s v="BAH"/>
    <x v="3"/>
    <s v="PHA"/>
    <s v="Terminal phase-out management plan (first tranche)"/>
    <d v="2006-11-01T00:00:00"/>
    <d v="2008-07-01T00:00:00"/>
    <s v="FIN"/>
    <d v="2010-06-01T00:00:00"/>
    <m/>
    <d v="2014-12-01T00:00:00"/>
    <d v="2015-12-01T00:00:00"/>
    <n v="0"/>
    <m/>
    <m/>
    <n v="0"/>
    <m/>
    <m/>
    <n v="0"/>
    <m/>
    <m/>
    <n v="0"/>
    <m/>
    <m/>
    <n v="210000"/>
    <n v="-120000"/>
    <n v="90000"/>
    <n v="1"/>
    <n v="0"/>
    <n v="0"/>
    <n v="0"/>
    <n v="27300"/>
    <n v="-15600"/>
    <n v="11700"/>
    <n v="0"/>
    <n v="90000"/>
    <n v="0"/>
    <n v="0"/>
    <n v="11700"/>
    <n v="0"/>
    <m/>
    <n v="0"/>
    <m/>
    <m/>
    <m/>
    <m/>
    <m/>
    <m/>
    <x v="1"/>
    <n v="0"/>
    <n v="1"/>
    <n v="43"/>
    <n v="20"/>
    <n v="0"/>
    <n v="0"/>
    <n v="0"/>
    <n v="2006"/>
  </r>
  <r>
    <m/>
    <m/>
    <s v="BEN/PHA/55/TAS/18"/>
    <s v="UNEP"/>
    <m/>
    <x v="0"/>
    <s v="BEN"/>
    <x v="3"/>
    <s v="PHA"/>
    <s v="Terminal phase-out management plan (first tranche)"/>
    <d v="2008-07-01T00:00:00"/>
    <d v="2009-07-01T00:00:00"/>
    <s v="FIN"/>
    <d v="2008-10-01T00:00:00"/>
    <m/>
    <d v="2009-07-01T00:00:00"/>
    <d v="2010-12-01T00:00:00"/>
    <n v="0"/>
    <m/>
    <m/>
    <n v="0"/>
    <m/>
    <m/>
    <n v="0"/>
    <m/>
    <m/>
    <n v="0"/>
    <m/>
    <m/>
    <n v="85000"/>
    <n v="0"/>
    <n v="85000"/>
    <n v="1"/>
    <n v="0"/>
    <n v="0"/>
    <n v="0"/>
    <n v="11050"/>
    <n v="0"/>
    <n v="11050"/>
    <n v="0"/>
    <n v="85000"/>
    <n v="0"/>
    <n v="0"/>
    <n v="11050"/>
    <n v="0"/>
    <m/>
    <n v="0"/>
    <m/>
    <m/>
    <m/>
    <m/>
    <m/>
    <m/>
    <x v="1"/>
    <n v="0"/>
    <n v="1"/>
    <n v="3"/>
    <n v="12"/>
    <n v="0"/>
    <n v="0"/>
    <n v="0"/>
    <n v="2008"/>
  </r>
  <r>
    <m/>
    <m/>
    <s v="BEN/PHA/55/INV/19"/>
    <s v="UNIDO"/>
    <m/>
    <x v="0"/>
    <s v="BEN"/>
    <x v="0"/>
    <s v="PHA"/>
    <s v="Terminal phase-out management plan (first tranche)"/>
    <d v="2008-07-01T00:00:00"/>
    <d v="2009-12-01T00:00:00"/>
    <s v="FIN"/>
    <d v="2008-12-01T00:00:00"/>
    <m/>
    <d v="2009-12-01T00:00:00"/>
    <d v="2011-12-01T00:00:00"/>
    <n v="3.9"/>
    <m/>
    <m/>
    <n v="0"/>
    <m/>
    <m/>
    <n v="3.9"/>
    <m/>
    <m/>
    <n v="0"/>
    <m/>
    <m/>
    <n v="106000"/>
    <n v="-400.43"/>
    <n v="105599.57"/>
    <n v="1.0000040719862779"/>
    <n v="-0.42999999999301508"/>
    <n v="-0.42999999999301508"/>
    <n v="0"/>
    <n v="9540"/>
    <n v="-36"/>
    <n v="9504"/>
    <n v="0"/>
    <n v="105600"/>
    <n v="0"/>
    <m/>
    <n v="9504"/>
    <n v="0"/>
    <m/>
    <m/>
    <m/>
    <m/>
    <m/>
    <m/>
    <m/>
    <m/>
    <x v="1"/>
    <n v="0"/>
    <n v="1"/>
    <n v="5"/>
    <n v="17"/>
    <n v="0"/>
    <n v="0"/>
    <n v="3900"/>
    <n v="2008"/>
  </r>
  <r>
    <m/>
    <m/>
    <s v="BOL/PHA/51/TAS/28"/>
    <s v="Canada"/>
    <m/>
    <x v="1"/>
    <s v="BOL"/>
    <x v="3"/>
    <s v="PHA"/>
    <s v="Terminal phase-out management plan (first tranche)"/>
    <d v="2007-03-01T00:00:00"/>
    <d v="2009-12-01T00:00:00"/>
    <s v="FIN"/>
    <d v="2007-06-01T00:00:00"/>
    <m/>
    <d v="2009-03-01T00:00:00"/>
    <d v="2009-04-01T00:00:00"/>
    <n v="15.3"/>
    <m/>
    <m/>
    <n v="0"/>
    <m/>
    <m/>
    <n v="15.3"/>
    <m/>
    <m/>
    <m/>
    <m/>
    <m/>
    <n v="79000"/>
    <n v="0"/>
    <n v="79000"/>
    <n v="1"/>
    <n v="0"/>
    <n v="0"/>
    <n v="0"/>
    <n v="10270"/>
    <n v="0"/>
    <n v="10270"/>
    <n v="0"/>
    <n v="79000"/>
    <m/>
    <n v="0"/>
    <n v="10270"/>
    <m/>
    <m/>
    <m/>
    <m/>
    <m/>
    <s v="Completion of the revision of the legal framework, diffusion of  awareness-raising material, training of 159 customs officers. Inspection visits to workshops and importers took place in several cities throughout 2009 to evaluate their compliance with national legislation and verify the consumption. Most project activities completed by March 2009. A CTC workshop with users was rescheduled under second tranche to September 2009 due to coordination issues."/>
    <m/>
    <m/>
    <m/>
    <x v="1"/>
    <n v="0"/>
    <n v="1"/>
    <n v="3"/>
    <n v="33"/>
    <n v="0"/>
    <n v="0"/>
    <n v="15300"/>
    <n v="2007"/>
  </r>
  <r>
    <m/>
    <m/>
    <s v="BOL/PHA/51/INV/29"/>
    <s v="UNDP"/>
    <m/>
    <x v="1"/>
    <s v="BOL"/>
    <x v="0"/>
    <s v="PHA"/>
    <s v="Terminal phase-out management plan (first tranche)"/>
    <d v="2007-03-01T00:00:00"/>
    <d v="2010-03-01T00:00:00"/>
    <s v="FIN"/>
    <d v="2007-11-01T00:00:00"/>
    <m/>
    <d v="2009-12-01T00:00:00"/>
    <d v="2013-02-01T00:00:00"/>
    <n v="0.2"/>
    <m/>
    <m/>
    <m/>
    <m/>
    <m/>
    <n v="0.2"/>
    <m/>
    <m/>
    <m/>
    <m/>
    <m/>
    <n v="151000"/>
    <n v="0"/>
    <n v="151000"/>
    <n v="1"/>
    <n v="0"/>
    <n v="0"/>
    <n v="0"/>
    <n v="11325"/>
    <n v="0"/>
    <n v="11325"/>
    <n v="0"/>
    <n v="151000"/>
    <n v="0"/>
    <n v="0"/>
    <n v="11325"/>
    <n v="0"/>
    <m/>
    <m/>
    <m/>
    <m/>
    <s v="Financially completed in 2013."/>
    <m/>
    <m/>
    <m/>
    <x v="1"/>
    <n v="0"/>
    <n v="1"/>
    <n v="8"/>
    <n v="36"/>
    <n v="0"/>
    <n v="0"/>
    <n v="200"/>
    <n v="2007"/>
  </r>
  <r>
    <m/>
    <m/>
    <s v="BOT/PHA/57/INV/12"/>
    <s v="Germany"/>
    <m/>
    <x v="0"/>
    <s v="BOT"/>
    <x v="0"/>
    <s v="PHA"/>
    <s v="Terminal phase-out management plan (first tranche)"/>
    <d v="2009-04-01T00:00:00"/>
    <d v="2011-03-01T00:00:00"/>
    <s v="FIN"/>
    <d v="2009-06-01T00:00:00"/>
    <m/>
    <d v="2010-12-01T00:00:00"/>
    <d v="2012-12-01T00:00:00"/>
    <n v="1"/>
    <m/>
    <m/>
    <n v="0"/>
    <m/>
    <m/>
    <m/>
    <m/>
    <m/>
    <m/>
    <m/>
    <m/>
    <n v="155000"/>
    <n v="0"/>
    <n v="155000"/>
    <n v="1"/>
    <n v="0"/>
    <n v="0"/>
    <n v="0"/>
    <n v="20150"/>
    <n v="0"/>
    <n v="20150"/>
    <n v="0"/>
    <n v="155000"/>
    <n v="0"/>
    <n v="0"/>
    <n v="20150"/>
    <n v="0"/>
    <m/>
    <m/>
    <m/>
    <m/>
    <s v="7 customs training were realised, purchase of training equipment,  major public awareness on phase out of CFCs was conducted"/>
    <m/>
    <m/>
    <m/>
    <x v="1"/>
    <n v="0"/>
    <n v="1"/>
    <n v="2"/>
    <n v="23"/>
    <n v="0"/>
    <n v="0"/>
    <n v="1000"/>
    <n v="2009"/>
  </r>
  <r>
    <m/>
    <m/>
    <s v="BDI/PHA/55/TAS/22"/>
    <s v="UNEP"/>
    <m/>
    <x v="0"/>
    <s v="BDI"/>
    <x v="3"/>
    <s v="PHA"/>
    <s v="Terminal phase-out management plan (first tranche)"/>
    <d v="2008-07-01T00:00:00"/>
    <d v="2009-07-01T00:00:00"/>
    <s v="FIN"/>
    <d v="2010-08-01T00:00:00"/>
    <m/>
    <d v="2011-12-01T00:00:00"/>
    <d v="2012-12-01T00:00:00"/>
    <n v="0"/>
    <m/>
    <m/>
    <n v="0"/>
    <m/>
    <m/>
    <n v="0"/>
    <m/>
    <m/>
    <n v="0"/>
    <m/>
    <m/>
    <n v="74000"/>
    <n v="0"/>
    <n v="74000"/>
    <n v="1"/>
    <n v="0"/>
    <n v="0"/>
    <n v="0"/>
    <n v="9620"/>
    <n v="0"/>
    <n v="9620"/>
    <n v="0"/>
    <n v="74000"/>
    <n v="0"/>
    <n v="0"/>
    <n v="9620"/>
    <n v="0"/>
    <m/>
    <n v="0"/>
    <m/>
    <m/>
    <m/>
    <m/>
    <m/>
    <m/>
    <x v="1"/>
    <n v="0"/>
    <n v="1"/>
    <n v="25"/>
    <n v="12"/>
    <n v="0"/>
    <n v="0"/>
    <n v="0"/>
    <n v="2008"/>
  </r>
  <r>
    <m/>
    <m/>
    <s v="BDI/PHA/55/INV/24"/>
    <s v="UNIDO"/>
    <m/>
    <x v="0"/>
    <s v="BDI"/>
    <x v="0"/>
    <s v="PHA"/>
    <s v="Terminal phase-out management plan (first tranche)"/>
    <d v="2008-07-01T00:00:00"/>
    <d v="2009-12-01T00:00:00"/>
    <s v="FIN"/>
    <d v="2009-11-01T00:00:00"/>
    <m/>
    <d v="2010-11-01T00:00:00"/>
    <d v="2012-05-01T00:00:00"/>
    <n v="0"/>
    <m/>
    <m/>
    <n v="0"/>
    <m/>
    <m/>
    <n v="0"/>
    <m/>
    <m/>
    <n v="0"/>
    <m/>
    <m/>
    <n v="76000"/>
    <n v="0"/>
    <n v="76000"/>
    <n v="1"/>
    <n v="0"/>
    <n v="0"/>
    <n v="0"/>
    <n v="6840"/>
    <n v="0"/>
    <n v="6840"/>
    <n v="0"/>
    <n v="76000"/>
    <n v="0"/>
    <m/>
    <n v="6840"/>
    <n v="0"/>
    <m/>
    <m/>
    <m/>
    <m/>
    <m/>
    <m/>
    <m/>
    <m/>
    <x v="1"/>
    <n v="0"/>
    <n v="1"/>
    <n v="16"/>
    <n v="17"/>
    <n v="0"/>
    <n v="0"/>
    <n v="0"/>
    <n v="2008"/>
  </r>
  <r>
    <m/>
    <m/>
    <s v="CAF/PHA/55/INV/17"/>
    <s v="France"/>
    <m/>
    <x v="0"/>
    <s v="CAF"/>
    <x v="0"/>
    <s v="PHA"/>
    <s v="Terminal phase-out management plan (first tranche)"/>
    <d v="2008-07-01T00:00:00"/>
    <d v="2009-12-01T00:00:00"/>
    <s v="FIN"/>
    <d v="2010-06-01T00:00:00"/>
    <m/>
    <d v="2011-09-01T00:00:00"/>
    <d v="2014-12-01T00:00:00"/>
    <n v="0.7"/>
    <m/>
    <m/>
    <n v="0"/>
    <m/>
    <m/>
    <n v="0.7"/>
    <m/>
    <m/>
    <m/>
    <m/>
    <m/>
    <n v="55000"/>
    <n v="0"/>
    <n v="55000"/>
    <n v="1"/>
    <n v="0"/>
    <n v="0"/>
    <n v="0"/>
    <n v="7150"/>
    <n v="0"/>
    <n v="7150"/>
    <n v="0"/>
    <n v="55000"/>
    <m/>
    <n v="0"/>
    <n v="7150"/>
    <m/>
    <m/>
    <m/>
    <m/>
    <m/>
    <s v="Project completed."/>
    <m/>
    <m/>
    <m/>
    <x v="1"/>
    <n v="0"/>
    <n v="1"/>
    <n v="23"/>
    <n v="17"/>
    <n v="0"/>
    <n v="0"/>
    <n v="700"/>
    <n v="2008"/>
  </r>
  <r>
    <m/>
    <m/>
    <s v="CAF/PHA/55/TAS/15"/>
    <s v="UNEP"/>
    <m/>
    <x v="0"/>
    <s v="CAF"/>
    <x v="3"/>
    <s v="PHA"/>
    <s v="Terminal phase-out management plan (first tranche)"/>
    <d v="2008-07-01T00:00:00"/>
    <d v="2009-12-01T00:00:00"/>
    <s v="FIN"/>
    <d v="2009-04-01T00:00:00"/>
    <m/>
    <d v="2011-01-01T00:00:00"/>
    <d v="2011-06-01T00:00:00"/>
    <n v="0"/>
    <m/>
    <m/>
    <n v="0"/>
    <m/>
    <m/>
    <n v="0"/>
    <m/>
    <m/>
    <n v="0"/>
    <m/>
    <m/>
    <n v="60000"/>
    <n v="0"/>
    <n v="60000"/>
    <n v="1"/>
    <n v="0"/>
    <n v="0"/>
    <n v="0"/>
    <n v="7800"/>
    <n v="0"/>
    <n v="7800"/>
    <n v="0"/>
    <n v="60000"/>
    <n v="0"/>
    <n v="0"/>
    <n v="7800"/>
    <n v="0"/>
    <m/>
    <n v="0"/>
    <m/>
    <m/>
    <m/>
    <m/>
    <m/>
    <m/>
    <x v="1"/>
    <n v="0"/>
    <n v="1"/>
    <n v="9"/>
    <n v="17"/>
    <n v="0"/>
    <n v="0"/>
    <n v="0"/>
    <n v="2008"/>
  </r>
  <r>
    <m/>
    <m/>
    <s v="CHD/PHA/53/INV/16"/>
    <s v="UNDP"/>
    <m/>
    <x v="0"/>
    <s v="CHD"/>
    <x v="0"/>
    <s v="PHA"/>
    <s v="Terminal phase-out management plan (first tranche)"/>
    <d v="2007-11-01T00:00:00"/>
    <d v="2009-11-01T00:00:00"/>
    <s v="FIN"/>
    <d v="2009-10-01T00:00:00"/>
    <m/>
    <d v="2010-12-01T00:00:00"/>
    <d v="2013-08-01T00:00:00"/>
    <n v="0"/>
    <m/>
    <m/>
    <m/>
    <m/>
    <m/>
    <n v="0"/>
    <m/>
    <m/>
    <m/>
    <m/>
    <m/>
    <n v="92000"/>
    <n v="0"/>
    <n v="92000"/>
    <n v="1"/>
    <n v="0"/>
    <n v="0"/>
    <n v="0"/>
    <n v="8280"/>
    <n v="0"/>
    <n v="8280"/>
    <n v="0"/>
    <n v="92000"/>
    <n v="0"/>
    <n v="0"/>
    <n v="8280"/>
    <n v="0"/>
    <m/>
    <m/>
    <m/>
    <m/>
    <s v="Financially completed in 2013."/>
    <m/>
    <m/>
    <m/>
    <x v="1"/>
    <n v="0"/>
    <n v="1"/>
    <n v="23"/>
    <n v="24"/>
    <n v="0"/>
    <n v="0"/>
    <n v="0"/>
    <n v="2007"/>
  </r>
  <r>
    <m/>
    <m/>
    <s v="CHD/PHA/53/TAS/15"/>
    <s v="UNEP"/>
    <m/>
    <x v="0"/>
    <s v="CHD"/>
    <x v="3"/>
    <s v="PHA"/>
    <s v="Terminal phase-out management plan (first tranche)"/>
    <d v="2007-11-01T00:00:00"/>
    <d v="2009-03-01T00:00:00"/>
    <s v="FIN"/>
    <d v="2008-04-01T00:00:00"/>
    <m/>
    <d v="2009-12-01T00:00:00"/>
    <d v="2011-12-01T00:00:00"/>
    <n v="0"/>
    <m/>
    <m/>
    <n v="0"/>
    <m/>
    <m/>
    <n v="0"/>
    <m/>
    <m/>
    <n v="0"/>
    <m/>
    <m/>
    <n v="94000"/>
    <n v="0"/>
    <n v="94000"/>
    <n v="1"/>
    <n v="0"/>
    <n v="0"/>
    <n v="0"/>
    <n v="12220"/>
    <n v="0"/>
    <n v="12220"/>
    <n v="0"/>
    <n v="94000"/>
    <n v="0"/>
    <n v="0"/>
    <n v="12220"/>
    <n v="0"/>
    <m/>
    <n v="0"/>
    <m/>
    <m/>
    <m/>
    <m/>
    <m/>
    <m/>
    <x v="1"/>
    <n v="0"/>
    <n v="1"/>
    <n v="5"/>
    <n v="16"/>
    <n v="0"/>
    <n v="0"/>
    <n v="0"/>
    <n v="2007"/>
  </r>
  <r>
    <m/>
    <m/>
    <s v="COI/PHA/52/INV/14"/>
    <s v="UNDP"/>
    <m/>
    <x v="0"/>
    <s v="COI"/>
    <x v="0"/>
    <s v="PHA"/>
    <s v="Terminal phase-out management plan (first tranche)"/>
    <d v="2007-07-01T00:00:00"/>
    <d v="2009-07-01T00:00:00"/>
    <s v="FIN"/>
    <d v="2008-11-01T00:00:00"/>
    <m/>
    <d v="2010-07-01T00:00:00"/>
    <d v="2013-01-01T00:00:00"/>
    <n v="0"/>
    <m/>
    <m/>
    <m/>
    <m/>
    <m/>
    <n v="0"/>
    <m/>
    <m/>
    <m/>
    <m/>
    <m/>
    <n v="43000"/>
    <n v="0"/>
    <n v="43000"/>
    <n v="1"/>
    <n v="0"/>
    <n v="0"/>
    <n v="0"/>
    <n v="3870"/>
    <n v="0"/>
    <n v="3870"/>
    <n v="0"/>
    <n v="43000"/>
    <n v="0"/>
    <n v="0"/>
    <n v="3870"/>
    <n v="0"/>
    <m/>
    <m/>
    <m/>
    <m/>
    <s v="Financially completed in 2013."/>
    <m/>
    <m/>
    <m/>
    <x v="1"/>
    <n v="0"/>
    <n v="1"/>
    <n v="16"/>
    <n v="24"/>
    <n v="0"/>
    <n v="0"/>
    <n v="0"/>
    <n v="2007"/>
  </r>
  <r>
    <m/>
    <m/>
    <s v="COI/PHA/52/TAS/13"/>
    <s v="UNEP"/>
    <m/>
    <x v="0"/>
    <s v="COI"/>
    <x v="3"/>
    <s v="PHA"/>
    <s v="Terminal phase-out management plan (first tranche)"/>
    <d v="2007-07-01T00:00:00"/>
    <d v="2008-07-01T00:00:00"/>
    <s v="FIN"/>
    <d v="2007-10-01T00:00:00"/>
    <m/>
    <d v="2009-07-01T00:00:00"/>
    <d v="2011-12-01T00:00:00"/>
    <n v="0"/>
    <m/>
    <m/>
    <n v="0"/>
    <m/>
    <m/>
    <n v="0"/>
    <m/>
    <m/>
    <n v="0"/>
    <m/>
    <m/>
    <n v="77000"/>
    <n v="-5978"/>
    <n v="71022"/>
    <n v="1"/>
    <n v="0"/>
    <n v="0"/>
    <n v="0"/>
    <n v="10010"/>
    <n v="-777.14"/>
    <n v="9232.86"/>
    <n v="0"/>
    <n v="71022"/>
    <n v="0"/>
    <n v="0"/>
    <n v="9232.86"/>
    <n v="0"/>
    <m/>
    <n v="0"/>
    <m/>
    <m/>
    <m/>
    <m/>
    <m/>
    <m/>
    <x v="1"/>
    <n v="0"/>
    <n v="1"/>
    <n v="3"/>
    <n v="12"/>
    <n v="0"/>
    <n v="0"/>
    <n v="0"/>
    <n v="2007"/>
  </r>
  <r>
    <m/>
    <m/>
    <s v="PRC/PHA/54/TAS/16"/>
    <s v="UNEP"/>
    <m/>
    <x v="0"/>
    <s v="PRC"/>
    <x v="3"/>
    <s v="PHA"/>
    <s v="Terminal phase-out management plan (first tranche)"/>
    <d v="2008-04-01T00:00:00"/>
    <d v="2010-03-01T00:00:00"/>
    <s v="FIN"/>
    <d v="2008-07-01T00:00:00"/>
    <m/>
    <d v="2011-03-01T00:00:00"/>
    <d v="2012-03-01T00:00:00"/>
    <n v="0"/>
    <m/>
    <m/>
    <n v="0"/>
    <m/>
    <m/>
    <n v="0"/>
    <m/>
    <m/>
    <n v="0"/>
    <m/>
    <m/>
    <n v="68000"/>
    <n v="0"/>
    <n v="68000"/>
    <n v="1"/>
    <n v="0"/>
    <n v="0"/>
    <n v="0"/>
    <n v="8840"/>
    <n v="0"/>
    <n v="8840"/>
    <n v="0"/>
    <n v="68000"/>
    <n v="0"/>
    <n v="0"/>
    <n v="8840"/>
    <n v="0"/>
    <m/>
    <n v="0"/>
    <m/>
    <m/>
    <m/>
    <m/>
    <m/>
    <m/>
    <x v="1"/>
    <n v="0"/>
    <n v="1"/>
    <n v="3"/>
    <n v="23"/>
    <n v="0"/>
    <n v="0"/>
    <n v="0"/>
    <n v="2008"/>
  </r>
  <r>
    <m/>
    <m/>
    <s v="PRC/PHA/54/INV/17"/>
    <s v="UNIDO"/>
    <m/>
    <x v="0"/>
    <s v="PRC"/>
    <x v="0"/>
    <s v="PHA"/>
    <s v="Terminal phase-out management plan (first tranche)"/>
    <d v="2008-04-01T00:00:00"/>
    <d v="2010-03-01T00:00:00"/>
    <s v="FIN"/>
    <d v="2008-07-01T00:00:00"/>
    <m/>
    <d v="2010-12-01T00:00:00"/>
    <d v="2011-05-01T00:00:00"/>
    <n v="0"/>
    <m/>
    <m/>
    <n v="0"/>
    <m/>
    <m/>
    <n v="0"/>
    <m/>
    <m/>
    <n v="0"/>
    <m/>
    <m/>
    <n v="50000"/>
    <n v="-72.680000000000007"/>
    <n v="49927.32"/>
    <n v="0.99999359068341742"/>
    <n v="0.31999999999970896"/>
    <n v="0.31999999999970896"/>
    <n v="0"/>
    <n v="4500"/>
    <n v="-7"/>
    <n v="4493"/>
    <n v="0"/>
    <n v="49927"/>
    <n v="0"/>
    <m/>
    <n v="4493"/>
    <n v="0"/>
    <m/>
    <m/>
    <m/>
    <m/>
    <m/>
    <m/>
    <m/>
    <m/>
    <x v="1"/>
    <n v="0"/>
    <n v="1"/>
    <n v="3"/>
    <n v="23"/>
    <n v="0"/>
    <n v="0"/>
    <n v="0"/>
    <n v="2008"/>
  </r>
  <r>
    <m/>
    <m/>
    <s v="IVC/PHA/54/TAS/28"/>
    <s v="UNEP"/>
    <m/>
    <x v="0"/>
    <s v="IVC"/>
    <x v="3"/>
    <s v="PHA"/>
    <s v="Terminal phase-out management plan (first tranche)"/>
    <d v="2008-04-01T00:00:00"/>
    <d v="2010-03-01T00:00:00"/>
    <s v="FIN"/>
    <d v="2008-08-01T00:00:00"/>
    <m/>
    <d v="2010-03-01T00:00:00"/>
    <d v="2011-03-01T00:00:00"/>
    <n v="0"/>
    <m/>
    <m/>
    <n v="0"/>
    <m/>
    <m/>
    <n v="0"/>
    <m/>
    <m/>
    <n v="0"/>
    <m/>
    <m/>
    <n v="173000"/>
    <n v="0"/>
    <n v="173000"/>
    <n v="1"/>
    <n v="0"/>
    <n v="0"/>
    <n v="0"/>
    <n v="22490"/>
    <n v="0"/>
    <n v="22490"/>
    <n v="0"/>
    <n v="173000"/>
    <n v="0"/>
    <n v="0"/>
    <n v="22490"/>
    <n v="0"/>
    <m/>
    <n v="0"/>
    <m/>
    <m/>
    <m/>
    <m/>
    <m/>
    <m/>
    <x v="1"/>
    <n v="0"/>
    <n v="1"/>
    <n v="4"/>
    <n v="23"/>
    <n v="0"/>
    <n v="0"/>
    <n v="0"/>
    <n v="2008"/>
  </r>
  <r>
    <m/>
    <m/>
    <s v="IVC/PHA/54/INV/29"/>
    <s v="UNIDO"/>
    <m/>
    <x v="0"/>
    <s v="IVC"/>
    <x v="0"/>
    <s v="PHA"/>
    <s v="Terminal phase-out management plan (first tranche)"/>
    <d v="2008-04-01T00:00:00"/>
    <d v="2010-03-01T00:00:00"/>
    <s v="FIN"/>
    <d v="2008-11-01T00:00:00"/>
    <m/>
    <d v="2009-12-01T00:00:00"/>
    <d v="2010-12-01T00:00:00"/>
    <n v="0"/>
    <m/>
    <m/>
    <n v="0"/>
    <m/>
    <m/>
    <n v="0"/>
    <m/>
    <m/>
    <n v="0"/>
    <m/>
    <m/>
    <n v="162000"/>
    <n v="0"/>
    <n v="162000"/>
    <n v="1"/>
    <n v="0"/>
    <n v="0"/>
    <n v="0"/>
    <n v="12150"/>
    <n v="0"/>
    <n v="12150"/>
    <n v="0"/>
    <n v="162000"/>
    <n v="0"/>
    <m/>
    <n v="12150"/>
    <n v="0"/>
    <m/>
    <m/>
    <m/>
    <m/>
    <m/>
    <m/>
    <m/>
    <m/>
    <x v="1"/>
    <n v="0"/>
    <n v="1"/>
    <n v="7"/>
    <n v="23"/>
    <n v="0"/>
    <n v="0"/>
    <n v="0"/>
    <n v="2008"/>
  </r>
  <r>
    <m/>
    <m/>
    <s v="EQG/PHA/57/TAS/04"/>
    <s v="UNEP"/>
    <m/>
    <x v="0"/>
    <s v="EQG"/>
    <x v="3"/>
    <s v="PHA"/>
    <s v="Terminal phase-out management plan (first tranche)"/>
    <d v="2009-04-01T00:00:00"/>
    <d v="2010-09-01T00:00:00"/>
    <s v="FIN"/>
    <d v="2011-01-01T00:00:00"/>
    <m/>
    <d v="2013-12-01T00:00:00"/>
    <d v="2014-12-01T00:00:00"/>
    <n v="4.5999999999999996"/>
    <m/>
    <m/>
    <n v="0"/>
    <m/>
    <m/>
    <n v="4.5999999999999996"/>
    <m/>
    <m/>
    <n v="0"/>
    <m/>
    <m/>
    <n v="105000"/>
    <n v="-25000"/>
    <n v="80000"/>
    <n v="1"/>
    <n v="0"/>
    <n v="0"/>
    <n v="0"/>
    <n v="13650"/>
    <n v="-3250"/>
    <n v="10400"/>
    <n v="0"/>
    <n v="80000"/>
    <n v="0"/>
    <n v="0"/>
    <n v="10400"/>
    <n v="0"/>
    <m/>
    <n v="0"/>
    <m/>
    <m/>
    <m/>
    <m/>
    <m/>
    <m/>
    <x v="1"/>
    <n v="0"/>
    <n v="1"/>
    <n v="21"/>
    <n v="17"/>
    <n v="0"/>
    <n v="0"/>
    <n v="4600"/>
    <n v="2009"/>
  </r>
  <r>
    <m/>
    <m/>
    <s v="SWA/PHA/56/INV/12"/>
    <s v="UNDP"/>
    <m/>
    <x v="0"/>
    <s v="SWA"/>
    <x v="0"/>
    <s v="PHA"/>
    <s v="Terminal phase-out management plan (first tranche)"/>
    <d v="2008-11-01T00:00:00"/>
    <d v="2010-11-01T00:00:00"/>
    <s v="FIN"/>
    <d v="2009-05-01T00:00:00"/>
    <m/>
    <d v="2010-12-01T00:00:00"/>
    <d v="2013-06-01T00:00:00"/>
    <n v="0"/>
    <m/>
    <m/>
    <m/>
    <m/>
    <m/>
    <n v="0"/>
    <m/>
    <m/>
    <m/>
    <m/>
    <m/>
    <n v="81500"/>
    <n v="0"/>
    <n v="81500"/>
    <n v="1"/>
    <n v="0"/>
    <n v="0"/>
    <n v="0"/>
    <n v="7335"/>
    <n v="0"/>
    <n v="7335"/>
    <n v="0"/>
    <n v="81500"/>
    <n v="0"/>
    <n v="0"/>
    <n v="7335"/>
    <n v="0"/>
    <m/>
    <m/>
    <m/>
    <m/>
    <s v="Financially completed in 2013."/>
    <m/>
    <m/>
    <m/>
    <x v="1"/>
    <n v="0"/>
    <n v="1"/>
    <n v="6"/>
    <n v="24"/>
    <n v="0"/>
    <n v="0"/>
    <n v="0"/>
    <n v="2008"/>
  </r>
  <r>
    <m/>
    <m/>
    <s v="SWA/PHA/56/TAS/11"/>
    <s v="UNEP"/>
    <m/>
    <x v="0"/>
    <s v="SWA"/>
    <x v="3"/>
    <s v="PHA"/>
    <s v="Terminal phase-out management plan (first tranche)"/>
    <d v="2008-11-01T00:00:00"/>
    <d v="2010-11-01T00:00:00"/>
    <s v="FIN"/>
    <d v="2009-02-01T00:00:00"/>
    <m/>
    <d v="2013-12-01T00:00:00"/>
    <d v="2014-12-01T00:00:00"/>
    <n v="0"/>
    <m/>
    <m/>
    <n v="0"/>
    <m/>
    <m/>
    <n v="0"/>
    <m/>
    <m/>
    <n v="0"/>
    <m/>
    <m/>
    <n v="75000"/>
    <n v="-4984"/>
    <n v="70016"/>
    <n v="1"/>
    <n v="0"/>
    <n v="0"/>
    <n v="0"/>
    <n v="9750"/>
    <n v="-647.91999999999996"/>
    <n v="9102.08"/>
    <n v="0"/>
    <n v="70016"/>
    <n v="0"/>
    <n v="0"/>
    <n v="9102.08"/>
    <n v="0"/>
    <m/>
    <n v="0"/>
    <m/>
    <m/>
    <m/>
    <m/>
    <m/>
    <m/>
    <x v="1"/>
    <n v="0"/>
    <n v="1"/>
    <n v="3"/>
    <n v="24"/>
    <n v="0"/>
    <n v="0"/>
    <n v="0"/>
    <n v="2008"/>
  </r>
  <r>
    <m/>
    <m/>
    <s v="GAB/PHA/52/INV/21"/>
    <s v="UNDP"/>
    <m/>
    <x v="0"/>
    <s v="GAB"/>
    <x v="0"/>
    <s v="PHA"/>
    <s v="Terminal phase-out management plan (first tranche)"/>
    <d v="2007-07-01T00:00:00"/>
    <d v="2009-07-01T00:00:00"/>
    <s v="FIN"/>
    <d v="2008-02-01T00:00:00"/>
    <m/>
    <d v="2009-09-01T00:00:00"/>
    <d v="2011-11-01T00:00:00"/>
    <n v="0"/>
    <m/>
    <m/>
    <m/>
    <m/>
    <m/>
    <n v="0"/>
    <m/>
    <m/>
    <m/>
    <m/>
    <m/>
    <n v="50000"/>
    <n v="0"/>
    <n v="50000"/>
    <n v="1"/>
    <n v="0"/>
    <n v="0"/>
    <n v="0"/>
    <n v="4500"/>
    <n v="0"/>
    <n v="4500"/>
    <n v="0"/>
    <n v="50000"/>
    <n v="0"/>
    <n v="0"/>
    <n v="4500"/>
    <n v="0"/>
    <m/>
    <m/>
    <m/>
    <m/>
    <s v="Completed in 2009. Financially completed in 2011."/>
    <m/>
    <m/>
    <m/>
    <x v="1"/>
    <n v="0"/>
    <n v="1"/>
    <n v="7"/>
    <n v="24"/>
    <n v="0"/>
    <n v="0"/>
    <n v="0"/>
    <n v="2007"/>
  </r>
  <r>
    <m/>
    <m/>
    <s v="GAB/PHA/52/TAS/20"/>
    <s v="UNEP"/>
    <m/>
    <x v="0"/>
    <s v="GAB"/>
    <x v="3"/>
    <s v="PHA"/>
    <s v="Terminal phase-out management plan (first tranche)"/>
    <d v="2007-07-01T00:00:00"/>
    <d v="2008-07-01T00:00:00"/>
    <s v="FIN"/>
    <d v="2007-10-01T00:00:00"/>
    <m/>
    <d v="2010-07-01T00:00:00"/>
    <d v="2012-07-01T00:00:00"/>
    <n v="0"/>
    <m/>
    <m/>
    <n v="0"/>
    <m/>
    <m/>
    <n v="0"/>
    <m/>
    <m/>
    <n v="0"/>
    <m/>
    <m/>
    <n v="65000"/>
    <n v="-2493"/>
    <n v="62507"/>
    <n v="1"/>
    <n v="0"/>
    <n v="0"/>
    <n v="0"/>
    <n v="8450"/>
    <n v="-324.08999999999997"/>
    <n v="8125.91"/>
    <n v="0"/>
    <n v="62507"/>
    <n v="0"/>
    <n v="0"/>
    <n v="8125.91"/>
    <n v="0"/>
    <m/>
    <n v="0"/>
    <m/>
    <m/>
    <m/>
    <m/>
    <m/>
    <m/>
    <x v="1"/>
    <n v="0"/>
    <n v="1"/>
    <n v="3"/>
    <n v="12"/>
    <n v="0"/>
    <n v="0"/>
    <n v="0"/>
    <n v="2007"/>
  </r>
  <r>
    <m/>
    <m/>
    <s v="GEO/PHA/50/INV/22"/>
    <s v="UNDP"/>
    <m/>
    <x v="4"/>
    <s v="GEO"/>
    <x v="0"/>
    <s v="PHA"/>
    <s v="Terminal phase-out management plan (first tranche)"/>
    <d v="2006-11-01T00:00:00"/>
    <d v="2009-11-01T00:00:00"/>
    <s v="FIN"/>
    <d v="2007-04-01T00:00:00"/>
    <m/>
    <d v="2008-12-01T00:00:00"/>
    <d v="2011-10-01T00:00:00"/>
    <n v="4.8"/>
    <m/>
    <m/>
    <m/>
    <m/>
    <m/>
    <n v="4.8"/>
    <m/>
    <m/>
    <m/>
    <m/>
    <m/>
    <n v="216180"/>
    <n v="0"/>
    <n v="216180"/>
    <n v="1"/>
    <n v="0"/>
    <n v="0"/>
    <n v="0"/>
    <n v="16214"/>
    <n v="0"/>
    <n v="16214"/>
    <n v="0"/>
    <n v="216180"/>
    <n v="0"/>
    <n v="0"/>
    <n v="16214"/>
    <n v="0"/>
    <m/>
    <m/>
    <m/>
    <m/>
    <s v="Completed in 2008. Financially completed in 2011."/>
    <m/>
    <m/>
    <m/>
    <x v="1"/>
    <n v="0"/>
    <n v="1"/>
    <n v="5"/>
    <n v="36"/>
    <n v="0"/>
    <n v="0"/>
    <n v="4800"/>
    <n v="2006"/>
  </r>
  <r>
    <m/>
    <m/>
    <s v="GHA/PHA/50/INV/24"/>
    <s v="UNDP"/>
    <m/>
    <x v="0"/>
    <s v="GHA"/>
    <x v="0"/>
    <s v="PHA"/>
    <s v="Terminal phase-out management plan (first tranche)"/>
    <d v="2006-11-01T00:00:00"/>
    <d v="2009-11-01T00:00:00"/>
    <s v="FIN"/>
    <d v="2007-03-01T00:00:00"/>
    <m/>
    <d v="2008-11-01T00:00:00"/>
    <d v="2011-06-01T00:00:00"/>
    <n v="12.2"/>
    <m/>
    <m/>
    <m/>
    <m/>
    <m/>
    <n v="12.2"/>
    <m/>
    <m/>
    <m/>
    <m/>
    <m/>
    <n v="204394"/>
    <n v="0"/>
    <n v="204394"/>
    <n v="1"/>
    <n v="0"/>
    <n v="0"/>
    <n v="0"/>
    <n v="15330"/>
    <n v="0"/>
    <n v="15330"/>
    <n v="0"/>
    <n v="204394"/>
    <n v="0"/>
    <n v="0"/>
    <n v="15330"/>
    <n v="0"/>
    <m/>
    <m/>
    <m/>
    <m/>
    <s v="Completed in 2008. Financially completed in 2011."/>
    <m/>
    <m/>
    <m/>
    <x v="1"/>
    <n v="0"/>
    <n v="1"/>
    <n v="4"/>
    <n v="36"/>
    <n v="0"/>
    <n v="0"/>
    <n v="12200"/>
    <n v="2006"/>
  </r>
  <r>
    <m/>
    <m/>
    <s v="GRN/PHA/49/INV/10"/>
    <s v="UNDP"/>
    <m/>
    <x v="1"/>
    <s v="GRN"/>
    <x v="0"/>
    <s v="PHA"/>
    <s v="Terminal phase-out management plan (first tranche)"/>
    <d v="2006-07-01T00:00:00"/>
    <d v="2007-12-01T00:00:00"/>
    <s v="FIN"/>
    <d v="2009-05-01T00:00:00"/>
    <m/>
    <d v="2009-07-01T00:00:00"/>
    <d v="2013-02-01T00:00:00"/>
    <n v="0"/>
    <m/>
    <m/>
    <m/>
    <m/>
    <m/>
    <n v="0"/>
    <m/>
    <m/>
    <m/>
    <m/>
    <m/>
    <n v="40000"/>
    <n v="0"/>
    <n v="40000"/>
    <n v="1"/>
    <n v="0"/>
    <n v="0"/>
    <n v="0"/>
    <n v="3600"/>
    <n v="0"/>
    <n v="3600"/>
    <n v="0"/>
    <n v="40000"/>
    <n v="0"/>
    <n v="0"/>
    <n v="3600"/>
    <n v="0"/>
    <m/>
    <m/>
    <m/>
    <m/>
    <s v="Financially completed in 2013."/>
    <m/>
    <m/>
    <m/>
    <x v="1"/>
    <n v="0"/>
    <n v="1"/>
    <n v="34"/>
    <n v="17"/>
    <n v="0"/>
    <n v="0"/>
    <n v="0"/>
    <n v="2006"/>
  </r>
  <r>
    <m/>
    <m/>
    <s v="GRN/PHA/49/TAS/09"/>
    <s v="UNEP"/>
    <m/>
    <x v="1"/>
    <s v="GRN"/>
    <x v="3"/>
    <s v="PHA"/>
    <s v="Terminal phase-out management plan (first tranche)"/>
    <d v="2006-07-01T00:00:00"/>
    <d v="2007-12-01T00:00:00"/>
    <s v="FIN"/>
    <d v="2007-01-01T00:00:00"/>
    <m/>
    <d v="2010-12-01T00:00:00"/>
    <d v="2011-12-01T00:00:00"/>
    <n v="0"/>
    <m/>
    <m/>
    <n v="0"/>
    <m/>
    <m/>
    <n v="0"/>
    <m/>
    <m/>
    <n v="0"/>
    <m/>
    <m/>
    <n v="37000"/>
    <n v="0"/>
    <n v="37000"/>
    <n v="1"/>
    <n v="0"/>
    <n v="0"/>
    <n v="0"/>
    <n v="4810"/>
    <n v="0"/>
    <n v="4810"/>
    <n v="0"/>
    <n v="37000"/>
    <n v="0"/>
    <n v="0"/>
    <n v="4810"/>
    <n v="0"/>
    <m/>
    <n v="0"/>
    <m/>
    <m/>
    <m/>
    <m/>
    <m/>
    <m/>
    <x v="1"/>
    <n v="0"/>
    <n v="1"/>
    <n v="6"/>
    <n v="17"/>
    <n v="0"/>
    <n v="0"/>
    <n v="0"/>
    <n v="2006"/>
  </r>
  <r>
    <m/>
    <m/>
    <s v="GUI/PHA/55/TAS/19"/>
    <s v="UNEP"/>
    <m/>
    <x v="0"/>
    <s v="GUI"/>
    <x v="3"/>
    <s v="PHA"/>
    <s v="Terminal phase-out management plan (first tranche)"/>
    <d v="2008-07-01T00:00:00"/>
    <d v="2009-12-01T00:00:00"/>
    <s v="FIN"/>
    <d v="2008-10-01T00:00:00"/>
    <m/>
    <d v="2010-12-01T00:00:00"/>
    <d v="2011-12-01T00:00:00"/>
    <n v="0"/>
    <m/>
    <m/>
    <n v="0"/>
    <m/>
    <m/>
    <n v="0"/>
    <m/>
    <m/>
    <n v="0"/>
    <m/>
    <m/>
    <n v="74000"/>
    <n v="0"/>
    <n v="74000"/>
    <n v="1"/>
    <n v="0"/>
    <n v="0"/>
    <n v="0"/>
    <n v="9620"/>
    <n v="0"/>
    <n v="9620"/>
    <n v="0"/>
    <n v="74000"/>
    <n v="0"/>
    <n v="0"/>
    <n v="9620"/>
    <n v="0"/>
    <m/>
    <n v="0"/>
    <m/>
    <m/>
    <m/>
    <m/>
    <m/>
    <m/>
    <x v="1"/>
    <n v="0"/>
    <n v="1"/>
    <n v="3"/>
    <n v="17"/>
    <n v="0"/>
    <n v="0"/>
    <n v="0"/>
    <n v="2008"/>
  </r>
  <r>
    <m/>
    <m/>
    <s v="GUI/PHA/55/INV/20"/>
    <s v="UNIDO"/>
    <m/>
    <x v="0"/>
    <s v="GUI"/>
    <x v="0"/>
    <s v="PHA"/>
    <s v="Terminal phase-out management plan (first tranche)"/>
    <d v="2008-07-01T00:00:00"/>
    <d v="2009-12-01T00:00:00"/>
    <s v="FIN"/>
    <d v="2009-06-01T00:00:00"/>
    <m/>
    <d v="2012-02-01T00:00:00"/>
    <d v="2013-04-01T00:00:00"/>
    <n v="1.4"/>
    <m/>
    <m/>
    <n v="0"/>
    <m/>
    <m/>
    <n v="1.4"/>
    <m/>
    <m/>
    <n v="0"/>
    <m/>
    <m/>
    <n v="140000"/>
    <n v="-62"/>
    <n v="139938"/>
    <n v="1"/>
    <n v="0"/>
    <n v="0"/>
    <n v="0"/>
    <n v="12600"/>
    <n v="-6"/>
    <n v="12594"/>
    <n v="0"/>
    <n v="139938"/>
    <n v="0"/>
    <m/>
    <n v="12594"/>
    <n v="0"/>
    <m/>
    <m/>
    <m/>
    <m/>
    <m/>
    <m/>
    <m/>
    <m/>
    <x v="1"/>
    <n v="0"/>
    <n v="1"/>
    <n v="11"/>
    <n v="17"/>
    <n v="0"/>
    <n v="0"/>
    <n v="1400"/>
    <n v="2008"/>
  </r>
  <r>
    <m/>
    <m/>
    <s v="GBS/PHA/56/TAS/11"/>
    <s v="UNEP"/>
    <m/>
    <x v="0"/>
    <s v="GBS"/>
    <x v="3"/>
    <s v="PHA"/>
    <s v="Terminal phase-out management plan (first tranche)"/>
    <d v="2008-11-01T00:00:00"/>
    <d v="2010-03-01T00:00:00"/>
    <s v="FIN"/>
    <d v="2009-08-01T00:00:00"/>
    <m/>
    <d v="2011-12-01T00:00:00"/>
    <d v="2013-12-01T00:00:00"/>
    <n v="0"/>
    <m/>
    <m/>
    <n v="0"/>
    <m/>
    <m/>
    <n v="0"/>
    <m/>
    <m/>
    <n v="0"/>
    <m/>
    <m/>
    <n v="62500"/>
    <n v="-18"/>
    <n v="62482"/>
    <n v="1"/>
    <n v="0"/>
    <n v="0"/>
    <n v="0"/>
    <n v="8125"/>
    <n v="-2.34"/>
    <n v="8122.66"/>
    <n v="0"/>
    <n v="62482"/>
    <n v="0"/>
    <n v="0"/>
    <n v="8122.66"/>
    <n v="0"/>
    <m/>
    <n v="0"/>
    <m/>
    <m/>
    <m/>
    <m/>
    <m/>
    <m/>
    <x v="1"/>
    <n v="0"/>
    <n v="1"/>
    <n v="9"/>
    <n v="16"/>
    <n v="0"/>
    <n v="0"/>
    <n v="0"/>
    <n v="2008"/>
  </r>
  <r>
    <m/>
    <m/>
    <s v="HON/PHA/55/TAS/27"/>
    <s v="UNEP"/>
    <m/>
    <x v="1"/>
    <s v="HON"/>
    <x v="3"/>
    <s v="PHA"/>
    <s v="Terminal phase-out management plan (first tranche)"/>
    <d v="2008-07-01T00:00:00"/>
    <d v="2009-12-01T00:00:00"/>
    <s v="FIN"/>
    <d v="2009-02-01T00:00:00"/>
    <m/>
    <d v="2011-12-01T00:00:00"/>
    <d v="2011-12-01T00:00:00"/>
    <n v="0"/>
    <m/>
    <m/>
    <n v="0"/>
    <m/>
    <m/>
    <n v="0"/>
    <m/>
    <m/>
    <n v="0"/>
    <m/>
    <m/>
    <n v="146000"/>
    <n v="0"/>
    <n v="146000"/>
    <n v="1"/>
    <n v="0"/>
    <n v="0"/>
    <n v="0"/>
    <n v="18980"/>
    <n v="0"/>
    <n v="18980"/>
    <n v="0"/>
    <n v="146000"/>
    <n v="0"/>
    <n v="0"/>
    <n v="18980"/>
    <n v="0"/>
    <m/>
    <n v="0"/>
    <m/>
    <m/>
    <m/>
    <m/>
    <m/>
    <m/>
    <x v="1"/>
    <n v="0"/>
    <n v="1"/>
    <n v="7"/>
    <n v="17"/>
    <n v="0"/>
    <n v="0"/>
    <n v="0"/>
    <n v="2008"/>
  </r>
  <r>
    <m/>
    <m/>
    <s v="HON/PHA/55/INV/26"/>
    <s v="UNIDO"/>
    <m/>
    <x v="1"/>
    <s v="HON"/>
    <x v="0"/>
    <s v="PHA"/>
    <s v="Terminal phase-out management plan (first tranche)"/>
    <d v="2008-07-01T00:00:00"/>
    <d v="2009-12-01T00:00:00"/>
    <s v="FIN"/>
    <d v="2008-10-01T00:00:00"/>
    <m/>
    <d v="2010-12-01T00:00:00"/>
    <d v="2011-12-01T00:00:00"/>
    <n v="0"/>
    <m/>
    <m/>
    <n v="0"/>
    <m/>
    <m/>
    <n v="0"/>
    <m/>
    <m/>
    <n v="0"/>
    <m/>
    <m/>
    <n v="301000"/>
    <n v="-229.1"/>
    <n v="300770.90000000002"/>
    <n v="1.000000332478973"/>
    <n v="-9.9999999976716936E-2"/>
    <n v="-9.9999999976716936E-2"/>
    <n v="0"/>
    <n v="22575"/>
    <n v="-17"/>
    <n v="22558"/>
    <n v="0"/>
    <n v="300771"/>
    <n v="0"/>
    <m/>
    <n v="22558"/>
    <n v="0"/>
    <m/>
    <m/>
    <m/>
    <m/>
    <m/>
    <m/>
    <m/>
    <m/>
    <x v="1"/>
    <n v="0"/>
    <n v="1"/>
    <n v="3"/>
    <n v="17"/>
    <n v="0"/>
    <n v="0"/>
    <n v="0"/>
    <n v="2008"/>
  </r>
  <r>
    <m/>
    <m/>
    <s v="LAO/PHA/54/INV/18"/>
    <s v="France"/>
    <m/>
    <x v="2"/>
    <s v="LAO"/>
    <x v="0"/>
    <s v="PHA"/>
    <s v="Terminal phase-out management plan (first tranche)"/>
    <d v="2008-04-01T00:00:00"/>
    <d v="2010-03-01T00:00:00"/>
    <s v="FIN"/>
    <d v="2010-05-01T00:00:00"/>
    <m/>
    <d v="2013-05-01T00:00:00"/>
    <d v="2014-12-01T00:00:00"/>
    <n v="0"/>
    <m/>
    <m/>
    <n v="0"/>
    <m/>
    <m/>
    <m/>
    <m/>
    <m/>
    <m/>
    <m/>
    <m/>
    <n v="181500"/>
    <n v="0"/>
    <n v="181500"/>
    <n v="1"/>
    <n v="0"/>
    <n v="0"/>
    <n v="0"/>
    <n v="23595"/>
    <n v="0"/>
    <n v="23595"/>
    <n v="0"/>
    <n v="181500"/>
    <m/>
    <m/>
    <n v="23595"/>
    <m/>
    <m/>
    <m/>
    <m/>
    <m/>
    <s v="The project is competed. Implementation of tranches 1 and 2 were binded in order to accelerate the pace of implementation. It is to be noted that following an incident in the management of the funds, the agency support costs were in fact used for the project activities. "/>
    <m/>
    <m/>
    <m/>
    <x v="1"/>
    <n v="0"/>
    <n v="1"/>
    <n v="25"/>
    <n v="23"/>
    <n v="0"/>
    <n v="0"/>
    <n v="0"/>
    <n v="2008"/>
  </r>
  <r>
    <m/>
    <m/>
    <s v="MAG/PHA/52/TAS/15"/>
    <s v="UNEP"/>
    <m/>
    <x v="0"/>
    <s v="MAG"/>
    <x v="3"/>
    <s v="PHA"/>
    <s v="Terminal phase-out management plan (first tranche)"/>
    <d v="2007-07-01T00:00:00"/>
    <d v="2008-07-01T00:00:00"/>
    <s v="FIN"/>
    <d v="2007-10-01T00:00:00"/>
    <m/>
    <d v="2009-07-01T00:00:00"/>
    <d v="2010-12-01T00:00:00"/>
    <n v="0"/>
    <m/>
    <m/>
    <n v="0"/>
    <m/>
    <m/>
    <n v="0"/>
    <m/>
    <m/>
    <n v="0"/>
    <m/>
    <m/>
    <n v="133000"/>
    <n v="0"/>
    <n v="133000"/>
    <n v="1"/>
    <n v="0"/>
    <n v="0"/>
    <n v="0"/>
    <n v="17290"/>
    <n v="0"/>
    <n v="17290"/>
    <n v="0"/>
    <n v="133000"/>
    <n v="0"/>
    <n v="0"/>
    <n v="17290"/>
    <n v="0"/>
    <m/>
    <n v="0"/>
    <m/>
    <m/>
    <m/>
    <m/>
    <m/>
    <m/>
    <x v="1"/>
    <n v="0"/>
    <n v="1"/>
    <n v="3"/>
    <n v="12"/>
    <n v="0"/>
    <n v="0"/>
    <n v="0"/>
    <n v="2007"/>
  </r>
  <r>
    <m/>
    <m/>
    <s v="MAG/PHA/52/INV/16"/>
    <s v="UNIDO"/>
    <m/>
    <x v="0"/>
    <s v="MAG"/>
    <x v="0"/>
    <s v="PHA"/>
    <s v="Terminal phase-out management plan (first tranche)"/>
    <d v="2007-07-01T00:00:00"/>
    <d v="2008-07-01T00:00:00"/>
    <s v="FIN"/>
    <d v="2007-12-01T00:00:00"/>
    <m/>
    <d v="2008-11-01T00:00:00"/>
    <d v="2009-05-01T00:00:00"/>
    <n v="0"/>
    <m/>
    <m/>
    <n v="0"/>
    <m/>
    <m/>
    <n v="0"/>
    <m/>
    <m/>
    <n v="0"/>
    <m/>
    <m/>
    <n v="78000"/>
    <n v="-13"/>
    <n v="77987"/>
    <n v="1"/>
    <n v="0"/>
    <n v="0"/>
    <n v="0"/>
    <n v="7020"/>
    <n v="-1"/>
    <n v="7019"/>
    <n v="0"/>
    <n v="77987"/>
    <n v="0"/>
    <m/>
    <n v="7019"/>
    <n v="0"/>
    <m/>
    <m/>
    <m/>
    <m/>
    <m/>
    <m/>
    <m/>
    <m/>
    <x v="1"/>
    <n v="0"/>
    <n v="1"/>
    <n v="5"/>
    <n v="12"/>
    <n v="0"/>
    <n v="0"/>
    <n v="0"/>
    <n v="2007"/>
  </r>
  <r>
    <m/>
    <m/>
    <s v="MDV/PHA/53/INV/15"/>
    <s v="UNDP"/>
    <m/>
    <x v="2"/>
    <s v="MDV"/>
    <x v="0"/>
    <s v="PHA"/>
    <s v="Terminal phase-out management plan (first tranche)"/>
    <d v="2007-11-01T00:00:00"/>
    <d v="2009-11-01T00:00:00"/>
    <s v="FIN"/>
    <d v="2011-04-01T00:00:00"/>
    <m/>
    <d v="2015-05-01T00:00:00"/>
    <d v="2016-05-01T00:00:00"/>
    <n v="0.7"/>
    <m/>
    <m/>
    <m/>
    <m/>
    <m/>
    <n v="0.7"/>
    <m/>
    <m/>
    <m/>
    <m/>
    <m/>
    <n v="85000"/>
    <n v="0"/>
    <n v="85000"/>
    <n v="1"/>
    <n v="0"/>
    <n v="0"/>
    <n v="0"/>
    <n v="7650"/>
    <n v="0"/>
    <n v="7650"/>
    <n v="0"/>
    <n v="85000"/>
    <n v="0"/>
    <n v="0"/>
    <n v="7650"/>
    <n v="0"/>
    <m/>
    <m/>
    <m/>
    <m/>
    <s v="Financially completed in 2016."/>
    <m/>
    <m/>
    <m/>
    <x v="1"/>
    <n v="0"/>
    <n v="1"/>
    <n v="41"/>
    <n v="24"/>
    <n v="0"/>
    <n v="0"/>
    <n v="700"/>
    <n v="2007"/>
  </r>
  <r>
    <m/>
    <m/>
    <s v="MDV/PHA/53/TAS/14"/>
    <s v="UNEP"/>
    <m/>
    <x v="2"/>
    <s v="MDV"/>
    <x v="3"/>
    <s v="PHA"/>
    <s v="Terminal phase-out management plan (first tranche)"/>
    <d v="2007-11-01T00:00:00"/>
    <d v="2009-03-01T00:00:00"/>
    <s v="FIN"/>
    <d v="2008-04-01T00:00:00"/>
    <m/>
    <d v="2009-07-01T00:00:00"/>
    <d v="2010-12-01T00:00:00"/>
    <n v="0"/>
    <m/>
    <m/>
    <n v="0"/>
    <m/>
    <m/>
    <n v="0"/>
    <m/>
    <m/>
    <n v="0"/>
    <m/>
    <m/>
    <n v="80000"/>
    <n v="0"/>
    <n v="80000"/>
    <n v="1"/>
    <n v="0"/>
    <n v="0"/>
    <n v="0"/>
    <n v="10400"/>
    <n v="0"/>
    <n v="10400"/>
    <n v="0"/>
    <n v="80000"/>
    <n v="0"/>
    <n v="0"/>
    <n v="10400"/>
    <n v="0"/>
    <m/>
    <n v="0"/>
    <m/>
    <m/>
    <m/>
    <m/>
    <m/>
    <m/>
    <x v="1"/>
    <n v="0"/>
    <n v="1"/>
    <n v="5"/>
    <n v="16"/>
    <n v="0"/>
    <n v="0"/>
    <n v="0"/>
    <n v="2007"/>
  </r>
  <r>
    <m/>
    <m/>
    <s v="MOZ/PHA/56/INV/15"/>
    <s v="UNDP"/>
    <m/>
    <x v="0"/>
    <s v="MOZ"/>
    <x v="0"/>
    <s v="PHA"/>
    <s v="Terminal phase-out management plan (first tranche)"/>
    <d v="2008-11-01T00:00:00"/>
    <d v="2010-11-01T00:00:00"/>
    <s v="FIN"/>
    <d v="2010-10-01T00:00:00"/>
    <m/>
    <d v="2011-12-01T00:00:00"/>
    <d v="2012-02-01T00:00:00"/>
    <n v="2.2999999999999998"/>
    <m/>
    <m/>
    <m/>
    <m/>
    <m/>
    <n v="2.2999999999999998"/>
    <m/>
    <m/>
    <m/>
    <m/>
    <m/>
    <n v="100500"/>
    <n v="0"/>
    <n v="100500"/>
    <n v="1"/>
    <n v="0"/>
    <n v="0"/>
    <n v="0"/>
    <n v="9045"/>
    <n v="0"/>
    <n v="9045"/>
    <n v="0"/>
    <n v="100500"/>
    <n v="0"/>
    <n v="0"/>
    <n v="9045"/>
    <n v="0"/>
    <m/>
    <m/>
    <m/>
    <m/>
    <s v="Financially completed in 2012."/>
    <m/>
    <m/>
    <m/>
    <x v="1"/>
    <n v="0"/>
    <n v="1"/>
    <n v="23"/>
    <n v="24"/>
    <n v="0"/>
    <n v="0"/>
    <n v="2300"/>
    <n v="2008"/>
  </r>
  <r>
    <m/>
    <m/>
    <s v="MOZ/PHA/56/TAS/14"/>
    <s v="UNEP"/>
    <m/>
    <x v="0"/>
    <s v="MOZ"/>
    <x v="3"/>
    <s v="PHA"/>
    <s v="Terminal phase-out management plan (first tranche)"/>
    <d v="2008-11-01T00:00:00"/>
    <d v="2010-11-01T00:00:00"/>
    <s v="FIN"/>
    <d v="2009-05-01T00:00:00"/>
    <m/>
    <d v="2009-11-01T00:00:00"/>
    <d v="2011-03-01T00:00:00"/>
    <n v="0"/>
    <m/>
    <m/>
    <n v="0"/>
    <m/>
    <m/>
    <n v="0"/>
    <m/>
    <m/>
    <n v="0"/>
    <m/>
    <m/>
    <n v="75000"/>
    <n v="-7550"/>
    <n v="67450"/>
    <n v="1"/>
    <n v="0"/>
    <n v="0"/>
    <n v="0"/>
    <n v="9750"/>
    <n v="-981.5"/>
    <n v="8768.5"/>
    <n v="0"/>
    <n v="67450"/>
    <n v="0"/>
    <n v="0"/>
    <n v="8768.5"/>
    <n v="0"/>
    <m/>
    <n v="0"/>
    <m/>
    <m/>
    <m/>
    <m/>
    <m/>
    <m/>
    <x v="1"/>
    <n v="0"/>
    <n v="1"/>
    <n v="6"/>
    <n v="24"/>
    <n v="0"/>
    <n v="0"/>
    <n v="0"/>
    <n v="2008"/>
  </r>
  <r>
    <m/>
    <m/>
    <s v="NEP/PHA/52/INV/22"/>
    <s v="UNDP"/>
    <m/>
    <x v="2"/>
    <s v="NEP"/>
    <x v="0"/>
    <s v="PHA"/>
    <s v="Terminal phase-out management plan (first tranche)"/>
    <d v="2007-07-01T00:00:00"/>
    <d v="2009-07-01T00:00:00"/>
    <s v="FIN"/>
    <d v="2009-06-01T00:00:00"/>
    <m/>
    <d v="2010-12-01T00:00:00"/>
    <d v="2011-06-01T00:00:00"/>
    <n v="0"/>
    <m/>
    <m/>
    <m/>
    <m/>
    <m/>
    <n v="0"/>
    <m/>
    <m/>
    <m/>
    <m/>
    <m/>
    <n v="75000"/>
    <n v="-86"/>
    <n v="74914"/>
    <n v="1"/>
    <n v="0"/>
    <n v="0"/>
    <n v="0"/>
    <n v="6750"/>
    <n v="-8"/>
    <n v="6742"/>
    <n v="-0.26000000000021828"/>
    <n v="74914"/>
    <n v="0"/>
    <n v="0"/>
    <n v="6742.26"/>
    <n v="0"/>
    <m/>
    <m/>
    <m/>
    <m/>
    <s v="Completed in 2009. Financially completed in 2011."/>
    <m/>
    <m/>
    <m/>
    <x v="1"/>
    <n v="0"/>
    <n v="1"/>
    <n v="23"/>
    <n v="24"/>
    <n v="0"/>
    <n v="0"/>
    <n v="0"/>
    <n v="2007"/>
  </r>
  <r>
    <m/>
    <m/>
    <s v="OMA/PHA/52/INV/15"/>
    <s v="UNIDO"/>
    <m/>
    <x v="2"/>
    <s v="OMA"/>
    <x v="0"/>
    <s v="PHA"/>
    <s v="Terminal phase-out management plan (first tranche)"/>
    <d v="2007-07-01T00:00:00"/>
    <d v="2009-12-01T00:00:00"/>
    <s v="FIN"/>
    <d v="2007-12-01T00:00:00"/>
    <m/>
    <d v="2009-07-01T00:00:00"/>
    <d v="2012-12-01T00:00:00"/>
    <n v="10"/>
    <m/>
    <m/>
    <n v="0"/>
    <m/>
    <m/>
    <n v="10"/>
    <m/>
    <m/>
    <n v="0"/>
    <m/>
    <m/>
    <n v="305800"/>
    <n v="0"/>
    <n v="305800"/>
    <n v="1"/>
    <n v="0"/>
    <n v="0"/>
    <n v="0"/>
    <n v="22935"/>
    <n v="0"/>
    <n v="22935"/>
    <n v="0"/>
    <n v="305800"/>
    <n v="0"/>
    <m/>
    <n v="22935"/>
    <n v="0"/>
    <m/>
    <m/>
    <m/>
    <m/>
    <m/>
    <m/>
    <m/>
    <m/>
    <x v="1"/>
    <n v="0"/>
    <n v="1"/>
    <n v="5"/>
    <n v="29"/>
    <n v="0"/>
    <n v="0"/>
    <n v="10000"/>
    <n v="2007"/>
  </r>
  <r>
    <m/>
    <m/>
    <s v="QAT/PHA/53/TAS/10"/>
    <s v="UNEP"/>
    <m/>
    <x v="2"/>
    <s v="QAT"/>
    <x v="3"/>
    <s v="PHA"/>
    <s v="Terminal phase-out management plan (first tranche)"/>
    <d v="2007-11-01T00:00:00"/>
    <d v="2009-03-01T00:00:00"/>
    <s v="FIN"/>
    <d v="2009-07-01T00:00:00"/>
    <m/>
    <d v="2014-07-01T00:00:00"/>
    <d v="2018-12-01T00:00:00"/>
    <n v="0"/>
    <m/>
    <m/>
    <n v="0"/>
    <m/>
    <m/>
    <n v="0"/>
    <m/>
    <m/>
    <n v="0"/>
    <m/>
    <m/>
    <n v="65000"/>
    <n v="0"/>
    <n v="65000"/>
    <n v="1"/>
    <n v="0"/>
    <n v="0"/>
    <n v="0"/>
    <n v="8450"/>
    <n v="0"/>
    <n v="8450"/>
    <n v="0"/>
    <n v="65000"/>
    <n v="0"/>
    <n v="0"/>
    <n v="8450"/>
    <n v="0"/>
    <m/>
    <n v="0"/>
    <m/>
    <m/>
    <m/>
    <m/>
    <m/>
    <m/>
    <x v="1"/>
    <n v="0"/>
    <n v="1"/>
    <n v="20"/>
    <n v="16"/>
    <n v="0"/>
    <n v="0"/>
    <n v="0"/>
    <n v="2007"/>
  </r>
  <r>
    <m/>
    <m/>
    <s v="QAT/PHA/53/INV/09"/>
    <s v="UNIDO"/>
    <m/>
    <x v="2"/>
    <s v="QAT"/>
    <x v="0"/>
    <s v="PHA"/>
    <s v="Terminal phase-out management plan (first tranche)"/>
    <d v="2007-11-01T00:00:00"/>
    <d v="2009-03-01T00:00:00"/>
    <s v="FIN"/>
    <d v="2008-02-01T00:00:00"/>
    <m/>
    <d v="2013-12-01T00:00:00"/>
    <d v="2015-03-01T00:00:00"/>
    <n v="3"/>
    <m/>
    <m/>
    <n v="0"/>
    <m/>
    <m/>
    <n v="3"/>
    <m/>
    <m/>
    <n v="0"/>
    <m/>
    <m/>
    <n v="242500"/>
    <n v="-786.03"/>
    <n v="241713.97"/>
    <n v="1.0000001241136374"/>
    <n v="-2.9999999998835847E-2"/>
    <n v="-2.9999999998835847E-2"/>
    <n v="0"/>
    <n v="18188"/>
    <n v="-59"/>
    <n v="18129"/>
    <n v="0"/>
    <n v="241714"/>
    <n v="0"/>
    <m/>
    <n v="18129"/>
    <n v="0"/>
    <m/>
    <m/>
    <m/>
    <m/>
    <m/>
    <m/>
    <m/>
    <m/>
    <x v="1"/>
    <n v="0"/>
    <n v="1"/>
    <n v="3"/>
    <n v="16"/>
    <n v="0"/>
    <n v="0"/>
    <n v="3000"/>
    <n v="2007"/>
  </r>
  <r>
    <m/>
    <m/>
    <s v="SAM/PHA/53/INV/11"/>
    <s v="UNDP"/>
    <m/>
    <x v="2"/>
    <s v="SAM"/>
    <x v="0"/>
    <s v="PHA"/>
    <s v="Terminal phase-out management plan (first tranche)"/>
    <d v="2007-11-01T00:00:00"/>
    <d v="2009-11-01T00:00:00"/>
    <s v="FIN"/>
    <d v="2009-10-01T00:00:00"/>
    <m/>
    <d v="2010-12-01T00:00:00"/>
    <d v="2014-02-01T00:00:00"/>
    <n v="0"/>
    <m/>
    <m/>
    <m/>
    <m/>
    <m/>
    <n v="0"/>
    <m/>
    <m/>
    <m/>
    <m/>
    <m/>
    <n v="45000"/>
    <n v="-1050"/>
    <n v="43950"/>
    <n v="1"/>
    <n v="0"/>
    <n v="0"/>
    <n v="0"/>
    <n v="4050"/>
    <n v="-95"/>
    <n v="3955"/>
    <n v="-0.5"/>
    <n v="43950"/>
    <n v="0"/>
    <n v="0"/>
    <n v="3955.5"/>
    <n v="0"/>
    <m/>
    <m/>
    <m/>
    <m/>
    <s v="Financially completed in 2014."/>
    <m/>
    <m/>
    <m/>
    <x v="1"/>
    <n v="0"/>
    <n v="1"/>
    <n v="23"/>
    <n v="24"/>
    <n v="0"/>
    <n v="0"/>
    <n v="0"/>
    <n v="2007"/>
  </r>
  <r>
    <m/>
    <m/>
    <s v="SAM/PHA/53/TAS/10"/>
    <s v="UNEP"/>
    <m/>
    <x v="2"/>
    <s v="SAM"/>
    <x v="3"/>
    <s v="PHA"/>
    <s v="Terminal phase-out management plan (first tranche)"/>
    <d v="2007-11-01T00:00:00"/>
    <d v="2009-03-01T00:00:00"/>
    <s v="FIN"/>
    <d v="2008-07-01T00:00:00"/>
    <m/>
    <d v="2009-12-01T00:00:00"/>
    <d v="2010-12-01T00:00:00"/>
    <n v="0"/>
    <m/>
    <m/>
    <n v="0"/>
    <m/>
    <m/>
    <n v="0"/>
    <m/>
    <m/>
    <n v="0"/>
    <m/>
    <m/>
    <n v="55000"/>
    <n v="0"/>
    <n v="55000"/>
    <n v="1"/>
    <n v="0"/>
    <n v="0"/>
    <n v="0"/>
    <n v="7150"/>
    <n v="0"/>
    <n v="7150"/>
    <n v="0"/>
    <n v="55000"/>
    <n v="0"/>
    <n v="0"/>
    <n v="7150"/>
    <n v="0"/>
    <m/>
    <n v="0"/>
    <m/>
    <m/>
    <m/>
    <m/>
    <m/>
    <m/>
    <x v="1"/>
    <n v="0"/>
    <n v="1"/>
    <n v="8"/>
    <n v="16"/>
    <n v="0"/>
    <n v="0"/>
    <n v="0"/>
    <n v="2007"/>
  </r>
  <r>
    <m/>
    <m/>
    <s v="SIL/PHA/57/INV/20"/>
    <s v="UNDP"/>
    <m/>
    <x v="0"/>
    <s v="SIL"/>
    <x v="0"/>
    <s v="PHA"/>
    <s v="Terminal phase-out management plan (first tranche)"/>
    <d v="2009-04-01T00:00:00"/>
    <d v="2011-03-01T00:00:00"/>
    <s v="FIN"/>
    <d v="2010-03-01T00:00:00"/>
    <m/>
    <d v="2010-12-01T00:00:00"/>
    <d v="2013-07-01T00:00:00"/>
    <n v="12.2"/>
    <m/>
    <m/>
    <m/>
    <m/>
    <m/>
    <n v="12.2"/>
    <m/>
    <m/>
    <m/>
    <m/>
    <m/>
    <n v="40000"/>
    <n v="0"/>
    <n v="40000"/>
    <n v="1"/>
    <n v="0"/>
    <n v="0"/>
    <n v="0"/>
    <n v="3600"/>
    <n v="0"/>
    <n v="3600"/>
    <n v="0"/>
    <n v="40000"/>
    <n v="0"/>
    <n v="0"/>
    <n v="3600"/>
    <n v="0"/>
    <m/>
    <m/>
    <m/>
    <m/>
    <s v="Financially completed in 2013."/>
    <m/>
    <m/>
    <m/>
    <x v="1"/>
    <n v="0"/>
    <n v="1"/>
    <n v="11"/>
    <n v="23"/>
    <n v="0"/>
    <n v="0"/>
    <n v="12200"/>
    <n v="2009"/>
  </r>
  <r>
    <m/>
    <m/>
    <s v="SIL/PHA/57/TAS/19"/>
    <s v="UNEP"/>
    <m/>
    <x v="0"/>
    <s v="SIL"/>
    <x v="3"/>
    <s v="PHA"/>
    <s v="Terminal phase-out management plan (first tranche)"/>
    <d v="2009-04-01T00:00:00"/>
    <d v="2010-06-01T00:00:00"/>
    <s v="FIN"/>
    <d v="2010-10-01T00:00:00"/>
    <m/>
    <d v="2012-07-01T00:00:00"/>
    <d v="2013-12-01T00:00:00"/>
    <n v="0"/>
    <m/>
    <m/>
    <n v="0"/>
    <m/>
    <m/>
    <n v="0"/>
    <m/>
    <m/>
    <n v="0"/>
    <m/>
    <m/>
    <n v="95000"/>
    <n v="0"/>
    <n v="95000"/>
    <n v="1"/>
    <n v="0"/>
    <n v="0"/>
    <n v="0"/>
    <n v="12350"/>
    <n v="0"/>
    <n v="12350"/>
    <n v="0"/>
    <n v="95000"/>
    <n v="0"/>
    <n v="0"/>
    <n v="12350"/>
    <n v="0"/>
    <m/>
    <n v="0"/>
    <m/>
    <m/>
    <m/>
    <m/>
    <m/>
    <m/>
    <x v="1"/>
    <n v="0"/>
    <n v="1"/>
    <n v="18"/>
    <n v="14"/>
    <n v="0"/>
    <n v="0"/>
    <n v="0"/>
    <n v="2009"/>
  </r>
  <r>
    <m/>
    <m/>
    <s v="URT/PHA/54/INV/23"/>
    <s v="UNDP"/>
    <m/>
    <x v="0"/>
    <s v="URT"/>
    <x v="0"/>
    <s v="PHA"/>
    <s v="Terminal phase-out management plan (first tranche)"/>
    <d v="2008-04-01T00:00:00"/>
    <d v="2010-03-01T00:00:00"/>
    <s v="FIN"/>
    <d v="2008-12-01T00:00:00"/>
    <m/>
    <d v="2013-12-01T00:00:00"/>
    <d v="2014-08-01T00:00:00"/>
    <n v="15.9"/>
    <m/>
    <m/>
    <m/>
    <m/>
    <m/>
    <n v="15.9"/>
    <m/>
    <m/>
    <m/>
    <m/>
    <m/>
    <n v="204000"/>
    <n v="0"/>
    <n v="204000"/>
    <n v="1"/>
    <n v="0"/>
    <n v="0"/>
    <n v="0"/>
    <n v="15300"/>
    <n v="0"/>
    <n v="15300"/>
    <n v="0"/>
    <n v="204000"/>
    <n v="0"/>
    <n v="0"/>
    <n v="15300"/>
    <n v="0"/>
    <m/>
    <m/>
    <m/>
    <m/>
    <s v="Financially completed in 2014."/>
    <m/>
    <m/>
    <m/>
    <x v="1"/>
    <n v="0"/>
    <n v="1"/>
    <n v="8"/>
    <n v="23"/>
    <n v="0"/>
    <n v="0"/>
    <n v="15900"/>
    <n v="2008"/>
  </r>
  <r>
    <m/>
    <m/>
    <s v="URT/PHA/54/TAS/22"/>
    <s v="UNEP"/>
    <m/>
    <x v="0"/>
    <s v="URT"/>
    <x v="3"/>
    <s v="PHA"/>
    <s v="Terminal phase-out management plan (first tranche)"/>
    <d v="2008-04-01T00:00:00"/>
    <d v="2010-03-01T00:00:00"/>
    <s v="FIN"/>
    <d v="2008-06-01T00:00:00"/>
    <m/>
    <d v="2010-03-01T00:00:00"/>
    <d v="2011-06-01T00:00:00"/>
    <n v="0"/>
    <m/>
    <m/>
    <n v="0"/>
    <m/>
    <m/>
    <n v="0"/>
    <m/>
    <m/>
    <n v="0"/>
    <m/>
    <m/>
    <n v="131000"/>
    <n v="0"/>
    <n v="131000"/>
    <n v="1"/>
    <n v="0"/>
    <n v="0"/>
    <n v="0"/>
    <n v="17030"/>
    <n v="0"/>
    <n v="17030"/>
    <n v="0"/>
    <n v="131000"/>
    <n v="0"/>
    <n v="0"/>
    <n v="17030"/>
    <n v="0"/>
    <m/>
    <n v="0"/>
    <m/>
    <m/>
    <m/>
    <m/>
    <m/>
    <m/>
    <x v="1"/>
    <n v="0"/>
    <n v="1"/>
    <n v="2"/>
    <n v="23"/>
    <n v="0"/>
    <n v="0"/>
    <n v="0"/>
    <n v="2008"/>
  </r>
  <r>
    <m/>
    <m/>
    <s v="UGA/PHA/55/INV/13"/>
    <s v="France"/>
    <m/>
    <x v="0"/>
    <s v="UGA"/>
    <x v="0"/>
    <s v="PHA"/>
    <s v="Terminal phase-out management plan (first tranche)"/>
    <d v="2008-07-01T00:00:00"/>
    <d v="2010-12-01T00:00:00"/>
    <s v="FIN"/>
    <d v="2008-12-01T00:00:00"/>
    <m/>
    <d v="2010-09-01T00:00:00"/>
    <d v="2012-12-01T00:00:00"/>
    <n v="0"/>
    <m/>
    <m/>
    <n v="0"/>
    <m/>
    <m/>
    <m/>
    <m/>
    <m/>
    <m/>
    <m/>
    <m/>
    <n v="152500"/>
    <n v="0"/>
    <n v="152500"/>
    <n v="1"/>
    <n v="0"/>
    <n v="0"/>
    <n v="0"/>
    <n v="19825"/>
    <n v="0"/>
    <n v="19825"/>
    <n v="0"/>
    <n v="152500"/>
    <m/>
    <n v="0"/>
    <n v="19825"/>
    <m/>
    <m/>
    <m/>
    <m/>
    <m/>
    <s v="The French contribution was implemented by GTZ-Proklima. Project completed."/>
    <m/>
    <m/>
    <m/>
    <x v="1"/>
    <n v="0"/>
    <n v="1"/>
    <n v="5"/>
    <n v="29"/>
    <n v="0"/>
    <n v="0"/>
    <n v="0"/>
    <n v="2008"/>
  </r>
  <r>
    <m/>
    <m/>
    <s v="BAH/PHA/59/INV/22"/>
    <s v="UNDP"/>
    <m/>
    <x v="2"/>
    <s v="BAH"/>
    <x v="0"/>
    <s v="PHA"/>
    <s v="Terminal phase-out management plan (second tranche)"/>
    <d v="2009-11-01T00:00:00"/>
    <d v="2011-11-01T00:00:00"/>
    <s v="FIN"/>
    <d v="2011-01-01T00:00:00"/>
    <m/>
    <d v="2012-12-01T00:00:00"/>
    <d v="2014-03-01T00:00:00"/>
    <n v="20.3"/>
    <m/>
    <m/>
    <m/>
    <m/>
    <m/>
    <n v="20.3"/>
    <m/>
    <m/>
    <m/>
    <m/>
    <m/>
    <n v="40000"/>
    <n v="-6846"/>
    <n v="33154"/>
    <n v="1"/>
    <n v="0"/>
    <n v="0"/>
    <n v="0"/>
    <n v="3000"/>
    <n v="-513"/>
    <n v="2487"/>
    <n v="0.4499999999998181"/>
    <n v="33154"/>
    <n v="0"/>
    <n v="0"/>
    <n v="2486.5500000000002"/>
    <n v="0"/>
    <m/>
    <m/>
    <m/>
    <m/>
    <s v="Financially completed in 2014."/>
    <m/>
    <m/>
    <m/>
    <x v="1"/>
    <n v="0"/>
    <n v="1"/>
    <n v="14"/>
    <n v="24"/>
    <n v="0"/>
    <n v="0"/>
    <n v="20300"/>
    <n v="2009"/>
  </r>
  <r>
    <m/>
    <m/>
    <s v="BAH/PHA/59/TAS/21"/>
    <s v="UNEP"/>
    <m/>
    <x v="2"/>
    <s v="BAH"/>
    <x v="3"/>
    <s v="PHA"/>
    <s v="Terminal phase-out management plan (second tranche)"/>
    <d v="2009-11-01T00:00:00"/>
    <d v="2011-11-01T00:00:00"/>
    <s v="FIN"/>
    <d v="2010-12-01T00:00:00"/>
    <m/>
    <d v="2014-12-01T00:00:00"/>
    <d v="2015-12-01T00:00:00"/>
    <n v="0"/>
    <m/>
    <m/>
    <n v="0"/>
    <m/>
    <m/>
    <n v="0"/>
    <m/>
    <m/>
    <n v="0"/>
    <m/>
    <m/>
    <n v="95000"/>
    <n v="0"/>
    <n v="95000"/>
    <n v="1"/>
    <n v="0"/>
    <n v="0"/>
    <n v="0"/>
    <n v="12350"/>
    <n v="0"/>
    <n v="12350"/>
    <n v="0"/>
    <n v="95000"/>
    <n v="0"/>
    <n v="0"/>
    <n v="12350"/>
    <n v="0"/>
    <m/>
    <n v="0"/>
    <m/>
    <m/>
    <m/>
    <m/>
    <m/>
    <m/>
    <x v="1"/>
    <n v="0"/>
    <n v="1"/>
    <n v="13"/>
    <n v="24"/>
    <n v="0"/>
    <n v="0"/>
    <n v="0"/>
    <n v="2009"/>
  </r>
  <r>
    <m/>
    <m/>
    <s v="BEN/PHA/59/TAS/22"/>
    <s v="UNEP"/>
    <m/>
    <x v="0"/>
    <s v="BEN"/>
    <x v="3"/>
    <s v="PHA"/>
    <s v="Terminal phase-out management plan (second tranche)"/>
    <d v="2009-11-01T00:00:00"/>
    <d v="2010-11-01T00:00:00"/>
    <s v="FIN"/>
    <d v="2009-12-01T00:00:00"/>
    <m/>
    <d v="2010-11-01T00:00:00"/>
    <d v="2011-11-01T00:00:00"/>
    <n v="0"/>
    <m/>
    <m/>
    <n v="0"/>
    <m/>
    <m/>
    <n v="0"/>
    <m/>
    <m/>
    <m/>
    <m/>
    <m/>
    <n v="65000"/>
    <n v="0"/>
    <n v="65000"/>
    <n v="1"/>
    <n v="0"/>
    <n v="0"/>
    <n v="0"/>
    <n v="8450"/>
    <n v="0"/>
    <n v="8450"/>
    <n v="0"/>
    <n v="65000"/>
    <n v="0"/>
    <n v="0"/>
    <n v="8450"/>
    <n v="0"/>
    <m/>
    <n v="0"/>
    <m/>
    <m/>
    <m/>
    <m/>
    <m/>
    <m/>
    <x v="1"/>
    <n v="0"/>
    <n v="1"/>
    <n v="1"/>
    <n v="12"/>
    <n v="0"/>
    <n v="0"/>
    <n v="0"/>
    <n v="2009"/>
  </r>
  <r>
    <m/>
    <m/>
    <s v="BEN/PHA/59/INV/23"/>
    <s v="UNIDO"/>
    <m/>
    <x v="0"/>
    <s v="BEN"/>
    <x v="0"/>
    <s v="PHA"/>
    <s v="Terminal phase-out management plan (second tranche)"/>
    <d v="2009-11-01T00:00:00"/>
    <d v="2010-11-01T00:00:00"/>
    <s v="FIN"/>
    <d v="2010-11-01T00:00:00"/>
    <m/>
    <d v="2011-12-01T00:00:00"/>
    <d v="2012-12-01T00:00:00"/>
    <n v="4"/>
    <m/>
    <m/>
    <n v="0"/>
    <m/>
    <m/>
    <n v="4"/>
    <m/>
    <m/>
    <n v="0"/>
    <m/>
    <m/>
    <n v="69000"/>
    <n v="0"/>
    <n v="69000"/>
    <n v="1"/>
    <n v="0"/>
    <n v="0"/>
    <n v="0"/>
    <n v="6210"/>
    <n v="0"/>
    <n v="6210"/>
    <n v="0"/>
    <n v="69000"/>
    <n v="0"/>
    <m/>
    <n v="6210"/>
    <n v="0"/>
    <m/>
    <m/>
    <m/>
    <m/>
    <m/>
    <m/>
    <m/>
    <m/>
    <x v="1"/>
    <n v="0"/>
    <n v="1"/>
    <n v="12"/>
    <n v="12"/>
    <n v="0"/>
    <n v="0"/>
    <n v="4000"/>
    <n v="2009"/>
  </r>
  <r>
    <m/>
    <m/>
    <s v="BOL/PHA/57/TAS/32"/>
    <s v="Canada"/>
    <m/>
    <x v="1"/>
    <s v="BOL"/>
    <x v="3"/>
    <s v="PHA"/>
    <s v="Terminal phase-out management plan (second tranche)"/>
    <d v="2009-04-01T00:00:00"/>
    <d v="2010-03-01T00:00:00"/>
    <s v="FIN"/>
    <d v="2009-09-01T00:00:00"/>
    <m/>
    <d v="2013-07-01T00:00:00"/>
    <d v="2013-07-01T00:00:00"/>
    <n v="0"/>
    <m/>
    <m/>
    <n v="0"/>
    <m/>
    <m/>
    <n v="0"/>
    <m/>
    <m/>
    <m/>
    <m/>
    <m/>
    <n v="88000"/>
    <n v="-5000"/>
    <n v="83000"/>
    <n v="1"/>
    <n v="0"/>
    <n v="0"/>
    <n v="0"/>
    <n v="11440"/>
    <n v="-650"/>
    <n v="10790"/>
    <n v="0"/>
    <n v="83000"/>
    <m/>
    <n v="0"/>
    <n v="10790"/>
    <m/>
    <m/>
    <m/>
    <m/>
    <m/>
    <s v="Activities undertaken consists of a CTC information workshop (including printing and distribution of report on alternatives to CTC for laboratories); 62 inspections of servicing workshops; modifications to ODS regulations and printing regulatory text; printing of 300 copies of customs training manual; various public awareness activities, and project management. In 2012, Bolivia advised that it still held about US $7,000 in funds advanced from Canada and proposed to use them for project management and awareness-raising activities. Despite repeated attempts, Canada never received a final report on the use of these funds, but considered the project closed as of July 2013.  Note that ExCom 68 approved transfer of remaining funds not transferred from Canada (US $5,000) to UNDP for HCFC activities under UNDP's final tranche of the TPMP.               "/>
    <s v="No additional information up to April 29 2013. "/>
    <m/>
    <m/>
    <x v="1"/>
    <n v="0"/>
    <n v="1"/>
    <n v="5"/>
    <n v="11"/>
    <n v="0"/>
    <n v="0"/>
    <n v="0"/>
    <n v="2009"/>
  </r>
  <r>
    <m/>
    <m/>
    <s v="BOL/PHA/57/INV/33"/>
    <s v="UNDP"/>
    <m/>
    <x v="1"/>
    <s v="BOL"/>
    <x v="0"/>
    <s v="PHA"/>
    <s v="Terminal phase-out management plan (second tranche)"/>
    <d v="2009-04-01T00:00:00"/>
    <d v="2011-03-01T00:00:00"/>
    <s v="FIN"/>
    <d v="2010-01-01T00:00:00"/>
    <m/>
    <d v="2012-10-01T00:00:00"/>
    <d v="2014-04-01T00:00:00"/>
    <n v="11.4"/>
    <m/>
    <m/>
    <m/>
    <m/>
    <m/>
    <n v="11.4"/>
    <m/>
    <m/>
    <m/>
    <m/>
    <m/>
    <n v="222000"/>
    <n v="-152"/>
    <n v="221848"/>
    <n v="1"/>
    <n v="0"/>
    <n v="0"/>
    <n v="0"/>
    <n v="16650"/>
    <n v="-11"/>
    <n v="16639"/>
    <n v="0.40000000000145519"/>
    <n v="221848"/>
    <n v="0"/>
    <n v="0"/>
    <n v="16638.599999999999"/>
    <n v="0"/>
    <m/>
    <m/>
    <m/>
    <m/>
    <s v="Financially completed in 2014."/>
    <m/>
    <m/>
    <m/>
    <x v="1"/>
    <n v="0"/>
    <n v="1"/>
    <n v="9"/>
    <n v="23"/>
    <n v="0"/>
    <n v="0"/>
    <n v="11400"/>
    <n v="2009"/>
  </r>
  <r>
    <m/>
    <m/>
    <s v="BOT/PHA/60/INV/13"/>
    <s v="Germany"/>
    <m/>
    <x v="0"/>
    <s v="BOT"/>
    <x v="0"/>
    <s v="PHA"/>
    <s v="Terminal phase-out management plan (second tranche)"/>
    <d v="2010-04-01T00:00:00"/>
    <d v="2011-04-01T00:00:00"/>
    <s v="FIN"/>
    <d v="2010-05-01T00:00:00"/>
    <m/>
    <d v="2011-11-01T00:00:00"/>
    <d v="2012-12-01T00:00:00"/>
    <n v="0"/>
    <m/>
    <m/>
    <n v="0"/>
    <m/>
    <m/>
    <m/>
    <m/>
    <m/>
    <m/>
    <m/>
    <m/>
    <n v="50000"/>
    <n v="0"/>
    <n v="50000"/>
    <n v="1"/>
    <n v="0"/>
    <n v="0"/>
    <n v="0"/>
    <n v="6500"/>
    <n v="0"/>
    <n v="6500"/>
    <n v="0"/>
    <n v="50000"/>
    <n v="0"/>
    <n v="0"/>
    <n v="6500"/>
    <n v="0"/>
    <m/>
    <m/>
    <m/>
    <m/>
    <s v="10 additional refrigerant identifiers were purchased following the request from the customs dept. This was followed by 3 customs training at remote border posts of Botswana. "/>
    <m/>
    <m/>
    <m/>
    <x v="1"/>
    <n v="0"/>
    <n v="1"/>
    <n v="1"/>
    <n v="12"/>
    <n v="0"/>
    <n v="0"/>
    <n v="0"/>
    <n v="2010"/>
  </r>
  <r>
    <m/>
    <m/>
    <s v="BDI/PHA/62/TAS/26"/>
    <s v="UNEP"/>
    <m/>
    <x v="0"/>
    <s v="BDI"/>
    <x v="3"/>
    <s v="PHA"/>
    <s v="Terminal phase-out management plan (second tranche)"/>
    <d v="2010-12-01T00:00:00"/>
    <d v="2011-12-01T00:00:00"/>
    <s v="FIN"/>
    <d v="2011-08-01T00:00:00"/>
    <m/>
    <d v="2013-12-01T00:00:00"/>
    <d v="2014-12-01T00:00:00"/>
    <n v="0"/>
    <m/>
    <m/>
    <n v="0"/>
    <m/>
    <m/>
    <n v="0"/>
    <m/>
    <m/>
    <n v="0"/>
    <m/>
    <m/>
    <n v="41000"/>
    <n v="-270"/>
    <n v="40730"/>
    <n v="1"/>
    <n v="0"/>
    <n v="0"/>
    <n v="0"/>
    <n v="5330"/>
    <n v="-35.1"/>
    <n v="5294.9"/>
    <n v="0"/>
    <n v="40730"/>
    <n v="0"/>
    <n v="0"/>
    <n v="5294.9000000000005"/>
    <n v="0"/>
    <m/>
    <n v="0"/>
    <m/>
    <m/>
    <m/>
    <m/>
    <m/>
    <m/>
    <x v="1"/>
    <n v="0"/>
    <n v="1"/>
    <n v="8"/>
    <n v="12"/>
    <n v="0"/>
    <n v="0"/>
    <n v="0"/>
    <n v="2010"/>
  </r>
  <r>
    <m/>
    <m/>
    <s v="BDI/PHA/62/INV/27"/>
    <s v="UNIDO"/>
    <m/>
    <x v="0"/>
    <s v="BDI"/>
    <x v="0"/>
    <s v="PHA"/>
    <s v="Terminal phase-out management plan (second tranche)"/>
    <d v="2010-12-01T00:00:00"/>
    <d v="2011-12-01T00:00:00"/>
    <s v="FIN"/>
    <d v="2010-12-01T00:00:00"/>
    <m/>
    <d v="2013-12-01T00:00:00"/>
    <d v="2013-12-01T00:00:00"/>
    <n v="3.1"/>
    <m/>
    <m/>
    <n v="0"/>
    <m/>
    <m/>
    <n v="3.1"/>
    <m/>
    <m/>
    <n v="0"/>
    <m/>
    <m/>
    <n v="53000"/>
    <n v="-200.52"/>
    <n v="52799.48"/>
    <n v="0.99999090900137644"/>
    <n v="0.48000000000320142"/>
    <n v="0.48000000000320142"/>
    <n v="0"/>
    <n v="4770"/>
    <n v="-18"/>
    <n v="4752"/>
    <n v="0"/>
    <n v="52799"/>
    <n v="0"/>
    <m/>
    <n v="4752"/>
    <n v="0"/>
    <m/>
    <m/>
    <m/>
    <m/>
    <m/>
    <m/>
    <m/>
    <m/>
    <x v="1"/>
    <n v="0"/>
    <n v="1"/>
    <n v="0"/>
    <n v="12"/>
    <n v="0"/>
    <n v="0"/>
    <n v="3100"/>
    <n v="2010"/>
  </r>
  <r>
    <m/>
    <m/>
    <s v="CAF/PHA/61/INV/19"/>
    <s v="France"/>
    <m/>
    <x v="0"/>
    <s v="CAF"/>
    <x v="0"/>
    <s v="PHA"/>
    <s v="Terminal phase-out management plan (second tranche)"/>
    <d v="2010-07-01T00:00:00"/>
    <d v="2011-07-01T00:00:00"/>
    <s v="FIN"/>
    <d v="2011-05-01T00:00:00"/>
    <m/>
    <d v="2011-12-01T00:00:00"/>
    <d v="2014-12-01T00:00:00"/>
    <n v="0.6"/>
    <m/>
    <m/>
    <n v="0"/>
    <m/>
    <m/>
    <n v="0.6"/>
    <m/>
    <m/>
    <m/>
    <m/>
    <m/>
    <n v="45000"/>
    <n v="0"/>
    <n v="45000"/>
    <n v="1"/>
    <n v="0"/>
    <n v="0"/>
    <n v="0"/>
    <n v="5850"/>
    <n v="0"/>
    <n v="5850"/>
    <n v="0"/>
    <n v="45000"/>
    <m/>
    <n v="0"/>
    <n v="5850"/>
    <m/>
    <m/>
    <m/>
    <m/>
    <m/>
    <s v="Project completed."/>
    <m/>
    <m/>
    <m/>
    <x v="1"/>
    <n v="0"/>
    <n v="1"/>
    <n v="10"/>
    <n v="12"/>
    <n v="0"/>
    <n v="0"/>
    <n v="600"/>
    <n v="2010"/>
  </r>
  <r>
    <m/>
    <m/>
    <s v="CAF/PHA/61/TAS/20"/>
    <s v="UNEP"/>
    <m/>
    <x v="0"/>
    <s v="CAF"/>
    <x v="3"/>
    <s v="PHA"/>
    <s v="Terminal phase-out management plan (second tranche)"/>
    <d v="2010-07-01T00:00:00"/>
    <d v="2011-07-01T00:00:00"/>
    <s v="FIN"/>
    <d v="2011-04-01T00:00:00"/>
    <m/>
    <d v="2012-12-01T00:00:00"/>
    <d v="2013-12-01T00:00:00"/>
    <n v="0"/>
    <m/>
    <m/>
    <n v="0"/>
    <m/>
    <m/>
    <n v="0"/>
    <m/>
    <m/>
    <n v="0"/>
    <m/>
    <m/>
    <n v="45000"/>
    <n v="0"/>
    <n v="45000"/>
    <n v="1"/>
    <n v="0"/>
    <n v="0"/>
    <n v="0"/>
    <n v="5850"/>
    <n v="0"/>
    <n v="5850"/>
    <n v="0"/>
    <n v="45000"/>
    <n v="0"/>
    <n v="0"/>
    <n v="5850"/>
    <n v="0"/>
    <m/>
    <n v="0"/>
    <m/>
    <m/>
    <m/>
    <m/>
    <m/>
    <m/>
    <x v="1"/>
    <n v="0"/>
    <n v="1"/>
    <n v="9"/>
    <n v="12"/>
    <n v="0"/>
    <n v="0"/>
    <n v="0"/>
    <n v="2010"/>
  </r>
  <r>
    <m/>
    <m/>
    <s v="CHD/PHA/57/INV/20"/>
    <s v="UNDP"/>
    <m/>
    <x v="0"/>
    <s v="CHD"/>
    <x v="0"/>
    <s v="PHA"/>
    <s v="Terminal phase-out management plan (second tranche)"/>
    <d v="2009-04-01T00:00:00"/>
    <d v="2011-03-01T00:00:00"/>
    <s v="FIN"/>
    <d v="2010-05-01T00:00:00"/>
    <m/>
    <d v="2010-12-01T00:00:00"/>
    <d v="2013-08-01T00:00:00"/>
    <n v="5.2"/>
    <m/>
    <m/>
    <m/>
    <m/>
    <m/>
    <n v="5.2"/>
    <m/>
    <m/>
    <m/>
    <m/>
    <m/>
    <n v="82000"/>
    <n v="-10982"/>
    <n v="71018"/>
    <n v="1"/>
    <n v="0"/>
    <n v="0"/>
    <n v="0"/>
    <n v="7380"/>
    <n v="-988"/>
    <n v="6392"/>
    <n v="0.38000000000010914"/>
    <n v="71018"/>
    <n v="0"/>
    <n v="0"/>
    <n v="6391.62"/>
    <n v="0"/>
    <m/>
    <m/>
    <m/>
    <m/>
    <s v="Financially completed in 2013."/>
    <m/>
    <m/>
    <m/>
    <x v="1"/>
    <n v="0"/>
    <n v="1"/>
    <n v="13"/>
    <n v="23"/>
    <n v="0"/>
    <n v="0"/>
    <n v="5200"/>
    <n v="2009"/>
  </r>
  <r>
    <m/>
    <m/>
    <s v="CHD/PHA/57/TAS/19"/>
    <s v="UNEP"/>
    <m/>
    <x v="0"/>
    <s v="CHD"/>
    <x v="3"/>
    <s v="PHA"/>
    <s v="Terminal phase-out management plan (second tranche)"/>
    <d v="2009-04-01T00:00:00"/>
    <d v="2010-03-01T00:00:00"/>
    <s v="FIN"/>
    <d v="2009-10-01T00:00:00"/>
    <m/>
    <d v="2010-03-01T00:00:00"/>
    <d v="2013-12-01T00:00:00"/>
    <n v="0"/>
    <m/>
    <m/>
    <n v="0"/>
    <m/>
    <m/>
    <n v="0"/>
    <m/>
    <m/>
    <n v="0"/>
    <m/>
    <m/>
    <n v="77000"/>
    <n v="0"/>
    <n v="77000"/>
    <n v="1"/>
    <n v="0"/>
    <n v="0"/>
    <n v="0"/>
    <n v="10010"/>
    <n v="0"/>
    <n v="10010"/>
    <n v="0"/>
    <n v="77000"/>
    <n v="0"/>
    <n v="0"/>
    <n v="10010"/>
    <n v="0"/>
    <m/>
    <n v="0"/>
    <m/>
    <m/>
    <m/>
    <m/>
    <m/>
    <m/>
    <x v="1"/>
    <n v="0"/>
    <n v="1"/>
    <n v="6"/>
    <n v="11"/>
    <n v="0"/>
    <n v="0"/>
    <n v="0"/>
    <n v="2009"/>
  </r>
  <r>
    <m/>
    <m/>
    <s v="COI/PHA/56/INV/17"/>
    <s v="UNDP"/>
    <m/>
    <x v="0"/>
    <s v="COI"/>
    <x v="0"/>
    <s v="PHA"/>
    <s v="Terminal phase-out management plan (second tranche)"/>
    <d v="2008-11-01T00:00:00"/>
    <d v="2009-11-01T00:00:00"/>
    <s v="FIN"/>
    <d v="2010-01-01T00:00:00"/>
    <m/>
    <d v="2010-12-01T00:00:00"/>
    <d v="2013-01-01T00:00:00"/>
    <n v="0.4"/>
    <m/>
    <m/>
    <m/>
    <m/>
    <m/>
    <n v="0.4"/>
    <m/>
    <m/>
    <m/>
    <m/>
    <m/>
    <n v="32000"/>
    <n v="-720"/>
    <n v="31280"/>
    <n v="1"/>
    <n v="0"/>
    <n v="0"/>
    <n v="0"/>
    <n v="2880"/>
    <n v="-65"/>
    <n v="2815"/>
    <n v="-0.1999999999998181"/>
    <n v="31280"/>
    <n v="0"/>
    <n v="0"/>
    <n v="2815.2"/>
    <n v="0"/>
    <m/>
    <m/>
    <m/>
    <m/>
    <s v="Financially completed in 2013."/>
    <m/>
    <m/>
    <m/>
    <x v="1"/>
    <n v="0"/>
    <n v="1"/>
    <n v="14"/>
    <n v="12"/>
    <n v="0"/>
    <n v="0"/>
    <n v="400"/>
    <n v="2008"/>
  </r>
  <r>
    <m/>
    <m/>
    <s v="COI/PHA/56/TAS/16"/>
    <s v="UNEP"/>
    <m/>
    <x v="0"/>
    <s v="COI"/>
    <x v="3"/>
    <s v="PHA"/>
    <s v="Terminal phase-out management plan (second tranche)"/>
    <d v="2008-11-01T00:00:00"/>
    <d v="2009-11-01T00:00:00"/>
    <s v="FIN"/>
    <d v="2009-08-01T00:00:00"/>
    <m/>
    <d v="2011-12-01T00:00:00"/>
    <d v="2012-12-01T00:00:00"/>
    <n v="0"/>
    <m/>
    <m/>
    <n v="0"/>
    <m/>
    <m/>
    <n v="0"/>
    <m/>
    <m/>
    <n v="0"/>
    <m/>
    <m/>
    <n v="53000"/>
    <n v="0"/>
    <n v="53000"/>
    <n v="1"/>
    <n v="0"/>
    <n v="0"/>
    <n v="0"/>
    <n v="6890"/>
    <n v="0"/>
    <n v="6890"/>
    <n v="0"/>
    <n v="53000"/>
    <n v="0"/>
    <n v="0"/>
    <n v="6890"/>
    <n v="0"/>
    <m/>
    <n v="0"/>
    <m/>
    <m/>
    <m/>
    <m/>
    <m/>
    <m/>
    <x v="1"/>
    <n v="0"/>
    <n v="1"/>
    <n v="9"/>
    <n v="12"/>
    <n v="0"/>
    <n v="0"/>
    <n v="0"/>
    <n v="2008"/>
  </r>
  <r>
    <m/>
    <m/>
    <s v="PRC/PHA/60/TAS/20"/>
    <s v="UNEP"/>
    <m/>
    <x v="0"/>
    <s v="PRC"/>
    <x v="3"/>
    <s v="PHA"/>
    <s v="Terminal phase-out management plan (second tranche)"/>
    <d v="2010-04-01T00:00:00"/>
    <d v="2011-04-01T00:00:00"/>
    <s v="FIN"/>
    <d v="2010-10-01T00:00:00"/>
    <m/>
    <d v="2012-01-01T00:00:00"/>
    <d v="2013-12-01T00:00:00"/>
    <n v="0"/>
    <m/>
    <m/>
    <n v="0"/>
    <m/>
    <m/>
    <n v="0"/>
    <m/>
    <m/>
    <n v="0"/>
    <m/>
    <m/>
    <n v="42000"/>
    <n v="0"/>
    <n v="42000"/>
    <n v="1"/>
    <n v="0"/>
    <n v="0"/>
    <n v="0"/>
    <n v="5460"/>
    <n v="0"/>
    <n v="5460"/>
    <n v="0"/>
    <n v="42000"/>
    <n v="0"/>
    <n v="0"/>
    <n v="5460"/>
    <n v="0"/>
    <m/>
    <n v="0"/>
    <m/>
    <m/>
    <m/>
    <m/>
    <m/>
    <m/>
    <x v="1"/>
    <n v="0"/>
    <n v="1"/>
    <n v="6"/>
    <n v="12"/>
    <n v="0"/>
    <n v="0"/>
    <n v="0"/>
    <n v="2010"/>
  </r>
  <r>
    <m/>
    <m/>
    <s v="PRC/PHA/60/INV/21"/>
    <s v="UNIDO"/>
    <m/>
    <x v="0"/>
    <s v="PRC"/>
    <x v="0"/>
    <s v="PHA"/>
    <s v="Terminal phase-out management plan (second tranche)"/>
    <d v="2010-04-01T00:00:00"/>
    <d v="2011-04-01T00:00:00"/>
    <s v="FIN"/>
    <d v="2010-09-01T00:00:00"/>
    <m/>
    <d v="2013-12-01T00:00:00"/>
    <d v="2014-04-01T00:00:00"/>
    <n v="1.8"/>
    <m/>
    <m/>
    <n v="0"/>
    <m/>
    <m/>
    <n v="1.8"/>
    <m/>
    <m/>
    <n v="0"/>
    <m/>
    <m/>
    <n v="45000"/>
    <n v="-299.52"/>
    <n v="44700.480000000003"/>
    <n v="0.99998926186027526"/>
    <n v="0.48000000000320142"/>
    <n v="0.48000000000320142"/>
    <n v="0"/>
    <n v="4050"/>
    <n v="-27"/>
    <n v="4023"/>
    <n v="0"/>
    <n v="44700"/>
    <n v="0"/>
    <m/>
    <n v="4023"/>
    <n v="0"/>
    <m/>
    <m/>
    <m/>
    <m/>
    <m/>
    <m/>
    <m/>
    <m/>
    <x v="1"/>
    <n v="0"/>
    <n v="1"/>
    <n v="5"/>
    <n v="12"/>
    <n v="0"/>
    <n v="0"/>
    <n v="1800"/>
    <n v="2010"/>
  </r>
  <r>
    <m/>
    <m/>
    <s v="IVC/PHA/58/TAS/33"/>
    <s v="UNEP"/>
    <m/>
    <x v="0"/>
    <s v="IVC"/>
    <x v="3"/>
    <s v="PHA"/>
    <s v="Terminal phase-out management plan (second tranche)"/>
    <d v="2009-07-01T00:00:00"/>
    <d v="2010-07-01T00:00:00"/>
    <s v="FIN"/>
    <d v="2009-12-01T00:00:00"/>
    <m/>
    <d v="2012-02-01T00:00:00"/>
    <d v="2013-12-01T00:00:00"/>
    <n v="0"/>
    <m/>
    <m/>
    <n v="0"/>
    <m/>
    <m/>
    <n v="0"/>
    <m/>
    <m/>
    <n v="0"/>
    <m/>
    <m/>
    <n v="109000"/>
    <n v="0"/>
    <n v="109000"/>
    <n v="1"/>
    <n v="0"/>
    <n v="0"/>
    <n v="0"/>
    <n v="14170"/>
    <n v="0"/>
    <n v="14170"/>
    <n v="0"/>
    <n v="109000"/>
    <n v="0"/>
    <n v="0"/>
    <n v="14170"/>
    <n v="0"/>
    <m/>
    <n v="0"/>
    <m/>
    <m/>
    <m/>
    <m/>
    <m/>
    <m/>
    <x v="1"/>
    <n v="0"/>
    <n v="1"/>
    <n v="5"/>
    <n v="12"/>
    <n v="0"/>
    <n v="0"/>
    <n v="0"/>
    <n v="2009"/>
  </r>
  <r>
    <m/>
    <m/>
    <s v="IVC/PHA/58/INV/34"/>
    <s v="UNIDO"/>
    <m/>
    <x v="0"/>
    <s v="IVC"/>
    <x v="0"/>
    <s v="PHA"/>
    <s v="Terminal phase-out management plan (second tranche)"/>
    <d v="2009-07-01T00:00:00"/>
    <d v="2010-07-01T00:00:00"/>
    <s v="FIN"/>
    <d v="2009-12-01T00:00:00"/>
    <m/>
    <d v="2014-03-01T00:00:00"/>
    <d v="2014-09-01T00:00:00"/>
    <n v="44.1"/>
    <m/>
    <m/>
    <n v="0"/>
    <m/>
    <m/>
    <n v="44.1"/>
    <m/>
    <m/>
    <n v="0"/>
    <m/>
    <m/>
    <n v="121000"/>
    <n v="-11401"/>
    <n v="109599"/>
    <n v="1"/>
    <n v="0"/>
    <n v="0"/>
    <n v="0"/>
    <n v="9075"/>
    <n v="-855"/>
    <n v="8220"/>
    <n v="0"/>
    <n v="109599"/>
    <n v="0"/>
    <m/>
    <n v="8220"/>
    <n v="0"/>
    <m/>
    <m/>
    <m/>
    <m/>
    <m/>
    <m/>
    <m/>
    <m/>
    <x v="1"/>
    <n v="0"/>
    <n v="1"/>
    <n v="5"/>
    <n v="12"/>
    <n v="0"/>
    <n v="0"/>
    <n v="44100"/>
    <n v="2009"/>
  </r>
  <r>
    <m/>
    <m/>
    <s v="CRO/PHA/42/TAS/23"/>
    <s v="Sweden"/>
    <m/>
    <x v="4"/>
    <s v="CRO"/>
    <x v="3"/>
    <s v="PHA"/>
    <s v="Terminal phase-out management plan (second tranche)"/>
    <d v="2004-04-01T00:00:00"/>
    <d v="2005-04-01T00:00:00"/>
    <s v="FIN"/>
    <d v="2004-08-01T00:00:00"/>
    <m/>
    <d v="2005-12-01T00:00:00"/>
    <d v="2005-12-01T00:00:00"/>
    <n v="0"/>
    <m/>
    <m/>
    <n v="0"/>
    <m/>
    <m/>
    <m/>
    <m/>
    <m/>
    <m/>
    <m/>
    <m/>
    <n v="24700"/>
    <n v="0"/>
    <n v="24700"/>
    <n v="1"/>
    <n v="0"/>
    <n v="0"/>
    <n v="0"/>
    <n v="1853"/>
    <n v="0"/>
    <n v="1853"/>
    <n v="0"/>
    <n v="24700"/>
    <m/>
    <m/>
    <n v="1853"/>
    <n v="0"/>
    <m/>
    <m/>
    <m/>
    <m/>
    <s v="Annual report submitted and approved at the 46th ExCom meeting."/>
    <m/>
    <m/>
    <m/>
    <x v="1"/>
    <n v="0"/>
    <n v="1"/>
    <n v="4"/>
    <n v="12"/>
    <n v="0"/>
    <n v="0"/>
    <n v="0"/>
    <n v="2004"/>
  </r>
  <r>
    <m/>
    <m/>
    <s v="CRO/PHA/42/TAS/22"/>
    <s v="UNIDO"/>
    <m/>
    <x v="4"/>
    <s v="CRO"/>
    <x v="3"/>
    <s v="PHA"/>
    <s v="Terminal phase-out management plan (second tranche)"/>
    <d v="2004-04-01T00:00:00"/>
    <d v="2005-04-01T00:00:00"/>
    <s v="FIN"/>
    <d v="2005-02-01T00:00:00"/>
    <m/>
    <d v="2005-12-01T00:00:00"/>
    <d v="2011-05-01T00:00:00"/>
    <n v="0"/>
    <m/>
    <m/>
    <n v="0"/>
    <m/>
    <m/>
    <n v="0"/>
    <m/>
    <m/>
    <n v="0"/>
    <m/>
    <m/>
    <n v="48300"/>
    <n v="0"/>
    <n v="48300"/>
    <n v="1"/>
    <n v="0"/>
    <n v="0"/>
    <n v="0"/>
    <n v="3623"/>
    <n v="0"/>
    <n v="3623"/>
    <n v="0"/>
    <n v="48300"/>
    <n v="0"/>
    <m/>
    <n v="3623"/>
    <n v="0"/>
    <m/>
    <m/>
    <m/>
    <m/>
    <m/>
    <m/>
    <m/>
    <m/>
    <x v="1"/>
    <n v="0"/>
    <n v="1"/>
    <n v="10"/>
    <n v="12"/>
    <n v="0"/>
    <n v="0"/>
    <n v="0"/>
    <n v="2004"/>
  </r>
  <r>
    <m/>
    <m/>
    <s v="SWA/PHA/59/INV/16"/>
    <s v="UNDP"/>
    <m/>
    <x v="0"/>
    <s v="SWA"/>
    <x v="0"/>
    <s v="PHA"/>
    <s v="Terminal phase-out management plan (second tranche)"/>
    <d v="2009-11-01T00:00:00"/>
    <d v="2011-11-01T00:00:00"/>
    <s v="FIN"/>
    <d v="2011-01-01T00:00:00"/>
    <m/>
    <d v="2011-11-01T00:00:00"/>
    <d v="2013-06-01T00:00:00"/>
    <n v="3.7"/>
    <m/>
    <m/>
    <m/>
    <m/>
    <m/>
    <n v="3.7"/>
    <m/>
    <m/>
    <m/>
    <m/>
    <m/>
    <n v="40000"/>
    <n v="-7701"/>
    <n v="32299"/>
    <n v="1"/>
    <n v="0"/>
    <n v="0"/>
    <n v="0"/>
    <n v="3600"/>
    <n v="-693"/>
    <n v="2907"/>
    <n v="9.0000000000145519E-2"/>
    <n v="32299"/>
    <n v="0"/>
    <n v="0"/>
    <n v="2906.91"/>
    <n v="0"/>
    <m/>
    <m/>
    <m/>
    <m/>
    <s v="Financially completed in 2013."/>
    <m/>
    <m/>
    <m/>
    <x v="1"/>
    <n v="0"/>
    <n v="1"/>
    <n v="14"/>
    <n v="24"/>
    <n v="0"/>
    <n v="0"/>
    <n v="3700"/>
    <n v="2009"/>
  </r>
  <r>
    <m/>
    <m/>
    <s v="SWA/PHA/59/TAS/15"/>
    <s v="UNEP"/>
    <m/>
    <x v="0"/>
    <s v="SWA"/>
    <x v="3"/>
    <s v="PHA"/>
    <s v="Terminal phase-out management plan (second tranche)"/>
    <d v="2009-11-01T00:00:00"/>
    <d v="2011-11-01T00:00:00"/>
    <s v="FIN"/>
    <d v="2011-06-01T00:00:00"/>
    <m/>
    <d v="2013-06-01T00:00:00"/>
    <d v="2013-06-01T00:00:00"/>
    <n v="0"/>
    <m/>
    <m/>
    <n v="0"/>
    <m/>
    <m/>
    <n v="0"/>
    <m/>
    <m/>
    <n v="0"/>
    <m/>
    <m/>
    <n v="57000"/>
    <n v="0"/>
    <n v="57000"/>
    <n v="1"/>
    <n v="0"/>
    <n v="0"/>
    <n v="0"/>
    <n v="7410"/>
    <n v="0"/>
    <n v="7410"/>
    <n v="0"/>
    <n v="57000"/>
    <n v="0"/>
    <n v="0"/>
    <n v="7410"/>
    <n v="0"/>
    <m/>
    <n v="0"/>
    <m/>
    <m/>
    <m/>
    <m/>
    <m/>
    <m/>
    <x v="1"/>
    <n v="0"/>
    <n v="1"/>
    <n v="19"/>
    <n v="24"/>
    <n v="0"/>
    <n v="0"/>
    <n v="0"/>
    <n v="2009"/>
  </r>
  <r>
    <m/>
    <m/>
    <s v="GAB/PHA/57/INV/25"/>
    <s v="UNDP"/>
    <m/>
    <x v="0"/>
    <s v="GAB"/>
    <x v="0"/>
    <s v="PHA"/>
    <s v="Terminal phase-out management plan (second tranche)"/>
    <d v="2009-04-01T00:00:00"/>
    <d v="2011-03-01T00:00:00"/>
    <s v="FIN"/>
    <d v="2009-05-01T00:00:00"/>
    <m/>
    <d v="2009-12-01T00:00:00"/>
    <d v="2011-11-01T00:00:00"/>
    <n v="1.5"/>
    <m/>
    <m/>
    <m/>
    <m/>
    <m/>
    <n v="1.5"/>
    <m/>
    <m/>
    <m/>
    <m/>
    <m/>
    <n v="40000"/>
    <n v="-6717"/>
    <n v="33283"/>
    <n v="1"/>
    <n v="0"/>
    <n v="0"/>
    <n v="0"/>
    <n v="3600"/>
    <n v="-605"/>
    <n v="2995"/>
    <n v="-0.46999999999979991"/>
    <n v="33283"/>
    <n v="0"/>
    <n v="0"/>
    <n v="2995.47"/>
    <n v="0"/>
    <m/>
    <m/>
    <m/>
    <m/>
    <s v="Completed in 2009. Financially completed in 2011."/>
    <m/>
    <m/>
    <m/>
    <x v="1"/>
    <n v="0"/>
    <n v="1"/>
    <n v="1"/>
    <n v="23"/>
    <n v="0"/>
    <n v="0"/>
    <n v="1500"/>
    <n v="2009"/>
  </r>
  <r>
    <m/>
    <m/>
    <s v="GAB/PHA/57/TAS/24"/>
    <s v="UNEP"/>
    <m/>
    <x v="0"/>
    <s v="GAB"/>
    <x v="3"/>
    <s v="PHA"/>
    <s v="Terminal phase-out management plan (second tranche)"/>
    <d v="2009-04-01T00:00:00"/>
    <d v="2010-03-01T00:00:00"/>
    <s v="FIN"/>
    <d v="2009-07-01T00:00:00"/>
    <m/>
    <d v="2011-12-01T00:00:00"/>
    <d v="2012-12-01T00:00:00"/>
    <n v="0"/>
    <m/>
    <m/>
    <n v="0"/>
    <m/>
    <m/>
    <n v="0"/>
    <m/>
    <m/>
    <n v="0"/>
    <m/>
    <m/>
    <n v="50000"/>
    <n v="-15000"/>
    <n v="35000"/>
    <n v="1"/>
    <n v="0"/>
    <n v="0"/>
    <n v="0"/>
    <n v="6500"/>
    <n v="-1950.24"/>
    <n v="4549.76"/>
    <n v="0"/>
    <n v="35000"/>
    <n v="0"/>
    <n v="0"/>
    <n v="4549.76"/>
    <n v="0"/>
    <m/>
    <n v="0"/>
    <m/>
    <m/>
    <m/>
    <m/>
    <m/>
    <m/>
    <x v="1"/>
    <n v="0"/>
    <n v="1"/>
    <n v="3"/>
    <n v="11"/>
    <n v="0"/>
    <n v="0"/>
    <n v="0"/>
    <n v="2009"/>
  </r>
  <r>
    <m/>
    <m/>
    <s v="GEO/PHA/53/INV/25"/>
    <s v="UNDP"/>
    <m/>
    <x v="4"/>
    <s v="GEO"/>
    <x v="0"/>
    <s v="PHA"/>
    <s v="Terminal phase-out management plan (second tranche)"/>
    <d v="2007-11-01T00:00:00"/>
    <d v="2009-11-01T00:00:00"/>
    <s v="FIN"/>
    <d v="2009-10-01T00:00:00"/>
    <m/>
    <d v="2009-12-01T00:00:00"/>
    <d v="2011-10-01T00:00:00"/>
    <n v="3.4"/>
    <m/>
    <m/>
    <m/>
    <m/>
    <m/>
    <n v="3.4"/>
    <m/>
    <m/>
    <m/>
    <m/>
    <m/>
    <n v="108820"/>
    <n v="-82"/>
    <n v="108738"/>
    <n v="1"/>
    <n v="0"/>
    <n v="0"/>
    <n v="0"/>
    <n v="8162"/>
    <n v="-6"/>
    <n v="8156"/>
    <n v="0.15040027567010839"/>
    <n v="108738"/>
    <n v="0"/>
    <n v="0"/>
    <n v="8155.8495997243299"/>
    <n v="0"/>
    <m/>
    <m/>
    <m/>
    <m/>
    <s v="Completed in 2009. Financially completed in 2011."/>
    <m/>
    <m/>
    <m/>
    <x v="1"/>
    <n v="0"/>
    <n v="1"/>
    <n v="23"/>
    <n v="24"/>
    <n v="0"/>
    <n v="0"/>
    <n v="3400"/>
    <n v="2007"/>
  </r>
  <r>
    <m/>
    <m/>
    <s v="GHA/PHA/53/INV/26"/>
    <s v="UNDP"/>
    <m/>
    <x v="0"/>
    <s v="GHA"/>
    <x v="0"/>
    <s v="PHA"/>
    <s v="Terminal phase-out management plan (second tranche)"/>
    <d v="2007-11-01T00:00:00"/>
    <d v="2009-11-01T00:00:00"/>
    <s v="FIN"/>
    <d v="2008-01-01T00:00:00"/>
    <m/>
    <d v="2009-11-01T00:00:00"/>
    <d v="2011-06-01T00:00:00"/>
    <n v="5.3"/>
    <m/>
    <m/>
    <m/>
    <m/>
    <m/>
    <n v="5.3"/>
    <m/>
    <m/>
    <m/>
    <m/>
    <m/>
    <n v="140500"/>
    <n v="0"/>
    <n v="140500"/>
    <n v="1"/>
    <n v="0"/>
    <n v="0"/>
    <n v="0"/>
    <n v="10538"/>
    <n v="0"/>
    <n v="10538"/>
    <n v="0"/>
    <n v="140500"/>
    <n v="0"/>
    <n v="0"/>
    <n v="10538"/>
    <n v="0"/>
    <m/>
    <m/>
    <m/>
    <m/>
    <s v="Completed in 2009. Financially completed in 2011."/>
    <m/>
    <m/>
    <m/>
    <x v="1"/>
    <n v="0"/>
    <n v="1"/>
    <n v="2"/>
    <n v="24"/>
    <n v="0"/>
    <n v="0"/>
    <n v="5300"/>
    <n v="2007"/>
  </r>
  <r>
    <m/>
    <m/>
    <s v="GRN/PHA/55/INV/14"/>
    <s v="UNDP"/>
    <m/>
    <x v="1"/>
    <s v="GRN"/>
    <x v="0"/>
    <s v="PHA"/>
    <s v="Terminal phase-out management plan (second tranche)"/>
    <d v="2008-07-01T00:00:00"/>
    <d v="2010-07-01T00:00:00"/>
    <s v="FIN"/>
    <d v="2009-05-01T00:00:00"/>
    <m/>
    <d v="2009-12-01T00:00:00"/>
    <d v="2013-09-01T00:00:00"/>
    <n v="0"/>
    <m/>
    <m/>
    <m/>
    <m/>
    <m/>
    <n v="0"/>
    <m/>
    <m/>
    <m/>
    <m/>
    <m/>
    <n v="50000"/>
    <n v="0"/>
    <n v="50000"/>
    <n v="1"/>
    <n v="0"/>
    <n v="0"/>
    <n v="0"/>
    <n v="4500"/>
    <n v="0"/>
    <n v="4500"/>
    <n v="0"/>
    <n v="50000"/>
    <n v="0"/>
    <n v="0"/>
    <n v="4500"/>
    <n v="0"/>
    <m/>
    <m/>
    <m/>
    <m/>
    <s v="Financially completed in 2013."/>
    <m/>
    <m/>
    <m/>
    <x v="1"/>
    <n v="0"/>
    <n v="1"/>
    <n v="10"/>
    <n v="24"/>
    <n v="0"/>
    <n v="0"/>
    <n v="0"/>
    <n v="2008"/>
  </r>
  <r>
    <m/>
    <m/>
    <s v="GRN/PHA/55/TAS/12"/>
    <s v="UNEP"/>
    <m/>
    <x v="1"/>
    <s v="GRN"/>
    <x v="3"/>
    <s v="PHA"/>
    <s v="Terminal phase-out management plan (second tranche)"/>
    <d v="2008-07-01T00:00:00"/>
    <d v="2009-07-01T00:00:00"/>
    <s v="FIN"/>
    <d v="2008-11-01T00:00:00"/>
    <m/>
    <d v="2010-12-01T00:00:00"/>
    <d v="2011-12-01T00:00:00"/>
    <n v="0"/>
    <m/>
    <m/>
    <n v="0"/>
    <m/>
    <m/>
    <n v="0"/>
    <m/>
    <m/>
    <n v="0"/>
    <m/>
    <m/>
    <n v="48000"/>
    <n v="0"/>
    <n v="48000"/>
    <n v="1"/>
    <n v="0"/>
    <n v="0"/>
    <n v="0"/>
    <n v="6240"/>
    <n v="0"/>
    <n v="6240"/>
    <n v="0"/>
    <n v="48000"/>
    <n v="0"/>
    <n v="0"/>
    <n v="6240"/>
    <n v="0"/>
    <m/>
    <n v="0"/>
    <m/>
    <m/>
    <m/>
    <m/>
    <m/>
    <m/>
    <x v="1"/>
    <n v="0"/>
    <n v="1"/>
    <n v="4"/>
    <n v="12"/>
    <n v="0"/>
    <n v="0"/>
    <n v="0"/>
    <n v="2008"/>
  </r>
  <r>
    <m/>
    <m/>
    <s v="GUI/PHA/60/TAS/23"/>
    <s v="UNEP"/>
    <m/>
    <x v="0"/>
    <s v="GUI"/>
    <x v="3"/>
    <s v="PHA"/>
    <s v="Terminal phase-out management plan (second tranche)"/>
    <d v="2010-04-01T00:00:00"/>
    <d v="2011-04-01T00:00:00"/>
    <s v="FIN"/>
    <d v="2010-08-01T00:00:00"/>
    <m/>
    <d v="2011-12-01T00:00:00"/>
    <d v="2012-12-01T00:00:00"/>
    <n v="0"/>
    <m/>
    <m/>
    <n v="0"/>
    <m/>
    <m/>
    <n v="0"/>
    <m/>
    <m/>
    <n v="0"/>
    <m/>
    <m/>
    <n v="58000"/>
    <n v="-1000"/>
    <n v="57000"/>
    <n v="1"/>
    <n v="0"/>
    <n v="0"/>
    <n v="0"/>
    <n v="7540"/>
    <n v="-130"/>
    <n v="7410"/>
    <n v="0"/>
    <n v="57000"/>
    <n v="0"/>
    <n v="0"/>
    <n v="7410"/>
    <n v="0"/>
    <m/>
    <n v="0"/>
    <m/>
    <m/>
    <m/>
    <m/>
    <m/>
    <m/>
    <x v="1"/>
    <n v="0"/>
    <n v="1"/>
    <n v="4"/>
    <n v="12"/>
    <n v="0"/>
    <n v="0"/>
    <n v="0"/>
    <n v="2010"/>
  </r>
  <r>
    <m/>
    <m/>
    <s v="GUI/PHA/60/INV/24"/>
    <s v="UNIDO"/>
    <m/>
    <x v="0"/>
    <s v="GUI"/>
    <x v="0"/>
    <s v="PHA"/>
    <s v="Terminal phase-out management plan (second tranche)"/>
    <d v="2010-04-01T00:00:00"/>
    <d v="2011-04-01T00:00:00"/>
    <s v="FIN"/>
    <d v="2010-12-01T00:00:00"/>
    <m/>
    <d v="2013-12-01T00:00:00"/>
    <d v="2013-12-01T00:00:00"/>
    <n v="1.5"/>
    <m/>
    <m/>
    <n v="0"/>
    <m/>
    <m/>
    <n v="1.5"/>
    <m/>
    <m/>
    <n v="0"/>
    <m/>
    <m/>
    <n v="60000"/>
    <n v="-3523.22"/>
    <n v="56476.78"/>
    <n v="1.0000038954062183"/>
    <n v="-0.22000000000116415"/>
    <n v="-0.22000000000116415"/>
    <n v="0"/>
    <n v="5400"/>
    <n v="-317"/>
    <n v="5083"/>
    <n v="0"/>
    <n v="56477"/>
    <n v="0"/>
    <m/>
    <n v="5083"/>
    <n v="0"/>
    <m/>
    <m/>
    <m/>
    <m/>
    <m/>
    <m/>
    <m/>
    <m/>
    <x v="1"/>
    <n v="0"/>
    <n v="1"/>
    <n v="8"/>
    <n v="12"/>
    <n v="0"/>
    <n v="0"/>
    <n v="1500"/>
    <n v="2010"/>
  </r>
  <r>
    <m/>
    <m/>
    <s v="GBS/PHA/60/TAS/13"/>
    <s v="UNEP"/>
    <m/>
    <x v="0"/>
    <s v="GBS"/>
    <x v="3"/>
    <s v="PHA"/>
    <s v="Terminal phase-out management plan (second tranche)"/>
    <d v="2010-04-01T00:00:00"/>
    <d v="2011-04-01T00:00:00"/>
    <s v="FIN"/>
    <d v="2010-07-01T00:00:00"/>
    <m/>
    <d v="2011-12-01T00:00:00"/>
    <d v="2011-12-01T00:00:00"/>
    <n v="3.9"/>
    <m/>
    <m/>
    <n v="0"/>
    <m/>
    <m/>
    <n v="0"/>
    <m/>
    <m/>
    <n v="0"/>
    <m/>
    <m/>
    <n v="37500"/>
    <n v="0"/>
    <n v="37500"/>
    <n v="1"/>
    <n v="0"/>
    <n v="0"/>
    <n v="0"/>
    <n v="4875"/>
    <n v="0"/>
    <n v="4875"/>
    <n v="0"/>
    <n v="37500"/>
    <n v="0"/>
    <n v="0"/>
    <n v="4875"/>
    <n v="0"/>
    <m/>
    <n v="0"/>
    <m/>
    <m/>
    <m/>
    <m/>
    <m/>
    <m/>
    <x v="1"/>
    <n v="0"/>
    <n v="1"/>
    <n v="3"/>
    <n v="12"/>
    <n v="0"/>
    <n v="0"/>
    <n v="3900"/>
    <n v="2010"/>
  </r>
  <r>
    <m/>
    <m/>
    <s v="HON/PHA/59/TAS/32"/>
    <s v="UNEP"/>
    <m/>
    <x v="1"/>
    <s v="HON"/>
    <x v="3"/>
    <s v="PHA"/>
    <s v="Terminal phase-out management plan (second tranche)"/>
    <d v="2009-11-01T00:00:00"/>
    <d v="2010-11-01T00:00:00"/>
    <s v="FIN"/>
    <d v="2011-05-01T00:00:00"/>
    <m/>
    <d v="2013-12-01T00:00:00"/>
    <d v="2014-12-01T00:00:00"/>
    <n v="0"/>
    <m/>
    <m/>
    <n v="0"/>
    <m/>
    <m/>
    <n v="0"/>
    <m/>
    <m/>
    <n v="0"/>
    <m/>
    <m/>
    <n v="52000"/>
    <n v="-8732"/>
    <n v="43268"/>
    <n v="1"/>
    <n v="0"/>
    <n v="0"/>
    <n v="0"/>
    <n v="6760"/>
    <n v="-1135"/>
    <n v="5625"/>
    <n v="0"/>
    <n v="43268"/>
    <n v="0"/>
    <n v="0"/>
    <n v="5625"/>
    <n v="0"/>
    <m/>
    <n v="0"/>
    <m/>
    <m/>
    <m/>
    <m/>
    <m/>
    <m/>
    <x v="1"/>
    <n v="0"/>
    <n v="1"/>
    <n v="18"/>
    <n v="12"/>
    <n v="0"/>
    <n v="0"/>
    <n v="0"/>
    <n v="2009"/>
  </r>
  <r>
    <m/>
    <m/>
    <s v="HON/PHA/59/INV/33"/>
    <s v="UNIDO"/>
    <m/>
    <x v="1"/>
    <s v="HON"/>
    <x v="0"/>
    <s v="PHA"/>
    <s v="Terminal phase-out management plan (second tranche)"/>
    <d v="2009-11-01T00:00:00"/>
    <d v="2010-11-01T00:00:00"/>
    <s v="FIN"/>
    <d v="2009-12-01T00:00:00"/>
    <m/>
    <d v="2010-12-01T00:00:00"/>
    <d v="2011-12-01T00:00:00"/>
    <n v="39.700000000000003"/>
    <m/>
    <m/>
    <n v="0"/>
    <m/>
    <m/>
    <n v="39.700000000000003"/>
    <m/>
    <m/>
    <n v="0"/>
    <m/>
    <m/>
    <n v="37500"/>
    <n v="-271.31"/>
    <n v="37228.69"/>
    <n v="1.0000083269113149"/>
    <n v="-0.30999999999767169"/>
    <n v="-0.30999999999767169"/>
    <n v="0"/>
    <n v="2813"/>
    <n v="-21"/>
    <n v="2792"/>
    <n v="0"/>
    <n v="37229"/>
    <n v="0"/>
    <m/>
    <n v="2792"/>
    <n v="0"/>
    <m/>
    <m/>
    <m/>
    <m/>
    <m/>
    <m/>
    <m/>
    <m/>
    <x v="1"/>
    <n v="0"/>
    <n v="1"/>
    <n v="1"/>
    <n v="12"/>
    <n v="0"/>
    <n v="0"/>
    <n v="39700"/>
    <n v="2009"/>
  </r>
  <r>
    <m/>
    <m/>
    <s v="LAO/PHA/61/INV/21"/>
    <s v="France"/>
    <m/>
    <x v="2"/>
    <s v="LAO"/>
    <x v="0"/>
    <s v="PHA"/>
    <s v="Terminal phase-out management plan (second tranche)"/>
    <d v="2010-07-01T00:00:00"/>
    <d v="2011-07-01T00:00:00"/>
    <s v="FIN"/>
    <d v="2010-08-01T00:00:00"/>
    <m/>
    <d v="2013-05-01T00:00:00"/>
    <d v="2014-12-01T00:00:00"/>
    <n v="6.5"/>
    <m/>
    <m/>
    <n v="0"/>
    <m/>
    <m/>
    <m/>
    <m/>
    <m/>
    <m/>
    <m/>
    <m/>
    <n v="138500"/>
    <n v="0"/>
    <n v="138500"/>
    <n v="1"/>
    <n v="0"/>
    <n v="0"/>
    <n v="0"/>
    <n v="18005"/>
    <n v="0"/>
    <n v="18005"/>
    <n v="0"/>
    <n v="138500"/>
    <m/>
    <n v="0"/>
    <n v="18005"/>
    <m/>
    <m/>
    <m/>
    <m/>
    <m/>
    <s v="The project is competed. Implementation of tranches 1 and 2 were binded in order to accelerate the pace of implementation. It is to be noted that following an incident in the management of the funds, the agency support costs were in fact used for the project activities. "/>
    <m/>
    <m/>
    <m/>
    <x v="1"/>
    <n v="0"/>
    <n v="1"/>
    <n v="1"/>
    <n v="12"/>
    <n v="0"/>
    <n v="0"/>
    <n v="6500"/>
    <n v="2010"/>
  </r>
  <r>
    <m/>
    <m/>
    <s v="MAG/PHA/56/TAS/18"/>
    <s v="UNEP"/>
    <m/>
    <x v="0"/>
    <s v="MAG"/>
    <x v="3"/>
    <s v="PHA"/>
    <s v="Terminal phase-out management plan (second tranche)"/>
    <d v="2008-11-01T00:00:00"/>
    <d v="2009-11-01T00:00:00"/>
    <s v="FIN"/>
    <d v="2009-07-01T00:00:00"/>
    <m/>
    <d v="2011-03-01T00:00:00"/>
    <d v="2011-07-01T00:00:00"/>
    <n v="0"/>
    <m/>
    <m/>
    <n v="0"/>
    <m/>
    <m/>
    <n v="0"/>
    <m/>
    <m/>
    <n v="0"/>
    <m/>
    <m/>
    <n v="87000"/>
    <n v="0"/>
    <n v="87000"/>
    <n v="1"/>
    <n v="0"/>
    <n v="0"/>
    <n v="0"/>
    <n v="11310"/>
    <n v="0"/>
    <n v="11310"/>
    <n v="0"/>
    <n v="87000"/>
    <n v="0"/>
    <n v="0"/>
    <n v="11310"/>
    <n v="0"/>
    <m/>
    <n v="0"/>
    <m/>
    <m/>
    <m/>
    <m/>
    <m/>
    <m/>
    <x v="1"/>
    <n v="0"/>
    <n v="1"/>
    <n v="8"/>
    <n v="12"/>
    <n v="0"/>
    <n v="0"/>
    <n v="0"/>
    <n v="2008"/>
  </r>
  <r>
    <m/>
    <m/>
    <s v="MAG/PHA/56/INV/19"/>
    <s v="UNIDO"/>
    <m/>
    <x v="0"/>
    <s v="MAG"/>
    <x v="0"/>
    <s v="PHA"/>
    <s v="Terminal phase-out management plan (second tranche)"/>
    <d v="2008-11-01T00:00:00"/>
    <d v="2009-11-01T00:00:00"/>
    <s v="FIN"/>
    <d v="2009-02-01T00:00:00"/>
    <m/>
    <d v="2009-11-01T00:00:00"/>
    <d v="2010-12-01T00:00:00"/>
    <n v="2.4"/>
    <m/>
    <m/>
    <n v="0"/>
    <m/>
    <m/>
    <n v="2.4"/>
    <m/>
    <m/>
    <n v="0"/>
    <m/>
    <m/>
    <n v="47000"/>
    <n v="-2473.8200000000002"/>
    <n v="44526.18"/>
    <n v="0.99999595743448011"/>
    <n v="0.18000000000029104"/>
    <n v="0.18000000000029104"/>
    <n v="0"/>
    <n v="4230"/>
    <n v="-223"/>
    <n v="4007"/>
    <n v="0"/>
    <n v="44526"/>
    <n v="0"/>
    <m/>
    <n v="4007"/>
    <n v="0"/>
    <m/>
    <m/>
    <m/>
    <m/>
    <m/>
    <m/>
    <m/>
    <m/>
    <x v="1"/>
    <n v="0"/>
    <n v="1"/>
    <n v="3"/>
    <n v="12"/>
    <n v="0"/>
    <n v="0"/>
    <n v="2400"/>
    <n v="2008"/>
  </r>
  <r>
    <m/>
    <m/>
    <s v="MDV/PHA/58/TAS/18"/>
    <s v="UNEP"/>
    <m/>
    <x v="2"/>
    <s v="MDV"/>
    <x v="3"/>
    <s v="PHA"/>
    <s v="Terminal phase-out management plan (second tranche)"/>
    <d v="2009-07-01T00:00:00"/>
    <d v="2010-07-01T00:00:00"/>
    <s v="FIN"/>
    <d v="2009-12-01T00:00:00"/>
    <m/>
    <d v="2010-07-01T00:00:00"/>
    <d v="2011-07-01T00:00:00"/>
    <n v="0"/>
    <m/>
    <m/>
    <n v="0"/>
    <m/>
    <m/>
    <n v="0"/>
    <m/>
    <m/>
    <n v="0"/>
    <m/>
    <m/>
    <n v="15000"/>
    <n v="0"/>
    <n v="15000"/>
    <n v="1"/>
    <n v="0"/>
    <n v="0"/>
    <n v="0"/>
    <n v="1950"/>
    <n v="0"/>
    <n v="1950"/>
    <n v="0"/>
    <n v="15000"/>
    <n v="0"/>
    <n v="0"/>
    <n v="1950"/>
    <n v="0"/>
    <m/>
    <n v="0"/>
    <m/>
    <m/>
    <m/>
    <m/>
    <m/>
    <m/>
    <x v="1"/>
    <n v="0"/>
    <n v="1"/>
    <n v="5"/>
    <n v="12"/>
    <n v="0"/>
    <n v="0"/>
    <n v="0"/>
    <n v="2009"/>
  </r>
  <r>
    <m/>
    <m/>
    <s v="MON/PHA/53/INV/12"/>
    <s v="Japan"/>
    <m/>
    <x v="2"/>
    <s v="MON"/>
    <x v="0"/>
    <s v="PHA"/>
    <s v="Terminal phase-out management plan (second tranche)"/>
    <d v="2007-11-01T00:00:00"/>
    <d v="2009-11-01T00:00:00"/>
    <s v="FIN"/>
    <d v="2009-11-01T00:00:00"/>
    <m/>
    <d v="2010-12-01T00:00:00"/>
    <d v="2011-01-01T00:00:00"/>
    <n v="1.5"/>
    <m/>
    <m/>
    <n v="0"/>
    <m/>
    <m/>
    <n v="1.5"/>
    <m/>
    <m/>
    <m/>
    <m/>
    <m/>
    <n v="55000"/>
    <n v="0"/>
    <n v="55000"/>
    <n v="1"/>
    <n v="0"/>
    <n v="0"/>
    <n v="0"/>
    <n v="7150"/>
    <n v="0"/>
    <n v="7150"/>
    <n v="0"/>
    <n v="55000"/>
    <n v="0"/>
    <n v="0"/>
    <n v="7150"/>
    <n v="0"/>
    <m/>
    <m/>
    <m/>
    <m/>
    <s v="Financial completion in Jan 2011."/>
    <m/>
    <m/>
    <m/>
    <x v="1"/>
    <n v="0"/>
    <n v="1"/>
    <n v="24"/>
    <n v="24"/>
    <n v="0"/>
    <n v="0"/>
    <n v="1500"/>
    <n v="2007"/>
  </r>
  <r>
    <m/>
    <m/>
    <s v="MOZ/PHA/59/INV/19"/>
    <s v="UNDP"/>
    <m/>
    <x v="0"/>
    <s v="MOZ"/>
    <x v="0"/>
    <s v="PHA"/>
    <s v="Terminal phase-out management plan (second tranche)"/>
    <d v="2009-11-01T00:00:00"/>
    <d v="2011-11-01T00:00:00"/>
    <s v="FIN"/>
    <d v="2009-12-01T00:00:00"/>
    <m/>
    <d v="2011-12-01T00:00:00"/>
    <d v="2012-02-01T00:00:00"/>
    <n v="0"/>
    <m/>
    <m/>
    <m/>
    <m/>
    <m/>
    <n v="0"/>
    <m/>
    <m/>
    <m/>
    <m/>
    <m/>
    <n v="17000"/>
    <n v="-1129"/>
    <n v="15871"/>
    <n v="1"/>
    <n v="0"/>
    <n v="0"/>
    <n v="0"/>
    <n v="1530"/>
    <n v="-102"/>
    <n v="1428"/>
    <n v="-0.39000000000010004"/>
    <n v="15871"/>
    <n v="0"/>
    <n v="0"/>
    <n v="1428.39"/>
    <n v="0"/>
    <m/>
    <m/>
    <m/>
    <m/>
    <s v="Financially completed in 2012."/>
    <m/>
    <m/>
    <m/>
    <x v="1"/>
    <n v="0"/>
    <n v="1"/>
    <n v="1"/>
    <n v="24"/>
    <n v="0"/>
    <n v="0"/>
    <n v="0"/>
    <n v="2009"/>
  </r>
  <r>
    <m/>
    <m/>
    <s v="MOZ/PHA/59/TAS/18"/>
    <s v="UNEP"/>
    <m/>
    <x v="0"/>
    <s v="MOZ"/>
    <x v="3"/>
    <s v="PHA"/>
    <s v="Terminal phase-out management plan (second tranche)"/>
    <d v="2009-11-01T00:00:00"/>
    <d v="2011-11-01T00:00:00"/>
    <s v="FIN"/>
    <d v="2010-02-01T00:00:00"/>
    <m/>
    <d v="2013-09-01T00:00:00"/>
    <d v="2014-12-01T00:00:00"/>
    <n v="0"/>
    <m/>
    <m/>
    <n v="0"/>
    <m/>
    <m/>
    <n v="0"/>
    <m/>
    <m/>
    <n v="0"/>
    <m/>
    <m/>
    <n v="59000"/>
    <n v="0"/>
    <n v="59000"/>
    <n v="1"/>
    <n v="0"/>
    <n v="0"/>
    <n v="0"/>
    <n v="7670"/>
    <n v="0"/>
    <n v="7670"/>
    <n v="0"/>
    <n v="59000"/>
    <n v="0"/>
    <n v="0"/>
    <n v="7670"/>
    <n v="0"/>
    <m/>
    <n v="0"/>
    <m/>
    <m/>
    <m/>
    <m/>
    <m/>
    <m/>
    <x v="1"/>
    <n v="0"/>
    <n v="1"/>
    <n v="3"/>
    <n v="24"/>
    <n v="0"/>
    <n v="0"/>
    <n v="0"/>
    <n v="2009"/>
  </r>
  <r>
    <m/>
    <m/>
    <s v="NEP/PHA/57/INV/26"/>
    <s v="UNDP"/>
    <m/>
    <x v="2"/>
    <s v="NEP"/>
    <x v="0"/>
    <s v="PHA"/>
    <s v="Terminal phase-out management plan (second tranche)"/>
    <d v="2009-04-01T00:00:00"/>
    <d v="2011-03-01T00:00:00"/>
    <s v="FIN"/>
    <d v="2011-09-01T00:00:00"/>
    <m/>
    <d v="2013-12-01T00:00:00"/>
    <d v="2014-06-01T00:00:00"/>
    <n v="0"/>
    <m/>
    <m/>
    <m/>
    <m/>
    <m/>
    <n v="0"/>
    <m/>
    <m/>
    <m/>
    <m/>
    <m/>
    <n v="25000"/>
    <n v="0"/>
    <n v="25000"/>
    <n v="1"/>
    <n v="0"/>
    <n v="0"/>
    <n v="0"/>
    <n v="2250"/>
    <n v="0"/>
    <n v="2250"/>
    <n v="0"/>
    <n v="25000"/>
    <n v="0"/>
    <n v="0"/>
    <n v="2250"/>
    <n v="0"/>
    <m/>
    <m/>
    <m/>
    <m/>
    <s v="Financially completed in 2014."/>
    <m/>
    <m/>
    <m/>
    <x v="1"/>
    <n v="0"/>
    <n v="1"/>
    <n v="29"/>
    <n v="23"/>
    <n v="0"/>
    <n v="0"/>
    <n v="0"/>
    <n v="2009"/>
  </r>
  <r>
    <m/>
    <m/>
    <s v="OMA/PHA/57/INV/19"/>
    <s v="UNIDO"/>
    <m/>
    <x v="2"/>
    <s v="OMA"/>
    <x v="0"/>
    <s v="PHA"/>
    <s v="Terminal phase-out management plan (second tranche)"/>
    <d v="2009-04-01T00:00:00"/>
    <d v="2010-03-01T00:00:00"/>
    <s v="FIN"/>
    <d v="2009-11-01T00:00:00"/>
    <m/>
    <d v="2011-12-01T00:00:00"/>
    <d v="2013-12-01T00:00:00"/>
    <n v="25"/>
    <m/>
    <m/>
    <n v="0"/>
    <m/>
    <m/>
    <n v="25"/>
    <m/>
    <m/>
    <n v="0"/>
    <m/>
    <m/>
    <n v="164200"/>
    <n v="-37296.97"/>
    <n v="126903.03"/>
    <n v="0.9999997635990252"/>
    <n v="2.9999999998835847E-2"/>
    <n v="2.9999999998835847E-2"/>
    <n v="0"/>
    <n v="12315"/>
    <n v="-2797"/>
    <n v="9518"/>
    <n v="0"/>
    <n v="126903"/>
    <n v="0"/>
    <m/>
    <n v="9518"/>
    <n v="0"/>
    <m/>
    <m/>
    <m/>
    <m/>
    <m/>
    <m/>
    <m/>
    <m/>
    <x v="1"/>
    <n v="0"/>
    <n v="1"/>
    <n v="7"/>
    <n v="11"/>
    <n v="0"/>
    <n v="0"/>
    <n v="25000"/>
    <n v="2009"/>
  </r>
  <r>
    <m/>
    <m/>
    <s v="QAT/PHA/59/TAS/14"/>
    <s v="UNEP"/>
    <m/>
    <x v="2"/>
    <s v="QAT"/>
    <x v="3"/>
    <s v="PHA"/>
    <s v="Terminal phase-out management plan (second tranche)"/>
    <d v="2009-11-01T00:00:00"/>
    <d v="2010-11-01T00:00:00"/>
    <s v="FIN"/>
    <d v="2018-10-01T00:00:00"/>
    <m/>
    <d v="2014-12-01T00:00:00"/>
    <d v="2018-12-01T00:00:00"/>
    <n v="0"/>
    <m/>
    <m/>
    <n v="0"/>
    <m/>
    <m/>
    <n v="0"/>
    <m/>
    <m/>
    <n v="0"/>
    <m/>
    <m/>
    <n v="55000"/>
    <n v="0"/>
    <n v="55000"/>
    <n v="1"/>
    <n v="0"/>
    <n v="0"/>
    <n v="0"/>
    <n v="7150"/>
    <n v="0"/>
    <n v="7150"/>
    <n v="0"/>
    <n v="55000"/>
    <n v="0"/>
    <n v="0"/>
    <n v="7150"/>
    <n v="0"/>
    <m/>
    <n v="0"/>
    <m/>
    <m/>
    <m/>
    <m/>
    <m/>
    <m/>
    <x v="1"/>
    <n v="0"/>
    <n v="1"/>
    <n v="107"/>
    <n v="12"/>
    <n v="0"/>
    <n v="0"/>
    <n v="0"/>
    <n v="2009"/>
  </r>
  <r>
    <m/>
    <m/>
    <s v="QAT/PHA/59/INV/13"/>
    <s v="UNIDO"/>
    <m/>
    <x v="2"/>
    <s v="QAT"/>
    <x v="0"/>
    <s v="PHA"/>
    <s v="Terminal phase-out management plan (second tranche)"/>
    <d v="2009-11-01T00:00:00"/>
    <d v="2010-11-01T00:00:00"/>
    <s v="FIN"/>
    <d v="2010-12-01T00:00:00"/>
    <m/>
    <d v="2013-12-01T00:00:00"/>
    <d v="2013-12-01T00:00:00"/>
    <n v="12"/>
    <m/>
    <m/>
    <n v="0"/>
    <m/>
    <m/>
    <n v="12"/>
    <m/>
    <m/>
    <n v="0"/>
    <m/>
    <m/>
    <n v="70000"/>
    <n v="-895.57"/>
    <n v="69104.429999999993"/>
    <n v="0.99999377753350993"/>
    <n v="0.42999999999301508"/>
    <n v="0.42999999999301508"/>
    <n v="0"/>
    <n v="5250"/>
    <n v="-67"/>
    <n v="5183"/>
    <n v="0"/>
    <n v="69104"/>
    <n v="0"/>
    <m/>
    <n v="5183"/>
    <n v="0"/>
    <m/>
    <m/>
    <m/>
    <m/>
    <m/>
    <m/>
    <m/>
    <m/>
    <x v="1"/>
    <n v="0"/>
    <n v="1"/>
    <n v="13"/>
    <n v="12"/>
    <n v="0"/>
    <n v="0"/>
    <n v="12000"/>
    <n v="2009"/>
  </r>
  <r>
    <m/>
    <m/>
    <s v="SAM/PHA/57/INV/13"/>
    <s v="UNDP"/>
    <m/>
    <x v="2"/>
    <s v="SAM"/>
    <x v="0"/>
    <s v="PHA"/>
    <s v="Terminal phase-out management plan (second tranche)"/>
    <d v="2009-04-01T00:00:00"/>
    <d v="2011-03-01T00:00:00"/>
    <s v="FIN"/>
    <m/>
    <m/>
    <d v="2013-12-01T00:00:00"/>
    <d v="2014-05-01T00:00:00"/>
    <n v="0"/>
    <m/>
    <m/>
    <m/>
    <m/>
    <m/>
    <n v="0"/>
    <m/>
    <m/>
    <m/>
    <m/>
    <m/>
    <n v="30000"/>
    <n v="-30000"/>
    <n v="0"/>
    <n v="0"/>
    <n v="0"/>
    <n v="0"/>
    <n v="0"/>
    <n v="2700"/>
    <n v="-2700"/>
    <n v="0"/>
    <n v="0"/>
    <n v="0"/>
    <n v="0"/>
    <n v="0"/>
    <n v="0"/>
    <n v="0"/>
    <m/>
    <m/>
    <m/>
    <m/>
    <s v="Financially completed in 2014."/>
    <m/>
    <m/>
    <m/>
    <x v="1"/>
    <n v="0"/>
    <n v="0"/>
    <s v=""/>
    <n v="23"/>
    <n v="0"/>
    <n v="0"/>
    <n v="0"/>
    <n v="2009"/>
  </r>
  <r>
    <m/>
    <m/>
    <s v="SAM/PHA/57/TAS/12"/>
    <s v="UNEP"/>
    <m/>
    <x v="2"/>
    <s v="SAM"/>
    <x v="3"/>
    <s v="PHA"/>
    <s v="Terminal phase-out management plan (second tranche)"/>
    <d v="2009-04-01T00:00:00"/>
    <d v="2010-03-01T00:00:00"/>
    <s v="FIN"/>
    <d v="2009-07-01T00:00:00"/>
    <m/>
    <d v="2010-12-01T00:00:00"/>
    <d v="2011-12-01T00:00:00"/>
    <n v="0"/>
    <m/>
    <m/>
    <n v="0"/>
    <m/>
    <m/>
    <n v="0"/>
    <m/>
    <m/>
    <n v="0"/>
    <m/>
    <m/>
    <n v="20000"/>
    <n v="0"/>
    <n v="20000"/>
    <n v="1"/>
    <n v="0"/>
    <n v="0"/>
    <n v="0"/>
    <n v="2600"/>
    <n v="0"/>
    <n v="2600"/>
    <n v="0"/>
    <n v="20000"/>
    <n v="0"/>
    <n v="0"/>
    <n v="2600"/>
    <n v="0"/>
    <m/>
    <n v="0"/>
    <m/>
    <m/>
    <m/>
    <m/>
    <m/>
    <m/>
    <x v="1"/>
    <n v="0"/>
    <n v="1"/>
    <n v="3"/>
    <n v="11"/>
    <n v="0"/>
    <n v="0"/>
    <n v="0"/>
    <n v="2009"/>
  </r>
  <r>
    <m/>
    <m/>
    <s v="SIL/PHA/61/INV/22"/>
    <s v="UNDP"/>
    <m/>
    <x v="0"/>
    <s v="SIL"/>
    <x v="0"/>
    <s v="PHA"/>
    <s v="Terminal phase-out management plan (second tranche)"/>
    <d v="2010-07-01T00:00:00"/>
    <d v="2011-07-01T00:00:00"/>
    <s v="FIN"/>
    <d v="2011-04-01T00:00:00"/>
    <m/>
    <d v="2011-12-01T00:00:00"/>
    <d v="2013-07-01T00:00:00"/>
    <n v="0"/>
    <m/>
    <m/>
    <m/>
    <m/>
    <m/>
    <n v="0"/>
    <m/>
    <m/>
    <m/>
    <m/>
    <m/>
    <n v="20000"/>
    <n v="-5285"/>
    <n v="14715"/>
    <n v="1"/>
    <n v="0"/>
    <n v="0"/>
    <n v="0"/>
    <n v="1800"/>
    <n v="-476"/>
    <n v="1324"/>
    <n v="-0.34999999999990905"/>
    <n v="14715"/>
    <n v="0"/>
    <n v="0"/>
    <n v="1324.35"/>
    <n v="0"/>
    <m/>
    <m/>
    <m/>
    <m/>
    <s v="Financially completed in 2013."/>
    <m/>
    <m/>
    <m/>
    <x v="1"/>
    <n v="0"/>
    <n v="1"/>
    <n v="9"/>
    <n v="12"/>
    <n v="0"/>
    <n v="0"/>
    <n v="0"/>
    <n v="2010"/>
  </r>
  <r>
    <m/>
    <m/>
    <s v="SIL/PHA/61/TAS/23"/>
    <s v="UNEP"/>
    <m/>
    <x v="0"/>
    <s v="SIL"/>
    <x v="3"/>
    <s v="PHA"/>
    <s v="Terminal phase-out management plan (second tranche)"/>
    <d v="2010-07-01T00:00:00"/>
    <d v="2011-07-01T00:00:00"/>
    <s v="FIN"/>
    <d v="2012-01-01T00:00:00"/>
    <m/>
    <d v="2013-12-01T00:00:00"/>
    <d v="2014-12-01T00:00:00"/>
    <n v="0"/>
    <m/>
    <m/>
    <n v="0"/>
    <m/>
    <m/>
    <n v="0"/>
    <m/>
    <m/>
    <n v="0"/>
    <m/>
    <m/>
    <n v="55000"/>
    <n v="0"/>
    <n v="55000"/>
    <n v="1"/>
    <n v="0"/>
    <n v="0"/>
    <n v="0"/>
    <n v="7150"/>
    <n v="0"/>
    <n v="7150"/>
    <n v="0"/>
    <n v="55000"/>
    <n v="0"/>
    <n v="0"/>
    <n v="7150"/>
    <n v="0"/>
    <m/>
    <n v="0"/>
    <m/>
    <m/>
    <m/>
    <m/>
    <m/>
    <m/>
    <x v="1"/>
    <n v="0"/>
    <n v="1"/>
    <n v="18"/>
    <n v="12"/>
    <n v="0"/>
    <n v="0"/>
    <n v="0"/>
    <n v="2010"/>
  </r>
  <r>
    <m/>
    <m/>
    <s v="URT/PHA/58/INV/28"/>
    <s v="UNDP"/>
    <m/>
    <x v="0"/>
    <s v="URT"/>
    <x v="0"/>
    <s v="PHA"/>
    <s v="Terminal phase-out management plan (second tranche)"/>
    <d v="2009-07-01T00:00:00"/>
    <d v="2011-07-01T00:00:00"/>
    <s v="FIN"/>
    <d v="2012-01-01T00:00:00"/>
    <m/>
    <d v="2013-12-01T00:00:00"/>
    <d v="2014-02-01T00:00:00"/>
    <n v="38.1"/>
    <m/>
    <m/>
    <m/>
    <m/>
    <m/>
    <n v="38.1"/>
    <m/>
    <m/>
    <m/>
    <m/>
    <m/>
    <n v="72000"/>
    <n v="-23802"/>
    <n v="48198"/>
    <n v="1"/>
    <n v="0"/>
    <n v="0"/>
    <n v="0"/>
    <n v="5400"/>
    <n v="-1785"/>
    <n v="3615"/>
    <n v="0"/>
    <n v="48198"/>
    <n v="0"/>
    <n v="0"/>
    <n v="3615"/>
    <n v="0"/>
    <m/>
    <m/>
    <m/>
    <m/>
    <s v="Financially Completed in 2014."/>
    <m/>
    <m/>
    <m/>
    <x v="1"/>
    <n v="0"/>
    <n v="1"/>
    <n v="30"/>
    <n v="24"/>
    <n v="0"/>
    <n v="0"/>
    <n v="38100"/>
    <n v="2009"/>
  </r>
  <r>
    <m/>
    <m/>
    <s v="URT/PHA/58/TAS/27"/>
    <s v="UNEP"/>
    <m/>
    <x v="0"/>
    <s v="URT"/>
    <x v="3"/>
    <s v="PHA"/>
    <s v="Terminal phase-out management plan (second tranche)"/>
    <d v="2009-07-01T00:00:00"/>
    <d v="2010-07-01T00:00:00"/>
    <s v="FIN"/>
    <d v="2009-12-01T00:00:00"/>
    <m/>
    <d v="2013-12-01T00:00:00"/>
    <d v="2014-12-01T00:00:00"/>
    <n v="0"/>
    <m/>
    <m/>
    <n v="0"/>
    <m/>
    <m/>
    <n v="0"/>
    <m/>
    <m/>
    <n v="0"/>
    <m/>
    <m/>
    <n v="78000"/>
    <n v="0"/>
    <n v="78000"/>
    <n v="1"/>
    <n v="0"/>
    <n v="0"/>
    <n v="0"/>
    <n v="10140"/>
    <n v="0"/>
    <n v="10140"/>
    <n v="0"/>
    <n v="78000"/>
    <n v="0"/>
    <n v="0"/>
    <n v="10140"/>
    <n v="0"/>
    <m/>
    <n v="0"/>
    <m/>
    <m/>
    <m/>
    <m/>
    <m/>
    <m/>
    <x v="1"/>
    <n v="0"/>
    <n v="1"/>
    <n v="5"/>
    <n v="12"/>
    <n v="0"/>
    <n v="0"/>
    <n v="0"/>
    <n v="2009"/>
  </r>
  <r>
    <m/>
    <m/>
    <s v="UGA/PHA/59/INV/15"/>
    <s v="France"/>
    <m/>
    <x v="0"/>
    <s v="UGA"/>
    <x v="0"/>
    <s v="PHA"/>
    <s v="Terminal phase-out management plan (second tranche)"/>
    <d v="2009-11-01T00:00:00"/>
    <d v="2010-11-01T00:00:00"/>
    <s v="FIN"/>
    <d v="2010-01-01T00:00:00"/>
    <m/>
    <d v="2011-04-01T00:00:00"/>
    <d v="2012-12-01T00:00:00"/>
    <n v="1.9"/>
    <m/>
    <m/>
    <n v="0"/>
    <m/>
    <m/>
    <n v="1.9"/>
    <m/>
    <m/>
    <m/>
    <m/>
    <m/>
    <n v="62500"/>
    <n v="-5080"/>
    <n v="57420"/>
    <n v="1"/>
    <n v="0"/>
    <n v="0"/>
    <n v="0"/>
    <n v="8125"/>
    <n v="-690"/>
    <n v="7435"/>
    <n v="0"/>
    <n v="57420"/>
    <m/>
    <n v="0"/>
    <n v="7435"/>
    <m/>
    <m/>
    <m/>
    <m/>
    <m/>
    <s v="The French contribution was implemented by GTZ-Proklima. Project completed."/>
    <m/>
    <m/>
    <m/>
    <x v="1"/>
    <n v="0"/>
    <n v="1"/>
    <n v="2"/>
    <n v="12"/>
    <n v="0"/>
    <n v="0"/>
    <n v="1900"/>
    <n v="2009"/>
  </r>
  <r>
    <m/>
    <m/>
    <s v="GRN/PHA/59/INV/16"/>
    <s v="UNDP"/>
    <m/>
    <x v="1"/>
    <s v="GRN"/>
    <x v="0"/>
    <s v="PHA"/>
    <s v="Terminal phase-out management plan (third tranche)"/>
    <d v="2009-11-01T00:00:00"/>
    <d v="2011-11-01T00:00:00"/>
    <s v="FIN"/>
    <d v="2011-04-01T00:00:00"/>
    <m/>
    <d v="2011-11-01T00:00:00"/>
    <d v="2014-05-01T00:00:00"/>
    <n v="3"/>
    <m/>
    <m/>
    <m/>
    <m/>
    <m/>
    <n v="3"/>
    <m/>
    <m/>
    <m/>
    <m/>
    <m/>
    <n v="30000"/>
    <n v="-663"/>
    <n v="29337"/>
    <n v="1"/>
    <n v="0"/>
    <n v="0"/>
    <n v="0"/>
    <n v="2700"/>
    <n v="-60"/>
    <n v="2640"/>
    <n v="-0.32999999999992724"/>
    <n v="29337"/>
    <n v="0"/>
    <n v="0"/>
    <n v="2640.33"/>
    <n v="0"/>
    <m/>
    <m/>
    <m/>
    <m/>
    <s v="Financially completed in 2014."/>
    <m/>
    <m/>
    <m/>
    <x v="1"/>
    <n v="0"/>
    <n v="1"/>
    <n v="17"/>
    <n v="24"/>
    <n v="0"/>
    <n v="0"/>
    <n v="3000"/>
    <n v="2009"/>
  </r>
  <r>
    <m/>
    <m/>
    <s v="GRN/PHA/59/TAS/15"/>
    <s v="UNEP"/>
    <m/>
    <x v="1"/>
    <s v="GRN"/>
    <x v="3"/>
    <s v="PHA"/>
    <s v="Terminal phase-out management plan (third tranche)"/>
    <d v="2009-11-01T00:00:00"/>
    <d v="2011-11-01T00:00:00"/>
    <s v="FIN"/>
    <d v="2010-08-01T00:00:00"/>
    <m/>
    <d v="2013-12-01T00:00:00"/>
    <d v="2013-12-01T00:00:00"/>
    <n v="0"/>
    <m/>
    <m/>
    <n v="0"/>
    <m/>
    <m/>
    <n v="0"/>
    <m/>
    <m/>
    <n v="0"/>
    <m/>
    <m/>
    <n v="32500"/>
    <n v="-8528"/>
    <n v="23972"/>
    <n v="1"/>
    <n v="0"/>
    <n v="0"/>
    <n v="0"/>
    <n v="4225"/>
    <n v="-1108.6400000000001"/>
    <n v="3116.3599999999997"/>
    <n v="0"/>
    <n v="23972"/>
    <n v="0"/>
    <n v="0"/>
    <n v="3116.3599999999992"/>
    <n v="0"/>
    <m/>
    <n v="0"/>
    <m/>
    <m/>
    <m/>
    <m/>
    <m/>
    <m/>
    <x v="1"/>
    <n v="0"/>
    <n v="1"/>
    <n v="9"/>
    <n v="24"/>
    <n v="0"/>
    <n v="0"/>
    <n v="0"/>
    <n v="2009"/>
  </r>
  <r>
    <m/>
    <m/>
    <s v="COS/PHA/52/INV/37"/>
    <s v="UNDP"/>
    <m/>
    <x v="1"/>
    <s v="COS"/>
    <x v="0"/>
    <s v="PHA"/>
    <s v="Terminal phase-out management plan for Annex A Group I substances (first tranche)"/>
    <d v="2007-07-01T00:00:00"/>
    <d v="2009-07-01T00:00:00"/>
    <s v="FIN"/>
    <d v="2008-02-01T00:00:00"/>
    <m/>
    <d v="2008-12-01T00:00:00"/>
    <d v="2013-02-01T00:00:00"/>
    <n v="0"/>
    <m/>
    <m/>
    <m/>
    <m/>
    <m/>
    <n v="0"/>
    <m/>
    <m/>
    <m/>
    <m/>
    <m/>
    <n v="200000"/>
    <n v="0"/>
    <n v="200000"/>
    <n v="1"/>
    <n v="0"/>
    <n v="0"/>
    <n v="0"/>
    <n v="15000"/>
    <n v="0"/>
    <n v="15000"/>
    <n v="0"/>
    <n v="200000"/>
    <n v="0"/>
    <n v="0"/>
    <n v="15000"/>
    <n v="0"/>
    <m/>
    <m/>
    <m/>
    <m/>
    <s v="Financially completed in 2013."/>
    <m/>
    <m/>
    <m/>
    <x v="1"/>
    <n v="0"/>
    <n v="1"/>
    <n v="7"/>
    <n v="24"/>
    <n v="0"/>
    <n v="0"/>
    <n v="0"/>
    <n v="2007"/>
  </r>
  <r>
    <m/>
    <m/>
    <s v="ELS/PHA/53/INV/21"/>
    <s v="UNDP"/>
    <m/>
    <x v="1"/>
    <s v="ELS"/>
    <x v="0"/>
    <s v="PHA"/>
    <s v="Terminal phase-out management plan for Annex A Group I substances (first tranche)"/>
    <d v="2007-11-01T00:00:00"/>
    <d v="2009-11-01T00:00:00"/>
    <s v="FIN"/>
    <d v="2008-02-01T00:00:00"/>
    <m/>
    <d v="2009-11-01T00:00:00"/>
    <d v="2013-07-01T00:00:00"/>
    <n v="0"/>
    <m/>
    <m/>
    <m/>
    <m/>
    <m/>
    <n v="0"/>
    <m/>
    <m/>
    <m/>
    <m/>
    <m/>
    <n v="230000"/>
    <n v="0"/>
    <n v="230000"/>
    <n v="1"/>
    <n v="0"/>
    <n v="0"/>
    <n v="0"/>
    <n v="17250"/>
    <n v="0"/>
    <n v="17250"/>
    <n v="0"/>
    <n v="230000"/>
    <n v="0"/>
    <n v="0"/>
    <n v="17250"/>
    <n v="0"/>
    <m/>
    <m/>
    <m/>
    <m/>
    <s v="Financially completed in 2013."/>
    <m/>
    <m/>
    <m/>
    <x v="1"/>
    <n v="0"/>
    <n v="1"/>
    <n v="3"/>
    <n v="24"/>
    <n v="0"/>
    <n v="0"/>
    <n v="0"/>
    <n v="2007"/>
  </r>
  <r>
    <m/>
    <m/>
    <s v="ELS/PHA/53/TAS/22"/>
    <s v="UNEP"/>
    <m/>
    <x v="1"/>
    <s v="ELS"/>
    <x v="3"/>
    <s v="PHA"/>
    <s v="Terminal phase-out management plan for Annex A Group I substances (first tranche)"/>
    <d v="2007-11-01T00:00:00"/>
    <d v="2008-11-01T00:00:00"/>
    <s v="FIN"/>
    <d v="2008-06-01T00:00:00"/>
    <m/>
    <d v="2009-06-01T00:00:00"/>
    <d v="2010-12-01T00:00:00"/>
    <n v="0"/>
    <m/>
    <m/>
    <n v="0"/>
    <m/>
    <m/>
    <n v="0"/>
    <m/>
    <m/>
    <n v="0"/>
    <m/>
    <m/>
    <n v="20000"/>
    <n v="0"/>
    <n v="20000"/>
    <n v="1"/>
    <n v="0"/>
    <n v="0"/>
    <n v="0"/>
    <n v="2600"/>
    <n v="0"/>
    <n v="2600"/>
    <n v="0"/>
    <n v="20000"/>
    <n v="0"/>
    <n v="0"/>
    <n v="2600"/>
    <n v="0"/>
    <m/>
    <n v="0"/>
    <m/>
    <m/>
    <m/>
    <m/>
    <m/>
    <m/>
    <x v="1"/>
    <n v="0"/>
    <n v="1"/>
    <n v="7"/>
    <n v="12"/>
    <n v="0"/>
    <n v="0"/>
    <n v="0"/>
    <n v="2007"/>
  </r>
  <r>
    <m/>
    <m/>
    <s v="GUA/PHA/56/INV/35"/>
    <s v="UNDP"/>
    <m/>
    <x v="1"/>
    <s v="GUA"/>
    <x v="0"/>
    <s v="PHA"/>
    <s v="Terminal phase-out management plan for Annex A Group I substances (first tranche)"/>
    <d v="2008-11-01T00:00:00"/>
    <d v="2010-11-01T00:00:00"/>
    <s v="FIN"/>
    <d v="2011-04-01T00:00:00"/>
    <m/>
    <d v="2013-12-01T00:00:00"/>
    <d v="2014-02-01T00:00:00"/>
    <n v="5.9"/>
    <m/>
    <m/>
    <m/>
    <m/>
    <m/>
    <n v="5.9"/>
    <m/>
    <m/>
    <m/>
    <m/>
    <m/>
    <n v="249000"/>
    <n v="-43768"/>
    <n v="205232"/>
    <n v="1"/>
    <n v="0"/>
    <n v="0"/>
    <n v="0"/>
    <n v="22410"/>
    <n v="-3939"/>
    <n v="18471"/>
    <n v="0.11999999999898137"/>
    <n v="205232"/>
    <n v="0"/>
    <n v="0"/>
    <n v="18470.88"/>
    <n v="0"/>
    <m/>
    <m/>
    <m/>
    <m/>
    <s v="Financially completed in 2014."/>
    <m/>
    <m/>
    <m/>
    <x v="1"/>
    <n v="0"/>
    <n v="1"/>
    <n v="29"/>
    <n v="24"/>
    <n v="0"/>
    <n v="0"/>
    <n v="5900"/>
    <n v="2008"/>
  </r>
  <r>
    <m/>
    <m/>
    <s v="GUA/PHA/56/TAS/34"/>
    <s v="UNEP"/>
    <m/>
    <x v="1"/>
    <s v="GUA"/>
    <x v="3"/>
    <s v="PHA"/>
    <s v="Terminal phase-out management plan for Annex A Group I substances (first tranche)"/>
    <d v="2008-11-01T00:00:00"/>
    <d v="2008-11-01T00:00:00"/>
    <s v="FIN"/>
    <d v="2009-07-01T00:00:00"/>
    <m/>
    <d v="2012-12-01T00:00:00"/>
    <d v="2013-12-01T00:00:00"/>
    <n v="0"/>
    <m/>
    <m/>
    <n v="0"/>
    <m/>
    <m/>
    <n v="0"/>
    <m/>
    <m/>
    <n v="0"/>
    <m/>
    <m/>
    <n v="33000"/>
    <n v="0"/>
    <n v="33000"/>
    <n v="1"/>
    <n v="0"/>
    <n v="0"/>
    <n v="0"/>
    <n v="4290"/>
    <n v="0"/>
    <n v="4290"/>
    <n v="0"/>
    <n v="33000"/>
    <n v="0"/>
    <n v="0"/>
    <n v="4290"/>
    <n v="0"/>
    <m/>
    <n v="0"/>
    <m/>
    <m/>
    <m/>
    <m/>
    <m/>
    <m/>
    <x v="1"/>
    <n v="0"/>
    <n v="1"/>
    <n v="8"/>
    <n v="0"/>
    <n v="0"/>
    <n v="0"/>
    <n v="0"/>
    <n v="2008"/>
  </r>
  <r>
    <m/>
    <m/>
    <s v="HAI/PHA/58/INV/14"/>
    <s v="UNDP"/>
    <m/>
    <x v="1"/>
    <s v="HAI"/>
    <x v="0"/>
    <s v="PHA"/>
    <s v="Terminal phase-out management plan for Annex A Group I substances (first tranche)"/>
    <d v="2009-07-01T00:00:00"/>
    <d v="2011-07-01T00:00:00"/>
    <s v="FIN"/>
    <d v="2013-12-01T00:00:00"/>
    <m/>
    <d v="2014-12-01T00:00:00"/>
    <d v="2017-12-01T00:00:00"/>
    <n v="2.2999999999999998"/>
    <m/>
    <m/>
    <m/>
    <m/>
    <m/>
    <n v="2.2999999999999998"/>
    <m/>
    <m/>
    <m/>
    <m/>
    <m/>
    <n v="150000"/>
    <n v="-757"/>
    <n v="149243"/>
    <n v="1"/>
    <n v="0"/>
    <n v="0"/>
    <n v="0"/>
    <n v="13500"/>
    <n v="-68"/>
    <n v="13432"/>
    <n v="0.12999999999919964"/>
    <n v="149243"/>
    <n v="0"/>
    <n v="0"/>
    <n v="13431.87"/>
    <n v="0"/>
    <m/>
    <m/>
    <m/>
    <m/>
    <s v="Financially completed in 2017."/>
    <m/>
    <m/>
    <m/>
    <x v="1"/>
    <n v="0"/>
    <n v="1"/>
    <n v="53"/>
    <n v="24"/>
    <n v="0"/>
    <n v="0"/>
    <n v="2300"/>
    <n v="2009"/>
  </r>
  <r>
    <m/>
    <m/>
    <s v="HAI/PHA/58/TAS/15"/>
    <s v="UNEP"/>
    <m/>
    <x v="1"/>
    <s v="HAI"/>
    <x v="3"/>
    <s v="PHA"/>
    <s v="Terminal phase-out management plan for Annex A Group I substances (first tranche)"/>
    <d v="2009-07-01T00:00:00"/>
    <d v="2010-06-01T00:00:00"/>
    <s v="FIN"/>
    <d v="2009-12-01T00:00:00"/>
    <m/>
    <d v="2013-06-01T00:00:00"/>
    <d v="2013-06-01T00:00:00"/>
    <n v="0"/>
    <m/>
    <m/>
    <n v="0"/>
    <m/>
    <m/>
    <n v="0"/>
    <m/>
    <m/>
    <n v="0"/>
    <m/>
    <m/>
    <n v="125000"/>
    <n v="-14649"/>
    <n v="110351"/>
    <n v="1"/>
    <n v="0"/>
    <n v="0"/>
    <n v="0"/>
    <n v="16250"/>
    <n v="-1904.67"/>
    <n v="14345.33"/>
    <n v="0"/>
    <n v="110351"/>
    <n v="0"/>
    <n v="0"/>
    <n v="14345.33"/>
    <n v="0"/>
    <m/>
    <n v="0"/>
    <m/>
    <m/>
    <m/>
    <m/>
    <m/>
    <m/>
    <x v="1"/>
    <n v="0"/>
    <n v="1"/>
    <n v="5"/>
    <n v="11"/>
    <n v="0"/>
    <n v="0"/>
    <n v="0"/>
    <n v="2009"/>
  </r>
  <r>
    <m/>
    <m/>
    <s v="KUW/PHA/52/TAS/10"/>
    <s v="UNEP"/>
    <m/>
    <x v="2"/>
    <s v="KUW"/>
    <x v="3"/>
    <s v="PHA"/>
    <s v="Terminal phase-out management plan for Annex A Group I substances (first tranche)"/>
    <d v="2007-07-01T00:00:00"/>
    <d v="2008-11-01T00:00:00"/>
    <s v="FIN"/>
    <d v="2009-06-01T00:00:00"/>
    <m/>
    <d v="2016-01-01T00:00:00"/>
    <d v="2021-12-01T00:00:00"/>
    <n v="0"/>
    <m/>
    <m/>
    <n v="0"/>
    <m/>
    <m/>
    <n v="0"/>
    <m/>
    <m/>
    <n v="0"/>
    <m/>
    <m/>
    <n v="240000"/>
    <n v="-67907.73"/>
    <n v="172092.27000000002"/>
    <n v="0.99999843107421371"/>
    <n v="0.27000000001862645"/>
    <n v="0.27000000001862645"/>
    <n v="0"/>
    <n v="31200"/>
    <n v="-8828.11"/>
    <n v="22371.89"/>
    <n v="3.5099835109576816E-2"/>
    <n v="172092"/>
    <n v="0"/>
    <n v="0"/>
    <n v="22371.85490016489"/>
    <n v="0"/>
    <m/>
    <n v="0"/>
    <m/>
    <m/>
    <m/>
    <m/>
    <m/>
    <m/>
    <x v="1"/>
    <n v="0"/>
    <n v="1"/>
    <n v="23"/>
    <n v="16"/>
    <n v="0"/>
    <n v="0"/>
    <n v="0"/>
    <n v="2007"/>
  </r>
  <r>
    <m/>
    <m/>
    <s v="KUW/PHA/52/INV/11"/>
    <s v="UNIDO"/>
    <m/>
    <x v="2"/>
    <s v="KUW"/>
    <x v="0"/>
    <s v="PHA"/>
    <s v="Terminal phase-out management plan for Annex A Group I substances (first tranche)"/>
    <d v="2007-07-01T00:00:00"/>
    <d v="2008-11-01T00:00:00"/>
    <s v="FIN"/>
    <d v="2007-12-01T00:00:00"/>
    <m/>
    <d v="2010-11-01T00:00:00"/>
    <d v="2013-04-01T00:00:00"/>
    <n v="15"/>
    <m/>
    <m/>
    <n v="0"/>
    <m/>
    <m/>
    <n v="15"/>
    <m/>
    <m/>
    <n v="0"/>
    <m/>
    <m/>
    <n v="220000"/>
    <n v="-527"/>
    <n v="219473"/>
    <n v="1"/>
    <n v="0"/>
    <n v="0"/>
    <n v="0"/>
    <n v="19800"/>
    <n v="-47"/>
    <n v="19753"/>
    <n v="0"/>
    <n v="219473"/>
    <n v="0"/>
    <m/>
    <n v="19753"/>
    <n v="0"/>
    <m/>
    <m/>
    <m/>
    <m/>
    <m/>
    <m/>
    <m/>
    <m/>
    <x v="1"/>
    <n v="0"/>
    <n v="1"/>
    <n v="5"/>
    <n v="16"/>
    <n v="0"/>
    <n v="0"/>
    <n v="15000"/>
    <n v="2007"/>
  </r>
  <r>
    <m/>
    <m/>
    <s v="NIC/PHA/56/INV/23"/>
    <s v="UNDP"/>
    <m/>
    <x v="1"/>
    <s v="NIC"/>
    <x v="0"/>
    <s v="PHA"/>
    <s v="Terminal phase-out management plan for Annex A Group I substances (first tranche)"/>
    <d v="2008-11-01T00:00:00"/>
    <d v="2010-11-01T00:00:00"/>
    <s v="FIN"/>
    <d v="2009-05-01T00:00:00"/>
    <m/>
    <d v="2010-11-01T00:00:00"/>
    <d v="2013-02-01T00:00:00"/>
    <n v="3.7"/>
    <m/>
    <m/>
    <m/>
    <m/>
    <m/>
    <n v="3.7"/>
    <m/>
    <m/>
    <m/>
    <m/>
    <m/>
    <n v="320000"/>
    <n v="-42"/>
    <n v="319958"/>
    <n v="1"/>
    <n v="0"/>
    <n v="0"/>
    <n v="0"/>
    <n v="24000"/>
    <n v="-3"/>
    <n v="23997"/>
    <n v="0.15005000009841751"/>
    <n v="319958"/>
    <n v="0"/>
    <n v="0"/>
    <n v="23996.849949999902"/>
    <n v="0"/>
    <m/>
    <m/>
    <m/>
    <m/>
    <s v="Financially completed in 2013."/>
    <m/>
    <m/>
    <m/>
    <x v="1"/>
    <n v="0"/>
    <n v="1"/>
    <n v="6"/>
    <n v="24"/>
    <n v="0"/>
    <n v="0"/>
    <n v="3700"/>
    <n v="2008"/>
  </r>
  <r>
    <m/>
    <m/>
    <s v="NIC/PHA/56/TAS/22"/>
    <s v="UNEP"/>
    <m/>
    <x v="1"/>
    <s v="NIC"/>
    <x v="3"/>
    <s v="PHA"/>
    <s v="Terminal phase-out management plan for Annex A Group I substances (first tranche)"/>
    <d v="2008-11-01T00:00:00"/>
    <d v="2010-11-01T00:00:00"/>
    <s v="FIN"/>
    <d v="2009-09-01T00:00:00"/>
    <m/>
    <d v="2012-06-01T00:00:00"/>
    <d v="2013-12-01T00:00:00"/>
    <n v="0"/>
    <m/>
    <m/>
    <n v="0"/>
    <m/>
    <m/>
    <n v="0"/>
    <m/>
    <m/>
    <n v="0"/>
    <m/>
    <m/>
    <n v="130000"/>
    <n v="0"/>
    <n v="130000"/>
    <n v="1"/>
    <n v="0"/>
    <n v="0"/>
    <n v="0"/>
    <n v="16900"/>
    <n v="0"/>
    <n v="16900"/>
    <n v="0"/>
    <n v="130000"/>
    <n v="0"/>
    <n v="0"/>
    <n v="16900"/>
    <n v="0"/>
    <m/>
    <n v="0"/>
    <m/>
    <m/>
    <m/>
    <m/>
    <m/>
    <m/>
    <x v="1"/>
    <n v="0"/>
    <n v="1"/>
    <n v="10"/>
    <n v="24"/>
    <n v="0"/>
    <n v="0"/>
    <n v="0"/>
    <n v="2008"/>
  </r>
  <r>
    <m/>
    <m/>
    <s v="PAR/PHA/51/INV/17"/>
    <s v="UNDP"/>
    <m/>
    <x v="1"/>
    <s v="PAR"/>
    <x v="0"/>
    <s v="PHA"/>
    <s v="Terminal phase-out management plan for Annex A Group I substances (first tranche)"/>
    <d v="2007-03-01T00:00:00"/>
    <d v="2010-12-01T00:00:00"/>
    <s v="FIN"/>
    <d v="2009-01-01T00:00:00"/>
    <m/>
    <d v="2009-12-01T00:00:00"/>
    <d v="2013-12-01T00:00:00"/>
    <n v="68.7"/>
    <m/>
    <m/>
    <m/>
    <m/>
    <m/>
    <n v="68.7"/>
    <m/>
    <m/>
    <m/>
    <m/>
    <m/>
    <n v="160000"/>
    <n v="0"/>
    <n v="160000"/>
    <n v="1"/>
    <n v="0"/>
    <n v="0"/>
    <n v="0"/>
    <n v="12000"/>
    <n v="0"/>
    <n v="12000"/>
    <n v="0"/>
    <n v="160000"/>
    <n v="0"/>
    <n v="0"/>
    <n v="12000"/>
    <n v="0"/>
    <m/>
    <m/>
    <m/>
    <m/>
    <s v="Financially completed in 2013."/>
    <m/>
    <m/>
    <m/>
    <x v="1"/>
    <n v="0"/>
    <n v="1"/>
    <n v="22"/>
    <n v="45"/>
    <n v="0"/>
    <n v="0"/>
    <n v="68700"/>
    <n v="2007"/>
  </r>
  <r>
    <m/>
    <m/>
    <s v="PAR/PHA/51/TAS/18"/>
    <s v="UNEP"/>
    <m/>
    <x v="1"/>
    <s v="PAR"/>
    <x v="3"/>
    <s v="PHA"/>
    <s v="Terminal phase-out management plan for Annex A Group I substances (first tranche)"/>
    <d v="2007-03-01T00:00:00"/>
    <d v="2010-12-01T00:00:00"/>
    <s v="FIN"/>
    <d v="2007-11-01T00:00:00"/>
    <m/>
    <d v="2010-12-01T00:00:00"/>
    <d v="2011-12-01T00:00:00"/>
    <n v="0"/>
    <m/>
    <m/>
    <n v="0"/>
    <m/>
    <m/>
    <n v="0"/>
    <m/>
    <m/>
    <n v="0"/>
    <m/>
    <m/>
    <n v="80000"/>
    <n v="0"/>
    <n v="80000"/>
    <n v="1"/>
    <n v="0"/>
    <n v="0"/>
    <n v="0"/>
    <n v="10400"/>
    <n v="0"/>
    <n v="10400"/>
    <n v="0"/>
    <n v="80000"/>
    <n v="0"/>
    <n v="0"/>
    <n v="10400"/>
    <n v="0"/>
    <m/>
    <n v="0"/>
    <m/>
    <m/>
    <m/>
    <m/>
    <m/>
    <m/>
    <x v="1"/>
    <n v="0"/>
    <n v="1"/>
    <n v="8"/>
    <n v="45"/>
    <n v="0"/>
    <n v="0"/>
    <n v="0"/>
    <n v="2007"/>
  </r>
  <r>
    <m/>
    <m/>
    <s v="PER/PHA/55/INV/41"/>
    <s v="UNDP"/>
    <m/>
    <x v="1"/>
    <s v="PER"/>
    <x v="0"/>
    <s v="PHA"/>
    <s v="Terminal phase-out management plan for Annex A Group I substances (first tranche)"/>
    <d v="2008-07-01T00:00:00"/>
    <d v="2010-12-01T00:00:00"/>
    <s v="TRF"/>
    <m/>
    <m/>
    <m/>
    <d v="2011-07-01T00:00:00"/>
    <n v="0"/>
    <m/>
    <m/>
    <m/>
    <m/>
    <m/>
    <n v="0"/>
    <m/>
    <m/>
    <m/>
    <m/>
    <m/>
    <n v="183500"/>
    <n v="-183500"/>
    <n v="0"/>
    <n v="0"/>
    <n v="0"/>
    <n v="0"/>
    <n v="0"/>
    <n v="13763"/>
    <n v="-13763"/>
    <n v="0"/>
    <n v="0"/>
    <n v="0"/>
    <n v="0"/>
    <n v="0"/>
    <n v="0"/>
    <n v="0"/>
    <m/>
    <m/>
    <m/>
    <m/>
    <s v="TPMP transferred to UNIDO."/>
    <m/>
    <m/>
    <m/>
    <x v="0"/>
    <n v="0"/>
    <n v="0"/>
    <s v=""/>
    <n v="29"/>
    <n v="0"/>
    <n v="0"/>
    <n v="0"/>
    <n v="2008"/>
  </r>
  <r>
    <m/>
    <m/>
    <s v="PER/PHA/55/TAS/42"/>
    <s v="UNEP"/>
    <m/>
    <x v="1"/>
    <s v="PER"/>
    <x v="3"/>
    <s v="PHA"/>
    <s v="Terminal phase-out management plan for Annex A Group I substances (first tranche)"/>
    <d v="2008-07-01T00:00:00"/>
    <d v="2010-12-01T00:00:00"/>
    <s v="FIN"/>
    <d v="2009-05-01T00:00:00"/>
    <m/>
    <d v="2013-12-01T00:00:00"/>
    <d v="2013-12-01T00:00:00"/>
    <n v="0"/>
    <m/>
    <m/>
    <n v="0"/>
    <m/>
    <m/>
    <n v="0"/>
    <m/>
    <m/>
    <n v="0"/>
    <m/>
    <m/>
    <n v="77500"/>
    <n v="-41234"/>
    <n v="36266"/>
    <n v="1"/>
    <n v="0"/>
    <n v="0"/>
    <n v="0"/>
    <n v="10075"/>
    <n v="-5360.42"/>
    <n v="4714.58"/>
    <n v="0"/>
    <n v="36266"/>
    <n v="0"/>
    <n v="0"/>
    <n v="4714.58"/>
    <n v="0"/>
    <m/>
    <n v="0"/>
    <m/>
    <m/>
    <m/>
    <m/>
    <m/>
    <m/>
    <x v="1"/>
    <n v="0"/>
    <n v="1"/>
    <n v="10"/>
    <n v="29"/>
    <n v="0"/>
    <n v="0"/>
    <n v="0"/>
    <n v="2008"/>
  </r>
  <r>
    <m/>
    <m/>
    <s v="PER/PHA/65/INV/44"/>
    <s v="UNIDO"/>
    <m/>
    <x v="1"/>
    <s v="PER"/>
    <x v="0"/>
    <s v="PHA"/>
    <s v="Terminal phase-out management plan for Annex A Group I substances (first tranche)"/>
    <d v="2011-11-01T00:00:00"/>
    <d v="2012-12-01T00:00:00"/>
    <s v="FIN"/>
    <d v="2012-01-01T00:00:00"/>
    <m/>
    <d v="2014-04-01T00:00:00"/>
    <d v="2015-03-01T00:00:00"/>
    <n v="15"/>
    <m/>
    <m/>
    <n v="0"/>
    <m/>
    <m/>
    <n v="15"/>
    <m/>
    <m/>
    <n v="0"/>
    <m/>
    <m/>
    <n v="183500"/>
    <n v="-72.92"/>
    <n v="183427.08"/>
    <n v="0.99999956385938227"/>
    <n v="7.9999999987194315E-2"/>
    <n v="7.9999999987194315E-2"/>
    <n v="0"/>
    <n v="13763"/>
    <n v="-6"/>
    <n v="13757"/>
    <n v="0"/>
    <n v="183427"/>
    <n v="0"/>
    <m/>
    <n v="13757"/>
    <n v="0"/>
    <m/>
    <m/>
    <m/>
    <m/>
    <m/>
    <m/>
    <m/>
    <m/>
    <x v="1"/>
    <n v="0"/>
    <n v="1"/>
    <n v="2"/>
    <n v="13"/>
    <n v="0"/>
    <n v="0"/>
    <n v="15000"/>
    <n v="2011"/>
  </r>
  <r>
    <m/>
    <m/>
    <s v="SUR/PHA/56/INV/16"/>
    <s v="UNDP"/>
    <m/>
    <x v="1"/>
    <s v="SUR"/>
    <x v="0"/>
    <s v="PHA"/>
    <s v="Terminal phase-out management plan for Annex A Group I substances (first tranche)"/>
    <d v="2008-11-01T00:00:00"/>
    <d v="2010-06-01T00:00:00"/>
    <s v="FIN"/>
    <d v="2010-03-01T00:00:00"/>
    <m/>
    <d v="2011-12-01T00:00:00"/>
    <d v="2013-06-01T00:00:00"/>
    <n v="6.2"/>
    <m/>
    <m/>
    <m/>
    <m/>
    <m/>
    <n v="6.2"/>
    <m/>
    <m/>
    <m/>
    <m/>
    <m/>
    <n v="125000"/>
    <n v="-2"/>
    <n v="124998"/>
    <n v="1"/>
    <n v="0"/>
    <n v="0"/>
    <n v="0"/>
    <n v="11250"/>
    <n v="0"/>
    <n v="11250"/>
    <n v="-3.3300631399470149E-2"/>
    <n v="124998"/>
    <n v="0"/>
    <n v="0"/>
    <n v="11250.033300631399"/>
    <n v="0"/>
    <m/>
    <m/>
    <m/>
    <m/>
    <s v="Financially completed in 2013."/>
    <m/>
    <m/>
    <m/>
    <x v="1"/>
    <n v="0"/>
    <n v="1"/>
    <n v="16"/>
    <n v="19"/>
    <n v="0"/>
    <n v="0"/>
    <n v="6200"/>
    <n v="2008"/>
  </r>
  <r>
    <m/>
    <m/>
    <s v="SUR/PHA/56/TAS/15"/>
    <s v="UNEP"/>
    <m/>
    <x v="1"/>
    <s v="SUR"/>
    <x v="3"/>
    <s v="PHA"/>
    <s v="Terminal phase-out management plan for Annex A Group I substances (first tranche)"/>
    <d v="2008-11-01T00:00:00"/>
    <d v="2010-06-01T00:00:00"/>
    <s v="FIN"/>
    <d v="2009-08-01T00:00:00"/>
    <m/>
    <d v="2013-12-01T00:00:00"/>
    <d v="2013-12-01T00:00:00"/>
    <n v="0"/>
    <m/>
    <m/>
    <n v="0"/>
    <m/>
    <m/>
    <n v="0"/>
    <m/>
    <m/>
    <n v="0"/>
    <m/>
    <m/>
    <n v="100000"/>
    <n v="-527"/>
    <n v="99473"/>
    <n v="1"/>
    <n v="0"/>
    <n v="0"/>
    <n v="0"/>
    <n v="13000"/>
    <n v="-68.510000000000005"/>
    <n v="12931.49"/>
    <n v="0"/>
    <n v="99473"/>
    <n v="0"/>
    <n v="0"/>
    <n v="12931.49"/>
    <n v="0"/>
    <m/>
    <n v="0"/>
    <m/>
    <m/>
    <m/>
    <m/>
    <m/>
    <m/>
    <x v="1"/>
    <n v="0"/>
    <n v="1"/>
    <n v="9"/>
    <n v="19"/>
    <n v="0"/>
    <n v="0"/>
    <n v="0"/>
    <n v="2008"/>
  </r>
  <r>
    <m/>
    <m/>
    <s v="URU/PHA/50/TAS/47"/>
    <s v="Canada"/>
    <m/>
    <x v="1"/>
    <s v="URU"/>
    <x v="3"/>
    <s v="PHA"/>
    <s v="Terminal phase-out management plan for Annex A Group I Substances (first tranche)"/>
    <d v="2006-11-01T00:00:00"/>
    <d v="2007-11-01T00:00:00"/>
    <s v="FIN"/>
    <d v="2008-01-01T00:00:00"/>
    <m/>
    <d v="2010-07-01T00:00:00"/>
    <d v="2011-07-01T00:00:00"/>
    <n v="0"/>
    <m/>
    <m/>
    <n v="0"/>
    <m/>
    <m/>
    <m/>
    <m/>
    <m/>
    <m/>
    <m/>
    <m/>
    <n v="160000"/>
    <n v="0"/>
    <n v="160000"/>
    <n v="1"/>
    <n v="0"/>
    <n v="0"/>
    <n v="0"/>
    <n v="20800"/>
    <n v="-9120"/>
    <n v="11680"/>
    <n v="0"/>
    <n v="160000"/>
    <m/>
    <n v="0"/>
    <n v="11680"/>
    <m/>
    <m/>
    <m/>
    <m/>
    <m/>
    <s v="All project activities, including training and establishment of collaboration with enforcement, had been completed. Final report from NOU received.  $9,120 remaining in support costs were returned to Fund, as noted at ExCom 64 in July 2011."/>
    <m/>
    <m/>
    <m/>
    <x v="1"/>
    <n v="0"/>
    <n v="1"/>
    <n v="14"/>
    <n v="12"/>
    <n v="0"/>
    <n v="0"/>
    <n v="0"/>
    <n v="2006"/>
  </r>
  <r>
    <m/>
    <m/>
    <s v="URU/PHA/50/INV/46"/>
    <s v="UNDP"/>
    <m/>
    <x v="1"/>
    <s v="URU"/>
    <x v="0"/>
    <s v="PHA"/>
    <s v="Terminal phase-out management plan for Annex A Group I Substances (first tranche)"/>
    <d v="2006-11-01T00:00:00"/>
    <d v="2009-12-01T00:00:00"/>
    <s v="FIN"/>
    <d v="2008-01-01T00:00:00"/>
    <m/>
    <d v="2008-12-01T00:00:00"/>
    <d v="2013-08-01T00:00:00"/>
    <n v="0"/>
    <m/>
    <m/>
    <m/>
    <m/>
    <m/>
    <n v="0"/>
    <m/>
    <m/>
    <m/>
    <m/>
    <m/>
    <n v="240000"/>
    <n v="0"/>
    <n v="240000"/>
    <n v="1"/>
    <n v="0"/>
    <n v="0"/>
    <n v="0"/>
    <n v="18000"/>
    <n v="0"/>
    <n v="18000"/>
    <n v="0"/>
    <n v="240000"/>
    <n v="0"/>
    <n v="0"/>
    <n v="18000"/>
    <n v="0"/>
    <m/>
    <m/>
    <m/>
    <m/>
    <s v="Financially completed in 2013."/>
    <m/>
    <m/>
    <m/>
    <x v="1"/>
    <n v="0"/>
    <n v="1"/>
    <n v="14"/>
    <n v="37"/>
    <n v="0"/>
    <n v="0"/>
    <n v="0"/>
    <n v="2006"/>
  </r>
  <r>
    <m/>
    <m/>
    <s v="PAR/PHA/60/INV/26"/>
    <s v="UNDP"/>
    <m/>
    <x v="1"/>
    <s v="PAR"/>
    <x v="0"/>
    <s v="PHA"/>
    <s v="Terminal phase-out management plan for Annex A Group I substances (fourth tranche)"/>
    <d v="2010-04-01T00:00:00"/>
    <d v="2011-04-01T00:00:00"/>
    <s v="FIN"/>
    <d v="2011-12-01T00:00:00"/>
    <m/>
    <d v="2012-12-01T00:00:00"/>
    <d v="2014-12-01T00:00:00"/>
    <n v="31.6"/>
    <m/>
    <m/>
    <m/>
    <m/>
    <m/>
    <n v="31.6"/>
    <m/>
    <m/>
    <m/>
    <m/>
    <m/>
    <n v="21000"/>
    <n v="-5"/>
    <n v="20995"/>
    <n v="1"/>
    <n v="0"/>
    <n v="0"/>
    <n v="0"/>
    <n v="1575"/>
    <n v="0"/>
    <n v="1575"/>
    <n v="0.38000000000010914"/>
    <n v="20995"/>
    <n v="0"/>
    <n v="0"/>
    <n v="1574.62"/>
    <n v="0"/>
    <m/>
    <m/>
    <m/>
    <m/>
    <s v="Financially completed in 2014."/>
    <m/>
    <m/>
    <m/>
    <x v="1"/>
    <n v="0"/>
    <n v="1"/>
    <n v="20"/>
    <n v="12"/>
    <n v="0"/>
    <n v="0"/>
    <n v="31600"/>
    <n v="2010"/>
  </r>
  <r>
    <m/>
    <m/>
    <s v="PAR/PHA/60/TAS/25"/>
    <s v="UNEP"/>
    <m/>
    <x v="1"/>
    <s v="PAR"/>
    <x v="3"/>
    <s v="PHA"/>
    <s v="Terminal phase-out management plan for Annex A Group I substances (fourth tranche)"/>
    <d v="2010-04-01T00:00:00"/>
    <d v="2011-04-01T00:00:00"/>
    <s v="FIN"/>
    <d v="2011-10-01T00:00:00"/>
    <m/>
    <d v="2011-12-01T00:00:00"/>
    <d v="2011-12-01T00:00:00"/>
    <n v="0"/>
    <m/>
    <m/>
    <n v="0"/>
    <m/>
    <m/>
    <n v="0"/>
    <m/>
    <m/>
    <n v="0"/>
    <m/>
    <m/>
    <n v="24000"/>
    <n v="0"/>
    <n v="24000"/>
    <n v="1"/>
    <n v="0"/>
    <n v="0"/>
    <n v="0"/>
    <n v="3120"/>
    <n v="0"/>
    <n v="3120"/>
    <n v="0"/>
    <n v="24000"/>
    <n v="0"/>
    <n v="0"/>
    <n v="3120"/>
    <n v="0"/>
    <m/>
    <n v="0"/>
    <m/>
    <m/>
    <m/>
    <m/>
    <m/>
    <m/>
    <x v="1"/>
    <n v="0"/>
    <n v="1"/>
    <n v="18"/>
    <n v="12"/>
    <n v="0"/>
    <n v="0"/>
    <n v="0"/>
    <n v="2010"/>
  </r>
  <r>
    <m/>
    <m/>
    <s v="ELS/PHA/57/INV/26"/>
    <s v="UNDP"/>
    <m/>
    <x v="1"/>
    <s v="ELS"/>
    <x v="0"/>
    <s v="PHA"/>
    <s v="Terminal phase-out management plan for Annex A Group I substances (second and third tranches)"/>
    <d v="2009-04-01T00:00:00"/>
    <d v="2011-03-01T00:00:00"/>
    <s v="FIN"/>
    <d v="2010-03-01T00:00:00"/>
    <m/>
    <d v="2011-06-01T00:00:00"/>
    <d v="2013-07-01T00:00:00"/>
    <n v="46"/>
    <m/>
    <m/>
    <m/>
    <m/>
    <m/>
    <n v="46"/>
    <m/>
    <m/>
    <m/>
    <m/>
    <m/>
    <n v="285000"/>
    <n v="-5"/>
    <n v="284995"/>
    <n v="1"/>
    <n v="0"/>
    <n v="0"/>
    <n v="0"/>
    <n v="21375"/>
    <n v="0"/>
    <n v="21375"/>
    <n v="0.375"/>
    <n v="284995"/>
    <n v="0"/>
    <n v="0"/>
    <n v="21374.625"/>
    <n v="0"/>
    <m/>
    <m/>
    <m/>
    <m/>
    <s v="Financially completed in 2013."/>
    <m/>
    <m/>
    <m/>
    <x v="1"/>
    <n v="0"/>
    <n v="1"/>
    <n v="11"/>
    <n v="23"/>
    <n v="0"/>
    <n v="0"/>
    <n v="46000"/>
    <n v="2009"/>
  </r>
  <r>
    <m/>
    <m/>
    <s v="ELS/PHA/57/TAS/27"/>
    <s v="UNEP"/>
    <m/>
    <x v="1"/>
    <s v="ELS"/>
    <x v="3"/>
    <s v="PHA"/>
    <s v="Terminal phase-out management plan for Annex A Group I substances (second and third tranches)"/>
    <d v="2009-04-01T00:00:00"/>
    <d v="2010-03-01T00:00:00"/>
    <s v="FIN"/>
    <d v="2011-01-01T00:00:00"/>
    <m/>
    <d v="2012-06-01T00:00:00"/>
    <d v="2013-12-01T00:00:00"/>
    <n v="0"/>
    <m/>
    <m/>
    <n v="0"/>
    <m/>
    <m/>
    <n v="0"/>
    <m/>
    <m/>
    <n v="0"/>
    <m/>
    <m/>
    <n v="30000"/>
    <n v="0"/>
    <n v="30000"/>
    <n v="1"/>
    <n v="0"/>
    <n v="0"/>
    <n v="0"/>
    <n v="3900"/>
    <n v="0"/>
    <n v="3900"/>
    <n v="0"/>
    <n v="30000"/>
    <n v="0"/>
    <n v="0"/>
    <n v="3900"/>
    <n v="0"/>
    <m/>
    <n v="0"/>
    <m/>
    <m/>
    <m/>
    <m/>
    <m/>
    <m/>
    <x v="1"/>
    <n v="0"/>
    <n v="1"/>
    <n v="21"/>
    <n v="11"/>
    <n v="0"/>
    <n v="0"/>
    <n v="0"/>
    <n v="2009"/>
  </r>
  <r>
    <m/>
    <m/>
    <s v="PAR/PHA/58/INV/23"/>
    <s v="UNDP"/>
    <m/>
    <x v="1"/>
    <s v="PAR"/>
    <x v="0"/>
    <s v="PHA"/>
    <s v="Terminal phase-out management plan for Annex A Group I substances (second and third tranches)"/>
    <d v="2009-07-01T00:00:00"/>
    <d v="2011-07-01T00:00:00"/>
    <s v="FIN"/>
    <d v="2010-01-01T00:00:00"/>
    <m/>
    <d v="2011-07-01T00:00:00"/>
    <d v="2013-07-01T00:00:00"/>
    <n v="0"/>
    <m/>
    <m/>
    <m/>
    <m/>
    <m/>
    <n v="0"/>
    <m/>
    <m/>
    <m/>
    <m/>
    <m/>
    <n v="190000"/>
    <n v="0"/>
    <n v="190000"/>
    <n v="1"/>
    <n v="0"/>
    <n v="0"/>
    <n v="0"/>
    <n v="14250"/>
    <n v="0"/>
    <n v="14250"/>
    <n v="0"/>
    <n v="190000"/>
    <n v="0"/>
    <n v="0"/>
    <n v="14250"/>
    <n v="0"/>
    <m/>
    <m/>
    <m/>
    <m/>
    <s v="Financially completed in 2013."/>
    <m/>
    <m/>
    <m/>
    <x v="1"/>
    <n v="0"/>
    <n v="1"/>
    <n v="6"/>
    <n v="24"/>
    <n v="0"/>
    <n v="0"/>
    <n v="0"/>
    <n v="2009"/>
  </r>
  <r>
    <m/>
    <m/>
    <s v="PAR/PHA/58/TAS/24"/>
    <s v="UNEP"/>
    <m/>
    <x v="1"/>
    <s v="PAR"/>
    <x v="3"/>
    <s v="PHA"/>
    <s v="Terminal phase-out management plan for Annex A Group I substances (second and third tranches)"/>
    <d v="2009-07-01T00:00:00"/>
    <d v="2011-07-01T00:00:00"/>
    <s v="FIN"/>
    <d v="2010-02-01T00:00:00"/>
    <m/>
    <d v="2011-07-01T00:00:00"/>
    <d v="2011-12-01T00:00:00"/>
    <n v="0"/>
    <m/>
    <m/>
    <n v="0"/>
    <m/>
    <m/>
    <n v="0"/>
    <m/>
    <m/>
    <n v="0"/>
    <m/>
    <m/>
    <n v="90000"/>
    <n v="0"/>
    <n v="90000"/>
    <n v="1"/>
    <n v="0"/>
    <n v="0"/>
    <n v="0"/>
    <n v="11700"/>
    <n v="0"/>
    <n v="11700"/>
    <n v="0"/>
    <n v="90000"/>
    <n v="0"/>
    <n v="0"/>
    <n v="11700"/>
    <n v="0"/>
    <m/>
    <n v="0"/>
    <m/>
    <m/>
    <m/>
    <m/>
    <m/>
    <m/>
    <x v="1"/>
    <n v="0"/>
    <n v="1"/>
    <n v="7"/>
    <n v="24"/>
    <n v="0"/>
    <n v="0"/>
    <n v="0"/>
    <n v="2009"/>
  </r>
  <r>
    <m/>
    <m/>
    <s v="COS/PHA/55/INV/40"/>
    <s v="UNDP"/>
    <m/>
    <x v="1"/>
    <s v="COS"/>
    <x v="0"/>
    <s v="PHA"/>
    <s v="Terminal phase-out management plan for Annex A Group I substances (second tranche)"/>
    <d v="2008-07-01T00:00:00"/>
    <d v="2010-07-01T00:00:00"/>
    <s v="FIN"/>
    <d v="2009-05-01T00:00:00"/>
    <m/>
    <d v="2010-08-01T00:00:00"/>
    <d v="2013-05-01T00:00:00"/>
    <n v="0"/>
    <m/>
    <m/>
    <m/>
    <m/>
    <m/>
    <n v="0"/>
    <m/>
    <m/>
    <m/>
    <m/>
    <m/>
    <n v="200000"/>
    <n v="0"/>
    <n v="200000"/>
    <n v="1"/>
    <n v="0"/>
    <n v="0"/>
    <n v="0"/>
    <n v="15000"/>
    <n v="0"/>
    <n v="15000"/>
    <n v="0"/>
    <n v="200000"/>
    <n v="0"/>
    <n v="0"/>
    <n v="15000"/>
    <n v="0"/>
    <m/>
    <m/>
    <m/>
    <m/>
    <s v="Financially completed in 2013."/>
    <m/>
    <m/>
    <m/>
    <x v="1"/>
    <n v="0"/>
    <n v="1"/>
    <n v="10"/>
    <n v="24"/>
    <n v="0"/>
    <n v="0"/>
    <n v="0"/>
    <n v="2008"/>
  </r>
  <r>
    <m/>
    <m/>
    <s v="NIC/PHA/60/TAS/25"/>
    <s v="UNEP"/>
    <m/>
    <x v="1"/>
    <s v="NIC"/>
    <x v="3"/>
    <s v="PHA"/>
    <s v="Terminal phase-out management plan for Annex A Group I substances (second tranche)"/>
    <d v="2010-04-01T00:00:00"/>
    <d v="2011-04-01T00:00:00"/>
    <s v="FIN"/>
    <d v="2011-09-01T00:00:00"/>
    <m/>
    <d v="2012-04-01T00:00:00"/>
    <d v="2013-12-01T00:00:00"/>
    <n v="2"/>
    <m/>
    <m/>
    <n v="0"/>
    <m/>
    <m/>
    <n v="2"/>
    <m/>
    <m/>
    <n v="0"/>
    <m/>
    <m/>
    <n v="70000"/>
    <n v="-2940.5"/>
    <n v="67059.5"/>
    <n v="1"/>
    <n v="0"/>
    <n v="0"/>
    <n v="0"/>
    <n v="9100"/>
    <n v="-382.27000000000004"/>
    <n v="8717.73"/>
    <n v="0"/>
    <n v="67059.5"/>
    <n v="0"/>
    <n v="0"/>
    <n v="8717.73"/>
    <n v="0"/>
    <m/>
    <n v="0"/>
    <m/>
    <m/>
    <m/>
    <m/>
    <m/>
    <m/>
    <x v="1"/>
    <n v="0"/>
    <n v="1"/>
    <n v="17"/>
    <n v="12"/>
    <n v="0"/>
    <n v="0"/>
    <n v="2000"/>
    <n v="2010"/>
  </r>
  <r>
    <m/>
    <m/>
    <s v="URU/PHA/56/TAS/51"/>
    <s v="Canada"/>
    <m/>
    <x v="1"/>
    <s v="URU"/>
    <x v="3"/>
    <s v="PHA"/>
    <s v="Terminal phase-out management plan for Annex A Group I Substances (second tranche)"/>
    <d v="2008-11-01T00:00:00"/>
    <d v="2009-11-01T00:00:00"/>
    <s v="FIN"/>
    <d v="2009-08-01T00:00:00"/>
    <m/>
    <d v="2011-03-01T00:00:00"/>
    <d v="2011-03-01T00:00:00"/>
    <n v="0"/>
    <m/>
    <m/>
    <n v="0"/>
    <m/>
    <m/>
    <m/>
    <m/>
    <m/>
    <m/>
    <m/>
    <m/>
    <n v="42000"/>
    <n v="0"/>
    <n v="42000"/>
    <n v="1"/>
    <n v="0"/>
    <n v="0"/>
    <n v="0"/>
    <n v="5460"/>
    <n v="0"/>
    <n v="5460"/>
    <n v="0"/>
    <n v="42000"/>
    <m/>
    <n v="0"/>
    <n v="5460"/>
    <m/>
    <m/>
    <m/>
    <m/>
    <m/>
    <s v="Activities initiated in september 2009. 340 technicians trained. organization of 3 meetings with enforcement officials. Efforts to implement the technician certification scheme continued throughout the year. The online licensing system was implemented and one training workshop was held with stakeholders. Final training held in first quarter of 2011 and project completed by end of March 2011. $2,100 in support costs were erroneously reported as unspent in previous report and were in fact spent.  "/>
    <m/>
    <m/>
    <m/>
    <x v="1"/>
    <n v="0"/>
    <n v="1"/>
    <n v="9"/>
    <n v="12"/>
    <n v="0"/>
    <n v="0"/>
    <n v="0"/>
    <n v="2008"/>
  </r>
  <r>
    <m/>
    <m/>
    <s v="URU/PHA/56/INV/50"/>
    <s v="UNDP"/>
    <m/>
    <x v="1"/>
    <s v="URU"/>
    <x v="0"/>
    <s v="PHA"/>
    <s v="Terminal phase-out management plan for Annex A Group I substances (second tranche)"/>
    <d v="2008-11-01T00:00:00"/>
    <d v="2009-11-01T00:00:00"/>
    <s v="FIN"/>
    <d v="2010-01-01T00:00:00"/>
    <m/>
    <d v="2010-12-01T00:00:00"/>
    <d v="2013-09-01T00:00:00"/>
    <n v="69.7"/>
    <m/>
    <m/>
    <m/>
    <m/>
    <m/>
    <n v="69.7"/>
    <m/>
    <m/>
    <m/>
    <m/>
    <m/>
    <n v="48000"/>
    <n v="0"/>
    <n v="48000"/>
    <n v="1"/>
    <n v="0"/>
    <n v="0"/>
    <n v="0"/>
    <n v="3600"/>
    <n v="0"/>
    <n v="3600"/>
    <n v="0"/>
    <n v="48000"/>
    <n v="0"/>
    <n v="0"/>
    <n v="3600"/>
    <n v="0"/>
    <m/>
    <m/>
    <m/>
    <m/>
    <s v="Financially completed in 2013."/>
    <m/>
    <m/>
    <m/>
    <x v="1"/>
    <n v="0"/>
    <n v="1"/>
    <n v="14"/>
    <n v="12"/>
    <n v="0"/>
    <n v="0"/>
    <n v="69700"/>
    <n v="2008"/>
  </r>
  <r>
    <m/>
    <m/>
    <s v="COS/PHA/58/INV/42"/>
    <s v="UNDP"/>
    <m/>
    <x v="1"/>
    <s v="COS"/>
    <x v="0"/>
    <s v="PHA"/>
    <s v="Terminal phase-out management plan for Annex A Group I substances (third tranche)"/>
    <d v="2009-07-01T00:00:00"/>
    <d v="2011-07-01T00:00:00"/>
    <s v="FIN"/>
    <d v="2010-02-01T00:00:00"/>
    <m/>
    <d v="2011-12-01T00:00:00"/>
    <d v="2013-05-01T00:00:00"/>
    <n v="37.5"/>
    <m/>
    <m/>
    <m/>
    <m/>
    <m/>
    <n v="37.5"/>
    <m/>
    <m/>
    <m/>
    <m/>
    <m/>
    <n v="165000"/>
    <n v="0"/>
    <n v="165000"/>
    <n v="1"/>
    <n v="0"/>
    <n v="0"/>
    <n v="0"/>
    <n v="12375"/>
    <n v="0"/>
    <n v="12375"/>
    <n v="0"/>
    <n v="165000"/>
    <n v="0"/>
    <n v="0"/>
    <n v="12375"/>
    <n v="0"/>
    <m/>
    <m/>
    <m/>
    <m/>
    <s v="Financially completed in 2013."/>
    <m/>
    <m/>
    <m/>
    <x v="1"/>
    <n v="0"/>
    <n v="1"/>
    <n v="7"/>
    <n v="24"/>
    <n v="0"/>
    <n v="0"/>
    <n v="37500"/>
    <n v="2009"/>
  </r>
  <r>
    <m/>
    <m/>
    <s v="URU/PHA/60/TAS/53"/>
    <s v="Canada"/>
    <m/>
    <x v="1"/>
    <s v="URU"/>
    <x v="3"/>
    <s v="PHA"/>
    <s v="Terminal phase-out management plan for Annex A Group I Substances (third tranche)"/>
    <d v="2010-04-01T00:00:00"/>
    <d v="2011-04-01T00:00:00"/>
    <s v="FIN"/>
    <d v="2011-06-01T00:00:00"/>
    <m/>
    <d v="2011-12-01T00:00:00"/>
    <d v="2012-04-01T00:00:00"/>
    <n v="0"/>
    <m/>
    <m/>
    <n v="0"/>
    <m/>
    <m/>
    <m/>
    <m/>
    <m/>
    <m/>
    <m/>
    <m/>
    <n v="30000"/>
    <n v="0"/>
    <n v="30000"/>
    <n v="1"/>
    <n v="0"/>
    <n v="0"/>
    <n v="0"/>
    <n v="3900"/>
    <n v="0"/>
    <n v="3900"/>
    <n v="0"/>
    <n v="30000"/>
    <m/>
    <n v="0"/>
    <n v="3900"/>
    <m/>
    <m/>
    <m/>
    <m/>
    <m/>
    <s v="Activities were rapidly completed as they consisted mainly of 4 training workshops on good practices and strengthening of the certification system. Project completed by end of 2011 and remaining balance paid by Canada in April 2012 after final progress and expenditure reports were submitted.      "/>
    <m/>
    <m/>
    <m/>
    <x v="1"/>
    <n v="0"/>
    <n v="1"/>
    <n v="14"/>
    <n v="12"/>
    <n v="0"/>
    <n v="0"/>
    <n v="0"/>
    <n v="2010"/>
  </r>
  <r>
    <m/>
    <m/>
    <s v="URU/PHA/60/INV/54"/>
    <s v="UNDP"/>
    <m/>
    <x v="1"/>
    <s v="URU"/>
    <x v="0"/>
    <s v="PHA"/>
    <s v="Terminal phase-out management plan for Annex A Group I Substances (third tranche)"/>
    <d v="2010-04-01T00:00:00"/>
    <d v="2011-04-01T00:00:00"/>
    <s v="FIN"/>
    <d v="2011-09-01T00:00:00"/>
    <m/>
    <d v="2013-12-01T00:00:00"/>
    <d v="2013-12-01T00:00:00"/>
    <n v="29.9"/>
    <m/>
    <m/>
    <m/>
    <m/>
    <m/>
    <n v="29.9"/>
    <m/>
    <m/>
    <m/>
    <m/>
    <m/>
    <n v="45000"/>
    <n v="0"/>
    <n v="45000"/>
    <n v="1"/>
    <n v="0"/>
    <n v="0"/>
    <n v="0"/>
    <n v="3375"/>
    <n v="0"/>
    <n v="3375"/>
    <n v="0"/>
    <n v="45000"/>
    <n v="0"/>
    <n v="0"/>
    <n v="3375"/>
    <n v="0"/>
    <m/>
    <m/>
    <m/>
    <m/>
    <s v="Financially completed in 2013."/>
    <m/>
    <m/>
    <m/>
    <x v="1"/>
    <n v="0"/>
    <n v="1"/>
    <n v="17"/>
    <n v="12"/>
    <n v="0"/>
    <n v="0"/>
    <n v="29900"/>
    <n v="2010"/>
  </r>
  <r>
    <m/>
    <m/>
    <s v="NAM/PHA/41/INV/10"/>
    <s v="Germany"/>
    <m/>
    <x v="0"/>
    <s v="NAM"/>
    <x v="0"/>
    <s v="PHA"/>
    <s v="Terminal phase-out management plan for CFCs"/>
    <d v="2003-12-01T00:00:00"/>
    <d v="2005-12-01T00:00:00"/>
    <s v="FIN"/>
    <d v="2004-05-01T00:00:00"/>
    <m/>
    <d v="2007-12-01T00:00:00"/>
    <d v="2008-05-01T00:00:00"/>
    <n v="9"/>
    <m/>
    <m/>
    <n v="0"/>
    <m/>
    <m/>
    <n v="10.5"/>
    <m/>
    <m/>
    <m/>
    <m/>
    <m/>
    <n v="160000"/>
    <n v="0"/>
    <n v="160000"/>
    <n v="1"/>
    <n v="0"/>
    <n v="0"/>
    <n v="0"/>
    <n v="20800"/>
    <n v="0"/>
    <n v="20800"/>
    <n v="0"/>
    <n v="160000"/>
    <n v="0"/>
    <n v="0"/>
    <n v="20800"/>
    <n v="0"/>
    <m/>
    <m/>
    <m/>
    <m/>
    <s v="Namibia continues to maintain zero imports in keeping with the TPMP targets. In 2007, 3 additional customs training were organised to maintain vigilance and update the ASCUYDA ++ system. Incentive scheme is being implemented successfully with 42 cold rooms being retrofitted mainly at hospitals and schools (hostels). A total of 312 kgs of ODS has been phased out"/>
    <m/>
    <m/>
    <m/>
    <x v="1"/>
    <n v="0"/>
    <n v="1"/>
    <n v="5"/>
    <n v="24"/>
    <n v="0"/>
    <n v="0"/>
    <n v="9000"/>
    <n v="2003"/>
  </r>
  <r>
    <m/>
    <m/>
    <s v="MDN/PHA/59/INV/28"/>
    <s v="UNIDO"/>
    <m/>
    <x v="4"/>
    <s v="MDN"/>
    <x v="0"/>
    <s v="PHA"/>
    <s v="Terminal phase-out management plan for CFCs (fifth tranche)"/>
    <d v="2009-11-01T00:00:00"/>
    <d v="2010-11-01T00:00:00"/>
    <s v="FIN"/>
    <d v="2010-11-01T00:00:00"/>
    <m/>
    <d v="2013-12-01T00:00:00"/>
    <d v="2014-04-01T00:00:00"/>
    <n v="0"/>
    <m/>
    <m/>
    <n v="0"/>
    <m/>
    <m/>
    <n v="0"/>
    <m/>
    <m/>
    <n v="0"/>
    <m/>
    <m/>
    <n v="15000"/>
    <n v="-959.2399999999999"/>
    <n v="14040.76"/>
    <n v="1.0000170930918268"/>
    <n v="-0.23999999999978172"/>
    <n v="-0.23999999999978172"/>
    <n v="0"/>
    <n v="1125"/>
    <n v="-72"/>
    <n v="1053"/>
    <n v="0"/>
    <n v="14041"/>
    <n v="0"/>
    <m/>
    <n v="1053"/>
    <n v="0"/>
    <m/>
    <m/>
    <m/>
    <m/>
    <m/>
    <m/>
    <m/>
    <m/>
    <x v="1"/>
    <n v="0"/>
    <n v="1"/>
    <n v="12"/>
    <n v="12"/>
    <n v="0"/>
    <n v="0"/>
    <n v="0"/>
    <n v="2009"/>
  </r>
  <r>
    <m/>
    <m/>
    <s v="BKF/PHA/50/INV/22"/>
    <s v="Canada"/>
    <m/>
    <x v="0"/>
    <s v="BKF"/>
    <x v="0"/>
    <s v="PHA"/>
    <s v="Terminal phase-out management plan for CFCs (first tranche)"/>
    <d v="2006-11-01T00:00:00"/>
    <d v="2008-03-01T00:00:00"/>
    <s v="FIN"/>
    <d v="2007-01-01T00:00:00"/>
    <m/>
    <d v="2008-09-01T00:00:00"/>
    <d v="2008-10-01T00:00:00"/>
    <n v="2"/>
    <m/>
    <m/>
    <n v="0"/>
    <m/>
    <m/>
    <n v="2"/>
    <m/>
    <m/>
    <m/>
    <m/>
    <m/>
    <n v="98500"/>
    <n v="0"/>
    <n v="98500"/>
    <n v="1"/>
    <n v="0"/>
    <n v="0"/>
    <n v="0"/>
    <n v="12805"/>
    <n v="0"/>
    <n v="12805"/>
    <n v="0"/>
    <n v="98500"/>
    <m/>
    <n v="0"/>
    <n v="12805"/>
    <m/>
    <m/>
    <m/>
    <m/>
    <m/>
    <s v="Roadmap prepared on the Legal and Policy framework for implementation of K.A.."/>
    <m/>
    <m/>
    <m/>
    <x v="1"/>
    <n v="0"/>
    <n v="1"/>
    <n v="2"/>
    <n v="16"/>
    <n v="0"/>
    <n v="0"/>
    <n v="2000"/>
    <n v="2006"/>
  </r>
  <r>
    <m/>
    <m/>
    <s v="BKF/PHA/50/TAS/21"/>
    <s v="UNEP"/>
    <m/>
    <x v="0"/>
    <s v="BKF"/>
    <x v="3"/>
    <s v="PHA"/>
    <s v="Terminal phase-out management plan for CFCs (first tranche)"/>
    <d v="2006-11-01T00:00:00"/>
    <d v="2008-03-01T00:00:00"/>
    <s v="FIN"/>
    <d v="2007-07-01T00:00:00"/>
    <m/>
    <d v="2008-03-01T00:00:00"/>
    <d v="2009-03-01T00:00:00"/>
    <n v="0"/>
    <m/>
    <m/>
    <n v="0"/>
    <m/>
    <m/>
    <n v="0"/>
    <m/>
    <m/>
    <n v="0"/>
    <m/>
    <m/>
    <n v="100900"/>
    <n v="-631"/>
    <n v="100269"/>
    <n v="1"/>
    <n v="0"/>
    <n v="0"/>
    <n v="0"/>
    <n v="13117"/>
    <n v="-82.03"/>
    <n v="13034.97"/>
    <n v="0"/>
    <n v="100269"/>
    <n v="0"/>
    <n v="0"/>
    <n v="13034.970000000001"/>
    <n v="0"/>
    <m/>
    <n v="0"/>
    <m/>
    <m/>
    <m/>
    <m/>
    <m/>
    <m/>
    <x v="1"/>
    <n v="0"/>
    <n v="1"/>
    <n v="8"/>
    <n v="16"/>
    <n v="0"/>
    <n v="0"/>
    <n v="0"/>
    <n v="2006"/>
  </r>
  <r>
    <m/>
    <m/>
    <s v="CBI/PHA/54/TAS/12"/>
    <s v="UNEP"/>
    <m/>
    <x v="0"/>
    <s v="CBI"/>
    <x v="3"/>
    <s v="PHA"/>
    <s v="Terminal phase-out management plan for CFCs (first tranche)"/>
    <d v="2008-04-01T00:00:00"/>
    <d v="2010-03-01T00:00:00"/>
    <s v="FIN"/>
    <d v="2008-07-01T00:00:00"/>
    <m/>
    <d v="2009-12-01T00:00:00"/>
    <d v="2011-12-01T00:00:00"/>
    <n v="0"/>
    <m/>
    <m/>
    <n v="0"/>
    <m/>
    <m/>
    <n v="0"/>
    <m/>
    <m/>
    <n v="0"/>
    <m/>
    <m/>
    <n v="70000"/>
    <n v="0"/>
    <n v="70000"/>
    <n v="1"/>
    <n v="0"/>
    <n v="0"/>
    <n v="0"/>
    <n v="9100"/>
    <n v="0"/>
    <n v="9100"/>
    <n v="0"/>
    <n v="70000"/>
    <n v="0"/>
    <n v="0"/>
    <n v="9100"/>
    <n v="0"/>
    <m/>
    <n v="0"/>
    <m/>
    <m/>
    <m/>
    <m/>
    <m/>
    <m/>
    <x v="1"/>
    <n v="0"/>
    <n v="1"/>
    <n v="3"/>
    <n v="23"/>
    <n v="0"/>
    <n v="0"/>
    <n v="0"/>
    <n v="2008"/>
  </r>
  <r>
    <m/>
    <m/>
    <s v="CRO/PHA/39/TAS/18"/>
    <s v="Sweden"/>
    <m/>
    <x v="4"/>
    <s v="CRO"/>
    <x v="3"/>
    <s v="PHA"/>
    <s v="Terminal phase-out management plan for CFCs (first tranche)"/>
    <d v="2003-04-01T00:00:00"/>
    <d v="2004-12-01T00:00:00"/>
    <s v="FIN"/>
    <d v="2003-09-01T00:00:00"/>
    <m/>
    <d v="2005-06-01T00:00:00"/>
    <d v="2005-09-01T00:00:00"/>
    <n v="0"/>
    <m/>
    <m/>
    <n v="0"/>
    <m/>
    <m/>
    <m/>
    <m/>
    <m/>
    <m/>
    <m/>
    <m/>
    <n v="46000"/>
    <n v="0"/>
    <n v="46000"/>
    <n v="1"/>
    <n v="0"/>
    <n v="0"/>
    <n v="0"/>
    <n v="3450"/>
    <n v="0"/>
    <n v="3450"/>
    <n v="0"/>
    <n v="46000"/>
    <m/>
    <m/>
    <n v="3450"/>
    <n v="0"/>
    <m/>
    <m/>
    <m/>
    <m/>
    <s v="Annual report submitted and approved at the 42nd ExCom meeting."/>
    <m/>
    <m/>
    <m/>
    <x v="1"/>
    <n v="0"/>
    <n v="1"/>
    <n v="5"/>
    <n v="20"/>
    <n v="0"/>
    <n v="0"/>
    <n v="0"/>
    <n v="2003"/>
  </r>
  <r>
    <m/>
    <m/>
    <s v="CRO/PHA/39/INV/20"/>
    <s v="UNIDO"/>
    <m/>
    <x v="4"/>
    <s v="CRO"/>
    <x v="0"/>
    <s v="PHA"/>
    <s v="Terminal phase-out management plan for CFCs (first tranche)"/>
    <d v="2003-04-01T00:00:00"/>
    <d v="2004-04-01T00:00:00"/>
    <s v="FIN"/>
    <d v="2003-12-01T00:00:00"/>
    <m/>
    <d v="2005-04-01T00:00:00"/>
    <d v="2010-04-01T00:00:00"/>
    <n v="0"/>
    <m/>
    <m/>
    <n v="0"/>
    <m/>
    <m/>
    <n v="33"/>
    <m/>
    <m/>
    <n v="0"/>
    <m/>
    <m/>
    <n v="184000"/>
    <n v="-445.81"/>
    <n v="183554.19"/>
    <n v="0.99999896488334039"/>
    <n v="0.19000000000232831"/>
    <n v="0.19000000000232831"/>
    <n v="0"/>
    <n v="13800"/>
    <n v="-33"/>
    <n v="13767"/>
    <n v="0"/>
    <n v="183554"/>
    <n v="0"/>
    <m/>
    <n v="13767"/>
    <n v="0"/>
    <m/>
    <m/>
    <m/>
    <m/>
    <m/>
    <m/>
    <m/>
    <m/>
    <x v="1"/>
    <n v="0"/>
    <n v="1"/>
    <n v="8"/>
    <n v="12"/>
    <n v="0"/>
    <n v="0"/>
    <n v="0"/>
    <n v="2003"/>
  </r>
  <r>
    <m/>
    <m/>
    <s v="DJI/PHA/53/INV/13"/>
    <s v="UNDP"/>
    <m/>
    <x v="0"/>
    <s v="DJI"/>
    <x v="0"/>
    <s v="PHA"/>
    <s v="Terminal phase-out management plan for CFCs (first tranche)"/>
    <d v="2007-11-01T00:00:00"/>
    <d v="2009-11-01T00:00:00"/>
    <s v="FIN"/>
    <d v="2009-10-01T00:00:00"/>
    <m/>
    <d v="2009-12-01T00:00:00"/>
    <d v="2013-01-01T00:00:00"/>
    <n v="0"/>
    <m/>
    <m/>
    <m/>
    <m/>
    <m/>
    <n v="0"/>
    <m/>
    <m/>
    <m/>
    <m/>
    <m/>
    <n v="147000"/>
    <n v="-2151"/>
    <n v="144849"/>
    <n v="1"/>
    <n v="0"/>
    <n v="0"/>
    <n v="0"/>
    <n v="13230"/>
    <n v="-194"/>
    <n v="13036"/>
    <n v="-0.40999999999985448"/>
    <n v="144849"/>
    <n v="0"/>
    <n v="0"/>
    <n v="13036.41"/>
    <n v="0"/>
    <m/>
    <m/>
    <m/>
    <m/>
    <s v="Financially completed in 2013."/>
    <m/>
    <m/>
    <m/>
    <x v="1"/>
    <n v="0"/>
    <n v="1"/>
    <n v="23"/>
    <n v="24"/>
    <n v="0"/>
    <n v="0"/>
    <n v="0"/>
    <n v="2007"/>
  </r>
  <r>
    <m/>
    <m/>
    <s v="ERI/PHA/54/TAS/04"/>
    <s v="UNEP"/>
    <m/>
    <x v="0"/>
    <s v="ERI"/>
    <x v="3"/>
    <s v="PHA"/>
    <s v="Terminal phase-out management plan for CFCs (first tranche)"/>
    <d v="2008-04-01T00:00:00"/>
    <d v="2010-03-01T00:00:00"/>
    <s v="FIN"/>
    <d v="2011-02-01T00:00:00"/>
    <m/>
    <d v="2014-12-01T00:00:00"/>
    <d v="2015-12-01T00:00:00"/>
    <n v="0"/>
    <m/>
    <m/>
    <n v="0"/>
    <m/>
    <m/>
    <n v="0"/>
    <m/>
    <m/>
    <n v="0"/>
    <m/>
    <m/>
    <n v="100000"/>
    <n v="-20000"/>
    <n v="80000"/>
    <n v="1"/>
    <n v="0"/>
    <n v="0"/>
    <n v="0"/>
    <n v="13000"/>
    <n v="-2600"/>
    <n v="10400"/>
    <n v="0"/>
    <n v="80000"/>
    <n v="0"/>
    <n v="0"/>
    <n v="10400"/>
    <n v="0"/>
    <m/>
    <n v="0"/>
    <m/>
    <m/>
    <m/>
    <m/>
    <m/>
    <m/>
    <x v="1"/>
    <n v="0"/>
    <n v="1"/>
    <n v="34"/>
    <n v="23"/>
    <n v="0"/>
    <n v="0"/>
    <n v="0"/>
    <n v="2008"/>
  </r>
  <r>
    <m/>
    <m/>
    <s v="ERI/PHA/54/INV/05"/>
    <s v="UNIDO"/>
    <m/>
    <x v="0"/>
    <s v="ERI"/>
    <x v="0"/>
    <s v="PHA"/>
    <s v="Terminal phase-out management plan for CFCs (first tranche)"/>
    <d v="2008-04-01T00:00:00"/>
    <d v="2010-03-01T00:00:00"/>
    <s v="FIN"/>
    <d v="2010-05-01T00:00:00"/>
    <m/>
    <d v="2012-03-01T00:00:00"/>
    <d v="2012-04-01T00:00:00"/>
    <n v="0"/>
    <m/>
    <m/>
    <n v="0"/>
    <m/>
    <m/>
    <n v="0"/>
    <m/>
    <m/>
    <n v="0"/>
    <m/>
    <m/>
    <n v="100000"/>
    <n v="-0.65"/>
    <n v="99999.35"/>
    <n v="0.99999649997724982"/>
    <n v="0.35000000000582077"/>
    <n v="0.35000000000582077"/>
    <n v="0"/>
    <n v="9000"/>
    <n v="0"/>
    <n v="9000"/>
    <n v="0"/>
    <n v="99999"/>
    <n v="0"/>
    <m/>
    <n v="9000"/>
    <n v="0"/>
    <m/>
    <m/>
    <m/>
    <m/>
    <m/>
    <m/>
    <m/>
    <m/>
    <x v="1"/>
    <n v="0"/>
    <n v="1"/>
    <n v="25"/>
    <n v="23"/>
    <n v="0"/>
    <n v="0"/>
    <n v="0"/>
    <n v="2008"/>
  </r>
  <r>
    <m/>
    <m/>
    <s v="GAM/PHA/53/INV/18"/>
    <s v="UNDP"/>
    <m/>
    <x v="0"/>
    <s v="GAM"/>
    <x v="0"/>
    <s v="PHA"/>
    <s v="Terminal phase-out management plan for CFCs (first tranche)"/>
    <d v="2007-11-01T00:00:00"/>
    <d v="2009-11-01T00:00:00"/>
    <s v="FIN"/>
    <d v="2008-08-01T00:00:00"/>
    <m/>
    <d v="2008-12-01T00:00:00"/>
    <d v="2013-11-01T00:00:00"/>
    <n v="0"/>
    <m/>
    <m/>
    <m/>
    <m/>
    <m/>
    <n v="0"/>
    <m/>
    <m/>
    <m/>
    <m/>
    <m/>
    <n v="99500"/>
    <n v="0"/>
    <n v="99500"/>
    <n v="1"/>
    <n v="0"/>
    <n v="0"/>
    <n v="0"/>
    <n v="8955"/>
    <n v="0"/>
    <n v="8955"/>
    <n v="0"/>
    <n v="99500"/>
    <n v="0"/>
    <n v="0"/>
    <n v="8955"/>
    <n v="0"/>
    <m/>
    <m/>
    <m/>
    <m/>
    <s v="Financially completed in 2013."/>
    <m/>
    <m/>
    <m/>
    <x v="1"/>
    <n v="0"/>
    <n v="1"/>
    <n v="9"/>
    <n v="24"/>
    <n v="0"/>
    <n v="0"/>
    <n v="0"/>
    <n v="2007"/>
  </r>
  <r>
    <m/>
    <m/>
    <s v="GAM/PHA/53/TAS/17"/>
    <s v="UNEP"/>
    <m/>
    <x v="0"/>
    <s v="GAM"/>
    <x v="3"/>
    <s v="PHA"/>
    <s v="Terminal phase-out management plan for CFCs (first tranche)"/>
    <d v="2007-11-01T00:00:00"/>
    <d v="2009-03-01T00:00:00"/>
    <s v="FIN"/>
    <d v="2008-03-01T00:00:00"/>
    <m/>
    <d v="2009-03-01T00:00:00"/>
    <d v="2010-12-01T00:00:00"/>
    <n v="0"/>
    <m/>
    <m/>
    <n v="0"/>
    <m/>
    <m/>
    <n v="0"/>
    <m/>
    <m/>
    <n v="0"/>
    <m/>
    <m/>
    <n v="93000"/>
    <n v="0"/>
    <n v="93000"/>
    <n v="1"/>
    <n v="0"/>
    <n v="0"/>
    <n v="0"/>
    <n v="12090"/>
    <n v="0"/>
    <n v="12090"/>
    <n v="0"/>
    <n v="93000"/>
    <n v="0"/>
    <n v="0"/>
    <n v="12090"/>
    <n v="0"/>
    <m/>
    <n v="0"/>
    <m/>
    <m/>
    <m/>
    <m/>
    <m/>
    <m/>
    <x v="1"/>
    <n v="0"/>
    <n v="1"/>
    <n v="4"/>
    <n v="16"/>
    <n v="0"/>
    <n v="0"/>
    <n v="0"/>
    <n v="2007"/>
  </r>
  <r>
    <m/>
    <m/>
    <s v="LIR/PHA/53/INV/13"/>
    <s v="UNDP"/>
    <m/>
    <x v="0"/>
    <s v="LIR"/>
    <x v="0"/>
    <s v="PHA"/>
    <s v="Terminal phase-out management plan for CFCs (first tranche)"/>
    <d v="2007-11-01T00:00:00"/>
    <d v="2009-11-01T00:00:00"/>
    <s v="FIN"/>
    <d v="2008-08-01T00:00:00"/>
    <m/>
    <d v="2009-12-01T00:00:00"/>
    <d v="2011-12-01T00:00:00"/>
    <n v="0"/>
    <m/>
    <m/>
    <m/>
    <m/>
    <m/>
    <n v="0"/>
    <m/>
    <m/>
    <m/>
    <m/>
    <m/>
    <n v="104000"/>
    <n v="0"/>
    <n v="104000"/>
    <n v="1"/>
    <n v="0"/>
    <n v="0"/>
    <n v="0"/>
    <n v="9360"/>
    <n v="0"/>
    <n v="9360"/>
    <n v="0"/>
    <n v="104000"/>
    <n v="0"/>
    <n v="0"/>
    <n v="9360"/>
    <n v="0"/>
    <m/>
    <m/>
    <m/>
    <m/>
    <s v="Completed in 2009. Financially completed in 2011."/>
    <m/>
    <m/>
    <m/>
    <x v="1"/>
    <n v="0"/>
    <n v="1"/>
    <n v="9"/>
    <n v="24"/>
    <n v="0"/>
    <n v="0"/>
    <n v="0"/>
    <n v="2007"/>
  </r>
  <r>
    <m/>
    <m/>
    <s v="LIR/PHA/53/TAS/12"/>
    <s v="UNEP"/>
    <m/>
    <x v="0"/>
    <s v="LIR"/>
    <x v="3"/>
    <s v="PHA"/>
    <s v="Terminal phase-out management plan for CFCs (first tranche)"/>
    <d v="2007-11-01T00:00:00"/>
    <d v="2009-03-01T00:00:00"/>
    <s v="FIN"/>
    <d v="2008-03-01T00:00:00"/>
    <m/>
    <d v="2009-03-01T00:00:00"/>
    <d v="2010-12-01T00:00:00"/>
    <n v="0"/>
    <m/>
    <m/>
    <n v="0"/>
    <m/>
    <m/>
    <n v="0"/>
    <m/>
    <m/>
    <n v="0"/>
    <m/>
    <m/>
    <n v="131500"/>
    <n v="0"/>
    <n v="131500"/>
    <n v="1"/>
    <n v="0"/>
    <n v="0"/>
    <n v="0"/>
    <n v="17095"/>
    <n v="0"/>
    <n v="17095"/>
    <n v="0"/>
    <n v="131500"/>
    <n v="0"/>
    <n v="0"/>
    <n v="17095"/>
    <n v="0"/>
    <m/>
    <n v="0"/>
    <m/>
    <m/>
    <m/>
    <m/>
    <m/>
    <m/>
    <x v="1"/>
    <n v="0"/>
    <n v="1"/>
    <n v="4"/>
    <n v="16"/>
    <n v="0"/>
    <n v="0"/>
    <n v="0"/>
    <n v="2007"/>
  </r>
  <r>
    <m/>
    <m/>
    <s v="MLW/PHA/53/INV/25"/>
    <s v="UNDP"/>
    <m/>
    <x v="0"/>
    <s v="MLW"/>
    <x v="0"/>
    <s v="PHA"/>
    <s v="Terminal phase-out management plan for CFCs (first tranche)"/>
    <d v="2007-11-01T00:00:00"/>
    <d v="2009-11-01T00:00:00"/>
    <s v="FIN"/>
    <d v="2008-07-01T00:00:00"/>
    <m/>
    <d v="2009-12-01T00:00:00"/>
    <d v="2013-02-01T00:00:00"/>
    <n v="0"/>
    <m/>
    <m/>
    <m/>
    <m/>
    <m/>
    <n v="0"/>
    <m/>
    <m/>
    <m/>
    <m/>
    <m/>
    <n v="125500"/>
    <n v="0"/>
    <n v="125500"/>
    <n v="1"/>
    <n v="0"/>
    <n v="0"/>
    <n v="0"/>
    <n v="11295"/>
    <n v="0"/>
    <n v="11295"/>
    <n v="0"/>
    <n v="125500"/>
    <n v="0"/>
    <n v="0"/>
    <n v="11295"/>
    <n v="0"/>
    <m/>
    <m/>
    <m/>
    <m/>
    <s v="Financially completed in 2013."/>
    <m/>
    <m/>
    <m/>
    <x v="1"/>
    <n v="0"/>
    <n v="1"/>
    <n v="8"/>
    <n v="24"/>
    <n v="0"/>
    <n v="0"/>
    <n v="0"/>
    <n v="2007"/>
  </r>
  <r>
    <m/>
    <m/>
    <s v="MLW/PHA/53/TAS/24"/>
    <s v="UNEP"/>
    <m/>
    <x v="0"/>
    <s v="MLW"/>
    <x v="3"/>
    <s v="PHA"/>
    <s v="Terminal phase-out management plan for CFCs (first tranche)"/>
    <d v="2007-11-01T00:00:00"/>
    <d v="2009-03-01T00:00:00"/>
    <s v="FIN"/>
    <d v="2008-03-01T00:00:00"/>
    <m/>
    <d v="2009-03-01T00:00:00"/>
    <d v="2010-12-01T00:00:00"/>
    <n v="0"/>
    <m/>
    <m/>
    <n v="0"/>
    <m/>
    <m/>
    <n v="0"/>
    <m/>
    <m/>
    <n v="0"/>
    <m/>
    <m/>
    <n v="95000"/>
    <n v="0"/>
    <n v="95000"/>
    <n v="1"/>
    <n v="0"/>
    <n v="0"/>
    <n v="0"/>
    <n v="12350"/>
    <n v="0"/>
    <n v="12350"/>
    <n v="0"/>
    <n v="95000"/>
    <n v="0"/>
    <n v="0"/>
    <n v="12350"/>
    <n v="0"/>
    <m/>
    <n v="0"/>
    <m/>
    <m/>
    <m/>
    <m/>
    <m/>
    <m/>
    <x v="1"/>
    <n v="0"/>
    <n v="1"/>
    <n v="4"/>
    <n v="16"/>
    <n v="0"/>
    <n v="0"/>
    <n v="0"/>
    <n v="2007"/>
  </r>
  <r>
    <m/>
    <m/>
    <s v="MLI/PHA/53/INV/24"/>
    <s v="UNDP"/>
    <m/>
    <x v="0"/>
    <s v="MLI"/>
    <x v="0"/>
    <s v="PHA"/>
    <s v="Terminal phase-out management plan for CFCs (first tranche)"/>
    <d v="2007-11-01T00:00:00"/>
    <d v="2009-11-01T00:00:00"/>
    <s v="FIN"/>
    <d v="2008-03-01T00:00:00"/>
    <m/>
    <d v="2009-12-01T00:00:00"/>
    <d v="2013-07-01T00:00:00"/>
    <n v="0"/>
    <m/>
    <m/>
    <m/>
    <m/>
    <m/>
    <n v="0"/>
    <m/>
    <m/>
    <m/>
    <m/>
    <m/>
    <n v="172000"/>
    <n v="0"/>
    <n v="172000"/>
    <n v="1"/>
    <n v="0"/>
    <n v="0"/>
    <n v="0"/>
    <n v="12900"/>
    <n v="0"/>
    <n v="12900"/>
    <n v="0"/>
    <n v="172000"/>
    <n v="0"/>
    <n v="0"/>
    <n v="12900"/>
    <n v="0"/>
    <m/>
    <m/>
    <m/>
    <m/>
    <s v="Financially completed in 2013."/>
    <m/>
    <m/>
    <m/>
    <x v="1"/>
    <n v="0"/>
    <n v="1"/>
    <n v="4"/>
    <n v="24"/>
    <n v="0"/>
    <n v="0"/>
    <n v="0"/>
    <n v="2007"/>
  </r>
  <r>
    <m/>
    <m/>
    <s v="MLI/PHA/53/TAS/23"/>
    <s v="UNEP"/>
    <m/>
    <x v="0"/>
    <s v="MLI"/>
    <x v="3"/>
    <s v="PHA"/>
    <s v="Terminal phase-out management plan for CFCs (first tranche)"/>
    <d v="2007-11-01T00:00:00"/>
    <d v="2009-03-01T00:00:00"/>
    <s v="FIN"/>
    <d v="2008-03-01T00:00:00"/>
    <m/>
    <d v="2009-03-01T00:00:00"/>
    <d v="2011-03-01T00:00:00"/>
    <n v="0"/>
    <m/>
    <m/>
    <n v="0"/>
    <m/>
    <m/>
    <n v="0"/>
    <m/>
    <m/>
    <n v="0"/>
    <m/>
    <m/>
    <n v="120000"/>
    <n v="-5587.86"/>
    <n v="114412.14"/>
    <n v="0.99999877635362822"/>
    <n v="0.13999999999941792"/>
    <n v="0.13999999999941792"/>
    <n v="0"/>
    <n v="15600"/>
    <n v="-726.42"/>
    <n v="14873.58"/>
    <n v="1.8200002203229815E-2"/>
    <n v="114412"/>
    <n v="0"/>
    <n v="0"/>
    <n v="14873.561799997797"/>
    <n v="0"/>
    <m/>
    <n v="0"/>
    <m/>
    <m/>
    <m/>
    <m/>
    <m/>
    <m/>
    <x v="1"/>
    <n v="0"/>
    <n v="1"/>
    <n v="4"/>
    <n v="16"/>
    <n v="0"/>
    <n v="0"/>
    <n v="0"/>
    <n v="2007"/>
  </r>
  <r>
    <m/>
    <m/>
    <s v="MAU/PHA/53/INV/19"/>
    <s v="UNDP"/>
    <m/>
    <x v="0"/>
    <s v="MAU"/>
    <x v="0"/>
    <s v="PHA"/>
    <s v="Terminal phase-out management plan for CFCs (first tranche)"/>
    <d v="2007-11-01T00:00:00"/>
    <d v="2009-11-01T00:00:00"/>
    <s v="FIN"/>
    <d v="2009-10-01T00:00:00"/>
    <m/>
    <d v="2009-12-01T00:00:00"/>
    <d v="2013-03-01T00:00:00"/>
    <n v="0"/>
    <m/>
    <m/>
    <m/>
    <m/>
    <m/>
    <n v="0"/>
    <m/>
    <m/>
    <m/>
    <m/>
    <m/>
    <n v="85000"/>
    <n v="0"/>
    <n v="85000"/>
    <n v="1"/>
    <n v="0"/>
    <n v="0"/>
    <n v="0"/>
    <n v="7650"/>
    <n v="0"/>
    <n v="7650"/>
    <n v="0"/>
    <n v="85000"/>
    <n v="0"/>
    <n v="0"/>
    <n v="7650"/>
    <n v="0"/>
    <m/>
    <m/>
    <m/>
    <m/>
    <s v="Financially completed in 2013."/>
    <m/>
    <m/>
    <m/>
    <x v="1"/>
    <n v="0"/>
    <n v="1"/>
    <n v="23"/>
    <n v="24"/>
    <n v="0"/>
    <n v="0"/>
    <n v="0"/>
    <n v="2007"/>
  </r>
  <r>
    <m/>
    <m/>
    <s v="MAU/PHA/53/TAS/18"/>
    <s v="UNEP"/>
    <m/>
    <x v="0"/>
    <s v="MAU"/>
    <x v="3"/>
    <s v="PHA"/>
    <s v="Terminal phase-out management plan for CFCs (first tranche)"/>
    <d v="2007-11-01T00:00:00"/>
    <d v="2009-03-01T00:00:00"/>
    <s v="FIN"/>
    <d v="2008-03-01T00:00:00"/>
    <m/>
    <d v="2011-03-01T00:00:00"/>
    <d v="2011-07-01T00:00:00"/>
    <n v="0"/>
    <m/>
    <m/>
    <n v="0"/>
    <m/>
    <m/>
    <n v="0"/>
    <m/>
    <m/>
    <n v="0"/>
    <m/>
    <m/>
    <n v="96000"/>
    <n v="0"/>
    <n v="96000"/>
    <n v="1"/>
    <n v="0"/>
    <n v="0"/>
    <n v="0"/>
    <n v="12480"/>
    <n v="0"/>
    <n v="12480"/>
    <n v="0"/>
    <n v="96000"/>
    <n v="0"/>
    <n v="0"/>
    <n v="12480"/>
    <n v="0"/>
    <m/>
    <n v="0"/>
    <m/>
    <m/>
    <m/>
    <m/>
    <m/>
    <m/>
    <x v="1"/>
    <n v="0"/>
    <n v="1"/>
    <n v="4"/>
    <n v="16"/>
    <n v="0"/>
    <n v="0"/>
    <n v="0"/>
    <n v="2007"/>
  </r>
  <r>
    <m/>
    <m/>
    <s v="MDN/PHA/45/INV/21"/>
    <s v="UNIDO"/>
    <m/>
    <x v="4"/>
    <s v="MDN"/>
    <x v="0"/>
    <s v="PHA"/>
    <s v="Terminal phase-out management plan for CFCs (first tranche)"/>
    <d v="2005-04-01T00:00:00"/>
    <d v="2006-04-01T00:00:00"/>
    <s v="FIN"/>
    <d v="2005-12-01T00:00:00"/>
    <m/>
    <d v="2006-11-01T00:00:00"/>
    <d v="2007-12-01T00:00:00"/>
    <n v="10"/>
    <m/>
    <m/>
    <n v="0"/>
    <m/>
    <m/>
    <n v="10"/>
    <m/>
    <m/>
    <n v="0"/>
    <m/>
    <m/>
    <n v="154210"/>
    <n v="-134"/>
    <n v="154076"/>
    <n v="1"/>
    <n v="0"/>
    <n v="0"/>
    <n v="0"/>
    <n v="11566"/>
    <n v="-10"/>
    <n v="11556"/>
    <n v="0"/>
    <n v="154076"/>
    <n v="0"/>
    <m/>
    <n v="11556"/>
    <n v="0"/>
    <m/>
    <m/>
    <m/>
    <m/>
    <m/>
    <m/>
    <m/>
    <m/>
    <x v="1"/>
    <n v="0"/>
    <n v="1"/>
    <n v="8"/>
    <n v="12"/>
    <n v="0"/>
    <n v="0"/>
    <n v="10000"/>
    <n v="2005"/>
  </r>
  <r>
    <m/>
    <m/>
    <s v="RWA/PHA/53/INV/14"/>
    <s v="UNDP"/>
    <m/>
    <x v="0"/>
    <s v="RWA"/>
    <x v="0"/>
    <s v="PHA"/>
    <s v="Terminal phase-out management plan for CFCs (first tranche)"/>
    <d v="2007-11-01T00:00:00"/>
    <d v="2009-11-01T00:00:00"/>
    <s v="FIN"/>
    <d v="2008-11-01T00:00:00"/>
    <m/>
    <d v="2010-12-01T00:00:00"/>
    <d v="2013-06-01T00:00:00"/>
    <n v="0"/>
    <m/>
    <m/>
    <m/>
    <m/>
    <m/>
    <n v="0"/>
    <m/>
    <m/>
    <m/>
    <m/>
    <m/>
    <n v="124500"/>
    <n v="0"/>
    <n v="124500"/>
    <n v="1"/>
    <n v="0"/>
    <n v="0"/>
    <n v="0"/>
    <n v="11205"/>
    <n v="0"/>
    <n v="11205"/>
    <n v="0"/>
    <n v="124500"/>
    <n v="0"/>
    <n v="0"/>
    <n v="11205"/>
    <n v="0"/>
    <m/>
    <m/>
    <m/>
    <m/>
    <s v="Financially completed in 2013."/>
    <m/>
    <m/>
    <m/>
    <x v="1"/>
    <n v="0"/>
    <n v="1"/>
    <n v="12"/>
    <n v="24"/>
    <n v="0"/>
    <n v="0"/>
    <n v="0"/>
    <n v="2007"/>
  </r>
  <r>
    <m/>
    <m/>
    <s v="RWA/PHA/53/TAS/13"/>
    <s v="UNEP"/>
    <m/>
    <x v="0"/>
    <s v="RWA"/>
    <x v="3"/>
    <s v="PHA"/>
    <s v="Terminal phase-out management plan for CFCs (first tranche)"/>
    <d v="2007-11-01T00:00:00"/>
    <d v="2009-03-01T00:00:00"/>
    <s v="FIN"/>
    <d v="2008-03-01T00:00:00"/>
    <m/>
    <d v="2009-03-01T00:00:00"/>
    <d v="2010-12-01T00:00:00"/>
    <n v="0"/>
    <m/>
    <m/>
    <n v="0"/>
    <m/>
    <m/>
    <n v="0"/>
    <m/>
    <m/>
    <n v="0"/>
    <m/>
    <m/>
    <n v="110000"/>
    <n v="0"/>
    <n v="110000"/>
    <n v="1"/>
    <n v="0"/>
    <n v="0"/>
    <n v="0"/>
    <n v="14300"/>
    <n v="0"/>
    <n v="14300"/>
    <n v="0"/>
    <n v="110000"/>
    <n v="0"/>
    <n v="0"/>
    <n v="14300"/>
    <n v="0"/>
    <m/>
    <n v="0"/>
    <m/>
    <m/>
    <m/>
    <m/>
    <m/>
    <m/>
    <x v="1"/>
    <n v="0"/>
    <n v="1"/>
    <n v="4"/>
    <n v="16"/>
    <n v="0"/>
    <n v="0"/>
    <n v="0"/>
    <n v="2007"/>
  </r>
  <r>
    <m/>
    <m/>
    <s v="STP/PHA/54/TAS/13"/>
    <s v="UNEP"/>
    <m/>
    <x v="0"/>
    <s v="STP"/>
    <x v="3"/>
    <s v="PHA"/>
    <s v="Terminal phase-out management plan for CFCs (first tranche)"/>
    <d v="2008-04-01T00:00:00"/>
    <d v="2010-03-01T00:00:00"/>
    <s v="FIN"/>
    <d v="2008-07-01T00:00:00"/>
    <m/>
    <d v="2010-07-01T00:00:00"/>
    <d v="2011-07-01T00:00:00"/>
    <n v="0"/>
    <m/>
    <m/>
    <n v="0"/>
    <m/>
    <m/>
    <n v="0"/>
    <m/>
    <m/>
    <n v="0"/>
    <m/>
    <m/>
    <n v="54000"/>
    <n v="0"/>
    <n v="54000"/>
    <n v="1"/>
    <n v="0"/>
    <n v="0"/>
    <n v="0"/>
    <n v="7020"/>
    <n v="0"/>
    <n v="7020"/>
    <n v="0"/>
    <n v="54000"/>
    <n v="0"/>
    <n v="0"/>
    <n v="7020"/>
    <n v="0"/>
    <m/>
    <n v="0"/>
    <m/>
    <m/>
    <m/>
    <m/>
    <m/>
    <m/>
    <x v="1"/>
    <n v="0"/>
    <n v="1"/>
    <n v="3"/>
    <n v="23"/>
    <n v="0"/>
    <n v="0"/>
    <n v="0"/>
    <n v="2008"/>
  </r>
  <r>
    <m/>
    <m/>
    <s v="STP/PHA/54/INV/14"/>
    <s v="UNIDO"/>
    <m/>
    <x v="0"/>
    <s v="STP"/>
    <x v="0"/>
    <s v="PHA"/>
    <s v="Terminal phase-out management plan for CFCs (first tranche)"/>
    <d v="2008-04-01T00:00:00"/>
    <d v="2010-03-01T00:00:00"/>
    <s v="FIN"/>
    <d v="2008-08-01T00:00:00"/>
    <m/>
    <d v="2009-12-01T00:00:00"/>
    <d v="2011-05-01T00:00:00"/>
    <n v="0"/>
    <m/>
    <m/>
    <n v="0"/>
    <m/>
    <m/>
    <n v="0"/>
    <m/>
    <m/>
    <n v="0"/>
    <m/>
    <m/>
    <n v="66000"/>
    <n v="-241.65"/>
    <n v="65758.350000000006"/>
    <n v="0.99999467748202309"/>
    <n v="0.35000000000582077"/>
    <n v="0.35000000000582077"/>
    <n v="0"/>
    <n v="5940"/>
    <n v="-22"/>
    <n v="5918"/>
    <n v="0"/>
    <n v="65758"/>
    <n v="0"/>
    <m/>
    <n v="5918"/>
    <n v="0"/>
    <m/>
    <m/>
    <m/>
    <m/>
    <m/>
    <m/>
    <m/>
    <m/>
    <x v="1"/>
    <n v="0"/>
    <n v="1"/>
    <n v="4"/>
    <n v="23"/>
    <n v="0"/>
    <n v="0"/>
    <n v="0"/>
    <n v="2008"/>
  </r>
  <r>
    <m/>
    <m/>
    <s v="SEN/PHA/52/INV/24"/>
    <s v="Italy"/>
    <m/>
    <x v="0"/>
    <s v="SEN"/>
    <x v="0"/>
    <s v="PHA"/>
    <s v="Terminal phase-out management plan for CFCs (first tranche)"/>
    <d v="2007-07-01T00:00:00"/>
    <d v="2008-07-01T00:00:00"/>
    <s v="FIN"/>
    <d v="2008-06-01T00:00:00"/>
    <m/>
    <d v="2012-12-01T00:00:00"/>
    <d v="2013-12-01T00:00:00"/>
    <n v="0"/>
    <m/>
    <m/>
    <n v="0"/>
    <m/>
    <m/>
    <n v="0"/>
    <m/>
    <m/>
    <m/>
    <m/>
    <m/>
    <n v="220000"/>
    <n v="0"/>
    <n v="220000"/>
    <n v="1"/>
    <n v="0"/>
    <n v="0"/>
    <n v="0"/>
    <n v="28600"/>
    <n v="0"/>
    <n v="28600"/>
    <n v="0"/>
    <n v="220000"/>
    <n v="0"/>
    <n v="0"/>
    <n v="28600"/>
    <n v="0"/>
    <m/>
    <m/>
    <m/>
    <m/>
    <s v="Project financially completed in Dec 2013."/>
    <m/>
    <m/>
    <m/>
    <x v="1"/>
    <n v="0"/>
    <n v="1"/>
    <n v="11"/>
    <n v="12"/>
    <n v="0"/>
    <n v="0"/>
    <n v="0"/>
    <n v="2007"/>
  </r>
  <r>
    <m/>
    <m/>
    <s v="SEN/PHA/52/TAS/23"/>
    <s v="UNEP"/>
    <m/>
    <x v="0"/>
    <s v="SEN"/>
    <x v="3"/>
    <s v="PHA"/>
    <s v="Terminal phase-out management plan for CFCs (first tranche)"/>
    <d v="2007-07-01T00:00:00"/>
    <d v="2008-07-01T00:00:00"/>
    <s v="FIN"/>
    <d v="2007-11-01T00:00:00"/>
    <m/>
    <d v="2009-04-01T00:00:00"/>
    <d v="2010-12-01T00:00:00"/>
    <n v="0"/>
    <m/>
    <m/>
    <n v="0"/>
    <m/>
    <m/>
    <n v="0"/>
    <m/>
    <m/>
    <n v="0"/>
    <m/>
    <m/>
    <n v="109500"/>
    <n v="-1000"/>
    <n v="108500"/>
    <n v="1"/>
    <n v="0"/>
    <n v="0"/>
    <n v="0"/>
    <n v="14235"/>
    <n v="-130"/>
    <n v="14105"/>
    <n v="0"/>
    <n v="108500"/>
    <n v="0"/>
    <n v="0"/>
    <n v="14105"/>
    <n v="0"/>
    <m/>
    <n v="0"/>
    <m/>
    <m/>
    <m/>
    <m/>
    <m/>
    <m/>
    <x v="1"/>
    <n v="0"/>
    <n v="1"/>
    <n v="4"/>
    <n v="12"/>
    <n v="0"/>
    <n v="0"/>
    <n v="0"/>
    <n v="2007"/>
  </r>
  <r>
    <m/>
    <m/>
    <s v="TOG/PHA/54/INV/16"/>
    <s v="UNDP"/>
    <m/>
    <x v="0"/>
    <s v="TOG"/>
    <x v="0"/>
    <s v="PHA"/>
    <s v="Terminal phase-out management plan for CFCs (first tranche)"/>
    <d v="2008-04-01T00:00:00"/>
    <d v="2010-03-01T00:00:00"/>
    <s v="FIN"/>
    <d v="2008-11-01T00:00:00"/>
    <m/>
    <d v="2010-12-01T00:00:00"/>
    <d v="2013-03-01T00:00:00"/>
    <n v="0"/>
    <m/>
    <m/>
    <m/>
    <m/>
    <m/>
    <n v="0"/>
    <m/>
    <m/>
    <m/>
    <m/>
    <m/>
    <n v="95000"/>
    <n v="0"/>
    <n v="95000"/>
    <n v="1"/>
    <n v="0"/>
    <n v="0"/>
    <n v="0"/>
    <n v="8550"/>
    <n v="0"/>
    <n v="8550"/>
    <n v="0"/>
    <n v="95000"/>
    <n v="0"/>
    <n v="0"/>
    <n v="8550"/>
    <n v="0"/>
    <m/>
    <m/>
    <m/>
    <m/>
    <s v="Financially completed in 2013."/>
    <m/>
    <m/>
    <m/>
    <x v="1"/>
    <n v="0"/>
    <n v="1"/>
    <n v="7"/>
    <n v="23"/>
    <n v="0"/>
    <n v="0"/>
    <n v="0"/>
    <n v="2008"/>
  </r>
  <r>
    <m/>
    <m/>
    <s v="TOG/PHA/54/TAS/15"/>
    <s v="UNEP"/>
    <m/>
    <x v="0"/>
    <s v="TOG"/>
    <x v="3"/>
    <s v="PHA"/>
    <s v="Terminal phase-out management plan for CFCs (first tranche)"/>
    <d v="2008-04-01T00:00:00"/>
    <d v="2010-03-01T00:00:00"/>
    <s v="FIN"/>
    <d v="2008-06-01T00:00:00"/>
    <m/>
    <d v="2010-07-01T00:00:00"/>
    <d v="2011-07-01T00:00:00"/>
    <n v="0"/>
    <m/>
    <m/>
    <n v="0"/>
    <m/>
    <m/>
    <n v="0"/>
    <m/>
    <m/>
    <n v="0"/>
    <m/>
    <m/>
    <n v="89000"/>
    <n v="-292"/>
    <n v="88708"/>
    <n v="1"/>
    <n v="0"/>
    <n v="0"/>
    <n v="0"/>
    <n v="11570"/>
    <n v="-37.96"/>
    <n v="11532.04"/>
    <n v="0"/>
    <n v="88708"/>
    <n v="0"/>
    <n v="0"/>
    <n v="11532.04"/>
    <n v="0"/>
    <m/>
    <n v="0"/>
    <m/>
    <m/>
    <m/>
    <m/>
    <m/>
    <m/>
    <x v="1"/>
    <n v="0"/>
    <n v="1"/>
    <n v="2"/>
    <n v="23"/>
    <n v="0"/>
    <n v="0"/>
    <n v="0"/>
    <n v="2008"/>
  </r>
  <r>
    <m/>
    <m/>
    <s v="TRI/PHA/40/INV/16"/>
    <s v="UNDP"/>
    <m/>
    <x v="1"/>
    <s v="TRI"/>
    <x v="0"/>
    <s v="PHA"/>
    <s v="Terminal phase-out management plan for CFCs (first tranche)"/>
    <d v="2003-07-01T00:00:00"/>
    <d v="2006-03-01T00:00:00"/>
    <s v="FIN"/>
    <d v="2004-07-01T00:00:00"/>
    <m/>
    <d v="2006-12-01T00:00:00"/>
    <d v="2013-10-01T00:00:00"/>
    <n v="42.9"/>
    <m/>
    <m/>
    <m/>
    <m/>
    <m/>
    <n v="42.9"/>
    <m/>
    <m/>
    <m/>
    <m/>
    <m/>
    <n v="220000"/>
    <n v="0"/>
    <n v="220000"/>
    <n v="1"/>
    <n v="0"/>
    <n v="0"/>
    <n v="0"/>
    <n v="16500"/>
    <n v="0"/>
    <n v="16500"/>
    <n v="0"/>
    <n v="220000"/>
    <n v="0"/>
    <n v="0"/>
    <n v="16500"/>
    <n v="0"/>
    <m/>
    <m/>
    <m/>
    <m/>
    <s v="Financially completed in 2013."/>
    <m/>
    <m/>
    <m/>
    <x v="1"/>
    <n v="0"/>
    <n v="1"/>
    <n v="12"/>
    <n v="32"/>
    <n v="0"/>
    <n v="0"/>
    <n v="42900"/>
    <n v="2003"/>
  </r>
  <r>
    <m/>
    <m/>
    <s v="ZAM/PHA/53/INV/19"/>
    <s v="UNDP"/>
    <m/>
    <x v="0"/>
    <s v="ZAM"/>
    <x v="0"/>
    <s v="PHA"/>
    <s v="Terminal phase-out management plan for CFCs (first tranche)"/>
    <d v="2007-11-01T00:00:00"/>
    <d v="2009-11-01T00:00:00"/>
    <s v="FIN"/>
    <d v="2009-10-01T00:00:00"/>
    <m/>
    <d v="2011-12-01T00:00:00"/>
    <d v="2013-02-01T00:00:00"/>
    <n v="0"/>
    <m/>
    <m/>
    <m/>
    <m/>
    <m/>
    <n v="0"/>
    <m/>
    <m/>
    <m/>
    <m/>
    <m/>
    <n v="109000"/>
    <n v="-30490"/>
    <n v="78510"/>
    <n v="1"/>
    <n v="0"/>
    <n v="0"/>
    <n v="0"/>
    <n v="9810"/>
    <n v="-2744"/>
    <n v="7066"/>
    <n v="0.1000000000003638"/>
    <n v="78510"/>
    <n v="0"/>
    <n v="0"/>
    <n v="7065.9"/>
    <n v="0"/>
    <m/>
    <m/>
    <m/>
    <m/>
    <s v="Financially completed in 2013."/>
    <m/>
    <m/>
    <m/>
    <x v="1"/>
    <n v="0"/>
    <n v="1"/>
    <n v="23"/>
    <n v="24"/>
    <n v="0"/>
    <n v="0"/>
    <n v="0"/>
    <n v="2007"/>
  </r>
  <r>
    <m/>
    <m/>
    <s v="ZAM/PHA/53/TAS/18"/>
    <s v="UNEP"/>
    <m/>
    <x v="0"/>
    <s v="ZAM"/>
    <x v="3"/>
    <s v="PHA"/>
    <s v="Terminal phase-out management plan for CFCs (first tranche)"/>
    <d v="2007-11-01T00:00:00"/>
    <d v="2009-03-01T00:00:00"/>
    <s v="FIN"/>
    <d v="2008-03-01T00:00:00"/>
    <m/>
    <d v="2009-03-01T00:00:00"/>
    <d v="2010-12-01T00:00:00"/>
    <n v="0"/>
    <m/>
    <m/>
    <n v="0"/>
    <m/>
    <m/>
    <n v="0"/>
    <m/>
    <m/>
    <n v="0"/>
    <m/>
    <m/>
    <n v="94000"/>
    <n v="0"/>
    <n v="94000"/>
    <n v="1"/>
    <n v="0"/>
    <n v="0"/>
    <n v="0"/>
    <n v="12220"/>
    <n v="0"/>
    <n v="12220"/>
    <n v="0"/>
    <n v="94000"/>
    <n v="0"/>
    <n v="0"/>
    <n v="12220"/>
    <n v="0"/>
    <m/>
    <n v="0"/>
    <m/>
    <m/>
    <m/>
    <m/>
    <m/>
    <m/>
    <x v="1"/>
    <n v="0"/>
    <n v="1"/>
    <n v="4"/>
    <n v="16"/>
    <n v="0"/>
    <n v="0"/>
    <n v="0"/>
    <n v="2007"/>
  </r>
  <r>
    <m/>
    <m/>
    <s v="ZIM/PHA/44/INV/29"/>
    <s v="Germany"/>
    <m/>
    <x v="0"/>
    <s v="ZIM"/>
    <x v="0"/>
    <s v="PHA"/>
    <s v="Terminal phase-out management plan for CFCs (first tranche)"/>
    <d v="2004-12-01T00:00:00"/>
    <d v="2006-12-01T00:00:00"/>
    <s v="FIN"/>
    <d v="2005-03-01T00:00:00"/>
    <m/>
    <d v="2007-06-01T00:00:00"/>
    <d v="2007-10-01T00:00:00"/>
    <n v="0"/>
    <m/>
    <m/>
    <n v="0"/>
    <m/>
    <m/>
    <m/>
    <m/>
    <m/>
    <m/>
    <m/>
    <m/>
    <n v="280000"/>
    <n v="0"/>
    <n v="280000"/>
    <n v="1"/>
    <n v="0"/>
    <n v="0"/>
    <n v="0"/>
    <n v="36400"/>
    <n v="0"/>
    <n v="36400"/>
    <n v="0"/>
    <n v="280000"/>
    <n v="0"/>
    <n v="0"/>
    <n v="36400"/>
    <n v="0"/>
    <m/>
    <m/>
    <m/>
    <m/>
    <s v="Project was completed and the 2nd tranche approved in March 2007."/>
    <m/>
    <m/>
    <m/>
    <x v="1"/>
    <n v="0"/>
    <n v="1"/>
    <n v="3"/>
    <n v="24"/>
    <n v="0"/>
    <n v="0"/>
    <n v="0"/>
    <n v="2004"/>
  </r>
  <r>
    <m/>
    <m/>
    <s v="MDN/PHA/56/INV/26"/>
    <s v="UNIDO"/>
    <m/>
    <x v="4"/>
    <s v="MDN"/>
    <x v="0"/>
    <s v="PHA"/>
    <s v="Terminal phase-out management plan for CFCs (fourth tranche)"/>
    <d v="2008-11-01T00:00:00"/>
    <d v="2009-11-01T00:00:00"/>
    <s v="FIN"/>
    <d v="2009-08-01T00:00:00"/>
    <m/>
    <d v="2010-12-01T00:00:00"/>
    <d v="2010-12-01T00:00:00"/>
    <n v="5"/>
    <m/>
    <m/>
    <n v="0"/>
    <m/>
    <m/>
    <n v="5"/>
    <m/>
    <m/>
    <n v="0"/>
    <m/>
    <m/>
    <n v="15000"/>
    <n v="0"/>
    <n v="15000"/>
    <n v="1"/>
    <n v="0"/>
    <n v="0"/>
    <n v="0"/>
    <n v="1125"/>
    <n v="0"/>
    <n v="1125"/>
    <n v="0"/>
    <n v="15000"/>
    <n v="0"/>
    <m/>
    <n v="1125"/>
    <n v="0"/>
    <m/>
    <m/>
    <m/>
    <m/>
    <m/>
    <m/>
    <m/>
    <m/>
    <x v="1"/>
    <n v="0"/>
    <n v="1"/>
    <n v="9"/>
    <n v="12"/>
    <n v="0"/>
    <n v="0"/>
    <n v="5000"/>
    <n v="2008"/>
  </r>
  <r>
    <m/>
    <m/>
    <s v="BKF/PHA/54/INV/24"/>
    <s v="Canada"/>
    <m/>
    <x v="0"/>
    <s v="BKF"/>
    <x v="0"/>
    <s v="PHA"/>
    <s v="Terminal phase-out management plan for CFCs (second tranche)"/>
    <d v="2008-04-01T00:00:00"/>
    <d v="2009-03-01T00:00:00"/>
    <s v="FIN"/>
    <d v="2008-10-01T00:00:00"/>
    <m/>
    <d v="2010-12-01T00:00:00"/>
    <d v="2011-07-01T00:00:00"/>
    <n v="5.4"/>
    <m/>
    <m/>
    <n v="0"/>
    <m/>
    <m/>
    <n v="5.4"/>
    <m/>
    <m/>
    <m/>
    <m/>
    <m/>
    <n v="86500"/>
    <n v="-3000"/>
    <n v="83500"/>
    <n v="1"/>
    <n v="0"/>
    <n v="0"/>
    <n v="0"/>
    <n v="11245"/>
    <n v="-495"/>
    <n v="10750"/>
    <n v="0"/>
    <n v="83500"/>
    <m/>
    <n v="0"/>
    <n v="10750"/>
    <m/>
    <m/>
    <m/>
    <m/>
    <m/>
    <s v="HFC Reporting system developed."/>
    <m/>
    <m/>
    <m/>
    <x v="1"/>
    <n v="0"/>
    <n v="1"/>
    <n v="6"/>
    <n v="11"/>
    <n v="0"/>
    <n v="0"/>
    <n v="5400"/>
    <n v="2008"/>
  </r>
  <r>
    <m/>
    <m/>
    <s v="BKF/PHA/54/TAS/23"/>
    <s v="UNEP"/>
    <m/>
    <x v="0"/>
    <s v="BKF"/>
    <x v="3"/>
    <s v="PHA"/>
    <s v="Terminal phase-out management plan for CFCs (second tranche)"/>
    <d v="2008-04-01T00:00:00"/>
    <d v="2009-03-01T00:00:00"/>
    <s v="FIN"/>
    <d v="2008-07-01T00:00:00"/>
    <m/>
    <d v="2009-03-01T00:00:00"/>
    <d v="2010-12-01T00:00:00"/>
    <n v="0"/>
    <m/>
    <m/>
    <n v="0"/>
    <m/>
    <m/>
    <n v="0"/>
    <m/>
    <m/>
    <n v="0"/>
    <m/>
    <m/>
    <n v="102100"/>
    <n v="0"/>
    <n v="102100"/>
    <n v="1"/>
    <n v="0"/>
    <n v="0"/>
    <n v="0"/>
    <n v="13273"/>
    <n v="0"/>
    <n v="13273"/>
    <n v="0"/>
    <n v="102100"/>
    <n v="0"/>
    <n v="0"/>
    <n v="13273"/>
    <n v="0"/>
    <m/>
    <n v="0"/>
    <m/>
    <m/>
    <m/>
    <m/>
    <m/>
    <m/>
    <x v="1"/>
    <n v="0"/>
    <n v="1"/>
    <n v="3"/>
    <n v="11"/>
    <n v="0"/>
    <n v="0"/>
    <n v="0"/>
    <n v="2008"/>
  </r>
  <r>
    <m/>
    <m/>
    <s v="CBI/PHA/59/TAS/15"/>
    <s v="UNEP"/>
    <m/>
    <x v="0"/>
    <s v="CBI"/>
    <x v="3"/>
    <s v="PHA"/>
    <s v="Terminal phase-out management plan for CFCs (second tranche)"/>
    <d v="2009-11-01T00:00:00"/>
    <d v="2010-11-01T00:00:00"/>
    <s v="FIN"/>
    <d v="2011-06-01T00:00:00"/>
    <m/>
    <d v="2011-11-01T00:00:00"/>
    <d v="2012-12-01T00:00:00"/>
    <n v="0.3"/>
    <m/>
    <m/>
    <n v="0"/>
    <m/>
    <m/>
    <n v="0"/>
    <m/>
    <m/>
    <n v="0"/>
    <m/>
    <m/>
    <n v="30000"/>
    <n v="0"/>
    <n v="30000"/>
    <n v="1"/>
    <n v="0"/>
    <n v="0"/>
    <n v="0"/>
    <n v="3900"/>
    <n v="0"/>
    <n v="3900"/>
    <n v="0"/>
    <n v="30000"/>
    <n v="0"/>
    <n v="0"/>
    <n v="3900"/>
    <n v="0"/>
    <m/>
    <n v="0"/>
    <m/>
    <m/>
    <m/>
    <m/>
    <m/>
    <m/>
    <x v="1"/>
    <n v="0"/>
    <n v="1"/>
    <n v="19"/>
    <n v="12"/>
    <n v="0"/>
    <n v="0"/>
    <n v="300"/>
    <n v="2009"/>
  </r>
  <r>
    <m/>
    <m/>
    <s v="ERI/PHA/63/TAS/08"/>
    <s v="UNEP"/>
    <m/>
    <x v="0"/>
    <s v="ERI"/>
    <x v="3"/>
    <s v="PHA"/>
    <s v="Terminal phase-out management plan for CFCs (second tranche)"/>
    <d v="2011-04-01T00:00:00"/>
    <d v="2012-03-01T00:00:00"/>
    <s v="FIN"/>
    <m/>
    <m/>
    <d v="2014-12-01T00:00:00"/>
    <d v="2014-12-01T00:00:00"/>
    <n v="0"/>
    <m/>
    <m/>
    <n v="0"/>
    <m/>
    <m/>
    <n v="0"/>
    <m/>
    <m/>
    <n v="0"/>
    <m/>
    <m/>
    <n v="70000"/>
    <n v="-70000"/>
    <n v="0"/>
    <n v="0"/>
    <n v="0"/>
    <n v="0"/>
    <n v="0"/>
    <n v="9100"/>
    <n v="-9100"/>
    <n v="0"/>
    <n v="0"/>
    <n v="0"/>
    <n v="0"/>
    <n v="0"/>
    <n v="0"/>
    <n v="0"/>
    <m/>
    <n v="0"/>
    <m/>
    <m/>
    <m/>
    <m/>
    <m/>
    <m/>
    <x v="1"/>
    <n v="0"/>
    <n v="0"/>
    <s v=""/>
    <n v="11"/>
    <n v="0"/>
    <n v="0"/>
    <n v="0"/>
    <n v="2011"/>
  </r>
  <r>
    <m/>
    <m/>
    <s v="ERI/PHA/63/INV/09"/>
    <s v="UNIDO"/>
    <m/>
    <x v="0"/>
    <s v="ERI"/>
    <x v="0"/>
    <s v="PHA"/>
    <s v="Terminal phase-out management plan for CFCs (second tranche)"/>
    <d v="2011-04-01T00:00:00"/>
    <d v="2012-03-01T00:00:00"/>
    <s v="FIN"/>
    <d v="2011-12-01T00:00:00"/>
    <m/>
    <d v="2013-12-01T00:00:00"/>
    <d v="2014-08-01T00:00:00"/>
    <n v="4.2"/>
    <m/>
    <m/>
    <n v="0"/>
    <m/>
    <m/>
    <n v="4.2"/>
    <m/>
    <m/>
    <n v="0"/>
    <m/>
    <m/>
    <n v="75000"/>
    <n v="-606.01"/>
    <n v="74393.990000000005"/>
    <n v="1.0000001344194605"/>
    <n v="-9.9999999947613105E-3"/>
    <n v="-9.9999999947613105E-3"/>
    <n v="0"/>
    <n v="6750"/>
    <n v="-55"/>
    <n v="6695"/>
    <n v="0"/>
    <n v="74394"/>
    <n v="0"/>
    <m/>
    <n v="6695"/>
    <n v="0"/>
    <m/>
    <m/>
    <m/>
    <m/>
    <m/>
    <m/>
    <m/>
    <m/>
    <x v="1"/>
    <n v="0"/>
    <n v="1"/>
    <n v="8"/>
    <n v="11"/>
    <n v="0"/>
    <n v="0"/>
    <n v="4200"/>
    <n v="2011"/>
  </r>
  <r>
    <m/>
    <m/>
    <s v="GAM/PHA/57/INV/22"/>
    <s v="UNDP"/>
    <m/>
    <x v="0"/>
    <s v="GAM"/>
    <x v="0"/>
    <s v="PHA"/>
    <s v="Terminal phase-out management plan for CFCs (second tranche)"/>
    <d v="2009-04-01T00:00:00"/>
    <d v="2011-03-01T00:00:00"/>
    <s v="FIN"/>
    <d v="2009-05-01T00:00:00"/>
    <m/>
    <d v="2010-12-01T00:00:00"/>
    <d v="2013-11-01T00:00:00"/>
    <n v="3.6"/>
    <m/>
    <m/>
    <m/>
    <m/>
    <m/>
    <n v="3.6"/>
    <m/>
    <m/>
    <m/>
    <m/>
    <m/>
    <n v="30500"/>
    <n v="-3001"/>
    <n v="27499"/>
    <n v="1"/>
    <n v="0"/>
    <n v="0"/>
    <n v="0"/>
    <n v="2745"/>
    <n v="-270"/>
    <n v="2475"/>
    <n v="9.0000000000145519E-2"/>
    <n v="27499"/>
    <n v="0"/>
    <n v="0"/>
    <n v="2474.91"/>
    <n v="0"/>
    <m/>
    <m/>
    <m/>
    <m/>
    <s v="Financially completed in 2013."/>
    <m/>
    <m/>
    <m/>
    <x v="1"/>
    <n v="0"/>
    <n v="1"/>
    <n v="1"/>
    <n v="23"/>
    <n v="0"/>
    <n v="0"/>
    <n v="3600"/>
    <n v="2009"/>
  </r>
  <r>
    <m/>
    <m/>
    <s v="GAM/PHA/57/TAS/21"/>
    <s v="UNEP"/>
    <m/>
    <x v="0"/>
    <s v="GAM"/>
    <x v="3"/>
    <s v="PHA"/>
    <s v="Terminal phase-out management plan for CFCs (second tranche)"/>
    <d v="2009-04-01T00:00:00"/>
    <d v="2010-03-01T00:00:00"/>
    <s v="FIN"/>
    <d v="2009-08-01T00:00:00"/>
    <m/>
    <d v="2011-03-01T00:00:00"/>
    <d v="2011-12-01T00:00:00"/>
    <n v="0"/>
    <m/>
    <m/>
    <n v="0"/>
    <m/>
    <m/>
    <n v="0"/>
    <m/>
    <m/>
    <n v="0"/>
    <m/>
    <m/>
    <n v="72000"/>
    <n v="0"/>
    <n v="72000"/>
    <n v="1"/>
    <n v="0"/>
    <n v="0"/>
    <n v="0"/>
    <n v="9360"/>
    <n v="0"/>
    <n v="9360"/>
    <n v="0"/>
    <n v="72000"/>
    <n v="0"/>
    <n v="0"/>
    <n v="9360"/>
    <n v="0"/>
    <m/>
    <n v="0"/>
    <m/>
    <m/>
    <m/>
    <m/>
    <m/>
    <m/>
    <x v="1"/>
    <n v="0"/>
    <n v="1"/>
    <n v="4"/>
    <n v="11"/>
    <n v="0"/>
    <n v="0"/>
    <n v="0"/>
    <n v="2009"/>
  </r>
  <r>
    <m/>
    <m/>
    <s v="LIR/PHA/57/INV/16"/>
    <s v="UNDP"/>
    <m/>
    <x v="0"/>
    <s v="LIR"/>
    <x v="0"/>
    <s v="PHA"/>
    <s v="Terminal phase-out management plan for CFCs (second tranche)"/>
    <d v="2009-04-01T00:00:00"/>
    <d v="2011-03-01T00:00:00"/>
    <s v="FIN"/>
    <d v="2009-05-01T00:00:00"/>
    <m/>
    <d v="2009-12-01T00:00:00"/>
    <d v="2011-12-01T00:00:00"/>
    <n v="8.4"/>
    <m/>
    <m/>
    <m/>
    <m/>
    <m/>
    <n v="8.4"/>
    <m/>
    <m/>
    <m/>
    <m/>
    <m/>
    <n v="28000"/>
    <n v="-1437"/>
    <n v="26563"/>
    <n v="1"/>
    <n v="0"/>
    <n v="0"/>
    <n v="0"/>
    <n v="2520"/>
    <n v="-129"/>
    <n v="2391"/>
    <n v="0.32999999999992724"/>
    <n v="26563"/>
    <n v="0"/>
    <n v="0"/>
    <n v="2390.67"/>
    <n v="0"/>
    <m/>
    <m/>
    <m/>
    <m/>
    <s v="Completed in 2009. Financially completed in 2011."/>
    <m/>
    <m/>
    <m/>
    <x v="1"/>
    <n v="0"/>
    <n v="1"/>
    <n v="1"/>
    <n v="23"/>
    <n v="0"/>
    <n v="0"/>
    <n v="8400"/>
    <n v="2009"/>
  </r>
  <r>
    <m/>
    <m/>
    <s v="LIR/PHA/57/TAS/15"/>
    <s v="UNEP"/>
    <m/>
    <x v="0"/>
    <s v="LIR"/>
    <x v="3"/>
    <s v="PHA"/>
    <s v="Terminal phase-out management plan for CFCs (second tranche)"/>
    <d v="2009-04-01T00:00:00"/>
    <d v="2010-03-01T00:00:00"/>
    <s v="FIN"/>
    <d v="2009-07-01T00:00:00"/>
    <m/>
    <d v="2011-12-01T00:00:00"/>
    <d v="2012-12-01T00:00:00"/>
    <n v="0"/>
    <m/>
    <m/>
    <n v="0"/>
    <m/>
    <m/>
    <n v="0"/>
    <m/>
    <m/>
    <n v="0"/>
    <m/>
    <m/>
    <n v="81500"/>
    <n v="-5000"/>
    <n v="76500"/>
    <n v="1"/>
    <n v="0"/>
    <n v="0"/>
    <n v="0"/>
    <n v="10595"/>
    <n v="-650"/>
    <n v="9945"/>
    <n v="0"/>
    <n v="76500"/>
    <n v="0"/>
    <n v="0"/>
    <n v="9945"/>
    <n v="0"/>
    <m/>
    <n v="0"/>
    <m/>
    <m/>
    <m/>
    <m/>
    <m/>
    <m/>
    <x v="1"/>
    <n v="0"/>
    <n v="1"/>
    <n v="3"/>
    <n v="11"/>
    <n v="0"/>
    <n v="0"/>
    <n v="0"/>
    <n v="2009"/>
  </r>
  <r>
    <m/>
    <m/>
    <s v="MLW/PHA/57/INV/29"/>
    <s v="UNDP"/>
    <m/>
    <x v="0"/>
    <s v="MLW"/>
    <x v="0"/>
    <s v="PHA"/>
    <s v="Terminal phase-out management plan for CFCs (second tranche)"/>
    <d v="2009-04-01T00:00:00"/>
    <d v="2011-03-01T00:00:00"/>
    <s v="FIN"/>
    <d v="2010-03-01T00:00:00"/>
    <m/>
    <d v="2011-12-01T00:00:00"/>
    <d v="2012-10-01T00:00:00"/>
    <n v="8.6999999999999993"/>
    <m/>
    <m/>
    <m/>
    <m/>
    <m/>
    <n v="8.6999999999999993"/>
    <m/>
    <m/>
    <m/>
    <m/>
    <m/>
    <n v="47500"/>
    <n v="-1245"/>
    <n v="46255"/>
    <n v="1"/>
    <n v="0"/>
    <n v="0"/>
    <n v="0"/>
    <n v="4275"/>
    <n v="-112"/>
    <n v="4163"/>
    <n v="5.0000000000181899E-2"/>
    <n v="46255"/>
    <n v="0"/>
    <n v="0"/>
    <n v="4162.95"/>
    <n v="0"/>
    <m/>
    <m/>
    <m/>
    <m/>
    <s v="Financially completed in 2012."/>
    <m/>
    <m/>
    <m/>
    <x v="1"/>
    <n v="0"/>
    <n v="1"/>
    <n v="11"/>
    <n v="23"/>
    <n v="0"/>
    <n v="0"/>
    <n v="8700"/>
    <n v="2009"/>
  </r>
  <r>
    <m/>
    <m/>
    <s v="MLW/PHA/57/TAS/28"/>
    <s v="UNEP"/>
    <m/>
    <x v="0"/>
    <s v="MLW"/>
    <x v="3"/>
    <s v="PHA"/>
    <s v="Terminal phase-out management plan for CFCs (second tranche)"/>
    <d v="2009-04-01T00:00:00"/>
    <d v="2010-03-01T00:00:00"/>
    <s v="FIN"/>
    <d v="2009-07-01T00:00:00"/>
    <m/>
    <d v="2011-12-01T00:00:00"/>
    <d v="2011-12-01T00:00:00"/>
    <n v="0"/>
    <m/>
    <m/>
    <n v="0"/>
    <m/>
    <m/>
    <n v="0"/>
    <m/>
    <m/>
    <n v="0"/>
    <m/>
    <m/>
    <n v="77000"/>
    <n v="0"/>
    <n v="77000"/>
    <n v="1"/>
    <n v="0"/>
    <n v="0"/>
    <n v="0"/>
    <n v="10010"/>
    <n v="0"/>
    <n v="10010"/>
    <n v="0"/>
    <n v="77000"/>
    <n v="0"/>
    <n v="0"/>
    <n v="10010"/>
    <n v="0"/>
    <m/>
    <n v="0"/>
    <m/>
    <m/>
    <m/>
    <m/>
    <m/>
    <m/>
    <x v="1"/>
    <n v="0"/>
    <n v="1"/>
    <n v="3"/>
    <n v="11"/>
    <n v="0"/>
    <n v="0"/>
    <n v="0"/>
    <n v="2009"/>
  </r>
  <r>
    <m/>
    <m/>
    <s v="MLI/PHA/57/INV/28"/>
    <s v="UNDP"/>
    <m/>
    <x v="0"/>
    <s v="MLI"/>
    <x v="0"/>
    <s v="PHA"/>
    <s v="Terminal phase-out management plan for CFCs (second tranche)"/>
    <d v="2009-04-01T00:00:00"/>
    <d v="2011-03-01T00:00:00"/>
    <s v="FIN"/>
    <d v="2010-09-01T00:00:00"/>
    <m/>
    <d v="2010-12-01T00:00:00"/>
    <d v="2013-07-01T00:00:00"/>
    <n v="16.2"/>
    <m/>
    <m/>
    <m/>
    <m/>
    <m/>
    <n v="16.2"/>
    <m/>
    <m/>
    <m/>
    <m/>
    <m/>
    <n v="150000"/>
    <n v="-2802"/>
    <n v="147198"/>
    <n v="1"/>
    <n v="0"/>
    <n v="0"/>
    <n v="0"/>
    <n v="11250"/>
    <n v="-210"/>
    <n v="11040"/>
    <n v="0.1499999999996362"/>
    <n v="147198"/>
    <n v="0"/>
    <n v="0"/>
    <n v="11039.85"/>
    <n v="0"/>
    <m/>
    <m/>
    <m/>
    <m/>
    <s v="Financially completed in 2013."/>
    <m/>
    <m/>
    <m/>
    <x v="1"/>
    <n v="0"/>
    <n v="1"/>
    <n v="17"/>
    <n v="23"/>
    <n v="0"/>
    <n v="0"/>
    <n v="16200"/>
    <n v="2009"/>
  </r>
  <r>
    <m/>
    <m/>
    <s v="MLI/PHA/57/TAS/27"/>
    <s v="UNEP"/>
    <m/>
    <x v="0"/>
    <s v="MLI"/>
    <x v="3"/>
    <s v="PHA"/>
    <s v="Terminal phase-out management plan for CFCs (second tranche)"/>
    <d v="2009-04-01T00:00:00"/>
    <d v="2009-03-01T00:00:00"/>
    <s v="FIN"/>
    <d v="2009-08-01T00:00:00"/>
    <m/>
    <d v="2010-12-01T00:00:00"/>
    <d v="2011-03-01T00:00:00"/>
    <n v="0"/>
    <m/>
    <m/>
    <n v="0"/>
    <m/>
    <m/>
    <n v="0"/>
    <m/>
    <m/>
    <n v="0"/>
    <m/>
    <m/>
    <n v="78000"/>
    <n v="0"/>
    <n v="78000"/>
    <n v="1"/>
    <n v="0"/>
    <n v="0"/>
    <n v="0"/>
    <n v="10140"/>
    <n v="0"/>
    <n v="10140"/>
    <n v="0"/>
    <n v="78000"/>
    <n v="0"/>
    <n v="0"/>
    <n v="10140"/>
    <n v="0"/>
    <m/>
    <n v="0"/>
    <m/>
    <m/>
    <m/>
    <m/>
    <m/>
    <m/>
    <x v="1"/>
    <n v="0"/>
    <n v="1"/>
    <n v="4"/>
    <n v="0"/>
    <n v="0"/>
    <n v="0"/>
    <n v="0"/>
    <n v="2009"/>
  </r>
  <r>
    <m/>
    <m/>
    <s v="MAU/PHA/57/INV/22"/>
    <s v="UNDP"/>
    <m/>
    <x v="0"/>
    <s v="MAU"/>
    <x v="0"/>
    <s v="PHA"/>
    <s v="Terminal phase-out management plan for CFCs (second tranche)"/>
    <d v="2009-04-01T00:00:00"/>
    <d v="2011-03-01T00:00:00"/>
    <s v="FIN"/>
    <d v="2010-01-01T00:00:00"/>
    <m/>
    <d v="2010-12-01T00:00:00"/>
    <d v="2013-03-01T00:00:00"/>
    <n v="3"/>
    <m/>
    <m/>
    <m/>
    <m/>
    <m/>
    <n v="3"/>
    <m/>
    <m/>
    <m/>
    <m/>
    <m/>
    <n v="55000"/>
    <n v="-4966"/>
    <n v="50034"/>
    <n v="1"/>
    <n v="0"/>
    <n v="0"/>
    <n v="0"/>
    <n v="4950"/>
    <n v="-447"/>
    <n v="4503"/>
    <n v="-6.0000000000400178E-2"/>
    <n v="50034"/>
    <n v="0"/>
    <n v="0"/>
    <n v="4503.0600000000004"/>
    <n v="0"/>
    <m/>
    <m/>
    <m/>
    <m/>
    <s v="Financially completed in 2013."/>
    <m/>
    <m/>
    <m/>
    <x v="1"/>
    <n v="0"/>
    <n v="1"/>
    <n v="9"/>
    <n v="23"/>
    <n v="0"/>
    <n v="0"/>
    <n v="3000"/>
    <n v="2009"/>
  </r>
  <r>
    <m/>
    <m/>
    <s v="MAU/PHA/57/TAS/21"/>
    <s v="UNEP"/>
    <m/>
    <x v="0"/>
    <s v="MAU"/>
    <x v="3"/>
    <s v="PHA"/>
    <s v="Terminal phase-out management plan for CFCs (second tranche)"/>
    <d v="2009-04-01T00:00:00"/>
    <d v="2010-03-01T00:00:00"/>
    <s v="FIN"/>
    <m/>
    <m/>
    <d v="2013-12-01T00:00:00"/>
    <d v="2014-12-01T00:00:00"/>
    <n v="0"/>
    <m/>
    <m/>
    <n v="0"/>
    <m/>
    <m/>
    <n v="0"/>
    <m/>
    <m/>
    <n v="0"/>
    <m/>
    <m/>
    <n v="59000"/>
    <n v="-59000"/>
    <n v="0"/>
    <n v="0"/>
    <n v="0"/>
    <n v="0"/>
    <n v="0"/>
    <n v="7670"/>
    <n v="-7670"/>
    <n v="0"/>
    <n v="0"/>
    <n v="0"/>
    <n v="0"/>
    <n v="0"/>
    <n v="0"/>
    <n v="0"/>
    <m/>
    <n v="0"/>
    <m/>
    <m/>
    <m/>
    <m/>
    <m/>
    <m/>
    <x v="1"/>
    <n v="0"/>
    <n v="0"/>
    <s v=""/>
    <n v="11"/>
    <n v="0"/>
    <n v="0"/>
    <n v="0"/>
    <n v="2009"/>
  </r>
  <r>
    <m/>
    <m/>
    <s v="NAM/PHA/50/INV/12"/>
    <s v="Germany"/>
    <m/>
    <x v="0"/>
    <s v="NAM"/>
    <x v="0"/>
    <s v="PHA"/>
    <s v="Terminal phase-out management plan for CFCs (second tranche)"/>
    <d v="2006-11-01T00:00:00"/>
    <d v="2008-11-01T00:00:00"/>
    <s v="FIN"/>
    <d v="2007-04-01T00:00:00"/>
    <m/>
    <d v="2010-06-01T00:00:00"/>
    <d v="2012-12-01T00:00:00"/>
    <n v="3"/>
    <m/>
    <m/>
    <n v="0"/>
    <m/>
    <m/>
    <n v="3"/>
    <m/>
    <m/>
    <m/>
    <m/>
    <m/>
    <n v="92500"/>
    <n v="0"/>
    <n v="92500"/>
    <n v="1"/>
    <n v="0"/>
    <n v="0"/>
    <n v="0"/>
    <n v="12025"/>
    <n v="0"/>
    <n v="12025"/>
    <n v="0"/>
    <n v="92500"/>
    <n v="0"/>
    <n v="0"/>
    <n v="12025"/>
    <n v="0"/>
    <m/>
    <m/>
    <m/>
    <m/>
    <s v="All conversions under the incentive scheme have been completed. The project is completed and the final report is being drafted."/>
    <m/>
    <m/>
    <m/>
    <x v="1"/>
    <n v="0"/>
    <n v="1"/>
    <n v="5"/>
    <n v="24"/>
    <n v="0"/>
    <n v="0"/>
    <n v="3000"/>
    <n v="2006"/>
  </r>
  <r>
    <m/>
    <m/>
    <s v="MDN/PHA/50/INV/23"/>
    <s v="UNIDO"/>
    <m/>
    <x v="4"/>
    <s v="MDN"/>
    <x v="0"/>
    <s v="PHA"/>
    <s v="Terminal phase-out management plan for CFCs (second tranche)"/>
    <d v="2006-11-01T00:00:00"/>
    <d v="2007-11-01T00:00:00"/>
    <s v="FIN"/>
    <d v="2007-05-01T00:00:00"/>
    <m/>
    <d v="2007-11-01T00:00:00"/>
    <d v="2008-07-01T00:00:00"/>
    <n v="5"/>
    <m/>
    <m/>
    <n v="0"/>
    <m/>
    <m/>
    <n v="5"/>
    <m/>
    <m/>
    <n v="0"/>
    <m/>
    <m/>
    <n v="79871"/>
    <n v="-123"/>
    <n v="79748"/>
    <n v="1"/>
    <n v="0"/>
    <n v="0"/>
    <n v="0"/>
    <n v="5990"/>
    <n v="-9"/>
    <n v="5981"/>
    <n v="0"/>
    <n v="79748"/>
    <n v="0"/>
    <m/>
    <n v="5981"/>
    <n v="0"/>
    <m/>
    <m/>
    <m/>
    <m/>
    <m/>
    <m/>
    <m/>
    <m/>
    <x v="1"/>
    <n v="0"/>
    <n v="1"/>
    <n v="6"/>
    <n v="12"/>
    <n v="0"/>
    <n v="0"/>
    <n v="5000"/>
    <n v="2006"/>
  </r>
  <r>
    <m/>
    <m/>
    <s v="RWA/PHA/57/INV/17"/>
    <s v="UNDP"/>
    <m/>
    <x v="0"/>
    <s v="RWA"/>
    <x v="0"/>
    <s v="PHA"/>
    <s v="Terminal phase-out management plan for CFCs (second tranche)"/>
    <d v="2009-04-01T00:00:00"/>
    <d v="2011-03-01T00:00:00"/>
    <s v="FIN"/>
    <d v="2010-04-01T00:00:00"/>
    <m/>
    <d v="2012-12-01T00:00:00"/>
    <d v="2013-06-01T00:00:00"/>
    <n v="4.5999999999999996"/>
    <m/>
    <m/>
    <m/>
    <m/>
    <m/>
    <n v="4.5999999999999996"/>
    <m/>
    <m/>
    <m/>
    <m/>
    <m/>
    <n v="43500"/>
    <n v="-11414"/>
    <n v="32086"/>
    <n v="1"/>
    <n v="0"/>
    <n v="0"/>
    <n v="0"/>
    <n v="3915"/>
    <n v="-1027"/>
    <n v="2888"/>
    <n v="0.26000000000021828"/>
    <n v="32086"/>
    <n v="0"/>
    <n v="0"/>
    <n v="2887.74"/>
    <n v="0"/>
    <m/>
    <m/>
    <m/>
    <m/>
    <s v="Financially completed in 2013."/>
    <m/>
    <m/>
    <m/>
    <x v="1"/>
    <n v="0"/>
    <n v="1"/>
    <n v="12"/>
    <n v="23"/>
    <n v="0"/>
    <n v="0"/>
    <n v="4600"/>
    <n v="2009"/>
  </r>
  <r>
    <m/>
    <m/>
    <s v="RWA/PHA/57/TAS/16"/>
    <s v="UNEP"/>
    <m/>
    <x v="0"/>
    <s v="RWA"/>
    <x v="3"/>
    <s v="PHA"/>
    <s v="Terminal phase-out management plan for CFCs (second tranche)"/>
    <d v="2009-04-01T00:00:00"/>
    <d v="2010-03-01T00:00:00"/>
    <s v="FIN"/>
    <d v="2009-09-01T00:00:00"/>
    <m/>
    <d v="2013-04-01T00:00:00"/>
    <d v="2014-06-01T00:00:00"/>
    <n v="0"/>
    <m/>
    <m/>
    <n v="0"/>
    <m/>
    <m/>
    <n v="0"/>
    <m/>
    <m/>
    <n v="0"/>
    <m/>
    <m/>
    <n v="67000"/>
    <n v="-6987"/>
    <n v="60013"/>
    <n v="1"/>
    <n v="0"/>
    <n v="0"/>
    <n v="0"/>
    <n v="8710"/>
    <n v="-908.31"/>
    <n v="7801.6900000000005"/>
    <n v="0"/>
    <n v="60013"/>
    <n v="0"/>
    <n v="0"/>
    <n v="7801.6900000000005"/>
    <n v="0"/>
    <m/>
    <n v="0"/>
    <m/>
    <m/>
    <m/>
    <m/>
    <m/>
    <m/>
    <x v="1"/>
    <n v="0"/>
    <n v="1"/>
    <n v="5"/>
    <n v="11"/>
    <n v="0"/>
    <n v="0"/>
    <n v="0"/>
    <n v="2009"/>
  </r>
  <r>
    <m/>
    <m/>
    <s v="STP/PHA/57/TAS/16"/>
    <s v="UNEP"/>
    <m/>
    <x v="0"/>
    <s v="STP"/>
    <x v="3"/>
    <s v="PHA"/>
    <s v="Terminal phase-out management plan for CFCs (second tranche)"/>
    <d v="2009-04-01T00:00:00"/>
    <d v="2010-03-01T00:00:00"/>
    <s v="FIN"/>
    <d v="2009-08-01T00:00:00"/>
    <m/>
    <d v="2010-12-01T00:00:00"/>
    <d v="2011-06-01T00:00:00"/>
    <n v="0"/>
    <m/>
    <m/>
    <n v="0"/>
    <m/>
    <m/>
    <n v="0"/>
    <m/>
    <m/>
    <n v="0"/>
    <m/>
    <m/>
    <n v="21000"/>
    <n v="0"/>
    <n v="21000"/>
    <n v="1"/>
    <n v="0"/>
    <n v="0"/>
    <n v="0"/>
    <n v="2730"/>
    <n v="0"/>
    <n v="2730"/>
    <n v="0"/>
    <n v="21000"/>
    <n v="0"/>
    <n v="0"/>
    <n v="2730"/>
    <n v="0"/>
    <m/>
    <n v="0"/>
    <m/>
    <m/>
    <m/>
    <m/>
    <m/>
    <m/>
    <x v="1"/>
    <n v="0"/>
    <n v="1"/>
    <n v="4"/>
    <n v="11"/>
    <n v="0"/>
    <n v="0"/>
    <n v="0"/>
    <n v="2009"/>
  </r>
  <r>
    <m/>
    <m/>
    <s v="STP/PHA/57/INV/17"/>
    <s v="UNIDO"/>
    <m/>
    <x v="0"/>
    <s v="STP"/>
    <x v="0"/>
    <s v="PHA"/>
    <s v="Terminal phase-out management plan for CFCs (second tranche)"/>
    <d v="2009-04-01T00:00:00"/>
    <d v="2010-03-01T00:00:00"/>
    <s v="FIN"/>
    <d v="2009-08-01T00:00:00"/>
    <m/>
    <d v="2011-12-01T00:00:00"/>
    <d v="2011-12-01T00:00:00"/>
    <n v="0.7"/>
    <m/>
    <m/>
    <n v="0"/>
    <m/>
    <m/>
    <n v="0.7"/>
    <m/>
    <m/>
    <n v="0"/>
    <m/>
    <m/>
    <n v="49000"/>
    <n v="-479.19"/>
    <n v="48520.81"/>
    <n v="1.0000039158455929"/>
    <n v="-0.19000000000232831"/>
    <n v="-0.19000000000232831"/>
    <n v="0"/>
    <n v="4410"/>
    <n v="-43"/>
    <n v="4367"/>
    <n v="0"/>
    <n v="48521"/>
    <n v="0"/>
    <m/>
    <n v="4367"/>
    <n v="0"/>
    <m/>
    <m/>
    <m/>
    <m/>
    <m/>
    <m/>
    <m/>
    <m/>
    <x v="1"/>
    <n v="0"/>
    <n v="1"/>
    <n v="4"/>
    <n v="11"/>
    <n v="0"/>
    <n v="0"/>
    <n v="700"/>
    <n v="2009"/>
  </r>
  <r>
    <m/>
    <m/>
    <s v="SEN/PHA/57/INV/28"/>
    <s v="Italy"/>
    <m/>
    <x v="0"/>
    <s v="SEN"/>
    <x v="0"/>
    <s v="PHA"/>
    <s v="Terminal phase-out management plan for CFCs (second tranche)"/>
    <d v="2009-04-01T00:00:00"/>
    <d v="2010-03-01T00:00:00"/>
    <s v="FIN"/>
    <d v="2009-06-01T00:00:00"/>
    <m/>
    <d v="2012-12-01T00:00:00"/>
    <d v="2014-12-01T00:00:00"/>
    <n v="23.4"/>
    <m/>
    <m/>
    <n v="0"/>
    <m/>
    <m/>
    <n v="23.4"/>
    <m/>
    <m/>
    <m/>
    <m/>
    <m/>
    <n v="135000"/>
    <n v="-4594"/>
    <n v="130406"/>
    <n v="1"/>
    <n v="0"/>
    <n v="0"/>
    <n v="0"/>
    <n v="17550"/>
    <n v="-597"/>
    <n v="16953"/>
    <n v="0"/>
    <n v="130406"/>
    <n v="0"/>
    <n v="0"/>
    <n v="16953"/>
    <n v="0"/>
    <m/>
    <m/>
    <m/>
    <m/>
    <s v="Balance will be reported to the 75th ExCom."/>
    <s v="Balances (and interests accrued) have been reported to the 77th ExCom and have been returned in cash in April 2017 in light of ExCom decision  77/2(a)(iii)"/>
    <m/>
    <m/>
    <x v="1"/>
    <n v="0"/>
    <n v="1"/>
    <n v="2"/>
    <n v="11"/>
    <n v="0"/>
    <n v="0"/>
    <n v="23400"/>
    <n v="2009"/>
  </r>
  <r>
    <m/>
    <m/>
    <s v="SEN/PHA/57/TAS/27"/>
    <s v="UNEP"/>
    <m/>
    <x v="0"/>
    <s v="SEN"/>
    <x v="3"/>
    <s v="PHA"/>
    <s v="Terminal phase-out management plan for CFCs (second tranche)"/>
    <d v="2009-04-01T00:00:00"/>
    <d v="2010-03-01T00:00:00"/>
    <s v="FIN"/>
    <d v="2009-07-01T00:00:00"/>
    <m/>
    <d v="2010-12-01T00:00:00"/>
    <d v="2011-12-01T00:00:00"/>
    <n v="0"/>
    <m/>
    <m/>
    <n v="0"/>
    <m/>
    <m/>
    <n v="0"/>
    <m/>
    <m/>
    <n v="0"/>
    <m/>
    <m/>
    <n v="100500"/>
    <n v="0"/>
    <n v="100500"/>
    <n v="1"/>
    <n v="0"/>
    <n v="0"/>
    <n v="0"/>
    <n v="13065"/>
    <n v="0"/>
    <n v="13065"/>
    <n v="0"/>
    <n v="100500"/>
    <n v="0"/>
    <n v="0"/>
    <n v="13065"/>
    <n v="0"/>
    <m/>
    <n v="0"/>
    <m/>
    <m/>
    <m/>
    <m/>
    <m/>
    <m/>
    <x v="1"/>
    <n v="0"/>
    <n v="1"/>
    <n v="3"/>
    <n v="11"/>
    <n v="0"/>
    <n v="0"/>
    <n v="0"/>
    <n v="2009"/>
  </r>
  <r>
    <m/>
    <m/>
    <s v="TOG/PHA/57/INV/20"/>
    <s v="UNDP"/>
    <m/>
    <x v="0"/>
    <s v="TOG"/>
    <x v="0"/>
    <s v="PHA"/>
    <s v="Terminal phase-out management plan for CFCs (second tranche)"/>
    <d v="2009-04-01T00:00:00"/>
    <d v="2011-03-01T00:00:00"/>
    <s v="FIN"/>
    <d v="2010-04-01T00:00:00"/>
    <m/>
    <d v="2010-12-01T00:00:00"/>
    <d v="2013-03-01T00:00:00"/>
    <n v="5.9"/>
    <m/>
    <m/>
    <m/>
    <m/>
    <m/>
    <n v="5.9"/>
    <m/>
    <m/>
    <m/>
    <m/>
    <m/>
    <n v="62000"/>
    <n v="-866"/>
    <n v="61134"/>
    <n v="1"/>
    <n v="0"/>
    <n v="0"/>
    <n v="0"/>
    <n v="5580"/>
    <n v="-78"/>
    <n v="5502"/>
    <n v="-6.0000000000400178E-2"/>
    <n v="61134"/>
    <n v="0"/>
    <n v="0"/>
    <n v="5502.06"/>
    <n v="0"/>
    <m/>
    <m/>
    <m/>
    <m/>
    <s v="Financially completed in 2013."/>
    <m/>
    <m/>
    <m/>
    <x v="1"/>
    <n v="0"/>
    <n v="1"/>
    <n v="12"/>
    <n v="23"/>
    <n v="0"/>
    <n v="0"/>
    <n v="5900"/>
    <n v="2009"/>
  </r>
  <r>
    <m/>
    <m/>
    <s v="TOG/PHA/57/TAS/19"/>
    <s v="UNEP"/>
    <m/>
    <x v="0"/>
    <s v="TOG"/>
    <x v="3"/>
    <s v="PHA"/>
    <s v="Terminal phase-out management plan for CFCs (second tranche)"/>
    <d v="2009-04-01T00:00:00"/>
    <d v="2010-03-01T00:00:00"/>
    <s v="FIN"/>
    <d v="2009-07-01T00:00:00"/>
    <m/>
    <d v="2010-12-01T00:00:00"/>
    <d v="2011-06-01T00:00:00"/>
    <n v="0"/>
    <m/>
    <m/>
    <n v="0"/>
    <m/>
    <m/>
    <n v="0"/>
    <m/>
    <m/>
    <n v="0"/>
    <m/>
    <m/>
    <n v="70000"/>
    <n v="0"/>
    <n v="70000"/>
    <n v="1"/>
    <n v="0"/>
    <n v="0"/>
    <n v="0"/>
    <n v="9100"/>
    <n v="0"/>
    <n v="9100"/>
    <n v="0"/>
    <n v="70000"/>
    <n v="0"/>
    <n v="0"/>
    <n v="9100"/>
    <n v="0"/>
    <m/>
    <n v="0"/>
    <m/>
    <m/>
    <m/>
    <m/>
    <m/>
    <m/>
    <x v="1"/>
    <n v="0"/>
    <n v="1"/>
    <n v="3"/>
    <n v="11"/>
    <n v="0"/>
    <n v="0"/>
    <n v="0"/>
    <n v="2009"/>
  </r>
  <r>
    <m/>
    <m/>
    <s v="TRI/PHA/49/INV/20"/>
    <s v="UNDP"/>
    <m/>
    <x v="1"/>
    <s v="TRI"/>
    <x v="0"/>
    <s v="PHA"/>
    <s v="Terminal phase-out management plan for CFCs (second tranche)"/>
    <d v="2006-07-01T00:00:00"/>
    <d v="2008-12-01T00:00:00"/>
    <s v="FIN"/>
    <d v="2007-04-01T00:00:00"/>
    <m/>
    <d v="2008-12-01T00:00:00"/>
    <d v="2013-10-01T00:00:00"/>
    <n v="34.1"/>
    <m/>
    <m/>
    <m/>
    <m/>
    <m/>
    <n v="34.1"/>
    <m/>
    <m/>
    <m/>
    <m/>
    <m/>
    <n v="240000"/>
    <n v="-8413"/>
    <n v="231587"/>
    <n v="1"/>
    <n v="0"/>
    <n v="0"/>
    <n v="0"/>
    <n v="18000"/>
    <n v="-631"/>
    <n v="17369"/>
    <n v="0"/>
    <n v="231587"/>
    <n v="0"/>
    <n v="0"/>
    <n v="17369"/>
    <n v="0"/>
    <m/>
    <m/>
    <m/>
    <m/>
    <s v="Financially completed in 2013."/>
    <m/>
    <m/>
    <m/>
    <x v="1"/>
    <n v="0"/>
    <n v="1"/>
    <n v="9"/>
    <n v="29"/>
    <n v="0"/>
    <n v="0"/>
    <n v="34100"/>
    <n v="2006"/>
  </r>
  <r>
    <m/>
    <m/>
    <s v="ZAM/PHA/57/TAS/23"/>
    <s v="UNEP"/>
    <m/>
    <x v="0"/>
    <s v="ZAM"/>
    <x v="3"/>
    <s v="PHA"/>
    <s v="Terminal phase-out management plan for CFCs (second tranche)"/>
    <d v="2009-04-01T00:00:00"/>
    <d v="2010-03-01T00:00:00"/>
    <s v="FIN"/>
    <d v="2009-09-01T00:00:00"/>
    <m/>
    <d v="2012-03-01T00:00:00"/>
    <d v="2013-03-01T00:00:00"/>
    <n v="4.0999999999999996"/>
    <m/>
    <m/>
    <n v="0"/>
    <m/>
    <m/>
    <n v="4.0999999999999996"/>
    <m/>
    <m/>
    <n v="0"/>
    <m/>
    <m/>
    <n v="42000"/>
    <n v="-5000"/>
    <n v="37000"/>
    <n v="1"/>
    <n v="0"/>
    <n v="0"/>
    <n v="0"/>
    <n v="5460"/>
    <n v="-650"/>
    <n v="4810"/>
    <n v="0"/>
    <n v="37000"/>
    <n v="0"/>
    <n v="0"/>
    <n v="4810"/>
    <n v="0"/>
    <m/>
    <n v="0"/>
    <m/>
    <m/>
    <m/>
    <m/>
    <m/>
    <m/>
    <x v="1"/>
    <n v="0"/>
    <n v="1"/>
    <n v="5"/>
    <n v="11"/>
    <n v="0"/>
    <n v="0"/>
    <n v="4100"/>
    <n v="2009"/>
  </r>
  <r>
    <m/>
    <m/>
    <s v="MDN/PHA/53/INV/24"/>
    <s v="UNIDO"/>
    <m/>
    <x v="4"/>
    <s v="MDN"/>
    <x v="0"/>
    <s v="PHA"/>
    <s v="Terminal phase-out management plan for CFCs (third tranche)"/>
    <d v="2007-11-01T00:00:00"/>
    <d v="2008-11-01T00:00:00"/>
    <s v="FIN"/>
    <d v="2008-06-01T00:00:00"/>
    <m/>
    <d v="2008-11-01T00:00:00"/>
    <d v="2010-05-01T00:00:00"/>
    <n v="5"/>
    <m/>
    <m/>
    <n v="0"/>
    <m/>
    <m/>
    <n v="5"/>
    <m/>
    <m/>
    <n v="0"/>
    <m/>
    <m/>
    <n v="15000"/>
    <n v="-14.97"/>
    <n v="14985.03"/>
    <n v="0.99999799800200595"/>
    <n v="3.0000000000654836E-2"/>
    <n v="3.0000000000654836E-2"/>
    <n v="0"/>
    <n v="1125"/>
    <n v="-1"/>
    <n v="1124"/>
    <n v="0"/>
    <n v="14985"/>
    <n v="0"/>
    <m/>
    <n v="1124"/>
    <n v="0"/>
    <m/>
    <m/>
    <m/>
    <m/>
    <m/>
    <m/>
    <m/>
    <m/>
    <x v="1"/>
    <n v="0"/>
    <n v="1"/>
    <n v="7"/>
    <n v="12"/>
    <n v="0"/>
    <n v="0"/>
    <n v="5000"/>
    <n v="2007"/>
  </r>
  <r>
    <m/>
    <m/>
    <s v="JAM/PHA/37/TAS/17"/>
    <s v="UNDP"/>
    <m/>
    <x v="1"/>
    <s v="JAM"/>
    <x v="3"/>
    <s v="PHA"/>
    <s v="Terminal phase-out management plan for CFCs: retrofitting/replacement programme"/>
    <d v="2002-07-01T00:00:00"/>
    <d v="2006-01-01T00:00:00"/>
    <s v="FIN"/>
    <d v="2003-02-01T00:00:00"/>
    <m/>
    <d v="2007-12-01T00:00:00"/>
    <d v="2011-09-01T00:00:00"/>
    <n v="2"/>
    <m/>
    <m/>
    <m/>
    <m/>
    <m/>
    <n v="2"/>
    <m/>
    <m/>
    <m/>
    <m/>
    <m/>
    <n v="140000"/>
    <n v="-7663"/>
    <n v="132337"/>
    <n v="1"/>
    <n v="0"/>
    <n v="0"/>
    <n v="0"/>
    <n v="18200"/>
    <n v="-996"/>
    <n v="17204"/>
    <n v="0.18999999999869033"/>
    <n v="132337"/>
    <n v="0"/>
    <n v="0"/>
    <n v="17203.810000000001"/>
    <n v="0"/>
    <m/>
    <m/>
    <m/>
    <m/>
    <s v="Financially completed in 2011."/>
    <m/>
    <m/>
    <m/>
    <x v="1"/>
    <n v="0"/>
    <n v="1"/>
    <n v="7"/>
    <n v="42"/>
    <n v="0"/>
    <n v="0"/>
    <n v="2000"/>
    <n v="2002"/>
  </r>
  <r>
    <m/>
    <m/>
    <s v="JAM/PHA/37/TAS/16"/>
    <s v="Canada"/>
    <m/>
    <x v="1"/>
    <s v="JAM"/>
    <x v="3"/>
    <s v="PHA"/>
    <s v="Terminal phase-out management plan for CFCs: training and recovery and recycling"/>
    <d v="2002-07-01T00:00:00"/>
    <d v="2006-01-01T00:00:00"/>
    <s v="FIN"/>
    <d v="2002-09-01T00:00:00"/>
    <m/>
    <d v="2006-03-01T00:00:00"/>
    <d v="2006-03-01T00:00:00"/>
    <n v="57.5"/>
    <m/>
    <m/>
    <n v="0"/>
    <m/>
    <m/>
    <n v="57.5"/>
    <m/>
    <m/>
    <m/>
    <m/>
    <m/>
    <n v="240000"/>
    <n v="0"/>
    <n v="240000"/>
    <n v="1"/>
    <n v="0"/>
    <n v="0"/>
    <n v="0"/>
    <n v="31200"/>
    <n v="0"/>
    <n v="31200"/>
    <n v="0"/>
    <n v="240000"/>
    <m/>
    <n v="0"/>
    <n v="31200"/>
    <m/>
    <m/>
    <m/>
    <m/>
    <m/>
    <s v="All activities completed by end of 2005.  Final monitoring reports received in March 2006.  Jamaica provided comprehensive report on R&amp;R activities."/>
    <m/>
    <m/>
    <m/>
    <x v="1"/>
    <n v="0"/>
    <n v="1"/>
    <n v="2"/>
    <n v="42"/>
    <n v="0"/>
    <n v="0"/>
    <n v="57500"/>
    <n v="2002"/>
  </r>
  <r>
    <m/>
    <m/>
    <s v="PNG/PHA/39/INV/05"/>
    <s v="Germany"/>
    <m/>
    <x v="2"/>
    <s v="PNG"/>
    <x v="0"/>
    <s v="PHA"/>
    <s v="Terminal phase-out management plan for ODS (1st tranche)"/>
    <d v="2003-04-01T00:00:00"/>
    <d v="2005-12-01T00:00:00"/>
    <s v="FIN"/>
    <d v="2003-08-01T00:00:00"/>
    <m/>
    <d v="2006-07-01T00:00:00"/>
    <d v="2006-12-01T00:00:00"/>
    <n v="18"/>
    <m/>
    <m/>
    <n v="0"/>
    <m/>
    <m/>
    <n v="30.8"/>
    <m/>
    <m/>
    <m/>
    <m/>
    <m/>
    <n v="480000"/>
    <n v="0"/>
    <n v="480000"/>
    <n v="1"/>
    <n v="0"/>
    <n v="0"/>
    <n v="0"/>
    <n v="59700"/>
    <n v="0"/>
    <n v="59700"/>
    <n v="0"/>
    <n v="480000"/>
    <n v="0"/>
    <n v="0"/>
    <n v="59700"/>
    <n v="0"/>
    <m/>
    <m/>
    <m/>
    <m/>
    <s v="PNG has successfully completed the 1st Action Plan of the TPMP and the country's consumption is well below the TPMP reduction targets."/>
    <m/>
    <m/>
    <m/>
    <x v="1"/>
    <n v="0"/>
    <n v="1"/>
    <n v="4"/>
    <n v="32"/>
    <n v="0"/>
    <n v="0"/>
    <n v="18000"/>
    <n v="2003"/>
  </r>
  <r>
    <m/>
    <m/>
    <s v="PNG/PHA/48/INV/08"/>
    <s v="Germany"/>
    <m/>
    <x v="2"/>
    <s v="PNG"/>
    <x v="0"/>
    <s v="PHA"/>
    <s v="Terminal phase-out management plan for ODS (2nd tranche)"/>
    <d v="2006-04-01T00:00:00"/>
    <d v="2008-12-01T00:00:00"/>
    <s v="FIN"/>
    <d v="2006-08-01T00:00:00"/>
    <m/>
    <d v="2009-12-01T00:00:00"/>
    <d v="2012-12-01T00:00:00"/>
    <n v="17"/>
    <m/>
    <m/>
    <n v="0"/>
    <m/>
    <m/>
    <n v="4.5"/>
    <m/>
    <m/>
    <m/>
    <m/>
    <m/>
    <n v="220000"/>
    <n v="0"/>
    <n v="220000"/>
    <n v="1"/>
    <n v="0"/>
    <n v="0"/>
    <n v="0"/>
    <n v="27300"/>
    <n v="0"/>
    <n v="27300"/>
    <n v="0"/>
    <n v="220000"/>
    <n v="0"/>
    <n v="0"/>
    <n v="27300"/>
    <n v="0"/>
    <m/>
    <m/>
    <m/>
    <m/>
    <s v="PNG has maintained compliance of zero CFC-imports. PNG has completed the incentive scheme. The final report is under preparation."/>
    <m/>
    <m/>
    <m/>
    <x v="1"/>
    <n v="0"/>
    <n v="1"/>
    <n v="4"/>
    <n v="32"/>
    <n v="0"/>
    <n v="0"/>
    <n v="17000"/>
    <n v="2006"/>
  </r>
  <r>
    <m/>
    <m/>
    <s v="KAM/PHA/53/INV/16"/>
    <s v="UNDP"/>
    <m/>
    <x v="2"/>
    <s v="KAM"/>
    <x v="0"/>
    <s v="PHA"/>
    <s v="Terminal phase-out management plan for the phase-out of CFCs (first tranche)"/>
    <d v="2007-11-01T00:00:00"/>
    <d v="2009-11-01T00:00:00"/>
    <s v="FIN"/>
    <d v="2008-02-01T00:00:00"/>
    <m/>
    <d v="2009-12-01T00:00:00"/>
    <d v="2013-01-01T00:00:00"/>
    <n v="3.5"/>
    <m/>
    <m/>
    <m/>
    <m/>
    <m/>
    <n v="3.5"/>
    <m/>
    <m/>
    <m/>
    <m/>
    <m/>
    <n v="195000"/>
    <n v="0"/>
    <n v="195000"/>
    <n v="1"/>
    <n v="0"/>
    <n v="0"/>
    <n v="0"/>
    <n v="14625"/>
    <n v="0"/>
    <n v="14625"/>
    <n v="0"/>
    <n v="195000"/>
    <n v="0"/>
    <n v="0"/>
    <n v="14625"/>
    <n v="0"/>
    <m/>
    <m/>
    <m/>
    <m/>
    <s v="Financially completed in 2013."/>
    <m/>
    <m/>
    <m/>
    <x v="1"/>
    <n v="0"/>
    <n v="1"/>
    <n v="3"/>
    <n v="24"/>
    <n v="0"/>
    <n v="0"/>
    <n v="3500"/>
    <n v="2007"/>
  </r>
  <r>
    <m/>
    <m/>
    <s v="KAM/PHA/53/TAS/15"/>
    <s v="UNEP"/>
    <m/>
    <x v="2"/>
    <s v="KAM"/>
    <x v="3"/>
    <s v="PHA"/>
    <s v="Terminal phase-out management plan for the phase-out of CFCs (first tranche)"/>
    <d v="2007-11-01T00:00:00"/>
    <d v="2009-03-01T00:00:00"/>
    <s v="FIN"/>
    <d v="2008-03-01T00:00:00"/>
    <m/>
    <d v="2009-03-01T00:00:00"/>
    <d v="2009-12-01T00:00:00"/>
    <n v="0"/>
    <m/>
    <m/>
    <n v="0"/>
    <m/>
    <m/>
    <n v="0"/>
    <m/>
    <m/>
    <n v="0"/>
    <m/>
    <m/>
    <n v="120000"/>
    <n v="0"/>
    <n v="120000"/>
    <n v="1"/>
    <n v="0"/>
    <n v="0"/>
    <n v="0"/>
    <n v="15600"/>
    <n v="0"/>
    <n v="15600"/>
    <n v="0"/>
    <n v="120000"/>
    <n v="0"/>
    <n v="0"/>
    <n v="15600"/>
    <n v="0"/>
    <m/>
    <n v="0"/>
    <m/>
    <m/>
    <m/>
    <m/>
    <m/>
    <m/>
    <x v="1"/>
    <n v="0"/>
    <n v="1"/>
    <n v="4"/>
    <n v="16"/>
    <n v="0"/>
    <n v="0"/>
    <n v="0"/>
    <n v="2007"/>
  </r>
  <r>
    <m/>
    <m/>
    <s v="KAM/PHA/57/INV/20"/>
    <s v="UNDP"/>
    <m/>
    <x v="2"/>
    <s v="KAM"/>
    <x v="0"/>
    <s v="PHA"/>
    <s v="Terminal phase-out management plan for the phase-out of CFCs (second tranche)"/>
    <d v="2009-04-01T00:00:00"/>
    <d v="2011-03-01T00:00:00"/>
    <s v="FIN"/>
    <d v="2009-05-01T00:00:00"/>
    <m/>
    <d v="2010-12-01T00:00:00"/>
    <d v="2013-01-01T00:00:00"/>
    <n v="10"/>
    <m/>
    <m/>
    <m/>
    <m/>
    <m/>
    <n v="10"/>
    <m/>
    <m/>
    <m/>
    <m/>
    <m/>
    <n v="85000"/>
    <n v="-1774"/>
    <n v="83226"/>
    <n v="1"/>
    <n v="0"/>
    <n v="0"/>
    <n v="0"/>
    <n v="6375"/>
    <n v="-133"/>
    <n v="6242"/>
    <n v="5.0000000000181899E-2"/>
    <n v="83226"/>
    <n v="0"/>
    <n v="0"/>
    <n v="6241.95"/>
    <n v="0"/>
    <m/>
    <m/>
    <m/>
    <m/>
    <s v="Financially completed in 2013."/>
    <m/>
    <m/>
    <m/>
    <x v="1"/>
    <n v="0"/>
    <n v="1"/>
    <n v="1"/>
    <n v="23"/>
    <n v="0"/>
    <n v="0"/>
    <n v="10000"/>
    <n v="2009"/>
  </r>
  <r>
    <m/>
    <m/>
    <s v="KAM/PHA/57/TAS/19"/>
    <s v="UNEP"/>
    <m/>
    <x v="2"/>
    <s v="KAM"/>
    <x v="3"/>
    <s v="PHA"/>
    <s v="Terminal phase-out management plan for the phase-out of CFCs (second tranche)"/>
    <d v="2009-04-01T00:00:00"/>
    <d v="2010-03-01T00:00:00"/>
    <s v="FIN"/>
    <d v="2009-07-01T00:00:00"/>
    <m/>
    <d v="2010-03-01T00:00:00"/>
    <d v="2011-03-01T00:00:00"/>
    <n v="0"/>
    <m/>
    <m/>
    <n v="0"/>
    <m/>
    <m/>
    <n v="0"/>
    <m/>
    <m/>
    <n v="0"/>
    <m/>
    <m/>
    <n v="50000"/>
    <n v="0"/>
    <n v="50000"/>
    <n v="1"/>
    <n v="0"/>
    <n v="0"/>
    <n v="0"/>
    <n v="6500"/>
    <n v="0"/>
    <n v="6500"/>
    <n v="0"/>
    <n v="50000"/>
    <n v="0"/>
    <n v="0"/>
    <n v="6500"/>
    <n v="0"/>
    <m/>
    <n v="0"/>
    <m/>
    <m/>
    <m/>
    <m/>
    <m/>
    <m/>
    <x v="1"/>
    <n v="0"/>
    <n v="1"/>
    <n v="3"/>
    <n v="11"/>
    <n v="0"/>
    <n v="0"/>
    <n v="0"/>
    <n v="2009"/>
  </r>
  <r>
    <m/>
    <m/>
    <s v="STL/PHA/52/INV/12"/>
    <s v="Canada"/>
    <m/>
    <x v="1"/>
    <s v="STL"/>
    <x v="0"/>
    <s v="PHA"/>
    <s v="Terminal phase-out management plan for the phase-out of ODS in the refrigeration and air conditioning sector (first tranche)"/>
    <d v="2007-07-01T00:00:00"/>
    <d v="2009-07-01T00:00:00"/>
    <s v="FIN"/>
    <d v="2007-09-01T00:00:00"/>
    <m/>
    <d v="2010-03-01T00:00:00"/>
    <d v="2011-07-01T00:00:00"/>
    <n v="0"/>
    <m/>
    <m/>
    <n v="0"/>
    <m/>
    <m/>
    <m/>
    <m/>
    <m/>
    <m/>
    <m/>
    <m/>
    <n v="156000"/>
    <n v="-504"/>
    <n v="155496"/>
    <n v="1"/>
    <n v="0"/>
    <n v="0"/>
    <n v="0"/>
    <n v="20280"/>
    <n v="-10617"/>
    <n v="9663"/>
    <n v="0"/>
    <n v="155496"/>
    <m/>
    <n v="0"/>
    <n v="9663"/>
    <m/>
    <m/>
    <m/>
    <m/>
    <m/>
    <s v="R&amp;R equipment and tools delivered in March 2008 and distributed. Technicians and customs officers training were undertaken through 2008. Legal framework for R&amp;AC Association and revised MP regulations was completed. A code of good practices in Refrigeration has been finalised. In 2009, additional training for technicians and customs officers took place. Project was completed in March 2010 with $504 unspent was returned to the Fund, along with $10,617 in unspent support costs, as noted at ExCom 64 in July 2011. "/>
    <m/>
    <m/>
    <m/>
    <x v="1"/>
    <n v="0"/>
    <n v="1"/>
    <n v="2"/>
    <n v="24"/>
    <n v="0"/>
    <n v="0"/>
    <n v="0"/>
    <n v="2007"/>
  </r>
  <r>
    <m/>
    <m/>
    <s v="STL/PHA/56/INV/15"/>
    <s v="Canada"/>
    <m/>
    <x v="1"/>
    <s v="STL"/>
    <x v="0"/>
    <s v="PHA"/>
    <s v="Terminal phase-out management plan for the phase-out of ODS in the refrigeration and air conditioning sector (second tranche)"/>
    <d v="2008-11-01T00:00:00"/>
    <d v="2009-11-01T00:00:00"/>
    <s v="FIN"/>
    <d v="2009-12-01T00:00:00"/>
    <m/>
    <d v="2012-03-01T00:00:00"/>
    <d v="2013-08-01T00:00:00"/>
    <n v="1.2"/>
    <m/>
    <m/>
    <n v="0"/>
    <m/>
    <m/>
    <n v="1.2"/>
    <m/>
    <m/>
    <m/>
    <m/>
    <m/>
    <n v="49000"/>
    <n v="-1039"/>
    <n v="47961"/>
    <n v="1"/>
    <n v="0"/>
    <n v="0"/>
    <n v="0"/>
    <n v="6370"/>
    <n v="-135"/>
    <n v="6235"/>
    <n v="0"/>
    <n v="47961"/>
    <m/>
    <n v="0"/>
    <n v="6235"/>
    <m/>
    <m/>
    <m/>
    <m/>
    <m/>
    <s v="Project completed in March 2012. 109 technicians and 85 customs officers trained,  equipment purchased and distributed to workshops, and clearing house established for unwanted ODS. A balance of $1,039.16 in project costs and $135 in support cost were remaining and returned to the Fund at 70th meeting, which was when project was considered financially closed.   "/>
    <m/>
    <m/>
    <m/>
    <x v="1"/>
    <n v="0"/>
    <n v="1"/>
    <n v="13"/>
    <n v="12"/>
    <n v="0"/>
    <n v="0"/>
    <n v="1200"/>
    <n v="2008"/>
  </r>
  <r>
    <m/>
    <m/>
    <s v="BZE/PHA/53/INV/20"/>
    <s v="UNDP"/>
    <m/>
    <x v="1"/>
    <s v="BZE"/>
    <x v="0"/>
    <s v="PHA"/>
    <s v="Terminal phase-out management plan for the phase-out of ODS in the refrigeration and air-conditioning sector (first tranche)"/>
    <d v="2007-11-01T00:00:00"/>
    <d v="2009-11-01T00:00:00"/>
    <s v="FIN"/>
    <d v="2008-09-01T00:00:00"/>
    <m/>
    <d v="2009-11-01T00:00:00"/>
    <d v="2013-03-01T00:00:00"/>
    <n v="0"/>
    <m/>
    <m/>
    <m/>
    <m/>
    <m/>
    <n v="0"/>
    <m/>
    <m/>
    <m/>
    <m/>
    <m/>
    <n v="122000"/>
    <n v="0"/>
    <n v="122000"/>
    <n v="1"/>
    <n v="0"/>
    <n v="0"/>
    <n v="0"/>
    <n v="10980"/>
    <n v="0"/>
    <n v="10980"/>
    <n v="0"/>
    <n v="122000"/>
    <n v="0"/>
    <n v="0"/>
    <n v="10980"/>
    <n v="0"/>
    <m/>
    <m/>
    <m/>
    <m/>
    <s v="Financially completed in 2013."/>
    <m/>
    <m/>
    <m/>
    <x v="1"/>
    <n v="0"/>
    <n v="1"/>
    <n v="10"/>
    <n v="24"/>
    <n v="0"/>
    <n v="0"/>
    <n v="0"/>
    <n v="2007"/>
  </r>
  <r>
    <m/>
    <m/>
    <s v="BZE/PHA/53/TAS/19"/>
    <s v="UNEP"/>
    <m/>
    <x v="1"/>
    <s v="BZE"/>
    <x v="3"/>
    <s v="PHA"/>
    <s v="Terminal phase-out management plan for the phase-out of ODS in the refrigeration and air-conditioning sector (first tranche)"/>
    <d v="2007-11-01T00:00:00"/>
    <d v="2009-03-01T00:00:00"/>
    <s v="FIN"/>
    <d v="2008-07-01T00:00:00"/>
    <m/>
    <d v="2010-12-01T00:00:00"/>
    <d v="2011-12-01T00:00:00"/>
    <n v="0"/>
    <m/>
    <m/>
    <n v="0"/>
    <m/>
    <m/>
    <n v="0"/>
    <m/>
    <m/>
    <n v="0"/>
    <m/>
    <m/>
    <n v="53000"/>
    <n v="0"/>
    <n v="53000"/>
    <n v="1"/>
    <n v="0"/>
    <n v="0"/>
    <n v="0"/>
    <n v="6890"/>
    <n v="0"/>
    <n v="6890"/>
    <n v="0"/>
    <n v="53000"/>
    <n v="0"/>
    <n v="0"/>
    <n v="6890"/>
    <n v="0"/>
    <m/>
    <n v="0"/>
    <m/>
    <m/>
    <m/>
    <m/>
    <m/>
    <m/>
    <x v="1"/>
    <n v="0"/>
    <n v="1"/>
    <n v="8"/>
    <n v="16"/>
    <n v="0"/>
    <n v="0"/>
    <n v="0"/>
    <n v="2007"/>
  </r>
  <r>
    <m/>
    <m/>
    <s v="GUY/PHA/53/INV/15"/>
    <s v="UNDP"/>
    <m/>
    <x v="1"/>
    <s v="GUY"/>
    <x v="0"/>
    <s v="PHA"/>
    <s v="Terminal phase-out management plan for the phase-out of ODS in the refrigeration and air-conditioning sector (first tranche)"/>
    <d v="2007-11-01T00:00:00"/>
    <d v="2009-11-01T00:00:00"/>
    <s v="FIN"/>
    <d v="2008-05-01T00:00:00"/>
    <m/>
    <d v="2009-11-01T00:00:00"/>
    <d v="2013-02-01T00:00:00"/>
    <n v="0"/>
    <m/>
    <m/>
    <m/>
    <m/>
    <m/>
    <n v="0"/>
    <m/>
    <m/>
    <m/>
    <m/>
    <m/>
    <n v="124000"/>
    <n v="0"/>
    <n v="124000"/>
    <n v="1"/>
    <n v="0"/>
    <n v="0"/>
    <n v="0"/>
    <n v="11160"/>
    <n v="0"/>
    <n v="11160"/>
    <n v="0"/>
    <n v="124000"/>
    <n v="0"/>
    <n v="0"/>
    <n v="11160"/>
    <n v="0"/>
    <m/>
    <m/>
    <m/>
    <m/>
    <s v="Financially completed in 2013."/>
    <m/>
    <m/>
    <m/>
    <x v="1"/>
    <n v="0"/>
    <n v="1"/>
    <n v="6"/>
    <n v="24"/>
    <n v="0"/>
    <n v="0"/>
    <n v="0"/>
    <n v="2007"/>
  </r>
  <r>
    <m/>
    <m/>
    <s v="GUY/PHA/53/TAS/14"/>
    <s v="UNEP"/>
    <m/>
    <x v="1"/>
    <s v="GUY"/>
    <x v="3"/>
    <s v="PHA"/>
    <s v="Terminal phase-out management plan for the phase-out of ODS in the refrigeration and air-conditioning sector (first tranche)"/>
    <d v="2007-11-01T00:00:00"/>
    <d v="2009-03-01T00:00:00"/>
    <s v="FIN"/>
    <d v="2008-06-01T00:00:00"/>
    <m/>
    <d v="2010-05-01T00:00:00"/>
    <d v="2011-05-01T00:00:00"/>
    <n v="0"/>
    <m/>
    <m/>
    <n v="0"/>
    <m/>
    <m/>
    <n v="0"/>
    <m/>
    <m/>
    <n v="0"/>
    <m/>
    <m/>
    <n v="58000"/>
    <n v="0"/>
    <n v="58000"/>
    <n v="1"/>
    <n v="0"/>
    <n v="0"/>
    <n v="0"/>
    <n v="7540"/>
    <n v="0"/>
    <n v="7540"/>
    <n v="0"/>
    <n v="58000"/>
    <n v="0"/>
    <n v="0"/>
    <n v="7540"/>
    <n v="0"/>
    <m/>
    <n v="0"/>
    <m/>
    <m/>
    <m/>
    <m/>
    <m/>
    <m/>
    <x v="1"/>
    <n v="0"/>
    <n v="1"/>
    <n v="7"/>
    <n v="16"/>
    <n v="0"/>
    <n v="0"/>
    <n v="0"/>
    <n v="2007"/>
  </r>
  <r>
    <m/>
    <m/>
    <s v="BZE/PHA/57/INV/23"/>
    <s v="UNDP"/>
    <m/>
    <x v="1"/>
    <s v="BZE"/>
    <x v="0"/>
    <s v="PHA"/>
    <s v="Terminal phase-out management plan for the phase-out of ODS in the refrigeration and air-conditioning sector (second tranche)"/>
    <d v="2009-04-01T00:00:00"/>
    <d v="2011-03-01T00:00:00"/>
    <s v="FIN"/>
    <d v="2009-05-01T00:00:00"/>
    <m/>
    <d v="2010-08-01T00:00:00"/>
    <d v="2013-03-01T00:00:00"/>
    <n v="3.7"/>
    <m/>
    <m/>
    <m/>
    <m/>
    <m/>
    <n v="3.7"/>
    <m/>
    <m/>
    <m/>
    <m/>
    <m/>
    <n v="72000"/>
    <n v="-20"/>
    <n v="71980"/>
    <n v="1"/>
    <n v="0"/>
    <n v="0"/>
    <n v="0"/>
    <n v="6480"/>
    <n v="-2"/>
    <n v="6478"/>
    <n v="-0.1999999999998181"/>
    <n v="71980"/>
    <n v="0"/>
    <n v="0"/>
    <n v="6478.2"/>
    <n v="0"/>
    <m/>
    <m/>
    <m/>
    <m/>
    <s v="Financially completed in 2013."/>
    <m/>
    <m/>
    <m/>
    <x v="1"/>
    <n v="0"/>
    <n v="1"/>
    <n v="1"/>
    <n v="23"/>
    <n v="0"/>
    <n v="0"/>
    <n v="3700"/>
    <n v="2009"/>
  </r>
  <r>
    <m/>
    <m/>
    <s v="BZE/PHA/57/TAS/22"/>
    <s v="UNEP"/>
    <m/>
    <x v="1"/>
    <s v="BZE"/>
    <x v="3"/>
    <s v="PHA"/>
    <s v="Terminal phase-out management plan for the phase-out of ODS in the refrigeration and air-conditioning sector (second tranche)"/>
    <d v="2009-04-01T00:00:00"/>
    <d v="2010-03-01T00:00:00"/>
    <s v="FIN"/>
    <d v="2009-09-01T00:00:00"/>
    <m/>
    <d v="2010-07-01T00:00:00"/>
    <d v="2011-07-01T00:00:00"/>
    <n v="0"/>
    <m/>
    <m/>
    <n v="0"/>
    <m/>
    <m/>
    <n v="0"/>
    <m/>
    <m/>
    <n v="0"/>
    <m/>
    <m/>
    <n v="48000"/>
    <n v="0"/>
    <n v="48000"/>
    <n v="1"/>
    <n v="0"/>
    <n v="0"/>
    <n v="0"/>
    <n v="6240"/>
    <n v="0"/>
    <n v="6240"/>
    <n v="0"/>
    <n v="48000"/>
    <n v="0"/>
    <n v="0"/>
    <n v="6240"/>
    <n v="0"/>
    <m/>
    <n v="0"/>
    <m/>
    <m/>
    <m/>
    <m/>
    <m/>
    <m/>
    <x v="1"/>
    <n v="0"/>
    <n v="1"/>
    <n v="5"/>
    <n v="11"/>
    <n v="0"/>
    <n v="0"/>
    <n v="0"/>
    <n v="2009"/>
  </r>
  <r>
    <m/>
    <m/>
    <s v="GUY/PHA/59/INV/19"/>
    <s v="UNDP"/>
    <m/>
    <x v="1"/>
    <s v="GUY"/>
    <x v="0"/>
    <s v="PHA"/>
    <s v="Terminal phase-out management plan for the phase-out of ODS in the refrigeration and air-conditioning sector (second tranche)"/>
    <d v="2009-11-01T00:00:00"/>
    <d v="2011-11-01T00:00:00"/>
    <s v="FIN"/>
    <d v="2010-11-01T00:00:00"/>
    <m/>
    <d v="2011-11-01T00:00:00"/>
    <d v="2012-07-01T00:00:00"/>
    <n v="8"/>
    <m/>
    <m/>
    <m/>
    <m/>
    <m/>
    <n v="8"/>
    <m/>
    <m/>
    <m/>
    <m/>
    <m/>
    <n v="91000"/>
    <n v="-476"/>
    <n v="90524"/>
    <n v="1"/>
    <n v="0"/>
    <n v="0"/>
    <n v="0"/>
    <n v="8190"/>
    <n v="-43"/>
    <n v="8147"/>
    <n v="-0.15999999999985448"/>
    <n v="90524"/>
    <n v="0"/>
    <n v="0"/>
    <n v="8147.16"/>
    <n v="0"/>
    <m/>
    <m/>
    <m/>
    <m/>
    <s v="Financially completed in 2012."/>
    <m/>
    <m/>
    <m/>
    <x v="1"/>
    <n v="0"/>
    <n v="1"/>
    <n v="12"/>
    <n v="24"/>
    <n v="0"/>
    <n v="0"/>
    <n v="8000"/>
    <n v="2009"/>
  </r>
  <r>
    <m/>
    <m/>
    <s v="GUY/PHA/59/TAS/18"/>
    <s v="UNEP"/>
    <m/>
    <x v="1"/>
    <s v="GUY"/>
    <x v="3"/>
    <s v="PHA"/>
    <s v="Terminal phase-out management plan for the phase-out of ODS in the refrigeration and air-conditioning sector (second tranche)"/>
    <d v="2009-11-01T00:00:00"/>
    <d v="2011-11-01T00:00:00"/>
    <s v="FIN"/>
    <d v="2010-05-01T00:00:00"/>
    <m/>
    <d v="2011-12-01T00:00:00"/>
    <d v="2011-12-01T00:00:00"/>
    <n v="0"/>
    <m/>
    <m/>
    <n v="0"/>
    <m/>
    <m/>
    <n v="0"/>
    <m/>
    <m/>
    <n v="0"/>
    <m/>
    <m/>
    <n v="72000"/>
    <n v="-18566"/>
    <n v="53434"/>
    <n v="1"/>
    <n v="0"/>
    <n v="0"/>
    <n v="0"/>
    <n v="9360"/>
    <n v="-2413.58"/>
    <n v="6946.42"/>
    <n v="0"/>
    <n v="53434"/>
    <n v="0"/>
    <n v="0"/>
    <n v="6946.42"/>
    <n v="0"/>
    <m/>
    <n v="0"/>
    <m/>
    <m/>
    <m/>
    <m/>
    <m/>
    <m/>
    <x v="1"/>
    <n v="0"/>
    <n v="1"/>
    <n v="6"/>
    <n v="24"/>
    <n v="0"/>
    <n v="0"/>
    <n v="0"/>
    <n v="2009"/>
  </r>
  <r>
    <m/>
    <m/>
    <s v="ROM/PAG/50/INV/36"/>
    <s v="UNIDO"/>
    <m/>
    <x v="4"/>
    <s v="ROM"/>
    <x v="0"/>
    <s v="PAG"/>
    <s v="Terminal phase-out management plan of CTC production/consumption for process agent uses"/>
    <d v="2006-11-01T00:00:00"/>
    <d v="2007-11-01T00:00:00"/>
    <s v="CLO"/>
    <d v="2007-06-01T00:00:00"/>
    <m/>
    <m/>
    <d v="2010-09-01T00:00:00"/>
    <n v="120.5"/>
    <m/>
    <m/>
    <n v="0"/>
    <m/>
    <m/>
    <n v="120.5"/>
    <m/>
    <m/>
    <n v="0"/>
    <m/>
    <m/>
    <n v="1389800"/>
    <n v="-370031.86"/>
    <n v="1019768.14"/>
    <n v="0.99999986271389096"/>
    <n v="0.14000000001396984"/>
    <n v="0.14000000001396984"/>
    <n v="0"/>
    <n v="104235"/>
    <n v="-27752"/>
    <n v="76483"/>
    <n v="0"/>
    <n v="1019768"/>
    <n v="0"/>
    <m/>
    <n v="76483"/>
    <n v="0"/>
    <m/>
    <m/>
    <m/>
    <m/>
    <e v="#N/A"/>
    <e v="#N/A"/>
    <m/>
    <m/>
    <x v="0"/>
    <n v="0"/>
    <n v="1"/>
    <n v="7"/>
    <n v="12"/>
    <n v="0"/>
    <n v="0"/>
    <n v="120500"/>
    <n v="2006"/>
  </r>
  <r>
    <m/>
    <m/>
    <s v="BHA/PHA/44/INV/12"/>
    <s v="IBRD"/>
    <m/>
    <x v="1"/>
    <s v="BHA"/>
    <x v="0"/>
    <s v="PHA"/>
    <s v="Terminal phase-out management plan: 2004-2005 biennial programme"/>
    <d v="2004-12-01T00:00:00"/>
    <d v="2005-12-01T00:00:00"/>
    <s v="FIN"/>
    <d v="2008-01-01T00:00:00"/>
    <m/>
    <d v="2005-12-01T00:00:00"/>
    <d v="2009-06-01T00:00:00"/>
    <n v="23"/>
    <m/>
    <m/>
    <n v="0"/>
    <m/>
    <m/>
    <n v="23"/>
    <m/>
    <m/>
    <n v="0"/>
    <m/>
    <m/>
    <n v="200000"/>
    <n v="0"/>
    <n v="200000"/>
    <n v="1"/>
    <n v="0"/>
    <n v="0"/>
    <n v="0"/>
    <n v="26000"/>
    <n v="0"/>
    <n v="26000"/>
    <n v="0"/>
    <n v="200000"/>
    <n v="0"/>
    <n v="0"/>
    <n v="26000"/>
    <n v="0"/>
    <n v="0"/>
    <m/>
    <m/>
    <m/>
    <s v="Project completed."/>
    <m/>
    <m/>
    <m/>
    <x v="1"/>
    <n v="0"/>
    <n v="1"/>
    <n v="37"/>
    <n v="12"/>
    <n v="0"/>
    <n v="0"/>
    <n v="23000"/>
    <n v="2004"/>
  </r>
  <r>
    <m/>
    <m/>
    <s v="BHA/PHA/51/INV/14"/>
    <s v="IBRD"/>
    <m/>
    <x v="1"/>
    <s v="BHA"/>
    <x v="0"/>
    <s v="PHA"/>
    <s v="Terminal phase-out management plan: 2006-2007 biennial programme"/>
    <d v="2007-03-01T00:00:00"/>
    <d v="2009-03-01T00:00:00"/>
    <s v="FIN"/>
    <d v="2009-06-01T00:00:00"/>
    <m/>
    <d v="2009-01-01T00:00:00"/>
    <d v="2009-06-01T00:00:00"/>
    <n v="25"/>
    <m/>
    <m/>
    <n v="0"/>
    <m/>
    <m/>
    <n v="25"/>
    <m/>
    <m/>
    <n v="0"/>
    <m/>
    <m/>
    <n v="120000"/>
    <n v="-29054"/>
    <n v="90946"/>
    <n v="1"/>
    <n v="0"/>
    <n v="0"/>
    <n v="0"/>
    <n v="15600"/>
    <n v="-3777.02"/>
    <n v="11822.98"/>
    <n v="-2.0000000000436557E-2"/>
    <n v="90946"/>
    <n v="0"/>
    <n v="0"/>
    <n v="11823"/>
    <n v="0"/>
    <n v="0"/>
    <m/>
    <m/>
    <m/>
    <s v="Project completed."/>
    <m/>
    <m/>
    <m/>
    <x v="1"/>
    <n v="0"/>
    <n v="1"/>
    <n v="27"/>
    <n v="24"/>
    <n v="0"/>
    <n v="0"/>
    <n v="25000"/>
    <n v="2007"/>
  </r>
  <r>
    <m/>
    <m/>
    <s v="MON/PHA/47/INV/10"/>
    <s v="Japan"/>
    <m/>
    <x v="2"/>
    <s v="MON"/>
    <x v="0"/>
    <s v="PHA"/>
    <s v="Terminal phase-out management plan: first tranche"/>
    <d v="2005-11-01T00:00:00"/>
    <d v="2007-12-01T00:00:00"/>
    <s v="FIN"/>
    <d v="2006-07-01T00:00:00"/>
    <m/>
    <d v="2010-09-01T00:00:00"/>
    <d v="2011-01-01T00:00:00"/>
    <n v="1.8"/>
    <m/>
    <m/>
    <n v="0"/>
    <m/>
    <m/>
    <n v="1.8"/>
    <m/>
    <m/>
    <m/>
    <m/>
    <m/>
    <n v="150000"/>
    <n v="0"/>
    <n v="150000"/>
    <n v="1"/>
    <n v="0"/>
    <n v="0"/>
    <n v="0"/>
    <n v="19500"/>
    <n v="0"/>
    <n v="19500"/>
    <n v="0"/>
    <n v="150000"/>
    <n v="0"/>
    <n v="0"/>
    <n v="19500"/>
    <n v="0"/>
    <m/>
    <m/>
    <m/>
    <m/>
    <s v="Financial completion in Jan 2011."/>
    <m/>
    <m/>
    <m/>
    <x v="1"/>
    <n v="0"/>
    <n v="1"/>
    <n v="8"/>
    <n v="25"/>
    <n v="0"/>
    <n v="0"/>
    <n v="1800"/>
    <n v="2005"/>
  </r>
  <r>
    <m/>
    <m/>
    <s v="YEM/FUM/56/INV/32"/>
    <s v="Germany"/>
    <m/>
    <x v="2"/>
    <s v="YEM"/>
    <x v="0"/>
    <s v="FUM"/>
    <s v="Terminal phase-out of methyl bromide (first tranche, part 1)"/>
    <d v="2008-11-01T00:00:00"/>
    <d v="2014-12-01T00:00:00"/>
    <s v="FIN"/>
    <d v="2008-11-01T00:00:00"/>
    <m/>
    <d v="2010-12-01T00:00:00"/>
    <d v="2015-12-01T00:00:00"/>
    <n v="5.9"/>
    <m/>
    <m/>
    <n v="0"/>
    <m/>
    <m/>
    <n v="4.8"/>
    <m/>
    <m/>
    <m/>
    <m/>
    <m/>
    <n v="109740"/>
    <n v="0"/>
    <n v="109740"/>
    <n v="1"/>
    <n v="0"/>
    <n v="0"/>
    <n v="0"/>
    <n v="13896"/>
    <n v="0"/>
    <n v="13896"/>
    <n v="0"/>
    <n v="109740"/>
    <n v="0"/>
    <n v="0"/>
    <n v="13896"/>
    <n v="0"/>
    <m/>
    <m/>
    <m/>
    <m/>
    <s v="During 2010 the following activities were conducted: 3 new farmers from Sana'a Governorate received materials to implement the solarization technology on their farms (thermal polyethylene – PE, humidity scale, thermometer). On-site trainings were held at each of the 3 farms, with 10 farmers participating at each one. Bio- fumigation with local radish seeds is still under implementation in Dhamar Governarate, at Al-Khupaji farm. Biofumigation is also recommended for Al-Shamhazi farm located near Atheen village which is one of the coldest areas in Yemen. In cooperation with Al-Reyada'a Women’s Association, a meeting on MB alternatives for decision makers was held in Dhamar Governorate. Fifteen officers from the local council and the Governor Office attended the meeting. A primary survey for Governorate of Abyan was carried out April – May 2010. MB is used for banana and garlic farms to treat soil infestations by nematodes. 2 meetings were held between Alakel Company and NOU to introduce Grafting Technology in Sadah. However, due to the tense security situation in the Sadah area, these activities were delayed until 2011."/>
    <m/>
    <m/>
    <m/>
    <x v="1"/>
    <n v="0"/>
    <n v="1"/>
    <n v="0"/>
    <n v="73"/>
    <n v="0"/>
    <n v="0"/>
    <n v="5900"/>
    <n v="2008"/>
  </r>
  <r>
    <m/>
    <m/>
    <s v="YEM/FUM/57/INV/33"/>
    <s v="Germany"/>
    <m/>
    <x v="2"/>
    <s v="YEM"/>
    <x v="0"/>
    <s v="FUM"/>
    <s v="Terminal phase-out of methyl bromide (first tranche, part 2)"/>
    <d v="2009-04-01T00:00:00"/>
    <d v="2014-12-01T00:00:00"/>
    <s v="FIN"/>
    <d v="2009-05-01T00:00:00"/>
    <m/>
    <d v="2010-12-01T00:00:00"/>
    <d v="2015-12-01T00:00:00"/>
    <n v="0"/>
    <m/>
    <m/>
    <n v="0"/>
    <m/>
    <m/>
    <n v="5.4"/>
    <m/>
    <m/>
    <m/>
    <m/>
    <m/>
    <n v="91710"/>
    <n v="0"/>
    <n v="91710"/>
    <n v="1"/>
    <n v="0"/>
    <n v="0"/>
    <n v="0"/>
    <n v="11613"/>
    <n v="0"/>
    <n v="11613"/>
    <n v="0"/>
    <n v="91710"/>
    <n v="0"/>
    <n v="0"/>
    <n v="11613"/>
    <n v="0"/>
    <m/>
    <m/>
    <m/>
    <m/>
    <s v="During 2010 the following activities were conducted: 3 new farmers from Sana'a Governorate received materials to implement the solarization technology on their farms (thermal polyethylene – PE, humidity scale, thermometer). On-site trainings were held at each of the 3 farms, with 10 farmers participating at each one. Bio- fumigation with local radish seeds is still under implementation in Dhamar Governarate, at Al-Khupaji farm. Biofumigation is also recommended for Al-Shamhazi farm located near Atheen village which is one of the coldest areas in Yemen. In cooperation with Al-Reyada'a Women’s Association, a meeting on MB alternatives for decision makers was held in Dhamar Governorate. Fifteen officers from the local council and the Governor Office attended the meeting. A primary survey for Governorate of Abyan was carried out April – May 2010. MB is used for banana and garlic farms to treat soil infestations by nematodes. 2 meetings were held between Alakel Company and NOU to introduce Grafting Technology in Sadah. However, due to the tense security situation in the Sadah area, these activities were delayed until 2011."/>
    <m/>
    <m/>
    <m/>
    <x v="1"/>
    <n v="0"/>
    <n v="1"/>
    <n v="1"/>
    <n v="68"/>
    <n v="0"/>
    <n v="0"/>
    <n v="0"/>
    <n v="2009"/>
  </r>
  <r>
    <m/>
    <m/>
    <s v="YEM/FUM/62/INV/37"/>
    <s v="Germany"/>
    <m/>
    <x v="2"/>
    <s v="YEM"/>
    <x v="0"/>
    <s v="FUM"/>
    <s v="Terminal phase-out of methyl bromide (second tranche)"/>
    <d v="2010-12-01T00:00:00"/>
    <d v="2012-12-01T00:00:00"/>
    <s v="FIN"/>
    <d v="2011-12-01T00:00:00"/>
    <m/>
    <d v="2013-08-01T00:00:00"/>
    <d v="2015-12-01T00:00:00"/>
    <n v="10"/>
    <m/>
    <m/>
    <n v="0"/>
    <m/>
    <m/>
    <n v="8.5"/>
    <m/>
    <m/>
    <m/>
    <m/>
    <m/>
    <n v="200000"/>
    <n v="0"/>
    <n v="200000"/>
    <n v="1"/>
    <n v="0"/>
    <n v="0"/>
    <n v="0"/>
    <n v="25325"/>
    <n v="0"/>
    <n v="25325"/>
    <n v="0"/>
    <n v="200000"/>
    <n v="0"/>
    <n v="0"/>
    <n v="25325"/>
    <m/>
    <m/>
    <m/>
    <m/>
    <m/>
    <s v="Remaining funds from 2013 were spent in 2014"/>
    <m/>
    <m/>
    <m/>
    <x v="1"/>
    <n v="0"/>
    <n v="1"/>
    <n v="12"/>
    <n v="24"/>
    <n v="0"/>
    <n v="0"/>
    <n v="10000"/>
    <n v="2010"/>
  </r>
  <r>
    <m/>
    <m/>
    <s v="YEM/FUM/68/INV/41"/>
    <s v="Germany"/>
    <m/>
    <x v="2"/>
    <s v="YEM"/>
    <x v="0"/>
    <s v="FUM"/>
    <s v="Terminal phase-out of methyl bromide (third tranche)"/>
    <d v="2012-12-01T00:00:00"/>
    <d v="2014-12-01T00:00:00"/>
    <s v="FIN"/>
    <d v="2013-08-01T00:00:00"/>
    <m/>
    <d v="2015-02-01T00:00:00"/>
    <d v="2015-12-01T00:00:00"/>
    <n v="20"/>
    <m/>
    <m/>
    <n v="0"/>
    <m/>
    <m/>
    <n v="11"/>
    <m/>
    <m/>
    <m/>
    <m/>
    <m/>
    <n v="200000"/>
    <n v="0"/>
    <n v="200000"/>
    <n v="1"/>
    <n v="0"/>
    <n v="0"/>
    <n v="0"/>
    <n v="25325"/>
    <n v="0"/>
    <n v="25325"/>
    <n v="0"/>
    <n v="200000"/>
    <n v="0"/>
    <n v="0"/>
    <n v="25325"/>
    <m/>
    <m/>
    <m/>
    <m/>
    <m/>
    <s v="Distribution of the final alternatives materials was finalized in the beginning of February 2015, and all project financial obligations were completed and closed as at 28th February 2015. Commercial production of grafted nurses took place in second half of 2015. "/>
    <s v="For ensuring sustainability uses of MB substitutes in soil fumigation, ISP will continue monitoring and technically supporting the sector."/>
    <m/>
    <m/>
    <x v="1"/>
    <n v="0"/>
    <n v="1"/>
    <n v="8"/>
    <n v="24"/>
    <n v="0"/>
    <n v="0"/>
    <n v="20000"/>
    <n v="2012"/>
  </r>
  <r>
    <m/>
    <m/>
    <s v="DOM/PHA/58/INV/45"/>
    <s v="UNDP"/>
    <m/>
    <x v="1"/>
    <s v="DOM"/>
    <x v="0"/>
    <s v="PHA"/>
    <s v="Terminal phase-out plan for Annex A (Group I) substances: (fifth tranche)"/>
    <d v="2009-07-01T00:00:00"/>
    <d v="2011-07-01T00:00:00"/>
    <s v="FIN"/>
    <d v="2010-02-01T00:00:00"/>
    <m/>
    <d v="2012-05-01T00:00:00"/>
    <d v="2014-02-01T00:00:00"/>
    <n v="70.900000000000006"/>
    <m/>
    <m/>
    <m/>
    <m/>
    <m/>
    <n v="70.900000000000006"/>
    <m/>
    <m/>
    <m/>
    <m/>
    <m/>
    <n v="200000"/>
    <n v="-8158"/>
    <n v="191842"/>
    <n v="1"/>
    <n v="0"/>
    <n v="0"/>
    <n v="0"/>
    <n v="15000"/>
    <n v="-612"/>
    <n v="14388"/>
    <n v="-0.1499999999996362"/>
    <n v="191842"/>
    <n v="0"/>
    <n v="0"/>
    <n v="14388.15"/>
    <n v="0"/>
    <m/>
    <m/>
    <m/>
    <m/>
    <s v="Financially completed in 2014."/>
    <m/>
    <m/>
    <m/>
    <x v="1"/>
    <n v="0"/>
    <n v="1"/>
    <n v="7"/>
    <n v="24"/>
    <n v="0"/>
    <n v="0"/>
    <n v="70900"/>
    <n v="2009"/>
  </r>
  <r>
    <m/>
    <m/>
    <s v="DOM/PHA/54/INV/41"/>
    <s v="UNDP"/>
    <m/>
    <x v="1"/>
    <s v="DOM"/>
    <x v="0"/>
    <s v="PHA"/>
    <s v="Terminal phase-out plan for Annex A (Group I) substances: (fourth tranche)"/>
    <d v="2008-04-01T00:00:00"/>
    <d v="2010-03-01T00:00:00"/>
    <s v="FIN"/>
    <d v="2009-05-01T00:00:00"/>
    <m/>
    <d v="2009-12-01T00:00:00"/>
    <d v="2013-08-01T00:00:00"/>
    <n v="28"/>
    <m/>
    <m/>
    <m/>
    <m/>
    <m/>
    <n v="28"/>
    <m/>
    <m/>
    <m/>
    <m/>
    <m/>
    <n v="211600"/>
    <n v="0"/>
    <n v="211600"/>
    <n v="1"/>
    <n v="0"/>
    <n v="0"/>
    <n v="0"/>
    <n v="15870"/>
    <n v="0"/>
    <n v="15870"/>
    <n v="0"/>
    <n v="211600"/>
    <n v="0"/>
    <n v="0"/>
    <n v="15870"/>
    <n v="0"/>
    <m/>
    <m/>
    <m/>
    <m/>
    <s v="Financially completed in 2013."/>
    <m/>
    <m/>
    <m/>
    <x v="1"/>
    <n v="0"/>
    <n v="1"/>
    <n v="13"/>
    <n v="23"/>
    <n v="0"/>
    <n v="0"/>
    <n v="28000"/>
    <n v="2008"/>
  </r>
  <r>
    <m/>
    <m/>
    <s v="DOM/PHA/48/INV/38"/>
    <s v="UNDP"/>
    <m/>
    <x v="1"/>
    <s v="DOM"/>
    <x v="0"/>
    <s v="PHA"/>
    <s v="Terminal phase-out plan for Annex A (Group I) substances: (second tranche)"/>
    <d v="2006-04-01T00:00:00"/>
    <d v="2007-04-01T00:00:00"/>
    <s v="FIN"/>
    <d v="2007-02-01T00:00:00"/>
    <m/>
    <d v="2008-07-01T00:00:00"/>
    <d v="2013-09-01T00:00:00"/>
    <n v="171"/>
    <m/>
    <m/>
    <m/>
    <m/>
    <m/>
    <n v="171"/>
    <m/>
    <m/>
    <m/>
    <m/>
    <m/>
    <n v="400000"/>
    <n v="0"/>
    <n v="400000"/>
    <n v="1"/>
    <n v="0"/>
    <n v="0"/>
    <n v="0"/>
    <n v="30000"/>
    <n v="0"/>
    <n v="30000"/>
    <n v="0"/>
    <n v="400000"/>
    <n v="0"/>
    <n v="0"/>
    <n v="30000"/>
    <n v="0"/>
    <m/>
    <m/>
    <m/>
    <m/>
    <s v="Financially completed in 2013."/>
    <m/>
    <m/>
    <m/>
    <x v="1"/>
    <n v="0"/>
    <n v="1"/>
    <n v="10"/>
    <n v="12"/>
    <n v="0"/>
    <n v="0"/>
    <n v="171000"/>
    <n v="2006"/>
  </r>
  <r>
    <m/>
    <m/>
    <s v="DOM/PHA/51/INV/40"/>
    <s v="UNDP"/>
    <m/>
    <x v="1"/>
    <s v="DOM"/>
    <x v="0"/>
    <s v="PHA"/>
    <s v="Terminal phase-out plan for Annex A (Group I) substances: (third tranche)"/>
    <d v="2007-03-01T00:00:00"/>
    <d v="2009-03-01T00:00:00"/>
    <s v="FIN"/>
    <d v="2008-01-01T00:00:00"/>
    <m/>
    <d v="2008-12-01T00:00:00"/>
    <d v="2013-02-01T00:00:00"/>
    <n v="0"/>
    <m/>
    <m/>
    <m/>
    <m/>
    <m/>
    <n v="0"/>
    <m/>
    <m/>
    <m/>
    <m/>
    <m/>
    <n v="400000"/>
    <n v="0"/>
    <n v="400000"/>
    <n v="1"/>
    <n v="0"/>
    <n v="0"/>
    <n v="0"/>
    <n v="30000"/>
    <n v="0"/>
    <n v="30000"/>
    <n v="0"/>
    <n v="400000"/>
    <n v="0"/>
    <n v="0"/>
    <n v="30000"/>
    <n v="0"/>
    <m/>
    <m/>
    <m/>
    <m/>
    <s v="Financially completed in 2013."/>
    <m/>
    <m/>
    <m/>
    <x v="1"/>
    <n v="0"/>
    <n v="1"/>
    <n v="10"/>
    <n v="24"/>
    <n v="0"/>
    <n v="0"/>
    <n v="0"/>
    <n v="2007"/>
  </r>
  <r>
    <m/>
    <m/>
    <s v="DOM/PHA/45/INV/36"/>
    <s v="UNDP"/>
    <m/>
    <x v="1"/>
    <s v="DOM"/>
    <x v="0"/>
    <s v="PHA"/>
    <s v="Terminal phase-out plan for Annex A (Group I) substances: 2005 annual implementation programme"/>
    <d v="2005-04-01T00:00:00"/>
    <d v="2006-04-01T00:00:00"/>
    <s v="FIN"/>
    <d v="2006-02-01T00:00:00"/>
    <m/>
    <d v="2007-12-01T00:00:00"/>
    <d v="2013-03-01T00:00:00"/>
    <n v="41.3"/>
    <m/>
    <m/>
    <m/>
    <m/>
    <m/>
    <n v="41.3"/>
    <m/>
    <m/>
    <m/>
    <m/>
    <m/>
    <n v="500000"/>
    <n v="0"/>
    <n v="500000"/>
    <n v="1"/>
    <n v="0"/>
    <n v="0"/>
    <n v="0"/>
    <n v="37500"/>
    <n v="0"/>
    <n v="37500"/>
    <n v="0"/>
    <n v="500000"/>
    <n v="0"/>
    <n v="0"/>
    <n v="37500"/>
    <n v="0"/>
    <m/>
    <m/>
    <m/>
    <m/>
    <s v="Financially completed in 2013."/>
    <m/>
    <m/>
    <m/>
    <x v="1"/>
    <n v="0"/>
    <n v="1"/>
    <n v="10"/>
    <n v="12"/>
    <n v="0"/>
    <n v="0"/>
    <n v="41300"/>
    <n v="2005"/>
  </r>
  <r>
    <m/>
    <m/>
    <s v="MOG/PHA/53/INV/03"/>
    <s v="UNIDO"/>
    <m/>
    <x v="4"/>
    <s v="MOG"/>
    <x v="0"/>
    <s v="PHA"/>
    <s v="Terminal phase-out plan for CFCs (first tranche)"/>
    <d v="2007-11-01T00:00:00"/>
    <d v="2009-03-01T00:00:00"/>
    <s v="FIN"/>
    <d v="2008-04-01T00:00:00"/>
    <m/>
    <d v="2009-12-01T00:00:00"/>
    <d v="2013-10-01T00:00:00"/>
    <n v="3"/>
    <m/>
    <m/>
    <n v="0"/>
    <m/>
    <m/>
    <n v="3"/>
    <m/>
    <m/>
    <n v="0"/>
    <m/>
    <m/>
    <n v="175000"/>
    <n v="-417.59"/>
    <n v="174582.41"/>
    <n v="0.99999765153889209"/>
    <n v="0.41000000000349246"/>
    <n v="0.41000000000349246"/>
    <n v="0"/>
    <n v="13125"/>
    <n v="-31"/>
    <n v="13094"/>
    <n v="0"/>
    <n v="174582"/>
    <n v="0"/>
    <m/>
    <n v="13094"/>
    <n v="0"/>
    <m/>
    <m/>
    <m/>
    <m/>
    <m/>
    <m/>
    <m/>
    <m/>
    <x v="1"/>
    <n v="0"/>
    <n v="1"/>
    <n v="5"/>
    <n v="16"/>
    <n v="0"/>
    <n v="0"/>
    <n v="3000"/>
    <n v="2007"/>
  </r>
  <r>
    <m/>
    <m/>
    <s v="MOG/PHA/58/INV/06"/>
    <s v="UNIDO"/>
    <m/>
    <x v="4"/>
    <s v="MOG"/>
    <x v="0"/>
    <s v="PHA"/>
    <s v="Terminal phase-out plan for CFCs (second tranche)"/>
    <d v="2009-07-01T00:00:00"/>
    <d v="2010-07-01T00:00:00"/>
    <s v="FIN"/>
    <d v="2009-12-01T00:00:00"/>
    <m/>
    <d v="2013-12-01T00:00:00"/>
    <d v="2015-03-01T00:00:00"/>
    <n v="2.2000000000000002"/>
    <m/>
    <m/>
    <n v="0"/>
    <m/>
    <m/>
    <n v="2.2000000000000002"/>
    <m/>
    <m/>
    <n v="0"/>
    <m/>
    <m/>
    <n v="95295"/>
    <n v="-13.959999999999999"/>
    <n v="95281.04"/>
    <n v="0.99999958018930113"/>
    <n v="3.9999999993597157E-2"/>
    <n v="3.9999999993597157E-2"/>
    <n v="0"/>
    <n v="7147"/>
    <n v="-1"/>
    <n v="7146"/>
    <n v="0"/>
    <n v="95281"/>
    <n v="0"/>
    <m/>
    <n v="7146"/>
    <n v="0"/>
    <m/>
    <m/>
    <m/>
    <m/>
    <m/>
    <m/>
    <m/>
    <m/>
    <x v="1"/>
    <n v="0"/>
    <n v="1"/>
    <n v="5"/>
    <n v="12"/>
    <n v="0"/>
    <n v="0"/>
    <n v="2200"/>
    <n v="2009"/>
  </r>
  <r>
    <m/>
    <m/>
    <s v="URU/FOA/31/INV/34"/>
    <s v="IBRD"/>
    <m/>
    <x v="1"/>
    <s v="URU"/>
    <x v="0"/>
    <s v="FOA"/>
    <s v="Terminal programme for the elimination of CFC-11 in the manufacture of polyurethane foam through the use of HCFC-141b technology in the foam sector in Uruguay by means of technical assistance and conversion to different companies"/>
    <d v="2000-07-01T00:00:00"/>
    <d v="2002-01-01T00:00:00"/>
    <s v="FIN"/>
    <d v="2001-11-01T00:00:00"/>
    <m/>
    <d v="2003-05-01T00:00:00"/>
    <d v="2003-05-01T00:00:00"/>
    <n v="4.3"/>
    <m/>
    <m/>
    <n v="0"/>
    <m/>
    <m/>
    <n v="4.4000000000000004"/>
    <m/>
    <m/>
    <n v="0"/>
    <m/>
    <m/>
    <n v="91300"/>
    <n v="-80"/>
    <n v="91220"/>
    <n v="1"/>
    <n v="0"/>
    <n v="0"/>
    <n v="0"/>
    <n v="11869"/>
    <n v="-10"/>
    <n v="11859"/>
    <n v="0"/>
    <n v="91220"/>
    <n v="0"/>
    <n v="0"/>
    <n v="11859"/>
    <n v="0"/>
    <n v="0"/>
    <m/>
    <m/>
    <m/>
    <s v="Project completed.  "/>
    <m/>
    <m/>
    <m/>
    <x v="1"/>
    <n v="0"/>
    <n v="1"/>
    <n v="16"/>
    <n v="18"/>
    <n v="0"/>
    <n v="0"/>
    <n v="4300"/>
    <n v="2000"/>
  </r>
  <r>
    <m/>
    <m/>
    <s v="EGY/SOL/44/INV/89"/>
    <s v="UNIDO"/>
    <m/>
    <x v="0"/>
    <s v="EGY"/>
    <x v="0"/>
    <s v="SOL"/>
    <s v="Terminal solvent sector umbrella project"/>
    <d v="2004-12-01T00:00:00"/>
    <d v="2006-06-01T00:00:00"/>
    <s v="FIN"/>
    <d v="2005-02-01T00:00:00"/>
    <m/>
    <d v="2007-12-01T00:00:00"/>
    <d v="2009-05-01T00:00:00"/>
    <n v="41"/>
    <m/>
    <m/>
    <n v="0"/>
    <m/>
    <m/>
    <n v="41"/>
    <m/>
    <m/>
    <n v="0"/>
    <m/>
    <m/>
    <n v="778464"/>
    <n v="-5845"/>
    <n v="772619"/>
    <n v="1"/>
    <n v="0"/>
    <n v="0"/>
    <n v="0"/>
    <n v="58385"/>
    <n v="-439"/>
    <n v="57946"/>
    <n v="0"/>
    <n v="772619"/>
    <n v="0"/>
    <m/>
    <n v="57946"/>
    <n v="0"/>
    <m/>
    <m/>
    <m/>
    <m/>
    <m/>
    <m/>
    <m/>
    <m/>
    <x v="1"/>
    <n v="0"/>
    <n v="1"/>
    <n v="2"/>
    <n v="18"/>
    <n v="0"/>
    <n v="0"/>
    <n v="41000"/>
    <n v="2004"/>
  </r>
  <r>
    <m/>
    <m/>
    <s v="IRA/SOL/50/INV/180"/>
    <s v="UNIDO"/>
    <m/>
    <x v="2"/>
    <s v="IRA"/>
    <x v="0"/>
    <s v="SOL"/>
    <s v="Terminal solvent sector umbrella project"/>
    <d v="2006-11-01T00:00:00"/>
    <d v="2008-02-01T00:00:00"/>
    <s v="FIN"/>
    <d v="2007-11-01T00:00:00"/>
    <m/>
    <d v="2009-12-01T00:00:00"/>
    <d v="2012-09-01T00:00:00"/>
    <n v="52.7"/>
    <m/>
    <m/>
    <n v="0"/>
    <m/>
    <m/>
    <n v="52.7"/>
    <m/>
    <m/>
    <n v="0"/>
    <m/>
    <m/>
    <n v="856478"/>
    <n v="-1456.88"/>
    <n v="855021.12"/>
    <n v="0.99999985965258964"/>
    <n v="0.11999999999534339"/>
    <n v="0.11999999999534339"/>
    <n v="0"/>
    <n v="64236"/>
    <n v="-109"/>
    <n v="64127"/>
    <n v="0"/>
    <n v="855021"/>
    <n v="0"/>
    <m/>
    <n v="64127"/>
    <n v="0"/>
    <m/>
    <m/>
    <m/>
    <m/>
    <m/>
    <m/>
    <m/>
    <m/>
    <x v="1"/>
    <n v="0"/>
    <n v="1"/>
    <n v="12"/>
    <n v="15"/>
    <n v="0"/>
    <n v="0"/>
    <n v="52700"/>
    <n v="2006"/>
  </r>
  <r>
    <m/>
    <m/>
    <s v="TUR/SOL/41/INV/83"/>
    <s v="UNIDO"/>
    <m/>
    <x v="4"/>
    <s v="TUR"/>
    <x v="0"/>
    <s v="SOL"/>
    <s v="Terminal umbrella project for phase-out of remaining ozone depleting solvents"/>
    <d v="2003-12-01T00:00:00"/>
    <d v="2006-12-01T00:00:00"/>
    <s v="FIN"/>
    <d v="2004-05-01T00:00:00"/>
    <m/>
    <d v="2005-12-01T00:00:00"/>
    <d v="2007-03-01T00:00:00"/>
    <n v="24"/>
    <m/>
    <m/>
    <n v="0"/>
    <m/>
    <m/>
    <n v="24"/>
    <m/>
    <m/>
    <n v="0"/>
    <m/>
    <m/>
    <n v="531644"/>
    <n v="-52625"/>
    <n v="479019"/>
    <n v="1"/>
    <n v="0"/>
    <n v="0"/>
    <n v="0"/>
    <n v="39873"/>
    <n v="-3947"/>
    <n v="35926"/>
    <n v="0"/>
    <n v="479019"/>
    <n v="0"/>
    <m/>
    <n v="35926"/>
    <n v="0"/>
    <m/>
    <m/>
    <m/>
    <m/>
    <m/>
    <m/>
    <m/>
    <m/>
    <x v="1"/>
    <n v="0"/>
    <n v="1"/>
    <n v="5"/>
    <n v="36"/>
    <n v="0"/>
    <n v="0"/>
    <n v="24000"/>
    <n v="2003"/>
  </r>
  <r>
    <m/>
    <m/>
    <s v="ARG/FOA/38/INV/132"/>
    <s v="UNDP"/>
    <m/>
    <x v="1"/>
    <s v="ARG"/>
    <x v="0"/>
    <s v="FOA"/>
    <s v="Terminal umbrella project for phaseout of the use of CFC-11 in the manufacture of polyurethane foam"/>
    <d v="2002-11-01T00:00:00"/>
    <d v="2005-12-01T00:00:00"/>
    <s v="FIN"/>
    <d v="2003-02-01T00:00:00"/>
    <m/>
    <d v="2007-12-01T00:00:00"/>
    <d v="2013-01-01T00:00:00"/>
    <n v="192.3"/>
    <m/>
    <m/>
    <m/>
    <m/>
    <m/>
    <n v="192.3"/>
    <m/>
    <m/>
    <m/>
    <m/>
    <m/>
    <n v="1324843"/>
    <n v="-17620"/>
    <n v="1307223"/>
    <n v="1"/>
    <n v="0"/>
    <n v="0"/>
    <n v="0"/>
    <n v="155733"/>
    <n v="-2071"/>
    <n v="153662"/>
    <n v="0.49644903899752535"/>
    <n v="1307223"/>
    <n v="0"/>
    <n v="0"/>
    <n v="153661.503550961"/>
    <n v="0"/>
    <m/>
    <m/>
    <m/>
    <m/>
    <s v="Financially completed in 2013."/>
    <m/>
    <m/>
    <m/>
    <x v="1"/>
    <n v="0"/>
    <n v="1"/>
    <n v="3"/>
    <n v="37"/>
    <n v="0"/>
    <n v="0"/>
    <n v="192300"/>
    <n v="2002"/>
  </r>
  <r>
    <m/>
    <m/>
    <s v="COL/FOA/38/INV/58"/>
    <s v="UNDP"/>
    <m/>
    <x v="1"/>
    <s v="COL"/>
    <x v="0"/>
    <s v="FOA"/>
    <s v="Terminal umbrella project for phaseout of the use of CFC-11 in the manufacture of polyurethane foam"/>
    <d v="2002-11-01T00:00:00"/>
    <d v="2005-12-01T00:00:00"/>
    <s v="FIN"/>
    <d v="2003-02-01T00:00:00"/>
    <m/>
    <d v="2006-12-01T00:00:00"/>
    <d v="2008-04-01T00:00:00"/>
    <n v="123.2"/>
    <m/>
    <m/>
    <m/>
    <m/>
    <m/>
    <n v="123.2"/>
    <m/>
    <m/>
    <m/>
    <m/>
    <m/>
    <n v="840170"/>
    <n v="0"/>
    <n v="840170"/>
    <n v="1"/>
    <n v="0"/>
    <n v="0"/>
    <n v="0"/>
    <n v="102419"/>
    <n v="0"/>
    <n v="102419"/>
    <n v="0.30000000000291038"/>
    <n v="840170"/>
    <n v="0"/>
    <n v="0"/>
    <n v="102418.7"/>
    <n v="0"/>
    <m/>
    <m/>
    <m/>
    <m/>
    <s v="Completed in 2006. Financially completed in 2008."/>
    <m/>
    <m/>
    <m/>
    <x v="1"/>
    <n v="0"/>
    <n v="1"/>
    <n v="3"/>
    <n v="37"/>
    <n v="0"/>
    <n v="0"/>
    <n v="123200"/>
    <n v="2002"/>
  </r>
  <r>
    <m/>
    <m/>
    <s v="CHI/FOA/48/INV/161"/>
    <s v="UNDP"/>
    <m/>
    <x v="1"/>
    <s v="CHI"/>
    <x v="0"/>
    <s v="FOA"/>
    <s v="Terminal umbrella project for phase-out of the use of CFC-11 in the manufacture of polyurethane foam"/>
    <d v="2006-04-01T00:00:00"/>
    <d v="2009-09-01T00:00:00"/>
    <s v="FIN"/>
    <d v="2007-07-01T00:00:00"/>
    <m/>
    <d v="2010-12-01T00:00:00"/>
    <d v="2013-07-01T00:00:00"/>
    <n v="51.4"/>
    <m/>
    <m/>
    <m/>
    <m/>
    <m/>
    <n v="51.4"/>
    <m/>
    <m/>
    <m/>
    <m/>
    <m/>
    <n v="429962"/>
    <n v="0"/>
    <n v="429962"/>
    <n v="1"/>
    <n v="0"/>
    <n v="0"/>
    <n v="0"/>
    <n v="32247"/>
    <n v="0"/>
    <n v="32247"/>
    <n v="0"/>
    <n v="429962"/>
    <n v="0"/>
    <n v="0"/>
    <n v="32247"/>
    <n v="0"/>
    <m/>
    <m/>
    <m/>
    <m/>
    <s v="Financially completed in 2013."/>
    <m/>
    <m/>
    <m/>
    <x v="1"/>
    <n v="0"/>
    <n v="1"/>
    <n v="15"/>
    <n v="41"/>
    <n v="0"/>
    <n v="0"/>
    <n v="51400"/>
    <n v="2006"/>
  </r>
  <r>
    <m/>
    <m/>
    <s v="CHI/REF/48/INV/160"/>
    <s v="UNDP"/>
    <m/>
    <x v="1"/>
    <s v="CHI"/>
    <x v="0"/>
    <s v="REF"/>
    <s v="Terminal umbrella project for phase-out of the use of CFC-11, CFC-12 and R-502 (CFC-115) in the manufacture of refrigeration equipment"/>
    <d v="2006-04-01T00:00:00"/>
    <d v="2009-04-01T00:00:00"/>
    <s v="FIN"/>
    <d v="2007-03-01T00:00:00"/>
    <m/>
    <d v="2012-07-01T00:00:00"/>
    <d v="2014-07-01T00:00:00"/>
    <n v="21.7"/>
    <m/>
    <m/>
    <m/>
    <m/>
    <m/>
    <n v="21.7"/>
    <m/>
    <m/>
    <m/>
    <m/>
    <m/>
    <n v="282025"/>
    <n v="-2652"/>
    <n v="279373"/>
    <n v="1"/>
    <n v="0"/>
    <n v="0"/>
    <n v="0"/>
    <n v="21152"/>
    <n v="-199"/>
    <n v="20953"/>
    <n v="-9.9999999998544808E-2"/>
    <n v="279373"/>
    <n v="0"/>
    <n v="0"/>
    <n v="20953.099999999999"/>
    <n v="0"/>
    <m/>
    <m/>
    <m/>
    <m/>
    <s v="Financially completed in 2014."/>
    <m/>
    <m/>
    <m/>
    <x v="1"/>
    <n v="0"/>
    <n v="1"/>
    <n v="11"/>
    <n v="36"/>
    <n v="0"/>
    <n v="0"/>
    <n v="21700"/>
    <n v="2006"/>
  </r>
  <r>
    <m/>
    <m/>
    <s v="VIE/ARS/37/INV/40"/>
    <s v="UNDP"/>
    <m/>
    <x v="2"/>
    <s v="VIE"/>
    <x v="0"/>
    <s v="ARS"/>
    <s v="Terminal umbrella project for the aerosol sector to phase-out ODS consumption in the manufacture of aerosols and perfumes by conversion to hydrocarbon propellant (Dong A and Thorakao Cosmetics Ltd.)"/>
    <d v="2002-07-01T00:00:00"/>
    <d v="2005-04-01T00:00:00"/>
    <s v="FIN"/>
    <d v="2003-02-01T00:00:00"/>
    <m/>
    <d v="2005-06-01T00:00:00"/>
    <d v="2007-03-01T00:00:00"/>
    <n v="28.5"/>
    <m/>
    <m/>
    <m/>
    <m/>
    <m/>
    <n v="28.5"/>
    <m/>
    <m/>
    <m/>
    <m/>
    <m/>
    <n v="125400"/>
    <n v="0"/>
    <n v="125400"/>
    <n v="1"/>
    <n v="0"/>
    <n v="0"/>
    <n v="0"/>
    <n v="16302"/>
    <n v="0"/>
    <n v="16302"/>
    <n v="0"/>
    <n v="125400"/>
    <n v="0"/>
    <n v="0"/>
    <n v="16302"/>
    <n v="0"/>
    <m/>
    <m/>
    <m/>
    <m/>
    <s v="Completed in 2005. Financially completed in 2007."/>
    <m/>
    <m/>
    <m/>
    <x v="1"/>
    <n v="0"/>
    <n v="1"/>
    <n v="7"/>
    <n v="33"/>
    <n v="0"/>
    <n v="0"/>
    <n v="28500"/>
    <n v="2002"/>
  </r>
  <r>
    <m/>
    <m/>
    <s v="BOL/REF/42/INV/25"/>
    <s v="UNDP"/>
    <m/>
    <x v="1"/>
    <s v="BOL"/>
    <x v="0"/>
    <s v="REF"/>
    <s v="Terminal umbrella project for the commercial refrigeration manufacturing sector"/>
    <d v="2004-04-01T00:00:00"/>
    <d v="2007-04-01T00:00:00"/>
    <s v="FIN"/>
    <d v="2005-01-01T00:00:00"/>
    <m/>
    <d v="2007-12-01T00:00:00"/>
    <d v="2011-11-01T00:00:00"/>
    <n v="5.8"/>
    <m/>
    <m/>
    <m/>
    <m/>
    <m/>
    <n v="5.8"/>
    <m/>
    <m/>
    <m/>
    <m/>
    <m/>
    <n v="88840"/>
    <n v="-130"/>
    <n v="88710"/>
    <n v="1"/>
    <n v="0"/>
    <n v="0"/>
    <n v="0"/>
    <n v="7995"/>
    <n v="-12"/>
    <n v="7983"/>
    <n v="-0.30089912205039582"/>
    <n v="88710"/>
    <n v="0"/>
    <n v="0"/>
    <n v="7983.3008991220504"/>
    <n v="0"/>
    <m/>
    <m/>
    <m/>
    <m/>
    <s v="Completed in 2007."/>
    <m/>
    <m/>
    <m/>
    <x v="1"/>
    <n v="0"/>
    <n v="1"/>
    <n v="9"/>
    <n v="36"/>
    <n v="0"/>
    <n v="0"/>
    <n v="5800"/>
    <n v="2004"/>
  </r>
  <r>
    <m/>
    <m/>
    <s v="CPR/FOA/36/INV/387"/>
    <s v="UNIDO"/>
    <m/>
    <x v="2"/>
    <s v="CPR"/>
    <x v="0"/>
    <s v="FOA"/>
    <s v="Terminal umbrella project for the elimination of CFC-12 in manufacturing of EPE foam packaging nets at 30 enterprises"/>
    <d v="2002-03-01T00:00:00"/>
    <d v="2004-09-01T00:00:00"/>
    <s v="FIN"/>
    <d v="2002-12-01T00:00:00"/>
    <m/>
    <d v="2004-12-01T00:00:00"/>
    <d v="2010-04-01T00:00:00"/>
    <n v="849.3"/>
    <m/>
    <m/>
    <n v="0"/>
    <m/>
    <m/>
    <n v="849.3"/>
    <m/>
    <m/>
    <n v="0"/>
    <m/>
    <m/>
    <n v="1525648"/>
    <n v="2800061"/>
    <n v="4325709"/>
    <n v="1"/>
    <n v="0"/>
    <n v="0"/>
    <n v="0"/>
    <n v="171352"/>
    <n v="314476"/>
    <n v="485828"/>
    <n v="0"/>
    <n v="4325709"/>
    <n v="0"/>
    <m/>
    <n v="485828"/>
    <n v="0"/>
    <m/>
    <m/>
    <m/>
    <m/>
    <m/>
    <m/>
    <m/>
    <m/>
    <x v="1"/>
    <n v="0"/>
    <n v="1"/>
    <n v="9"/>
    <n v="30"/>
    <n v="0"/>
    <n v="0"/>
    <n v="849300"/>
    <n v="2002"/>
  </r>
  <r>
    <m/>
    <m/>
    <s v="DRC/FOA/41/INV/19"/>
    <s v="UNDP"/>
    <m/>
    <x v="0"/>
    <s v="DRC"/>
    <x v="0"/>
    <s v="FOA"/>
    <s v="Terminal umbrella project for the foam sector"/>
    <d v="2003-12-01T00:00:00"/>
    <d v="2006-12-01T00:00:00"/>
    <s v="FIN"/>
    <d v="2005-02-01T00:00:00"/>
    <m/>
    <d v="2007-12-01T00:00:00"/>
    <d v="2012-07-01T00:00:00"/>
    <n v="123"/>
    <m/>
    <m/>
    <m/>
    <m/>
    <m/>
    <n v="123"/>
    <m/>
    <m/>
    <m/>
    <m/>
    <m/>
    <n v="640820"/>
    <n v="-22461"/>
    <n v="618359"/>
    <n v="1"/>
    <n v="0"/>
    <n v="0"/>
    <n v="0"/>
    <n v="48062"/>
    <n v="-1685"/>
    <n v="46377"/>
    <n v="-0.40745016380242305"/>
    <n v="618359"/>
    <n v="0"/>
    <n v="0"/>
    <n v="46377.407450163802"/>
    <n v="0"/>
    <m/>
    <m/>
    <m/>
    <m/>
    <s v="Financially completed in 2012."/>
    <m/>
    <m/>
    <m/>
    <x v="1"/>
    <n v="0"/>
    <n v="1"/>
    <n v="14"/>
    <n v="36"/>
    <n v="0"/>
    <n v="0"/>
    <n v="123000"/>
    <n v="2003"/>
  </r>
  <r>
    <m/>
    <m/>
    <s v="ROM/SOL/41/INV/22"/>
    <s v="UNIDO"/>
    <m/>
    <x v="4"/>
    <s v="ROM"/>
    <x v="0"/>
    <s v="SOL"/>
    <s v="Terminal umbrella project for the phase-out of ODS solvents"/>
    <d v="2003-12-01T00:00:00"/>
    <d v="2004-12-01T00:00:00"/>
    <s v="FIN"/>
    <d v="2004-05-01T00:00:00"/>
    <m/>
    <d v="2005-12-01T00:00:00"/>
    <d v="2007-05-01T00:00:00"/>
    <n v="11.1"/>
    <m/>
    <m/>
    <n v="0"/>
    <m/>
    <m/>
    <n v="11.1"/>
    <m/>
    <m/>
    <n v="0"/>
    <m/>
    <m/>
    <n v="220615"/>
    <n v="-6247"/>
    <n v="214368"/>
    <n v="1"/>
    <n v="0"/>
    <n v="0"/>
    <n v="0"/>
    <n v="19855"/>
    <n v="-562"/>
    <n v="19293"/>
    <n v="0"/>
    <n v="214368"/>
    <n v="0"/>
    <m/>
    <n v="19293"/>
    <n v="0"/>
    <m/>
    <m/>
    <m/>
    <m/>
    <m/>
    <m/>
    <m/>
    <m/>
    <x v="1"/>
    <n v="0"/>
    <n v="1"/>
    <n v="5"/>
    <n v="12"/>
    <n v="0"/>
    <n v="0"/>
    <n v="11100"/>
    <n v="2003"/>
  </r>
  <r>
    <m/>
    <m/>
    <s v="IND/ARS/38/INV/358"/>
    <s v="UNDP"/>
    <m/>
    <x v="2"/>
    <s v="IND"/>
    <x v="0"/>
    <s v="ARS"/>
    <s v="Terminal umbrella project in the aerosol sector"/>
    <d v="2002-11-01T00:00:00"/>
    <d v="2004-11-01T00:00:00"/>
    <s v="FIN"/>
    <d v="2003-02-01T00:00:00"/>
    <m/>
    <d v="2007-03-01T00:00:00"/>
    <d v="2013-08-01T00:00:00"/>
    <n v="132.5"/>
    <m/>
    <m/>
    <m/>
    <m/>
    <m/>
    <n v="132.5"/>
    <m/>
    <m/>
    <m/>
    <m/>
    <m/>
    <n v="583000"/>
    <n v="0"/>
    <n v="583000"/>
    <n v="1"/>
    <n v="0"/>
    <n v="0"/>
    <n v="0"/>
    <n v="74130"/>
    <n v="0"/>
    <n v="74130"/>
    <n v="0"/>
    <n v="583000"/>
    <n v="0"/>
    <n v="0"/>
    <n v="74130"/>
    <n v="0"/>
    <m/>
    <m/>
    <m/>
    <m/>
    <s v="Financially completed in 2013."/>
    <m/>
    <m/>
    <m/>
    <x v="1"/>
    <n v="0"/>
    <n v="1"/>
    <n v="3"/>
    <n v="24"/>
    <n v="0"/>
    <n v="0"/>
    <n v="132500"/>
    <n v="2002"/>
  </r>
  <r>
    <m/>
    <m/>
    <s v="THA/REF/25/INV/92"/>
    <s v="IBRD"/>
    <m/>
    <x v="2"/>
    <s v="THA"/>
    <x v="0"/>
    <s v="REF"/>
    <s v="Terminal umbrella project to convert CFC-12 commercial refrigeration to HFC-134a, and CFC-11 to HCFC-141b as the blowing agent for foam insulation at 224 small and medium sized enterprises"/>
    <d v="1998-07-01T00:00:00"/>
    <d v="2002-12-01T00:00:00"/>
    <s v="FIN"/>
    <d v="1999-04-01T00:00:00"/>
    <m/>
    <d v="2004-12-01T00:00:00"/>
    <d v="2006-07-01T00:00:00"/>
    <n v="173"/>
    <m/>
    <m/>
    <n v="0"/>
    <m/>
    <m/>
    <n v="186.1"/>
    <m/>
    <m/>
    <n v="0"/>
    <m/>
    <m/>
    <n v="750000"/>
    <n v="1717315"/>
    <n v="2467315"/>
    <n v="1"/>
    <n v="0"/>
    <n v="0"/>
    <n v="0"/>
    <n v="97500"/>
    <n v="208904"/>
    <n v="306404"/>
    <n v="0"/>
    <n v="2467315"/>
    <n v="0"/>
    <n v="0"/>
    <n v="306404"/>
    <n v="0"/>
    <n v="0"/>
    <m/>
    <m/>
    <m/>
    <s v="Project physically and financially completed. PCR submitted."/>
    <m/>
    <m/>
    <m/>
    <x v="1"/>
    <n v="0"/>
    <n v="1"/>
    <n v="9"/>
    <n v="53"/>
    <n v="0"/>
    <n v="0"/>
    <n v="173000"/>
    <n v="1998"/>
  </r>
  <r>
    <m/>
    <m/>
    <s v="PAR/REF/34/INV/12"/>
    <s v="UNDP"/>
    <m/>
    <x v="1"/>
    <s v="PAR"/>
    <x v="0"/>
    <s v="REF"/>
    <s v="Terminal umbrella project to phase out CFC-11 and CFC-12 consumption in the manufacture of commercial refrigeration equipment by replacement with HCFC-141b and HFC-134a at 11 SMEs"/>
    <d v="2001-07-01T00:00:00"/>
    <d v="2005-02-01T00:00:00"/>
    <s v="FIN"/>
    <d v="2001-11-01T00:00:00"/>
    <m/>
    <d v="2005-12-01T00:00:00"/>
    <d v="2007-03-01T00:00:00"/>
    <n v="7.4"/>
    <m/>
    <m/>
    <m/>
    <m/>
    <m/>
    <n v="7.4"/>
    <m/>
    <m/>
    <m/>
    <m/>
    <m/>
    <n v="410379"/>
    <n v="-27448"/>
    <n v="382931"/>
    <n v="1"/>
    <n v="0"/>
    <n v="0"/>
    <n v="0"/>
    <n v="53349"/>
    <n v="-3568"/>
    <n v="49781"/>
    <n v="-4.8099999999976717E-2"/>
    <n v="382931"/>
    <n v="0"/>
    <n v="0"/>
    <n v="49781.0481"/>
    <n v="0"/>
    <m/>
    <m/>
    <m/>
    <m/>
    <s v="Completed in 2005. Financially completed in 2007."/>
    <m/>
    <m/>
    <m/>
    <x v="1"/>
    <n v="0"/>
    <n v="1"/>
    <n v="4"/>
    <n v="43"/>
    <n v="0"/>
    <n v="0"/>
    <n v="7400"/>
    <n v="2001"/>
  </r>
  <r>
    <m/>
    <m/>
    <s v="TUN/REF/23/INV/27"/>
    <s v="UNIDO"/>
    <m/>
    <x v="0"/>
    <s v="TUN"/>
    <x v="0"/>
    <s v="REF"/>
    <s v="Terminal umbrella project to phase out ODS at 7 manufacturers of commercial and domestic refrigerators (Chahed Refrigeration, Sogima, Sotiem, Rei, Frigo BAF, Societe Moderne Refrigeration, Frigo Techn"/>
    <d v="1997-11-01T00:00:00"/>
    <d v="1998-11-01T00:00:00"/>
    <s v="FIN"/>
    <d v="1998-11-01T00:00:00"/>
    <m/>
    <d v="1998-12-01T00:00:00"/>
    <d v="2001-03-01T00:00:00"/>
    <n v="29"/>
    <m/>
    <m/>
    <n v="0"/>
    <m/>
    <m/>
    <n v="29"/>
    <m/>
    <m/>
    <n v="0"/>
    <m/>
    <m/>
    <n v="374111"/>
    <n v="-1034"/>
    <n v="373077"/>
    <n v="1"/>
    <n v="0"/>
    <n v="0"/>
    <n v="0"/>
    <n v="48634"/>
    <n v="-211.25"/>
    <n v="48422.75"/>
    <n v="-0.25"/>
    <n v="373077"/>
    <n v="0"/>
    <m/>
    <n v="48423"/>
    <n v="0"/>
    <m/>
    <m/>
    <m/>
    <m/>
    <m/>
    <m/>
    <m/>
    <m/>
    <x v="1"/>
    <n v="0"/>
    <n v="1"/>
    <n v="12"/>
    <n v="12"/>
    <n v="0"/>
    <n v="0"/>
    <n v="29000"/>
    <n v="1997"/>
  </r>
  <r>
    <m/>
    <m/>
    <s v="PAR/FOA/23/INV/04"/>
    <s v="UNDP"/>
    <m/>
    <x v="1"/>
    <s v="PAR"/>
    <x v="0"/>
    <s v="FOA"/>
    <s v="Terminal umbrella project: Conversion to CFC-free technology in the manufacture of polyurethane foam at Superspuma Del Paraguay SAIC, Suenolar, La Asuncena, and Industrias Cel"/>
    <d v="1997-11-01T00:00:00"/>
    <d v="1999-12-01T00:00:00"/>
    <s v="FIN"/>
    <d v="1998-11-01T00:00:00"/>
    <m/>
    <d v="1999-12-01T00:00:00"/>
    <d v="2002-10-01T00:00:00"/>
    <n v="55.5"/>
    <m/>
    <m/>
    <m/>
    <m/>
    <m/>
    <n v="55.5"/>
    <m/>
    <m/>
    <m/>
    <m/>
    <m/>
    <n v="405600"/>
    <n v="-118208"/>
    <n v="287392"/>
    <n v="1"/>
    <n v="0"/>
    <n v="0"/>
    <n v="0"/>
    <n v="52728"/>
    <n v="-15367"/>
    <n v="37361"/>
    <n v="-0.22000000000116415"/>
    <n v="287392"/>
    <n v="0"/>
    <n v="0"/>
    <n v="37361.22"/>
    <n v="0"/>
    <m/>
    <m/>
    <m/>
    <m/>
    <s v="Completed in 1999. Financially completed in 2002."/>
    <m/>
    <m/>
    <m/>
    <x v="1"/>
    <n v="0"/>
    <n v="1"/>
    <n v="12"/>
    <n v="25"/>
    <n v="0"/>
    <n v="0"/>
    <n v="55500"/>
    <n v="1997"/>
  </r>
  <r>
    <m/>
    <m/>
    <s v="GUA/FOA/23/INV/17"/>
    <s v="UNDP"/>
    <m/>
    <x v="1"/>
    <s v="GUA"/>
    <x v="0"/>
    <s v="FOA"/>
    <s v="Terminal umbrella project: Conversion to CFC-free technology in the manufacture of rigid polyurethane foam at Construservicios, Aplitex, and Fiberglas &amp; Plasticos"/>
    <d v="1997-11-01T00:00:00"/>
    <d v="1999-12-01T00:00:00"/>
    <s v="FIN"/>
    <d v="1998-12-01T00:00:00"/>
    <m/>
    <d v="1999-11-01T00:00:00"/>
    <d v="2003-05-01T00:00:00"/>
    <n v="12.6"/>
    <m/>
    <m/>
    <m/>
    <m/>
    <m/>
    <n v="12.6"/>
    <m/>
    <m/>
    <m/>
    <m/>
    <m/>
    <n v="128500"/>
    <n v="-15778"/>
    <n v="112722"/>
    <n v="1"/>
    <n v="0"/>
    <n v="0"/>
    <n v="0"/>
    <n v="16705"/>
    <n v="-2051"/>
    <n v="14654"/>
    <n v="0.13999999999941792"/>
    <n v="112722"/>
    <n v="0"/>
    <n v="0"/>
    <n v="14653.86"/>
    <n v="0"/>
    <m/>
    <m/>
    <m/>
    <m/>
    <s v="Completed in 1999. Financially completed in 2003."/>
    <m/>
    <m/>
    <m/>
    <x v="1"/>
    <n v="0"/>
    <n v="1"/>
    <n v="13"/>
    <n v="25"/>
    <n v="0"/>
    <n v="0"/>
    <n v="12600"/>
    <n v="1997"/>
  </r>
  <r>
    <m/>
    <m/>
    <s v="PAK/FOA/25/INV/25"/>
    <s v="IBRD"/>
    <m/>
    <x v="2"/>
    <s v="PAK"/>
    <x v="0"/>
    <s v="FOA"/>
    <s v="Terminal umbrella: conversion to HCFC-141b and water blown technology in the manufacture of rigid polyurethane foam (thermoware)"/>
    <d v="1998-07-01T00:00:00"/>
    <d v="2000-08-01T00:00:00"/>
    <s v="FIN"/>
    <d v="2002-12-01T00:00:00"/>
    <m/>
    <d v="2006-10-01T00:00:00"/>
    <d v="2006-10-01T00:00:00"/>
    <n v="105.7"/>
    <m/>
    <m/>
    <n v="0"/>
    <m/>
    <m/>
    <n v="105.7"/>
    <m/>
    <m/>
    <n v="0"/>
    <m/>
    <m/>
    <n v="718900"/>
    <n v="-161848"/>
    <n v="557052"/>
    <n v="1"/>
    <n v="0"/>
    <n v="0"/>
    <n v="0"/>
    <n v="93457"/>
    <n v="-21040.240000000002"/>
    <n v="72416.759999999995"/>
    <n v="-0.24000000000523869"/>
    <n v="557052"/>
    <n v="0"/>
    <n v="0"/>
    <n v="72417"/>
    <n v="0"/>
    <n v="0"/>
    <m/>
    <m/>
    <m/>
    <s v="Project completed."/>
    <m/>
    <m/>
    <m/>
    <x v="1"/>
    <n v="0"/>
    <n v="1"/>
    <n v="53"/>
    <n v="25"/>
    <n v="0"/>
    <n v="0"/>
    <n v="105700"/>
    <n v="1998"/>
  </r>
  <r>
    <m/>
    <m/>
    <s v="IND/ARS/22/INV/117"/>
    <s v="UNDP"/>
    <m/>
    <x v="2"/>
    <s v="IND"/>
    <x v="0"/>
    <s v="ARS"/>
    <s v="Texas Enterprises aerosol conversion, Bombay"/>
    <d v="1997-05-01T00:00:00"/>
    <d v="1998-06-01T00:00:00"/>
    <s v="FIN"/>
    <d v="1998-11-01T00:00:00"/>
    <m/>
    <d v="1999-11-01T00:00:00"/>
    <d v="2001-12-01T00:00:00"/>
    <n v="31.2"/>
    <m/>
    <m/>
    <m/>
    <m/>
    <m/>
    <n v="31.2"/>
    <m/>
    <m/>
    <m/>
    <m/>
    <m/>
    <n v="70000"/>
    <n v="-4903"/>
    <n v="65097"/>
    <n v="1"/>
    <n v="0"/>
    <n v="0"/>
    <n v="0"/>
    <n v="9100"/>
    <n v="-637"/>
    <n v="8463"/>
    <n v="0.12999999999919964"/>
    <n v="65097"/>
    <n v="0"/>
    <n v="0"/>
    <n v="8462.8700000000008"/>
    <n v="0"/>
    <m/>
    <m/>
    <m/>
    <m/>
    <s v="Completed in 1999. Financially completed in 2001."/>
    <m/>
    <m/>
    <m/>
    <x v="1"/>
    <n v="0"/>
    <n v="1"/>
    <n v="18"/>
    <n v="13"/>
    <n v="0"/>
    <n v="0"/>
    <n v="31200"/>
    <n v="1997"/>
  </r>
  <r>
    <m/>
    <m/>
    <s v="THA/SOL/07/PRP/06"/>
    <s v="IBRD"/>
    <m/>
    <x v="2"/>
    <s v="THA"/>
    <x v="5"/>
    <s v="SOL"/>
    <s v="Thai-Airways non-ODS metal cleaning"/>
    <d v="1992-06-01T00:00:00"/>
    <d v="1994-06-01T00:00:00"/>
    <s v="FIN"/>
    <d v="1993-12-01T00:00:00"/>
    <m/>
    <d v="1994-12-01T00:00:00"/>
    <d v="1994-12-01T00:00:00"/>
    <n v="0"/>
    <m/>
    <m/>
    <n v="0"/>
    <m/>
    <m/>
    <n v="0"/>
    <m/>
    <m/>
    <n v="0"/>
    <m/>
    <m/>
    <n v="100000"/>
    <n v="0"/>
    <n v="100000"/>
    <n v="1"/>
    <n v="0"/>
    <n v="0"/>
    <n v="0"/>
    <n v="0"/>
    <n v="0"/>
    <n v="0"/>
    <n v="0"/>
    <n v="100000"/>
    <n v="0"/>
    <n v="0"/>
    <n v="0"/>
    <n v="0"/>
    <n v="0"/>
    <m/>
    <m/>
    <m/>
    <s v="Project completed."/>
    <m/>
    <m/>
    <m/>
    <x v="1"/>
    <n v="0"/>
    <n v="1"/>
    <n v="18"/>
    <n v="24"/>
    <n v="0"/>
    <n v="0"/>
    <n v="0"/>
    <n v="1992"/>
  </r>
  <r>
    <m/>
    <m/>
    <s v="CRO/FUM/25/DEM/08"/>
    <s v="UNIDO"/>
    <m/>
    <x v="4"/>
    <s v="CRO"/>
    <x v="1"/>
    <s v="FUM"/>
    <s v="Three alternatives to the use of methyl bromide in tobacco production; namely, solarizaton plus bio-fumigation, the use of low-dose chemicals, and non-soil cultivation, in combination with an IPM"/>
    <d v="1998-07-01T00:00:00"/>
    <d v="2000-08-01T00:00:00"/>
    <s v="FIN"/>
    <d v="1998-09-01T00:00:00"/>
    <m/>
    <d v="2001-05-01T00:00:00"/>
    <d v="2003-03-01T00:00:00"/>
    <n v="0"/>
    <m/>
    <m/>
    <n v="0"/>
    <m/>
    <m/>
    <n v="0"/>
    <m/>
    <m/>
    <n v="0"/>
    <m/>
    <m/>
    <n v="288200"/>
    <n v="-28165"/>
    <n v="260035"/>
    <n v="1"/>
    <n v="0"/>
    <n v="0"/>
    <n v="0"/>
    <n v="37466"/>
    <n v="-3715.01"/>
    <n v="33750.99"/>
    <n v="-1.0000000002037268E-2"/>
    <n v="260035"/>
    <n v="0"/>
    <m/>
    <n v="33751"/>
    <n v="0"/>
    <m/>
    <m/>
    <m/>
    <m/>
    <m/>
    <m/>
    <m/>
    <m/>
    <x v="1"/>
    <n v="0"/>
    <n v="1"/>
    <n v="2"/>
    <n v="25"/>
    <n v="0"/>
    <n v="0"/>
    <n v="0"/>
    <n v="1998"/>
  </r>
  <r>
    <m/>
    <m/>
    <s v="MOR/FUM/26/DEM/26"/>
    <s v="Germany"/>
    <m/>
    <x v="0"/>
    <s v="MOR"/>
    <x v="1"/>
    <s v="FUM"/>
    <s v="Three alternatives to the use of methyl bromide: enemy plants, organic amendments and grafting on resistant rootstocks in combination with an integrated pest management system in tomatoes and curcubits"/>
    <d v="1998-11-01T00:00:00"/>
    <d v="2000-12-01T00:00:00"/>
    <s v="FIN"/>
    <d v="1999-04-01T00:00:00"/>
    <m/>
    <d v="2001-10-01T00:00:00"/>
    <d v="2003-10-01T00:00:00"/>
    <n v="0"/>
    <m/>
    <m/>
    <n v="0"/>
    <m/>
    <m/>
    <n v="0"/>
    <m/>
    <m/>
    <n v="0"/>
    <m/>
    <m/>
    <n v="229523"/>
    <n v="0"/>
    <n v="229523"/>
    <n v="1"/>
    <n v="0"/>
    <n v="0"/>
    <n v="0"/>
    <n v="0"/>
    <n v="0"/>
    <n v="0"/>
    <n v="0"/>
    <n v="229523"/>
    <n v="0"/>
    <n v="0"/>
    <n v="0"/>
    <n v="0"/>
    <m/>
    <m/>
    <m/>
    <m/>
    <s v="PCR submitted to 41st ExCom"/>
    <m/>
    <m/>
    <m/>
    <x v="1"/>
    <n v="0"/>
    <n v="1"/>
    <n v="5"/>
    <n v="25"/>
    <n v="0"/>
    <n v="0"/>
    <n v="0"/>
    <n v="1998"/>
  </r>
  <r>
    <m/>
    <m/>
    <s v="MDN/FUM/26/DEM/09"/>
    <s v="UNIDO"/>
    <m/>
    <x v="4"/>
    <s v="MDN"/>
    <x v="1"/>
    <s v="FUM"/>
    <s v="Three alternatives to the use of methyl bromide: non soil cultivation, biofumigation and low dose chemicals in tobacco and horticultural production"/>
    <d v="1998-11-01T00:00:00"/>
    <d v="2000-12-01T00:00:00"/>
    <s v="FIN"/>
    <d v="1999-02-01T00:00:00"/>
    <m/>
    <d v="2002-04-01T00:00:00"/>
    <d v="2003-05-01T00:00:00"/>
    <n v="0"/>
    <m/>
    <m/>
    <n v="0"/>
    <m/>
    <m/>
    <n v="0"/>
    <m/>
    <m/>
    <n v="0"/>
    <m/>
    <m/>
    <n v="259600"/>
    <n v="-558"/>
    <n v="259042"/>
    <n v="1"/>
    <n v="0"/>
    <n v="0"/>
    <n v="0"/>
    <n v="33748"/>
    <n v="-125.97"/>
    <n v="33622.03"/>
    <n v="2.9999999998835847E-2"/>
    <n v="259042"/>
    <n v="0"/>
    <m/>
    <n v="33622"/>
    <n v="0"/>
    <m/>
    <m/>
    <m/>
    <m/>
    <m/>
    <m/>
    <m/>
    <m/>
    <x v="1"/>
    <n v="0"/>
    <n v="1"/>
    <n v="3"/>
    <n v="25"/>
    <n v="0"/>
    <n v="0"/>
    <n v="0"/>
    <n v="1998"/>
  </r>
  <r>
    <m/>
    <m/>
    <s v="BOT/FUM/25/DEM/05"/>
    <s v="UNIDO"/>
    <m/>
    <x v="0"/>
    <s v="BOT"/>
    <x v="1"/>
    <s v="FUM"/>
    <s v="Three alternatives to the use of methyl bromide: non-soil cultivation techniques, bio-fumigation with solarization, and application of various mixtures of other chemicals in low dose"/>
    <d v="1998-07-01T00:00:00"/>
    <d v="2000-08-01T00:00:00"/>
    <s v="FIN"/>
    <d v="1998-11-01T00:00:00"/>
    <m/>
    <d v="2004-12-01T00:00:00"/>
    <d v="2005-12-01T00:00:00"/>
    <n v="0"/>
    <m/>
    <m/>
    <n v="0"/>
    <m/>
    <m/>
    <n v="0"/>
    <m/>
    <m/>
    <n v="0"/>
    <m/>
    <m/>
    <n v="146300"/>
    <n v="0"/>
    <n v="146300"/>
    <n v="1"/>
    <n v="0"/>
    <n v="0"/>
    <n v="0"/>
    <n v="19019"/>
    <n v="0"/>
    <n v="19019"/>
    <n v="0"/>
    <n v="146300"/>
    <n v="0"/>
    <m/>
    <n v="19019"/>
    <n v="0"/>
    <m/>
    <m/>
    <m/>
    <m/>
    <m/>
    <m/>
    <m/>
    <m/>
    <x v="1"/>
    <n v="0"/>
    <n v="1"/>
    <n v="4"/>
    <n v="25"/>
    <n v="0"/>
    <n v="0"/>
    <n v="0"/>
    <n v="1998"/>
  </r>
  <r>
    <m/>
    <m/>
    <s v="BRA/FUM/22/DEM/73"/>
    <s v="UNIDO"/>
    <m/>
    <x v="1"/>
    <s v="BRA"/>
    <x v="1"/>
    <s v="FUM"/>
    <s v="Three alternatives to the use of methyl bromide: non-soil cultivation, solarization, and low-dose chemicals"/>
    <d v="1997-05-01T00:00:00"/>
    <d v="1999-06-01T00:00:00"/>
    <s v="FIN"/>
    <d v="1997-12-01T00:00:00"/>
    <m/>
    <d v="2000-05-01T00:00:00"/>
    <d v="2002-09-01T00:00:00"/>
    <n v="0"/>
    <m/>
    <m/>
    <n v="0"/>
    <m/>
    <m/>
    <n v="0"/>
    <m/>
    <m/>
    <n v="0"/>
    <m/>
    <m/>
    <n v="393800"/>
    <n v="-28111"/>
    <n v="365689"/>
    <n v="1"/>
    <n v="0"/>
    <n v="0"/>
    <n v="0"/>
    <n v="51194"/>
    <n v="-3730"/>
    <n v="47464"/>
    <n v="0"/>
    <n v="365689"/>
    <n v="0"/>
    <m/>
    <n v="47464"/>
    <n v="0"/>
    <m/>
    <m/>
    <m/>
    <m/>
    <m/>
    <m/>
    <m/>
    <m/>
    <x v="1"/>
    <n v="0"/>
    <n v="1"/>
    <n v="7"/>
    <n v="25"/>
    <n v="0"/>
    <n v="0"/>
    <n v="0"/>
    <n v="1997"/>
  </r>
  <r>
    <m/>
    <m/>
    <s v="JOR/FUM/25/DEM/40"/>
    <s v="UNIDO"/>
    <m/>
    <x v="2"/>
    <s v="JOR"/>
    <x v="1"/>
    <s v="FUM"/>
    <s v="Three alternatives to the use of methyl bromide: steam pasteurization, non-soil cultivation and optimal use of soil fumigants in combination with an integrated pest management"/>
    <d v="1998-07-01T00:00:00"/>
    <d v="2000-08-01T00:00:00"/>
    <s v="FIN"/>
    <d v="1998-10-01T00:00:00"/>
    <m/>
    <d v="2001-12-01T00:00:00"/>
    <d v="2003-08-01T00:00:00"/>
    <n v="0"/>
    <m/>
    <m/>
    <n v="0"/>
    <m/>
    <m/>
    <n v="0"/>
    <m/>
    <m/>
    <n v="0"/>
    <m/>
    <m/>
    <n v="385000"/>
    <n v="-64217"/>
    <n v="320783"/>
    <n v="1"/>
    <n v="0"/>
    <n v="0"/>
    <n v="0"/>
    <n v="50050"/>
    <n v="-8414.25"/>
    <n v="41635.75"/>
    <n v="-0.25"/>
    <n v="320783"/>
    <n v="0"/>
    <m/>
    <n v="41636"/>
    <n v="0"/>
    <m/>
    <m/>
    <m/>
    <m/>
    <m/>
    <m/>
    <m/>
    <m/>
    <x v="1"/>
    <n v="0"/>
    <n v="1"/>
    <n v="3"/>
    <n v="25"/>
    <n v="0"/>
    <n v="0"/>
    <n v="0"/>
    <n v="1998"/>
  </r>
  <r>
    <m/>
    <m/>
    <s v="GLO/SEV/06/TRA/11"/>
    <s v="UNDP"/>
    <m/>
    <x v="3"/>
    <s v="GLO"/>
    <x v="2"/>
    <s v="SEV"/>
    <s v="Three national policy workshops"/>
    <d v="1992-02-01T00:00:00"/>
    <d v="1993-10-01T00:00:00"/>
    <s v="FIN"/>
    <d v="1993-10-01T00:00:00"/>
    <m/>
    <d v="1996-12-01T00:00:00"/>
    <d v="1997-12-01T00:00:00"/>
    <n v="0"/>
    <m/>
    <m/>
    <m/>
    <m/>
    <m/>
    <n v="0"/>
    <m/>
    <m/>
    <m/>
    <m/>
    <m/>
    <n v="45000"/>
    <n v="0"/>
    <n v="45000"/>
    <n v="1"/>
    <n v="0"/>
    <n v="0"/>
    <n v="0"/>
    <n v="5850"/>
    <n v="0"/>
    <n v="5850"/>
    <n v="0"/>
    <n v="45000"/>
    <n v="0"/>
    <n v="0"/>
    <n v="5850"/>
    <n v="0"/>
    <m/>
    <m/>
    <m/>
    <m/>
    <s v="Completed in 1996. Financially completed in 1997."/>
    <m/>
    <m/>
    <m/>
    <x v="1"/>
    <n v="0"/>
    <n v="1"/>
    <n v="20"/>
    <n v="20"/>
    <n v="0"/>
    <n v="0"/>
    <n v="0"/>
    <n v="1992"/>
  </r>
  <r>
    <m/>
    <m/>
    <s v="CPR/ARS/07/INV/23"/>
    <s v="IBRD"/>
    <m/>
    <x v="2"/>
    <s v="CPR"/>
    <x v="0"/>
    <s v="ARS"/>
    <s v="Tianjin CFC conversion to LPG propellant"/>
    <d v="1992-06-01T00:00:00"/>
    <d v="1994-06-01T00:00:00"/>
    <s v="FIN"/>
    <d v="1994-05-01T00:00:00"/>
    <m/>
    <d v="1996-03-01T00:00:00"/>
    <d v="1997-06-01T00:00:00"/>
    <n v="6300"/>
    <m/>
    <m/>
    <n v="0"/>
    <m/>
    <m/>
    <n v="6300"/>
    <m/>
    <m/>
    <n v="0"/>
    <m/>
    <m/>
    <n v="2500000"/>
    <n v="270000"/>
    <n v="2770000"/>
    <n v="1"/>
    <n v="0"/>
    <n v="0"/>
    <n v="0"/>
    <n v="0"/>
    <n v="0"/>
    <n v="0"/>
    <n v="0"/>
    <n v="2770000"/>
    <n v="0"/>
    <n v="0"/>
    <n v="0"/>
    <n v="0"/>
    <n v="0"/>
    <m/>
    <m/>
    <m/>
    <s v="CFC consumption in aerosol banned as of Jan. 1, 1998."/>
    <m/>
    <m/>
    <m/>
    <x v="1"/>
    <n v="0"/>
    <n v="1"/>
    <n v="23"/>
    <n v="24"/>
    <n v="0"/>
    <n v="0"/>
    <n v="6300000"/>
    <n v="1992"/>
  </r>
  <r>
    <m/>
    <m/>
    <s v="CPR/FOA/10/INV/46"/>
    <s v="IBRD"/>
    <m/>
    <x v="2"/>
    <s v="CPR"/>
    <x v="0"/>
    <s v="FOA"/>
    <s v="Tianjin conversion to 50% reduced CFC foam in insulation panel"/>
    <d v="1993-06-01T00:00:00"/>
    <d v="1995-06-01T00:00:00"/>
    <s v="TRF"/>
    <m/>
    <m/>
    <m/>
    <d v="1995-07-01T00:00:00"/>
    <n v="0"/>
    <m/>
    <m/>
    <n v="0"/>
    <m/>
    <m/>
    <n v="0"/>
    <m/>
    <m/>
    <n v="0"/>
    <m/>
    <m/>
    <n v="443100"/>
    <n v="-443100"/>
    <n v="0"/>
    <n v="0"/>
    <n v="0"/>
    <n v="0"/>
    <n v="0"/>
    <n v="0"/>
    <n v="0"/>
    <n v="0"/>
    <n v="0"/>
    <n v="0"/>
    <n v="0"/>
    <n v="0"/>
    <n v="0"/>
    <n v="0"/>
    <n v="0"/>
    <m/>
    <m/>
    <m/>
    <s v="Project Transferred to UNDP. $443,000 credited to the MLF at 17th Meeting."/>
    <m/>
    <m/>
    <m/>
    <x v="0"/>
    <n v="0"/>
    <n v="0"/>
    <s v=""/>
    <n v="24"/>
    <n v="0"/>
    <n v="0"/>
    <n v="0"/>
    <n v="1993"/>
  </r>
  <r>
    <m/>
    <m/>
    <s v="CPR/FOA/10/INV/32"/>
    <s v="UNDP"/>
    <m/>
    <x v="2"/>
    <s v="CPR"/>
    <x v="0"/>
    <s v="FOA"/>
    <s v="Tianjin conversion to CFC-free technology in the manufacture of flexible polyurethane foam"/>
    <d v="1993-06-01T00:00:00"/>
    <d v="1994-09-01T00:00:00"/>
    <s v="FIN"/>
    <d v="1993-10-01T00:00:00"/>
    <m/>
    <d v="1995-04-01T00:00:00"/>
    <d v="1998-12-01T00:00:00"/>
    <n v="180"/>
    <m/>
    <m/>
    <m/>
    <m/>
    <m/>
    <n v="180"/>
    <m/>
    <m/>
    <m/>
    <m/>
    <m/>
    <n v="1080000"/>
    <n v="-41407"/>
    <n v="1038593"/>
    <n v="1"/>
    <n v="0"/>
    <n v="0"/>
    <n v="0"/>
    <n v="140400"/>
    <n v="-5383"/>
    <n v="135017"/>
    <n v="0"/>
    <n v="1038593"/>
    <n v="0"/>
    <n v="0"/>
    <n v="135017"/>
    <n v="0"/>
    <m/>
    <m/>
    <m/>
    <m/>
    <s v="Completed in 1995. Financially completed in 1998."/>
    <m/>
    <m/>
    <m/>
    <x v="1"/>
    <n v="0"/>
    <n v="1"/>
    <n v="4"/>
    <n v="15"/>
    <n v="0"/>
    <n v="0"/>
    <n v="180000"/>
    <n v="1993"/>
  </r>
  <r>
    <m/>
    <m/>
    <s v="CPR/OTH/45/INV/427"/>
    <s v="UNIDO"/>
    <m/>
    <x v="2"/>
    <s v="CPR"/>
    <x v="0"/>
    <s v="OTH"/>
    <s v="Tobacco sector plan for CFC-11 phase-out:  annual programme for 2005"/>
    <d v="2005-04-01T00:00:00"/>
    <d v="2006-04-01T00:00:00"/>
    <s v="FIN"/>
    <d v="2005-09-01T00:00:00"/>
    <m/>
    <d v="2006-12-01T00:00:00"/>
    <d v="2007-03-01T00:00:00"/>
    <n v="200"/>
    <m/>
    <m/>
    <n v="0"/>
    <m/>
    <m/>
    <n v="200"/>
    <m/>
    <m/>
    <n v="0"/>
    <m/>
    <m/>
    <n v="1700000"/>
    <n v="0"/>
    <n v="1700000"/>
    <n v="1"/>
    <n v="0"/>
    <n v="0"/>
    <n v="0"/>
    <n v="127500"/>
    <n v="0"/>
    <n v="127500"/>
    <n v="0"/>
    <n v="1700000"/>
    <n v="0"/>
    <m/>
    <n v="127500"/>
    <n v="0"/>
    <m/>
    <m/>
    <m/>
    <m/>
    <m/>
    <m/>
    <m/>
    <m/>
    <x v="1"/>
    <n v="0"/>
    <n v="1"/>
    <n v="5"/>
    <n v="12"/>
    <n v="0"/>
    <n v="0"/>
    <n v="200000"/>
    <n v="2005"/>
  </r>
  <r>
    <m/>
    <m/>
    <s v="CPR/OTH/32/INV/366"/>
    <s v="UNIDO"/>
    <m/>
    <x v="2"/>
    <s v="CPR"/>
    <x v="0"/>
    <s v="OTH"/>
    <s v="Tobacco sector plan for CFC-11 phase-out: 2001 workplan"/>
    <d v="2000-12-01T00:00:00"/>
    <d v="2001-12-01T00:00:00"/>
    <s v="FIN"/>
    <d v="2001-06-01T00:00:00"/>
    <m/>
    <d v="2001-12-01T00:00:00"/>
    <d v="2004-02-01T00:00:00"/>
    <n v="90"/>
    <m/>
    <m/>
    <n v="0"/>
    <m/>
    <m/>
    <n v="90"/>
    <m/>
    <m/>
    <n v="0"/>
    <m/>
    <m/>
    <n v="2000000"/>
    <n v="0"/>
    <n v="2000000"/>
    <n v="1"/>
    <n v="0"/>
    <n v="0"/>
    <n v="0"/>
    <n v="180000"/>
    <n v="0"/>
    <n v="180000"/>
    <n v="0"/>
    <n v="2000000"/>
    <n v="0"/>
    <m/>
    <n v="180000"/>
    <n v="0"/>
    <m/>
    <m/>
    <m/>
    <m/>
    <m/>
    <m/>
    <m/>
    <m/>
    <x v="1"/>
    <n v="0"/>
    <n v="1"/>
    <n v="6"/>
    <n v="12"/>
    <n v="0"/>
    <n v="0"/>
    <n v="90000"/>
    <n v="2000"/>
  </r>
  <r>
    <m/>
    <m/>
    <s v="CPR/OTH/36/INV/388"/>
    <s v="UNIDO"/>
    <m/>
    <x v="2"/>
    <s v="CPR"/>
    <x v="0"/>
    <s v="OTH"/>
    <s v="Tobacco sector plan for CFC-11 phase-out: 2002 workplan"/>
    <d v="2002-03-01T00:00:00"/>
    <d v="2003-03-01T00:00:00"/>
    <s v="FIN"/>
    <d v="2002-08-01T00:00:00"/>
    <m/>
    <d v="2002-12-01T00:00:00"/>
    <d v="2003-07-01T00:00:00"/>
    <n v="120"/>
    <m/>
    <m/>
    <n v="0"/>
    <m/>
    <m/>
    <n v="200"/>
    <m/>
    <m/>
    <n v="0"/>
    <m/>
    <m/>
    <n v="2000000"/>
    <n v="0"/>
    <n v="2000000"/>
    <n v="1"/>
    <n v="0"/>
    <n v="0"/>
    <n v="0"/>
    <n v="180000"/>
    <n v="0"/>
    <n v="180000"/>
    <n v="0"/>
    <n v="2000000"/>
    <n v="0"/>
    <m/>
    <n v="180000"/>
    <n v="0"/>
    <m/>
    <m/>
    <m/>
    <m/>
    <m/>
    <m/>
    <m/>
    <m/>
    <x v="1"/>
    <n v="0"/>
    <n v="1"/>
    <n v="5"/>
    <n v="12"/>
    <n v="0"/>
    <n v="0"/>
    <n v="120000"/>
    <n v="2002"/>
  </r>
  <r>
    <m/>
    <m/>
    <s v="CPR/OTH/39/INV/400"/>
    <s v="UNIDO"/>
    <m/>
    <x v="2"/>
    <s v="CPR"/>
    <x v="0"/>
    <s v="OTH"/>
    <s v="Tobacco sector plan for CFC-11 phase-out: 2003 workplan"/>
    <d v="2003-04-01T00:00:00"/>
    <d v="2004-04-01T00:00:00"/>
    <s v="FIN"/>
    <d v="2003-10-01T00:00:00"/>
    <m/>
    <d v="2003-12-01T00:00:00"/>
    <d v="2005-09-01T00:00:00"/>
    <n v="180"/>
    <m/>
    <m/>
    <n v="0"/>
    <m/>
    <m/>
    <n v="180"/>
    <m/>
    <m/>
    <n v="0"/>
    <m/>
    <m/>
    <n v="2000000"/>
    <n v="0"/>
    <n v="2000000"/>
    <n v="1"/>
    <n v="0"/>
    <n v="0"/>
    <n v="0"/>
    <n v="150000"/>
    <n v="0"/>
    <n v="150000"/>
    <n v="0"/>
    <n v="2000000"/>
    <n v="0"/>
    <m/>
    <n v="150000"/>
    <n v="0"/>
    <m/>
    <m/>
    <m/>
    <m/>
    <m/>
    <m/>
    <m/>
    <m/>
    <x v="1"/>
    <n v="0"/>
    <n v="1"/>
    <n v="6"/>
    <n v="12"/>
    <n v="0"/>
    <n v="0"/>
    <n v="180000"/>
    <n v="2003"/>
  </r>
  <r>
    <m/>
    <m/>
    <s v="CPR/OTH/42/INV/409"/>
    <s v="UNIDO"/>
    <m/>
    <x v="2"/>
    <s v="CPR"/>
    <x v="0"/>
    <s v="OTH"/>
    <s v="Tobacco sector plan for CFC-11 phase-out: 2004 workplan"/>
    <d v="2004-04-01T00:00:00"/>
    <d v="2005-04-01T00:00:00"/>
    <s v="FIN"/>
    <d v="2004-08-01T00:00:00"/>
    <m/>
    <d v="2005-04-01T00:00:00"/>
    <d v="2006-12-01T00:00:00"/>
    <n v="200"/>
    <m/>
    <m/>
    <n v="0"/>
    <m/>
    <m/>
    <n v="200"/>
    <m/>
    <m/>
    <n v="0"/>
    <m/>
    <m/>
    <n v="1800000"/>
    <n v="0"/>
    <n v="1800000"/>
    <n v="1"/>
    <n v="0"/>
    <n v="0"/>
    <n v="0"/>
    <n v="135000"/>
    <n v="0"/>
    <n v="135000"/>
    <n v="0"/>
    <n v="1800000"/>
    <n v="0"/>
    <m/>
    <n v="135000"/>
    <n v="0"/>
    <m/>
    <m/>
    <m/>
    <m/>
    <m/>
    <m/>
    <m/>
    <m/>
    <x v="1"/>
    <n v="0"/>
    <n v="1"/>
    <n v="4"/>
    <n v="12"/>
    <n v="0"/>
    <n v="0"/>
    <n v="200000"/>
    <n v="2004"/>
  </r>
  <r>
    <m/>
    <m/>
    <s v="CPR/OTH/48/INV/442"/>
    <s v="UNIDO"/>
    <m/>
    <x v="2"/>
    <s v="CPR"/>
    <x v="0"/>
    <s v="OTH"/>
    <s v="Tobacco sector plan for CFC-11 phase-out: annual programme for 2006-2007"/>
    <d v="2006-04-01T00:00:00"/>
    <d v="2007-12-01T00:00:00"/>
    <s v="FIN"/>
    <d v="2007-02-01T00:00:00"/>
    <m/>
    <d v="2007-12-01T00:00:00"/>
    <d v="2008-05-01T00:00:00"/>
    <n v="300"/>
    <m/>
    <m/>
    <n v="0"/>
    <m/>
    <m/>
    <n v="300"/>
    <m/>
    <m/>
    <n v="0"/>
    <m/>
    <m/>
    <n v="1500000"/>
    <n v="0"/>
    <n v="1500000"/>
    <n v="1"/>
    <n v="0"/>
    <n v="0"/>
    <n v="0"/>
    <n v="112500"/>
    <n v="0"/>
    <n v="112500"/>
    <n v="0"/>
    <n v="1500000"/>
    <n v="0"/>
    <m/>
    <n v="112500"/>
    <n v="0"/>
    <m/>
    <m/>
    <m/>
    <m/>
    <m/>
    <m/>
    <m/>
    <m/>
    <x v="1"/>
    <n v="0"/>
    <n v="1"/>
    <n v="10"/>
    <n v="20"/>
    <n v="0"/>
    <n v="0"/>
    <n v="300000"/>
    <n v="2006"/>
  </r>
  <r>
    <m/>
    <m/>
    <s v="URU/ARS/18/TAS/16"/>
    <s v="UNDP"/>
    <m/>
    <x v="1"/>
    <s v="URU"/>
    <x v="3"/>
    <s v="ARS"/>
    <s v="Total aerosol sector phaseout project (technical assistance)"/>
    <d v="1995-11-01T00:00:00"/>
    <d v="1997-05-01T00:00:00"/>
    <s v="FIN"/>
    <d v="1996-12-01T00:00:00"/>
    <m/>
    <d v="1999-12-01T00:00:00"/>
    <d v="2001-12-01T00:00:00"/>
    <n v="16"/>
    <m/>
    <m/>
    <m/>
    <m/>
    <m/>
    <n v="16"/>
    <m/>
    <m/>
    <m/>
    <m/>
    <m/>
    <n v="54000"/>
    <n v="-1"/>
    <n v="53999"/>
    <n v="1"/>
    <n v="0"/>
    <n v="0"/>
    <n v="0"/>
    <n v="7020"/>
    <n v="0"/>
    <n v="7020"/>
    <n v="0.13000000000010914"/>
    <n v="53999"/>
    <n v="0"/>
    <n v="0"/>
    <n v="7019.87"/>
    <n v="0"/>
    <m/>
    <m/>
    <m/>
    <m/>
    <s v="Completed in 1999. Financially completed in 2001."/>
    <m/>
    <m/>
    <m/>
    <x v="1"/>
    <n v="0"/>
    <n v="1"/>
    <n v="13"/>
    <n v="18"/>
    <n v="0"/>
    <n v="0"/>
    <n v="16000"/>
    <n v="1995"/>
  </r>
  <r>
    <m/>
    <m/>
    <s v="COS/FUM/35/INV/25"/>
    <s v="UNDP"/>
    <m/>
    <x v="1"/>
    <s v="COS"/>
    <x v="0"/>
    <s v="FUM"/>
    <s v="Total methyl bromide phase-out used as a fumigant in melons, cut flowers, bananas, tobacco seedbeds and nurseries, excluding QPS applications (first tranche)"/>
    <d v="2001-12-01T00:00:00"/>
    <d v="2002-12-01T00:00:00"/>
    <s v="FIN"/>
    <d v="2003-02-01T00:00:00"/>
    <m/>
    <d v="2005-07-01T00:00:00"/>
    <d v="2013-05-01T00:00:00"/>
    <n v="84.4"/>
    <m/>
    <m/>
    <m/>
    <m/>
    <m/>
    <n v="84.4"/>
    <m/>
    <m/>
    <m/>
    <m/>
    <m/>
    <n v="1211321"/>
    <n v="0"/>
    <n v="1211321"/>
    <n v="1"/>
    <n v="0"/>
    <n v="0"/>
    <n v="0"/>
    <n v="143245"/>
    <n v="0"/>
    <n v="143245"/>
    <n v="-0.29999999998835847"/>
    <n v="1211321"/>
    <n v="0"/>
    <n v="0"/>
    <n v="143245.29999999999"/>
    <n v="0"/>
    <m/>
    <m/>
    <m/>
    <m/>
    <s v="Financially completed in 2013."/>
    <m/>
    <m/>
    <m/>
    <x v="1"/>
    <n v="0"/>
    <n v="1"/>
    <n v="14"/>
    <n v="12"/>
    <n v="0"/>
    <n v="0"/>
    <n v="84400"/>
    <n v="2001"/>
  </r>
  <r>
    <m/>
    <m/>
    <s v="COS/FUM/49/INV/36"/>
    <s v="UNDP"/>
    <m/>
    <x v="1"/>
    <s v="COS"/>
    <x v="0"/>
    <s v="FUM"/>
    <s v="Total methyl bromide phase-out used as a fumigant in melons, cut flowers, bananas, tobacco seedbeds and nurseries, excluding QPS applications (tranche IV)"/>
    <d v="2006-07-01T00:00:00"/>
    <d v="2008-12-01T00:00:00"/>
    <s v="FIN"/>
    <d v="2008-01-01T00:00:00"/>
    <m/>
    <d v="2009-12-01T00:00:00"/>
    <d v="2013-12-01T00:00:00"/>
    <n v="63.6"/>
    <m/>
    <m/>
    <m/>
    <m/>
    <m/>
    <n v="63.6"/>
    <m/>
    <m/>
    <m/>
    <m/>
    <m/>
    <n v="969057"/>
    <n v="0"/>
    <n v="969057"/>
    <n v="1"/>
    <n v="0"/>
    <n v="0"/>
    <n v="0"/>
    <n v="72679"/>
    <n v="0"/>
    <n v="72679"/>
    <n v="0"/>
    <n v="969057"/>
    <n v="0"/>
    <n v="0"/>
    <n v="72679"/>
    <n v="0"/>
    <m/>
    <m/>
    <m/>
    <m/>
    <s v="Financially completed in 2013."/>
    <m/>
    <m/>
    <m/>
    <x v="1"/>
    <n v="0"/>
    <n v="1"/>
    <n v="18"/>
    <n v="29"/>
    <n v="0"/>
    <n v="0"/>
    <n v="63600"/>
    <n v="2006"/>
  </r>
  <r>
    <m/>
    <m/>
    <s v="COS/FUM/59/INV/43"/>
    <s v="UNDP"/>
    <m/>
    <x v="1"/>
    <s v="COS"/>
    <x v="0"/>
    <s v="FUM"/>
    <s v="Total methyl bromide phase-out used as a fumigant in melons, cut flowers, bananas, tobacco seedbeds and nurseries, excluding QPS applications (tranche V)"/>
    <d v="2009-11-01T00:00:00"/>
    <d v="2013-11-01T00:00:00"/>
    <s v="FIN"/>
    <d v="2010-04-01T00:00:00"/>
    <m/>
    <d v="2014-06-01T00:00:00"/>
    <d v="2015-10-01T00:00:00"/>
    <n v="174"/>
    <m/>
    <m/>
    <m/>
    <m/>
    <m/>
    <n v="174"/>
    <m/>
    <m/>
    <m/>
    <m/>
    <m/>
    <n v="726791"/>
    <n v="-1587"/>
    <n v="725204"/>
    <n v="1"/>
    <n v="0"/>
    <n v="0"/>
    <n v="0"/>
    <n v="54509"/>
    <n v="-119"/>
    <n v="54390"/>
    <n v="2.4299999997310806E-2"/>
    <n v="725204"/>
    <n v="0"/>
    <n v="0"/>
    <n v="54389.975700000003"/>
    <n v="0"/>
    <m/>
    <m/>
    <m/>
    <m/>
    <s v="Financially Completed in 2015."/>
    <m/>
    <m/>
    <m/>
    <x v="1"/>
    <n v="0"/>
    <n v="1"/>
    <n v="5"/>
    <n v="48"/>
    <n v="0"/>
    <n v="0"/>
    <n v="174000"/>
    <n v="2009"/>
  </r>
  <r>
    <m/>
    <m/>
    <s v="COS/FUM/43/INV/33"/>
    <s v="UNDP"/>
    <m/>
    <x v="1"/>
    <s v="COS"/>
    <x v="0"/>
    <s v="FUM"/>
    <s v="Total methyl bromide phase-out used as a fumigant in melons, cut flowers, bananas, tobacco seedbeds and nurseries, excluding QPS applications (tranches II and III)"/>
    <d v="2004-07-01T00:00:00"/>
    <d v="2005-12-01T00:00:00"/>
    <s v="FIN"/>
    <d v="2005-02-01T00:00:00"/>
    <m/>
    <d v="2007-12-01T00:00:00"/>
    <d v="2013-02-01T00:00:00"/>
    <n v="130.80000000000001"/>
    <m/>
    <m/>
    <m/>
    <m/>
    <m/>
    <n v="130.80000000000001"/>
    <m/>
    <m/>
    <m/>
    <m/>
    <m/>
    <n v="1938114"/>
    <n v="0"/>
    <n v="1938114"/>
    <n v="1"/>
    <n v="0"/>
    <n v="0"/>
    <n v="0"/>
    <n v="145359"/>
    <n v="0"/>
    <n v="145359"/>
    <n v="0"/>
    <n v="1938114"/>
    <n v="0"/>
    <n v="0"/>
    <n v="145359"/>
    <n v="0"/>
    <m/>
    <m/>
    <m/>
    <m/>
    <s v="Financially completed in 2013."/>
    <m/>
    <m/>
    <m/>
    <x v="1"/>
    <n v="0"/>
    <n v="1"/>
    <n v="7"/>
    <n v="17"/>
    <n v="0"/>
    <n v="0"/>
    <n v="130800.00000000001"/>
    <n v="2004"/>
  </r>
  <r>
    <m/>
    <m/>
    <s v="TUR/PHA/35/INV/75"/>
    <s v="IBRD"/>
    <m/>
    <x v="4"/>
    <s v="TUR"/>
    <x v="0"/>
    <s v="PHA"/>
    <s v="Total phase out of CFCs plan: 2001 and 2002 annual programmes"/>
    <d v="2001-12-01T00:00:00"/>
    <d v="2002-12-01T00:00:00"/>
    <s v="FIN"/>
    <d v="2002-12-01T00:00:00"/>
    <m/>
    <d v="2002-12-01T00:00:00"/>
    <d v="2008-04-01T00:00:00"/>
    <n v="97"/>
    <m/>
    <m/>
    <n v="0"/>
    <m/>
    <m/>
    <n v="97"/>
    <m/>
    <m/>
    <n v="0"/>
    <m/>
    <m/>
    <n v="3500000"/>
    <n v="0"/>
    <n v="3500000"/>
    <n v="1"/>
    <n v="0"/>
    <n v="0"/>
    <n v="0"/>
    <n v="295000"/>
    <n v="0"/>
    <n v="295000"/>
    <n v="0"/>
    <n v="3500000"/>
    <n v="0"/>
    <n v="0"/>
    <n v="295000"/>
    <n v="0"/>
    <n v="0"/>
    <m/>
    <m/>
    <m/>
    <s v="Project completed."/>
    <m/>
    <m/>
    <m/>
    <x v="1"/>
    <n v="0"/>
    <n v="1"/>
    <n v="12"/>
    <n v="12"/>
    <n v="0"/>
    <n v="0"/>
    <n v="97000"/>
    <n v="2001"/>
  </r>
  <r>
    <m/>
    <m/>
    <s v="TUR/PHA/38/INV/79"/>
    <s v="IBRD"/>
    <m/>
    <x v="4"/>
    <s v="TUR"/>
    <x v="0"/>
    <s v="PHA"/>
    <s v="Total phase out of CFCs plan: 2003 annual programme"/>
    <d v="2002-11-01T00:00:00"/>
    <d v="2003-12-01T00:00:00"/>
    <s v="FIN"/>
    <d v="2003-12-01T00:00:00"/>
    <m/>
    <d v="2003-12-01T00:00:00"/>
    <d v="2008-04-01T00:00:00"/>
    <n v="375"/>
    <m/>
    <m/>
    <n v="0"/>
    <m/>
    <m/>
    <n v="375"/>
    <m/>
    <m/>
    <n v="0"/>
    <m/>
    <m/>
    <n v="2500000"/>
    <n v="0"/>
    <n v="2500000"/>
    <n v="1"/>
    <n v="0"/>
    <n v="0"/>
    <n v="0"/>
    <n v="175000"/>
    <n v="0"/>
    <n v="175000"/>
    <n v="0"/>
    <n v="2500000"/>
    <n v="0"/>
    <n v="0"/>
    <n v="175000"/>
    <n v="0"/>
    <n v="0"/>
    <m/>
    <m/>
    <m/>
    <s v="Project completed."/>
    <m/>
    <m/>
    <m/>
    <x v="1"/>
    <n v="0"/>
    <n v="1"/>
    <n v="13"/>
    <n v="13"/>
    <n v="0"/>
    <n v="0"/>
    <n v="375000"/>
    <n v="2002"/>
  </r>
  <r>
    <m/>
    <m/>
    <s v="TUR/PHA/41/INV/81"/>
    <s v="IBRD"/>
    <m/>
    <x v="4"/>
    <s v="TUR"/>
    <x v="0"/>
    <s v="PHA"/>
    <s v="Total phase-out of CFCs plan: 2004 annual programme"/>
    <d v="2003-12-01T00:00:00"/>
    <d v="2004-12-01T00:00:00"/>
    <s v="FIN"/>
    <d v="2004-12-01T00:00:00"/>
    <m/>
    <d v="2004-12-01T00:00:00"/>
    <d v="2008-04-01T00:00:00"/>
    <n v="218"/>
    <m/>
    <m/>
    <n v="0"/>
    <m/>
    <m/>
    <n v="218"/>
    <m/>
    <m/>
    <n v="0"/>
    <m/>
    <m/>
    <n v="1000000"/>
    <n v="0"/>
    <n v="1000000"/>
    <n v="1"/>
    <n v="0"/>
    <n v="0"/>
    <n v="0"/>
    <n v="150000"/>
    <n v="0"/>
    <n v="150000"/>
    <n v="0"/>
    <n v="1000000"/>
    <n v="0"/>
    <n v="0"/>
    <n v="150000"/>
    <n v="0"/>
    <n v="0"/>
    <m/>
    <m/>
    <m/>
    <s v="Project completed."/>
    <m/>
    <m/>
    <m/>
    <x v="1"/>
    <n v="0"/>
    <n v="1"/>
    <n v="12"/>
    <n v="12"/>
    <n v="0"/>
    <n v="0"/>
    <n v="218000"/>
    <n v="2003"/>
  </r>
  <r>
    <m/>
    <m/>
    <s v="TUR/PHA/44/INV/85"/>
    <s v="IBRD"/>
    <m/>
    <x v="4"/>
    <s v="TUR"/>
    <x v="0"/>
    <s v="PHA"/>
    <s v="Total phase-out of CFCs plan: 2005 annual programme"/>
    <d v="2004-12-01T00:00:00"/>
    <d v="2005-12-01T00:00:00"/>
    <s v="FIN"/>
    <d v="2005-01-01T00:00:00"/>
    <m/>
    <d v="2005-12-01T00:00:00"/>
    <d v="2008-04-01T00:00:00"/>
    <n v="150"/>
    <m/>
    <m/>
    <n v="0"/>
    <m/>
    <m/>
    <n v="166"/>
    <m/>
    <m/>
    <n v="0"/>
    <m/>
    <m/>
    <n v="750000"/>
    <n v="-434097"/>
    <n v="315903"/>
    <n v="1"/>
    <n v="0"/>
    <n v="0"/>
    <n v="0"/>
    <n v="45000"/>
    <n v="-26046"/>
    <n v="18954"/>
    <n v="0"/>
    <n v="315903"/>
    <n v="0"/>
    <n v="0"/>
    <n v="18954"/>
    <n v="0"/>
    <n v="0"/>
    <m/>
    <m/>
    <m/>
    <s v="Project completed."/>
    <m/>
    <m/>
    <m/>
    <x v="1"/>
    <n v="0"/>
    <n v="1"/>
    <n v="1"/>
    <n v="12"/>
    <n v="0"/>
    <n v="0"/>
    <n v="150000"/>
    <n v="2004"/>
  </r>
  <r>
    <m/>
    <m/>
    <s v="TUR/PHA/47/INV/87"/>
    <s v="IBRD"/>
    <m/>
    <x v="4"/>
    <s v="TUR"/>
    <x v="0"/>
    <s v="PHA"/>
    <s v="Total phase-out of CFCs plan: 2006 annual programme"/>
    <d v="2005-11-01T00:00:00"/>
    <d v="2006-12-01T00:00:00"/>
    <s v="FIN"/>
    <d v="2006-12-01T00:00:00"/>
    <m/>
    <d v="2007-12-01T00:00:00"/>
    <d v="2008-04-01T00:00:00"/>
    <n v="150"/>
    <m/>
    <m/>
    <n v="0"/>
    <m/>
    <m/>
    <n v="150"/>
    <m/>
    <m/>
    <n v="0"/>
    <m/>
    <m/>
    <n v="750000"/>
    <n v="0"/>
    <n v="750000"/>
    <n v="1"/>
    <n v="0"/>
    <n v="0"/>
    <n v="0"/>
    <n v="30000"/>
    <n v="0"/>
    <n v="30000"/>
    <n v="0"/>
    <n v="750000"/>
    <n v="0"/>
    <n v="0"/>
    <n v="30000"/>
    <n v="0"/>
    <n v="0"/>
    <m/>
    <m/>
    <m/>
    <s v="Project completed."/>
    <m/>
    <m/>
    <m/>
    <x v="1"/>
    <n v="0"/>
    <n v="1"/>
    <n v="13"/>
    <n v="13"/>
    <n v="0"/>
    <n v="0"/>
    <n v="150000"/>
    <n v="2005"/>
  </r>
  <r>
    <m/>
    <m/>
    <s v="TUR/PHA/50/INV/89"/>
    <s v="IBRD"/>
    <m/>
    <x v="4"/>
    <s v="TUR"/>
    <x v="0"/>
    <s v="PHA"/>
    <s v="Total phase-out of CFCs plan: 2007 annual programme"/>
    <d v="2006-11-01T00:00:00"/>
    <d v="2007-11-01T00:00:00"/>
    <s v="FIN"/>
    <d v="2007-12-01T00:00:00"/>
    <m/>
    <d v="2007-12-01T00:00:00"/>
    <d v="2008-04-01T00:00:00"/>
    <n v="0"/>
    <m/>
    <m/>
    <n v="0"/>
    <m/>
    <m/>
    <n v="0"/>
    <m/>
    <m/>
    <n v="0"/>
    <m/>
    <m/>
    <n v="500000"/>
    <n v="0"/>
    <n v="500000"/>
    <n v="1"/>
    <n v="0"/>
    <n v="0"/>
    <n v="0"/>
    <n v="30000"/>
    <n v="0"/>
    <n v="30000"/>
    <n v="0"/>
    <n v="500000"/>
    <n v="0"/>
    <n v="0"/>
    <n v="30000"/>
    <n v="0"/>
    <n v="0"/>
    <m/>
    <m/>
    <m/>
    <s v="Project completed."/>
    <m/>
    <m/>
    <m/>
    <x v="1"/>
    <n v="0"/>
    <n v="1"/>
    <n v="13"/>
    <n v="12"/>
    <n v="0"/>
    <n v="0"/>
    <n v="0"/>
    <n v="2006"/>
  </r>
  <r>
    <m/>
    <m/>
    <s v="TUR/PHA/53/INV/90"/>
    <s v="IBRD"/>
    <m/>
    <x v="4"/>
    <s v="TUR"/>
    <x v="0"/>
    <s v="PHA"/>
    <s v="Total phase-out of CFCs plan: Implementation status of 2007 AP and verification report for CFC consumption for 2007"/>
    <d v="2007-11-01T00:00:00"/>
    <d v="2008-11-01T00:00:00"/>
    <s v="FIN"/>
    <m/>
    <m/>
    <d v="2012-06-01T00:00:00"/>
    <d v="2013-06-01T00:00:00"/>
    <n v="0"/>
    <m/>
    <m/>
    <n v="0"/>
    <m/>
    <m/>
    <n v="0"/>
    <m/>
    <m/>
    <n v="0"/>
    <m/>
    <m/>
    <n v="0"/>
    <n v="0"/>
    <n v="0"/>
    <n v="0"/>
    <n v="0"/>
    <n v="0"/>
    <n v="0"/>
    <n v="30000"/>
    <n v="-10500"/>
    <n v="19500"/>
    <n v="0"/>
    <n v="0"/>
    <n v="0"/>
    <n v="0"/>
    <n v="19500"/>
    <n v="0"/>
    <n v="0"/>
    <m/>
    <m/>
    <m/>
    <s v="Project completed."/>
    <m/>
    <m/>
    <m/>
    <x v="1"/>
    <n v="0"/>
    <n v="0"/>
    <s v=""/>
    <n v="12"/>
    <n v="0"/>
    <n v="0"/>
    <n v="0"/>
    <n v="2007"/>
  </r>
  <r>
    <m/>
    <m/>
    <s v="BRA/FUM/46/INV/272"/>
    <s v="Spain"/>
    <m/>
    <x v="1"/>
    <s v="BRA"/>
    <x v="0"/>
    <s v="FUM"/>
    <s v="Total phase-out of MB used in tobacco, flowers, ornamental plants, strawberries and other uses"/>
    <d v="2005-07-01T00:00:00"/>
    <d v="2007-07-01T00:00:00"/>
    <s v="FIN"/>
    <d v="2006-10-01T00:00:00"/>
    <m/>
    <d v="2008-12-01T00:00:00"/>
    <d v="2010-06-01T00:00:00"/>
    <n v="65.400000000000006"/>
    <m/>
    <m/>
    <n v="0"/>
    <m/>
    <m/>
    <n v="65.400000000000006"/>
    <m/>
    <m/>
    <n v="0"/>
    <m/>
    <m/>
    <n v="580390"/>
    <n v="-212"/>
    <n v="580178"/>
    <n v="1"/>
    <n v="0"/>
    <n v="0"/>
    <n v="0"/>
    <n v="75451"/>
    <n v="-28"/>
    <n v="75423"/>
    <n v="0"/>
    <n v="580178"/>
    <n v="0"/>
    <m/>
    <n v="75423"/>
    <n v="0"/>
    <m/>
    <m/>
    <m/>
    <m/>
    <s v="N/A"/>
    <s v="N/A"/>
    <m/>
    <m/>
    <x v="1"/>
    <n v="0"/>
    <n v="1"/>
    <n v="15"/>
    <n v="24"/>
    <n v="0"/>
    <n v="0"/>
    <n v="65400.000000000007"/>
    <n v="2005"/>
  </r>
  <r>
    <m/>
    <m/>
    <s v="BRA/FUM/46/INV/273"/>
    <s v="UNIDO"/>
    <m/>
    <x v="1"/>
    <s v="BRA"/>
    <x v="0"/>
    <s v="FUM"/>
    <s v="Total phase-out of MB used in tobacco, flowers, ornamental plants, strawberries and other uses"/>
    <d v="2005-07-01T00:00:00"/>
    <d v="2007-07-01T00:00:00"/>
    <s v="FIN"/>
    <d v="2005-10-01T00:00:00"/>
    <m/>
    <d v="2008-12-01T00:00:00"/>
    <d v="2010-12-01T00:00:00"/>
    <n v="153.19999999999999"/>
    <m/>
    <m/>
    <n v="0"/>
    <m/>
    <m/>
    <n v="153.19999999999999"/>
    <m/>
    <m/>
    <n v="0"/>
    <m/>
    <m/>
    <n v="1450251"/>
    <n v="-453.57"/>
    <n v="1449797.43"/>
    <n v="0.99999970340684086"/>
    <n v="0.42999999993480742"/>
    <n v="0.42999999993480742"/>
    <n v="0"/>
    <n v="108769"/>
    <n v="-34"/>
    <n v="108735"/>
    <n v="0"/>
    <n v="1449797"/>
    <n v="0"/>
    <m/>
    <n v="108735"/>
    <n v="0"/>
    <m/>
    <m/>
    <m/>
    <m/>
    <m/>
    <m/>
    <m/>
    <m/>
    <x v="1"/>
    <n v="0"/>
    <n v="1"/>
    <n v="3"/>
    <n v="24"/>
    <n v="0"/>
    <n v="0"/>
    <n v="153200"/>
    <n v="2005"/>
  </r>
  <r>
    <m/>
    <m/>
    <s v="IRA/FUM/47/INV/175"/>
    <s v="UNIDO"/>
    <m/>
    <x v="2"/>
    <s v="IRA"/>
    <x v="0"/>
    <s v="FUM"/>
    <s v="Total phase-out of methyl bromide in soil fumigation in olive seedlings, fruit trees, nurseries and others"/>
    <d v="2005-11-01T00:00:00"/>
    <d v="2010-12-01T00:00:00"/>
    <s v="FIN"/>
    <d v="2006-08-01T00:00:00"/>
    <m/>
    <d v="2008-12-01T00:00:00"/>
    <d v="2009-12-01T00:00:00"/>
    <n v="14.4"/>
    <m/>
    <m/>
    <n v="0"/>
    <m/>
    <m/>
    <n v="14.4"/>
    <m/>
    <m/>
    <n v="0"/>
    <m/>
    <m/>
    <n v="227950"/>
    <n v="-107.39"/>
    <n v="227842.61"/>
    <n v="1.0000017117079198"/>
    <n v="-0.39000000001396984"/>
    <n v="-0.39000000001396984"/>
    <n v="0"/>
    <n v="20516"/>
    <n v="-10"/>
    <n v="20506"/>
    <n v="0"/>
    <n v="227843"/>
    <n v="0"/>
    <m/>
    <n v="20506"/>
    <n v="0"/>
    <m/>
    <m/>
    <m/>
    <m/>
    <m/>
    <m/>
    <m/>
    <m/>
    <x v="1"/>
    <n v="0"/>
    <n v="1"/>
    <n v="9"/>
    <n v="61"/>
    <n v="0"/>
    <n v="0"/>
    <n v="14400"/>
    <n v="2005"/>
  </r>
  <r>
    <m/>
    <m/>
    <s v="CUB/FUM/44/INV/29"/>
    <s v="UNIDO"/>
    <m/>
    <x v="1"/>
    <s v="CUB"/>
    <x v="0"/>
    <s v="FUM"/>
    <s v="Total phase-out of methyl bromide in soil, substrate, storage and structure fumigation"/>
    <d v="2004-12-01T00:00:00"/>
    <d v="2008-12-01T00:00:00"/>
    <s v="FIN"/>
    <d v="2005-07-01T00:00:00"/>
    <m/>
    <d v="2009-12-01T00:00:00"/>
    <d v="2012-12-01T00:00:00"/>
    <n v="24.1"/>
    <m/>
    <m/>
    <n v="0"/>
    <m/>
    <m/>
    <n v="24.1"/>
    <m/>
    <m/>
    <n v="0"/>
    <m/>
    <m/>
    <n v="537763"/>
    <n v="-3542.5300000000007"/>
    <n v="534220.47"/>
    <n v="0.99999912021342052"/>
    <n v="0.46999999997206032"/>
    <n v="0.46999999997206032"/>
    <n v="0"/>
    <n v="40332"/>
    <n v="-265"/>
    <n v="40067"/>
    <n v="0"/>
    <n v="534220"/>
    <n v="0"/>
    <m/>
    <n v="40067"/>
    <n v="0"/>
    <m/>
    <m/>
    <m/>
    <m/>
    <m/>
    <m/>
    <m/>
    <m/>
    <x v="1"/>
    <n v="0"/>
    <n v="1"/>
    <n v="7"/>
    <n v="48"/>
    <n v="0"/>
    <n v="0"/>
    <n v="24100"/>
    <n v="2004"/>
  </r>
  <r>
    <m/>
    <m/>
    <s v="ZIM/FUM/50/INV/36"/>
    <s v="UNIDO"/>
    <m/>
    <x v="0"/>
    <s v="ZIM"/>
    <x v="0"/>
    <s v="FUM"/>
    <s v="Total phase-out of methyl bromide used in grain fumigation"/>
    <d v="2006-11-01T00:00:00"/>
    <d v="2010-11-01T00:00:00"/>
    <s v="FIN"/>
    <d v="2007-01-01T00:00:00"/>
    <m/>
    <d v="2008-12-01T00:00:00"/>
    <d v="2011-05-01T00:00:00"/>
    <n v="10.199999999999999"/>
    <m/>
    <m/>
    <n v="0"/>
    <m/>
    <m/>
    <n v="10.199999999999999"/>
    <m/>
    <m/>
    <n v="0"/>
    <m/>
    <m/>
    <n v="192073"/>
    <n v="-246.25"/>
    <n v="191826.75"/>
    <n v="1.0000013032593211"/>
    <n v="-0.25"/>
    <n v="-0.25"/>
    <n v="0"/>
    <n v="17287"/>
    <n v="-23"/>
    <n v="17264"/>
    <n v="0"/>
    <n v="191827"/>
    <n v="0"/>
    <m/>
    <n v="17264"/>
    <n v="0"/>
    <m/>
    <m/>
    <m/>
    <m/>
    <m/>
    <m/>
    <m/>
    <m/>
    <x v="1"/>
    <n v="0"/>
    <n v="1"/>
    <n v="2"/>
    <n v="48"/>
    <n v="0"/>
    <n v="0"/>
    <n v="10200"/>
    <n v="2006"/>
  </r>
  <r>
    <m/>
    <m/>
    <s v="CMR/FUM/52/INV/27"/>
    <s v="Italy"/>
    <m/>
    <x v="0"/>
    <s v="CMR"/>
    <x v="0"/>
    <s v="FUM"/>
    <s v="Total phase-out of methyl bromide used in stored commodities fumigation"/>
    <d v="2007-07-01T00:00:00"/>
    <d v="2010-12-01T00:00:00"/>
    <s v="FIN"/>
    <d v="2008-04-01T00:00:00"/>
    <m/>
    <d v="2011-12-01T00:00:00"/>
    <d v="2014-12-01T00:00:00"/>
    <n v="14.5"/>
    <m/>
    <m/>
    <n v="0"/>
    <m/>
    <m/>
    <n v="14.5"/>
    <m/>
    <m/>
    <m/>
    <m/>
    <m/>
    <n v="259713"/>
    <n v="-2677"/>
    <n v="257036"/>
    <n v="1"/>
    <n v="0"/>
    <n v="0"/>
    <n v="0"/>
    <n v="33763"/>
    <n v="-348"/>
    <n v="33415"/>
    <n v="0"/>
    <n v="257036"/>
    <n v="0"/>
    <n v="0"/>
    <n v="33415"/>
    <n v="0"/>
    <m/>
    <m/>
    <m/>
    <m/>
    <s v="Refund was reported to 74th ExCom, May 2015. FIN. "/>
    <s v="Balances (and interests accrued) have been reported to the 77th ExCom and have been returned in cash in April 2017 in light of ExCom decision  77/2(a)(iii)"/>
    <m/>
    <m/>
    <x v="1"/>
    <n v="0"/>
    <n v="1"/>
    <n v="9"/>
    <n v="41"/>
    <n v="0"/>
    <n v="0"/>
    <n v="14500"/>
    <n v="2007"/>
  </r>
  <r>
    <m/>
    <m/>
    <s v="ZIM/FUM/47/INV/32"/>
    <s v="UNIDO"/>
    <m/>
    <x v="0"/>
    <s v="ZIM"/>
    <x v="0"/>
    <s v="FUM"/>
    <s v="Total phase-out of methyl bromide used in tobacco seedlings (first tranche)"/>
    <d v="2005-11-01T00:00:00"/>
    <d v="2007-12-01T00:00:00"/>
    <s v="FIN"/>
    <d v="2006-02-01T00:00:00"/>
    <m/>
    <d v="2007-12-01T00:00:00"/>
    <d v="2009-09-01T00:00:00"/>
    <n v="50"/>
    <m/>
    <m/>
    <n v="0"/>
    <m/>
    <m/>
    <n v="50"/>
    <m/>
    <m/>
    <n v="0"/>
    <m/>
    <m/>
    <n v="1862486"/>
    <n v="0"/>
    <n v="1862486"/>
    <n v="1"/>
    <n v="0"/>
    <n v="0"/>
    <n v="0"/>
    <n v="139686"/>
    <n v="0"/>
    <n v="139686"/>
    <n v="0"/>
    <n v="1862486"/>
    <n v="0"/>
    <m/>
    <n v="139686"/>
    <n v="0"/>
    <m/>
    <m/>
    <m/>
    <m/>
    <m/>
    <m/>
    <m/>
    <m/>
    <x v="1"/>
    <n v="0"/>
    <n v="1"/>
    <n v="3"/>
    <n v="25"/>
    <n v="0"/>
    <n v="0"/>
    <n v="50000"/>
    <n v="2005"/>
  </r>
  <r>
    <m/>
    <m/>
    <s v="ZIM/FUM/51/INV/37"/>
    <s v="UNIDO"/>
    <m/>
    <x v="0"/>
    <s v="ZIM"/>
    <x v="0"/>
    <s v="FUM"/>
    <s v="Total phase-out of methyl bromide used in tobacco seedlings (second tranche)"/>
    <d v="2007-03-01T00:00:00"/>
    <d v="2009-12-01T00:00:00"/>
    <s v="FIN"/>
    <d v="2007-11-01T00:00:00"/>
    <m/>
    <d v="2008-12-01T00:00:00"/>
    <d v="2010-09-01T00:00:00"/>
    <n v="120"/>
    <m/>
    <m/>
    <n v="0"/>
    <m/>
    <m/>
    <n v="120"/>
    <m/>
    <m/>
    <n v="0"/>
    <m/>
    <m/>
    <n v="1862486"/>
    <n v="-2"/>
    <n v="1862484"/>
    <n v="1"/>
    <n v="0"/>
    <n v="0"/>
    <n v="0"/>
    <n v="139686"/>
    <n v="0"/>
    <n v="139686"/>
    <n v="0"/>
    <n v="1862484"/>
    <n v="0"/>
    <m/>
    <n v="139686"/>
    <n v="0"/>
    <m/>
    <m/>
    <m/>
    <m/>
    <m/>
    <m/>
    <m/>
    <m/>
    <x v="1"/>
    <n v="0"/>
    <n v="1"/>
    <n v="8"/>
    <n v="33"/>
    <n v="0"/>
    <n v="0"/>
    <n v="120000"/>
    <n v="2007"/>
  </r>
  <r>
    <m/>
    <m/>
    <s v="BKF/PHA/57/TAS/28"/>
    <s v="UNEP"/>
    <m/>
    <x v="0"/>
    <s v="BKF"/>
    <x v="3"/>
    <s v="PHA"/>
    <s v="TPMP verification"/>
    <d v="2009-04-01T00:00:00"/>
    <d v="2010-03-01T00:00:00"/>
    <s v="FIN"/>
    <d v="2009-07-01T00:00:00"/>
    <m/>
    <d v="2009-12-01T00:00:00"/>
    <d v="2010-12-01T00:00:00"/>
    <n v="0"/>
    <m/>
    <m/>
    <n v="0"/>
    <m/>
    <m/>
    <m/>
    <m/>
    <m/>
    <n v="0"/>
    <m/>
    <m/>
    <n v="20000"/>
    <n v="0"/>
    <n v="20000"/>
    <n v="1"/>
    <n v="0"/>
    <n v="0"/>
    <n v="0"/>
    <n v="2600"/>
    <n v="0"/>
    <n v="2600"/>
    <n v="0"/>
    <n v="20000"/>
    <n v="0"/>
    <n v="0"/>
    <n v="2600"/>
    <n v="0"/>
    <m/>
    <n v="0"/>
    <m/>
    <m/>
    <m/>
    <m/>
    <m/>
    <m/>
    <x v="1"/>
    <n v="0"/>
    <n v="1"/>
    <n v="3"/>
    <n v="11"/>
    <n v="0"/>
    <n v="0"/>
    <n v="0"/>
    <n v="2009"/>
  </r>
  <r>
    <m/>
    <m/>
    <s v="IVC/PHA/57/TAS/31"/>
    <s v="UNEP"/>
    <m/>
    <x v="0"/>
    <s v="IVC"/>
    <x v="3"/>
    <s v="PHA"/>
    <s v="TPMP verification"/>
    <d v="2009-04-01T00:00:00"/>
    <d v="2010-03-01T00:00:00"/>
    <s v="FIN"/>
    <d v="2009-08-01T00:00:00"/>
    <m/>
    <d v="2009-12-01T00:00:00"/>
    <d v="2010-12-01T00:00:00"/>
    <n v="0"/>
    <m/>
    <m/>
    <n v="0"/>
    <m/>
    <m/>
    <n v="0"/>
    <m/>
    <m/>
    <m/>
    <m/>
    <m/>
    <n v="20000"/>
    <n v="0"/>
    <n v="20000"/>
    <n v="1"/>
    <n v="0"/>
    <n v="0"/>
    <n v="0"/>
    <n v="2600"/>
    <n v="0"/>
    <n v="2600"/>
    <n v="0"/>
    <n v="20000"/>
    <n v="0"/>
    <n v="0"/>
    <n v="2600"/>
    <n v="0"/>
    <m/>
    <n v="0"/>
    <m/>
    <m/>
    <m/>
    <m/>
    <m/>
    <m/>
    <x v="1"/>
    <n v="0"/>
    <n v="1"/>
    <n v="4"/>
    <n v="11"/>
    <n v="0"/>
    <n v="0"/>
    <n v="0"/>
    <n v="2009"/>
  </r>
  <r>
    <m/>
    <m/>
    <s v="GEO/PHA/57/TAS/29"/>
    <s v="UNDP"/>
    <m/>
    <x v="4"/>
    <s v="GEO"/>
    <x v="3"/>
    <s v="PHA"/>
    <s v="TPMP verification"/>
    <d v="2009-04-01T00:00:00"/>
    <d v="2010-03-01T00:00:00"/>
    <s v="FIN"/>
    <d v="2010-02-01T00:00:00"/>
    <m/>
    <d v="2010-08-01T00:00:00"/>
    <d v="2011-08-01T00:00:00"/>
    <n v="0"/>
    <m/>
    <m/>
    <m/>
    <m/>
    <m/>
    <n v="0"/>
    <m/>
    <m/>
    <m/>
    <m/>
    <m/>
    <n v="20000"/>
    <n v="-136"/>
    <n v="19864"/>
    <n v="1"/>
    <n v="0"/>
    <n v="0"/>
    <n v="0"/>
    <n v="1800"/>
    <n v="-12"/>
    <n v="1788"/>
    <n v="0.24000000000000909"/>
    <n v="19864"/>
    <n v="0"/>
    <n v="0"/>
    <n v="1787.76"/>
    <n v="0"/>
    <m/>
    <m/>
    <m/>
    <m/>
    <s v="Completed. Fully formulated TPMP verification report was submitted to the MLF Secretariat in February 2010. Further, it was reviewed and approved at the 60th meeting of the Executive Committee (60/8)."/>
    <m/>
    <m/>
    <m/>
    <x v="1"/>
    <n v="0"/>
    <n v="1"/>
    <n v="10"/>
    <n v="11"/>
    <n v="0"/>
    <n v="0"/>
    <n v="0"/>
    <n v="2009"/>
  </r>
  <r>
    <m/>
    <m/>
    <s v="KUW/PHA/57/TAS/15"/>
    <s v="UNEP"/>
    <m/>
    <x v="2"/>
    <s v="KUW"/>
    <x v="3"/>
    <s v="PHA"/>
    <s v="TPMP verification"/>
    <d v="2009-04-01T00:00:00"/>
    <d v="2010-03-01T00:00:00"/>
    <s v="FIN"/>
    <m/>
    <m/>
    <d v="2014-11-01T00:00:00"/>
    <d v="2014-11-01T00:00:00"/>
    <n v="0"/>
    <m/>
    <m/>
    <n v="0"/>
    <m/>
    <m/>
    <n v="0"/>
    <m/>
    <m/>
    <n v="0"/>
    <m/>
    <m/>
    <n v="20000"/>
    <n v="-20000"/>
    <n v="0"/>
    <n v="0"/>
    <n v="0"/>
    <n v="0"/>
    <n v="0"/>
    <n v="2600"/>
    <n v="-2600"/>
    <n v="0"/>
    <n v="0"/>
    <n v="0"/>
    <n v="0"/>
    <n v="0"/>
    <n v="0"/>
    <n v="0"/>
    <m/>
    <n v="0"/>
    <m/>
    <m/>
    <m/>
    <m/>
    <m/>
    <m/>
    <x v="1"/>
    <n v="0"/>
    <n v="0"/>
    <s v=""/>
    <n v="11"/>
    <n v="0"/>
    <n v="0"/>
    <n v="0"/>
    <n v="2009"/>
  </r>
  <r>
    <m/>
    <m/>
    <s v="STP/PHA/57/TAS/18"/>
    <s v="UNEP"/>
    <m/>
    <x v="0"/>
    <s v="STP"/>
    <x v="3"/>
    <s v="PHA"/>
    <s v="TPMP verification"/>
    <d v="2009-04-01T00:00:00"/>
    <d v="2010-03-01T00:00:00"/>
    <s v="FIN"/>
    <d v="2009-08-01T00:00:00"/>
    <m/>
    <d v="2010-12-01T00:00:00"/>
    <d v="2011-12-01T00:00:00"/>
    <n v="0"/>
    <m/>
    <m/>
    <n v="0"/>
    <m/>
    <m/>
    <n v="0"/>
    <m/>
    <m/>
    <n v="0"/>
    <m/>
    <m/>
    <n v="20000"/>
    <n v="0"/>
    <n v="20000"/>
    <n v="1"/>
    <n v="0"/>
    <n v="0"/>
    <n v="0"/>
    <n v="2600"/>
    <n v="0"/>
    <n v="2600"/>
    <n v="0"/>
    <n v="20000"/>
    <n v="0"/>
    <n v="0"/>
    <n v="2600"/>
    <n v="0"/>
    <m/>
    <n v="0"/>
    <m/>
    <m/>
    <m/>
    <m/>
    <m/>
    <m/>
    <x v="1"/>
    <n v="0"/>
    <n v="1"/>
    <n v="4"/>
    <n v="11"/>
    <n v="0"/>
    <n v="0"/>
    <n v="0"/>
    <n v="2009"/>
  </r>
  <r>
    <m/>
    <m/>
    <s v="ZAM/PHA/57/TAS/25"/>
    <s v="UNEP"/>
    <m/>
    <x v="0"/>
    <s v="ZAM"/>
    <x v="3"/>
    <s v="PHA"/>
    <s v="TPMP verification"/>
    <d v="2009-04-01T00:00:00"/>
    <d v="2010-03-01T00:00:00"/>
    <s v="FIN"/>
    <d v="2010-09-01T00:00:00"/>
    <m/>
    <d v="2013-04-01T00:00:00"/>
    <d v="2014-07-01T00:00:00"/>
    <n v="0"/>
    <m/>
    <m/>
    <n v="0"/>
    <m/>
    <m/>
    <n v="0"/>
    <m/>
    <m/>
    <n v="0"/>
    <m/>
    <m/>
    <n v="20000"/>
    <n v="0"/>
    <n v="20000"/>
    <n v="1"/>
    <n v="0"/>
    <n v="0"/>
    <n v="0"/>
    <n v="2600"/>
    <n v="0"/>
    <n v="2600"/>
    <n v="0"/>
    <n v="20000"/>
    <n v="0"/>
    <n v="0"/>
    <n v="2600"/>
    <n v="0"/>
    <m/>
    <n v="0"/>
    <m/>
    <m/>
    <m/>
    <m/>
    <m/>
    <m/>
    <x v="1"/>
    <n v="0"/>
    <n v="1"/>
    <n v="17"/>
    <n v="11"/>
    <n v="0"/>
    <n v="0"/>
    <n v="0"/>
    <n v="2009"/>
  </r>
  <r>
    <m/>
    <m/>
    <s v="KYR/PHA/55/TAS/19"/>
    <s v="UNEP"/>
    <m/>
    <x v="4"/>
    <s v="KYR"/>
    <x v="3"/>
    <s v="PHA"/>
    <s v="TPMP verification report"/>
    <d v="2008-07-01T00:00:00"/>
    <d v="2009-07-01T00:00:00"/>
    <s v="FIN"/>
    <d v="2009-12-01T00:00:00"/>
    <m/>
    <d v="2010-12-01T00:00:00"/>
    <d v="2011-12-01T00:00:00"/>
    <n v="0"/>
    <m/>
    <m/>
    <n v="0"/>
    <m/>
    <m/>
    <n v="0"/>
    <m/>
    <m/>
    <n v="0"/>
    <m/>
    <m/>
    <n v="20000"/>
    <n v="0"/>
    <n v="20000"/>
    <n v="1"/>
    <n v="0"/>
    <n v="0"/>
    <n v="0"/>
    <n v="2600"/>
    <n v="0"/>
    <n v="2600"/>
    <n v="0"/>
    <n v="20000"/>
    <n v="0"/>
    <n v="0"/>
    <n v="2600"/>
    <n v="0"/>
    <m/>
    <n v="0"/>
    <m/>
    <m/>
    <m/>
    <m/>
    <m/>
    <m/>
    <x v="1"/>
    <n v="0"/>
    <n v="1"/>
    <n v="17"/>
    <n v="12"/>
    <n v="0"/>
    <n v="0"/>
    <n v="0"/>
    <n v="2008"/>
  </r>
  <r>
    <m/>
    <m/>
    <s v="MAU/SEV/14/TRA/03"/>
    <s v="France"/>
    <m/>
    <x v="0"/>
    <s v="MAU"/>
    <x v="2"/>
    <s v="SEV"/>
    <s v="Training and awareness of personnel involved in the task of codifying and identifying ODS and ODS-containing material"/>
    <d v="1994-09-01T00:00:00"/>
    <d v="1995-09-01T00:00:00"/>
    <s v="FIN"/>
    <d v="1996-10-01T00:00:00"/>
    <m/>
    <d v="1996-11-01T00:00:00"/>
    <d v="1996-12-01T00:00:00"/>
    <n v="0"/>
    <m/>
    <m/>
    <n v="0"/>
    <m/>
    <m/>
    <m/>
    <m/>
    <m/>
    <m/>
    <m/>
    <m/>
    <n v="10000"/>
    <n v="-544"/>
    <n v="9456"/>
    <n v="1"/>
    <n v="0"/>
    <n v="0"/>
    <n v="0"/>
    <n v="0"/>
    <n v="0"/>
    <n v="0"/>
    <n v="0"/>
    <n v="9456"/>
    <m/>
    <n v="0"/>
    <n v="0"/>
    <m/>
    <m/>
    <m/>
    <m/>
    <m/>
    <s v="La formation a eu lieu du 02 au 04 novembre 1996. Project completed."/>
    <m/>
    <m/>
    <m/>
    <x v="1"/>
    <n v="0"/>
    <n v="1"/>
    <n v="25"/>
    <n v="12"/>
    <n v="0"/>
    <n v="0"/>
    <n v="0"/>
    <n v="1994"/>
  </r>
  <r>
    <m/>
    <m/>
    <s v="KAM/FUM/46/TAS/10"/>
    <s v="UNIDO"/>
    <m/>
    <x v="2"/>
    <s v="KAM"/>
    <x v="3"/>
    <s v="FUM"/>
    <s v="Training and awareness workshop in the fumigants sector (methyl bromide)"/>
    <d v="2005-07-01T00:00:00"/>
    <d v="2006-07-01T00:00:00"/>
    <s v="FIN"/>
    <d v="2006-02-01T00:00:00"/>
    <m/>
    <d v="2006-07-01T00:00:00"/>
    <d v="2008-09-01T00:00:00"/>
    <n v="0"/>
    <m/>
    <m/>
    <n v="0"/>
    <m/>
    <m/>
    <n v="0"/>
    <m/>
    <m/>
    <n v="0"/>
    <m/>
    <m/>
    <n v="30000"/>
    <n v="-2430"/>
    <n v="27570"/>
    <n v="1"/>
    <n v="0"/>
    <n v="0"/>
    <n v="0"/>
    <n v="2700"/>
    <n v="-219"/>
    <n v="2481"/>
    <n v="0"/>
    <n v="27570"/>
    <n v="0"/>
    <m/>
    <n v="2481"/>
    <n v="0"/>
    <m/>
    <m/>
    <m/>
    <m/>
    <m/>
    <m/>
    <m/>
    <m/>
    <x v="1"/>
    <n v="0"/>
    <n v="1"/>
    <n v="7"/>
    <n v="12"/>
    <n v="0"/>
    <n v="0"/>
    <n v="0"/>
    <n v="2005"/>
  </r>
  <r>
    <m/>
    <m/>
    <s v="ELS/FUM/45/TAS/18"/>
    <s v="UNIDO"/>
    <m/>
    <x v="1"/>
    <s v="ELS"/>
    <x v="3"/>
    <s v="FUM"/>
    <s v="Training and awareness workshop in the fumigants sector (methyl bromide)"/>
    <d v="2005-04-01T00:00:00"/>
    <d v="2006-04-01T00:00:00"/>
    <s v="FIN"/>
    <d v="2006-06-01T00:00:00"/>
    <m/>
    <d v="2007-09-01T00:00:00"/>
    <d v="2007-12-01T00:00:00"/>
    <n v="0"/>
    <m/>
    <m/>
    <n v="0"/>
    <m/>
    <m/>
    <n v="0"/>
    <m/>
    <m/>
    <n v="0"/>
    <m/>
    <m/>
    <n v="40000"/>
    <n v="-2757"/>
    <n v="37243"/>
    <n v="1"/>
    <n v="0"/>
    <n v="0"/>
    <n v="0"/>
    <n v="3600"/>
    <n v="-248"/>
    <n v="3352"/>
    <n v="0"/>
    <n v="37243"/>
    <n v="0"/>
    <m/>
    <n v="3352"/>
    <n v="0"/>
    <m/>
    <m/>
    <m/>
    <m/>
    <m/>
    <m/>
    <m/>
    <m/>
    <x v="1"/>
    <n v="0"/>
    <n v="1"/>
    <n v="14"/>
    <n v="12"/>
    <n v="0"/>
    <n v="0"/>
    <n v="0"/>
    <n v="2005"/>
  </r>
  <r>
    <m/>
    <m/>
    <s v="MAG/FUM/45/TAS/09"/>
    <s v="UNIDO"/>
    <m/>
    <x v="0"/>
    <s v="MAG"/>
    <x v="3"/>
    <s v="FUM"/>
    <s v="Training and awareness workshop in the fumigants sector (methyl bromide)"/>
    <d v="2005-04-01T00:00:00"/>
    <d v="2006-04-01T00:00:00"/>
    <s v="FIN"/>
    <d v="2005-11-01T00:00:00"/>
    <m/>
    <d v="2006-12-01T00:00:00"/>
    <d v="2009-04-01T00:00:00"/>
    <n v="0"/>
    <m/>
    <m/>
    <n v="0"/>
    <m/>
    <m/>
    <n v="0"/>
    <m/>
    <m/>
    <n v="0"/>
    <m/>
    <m/>
    <n v="40000"/>
    <n v="-724"/>
    <n v="39276"/>
    <n v="1"/>
    <n v="0"/>
    <n v="0"/>
    <n v="0"/>
    <n v="3600"/>
    <n v="-66"/>
    <n v="3534"/>
    <n v="0"/>
    <n v="39276"/>
    <n v="0"/>
    <m/>
    <n v="3534"/>
    <n v="0"/>
    <m/>
    <m/>
    <m/>
    <m/>
    <m/>
    <m/>
    <m/>
    <m/>
    <x v="1"/>
    <n v="0"/>
    <n v="1"/>
    <n v="7"/>
    <n v="12"/>
    <n v="0"/>
    <n v="0"/>
    <n v="0"/>
    <n v="2005"/>
  </r>
  <r>
    <m/>
    <m/>
    <s v="MOL/FUM/45/TAS/13"/>
    <s v="UNIDO"/>
    <m/>
    <x v="4"/>
    <s v="MOL"/>
    <x v="3"/>
    <s v="FUM"/>
    <s v="Training and awareness workshop in the fumigants sector (methyl bromide)"/>
    <d v="2005-04-01T00:00:00"/>
    <d v="2006-04-01T00:00:00"/>
    <s v="FIN"/>
    <d v="2006-05-01T00:00:00"/>
    <m/>
    <d v="2006-12-01T00:00:00"/>
    <d v="2009-04-01T00:00:00"/>
    <n v="0"/>
    <m/>
    <m/>
    <n v="0"/>
    <m/>
    <m/>
    <n v="0"/>
    <m/>
    <m/>
    <n v="0"/>
    <m/>
    <m/>
    <n v="30000"/>
    <n v="-1838"/>
    <n v="28162"/>
    <n v="1"/>
    <n v="0"/>
    <n v="0"/>
    <n v="0"/>
    <n v="2700"/>
    <n v="-165"/>
    <n v="2535"/>
    <n v="0"/>
    <n v="28162"/>
    <n v="0"/>
    <m/>
    <n v="2535"/>
    <n v="0"/>
    <m/>
    <m/>
    <m/>
    <m/>
    <m/>
    <m/>
    <m/>
    <m/>
    <x v="1"/>
    <n v="0"/>
    <n v="1"/>
    <n v="13"/>
    <n v="12"/>
    <n v="0"/>
    <n v="0"/>
    <n v="0"/>
    <n v="2005"/>
  </r>
  <r>
    <m/>
    <m/>
    <s v="NIC/FUM/45/TAS/12"/>
    <s v="UNIDO"/>
    <m/>
    <x v="1"/>
    <s v="NIC"/>
    <x v="3"/>
    <s v="FUM"/>
    <s v="Training and awareness workshop in the fumigants sector (methyl bromide)"/>
    <d v="2005-04-01T00:00:00"/>
    <d v="2006-04-01T00:00:00"/>
    <s v="FIN"/>
    <d v="2006-05-01T00:00:00"/>
    <m/>
    <d v="2006-12-01T00:00:00"/>
    <d v="2007-12-01T00:00:00"/>
    <n v="0"/>
    <m/>
    <m/>
    <n v="0"/>
    <m/>
    <m/>
    <n v="0"/>
    <m/>
    <m/>
    <n v="0"/>
    <m/>
    <m/>
    <n v="30000"/>
    <n v="-275"/>
    <n v="29725"/>
    <n v="1"/>
    <n v="0"/>
    <n v="0"/>
    <n v="0"/>
    <n v="2700"/>
    <n v="-25"/>
    <n v="2675"/>
    <n v="0"/>
    <n v="29725"/>
    <n v="0"/>
    <m/>
    <n v="2675"/>
    <n v="0"/>
    <m/>
    <m/>
    <m/>
    <m/>
    <m/>
    <m/>
    <m/>
    <m/>
    <x v="1"/>
    <n v="0"/>
    <n v="1"/>
    <n v="13"/>
    <n v="12"/>
    <n v="0"/>
    <n v="0"/>
    <n v="0"/>
    <n v="2005"/>
  </r>
  <r>
    <m/>
    <m/>
    <s v="PAK/FUM/45/TAS/63"/>
    <s v="UNIDO"/>
    <m/>
    <x v="2"/>
    <s v="PAK"/>
    <x v="3"/>
    <s v="FUM"/>
    <s v="Training and awareness workshop in the fumigants sector (methyl bromide)"/>
    <d v="2005-04-01T00:00:00"/>
    <d v="2006-04-01T00:00:00"/>
    <s v="FIN"/>
    <d v="2006-09-01T00:00:00"/>
    <m/>
    <d v="2006-12-01T00:00:00"/>
    <d v="2008-05-01T00:00:00"/>
    <n v="0"/>
    <m/>
    <m/>
    <n v="0"/>
    <m/>
    <m/>
    <n v="0"/>
    <m/>
    <m/>
    <n v="0"/>
    <m/>
    <m/>
    <n v="30000"/>
    <n v="-7149"/>
    <n v="22851"/>
    <n v="1"/>
    <n v="0"/>
    <n v="0"/>
    <n v="0"/>
    <n v="2700"/>
    <n v="-643"/>
    <n v="2057"/>
    <n v="0"/>
    <n v="22851"/>
    <n v="0"/>
    <m/>
    <n v="2057"/>
    <n v="0"/>
    <m/>
    <m/>
    <m/>
    <m/>
    <m/>
    <m/>
    <m/>
    <m/>
    <x v="1"/>
    <n v="0"/>
    <n v="1"/>
    <n v="17"/>
    <n v="12"/>
    <n v="0"/>
    <n v="0"/>
    <n v="0"/>
    <n v="2005"/>
  </r>
  <r>
    <m/>
    <m/>
    <s v="VEN/FUM/45/TAS/104"/>
    <s v="UNIDO"/>
    <m/>
    <x v="1"/>
    <s v="VEN"/>
    <x v="3"/>
    <s v="FUM"/>
    <s v="Training and awareness workshop in the fumigants sector (methyl bromide)"/>
    <d v="2005-04-01T00:00:00"/>
    <d v="2006-04-01T00:00:00"/>
    <s v="FIN"/>
    <d v="2006-07-01T00:00:00"/>
    <m/>
    <d v="2007-12-01T00:00:00"/>
    <d v="2008-08-01T00:00:00"/>
    <n v="0"/>
    <m/>
    <m/>
    <n v="0"/>
    <m/>
    <m/>
    <n v="0"/>
    <m/>
    <m/>
    <n v="0"/>
    <m/>
    <m/>
    <n v="40000"/>
    <n v="0"/>
    <n v="40000"/>
    <n v="1"/>
    <n v="0"/>
    <n v="0"/>
    <n v="0"/>
    <n v="3600"/>
    <n v="0"/>
    <n v="3600"/>
    <n v="0"/>
    <n v="40000"/>
    <n v="0"/>
    <m/>
    <n v="3600"/>
    <n v="0"/>
    <m/>
    <m/>
    <m/>
    <m/>
    <m/>
    <m/>
    <m/>
    <m/>
    <x v="1"/>
    <n v="0"/>
    <n v="1"/>
    <n v="15"/>
    <n v="12"/>
    <n v="0"/>
    <n v="0"/>
    <n v="0"/>
    <n v="2005"/>
  </r>
  <r>
    <m/>
    <m/>
    <s v="BDI/SOL/45/TAS/19"/>
    <s v="UNIDO"/>
    <m/>
    <x v="0"/>
    <s v="BDI"/>
    <x v="3"/>
    <s v="SOL"/>
    <s v="Training and awareness workshop in the process agents (TCA) sector"/>
    <d v="2005-04-01T00:00:00"/>
    <d v="2006-04-01T00:00:00"/>
    <s v="FIN"/>
    <d v="2005-12-01T00:00:00"/>
    <m/>
    <d v="2007-12-01T00:00:00"/>
    <d v="2009-12-01T00:00:00"/>
    <n v="0.1"/>
    <m/>
    <m/>
    <n v="0"/>
    <m/>
    <m/>
    <n v="0.1"/>
    <m/>
    <m/>
    <n v="0"/>
    <m/>
    <m/>
    <n v="35000"/>
    <n v="-2129.06"/>
    <n v="32870.94"/>
    <n v="1.0000018253204805"/>
    <n v="-5.9999999997671694E-2"/>
    <n v="-5.9999999997671694E-2"/>
    <n v="0"/>
    <n v="3150"/>
    <n v="-192"/>
    <n v="2958"/>
    <n v="0"/>
    <n v="32871"/>
    <n v="0"/>
    <m/>
    <n v="2958"/>
    <n v="0"/>
    <m/>
    <m/>
    <m/>
    <m/>
    <m/>
    <m/>
    <m/>
    <m/>
    <x v="1"/>
    <n v="0"/>
    <n v="1"/>
    <n v="8"/>
    <n v="12"/>
    <n v="0"/>
    <n v="0"/>
    <n v="100"/>
    <n v="2005"/>
  </r>
  <r>
    <m/>
    <m/>
    <s v="VEN/SOL/45/TAS/103"/>
    <s v="UNIDO"/>
    <m/>
    <x v="1"/>
    <s v="VEN"/>
    <x v="3"/>
    <s v="SOL"/>
    <s v="Training and awareness workshop in the process agents (TCA) sector"/>
    <d v="2005-04-01T00:00:00"/>
    <d v="2006-04-01T00:00:00"/>
    <s v="FIN"/>
    <d v="2006-04-01T00:00:00"/>
    <m/>
    <d v="2006-12-01T00:00:00"/>
    <d v="2007-12-01T00:00:00"/>
    <n v="1.9"/>
    <m/>
    <m/>
    <n v="0"/>
    <m/>
    <m/>
    <n v="1.9"/>
    <m/>
    <m/>
    <n v="0"/>
    <m/>
    <m/>
    <n v="40000"/>
    <n v="-1005"/>
    <n v="38995"/>
    <n v="1"/>
    <n v="0"/>
    <n v="0"/>
    <n v="0"/>
    <n v="3600"/>
    <n v="-90"/>
    <n v="3510"/>
    <n v="0"/>
    <n v="38995"/>
    <n v="0"/>
    <m/>
    <n v="3510"/>
    <n v="0"/>
    <m/>
    <m/>
    <m/>
    <m/>
    <m/>
    <m/>
    <m/>
    <m/>
    <x v="1"/>
    <n v="0"/>
    <n v="1"/>
    <n v="12"/>
    <n v="12"/>
    <n v="0"/>
    <n v="0"/>
    <n v="1900"/>
    <n v="2005"/>
  </r>
  <r>
    <m/>
    <m/>
    <s v="YEM/SOL/45/TAS/22"/>
    <s v="UNIDO"/>
    <m/>
    <x v="2"/>
    <s v="YEM"/>
    <x v="3"/>
    <s v="SOL"/>
    <s v="Training and awareness workshop in the process agents (TCA) sector"/>
    <d v="2005-04-01T00:00:00"/>
    <d v="2006-04-01T00:00:00"/>
    <s v="FIN"/>
    <d v="2005-09-01T00:00:00"/>
    <m/>
    <d v="2006-12-01T00:00:00"/>
    <d v="2007-09-01T00:00:00"/>
    <n v="0.2"/>
    <m/>
    <m/>
    <n v="0"/>
    <m/>
    <m/>
    <n v="0.2"/>
    <m/>
    <m/>
    <n v="0"/>
    <m/>
    <m/>
    <n v="35000"/>
    <n v="-164"/>
    <n v="34836"/>
    <n v="1"/>
    <n v="0"/>
    <n v="0"/>
    <n v="0"/>
    <n v="3150"/>
    <n v="-15"/>
    <n v="3135"/>
    <n v="0"/>
    <n v="34836"/>
    <n v="0"/>
    <m/>
    <n v="3135"/>
    <n v="0"/>
    <m/>
    <m/>
    <m/>
    <m/>
    <m/>
    <m/>
    <m/>
    <m/>
    <x v="1"/>
    <n v="0"/>
    <n v="1"/>
    <n v="5"/>
    <n v="12"/>
    <n v="0"/>
    <n v="0"/>
    <n v="200"/>
    <n v="2005"/>
  </r>
  <r>
    <m/>
    <m/>
    <s v="MOR/SOL/45/TAS/53"/>
    <s v="UNIDO"/>
    <m/>
    <x v="0"/>
    <s v="MOR"/>
    <x v="3"/>
    <s v="SOL"/>
    <s v="Training and awareness workshop in the solvent and process agents (CTC and TCA) sectors"/>
    <d v="2005-04-01T00:00:00"/>
    <d v="2006-04-01T00:00:00"/>
    <s v="FIN"/>
    <d v="2005-09-01T00:00:00"/>
    <m/>
    <d v="2006-12-01T00:00:00"/>
    <d v="2007-12-01T00:00:00"/>
    <n v="0.1"/>
    <m/>
    <m/>
    <n v="0"/>
    <m/>
    <m/>
    <n v="0.1"/>
    <m/>
    <m/>
    <n v="0"/>
    <m/>
    <m/>
    <n v="40000"/>
    <n v="-591"/>
    <n v="39409"/>
    <n v="1"/>
    <n v="0"/>
    <n v="0"/>
    <n v="0"/>
    <n v="3600"/>
    <n v="-53"/>
    <n v="3547"/>
    <n v="0"/>
    <n v="39409"/>
    <n v="0"/>
    <m/>
    <n v="3547"/>
    <n v="0"/>
    <m/>
    <m/>
    <m/>
    <m/>
    <m/>
    <m/>
    <m/>
    <m/>
    <x v="1"/>
    <n v="0"/>
    <n v="1"/>
    <n v="5"/>
    <n v="12"/>
    <n v="0"/>
    <n v="0"/>
    <n v="100"/>
    <n v="2005"/>
  </r>
  <r>
    <m/>
    <m/>
    <s v="OMA/SOL/45/TAS/11"/>
    <s v="UNIDO"/>
    <m/>
    <x v="2"/>
    <s v="OMA"/>
    <x v="3"/>
    <s v="SOL"/>
    <s v="Training and awareness workshop in the solvent sector (CTC)"/>
    <d v="2005-04-01T00:00:00"/>
    <d v="2006-04-01T00:00:00"/>
    <s v="FIN"/>
    <d v="2005-11-01T00:00:00"/>
    <m/>
    <d v="2006-12-01T00:00:00"/>
    <d v="2008-05-01T00:00:00"/>
    <n v="0.1"/>
    <m/>
    <m/>
    <n v="0"/>
    <m/>
    <m/>
    <n v="0.1"/>
    <m/>
    <m/>
    <n v="0"/>
    <m/>
    <m/>
    <n v="35000"/>
    <n v="0"/>
    <n v="35000"/>
    <n v="1"/>
    <n v="0"/>
    <n v="0"/>
    <n v="0"/>
    <n v="3150"/>
    <n v="0"/>
    <n v="3150"/>
    <n v="0"/>
    <n v="35000"/>
    <n v="0"/>
    <m/>
    <n v="3150"/>
    <n v="0"/>
    <m/>
    <m/>
    <m/>
    <m/>
    <m/>
    <m/>
    <m/>
    <m/>
    <x v="1"/>
    <n v="0"/>
    <n v="1"/>
    <n v="7"/>
    <n v="12"/>
    <n v="0"/>
    <n v="0"/>
    <n v="100"/>
    <n v="2005"/>
  </r>
  <r>
    <m/>
    <m/>
    <s v="CRO/SOL/45/TAS/25"/>
    <s v="UNIDO"/>
    <m/>
    <x v="4"/>
    <s v="CRO"/>
    <x v="3"/>
    <s v="SOL"/>
    <s v="Training and awareness workshop in the solvents (CTC) sector"/>
    <d v="2005-04-01T00:00:00"/>
    <d v="2006-04-01T00:00:00"/>
    <s v="FIN"/>
    <d v="2005-09-01T00:00:00"/>
    <m/>
    <d v="2006-12-01T00:00:00"/>
    <d v="2007-12-01T00:00:00"/>
    <n v="2.2999999999999998"/>
    <m/>
    <m/>
    <n v="0"/>
    <m/>
    <m/>
    <n v="2.2999999999999998"/>
    <m/>
    <m/>
    <n v="0"/>
    <m/>
    <m/>
    <n v="40000"/>
    <n v="0"/>
    <n v="40000"/>
    <n v="1"/>
    <n v="0"/>
    <n v="0"/>
    <n v="0"/>
    <n v="3600"/>
    <n v="0"/>
    <n v="3600"/>
    <n v="0"/>
    <n v="40000"/>
    <n v="0"/>
    <m/>
    <n v="3600"/>
    <n v="0"/>
    <m/>
    <m/>
    <m/>
    <m/>
    <m/>
    <m/>
    <m/>
    <m/>
    <x v="1"/>
    <n v="0"/>
    <n v="1"/>
    <n v="5"/>
    <n v="12"/>
    <n v="0"/>
    <n v="0"/>
    <n v="2300"/>
    <n v="2005"/>
  </r>
  <r>
    <m/>
    <m/>
    <s v="ZAM/SOL/45/TAS/16"/>
    <s v="UNIDO"/>
    <m/>
    <x v="0"/>
    <s v="ZAM"/>
    <x v="3"/>
    <s v="SOL"/>
    <s v="Training and awareness workshop in the solvents and process agents (CTC and TCA)  sectors"/>
    <d v="2005-04-01T00:00:00"/>
    <d v="2006-04-01T00:00:00"/>
    <s v="FIN"/>
    <d v="2005-09-01T00:00:00"/>
    <m/>
    <d v="2006-12-01T00:00:00"/>
    <d v="2008-05-01T00:00:00"/>
    <n v="0"/>
    <m/>
    <m/>
    <n v="0"/>
    <m/>
    <m/>
    <n v="0"/>
    <m/>
    <m/>
    <n v="0"/>
    <m/>
    <m/>
    <n v="40000"/>
    <n v="-1745"/>
    <n v="38255"/>
    <n v="1"/>
    <n v="0"/>
    <n v="0"/>
    <n v="0"/>
    <n v="3600"/>
    <n v="-157"/>
    <n v="3443"/>
    <n v="0"/>
    <n v="38255"/>
    <n v="0"/>
    <m/>
    <n v="3443"/>
    <n v="0"/>
    <m/>
    <m/>
    <m/>
    <m/>
    <m/>
    <m/>
    <m/>
    <m/>
    <x v="1"/>
    <n v="0"/>
    <n v="1"/>
    <n v="5"/>
    <n v="12"/>
    <n v="0"/>
    <n v="0"/>
    <n v="0"/>
    <n v="2005"/>
  </r>
  <r>
    <m/>
    <m/>
    <s v="BAH/SOL/45/TAS/14"/>
    <s v="UNIDO"/>
    <m/>
    <x v="2"/>
    <s v="BAH"/>
    <x v="3"/>
    <s v="SOL"/>
    <s v="Training and awareness workshop in the solvents and process agents (CTC and TCA) sector"/>
    <d v="2005-04-01T00:00:00"/>
    <d v="2006-04-01T00:00:00"/>
    <s v="FIN"/>
    <d v="2006-07-01T00:00:00"/>
    <m/>
    <d v="2007-12-01T00:00:00"/>
    <d v="2009-05-01T00:00:00"/>
    <n v="1.7"/>
    <m/>
    <m/>
    <n v="0"/>
    <m/>
    <m/>
    <n v="1.7"/>
    <m/>
    <m/>
    <n v="0"/>
    <m/>
    <m/>
    <n v="60000"/>
    <n v="-15868"/>
    <n v="44132"/>
    <n v="1"/>
    <n v="0"/>
    <n v="0"/>
    <n v="0"/>
    <n v="5400"/>
    <n v="-1428"/>
    <n v="3972"/>
    <n v="0"/>
    <n v="44132"/>
    <n v="0"/>
    <m/>
    <n v="3972"/>
    <n v="0"/>
    <m/>
    <m/>
    <m/>
    <m/>
    <m/>
    <m/>
    <m/>
    <m/>
    <x v="1"/>
    <n v="0"/>
    <n v="1"/>
    <n v="15"/>
    <n v="12"/>
    <n v="0"/>
    <n v="0"/>
    <n v="1700"/>
    <n v="2005"/>
  </r>
  <r>
    <m/>
    <m/>
    <s v="ETH/SOL/45/TAS/15"/>
    <s v="UNIDO"/>
    <m/>
    <x v="0"/>
    <s v="ETH"/>
    <x v="3"/>
    <s v="SOL"/>
    <s v="Training and awareness workshop in the solvents and process agents (CTC and TCA) sectors"/>
    <d v="2005-04-01T00:00:00"/>
    <d v="2006-04-01T00:00:00"/>
    <s v="CLO"/>
    <d v="2005-08-01T00:00:00"/>
    <m/>
    <m/>
    <d v="2007-12-01T00:00:00"/>
    <n v="5.4"/>
    <m/>
    <m/>
    <n v="0"/>
    <m/>
    <m/>
    <n v="0"/>
    <m/>
    <m/>
    <n v="0"/>
    <m/>
    <m/>
    <n v="40000"/>
    <n v="-35474"/>
    <n v="4526"/>
    <n v="1"/>
    <n v="0"/>
    <n v="0"/>
    <n v="0"/>
    <n v="3600"/>
    <n v="-3193"/>
    <n v="407"/>
    <n v="0"/>
    <n v="4526"/>
    <n v="0"/>
    <m/>
    <n v="407"/>
    <n v="0"/>
    <m/>
    <m/>
    <m/>
    <m/>
    <e v="#N/A"/>
    <e v="#N/A"/>
    <m/>
    <m/>
    <x v="0"/>
    <n v="0"/>
    <n v="1"/>
    <n v="4"/>
    <n v="12"/>
    <n v="0"/>
    <n v="0"/>
    <n v="5400"/>
    <n v="2005"/>
  </r>
  <r>
    <m/>
    <m/>
    <s v="TUN/SOL/45/TAS/45"/>
    <s v="UNIDO"/>
    <m/>
    <x v="0"/>
    <s v="TUN"/>
    <x v="3"/>
    <s v="SOL"/>
    <s v="Training and awareness workshop in the solvents and process agents (CTC and TCA) sectors"/>
    <d v="2005-04-01T00:00:00"/>
    <d v="2006-04-01T00:00:00"/>
    <s v="FIN"/>
    <d v="2006-09-01T00:00:00"/>
    <m/>
    <d v="2007-12-01T00:00:00"/>
    <d v="2009-12-01T00:00:00"/>
    <n v="0.9"/>
    <m/>
    <m/>
    <n v="0"/>
    <m/>
    <m/>
    <n v="0.9"/>
    <m/>
    <m/>
    <n v="0"/>
    <m/>
    <m/>
    <n v="50000"/>
    <n v="-18929.62"/>
    <n v="31070.38"/>
    <n v="0.99998776970220504"/>
    <n v="0.38000000000101863"/>
    <n v="0.38000000000101863"/>
    <n v="0"/>
    <n v="4500"/>
    <n v="-1704"/>
    <n v="2796"/>
    <n v="0"/>
    <n v="31070"/>
    <n v="0"/>
    <m/>
    <n v="2796"/>
    <n v="0"/>
    <m/>
    <m/>
    <m/>
    <m/>
    <m/>
    <m/>
    <m/>
    <m/>
    <x v="1"/>
    <n v="0"/>
    <n v="1"/>
    <n v="17"/>
    <n v="12"/>
    <n v="0"/>
    <n v="0"/>
    <n v="900"/>
    <n v="2005"/>
  </r>
  <r>
    <m/>
    <m/>
    <s v="ASP/REF/06/TRA/03"/>
    <s v="UNDP"/>
    <m/>
    <x v="2"/>
    <s v="ASP"/>
    <x v="2"/>
    <s v="REF"/>
    <s v="Training and demonstration programme in CFC recycling in MAC in Asia"/>
    <d v="1992-02-01T00:00:00"/>
    <d v="1994-07-01T00:00:00"/>
    <s v="FIN"/>
    <d v="1996-06-01T00:00:00"/>
    <m/>
    <d v="1996-08-01T00:00:00"/>
    <d v="1997-12-01T00:00:00"/>
    <n v="0"/>
    <m/>
    <m/>
    <m/>
    <m/>
    <m/>
    <n v="0"/>
    <m/>
    <m/>
    <m/>
    <m/>
    <m/>
    <n v="45000"/>
    <n v="0"/>
    <n v="45000"/>
    <n v="1"/>
    <n v="0"/>
    <n v="0"/>
    <n v="0"/>
    <n v="5850"/>
    <n v="0"/>
    <n v="5850"/>
    <n v="0"/>
    <n v="45000"/>
    <n v="0"/>
    <n v="0"/>
    <n v="5850"/>
    <n v="0"/>
    <m/>
    <m/>
    <m/>
    <m/>
    <s v="Completed in 1996. Financially completed in 1997."/>
    <m/>
    <m/>
    <m/>
    <x v="1"/>
    <n v="0"/>
    <n v="1"/>
    <n v="52"/>
    <n v="29"/>
    <n v="0"/>
    <n v="0"/>
    <n v="0"/>
    <n v="1992"/>
  </r>
  <r>
    <m/>
    <m/>
    <s v="LAC/REF/06/TRA/04"/>
    <s v="UNDP"/>
    <m/>
    <x v="1"/>
    <s v="LAC"/>
    <x v="2"/>
    <s v="REF"/>
    <s v="Training and demonstration programme in CFC recycling in MAC in Latin America"/>
    <d v="1992-02-01T00:00:00"/>
    <d v="1994-02-01T00:00:00"/>
    <s v="FIN"/>
    <d v="1995-11-01T00:00:00"/>
    <m/>
    <d v="1995-11-01T00:00:00"/>
    <d v="1997-12-01T00:00:00"/>
    <n v="0"/>
    <m/>
    <m/>
    <m/>
    <m/>
    <m/>
    <n v="0"/>
    <m/>
    <m/>
    <m/>
    <m/>
    <m/>
    <n v="45000"/>
    <n v="0"/>
    <n v="45000"/>
    <n v="1"/>
    <n v="0"/>
    <n v="0"/>
    <n v="0"/>
    <n v="5850"/>
    <n v="0"/>
    <n v="5850"/>
    <n v="0"/>
    <n v="45000"/>
    <n v="0"/>
    <n v="0"/>
    <n v="5850"/>
    <n v="0"/>
    <m/>
    <m/>
    <m/>
    <m/>
    <s v="Completed in 1995. Financially completed in 1997."/>
    <m/>
    <m/>
    <m/>
    <x v="1"/>
    <n v="0"/>
    <n v="1"/>
    <n v="45"/>
    <n v="24"/>
    <n v="0"/>
    <n v="0"/>
    <n v="0"/>
    <n v="1992"/>
  </r>
  <r>
    <m/>
    <m/>
    <s v="GLO/REF/06/TRA/05"/>
    <s v="UNDP"/>
    <m/>
    <x v="3"/>
    <s v="GLO"/>
    <x v="2"/>
    <s v="REF"/>
    <s v="Training and demonstration programme in CFC recycling in MAC in the Middle East"/>
    <d v="1992-02-01T00:00:00"/>
    <d v="1992-12-01T00:00:00"/>
    <s v="FIN"/>
    <d v="1996-06-01T00:00:00"/>
    <m/>
    <d v="1996-06-01T00:00:00"/>
    <d v="1997-12-01T00:00:00"/>
    <n v="0"/>
    <m/>
    <m/>
    <m/>
    <m/>
    <m/>
    <n v="0"/>
    <m/>
    <m/>
    <m/>
    <m/>
    <m/>
    <n v="45000"/>
    <n v="0"/>
    <n v="45000"/>
    <n v="1"/>
    <n v="0"/>
    <n v="0"/>
    <n v="0"/>
    <n v="5850"/>
    <n v="0"/>
    <n v="5850"/>
    <n v="0"/>
    <n v="45000"/>
    <n v="0"/>
    <n v="0"/>
    <n v="5850"/>
    <n v="0"/>
    <m/>
    <m/>
    <m/>
    <m/>
    <s v="Completed in 1996. Financially completed in 1997."/>
    <m/>
    <m/>
    <m/>
    <x v="1"/>
    <n v="0"/>
    <n v="1"/>
    <n v="52"/>
    <n v="10"/>
    <n v="0"/>
    <n v="0"/>
    <n v="0"/>
    <n v="1992"/>
  </r>
  <r>
    <m/>
    <m/>
    <s v="GLO/REF/06/TRA/18"/>
    <s v="UNDP"/>
    <m/>
    <x v="3"/>
    <s v="GLO"/>
    <x v="2"/>
    <s v="REF"/>
    <s v="Training and demonstration programme in commercial and industrial refrigeration in the Middle East"/>
    <d v="1992-02-01T00:00:00"/>
    <d v="1993-02-01T00:00:00"/>
    <s v="TRF"/>
    <m/>
    <m/>
    <m/>
    <d v="1993-06-01T00:00:00"/>
    <n v="0"/>
    <m/>
    <m/>
    <m/>
    <m/>
    <m/>
    <n v="0"/>
    <m/>
    <m/>
    <m/>
    <m/>
    <m/>
    <n v="40000"/>
    <n v="-40000"/>
    <n v="0"/>
    <n v="0"/>
    <n v="0"/>
    <n v="0"/>
    <n v="0"/>
    <n v="5200"/>
    <n v="-5200"/>
    <n v="0"/>
    <n v="0"/>
    <n v="0"/>
    <n v="0"/>
    <n v="0"/>
    <n v="0"/>
    <n v="0"/>
    <m/>
    <m/>
    <m/>
    <m/>
    <s v="Transferred in 1993. Financially Completed in 1993."/>
    <m/>
    <m/>
    <m/>
    <x v="0"/>
    <n v="0"/>
    <n v="0"/>
    <s v=""/>
    <n v="12"/>
    <n v="0"/>
    <n v="0"/>
    <n v="0"/>
    <n v="1992"/>
  </r>
  <r>
    <m/>
    <m/>
    <s v="AFR/REF/06/TRA/03"/>
    <s v="UNDP"/>
    <m/>
    <x v="0"/>
    <s v="AFR"/>
    <x v="2"/>
    <s v="REF"/>
    <s v="Training and demonstration programme in commercial/industrial refrigeration in Africa (English-speaking countries)"/>
    <d v="1992-02-01T00:00:00"/>
    <d v="1993-02-01T00:00:00"/>
    <s v="TRF"/>
    <m/>
    <m/>
    <m/>
    <d v="1993-06-01T00:00:00"/>
    <n v="0"/>
    <m/>
    <m/>
    <m/>
    <m/>
    <m/>
    <n v="0"/>
    <m/>
    <m/>
    <m/>
    <m/>
    <m/>
    <n v="40000"/>
    <n v="-40000"/>
    <n v="0"/>
    <n v="0"/>
    <n v="0"/>
    <n v="0"/>
    <n v="0"/>
    <n v="5200"/>
    <n v="-5200"/>
    <n v="0"/>
    <n v="0"/>
    <n v="0"/>
    <n v="0"/>
    <n v="0"/>
    <n v="0"/>
    <n v="0"/>
    <m/>
    <m/>
    <m/>
    <m/>
    <s v="Transferred in 1993. Financially Completed in 1993."/>
    <m/>
    <m/>
    <m/>
    <x v="0"/>
    <n v="0"/>
    <n v="0"/>
    <s v=""/>
    <n v="12"/>
    <n v="0"/>
    <n v="0"/>
    <n v="0"/>
    <n v="1992"/>
  </r>
  <r>
    <m/>
    <m/>
    <s v="AFR/REF/10/TRA/06"/>
    <s v="UNEP"/>
    <m/>
    <x v="0"/>
    <s v="AFR"/>
    <x v="2"/>
    <s v="REF"/>
    <s v="Training and demonstration programme in commercial/industrial refrigeration in Africa (English-speaking countries)"/>
    <d v="1993-06-01T00:00:00"/>
    <d v="1994-05-01T00:00:00"/>
    <s v="FIN"/>
    <d v="1993-08-01T00:00:00"/>
    <m/>
    <d v="1994-09-01T00:00:00"/>
    <d v="1994-12-01T00:00:00"/>
    <n v="0"/>
    <m/>
    <m/>
    <n v="0"/>
    <m/>
    <m/>
    <n v="0"/>
    <m/>
    <m/>
    <n v="0"/>
    <m/>
    <m/>
    <n v="43400"/>
    <n v="0"/>
    <n v="43400"/>
    <n v="1"/>
    <n v="0"/>
    <n v="0"/>
    <n v="0"/>
    <n v="5642"/>
    <n v="0"/>
    <n v="5642"/>
    <n v="0"/>
    <n v="43400"/>
    <n v="0"/>
    <n v="0"/>
    <n v="5642"/>
    <n v="0"/>
    <m/>
    <n v="0"/>
    <m/>
    <m/>
    <m/>
    <m/>
    <m/>
    <m/>
    <x v="1"/>
    <n v="0"/>
    <n v="1"/>
    <n v="2"/>
    <n v="11"/>
    <n v="0"/>
    <n v="0"/>
    <n v="0"/>
    <n v="1993"/>
  </r>
  <r>
    <m/>
    <m/>
    <s v="ASP/REF/06/TRA/02"/>
    <s v="UNDP"/>
    <m/>
    <x v="2"/>
    <s v="ASP"/>
    <x v="2"/>
    <s v="REF"/>
    <s v="Training and demonstration programme in commercial/industrial refrigeration in East Asia"/>
    <d v="1992-02-01T00:00:00"/>
    <d v="1993-02-01T00:00:00"/>
    <s v="TRF"/>
    <m/>
    <m/>
    <m/>
    <d v="1993-06-01T00:00:00"/>
    <n v="0"/>
    <m/>
    <m/>
    <m/>
    <m/>
    <m/>
    <n v="0"/>
    <m/>
    <m/>
    <m/>
    <m/>
    <m/>
    <n v="40000"/>
    <n v="-40000"/>
    <n v="0"/>
    <n v="0"/>
    <n v="0"/>
    <n v="0"/>
    <n v="0"/>
    <n v="5200"/>
    <n v="-5200"/>
    <n v="0"/>
    <n v="0"/>
    <n v="0"/>
    <n v="0"/>
    <n v="0"/>
    <n v="0"/>
    <n v="0"/>
    <m/>
    <m/>
    <m/>
    <m/>
    <s v="Transferred in 1993. Financially Completed in 1993."/>
    <m/>
    <m/>
    <m/>
    <x v="0"/>
    <n v="0"/>
    <n v="0"/>
    <s v=""/>
    <n v="12"/>
    <n v="0"/>
    <n v="0"/>
    <n v="0"/>
    <n v="1992"/>
  </r>
  <r>
    <m/>
    <m/>
    <s v="ASP/REF/10/TRA/10"/>
    <s v="UNEP"/>
    <m/>
    <x v="2"/>
    <s v="ASP"/>
    <x v="2"/>
    <s v="REF"/>
    <s v="Training and demonstration programme in commercial/industrial refrigeration in East Asia"/>
    <d v="1993-06-01T00:00:00"/>
    <d v="1994-06-01T00:00:00"/>
    <s v="FIN"/>
    <d v="1996-07-01T00:00:00"/>
    <m/>
    <d v="1997-02-01T00:00:00"/>
    <d v="1999-04-01T00:00:00"/>
    <n v="0"/>
    <m/>
    <m/>
    <n v="0"/>
    <m/>
    <m/>
    <n v="0"/>
    <m/>
    <m/>
    <n v="0"/>
    <m/>
    <m/>
    <n v="43400"/>
    <n v="0"/>
    <n v="43400"/>
    <n v="1"/>
    <n v="0"/>
    <n v="0"/>
    <n v="0"/>
    <n v="5642"/>
    <n v="0"/>
    <n v="5642"/>
    <n v="0"/>
    <n v="43400"/>
    <n v="0"/>
    <n v="0"/>
    <n v="5642"/>
    <n v="0"/>
    <m/>
    <n v="0"/>
    <m/>
    <m/>
    <m/>
    <m/>
    <m/>
    <m/>
    <x v="1"/>
    <n v="0"/>
    <n v="1"/>
    <n v="37"/>
    <n v="12"/>
    <n v="0"/>
    <n v="0"/>
    <n v="0"/>
    <n v="1993"/>
  </r>
  <r>
    <m/>
    <m/>
    <s v="LAC/REF/06/TRA/05"/>
    <s v="UNDP"/>
    <m/>
    <x v="1"/>
    <s v="LAC"/>
    <x v="2"/>
    <s v="REF"/>
    <s v="Training and demonstration programme in commercial/industrial refrigeration in Latin America"/>
    <d v="1992-02-01T00:00:00"/>
    <d v="1993-02-01T00:00:00"/>
    <s v="FIN"/>
    <d v="1992-07-01T00:00:00"/>
    <m/>
    <d v="1992-09-01T00:00:00"/>
    <d v="1997-12-01T00:00:00"/>
    <n v="0"/>
    <m/>
    <m/>
    <m/>
    <m/>
    <m/>
    <n v="0"/>
    <m/>
    <m/>
    <m/>
    <m/>
    <m/>
    <n v="40000"/>
    <n v="-16953"/>
    <n v="23047"/>
    <n v="1"/>
    <n v="0"/>
    <n v="0"/>
    <n v="0"/>
    <n v="5200"/>
    <n v="-2204"/>
    <n v="2996"/>
    <n v="0"/>
    <n v="23047"/>
    <n v="0"/>
    <n v="0"/>
    <n v="2996"/>
    <n v="0"/>
    <m/>
    <m/>
    <m/>
    <m/>
    <s v="Completed in 1992. Financially completed in 1997."/>
    <m/>
    <m/>
    <m/>
    <x v="1"/>
    <n v="0"/>
    <n v="1"/>
    <n v="5"/>
    <n v="12"/>
    <n v="0"/>
    <n v="0"/>
    <n v="0"/>
    <n v="1992"/>
  </r>
  <r>
    <m/>
    <m/>
    <s v="ASP/REF/06/TRA/04"/>
    <s v="UNDP"/>
    <m/>
    <x v="2"/>
    <s v="ASP"/>
    <x v="2"/>
    <s v="REF"/>
    <s v="Training and demonstration programme in commercial/industrial refrigeration in South Asia"/>
    <d v="1992-02-01T00:00:00"/>
    <d v="1993-02-01T00:00:00"/>
    <s v="TRF"/>
    <m/>
    <m/>
    <m/>
    <d v="1993-06-01T00:00:00"/>
    <n v="0"/>
    <m/>
    <m/>
    <m/>
    <m/>
    <m/>
    <n v="0"/>
    <m/>
    <m/>
    <m/>
    <m/>
    <m/>
    <n v="40000"/>
    <n v="-40000"/>
    <n v="0"/>
    <n v="0"/>
    <n v="0"/>
    <n v="0"/>
    <n v="0"/>
    <n v="5200"/>
    <n v="-5200"/>
    <n v="0"/>
    <n v="0"/>
    <n v="0"/>
    <n v="0"/>
    <n v="0"/>
    <n v="0"/>
    <n v="0"/>
    <m/>
    <m/>
    <m/>
    <m/>
    <s v="Transferred in 1993. Financially Completed in 1993."/>
    <m/>
    <m/>
    <m/>
    <x v="0"/>
    <n v="0"/>
    <n v="0"/>
    <s v=""/>
    <n v="12"/>
    <n v="0"/>
    <n v="0"/>
    <n v="0"/>
    <n v="1992"/>
  </r>
  <r>
    <m/>
    <m/>
    <s v="ASP/REF/10/TRA/11"/>
    <s v="UNEP"/>
    <m/>
    <x v="2"/>
    <s v="ASP"/>
    <x v="2"/>
    <s v="REF"/>
    <s v="Training and demonstration programme in commercial/industrial refrigeration in South Asia"/>
    <d v="1993-06-01T00:00:00"/>
    <d v="1994-05-01T00:00:00"/>
    <s v="FIN"/>
    <d v="1993-09-01T00:00:00"/>
    <m/>
    <d v="1994-12-01T00:00:00"/>
    <d v="1995-12-01T00:00:00"/>
    <n v="0"/>
    <m/>
    <m/>
    <n v="0"/>
    <m/>
    <m/>
    <n v="0"/>
    <m/>
    <m/>
    <n v="0"/>
    <m/>
    <m/>
    <n v="43400"/>
    <n v="0"/>
    <n v="43400"/>
    <n v="1"/>
    <n v="0"/>
    <n v="0"/>
    <n v="0"/>
    <n v="5642"/>
    <n v="0"/>
    <n v="5642"/>
    <n v="0"/>
    <n v="43400"/>
    <n v="0"/>
    <n v="0"/>
    <n v="5642"/>
    <n v="0"/>
    <m/>
    <n v="0"/>
    <m/>
    <m/>
    <m/>
    <m/>
    <m/>
    <m/>
    <x v="1"/>
    <n v="0"/>
    <n v="1"/>
    <n v="3"/>
    <n v="11"/>
    <n v="0"/>
    <n v="0"/>
    <n v="0"/>
    <n v="1993"/>
  </r>
  <r>
    <m/>
    <m/>
    <s v="GLO/REF/10/TRA/45"/>
    <s v="UNEP"/>
    <m/>
    <x v="3"/>
    <s v="GLO"/>
    <x v="2"/>
    <s v="REF"/>
    <s v="Training and demonstration programme in commercial/industrial refrigeration in the Middle East"/>
    <d v="1993-06-01T00:00:00"/>
    <d v="1994-05-01T00:00:00"/>
    <s v="FIN"/>
    <d v="1993-07-01T00:00:00"/>
    <m/>
    <d v="1994-12-01T00:00:00"/>
    <d v="1995-12-01T00:00:00"/>
    <n v="0"/>
    <m/>
    <m/>
    <n v="0"/>
    <m/>
    <m/>
    <n v="0"/>
    <m/>
    <m/>
    <n v="0"/>
    <m/>
    <m/>
    <n v="43400"/>
    <n v="0"/>
    <n v="43400"/>
    <n v="1"/>
    <n v="0"/>
    <n v="0"/>
    <n v="0"/>
    <n v="5642"/>
    <n v="0"/>
    <n v="5642"/>
    <n v="0"/>
    <n v="43400"/>
    <n v="0"/>
    <n v="0"/>
    <n v="5642"/>
    <n v="0"/>
    <m/>
    <n v="0"/>
    <m/>
    <m/>
    <m/>
    <m/>
    <m/>
    <m/>
    <x v="1"/>
    <n v="0"/>
    <n v="1"/>
    <n v="1"/>
    <n v="11"/>
    <n v="0"/>
    <n v="0"/>
    <n v="0"/>
    <n v="1993"/>
  </r>
  <r>
    <m/>
    <m/>
    <s v="AFR/REF/06/TRA/02"/>
    <s v="UNDP"/>
    <m/>
    <x v="0"/>
    <s v="AFR"/>
    <x v="2"/>
    <s v="REF"/>
    <s v="Training and demonstration programme in commercial/industrial refrigeration in West Africa (French)"/>
    <d v="1992-02-01T00:00:00"/>
    <d v="1993-02-01T00:00:00"/>
    <s v="TRF"/>
    <m/>
    <m/>
    <m/>
    <d v="1993-06-01T00:00:00"/>
    <n v="0"/>
    <m/>
    <m/>
    <m/>
    <m/>
    <m/>
    <n v="0"/>
    <m/>
    <m/>
    <m/>
    <m/>
    <m/>
    <n v="40000"/>
    <n v="-40000"/>
    <n v="0"/>
    <n v="0"/>
    <n v="0"/>
    <n v="0"/>
    <n v="0"/>
    <n v="5200"/>
    <n v="-5200"/>
    <n v="0"/>
    <n v="0"/>
    <n v="0"/>
    <n v="0"/>
    <n v="0"/>
    <n v="0"/>
    <n v="0"/>
    <m/>
    <m/>
    <m/>
    <m/>
    <s v="Transferred in 1993. Financially Completed in 1993."/>
    <m/>
    <m/>
    <m/>
    <x v="0"/>
    <n v="0"/>
    <n v="0"/>
    <s v=""/>
    <n v="12"/>
    <n v="0"/>
    <n v="0"/>
    <n v="0"/>
    <n v="1992"/>
  </r>
  <r>
    <m/>
    <m/>
    <s v="AFR/REF/10/TRA/05"/>
    <s v="UNEP"/>
    <m/>
    <x v="0"/>
    <s v="AFR"/>
    <x v="2"/>
    <s v="REF"/>
    <s v="Training and demonstration programme in commercial/industrial refrigeration in West Africa (French)"/>
    <d v="1993-06-01T00:00:00"/>
    <d v="1994-05-01T00:00:00"/>
    <s v="FIN"/>
    <d v="1993-07-01T00:00:00"/>
    <m/>
    <d v="1995-07-01T00:00:00"/>
    <d v="1995-12-01T00:00:00"/>
    <n v="0"/>
    <m/>
    <m/>
    <n v="0"/>
    <m/>
    <m/>
    <n v="0"/>
    <m/>
    <m/>
    <n v="0"/>
    <m/>
    <m/>
    <n v="43400"/>
    <n v="0"/>
    <n v="43400"/>
    <n v="1"/>
    <n v="0"/>
    <n v="0"/>
    <n v="0"/>
    <n v="5642"/>
    <n v="0"/>
    <n v="5642"/>
    <n v="0"/>
    <n v="43400"/>
    <n v="0"/>
    <n v="0"/>
    <n v="5642"/>
    <n v="0"/>
    <m/>
    <n v="0"/>
    <m/>
    <m/>
    <m/>
    <m/>
    <m/>
    <m/>
    <x v="1"/>
    <n v="0"/>
    <n v="1"/>
    <n v="1"/>
    <n v="11"/>
    <n v="0"/>
    <n v="0"/>
    <n v="0"/>
    <n v="1993"/>
  </r>
  <r>
    <m/>
    <m/>
    <s v="LAC/HAL/06/TRA/03"/>
    <s v="UNDP"/>
    <m/>
    <x v="1"/>
    <s v="LAC"/>
    <x v="2"/>
    <s v="HAL"/>
    <s v="Training and demonstration programmes in halon reduction in Latin America"/>
    <d v="1992-02-01T00:00:00"/>
    <d v="1994-02-01T00:00:00"/>
    <s v="FIN"/>
    <d v="1993-11-01T00:00:00"/>
    <m/>
    <d v="1994-06-01T00:00:00"/>
    <d v="1997-12-01T00:00:00"/>
    <n v="0"/>
    <m/>
    <m/>
    <m/>
    <m/>
    <m/>
    <n v="0"/>
    <m/>
    <m/>
    <m/>
    <m/>
    <m/>
    <n v="60000"/>
    <n v="-15158"/>
    <n v="44842"/>
    <n v="1"/>
    <n v="0"/>
    <n v="0"/>
    <n v="0"/>
    <n v="7800"/>
    <n v="-1971"/>
    <n v="5829"/>
    <n v="-0.46000000000003638"/>
    <n v="44842"/>
    <n v="0"/>
    <n v="0"/>
    <n v="5829.46"/>
    <n v="0"/>
    <m/>
    <m/>
    <m/>
    <m/>
    <s v="Completed in 1994. Financially completed in 1997."/>
    <m/>
    <m/>
    <m/>
    <x v="1"/>
    <n v="0"/>
    <n v="1"/>
    <n v="21"/>
    <n v="24"/>
    <n v="0"/>
    <n v="0"/>
    <n v="0"/>
    <n v="1992"/>
  </r>
  <r>
    <m/>
    <m/>
    <s v="GLO/HAL/06/TRA/16"/>
    <s v="UNDP"/>
    <m/>
    <x v="3"/>
    <s v="GLO"/>
    <x v="2"/>
    <s v="HAL"/>
    <s v="Training and demonstration programmes in halon reduction in the Middle East"/>
    <d v="1992-02-01T00:00:00"/>
    <d v="1993-02-01T00:00:00"/>
    <s v="FIN"/>
    <d v="1993-03-01T00:00:00"/>
    <m/>
    <d v="1993-12-01T00:00:00"/>
    <d v="1997-12-01T00:00:00"/>
    <n v="0"/>
    <m/>
    <m/>
    <m/>
    <m/>
    <m/>
    <n v="0"/>
    <m/>
    <m/>
    <m/>
    <m/>
    <m/>
    <n v="60000"/>
    <n v="-20988"/>
    <n v="39012"/>
    <n v="1"/>
    <n v="0"/>
    <n v="0"/>
    <n v="0"/>
    <n v="7800"/>
    <n v="-2728"/>
    <n v="5072"/>
    <n v="0.43999999999959982"/>
    <n v="39012"/>
    <n v="0"/>
    <n v="0"/>
    <n v="5071.5600000000004"/>
    <n v="0"/>
    <m/>
    <m/>
    <m/>
    <m/>
    <s v="Completed in 1993. Financially completed in 1997."/>
    <m/>
    <m/>
    <m/>
    <x v="1"/>
    <n v="0"/>
    <n v="1"/>
    <n v="13"/>
    <n v="12"/>
    <n v="0"/>
    <n v="0"/>
    <n v="0"/>
    <n v="1992"/>
  </r>
  <r>
    <m/>
    <m/>
    <s v="SEN/REF/11/TRA/04"/>
    <s v="UNEP"/>
    <m/>
    <x v="0"/>
    <s v="SEN"/>
    <x v="2"/>
    <s v="REF"/>
    <s v="Training and upgrading for repair technicians"/>
    <d v="1993-11-01T00:00:00"/>
    <d v="1995-11-01T00:00:00"/>
    <s v="FIN"/>
    <d v="1994-01-01T00:00:00"/>
    <m/>
    <d v="1994-12-01T00:00:00"/>
    <d v="1995-12-01T00:00:00"/>
    <n v="0"/>
    <m/>
    <m/>
    <n v="0"/>
    <m/>
    <m/>
    <n v="0"/>
    <m/>
    <m/>
    <n v="0"/>
    <m/>
    <m/>
    <n v="58000"/>
    <n v="0"/>
    <n v="58000"/>
    <n v="1"/>
    <n v="0"/>
    <n v="0"/>
    <n v="0"/>
    <n v="7540"/>
    <n v="0"/>
    <n v="7540"/>
    <n v="0"/>
    <n v="58000"/>
    <n v="0"/>
    <n v="0"/>
    <n v="7540"/>
    <n v="0"/>
    <m/>
    <n v="0"/>
    <m/>
    <m/>
    <m/>
    <m/>
    <m/>
    <m/>
    <x v="1"/>
    <n v="0"/>
    <n v="1"/>
    <n v="2"/>
    <n v="24"/>
    <n v="0"/>
    <n v="0"/>
    <n v="0"/>
    <n v="1993"/>
  </r>
  <r>
    <m/>
    <m/>
    <s v="IVC/REF/13/TRA/03"/>
    <s v="UNEP"/>
    <m/>
    <x v="0"/>
    <s v="IVC"/>
    <x v="2"/>
    <s v="REF"/>
    <s v="Training for refrigeration and air conditioning technicians"/>
    <d v="1994-07-01T00:00:00"/>
    <d v="1995-07-01T00:00:00"/>
    <s v="FIN"/>
    <d v="1995-10-01T00:00:00"/>
    <m/>
    <d v="1997-03-01T00:00:00"/>
    <d v="1999-04-01T00:00:00"/>
    <n v="0"/>
    <m/>
    <m/>
    <n v="0"/>
    <m/>
    <m/>
    <n v="0"/>
    <m/>
    <m/>
    <n v="0"/>
    <m/>
    <m/>
    <n v="76000"/>
    <n v="0"/>
    <n v="76000"/>
    <n v="1"/>
    <n v="0"/>
    <n v="0"/>
    <n v="0"/>
    <n v="9880"/>
    <n v="0"/>
    <n v="9880"/>
    <n v="0"/>
    <n v="76000"/>
    <n v="0"/>
    <n v="0"/>
    <n v="9880"/>
    <n v="0"/>
    <m/>
    <n v="0"/>
    <m/>
    <m/>
    <m/>
    <m/>
    <m/>
    <m/>
    <x v="1"/>
    <n v="0"/>
    <n v="1"/>
    <n v="15"/>
    <n v="12"/>
    <n v="0"/>
    <n v="0"/>
    <n v="0"/>
    <n v="1994"/>
  </r>
  <r>
    <m/>
    <m/>
    <s v="BKF/REF/11/TRA/03"/>
    <s v="UNEP"/>
    <m/>
    <x v="0"/>
    <s v="BKF"/>
    <x v="2"/>
    <s v="REF"/>
    <s v="Training for refrigeration repair technicians"/>
    <d v="1993-11-01T00:00:00"/>
    <d v="1996-11-01T00:00:00"/>
    <s v="FIN"/>
    <d v="1994-03-01T00:00:00"/>
    <m/>
    <d v="1996-11-01T00:00:00"/>
    <d v="1999-04-01T00:00:00"/>
    <n v="23"/>
    <m/>
    <m/>
    <n v="0"/>
    <m/>
    <m/>
    <n v="23"/>
    <m/>
    <m/>
    <n v="0"/>
    <m/>
    <m/>
    <n v="41500"/>
    <n v="0"/>
    <n v="41500"/>
    <n v="1"/>
    <n v="0"/>
    <n v="0"/>
    <n v="0"/>
    <n v="5395"/>
    <n v="0"/>
    <n v="5395"/>
    <n v="0"/>
    <n v="41500"/>
    <n v="0"/>
    <n v="0"/>
    <n v="5395"/>
    <n v="0"/>
    <m/>
    <n v="0"/>
    <m/>
    <m/>
    <m/>
    <m/>
    <m/>
    <m/>
    <x v="1"/>
    <n v="0"/>
    <n v="1"/>
    <n v="4"/>
    <n v="36"/>
    <n v="0"/>
    <n v="0"/>
    <n v="23000"/>
    <n v="1993"/>
  </r>
  <r>
    <m/>
    <m/>
    <s v="VEN/SEV/15/TRA/29"/>
    <s v="USA"/>
    <m/>
    <x v="1"/>
    <s v="VEN"/>
    <x v="2"/>
    <s v="SEV"/>
    <s v="Training in all ODS sectors in Venezuelan Military"/>
    <d v="1994-12-01T00:00:00"/>
    <d v="1995-12-01T00:00:00"/>
    <s v="FIN"/>
    <d v="1995-01-01T00:00:00"/>
    <m/>
    <d v="1995-12-01T00:00:00"/>
    <d v="1995-12-01T00:00:00"/>
    <n v="0"/>
    <m/>
    <m/>
    <n v="0"/>
    <m/>
    <m/>
    <m/>
    <m/>
    <m/>
    <m/>
    <m/>
    <m/>
    <n v="40000"/>
    <n v="3500"/>
    <n v="43500"/>
    <n v="1"/>
    <n v="0"/>
    <n v="0"/>
    <n v="0"/>
    <n v="0"/>
    <n v="0"/>
    <n v="0"/>
    <n v="0"/>
    <n v="43500"/>
    <m/>
    <n v="0"/>
    <m/>
    <m/>
    <m/>
    <m/>
    <m/>
    <m/>
    <s v="Completed."/>
    <m/>
    <m/>
    <m/>
    <x v="1"/>
    <n v="0"/>
    <n v="1"/>
    <n v="1"/>
    <n v="12"/>
    <n v="0"/>
    <n v="0"/>
    <n v="0"/>
    <n v="1994"/>
  </r>
  <r>
    <m/>
    <m/>
    <s v="LEB/REF/26/TRA/25"/>
    <s v="Germany"/>
    <m/>
    <x v="2"/>
    <s v="LEB"/>
    <x v="2"/>
    <s v="REF"/>
    <s v="Training in improved operations, service and maintenance for refrigeration technicians in using hydrocarbons"/>
    <d v="1998-11-01T00:00:00"/>
    <d v="1999-12-01T00:00:00"/>
    <s v="FIN"/>
    <d v="1999-01-01T00:00:00"/>
    <m/>
    <d v="1999-09-01T00:00:00"/>
    <d v="2002-01-01T00:00:00"/>
    <n v="0"/>
    <m/>
    <m/>
    <n v="0"/>
    <m/>
    <m/>
    <n v="0"/>
    <m/>
    <m/>
    <n v="0"/>
    <m/>
    <m/>
    <n v="49500"/>
    <n v="-8197"/>
    <n v="41303"/>
    <n v="1"/>
    <n v="0"/>
    <n v="0"/>
    <n v="0"/>
    <n v="0"/>
    <n v="0"/>
    <n v="0"/>
    <n v="0"/>
    <n v="41303"/>
    <n v="0"/>
    <n v="0"/>
    <n v="0"/>
    <n v="0"/>
    <m/>
    <m/>
    <m/>
    <m/>
    <s v="Completed, final report submitted"/>
    <m/>
    <m/>
    <m/>
    <x v="1"/>
    <n v="0"/>
    <n v="1"/>
    <n v="2"/>
    <n v="13"/>
    <n v="0"/>
    <n v="0"/>
    <n v="0"/>
    <n v="1998"/>
  </r>
  <r>
    <m/>
    <m/>
    <s v="MAL/REF/04/TRA/01"/>
    <s v="UNDP"/>
    <m/>
    <x v="2"/>
    <s v="MAL"/>
    <x v="2"/>
    <s v="REF"/>
    <s v="Training in MAC sector"/>
    <d v="1991-06-01T00:00:00"/>
    <d v="1993-12-01T00:00:00"/>
    <s v="FIN"/>
    <d v="1994-10-01T00:00:00"/>
    <m/>
    <d v="1995-12-01T00:00:00"/>
    <d v="1997-12-01T00:00:00"/>
    <n v="0"/>
    <m/>
    <m/>
    <m/>
    <m/>
    <m/>
    <n v="0"/>
    <m/>
    <m/>
    <m/>
    <m/>
    <m/>
    <n v="50000"/>
    <n v="0"/>
    <n v="50000"/>
    <n v="1"/>
    <n v="0"/>
    <n v="0"/>
    <n v="0"/>
    <n v="6500"/>
    <n v="0"/>
    <n v="6500"/>
    <n v="0"/>
    <n v="50000"/>
    <n v="0"/>
    <n v="0"/>
    <n v="6500"/>
    <n v="0"/>
    <m/>
    <m/>
    <m/>
    <m/>
    <s v="Completed in 1995. Financially completed in 1997."/>
    <m/>
    <m/>
    <m/>
    <x v="1"/>
    <n v="0"/>
    <n v="1"/>
    <n v="40"/>
    <n v="30"/>
    <n v="0"/>
    <n v="0"/>
    <n v="0"/>
    <n v="1991"/>
  </r>
  <r>
    <m/>
    <m/>
    <s v="URU/HAL/15/TRA/13"/>
    <s v="USA"/>
    <m/>
    <x v="1"/>
    <s v="URU"/>
    <x v="2"/>
    <s v="HAL"/>
    <s v="Training in the halon sector"/>
    <d v="1994-12-01T00:00:00"/>
    <d v="1995-06-01T00:00:00"/>
    <s v="FIN"/>
    <d v="1994-12-01T00:00:00"/>
    <m/>
    <d v="1995-06-01T00:00:00"/>
    <d v="1995-06-01T00:00:00"/>
    <n v="76.099999999999994"/>
    <m/>
    <m/>
    <n v="0"/>
    <m/>
    <m/>
    <m/>
    <m/>
    <m/>
    <m/>
    <m/>
    <m/>
    <n v="10000"/>
    <n v="0"/>
    <n v="10000"/>
    <n v="1"/>
    <n v="0"/>
    <n v="0"/>
    <n v="0"/>
    <n v="0"/>
    <n v="0"/>
    <n v="0"/>
    <n v="0"/>
    <n v="10000"/>
    <m/>
    <n v="0"/>
    <m/>
    <m/>
    <m/>
    <m/>
    <m/>
    <m/>
    <s v="Completed."/>
    <m/>
    <m/>
    <m/>
    <x v="1"/>
    <n v="0"/>
    <n v="1"/>
    <n v="0"/>
    <n v="6"/>
    <n v="0"/>
    <n v="0"/>
    <n v="76100"/>
    <n v="1994"/>
  </r>
  <r>
    <m/>
    <m/>
    <s v="GLO/REF/19/TRA/97"/>
    <s v="UNEP"/>
    <m/>
    <x v="3"/>
    <s v="GLO"/>
    <x v="2"/>
    <s v="REF"/>
    <s v="Training modules for national training courses on good practices in refrigeration"/>
    <d v="1996-05-01T00:00:00"/>
    <d v="1997-05-01T00:00:00"/>
    <s v="FIN"/>
    <d v="1996-07-01T00:00:00"/>
    <m/>
    <d v="2002-05-01T00:00:00"/>
    <d v="2003-06-01T00:00:00"/>
    <n v="0"/>
    <m/>
    <m/>
    <n v="0"/>
    <m/>
    <m/>
    <n v="0"/>
    <m/>
    <m/>
    <n v="0"/>
    <m/>
    <m/>
    <n v="40000"/>
    <n v="0"/>
    <n v="40000"/>
    <n v="1"/>
    <n v="0"/>
    <n v="0"/>
    <n v="0"/>
    <n v="5200"/>
    <n v="0"/>
    <n v="5200"/>
    <n v="0"/>
    <n v="40000"/>
    <n v="0"/>
    <n v="0"/>
    <n v="5200"/>
    <n v="0"/>
    <m/>
    <n v="0"/>
    <m/>
    <m/>
    <m/>
    <m/>
    <m/>
    <m/>
    <x v="1"/>
    <n v="0"/>
    <n v="1"/>
    <n v="2"/>
    <n v="12"/>
    <n v="0"/>
    <n v="0"/>
    <n v="0"/>
    <n v="1996"/>
  </r>
  <r>
    <m/>
    <m/>
    <s v="GLO/SEV/19/TAS/112"/>
    <s v="UNEP"/>
    <m/>
    <x v="3"/>
    <s v="GLO"/>
    <x v="3"/>
    <s v="SEV"/>
    <s v="Training modules on management of ODS phase out in SMEs"/>
    <d v="1996-05-01T00:00:00"/>
    <d v="1996-12-01T00:00:00"/>
    <s v="CLO"/>
    <d v="1999-12-01T00:00:00"/>
    <m/>
    <m/>
    <d v="2006-12-01T00:00:00"/>
    <n v="0"/>
    <m/>
    <m/>
    <n v="0"/>
    <m/>
    <m/>
    <n v="0"/>
    <m/>
    <m/>
    <n v="0"/>
    <m/>
    <m/>
    <n v="40000"/>
    <n v="-19000"/>
    <n v="21000"/>
    <n v="1"/>
    <n v="0"/>
    <n v="0"/>
    <n v="0"/>
    <n v="5200"/>
    <n v="-2470"/>
    <n v="2730"/>
    <n v="0"/>
    <n v="21000"/>
    <n v="0"/>
    <n v="0"/>
    <n v="2730"/>
    <n v="0"/>
    <m/>
    <n v="0"/>
    <m/>
    <m/>
    <m/>
    <m/>
    <m/>
    <m/>
    <x v="0"/>
    <n v="0"/>
    <n v="1"/>
    <n v="43"/>
    <n v="7"/>
    <n v="0"/>
    <n v="0"/>
    <n v="0"/>
    <n v="1996"/>
  </r>
  <r>
    <m/>
    <m/>
    <s v="GLO/SEV/19/TRA/114"/>
    <s v="UNEP"/>
    <m/>
    <x v="3"/>
    <s v="GLO"/>
    <x v="2"/>
    <s v="SEV"/>
    <s v="Training modules on policy design and setting up of legislation"/>
    <d v="1996-05-01T00:00:00"/>
    <d v="1997-05-01T00:00:00"/>
    <s v="FIN"/>
    <d v="1996-07-01T00:00:00"/>
    <m/>
    <d v="1998-07-01T00:00:00"/>
    <d v="1999-04-01T00:00:00"/>
    <n v="0"/>
    <m/>
    <m/>
    <n v="0"/>
    <m/>
    <m/>
    <n v="0"/>
    <m/>
    <m/>
    <n v="0"/>
    <m/>
    <m/>
    <n v="60000"/>
    <n v="0"/>
    <n v="60000"/>
    <n v="1"/>
    <n v="0"/>
    <n v="0"/>
    <n v="0"/>
    <n v="7800"/>
    <n v="0"/>
    <n v="7800"/>
    <n v="0"/>
    <n v="60000"/>
    <n v="0"/>
    <n v="0"/>
    <n v="7800"/>
    <n v="0"/>
    <m/>
    <n v="0"/>
    <m/>
    <m/>
    <m/>
    <m/>
    <m/>
    <m/>
    <x v="1"/>
    <n v="0"/>
    <n v="1"/>
    <n v="2"/>
    <n v="12"/>
    <n v="0"/>
    <n v="0"/>
    <n v="0"/>
    <n v="1996"/>
  </r>
  <r>
    <m/>
    <m/>
    <s v="ARG/REF/32/TRA/114"/>
    <s v="UNEP"/>
    <m/>
    <x v="1"/>
    <s v="ARG"/>
    <x v="2"/>
    <s v="REF"/>
    <s v="Training of customs officers"/>
    <d v="2000-12-01T00:00:00"/>
    <d v="2002-02-01T00:00:00"/>
    <s v="FIN"/>
    <d v="2001-12-01T00:00:00"/>
    <m/>
    <d v="2007-11-01T00:00:00"/>
    <d v="2008-12-01T00:00:00"/>
    <n v="0"/>
    <m/>
    <m/>
    <n v="0"/>
    <m/>
    <m/>
    <n v="0"/>
    <m/>
    <m/>
    <n v="0"/>
    <m/>
    <m/>
    <n v="175000"/>
    <n v="0"/>
    <n v="175000"/>
    <n v="1"/>
    <n v="0"/>
    <n v="0"/>
    <n v="0"/>
    <n v="22750"/>
    <n v="0"/>
    <n v="22750"/>
    <n v="0"/>
    <n v="175000"/>
    <n v="0"/>
    <n v="0"/>
    <n v="22750"/>
    <n v="0"/>
    <m/>
    <n v="0"/>
    <m/>
    <m/>
    <m/>
    <m/>
    <m/>
    <m/>
    <x v="1"/>
    <n v="0"/>
    <n v="1"/>
    <n v="12"/>
    <n v="14"/>
    <n v="0"/>
    <n v="0"/>
    <n v="0"/>
    <n v="2000"/>
  </r>
  <r>
    <m/>
    <m/>
    <s v="GAM/SEV/19/TRA/03"/>
    <s v="UNEP"/>
    <m/>
    <x v="0"/>
    <s v="GAM"/>
    <x v="2"/>
    <s v="SEV"/>
    <s v="Training of customs officers"/>
    <d v="1996-05-01T00:00:00"/>
    <d v="1996-12-01T00:00:00"/>
    <s v="FIN"/>
    <d v="1999-12-01T00:00:00"/>
    <m/>
    <d v="2002-10-01T00:00:00"/>
    <d v="2003-10-01T00:00:00"/>
    <n v="0"/>
    <m/>
    <m/>
    <n v="0"/>
    <m/>
    <m/>
    <n v="0"/>
    <m/>
    <m/>
    <n v="0"/>
    <m/>
    <m/>
    <n v="9500"/>
    <n v="0"/>
    <n v="9500"/>
    <n v="1"/>
    <n v="0"/>
    <n v="0"/>
    <n v="0"/>
    <n v="1235"/>
    <n v="0"/>
    <n v="1235"/>
    <n v="0"/>
    <n v="9500"/>
    <n v="0"/>
    <n v="0"/>
    <n v="1235"/>
    <n v="0"/>
    <m/>
    <n v="0"/>
    <m/>
    <m/>
    <m/>
    <m/>
    <m/>
    <m/>
    <x v="1"/>
    <n v="0"/>
    <n v="1"/>
    <n v="43"/>
    <n v="7"/>
    <n v="0"/>
    <n v="0"/>
    <n v="0"/>
    <n v="1996"/>
  </r>
  <r>
    <m/>
    <m/>
    <s v="VEN/REF/34/TRA/92"/>
    <s v="UNEP"/>
    <m/>
    <x v="1"/>
    <s v="VEN"/>
    <x v="2"/>
    <s v="REF"/>
    <s v="Training of customs officers"/>
    <d v="2001-07-01T00:00:00"/>
    <d v="2003-12-01T00:00:00"/>
    <s v="FIN"/>
    <d v="2001-12-01T00:00:00"/>
    <m/>
    <d v="2005-12-01T00:00:00"/>
    <d v="2009-12-01T00:00:00"/>
    <n v="0"/>
    <m/>
    <m/>
    <n v="0"/>
    <m/>
    <m/>
    <n v="0"/>
    <m/>
    <m/>
    <n v="0"/>
    <m/>
    <m/>
    <n v="120000"/>
    <n v="-12164"/>
    <n v="107836"/>
    <n v="1"/>
    <n v="0"/>
    <n v="0"/>
    <n v="0"/>
    <n v="15600"/>
    <n v="-1581"/>
    <n v="14019"/>
    <n v="0"/>
    <n v="107836"/>
    <n v="0"/>
    <n v="0"/>
    <n v="14019"/>
    <n v="0"/>
    <m/>
    <n v="0"/>
    <m/>
    <m/>
    <m/>
    <m/>
    <m/>
    <m/>
    <x v="1"/>
    <n v="0"/>
    <n v="1"/>
    <n v="5"/>
    <n v="29"/>
    <n v="0"/>
    <n v="0"/>
    <n v="0"/>
    <n v="2001"/>
  </r>
  <r>
    <m/>
    <m/>
    <s v="THA/SEV/04/TRA/02"/>
    <s v="UNDP"/>
    <m/>
    <x v="2"/>
    <s v="THA"/>
    <x v="2"/>
    <s v="SEV"/>
    <s v="Training of Government technical staff"/>
    <d v="1991-06-01T00:00:00"/>
    <d v="1992-06-01T00:00:00"/>
    <s v="FIN"/>
    <d v="1991-09-01T00:00:00"/>
    <m/>
    <d v="1992-12-01T00:00:00"/>
    <d v="1997-12-01T00:00:00"/>
    <n v="0"/>
    <m/>
    <m/>
    <m/>
    <m/>
    <m/>
    <n v="0"/>
    <m/>
    <m/>
    <m/>
    <m/>
    <m/>
    <n v="50000"/>
    <n v="3785"/>
    <n v="53785"/>
    <n v="1"/>
    <n v="0"/>
    <n v="0"/>
    <n v="0"/>
    <n v="6500"/>
    <n v="492"/>
    <n v="6992"/>
    <n v="-5.0000000000181899E-2"/>
    <n v="53785"/>
    <n v="0"/>
    <n v="0"/>
    <n v="6992.05"/>
    <n v="0"/>
    <m/>
    <m/>
    <m/>
    <m/>
    <s v="Completed in 1992. Financially completed in 1997."/>
    <m/>
    <m/>
    <m/>
    <x v="1"/>
    <n v="0"/>
    <n v="1"/>
    <n v="3"/>
    <n v="12"/>
    <n v="0"/>
    <n v="0"/>
    <n v="0"/>
    <n v="1991"/>
  </r>
  <r>
    <m/>
    <m/>
    <s v="TRI/SEV/04/TRA/01"/>
    <s v="UNDP"/>
    <m/>
    <x v="1"/>
    <s v="TRI"/>
    <x v="2"/>
    <s v="SEV"/>
    <s v="Training of Government technical staff and preliminary work on country programme"/>
    <d v="1991-06-01T00:00:00"/>
    <d v="1992-06-01T00:00:00"/>
    <s v="FIN"/>
    <d v="1992-01-01T00:00:00"/>
    <m/>
    <d v="1995-07-01T00:00:00"/>
    <d v="1997-12-01T00:00:00"/>
    <n v="0"/>
    <m/>
    <m/>
    <m/>
    <m/>
    <m/>
    <n v="0"/>
    <m/>
    <m/>
    <m/>
    <m/>
    <m/>
    <n v="53800"/>
    <n v="102"/>
    <n v="53902"/>
    <n v="1"/>
    <n v="0"/>
    <n v="0"/>
    <n v="0"/>
    <n v="6994"/>
    <n v="13"/>
    <n v="7007"/>
    <n v="-0.26000000000021828"/>
    <n v="53902"/>
    <n v="0"/>
    <n v="0"/>
    <n v="7007.26"/>
    <n v="0"/>
    <m/>
    <m/>
    <m/>
    <m/>
    <s v="Completed in 1995. Financially completed in 1997."/>
    <m/>
    <m/>
    <m/>
    <x v="1"/>
    <n v="0"/>
    <n v="1"/>
    <n v="7"/>
    <n v="12"/>
    <n v="0"/>
    <n v="0"/>
    <n v="0"/>
    <n v="1991"/>
  </r>
  <r>
    <m/>
    <m/>
    <s v="MEX/REF/05/TRA/07"/>
    <s v="IBRD"/>
    <m/>
    <x v="1"/>
    <s v="MEX"/>
    <x v="2"/>
    <s v="REF"/>
    <s v="Training of Quimobasicos personnel in the use of CFC recovery and recycling equipment"/>
    <d v="1991-11-01T00:00:00"/>
    <d v="1992-11-01T00:00:00"/>
    <s v="CLO"/>
    <m/>
    <m/>
    <m/>
    <d v="1996-12-01T00:00:00"/>
    <n v="0"/>
    <m/>
    <m/>
    <n v="0"/>
    <m/>
    <m/>
    <n v="0"/>
    <m/>
    <m/>
    <n v="0"/>
    <m/>
    <m/>
    <n v="252246"/>
    <n v="-252246"/>
    <n v="0"/>
    <n v="0"/>
    <n v="0"/>
    <n v="0"/>
    <n v="0"/>
    <n v="0"/>
    <n v="0"/>
    <n v="0"/>
    <n v="0"/>
    <n v="0"/>
    <n v="0"/>
    <n v="0"/>
    <n v="0"/>
    <n v="0"/>
    <n v="0"/>
    <m/>
    <m/>
    <m/>
    <s v="Project cancelled."/>
    <m/>
    <m/>
    <m/>
    <x v="0"/>
    <n v="0"/>
    <n v="0"/>
    <s v=""/>
    <n v="12"/>
    <n v="0"/>
    <n v="0"/>
    <n v="0"/>
    <n v="1991"/>
  </r>
  <r>
    <m/>
    <m/>
    <s v="DRK/REF/40/TRA/27"/>
    <s v="UNEP"/>
    <m/>
    <x v="2"/>
    <s v="DRK"/>
    <x v="2"/>
    <s v="REF"/>
    <s v="Training of refrigeration service technicians in good servicing practices"/>
    <d v="2003-07-01T00:00:00"/>
    <d v="2006-07-01T00:00:00"/>
    <s v="FIN"/>
    <d v="2003-09-01T00:00:00"/>
    <m/>
    <d v="2004-12-01T00:00:00"/>
    <d v="2008-12-01T00:00:00"/>
    <n v="0"/>
    <m/>
    <m/>
    <n v="0"/>
    <m/>
    <m/>
    <n v="0"/>
    <m/>
    <m/>
    <n v="0"/>
    <m/>
    <m/>
    <n v="70000"/>
    <n v="-2171"/>
    <n v="67829"/>
    <n v="1"/>
    <n v="0"/>
    <n v="0"/>
    <n v="0"/>
    <n v="9100"/>
    <n v="-282"/>
    <n v="8818"/>
    <n v="0"/>
    <n v="67829"/>
    <n v="0"/>
    <n v="0"/>
    <n v="8818"/>
    <n v="0"/>
    <m/>
    <n v="0"/>
    <m/>
    <m/>
    <m/>
    <m/>
    <m/>
    <m/>
    <x v="1"/>
    <n v="0"/>
    <n v="1"/>
    <n v="2"/>
    <n v="36"/>
    <n v="0"/>
    <n v="0"/>
    <n v="0"/>
    <n v="2003"/>
  </r>
  <r>
    <m/>
    <m/>
    <s v="MAU/REF/14/TRA/04"/>
    <s v="France"/>
    <m/>
    <x v="0"/>
    <s v="MAU"/>
    <x v="2"/>
    <s v="REF"/>
    <s v="Training of refrigeration technicians"/>
    <d v="1994-09-01T00:00:00"/>
    <d v="1995-09-01T00:00:00"/>
    <s v="FIN"/>
    <d v="1997-07-01T00:00:00"/>
    <m/>
    <d v="1999-06-01T00:00:00"/>
    <d v="1999-08-01T00:00:00"/>
    <n v="0"/>
    <m/>
    <m/>
    <n v="0"/>
    <m/>
    <m/>
    <m/>
    <m/>
    <m/>
    <m/>
    <m/>
    <m/>
    <n v="25000"/>
    <n v="0"/>
    <n v="25000"/>
    <n v="1"/>
    <n v="0"/>
    <n v="0"/>
    <n v="0"/>
    <n v="0"/>
    <n v="0"/>
    <n v="0"/>
    <n v="0"/>
    <n v="25000"/>
    <m/>
    <n v="0"/>
    <n v="0"/>
    <m/>
    <m/>
    <m/>
    <m/>
    <m/>
    <s v="Projet achevé. PCR soumis"/>
    <m/>
    <m/>
    <m/>
    <x v="1"/>
    <n v="0"/>
    <n v="1"/>
    <n v="34"/>
    <n v="12"/>
    <n v="0"/>
    <n v="0"/>
    <n v="0"/>
    <n v="1994"/>
  </r>
  <r>
    <m/>
    <m/>
    <s v="LEB/REF/23/TRA/20"/>
    <s v="France"/>
    <m/>
    <x v="2"/>
    <s v="LEB"/>
    <x v="2"/>
    <s v="REF"/>
    <s v="Training of refrigeration technicians on recovery and recycling methodologies"/>
    <d v="1997-11-01T00:00:00"/>
    <d v="1999-06-01T00:00:00"/>
    <s v="FIN"/>
    <d v="1998-03-01T00:00:00"/>
    <m/>
    <d v="2000-10-01T00:00:00"/>
    <d v="2000-12-01T00:00:00"/>
    <n v="0"/>
    <m/>
    <m/>
    <n v="0"/>
    <m/>
    <m/>
    <m/>
    <m/>
    <m/>
    <m/>
    <m/>
    <m/>
    <n v="52668"/>
    <n v="0"/>
    <n v="52668"/>
    <n v="1"/>
    <n v="0"/>
    <n v="0"/>
    <n v="0"/>
    <n v="0"/>
    <n v="0"/>
    <n v="0"/>
    <n v="0"/>
    <n v="52668"/>
    <m/>
    <m/>
    <n v="0"/>
    <m/>
    <m/>
    <m/>
    <m/>
    <m/>
    <s v="Projet achevé en octobre 2000"/>
    <m/>
    <m/>
    <m/>
    <x v="1"/>
    <n v="0"/>
    <n v="1"/>
    <n v="4"/>
    <n v="19"/>
    <n v="0"/>
    <n v="0"/>
    <n v="0"/>
    <n v="1997"/>
  </r>
  <r>
    <m/>
    <m/>
    <s v="MOR/REF/23/TRA/18"/>
    <s v="France"/>
    <m/>
    <x v="0"/>
    <s v="MOR"/>
    <x v="2"/>
    <s v="REF"/>
    <s v="Training of refrigeration technicians on recovery and recycling methodologies"/>
    <d v="1997-11-01T00:00:00"/>
    <d v="1998-06-01T00:00:00"/>
    <s v="FIN"/>
    <d v="1999-02-01T00:00:00"/>
    <m/>
    <d v="2000-12-01T00:00:00"/>
    <d v="2000-12-01T00:00:00"/>
    <n v="0"/>
    <m/>
    <m/>
    <n v="0"/>
    <m/>
    <m/>
    <m/>
    <m/>
    <m/>
    <m/>
    <m/>
    <m/>
    <n v="53361"/>
    <n v="0"/>
    <n v="53361"/>
    <n v="1"/>
    <n v="0"/>
    <n v="0"/>
    <n v="0"/>
    <n v="0"/>
    <n v="0"/>
    <n v="0"/>
    <n v="0"/>
    <n v="53361"/>
    <m/>
    <m/>
    <n v="0"/>
    <m/>
    <m/>
    <m/>
    <m/>
    <m/>
    <s v="Project completed"/>
    <m/>
    <m/>
    <m/>
    <x v="1"/>
    <n v="0"/>
    <n v="1"/>
    <n v="15"/>
    <n v="7"/>
    <n v="0"/>
    <n v="0"/>
    <n v="0"/>
    <n v="1997"/>
  </r>
  <r>
    <m/>
    <m/>
    <s v="SEN/REF/21/TRA/07"/>
    <s v="France"/>
    <m/>
    <x v="0"/>
    <s v="SEN"/>
    <x v="2"/>
    <s v="REF"/>
    <s v="Training of technicians in domestic refrigeration and air conditioning"/>
    <d v="1997-02-01T00:00:00"/>
    <d v="1997-08-01T00:00:00"/>
    <s v="FIN"/>
    <d v="1998-01-01T00:00:00"/>
    <m/>
    <d v="1998-03-01T00:00:00"/>
    <d v="1998-06-01T00:00:00"/>
    <n v="0"/>
    <m/>
    <m/>
    <n v="0"/>
    <m/>
    <m/>
    <m/>
    <m/>
    <m/>
    <m/>
    <m/>
    <m/>
    <n v="16500"/>
    <n v="0"/>
    <n v="16500"/>
    <n v="1"/>
    <n v="0"/>
    <n v="0"/>
    <n v="0"/>
    <n v="0"/>
    <n v="0"/>
    <n v="0"/>
    <n v="0"/>
    <n v="16500"/>
    <m/>
    <m/>
    <n v="0"/>
    <m/>
    <m/>
    <m/>
    <m/>
    <m/>
    <s v="Projet achevé. PCR soumis"/>
    <m/>
    <m/>
    <m/>
    <x v="1"/>
    <n v="0"/>
    <n v="1"/>
    <n v="11"/>
    <n v="6"/>
    <n v="0"/>
    <n v="0"/>
    <n v="0"/>
    <n v="1997"/>
  </r>
  <r>
    <m/>
    <m/>
    <s v="IND/SEV/12/TRA/22"/>
    <s v="IBRD"/>
    <m/>
    <x v="2"/>
    <s v="IND"/>
    <x v="2"/>
    <s v="SEV"/>
    <s v="Training of the Financial Intermediary on Multilateral Fund and World Bank project processing procedures"/>
    <d v="1994-03-01T00:00:00"/>
    <d v="1995-03-01T00:00:00"/>
    <s v="FIN"/>
    <d v="1995-03-01T00:00:00"/>
    <m/>
    <d v="1995-03-01T00:00:00"/>
    <d v="1995-03-01T00:00:00"/>
    <n v="0"/>
    <m/>
    <m/>
    <n v="0"/>
    <m/>
    <m/>
    <n v="0"/>
    <m/>
    <m/>
    <n v="0"/>
    <m/>
    <m/>
    <n v="600000"/>
    <n v="-494292"/>
    <n v="105708"/>
    <n v="1"/>
    <n v="0"/>
    <n v="0"/>
    <n v="0"/>
    <n v="0"/>
    <n v="0"/>
    <n v="0"/>
    <n v="0"/>
    <n v="105708"/>
    <n v="0"/>
    <n v="0"/>
    <n v="0"/>
    <n v="0"/>
    <n v="0"/>
    <m/>
    <m/>
    <m/>
    <s v="Project preparation advance of $345,000 to IDBI has been cleared by the Bank to support the preparation of subprojects to be processed thru the umbrella grant agreement."/>
    <m/>
    <m/>
    <m/>
    <x v="1"/>
    <n v="0"/>
    <n v="1"/>
    <n v="12"/>
    <n v="12"/>
    <n v="0"/>
    <n v="0"/>
    <n v="0"/>
    <n v="1994"/>
  </r>
  <r>
    <m/>
    <m/>
    <s v="IDS/SEV/12/TRA/14"/>
    <s v="IBRD"/>
    <m/>
    <x v="2"/>
    <s v="IDS"/>
    <x v="2"/>
    <s v="SEV"/>
    <s v="Training of the Financial Intermediary on Multilateral Fund and World Bank project processing procedures"/>
    <d v="1994-03-01T00:00:00"/>
    <d v="1995-03-01T00:00:00"/>
    <s v="FIN"/>
    <d v="1996-07-01T00:00:00"/>
    <m/>
    <d v="1998-08-01T00:00:00"/>
    <d v="1998-08-01T00:00:00"/>
    <n v="0"/>
    <m/>
    <m/>
    <n v="0"/>
    <m/>
    <m/>
    <n v="0"/>
    <m/>
    <m/>
    <n v="0"/>
    <m/>
    <m/>
    <n v="50000"/>
    <n v="-701"/>
    <n v="49299"/>
    <n v="1"/>
    <n v="0"/>
    <n v="0"/>
    <n v="0"/>
    <n v="0"/>
    <n v="0"/>
    <n v="0"/>
    <n v="0"/>
    <n v="49299"/>
    <n v="0"/>
    <n v="0"/>
    <n v="0"/>
    <n v="0"/>
    <n v="0"/>
    <m/>
    <m/>
    <m/>
    <s v="TA Uppindo project is closed. PCR submitted. 3% agency fee incl."/>
    <m/>
    <m/>
    <m/>
    <x v="1"/>
    <n v="0"/>
    <n v="1"/>
    <n v="28"/>
    <n v="12"/>
    <n v="0"/>
    <n v="0"/>
    <n v="0"/>
    <n v="1994"/>
  </r>
  <r>
    <m/>
    <m/>
    <s v="GLO/SEV/59/TRA/297"/>
    <s v="Japan"/>
    <m/>
    <x v="3"/>
    <s v="GLO"/>
    <x v="2"/>
    <s v="SEV"/>
    <s v="Training on alternative technologies to HCFCs"/>
    <d v="2009-11-01T00:00:00"/>
    <d v="2010-05-01T00:00:00"/>
    <s v="FIN"/>
    <d v="2010-03-01T00:00:00"/>
    <m/>
    <d v="2011-03-01T00:00:00"/>
    <d v="2013-12-01T00:00:00"/>
    <n v="0"/>
    <m/>
    <m/>
    <n v="0"/>
    <m/>
    <m/>
    <m/>
    <m/>
    <m/>
    <m/>
    <m/>
    <m/>
    <n v="141750"/>
    <n v="-335"/>
    <n v="141415"/>
    <n v="1"/>
    <n v="0"/>
    <n v="0"/>
    <n v="0"/>
    <n v="18428"/>
    <n v="-44"/>
    <n v="18384"/>
    <n v="0"/>
    <n v="141415"/>
    <n v="0"/>
    <n v="0"/>
    <n v="18384"/>
    <n v="0"/>
    <m/>
    <m/>
    <m/>
    <m/>
    <s v="Financial completion in Dec 2013. Refund was reported to 71st ExCom, Dec 2013. FIN. "/>
    <m/>
    <m/>
    <m/>
    <x v="1"/>
    <n v="0"/>
    <n v="1"/>
    <n v="4"/>
    <n v="6"/>
    <n v="0"/>
    <n v="0"/>
    <n v="0"/>
    <n v="2009"/>
  </r>
  <r>
    <m/>
    <m/>
    <s v="COL/REF/35/TRA/52"/>
    <s v="Canada"/>
    <m/>
    <x v="1"/>
    <s v="COL"/>
    <x v="2"/>
    <s v="REF"/>
    <s v="Training programme for customs officers"/>
    <d v="2001-12-01T00:00:00"/>
    <d v="2004-07-01T00:00:00"/>
    <s v="FIN"/>
    <d v="2002-06-01T00:00:00"/>
    <m/>
    <d v="2006-08-01T00:00:00"/>
    <d v="2006-08-01T00:00:00"/>
    <n v="0"/>
    <m/>
    <m/>
    <n v="0"/>
    <m/>
    <m/>
    <m/>
    <m/>
    <m/>
    <m/>
    <m/>
    <m/>
    <n v="106150"/>
    <n v="0"/>
    <n v="106150"/>
    <n v="1"/>
    <n v="0"/>
    <n v="0"/>
    <n v="0"/>
    <n v="13799"/>
    <n v="0"/>
    <n v="13799"/>
    <n v="0"/>
    <n v="106150"/>
    <m/>
    <n v="0"/>
    <n v="13799"/>
    <m/>
    <m/>
    <m/>
    <m/>
    <m/>
    <s v="300 customs officers trained and monitoring and evaluation completed by June 2005.  However, one final activity, reproduction of training manual was completed only by August 2006. PCR submitted in 2006."/>
    <m/>
    <m/>
    <m/>
    <x v="1"/>
    <n v="0"/>
    <n v="1"/>
    <n v="6"/>
    <n v="31"/>
    <n v="0"/>
    <n v="0"/>
    <n v="0"/>
    <n v="2001"/>
  </r>
  <r>
    <m/>
    <m/>
    <s v="PHI/REF/35/TRA/66"/>
    <s v="UNEP"/>
    <m/>
    <x v="2"/>
    <s v="PHI"/>
    <x v="2"/>
    <s v="REF"/>
    <s v="Training programme for customs officials and other key stakeholders"/>
    <d v="2001-12-01T00:00:00"/>
    <d v="2004-01-01T00:00:00"/>
    <s v="FIN"/>
    <d v="2002-06-01T00:00:00"/>
    <m/>
    <d v="2005-12-01T00:00:00"/>
    <d v="2006-11-01T00:00:00"/>
    <n v="0"/>
    <m/>
    <m/>
    <n v="0"/>
    <m/>
    <m/>
    <n v="0"/>
    <m/>
    <m/>
    <n v="0"/>
    <m/>
    <m/>
    <n v="170250"/>
    <n v="-3588"/>
    <n v="166662"/>
    <n v="1"/>
    <n v="0"/>
    <n v="0"/>
    <n v="0"/>
    <n v="22133"/>
    <n v="-466"/>
    <n v="21667"/>
    <n v="0"/>
    <n v="166662"/>
    <n v="0"/>
    <n v="0"/>
    <n v="21667"/>
    <n v="0"/>
    <m/>
    <n v="0"/>
    <m/>
    <m/>
    <m/>
    <m/>
    <m/>
    <m/>
    <x v="1"/>
    <n v="0"/>
    <n v="1"/>
    <n v="6"/>
    <n v="25"/>
    <n v="0"/>
    <n v="0"/>
    <n v="0"/>
    <n v="2001"/>
  </r>
  <r>
    <m/>
    <m/>
    <s v="GHA/FUM/37/TRA/18"/>
    <s v="UNDP"/>
    <m/>
    <x v="0"/>
    <s v="GHA"/>
    <x v="2"/>
    <s v="FUM"/>
    <s v="Training programme for terminal phase-out of methyl bromide use, excluding QPS applications"/>
    <d v="2002-07-01T00:00:00"/>
    <d v="2005-08-01T00:00:00"/>
    <s v="FIN"/>
    <d v="2003-02-01T00:00:00"/>
    <m/>
    <d v="2006-12-01T00:00:00"/>
    <d v="2009-08-01T00:00:00"/>
    <n v="6.3"/>
    <m/>
    <m/>
    <m/>
    <m/>
    <m/>
    <n v="6.3"/>
    <m/>
    <m/>
    <m/>
    <m/>
    <m/>
    <n v="101550"/>
    <n v="-799"/>
    <n v="100751"/>
    <n v="1"/>
    <n v="0"/>
    <n v="0"/>
    <n v="0"/>
    <n v="13202"/>
    <n v="-104"/>
    <n v="13098"/>
    <n v="0.37000000000080036"/>
    <n v="100751"/>
    <n v="0"/>
    <n v="0"/>
    <n v="13097.63"/>
    <n v="0"/>
    <m/>
    <m/>
    <m/>
    <m/>
    <s v="Completed in 2006.Financially completed in 2009."/>
    <m/>
    <m/>
    <m/>
    <x v="1"/>
    <n v="0"/>
    <n v="1"/>
    <n v="7"/>
    <n v="37"/>
    <n v="0"/>
    <n v="0"/>
    <n v="6300"/>
    <n v="2002"/>
  </r>
  <r>
    <m/>
    <m/>
    <s v="ECU/SEV/06/TRA/03"/>
    <s v="UNDP"/>
    <m/>
    <x v="1"/>
    <s v="ECU"/>
    <x v="2"/>
    <s v="SEV"/>
    <s v="Training programme for the Montreal Protocol Project Implementation Unit"/>
    <d v="1992-02-01T00:00:00"/>
    <d v="1993-12-01T00:00:00"/>
    <s v="FIN"/>
    <d v="1993-01-01T00:00:00"/>
    <m/>
    <d v="1994-06-01T00:00:00"/>
    <d v="1997-12-01T00:00:00"/>
    <n v="0"/>
    <m/>
    <m/>
    <m/>
    <m/>
    <m/>
    <n v="0"/>
    <m/>
    <m/>
    <m/>
    <m/>
    <m/>
    <n v="100000"/>
    <n v="40000"/>
    <n v="140000"/>
    <n v="1"/>
    <n v="0"/>
    <n v="0"/>
    <n v="0"/>
    <n v="13000"/>
    <n v="5200"/>
    <n v="18200"/>
    <n v="0"/>
    <n v="140000"/>
    <n v="0"/>
    <n v="0"/>
    <n v="18200"/>
    <n v="0"/>
    <m/>
    <m/>
    <m/>
    <m/>
    <s v="Completed in 1994. Financially completed in 1997."/>
    <m/>
    <m/>
    <m/>
    <x v="1"/>
    <n v="0"/>
    <n v="1"/>
    <n v="11"/>
    <n v="22"/>
    <n v="0"/>
    <n v="0"/>
    <n v="0"/>
    <n v="1992"/>
  </r>
  <r>
    <m/>
    <m/>
    <s v="ARG/REF/32/TRA/115"/>
    <s v="UNEP"/>
    <m/>
    <x v="1"/>
    <s v="ARG"/>
    <x v="2"/>
    <s v="REF"/>
    <s v="Training programme for the refrigeration servicing sector (Phase III)"/>
    <d v="2000-12-01T00:00:00"/>
    <d v="2003-12-01T00:00:00"/>
    <s v="FIN"/>
    <d v="2001-12-01T00:00:00"/>
    <m/>
    <d v="2009-07-01T00:00:00"/>
    <d v="2010-12-01T00:00:00"/>
    <n v="0"/>
    <m/>
    <m/>
    <n v="0"/>
    <m/>
    <m/>
    <n v="0"/>
    <m/>
    <m/>
    <n v="0"/>
    <m/>
    <m/>
    <n v="300000"/>
    <n v="0"/>
    <n v="300000"/>
    <n v="1"/>
    <n v="0"/>
    <n v="0"/>
    <n v="0"/>
    <n v="39000"/>
    <n v="0"/>
    <n v="39000"/>
    <n v="0"/>
    <n v="300000"/>
    <n v="0"/>
    <n v="0"/>
    <n v="39000"/>
    <n v="0"/>
    <m/>
    <n v="0"/>
    <m/>
    <m/>
    <m/>
    <m/>
    <m/>
    <m/>
    <x v="1"/>
    <n v="0"/>
    <n v="1"/>
    <n v="12"/>
    <n v="36"/>
    <n v="0"/>
    <n v="0"/>
    <n v="0"/>
    <n v="2000"/>
  </r>
  <r>
    <m/>
    <m/>
    <s v="COL/REF/17/TRA/18"/>
    <s v="UNEP"/>
    <m/>
    <x v="1"/>
    <s v="COL"/>
    <x v="2"/>
    <s v="REF"/>
    <s v="Training programme in good practices in refrigeration"/>
    <d v="1995-07-01T00:00:00"/>
    <d v="1996-07-01T00:00:00"/>
    <s v="FIN"/>
    <d v="1995-09-01T00:00:00"/>
    <m/>
    <d v="2003-12-01T00:00:00"/>
    <d v="2005-02-01T00:00:00"/>
    <n v="0"/>
    <m/>
    <m/>
    <n v="0"/>
    <m/>
    <m/>
    <n v="0"/>
    <m/>
    <m/>
    <n v="0"/>
    <m/>
    <m/>
    <n v="149100"/>
    <n v="-42081.59"/>
    <n v="107018.41"/>
    <n v="0.99999616888346587"/>
    <n v="0.41000000000349246"/>
    <n v="0.41000000000349246"/>
    <n v="0"/>
    <n v="19383"/>
    <n v="-5470.61"/>
    <n v="13912.39"/>
    <n v="5.329998735760455E-2"/>
    <n v="107018"/>
    <n v="0"/>
    <n v="0"/>
    <n v="13912.336700012642"/>
    <n v="0"/>
    <m/>
    <n v="0"/>
    <m/>
    <m/>
    <m/>
    <m/>
    <m/>
    <m/>
    <x v="1"/>
    <n v="0"/>
    <n v="1"/>
    <n v="2"/>
    <n v="12"/>
    <n v="0"/>
    <n v="0"/>
    <n v="0"/>
    <n v="1995"/>
  </r>
  <r>
    <m/>
    <m/>
    <s v="PHI/REF/04/TRA/02"/>
    <s v="UNDP"/>
    <m/>
    <x v="2"/>
    <s v="PHI"/>
    <x v="2"/>
    <s v="REF"/>
    <s v="Training programme in the refrigeration sector"/>
    <d v="1991-06-01T00:00:00"/>
    <d v="1992-06-01T00:00:00"/>
    <s v="FIN"/>
    <d v="1992-04-01T00:00:00"/>
    <m/>
    <d v="1992-12-01T00:00:00"/>
    <d v="1997-12-01T00:00:00"/>
    <n v="0"/>
    <m/>
    <m/>
    <m/>
    <m/>
    <m/>
    <n v="0"/>
    <m/>
    <m/>
    <m/>
    <m/>
    <m/>
    <n v="64000"/>
    <n v="-1707"/>
    <n v="62293"/>
    <n v="1"/>
    <n v="0"/>
    <n v="0"/>
    <n v="0"/>
    <n v="8320"/>
    <n v="-222"/>
    <n v="8098"/>
    <n v="0.39000000000032742"/>
    <n v="62293"/>
    <n v="0"/>
    <n v="0"/>
    <n v="8097.61"/>
    <n v="0"/>
    <m/>
    <m/>
    <m/>
    <m/>
    <s v="Completed in 1992. Financially completed in 1997."/>
    <m/>
    <m/>
    <m/>
    <x v="1"/>
    <n v="0"/>
    <n v="1"/>
    <n v="10"/>
    <n v="12"/>
    <n v="0"/>
    <n v="0"/>
    <n v="0"/>
    <n v="1991"/>
  </r>
  <r>
    <m/>
    <m/>
    <s v="ASP/REF/13/TRA/15"/>
    <s v="Singapore"/>
    <m/>
    <x v="2"/>
    <s v="ASP"/>
    <x v="2"/>
    <s v="REF"/>
    <s v="Training workshop on CFC-113 and methyl chloroform substitutes and alternative technologies in ASEAN countries"/>
    <d v="1994-07-01T00:00:00"/>
    <d v="1995-07-01T00:00:00"/>
    <s v="FIN"/>
    <m/>
    <m/>
    <d v="1995-12-01T00:00:00"/>
    <m/>
    <n v="0"/>
    <m/>
    <m/>
    <m/>
    <m/>
    <m/>
    <m/>
    <m/>
    <m/>
    <m/>
    <m/>
    <m/>
    <n v="40000"/>
    <n v="0"/>
    <n v="40000"/>
    <n v="1"/>
    <n v="0"/>
    <n v="0"/>
    <n v="0"/>
    <m/>
    <m/>
    <n v="0"/>
    <n v="0"/>
    <n v="40000"/>
    <m/>
    <m/>
    <m/>
    <m/>
    <m/>
    <m/>
    <m/>
    <m/>
    <m/>
    <m/>
    <m/>
    <m/>
    <x v="1"/>
    <n v="0"/>
    <n v="1"/>
    <s v=""/>
    <n v="12"/>
    <n v="0"/>
    <n v="0"/>
    <n v="0"/>
    <n v="1994"/>
  </r>
  <r>
    <m/>
    <m/>
    <s v="CPR/SEV/18/TRA/155"/>
    <s v="UNEP"/>
    <m/>
    <x v="2"/>
    <s v="CPR"/>
    <x v="2"/>
    <s v="SEV"/>
    <s v="Training workshop on safety aspects of CFC substitutes"/>
    <d v="1995-11-01T00:00:00"/>
    <d v="1996-05-01T00:00:00"/>
    <s v="FIN"/>
    <d v="1996-01-01T00:00:00"/>
    <m/>
    <d v="1996-05-01T00:00:00"/>
    <d v="1999-04-01T00:00:00"/>
    <n v="0"/>
    <m/>
    <m/>
    <n v="0"/>
    <m/>
    <m/>
    <n v="0"/>
    <m/>
    <m/>
    <n v="0"/>
    <m/>
    <m/>
    <n v="82400"/>
    <n v="0"/>
    <n v="82400"/>
    <n v="1"/>
    <n v="0"/>
    <n v="0"/>
    <n v="0"/>
    <n v="10712"/>
    <n v="0"/>
    <n v="10712"/>
    <n v="0"/>
    <n v="82400"/>
    <n v="0"/>
    <n v="0"/>
    <n v="10712"/>
    <n v="0"/>
    <m/>
    <n v="0"/>
    <m/>
    <m/>
    <m/>
    <m/>
    <m/>
    <m/>
    <x v="1"/>
    <n v="0"/>
    <n v="1"/>
    <n v="2"/>
    <n v="6"/>
    <n v="0"/>
    <n v="0"/>
    <n v="0"/>
    <n v="1995"/>
  </r>
  <r>
    <m/>
    <m/>
    <s v="URU/HAL/18/INV/18"/>
    <s v="UNDP"/>
    <m/>
    <x v="1"/>
    <s v="URU"/>
    <x v="0"/>
    <s v="HAL"/>
    <s v="Transfer of technology and conversion of production of halon-1211 fire extinguishers at Izeta López Fire Company"/>
    <d v="1995-11-01T00:00:00"/>
    <d v="1996-02-01T00:00:00"/>
    <s v="FIN"/>
    <d v="1996-12-01T00:00:00"/>
    <m/>
    <d v="1996-12-01T00:00:00"/>
    <d v="1999-12-01T00:00:00"/>
    <n v="2.7"/>
    <m/>
    <m/>
    <m/>
    <m/>
    <m/>
    <n v="2.7"/>
    <m/>
    <m/>
    <m/>
    <m/>
    <m/>
    <n v="24225"/>
    <n v="0"/>
    <n v="24225"/>
    <n v="1"/>
    <n v="0"/>
    <n v="0"/>
    <n v="0"/>
    <n v="3149"/>
    <n v="0"/>
    <n v="3149"/>
    <n v="-0.25"/>
    <n v="24225"/>
    <n v="0"/>
    <n v="0"/>
    <n v="3149.25"/>
    <n v="0"/>
    <m/>
    <m/>
    <m/>
    <m/>
    <s v="Completed in 1996. Financially completed in 1999."/>
    <m/>
    <m/>
    <m/>
    <x v="1"/>
    <n v="0"/>
    <n v="1"/>
    <n v="13"/>
    <n v="3"/>
    <n v="0"/>
    <n v="0"/>
    <n v="2700"/>
    <n v="1995"/>
  </r>
  <r>
    <m/>
    <m/>
    <s v="BGD/ARS/52/TAS/27"/>
    <s v="UNEP"/>
    <m/>
    <x v="2"/>
    <s v="BGD"/>
    <x v="3"/>
    <s v="ARS"/>
    <s v="Transition strategy for phasing out use of CFCs in the manufacturing of MDIs"/>
    <d v="2007-07-01T00:00:00"/>
    <d v="2011-07-01T00:00:00"/>
    <s v="FIN"/>
    <d v="2008-11-01T00:00:00"/>
    <m/>
    <d v="2011-12-01T00:00:00"/>
    <d v="2012-12-01T00:00:00"/>
    <n v="0"/>
    <m/>
    <m/>
    <n v="0"/>
    <m/>
    <m/>
    <n v="0"/>
    <m/>
    <m/>
    <n v="0"/>
    <m/>
    <m/>
    <n v="70000"/>
    <n v="0"/>
    <n v="70000"/>
    <n v="1"/>
    <n v="0"/>
    <n v="0"/>
    <n v="0"/>
    <n v="9100"/>
    <n v="0"/>
    <n v="9100"/>
    <n v="0"/>
    <n v="70000"/>
    <n v="0"/>
    <n v="0"/>
    <n v="9100"/>
    <n v="0"/>
    <m/>
    <n v="0"/>
    <m/>
    <m/>
    <m/>
    <m/>
    <m/>
    <m/>
    <x v="1"/>
    <n v="0"/>
    <n v="1"/>
    <n v="16"/>
    <n v="48"/>
    <n v="0"/>
    <n v="0"/>
    <n v="0"/>
    <n v="2007"/>
  </r>
  <r>
    <m/>
    <m/>
    <s v="URU/ARS/38/TAS/40"/>
    <s v="UNDP"/>
    <m/>
    <x v="1"/>
    <s v="URU"/>
    <x v="3"/>
    <s v="ARS"/>
    <s v="Transition strategy for the phase-out of CFCs use in MDIs"/>
    <d v="2002-11-01T00:00:00"/>
    <d v="2009-12-01T00:00:00"/>
    <s v="FIN"/>
    <d v="2005-01-01T00:00:00"/>
    <m/>
    <d v="2009-12-01T00:00:00"/>
    <d v="2011-02-01T00:00:00"/>
    <n v="0"/>
    <m/>
    <m/>
    <m/>
    <m/>
    <m/>
    <n v="0"/>
    <m/>
    <m/>
    <m/>
    <m/>
    <m/>
    <n v="70000"/>
    <n v="0"/>
    <n v="70000"/>
    <n v="1"/>
    <n v="0"/>
    <n v="0"/>
    <n v="0"/>
    <n v="9100"/>
    <n v="0"/>
    <n v="9100"/>
    <n v="0"/>
    <n v="70000"/>
    <n v="0"/>
    <n v="0"/>
    <n v="9100"/>
    <n v="0"/>
    <m/>
    <m/>
    <m/>
    <m/>
    <s v="Completed in 2009. Financially completed in 2011."/>
    <m/>
    <m/>
    <m/>
    <x v="1"/>
    <n v="0"/>
    <n v="1"/>
    <n v="26"/>
    <n v="85"/>
    <n v="0"/>
    <n v="0"/>
    <n v="0"/>
    <n v="2002"/>
  </r>
  <r>
    <m/>
    <m/>
    <s v="GLO/SEV/23/TAS/153"/>
    <s v="UNEP"/>
    <m/>
    <x v="3"/>
    <s v="GLO"/>
    <x v="3"/>
    <s v="SEV"/>
    <s v="Translate and print three guidelines and training modules into Arabic, Chinese, French and Spanish"/>
    <d v="1997-11-01T00:00:00"/>
    <d v="1999-07-01T00:00:00"/>
    <s v="FIN"/>
    <d v="1998-01-01T00:00:00"/>
    <m/>
    <d v="2002-12-01T00:00:00"/>
    <d v="2003-08-01T00:00:00"/>
    <n v="0"/>
    <m/>
    <m/>
    <n v="0"/>
    <m/>
    <m/>
    <n v="0"/>
    <m/>
    <m/>
    <n v="0"/>
    <m/>
    <m/>
    <n v="360000"/>
    <n v="0"/>
    <n v="360000"/>
    <n v="1"/>
    <n v="0"/>
    <n v="0"/>
    <n v="0"/>
    <n v="46800"/>
    <n v="0"/>
    <n v="46800"/>
    <n v="0"/>
    <n v="360000"/>
    <n v="0"/>
    <n v="0"/>
    <n v="46800"/>
    <n v="0"/>
    <m/>
    <n v="0"/>
    <m/>
    <m/>
    <m/>
    <m/>
    <m/>
    <m/>
    <x v="1"/>
    <n v="0"/>
    <n v="1"/>
    <n v="2"/>
    <n v="20"/>
    <n v="0"/>
    <n v="0"/>
    <n v="0"/>
    <n v="1997"/>
  </r>
  <r>
    <m/>
    <m/>
    <s v="GLO/SEV/21/TAS/129"/>
    <s v="UNEP"/>
    <m/>
    <x v="3"/>
    <s v="GLO"/>
    <x v="3"/>
    <s v="SEV"/>
    <s v="Translate prioritized OzonAction Programme documents into French and Spanish"/>
    <d v="1997-02-01T00:00:00"/>
    <d v="1997-12-01T00:00:00"/>
    <s v="FIN"/>
    <d v="1997-04-01T00:00:00"/>
    <m/>
    <d v="1998-12-01T00:00:00"/>
    <d v="1999-08-01T00:00:00"/>
    <n v="0"/>
    <m/>
    <m/>
    <n v="0"/>
    <m/>
    <m/>
    <n v="0"/>
    <m/>
    <m/>
    <n v="0"/>
    <m/>
    <m/>
    <n v="40000"/>
    <n v="-1191"/>
    <n v="38809"/>
    <n v="1"/>
    <n v="0"/>
    <n v="0"/>
    <n v="0"/>
    <n v="5200"/>
    <n v="-154.83000000000001"/>
    <n v="5045.17"/>
    <n v="0"/>
    <n v="38809"/>
    <n v="0"/>
    <n v="0"/>
    <n v="5045.17"/>
    <n v="0"/>
    <m/>
    <n v="0"/>
    <m/>
    <m/>
    <m/>
    <m/>
    <m/>
    <m/>
    <x v="1"/>
    <n v="0"/>
    <n v="1"/>
    <n v="2"/>
    <n v="10"/>
    <n v="0"/>
    <n v="0"/>
    <n v="0"/>
    <n v="1997"/>
  </r>
  <r>
    <m/>
    <m/>
    <s v="GLO/HAL/12/TAS/57"/>
    <s v="UNEP"/>
    <m/>
    <x v="3"/>
    <s v="GLO"/>
    <x v="3"/>
    <s v="HAL"/>
    <s v="Translate the halon management: banking for the future information kit"/>
    <d v="1994-03-01T00:00:00"/>
    <d v="1995-03-01T00:00:00"/>
    <s v="FIN"/>
    <d v="1994-06-01T00:00:00"/>
    <m/>
    <d v="1996-03-01T00:00:00"/>
    <d v="1999-03-01T00:00:00"/>
    <n v="0"/>
    <m/>
    <m/>
    <n v="0"/>
    <m/>
    <m/>
    <n v="0"/>
    <m/>
    <m/>
    <n v="0"/>
    <m/>
    <m/>
    <n v="10000"/>
    <n v="0"/>
    <n v="10000"/>
    <n v="1"/>
    <n v="0"/>
    <n v="0"/>
    <n v="0"/>
    <n v="1300"/>
    <n v="0"/>
    <n v="1300"/>
    <n v="0"/>
    <n v="10000"/>
    <n v="0"/>
    <n v="0"/>
    <n v="1300"/>
    <n v="0"/>
    <m/>
    <n v="0"/>
    <m/>
    <m/>
    <m/>
    <m/>
    <m/>
    <m/>
    <x v="1"/>
    <n v="0"/>
    <n v="1"/>
    <n v="3"/>
    <n v="12"/>
    <n v="0"/>
    <n v="0"/>
    <n v="0"/>
    <n v="1994"/>
  </r>
  <r>
    <m/>
    <m/>
    <s v="GLO/SEV/30/TAS/207"/>
    <s v="UNEP"/>
    <m/>
    <x v="3"/>
    <s v="GLO"/>
    <x v="3"/>
    <s v="SEV"/>
    <s v="Translation and printing of OzonAction documents into French, Spanish and Arabic"/>
    <d v="2000-03-01T00:00:00"/>
    <d v="2001-03-01T00:00:00"/>
    <s v="FIN"/>
    <d v="2001-05-01T00:00:00"/>
    <m/>
    <d v="2001-12-01T00:00:00"/>
    <d v="2002-12-01T00:00:00"/>
    <n v="0"/>
    <m/>
    <m/>
    <n v="0"/>
    <m/>
    <m/>
    <n v="0"/>
    <m/>
    <m/>
    <n v="0"/>
    <m/>
    <m/>
    <n v="40000"/>
    <n v="0"/>
    <n v="40000"/>
    <n v="1"/>
    <n v="0"/>
    <n v="0"/>
    <n v="0"/>
    <n v="5200"/>
    <n v="0"/>
    <n v="5200"/>
    <n v="0"/>
    <n v="40000"/>
    <n v="0"/>
    <n v="0"/>
    <n v="5200"/>
    <n v="0"/>
    <m/>
    <n v="0"/>
    <m/>
    <m/>
    <m/>
    <m/>
    <m/>
    <m/>
    <x v="1"/>
    <n v="0"/>
    <n v="1"/>
    <n v="14"/>
    <n v="12"/>
    <n v="0"/>
    <n v="0"/>
    <n v="0"/>
    <n v="2000"/>
  </r>
  <r>
    <m/>
    <m/>
    <s v="GLO/REF/16/TRA/73"/>
    <s v="UNEP"/>
    <m/>
    <x v="3"/>
    <s v="GLO"/>
    <x v="2"/>
    <s v="REF"/>
    <s v="Translation of &quot;Training Manual on Good Practices in Refrigeration&quot; and &quot;Training Manual on Chillers and Refrigerant Management&quot; into Chinese, French and Spanish"/>
    <d v="1995-03-01T00:00:00"/>
    <d v="1995-09-01T00:00:00"/>
    <s v="FIN"/>
    <d v="1995-10-01T00:00:00"/>
    <m/>
    <d v="1997-12-01T00:00:00"/>
    <d v="1999-04-01T00:00:00"/>
    <n v="0"/>
    <m/>
    <m/>
    <n v="0"/>
    <m/>
    <m/>
    <n v="0"/>
    <m/>
    <m/>
    <n v="0"/>
    <m/>
    <m/>
    <n v="264000"/>
    <n v="0"/>
    <n v="264000"/>
    <n v="1"/>
    <n v="0"/>
    <n v="0"/>
    <n v="0"/>
    <n v="34320"/>
    <n v="0"/>
    <n v="34320"/>
    <n v="0"/>
    <n v="264000"/>
    <n v="0"/>
    <n v="0"/>
    <n v="34320"/>
    <n v="0"/>
    <m/>
    <n v="0"/>
    <m/>
    <m/>
    <m/>
    <m/>
    <m/>
    <m/>
    <x v="1"/>
    <n v="0"/>
    <n v="1"/>
    <n v="7"/>
    <n v="6"/>
    <n v="0"/>
    <n v="0"/>
    <n v="0"/>
    <n v="1995"/>
  </r>
  <r>
    <m/>
    <m/>
    <s v="GLO/SEV/36/TAS/238"/>
    <s v="UNEP"/>
    <m/>
    <x v="3"/>
    <s v="GLO"/>
    <x v="3"/>
    <s v="SEV"/>
    <s v="Translation of OzonAction publications into other UN languages"/>
    <d v="2002-03-01T00:00:00"/>
    <d v="2002-11-01T00:00:00"/>
    <s v="FIN"/>
    <d v="2002-09-01T00:00:00"/>
    <m/>
    <d v="2006-11-01T00:00:00"/>
    <d v="2007-12-01T00:00:00"/>
    <n v="0"/>
    <m/>
    <m/>
    <n v="0"/>
    <m/>
    <m/>
    <n v="0"/>
    <m/>
    <m/>
    <n v="0"/>
    <m/>
    <m/>
    <n v="93000"/>
    <n v="-34067"/>
    <n v="58933"/>
    <n v="1"/>
    <n v="0"/>
    <n v="0"/>
    <n v="0"/>
    <n v="12090"/>
    <n v="-4429"/>
    <n v="7661"/>
    <n v="0"/>
    <n v="58933"/>
    <n v="0"/>
    <n v="0"/>
    <n v="7661"/>
    <n v="0"/>
    <m/>
    <n v="0"/>
    <m/>
    <m/>
    <m/>
    <m/>
    <m/>
    <m/>
    <x v="1"/>
    <n v="0"/>
    <n v="1"/>
    <n v="6"/>
    <n v="8"/>
    <n v="0"/>
    <n v="0"/>
    <n v="0"/>
    <n v="2002"/>
  </r>
  <r>
    <m/>
    <m/>
    <s v="GLO/SEV/12/TAS/54"/>
    <s v="UNEP"/>
    <m/>
    <x v="3"/>
    <s v="GLO"/>
    <x v="3"/>
    <s v="SEV"/>
    <s v="Translation of the &quot;Protecting the Ozone Layer&quot; sectoral technical brochures"/>
    <d v="1994-03-01T00:00:00"/>
    <d v="1995-03-01T00:00:00"/>
    <s v="FIN"/>
    <d v="1994-06-01T00:00:00"/>
    <m/>
    <d v="1997-09-01T00:00:00"/>
    <d v="1999-02-01T00:00:00"/>
    <n v="0"/>
    <m/>
    <m/>
    <n v="0"/>
    <m/>
    <m/>
    <n v="0"/>
    <m/>
    <m/>
    <n v="0"/>
    <m/>
    <m/>
    <n v="40000"/>
    <n v="0"/>
    <n v="40000"/>
    <n v="1"/>
    <n v="0"/>
    <n v="0"/>
    <n v="0"/>
    <n v="5200"/>
    <n v="0"/>
    <n v="5200"/>
    <n v="0"/>
    <n v="40000"/>
    <n v="0"/>
    <n v="0"/>
    <n v="5200"/>
    <n v="0"/>
    <m/>
    <n v="0"/>
    <m/>
    <m/>
    <m/>
    <m/>
    <m/>
    <m/>
    <x v="1"/>
    <n v="0"/>
    <n v="1"/>
    <n v="3"/>
    <n v="12"/>
    <n v="0"/>
    <n v="0"/>
    <n v="0"/>
    <n v="1994"/>
  </r>
  <r>
    <m/>
    <m/>
    <s v="GLO/SEV/32/TAS/213"/>
    <s v="Canada"/>
    <m/>
    <x v="3"/>
    <s v="GLO"/>
    <x v="3"/>
    <s v="SEV"/>
    <s v="Translation, in French and Spanish, of the approved manual on Customs Officer Training on Substances that Deplete the Ozone Layer"/>
    <d v="2000-12-01T00:00:00"/>
    <d v="2001-07-01T00:00:00"/>
    <s v="FIN"/>
    <d v="2001-04-01T00:00:00"/>
    <m/>
    <d v="2002-02-01T00:00:00"/>
    <d v="2002-03-01T00:00:00"/>
    <n v="0"/>
    <m/>
    <m/>
    <n v="0"/>
    <m/>
    <m/>
    <m/>
    <m/>
    <m/>
    <m/>
    <m/>
    <m/>
    <n v="36000"/>
    <n v="0"/>
    <n v="36000"/>
    <n v="1"/>
    <n v="0"/>
    <n v="0"/>
    <n v="0"/>
    <n v="1440"/>
    <n v="0"/>
    <n v="1440"/>
    <n v="0"/>
    <n v="36000"/>
    <m/>
    <n v="0"/>
    <n v="1440"/>
    <m/>
    <m/>
    <m/>
    <m/>
    <m/>
    <s v="Translation of manual into Spanish and French completed in early 2002. Both manuals were printed and disseminated in 2002. Project Completed."/>
    <m/>
    <m/>
    <m/>
    <x v="1"/>
    <n v="0"/>
    <n v="1"/>
    <n v="4"/>
    <n v="7"/>
    <n v="0"/>
    <n v="0"/>
    <n v="0"/>
    <n v="2000"/>
  </r>
  <r>
    <m/>
    <m/>
    <s v="GLO/SEV/06/TAS/22"/>
    <s v="UNEP"/>
    <m/>
    <x v="3"/>
    <s v="GLO"/>
    <x v="3"/>
    <s v="SEV"/>
    <s v="Travel (1992)"/>
    <d v="1992-02-01T00:00:00"/>
    <d v="1993-02-01T00:00:00"/>
    <s v="FIN"/>
    <d v="1992-03-01T00:00:00"/>
    <m/>
    <d v="1993-02-01T00:00:00"/>
    <d v="1993-12-01T00:00:00"/>
    <n v="0"/>
    <m/>
    <m/>
    <n v="0"/>
    <m/>
    <m/>
    <n v="0"/>
    <m/>
    <m/>
    <n v="0"/>
    <m/>
    <m/>
    <n v="100000"/>
    <n v="0"/>
    <n v="100000"/>
    <n v="1"/>
    <n v="0"/>
    <n v="0"/>
    <n v="0"/>
    <n v="13000"/>
    <n v="0"/>
    <n v="13000"/>
    <n v="0"/>
    <n v="100000"/>
    <n v="0"/>
    <n v="0"/>
    <n v="13000"/>
    <n v="0"/>
    <m/>
    <n v="0"/>
    <m/>
    <m/>
    <m/>
    <m/>
    <m/>
    <m/>
    <x v="1"/>
    <n v="0"/>
    <n v="1"/>
    <n v="1"/>
    <n v="12"/>
    <n v="0"/>
    <n v="0"/>
    <n v="0"/>
    <n v="1992"/>
  </r>
  <r>
    <m/>
    <m/>
    <s v="GLO/SEV/09/TAS/39"/>
    <s v="UNEP"/>
    <m/>
    <x v="3"/>
    <s v="GLO"/>
    <x v="3"/>
    <s v="SEV"/>
    <s v="Travel (1993)"/>
    <d v="1993-03-01T00:00:00"/>
    <d v="1994-03-01T00:00:00"/>
    <s v="FIN"/>
    <d v="1993-04-01T00:00:00"/>
    <m/>
    <d v="1994-03-01T00:00:00"/>
    <d v="1994-12-01T00:00:00"/>
    <n v="0"/>
    <m/>
    <m/>
    <n v="0"/>
    <m/>
    <m/>
    <n v="0"/>
    <m/>
    <m/>
    <n v="0"/>
    <m/>
    <m/>
    <n v="100000"/>
    <n v="0"/>
    <n v="100000"/>
    <n v="1"/>
    <n v="0"/>
    <n v="0"/>
    <n v="0"/>
    <n v="13000"/>
    <n v="0"/>
    <n v="13000"/>
    <n v="0"/>
    <n v="100000"/>
    <n v="0"/>
    <n v="0"/>
    <n v="13000"/>
    <n v="0"/>
    <m/>
    <n v="0"/>
    <m/>
    <m/>
    <m/>
    <m/>
    <m/>
    <m/>
    <x v="1"/>
    <n v="0"/>
    <n v="1"/>
    <n v="1"/>
    <n v="12"/>
    <n v="0"/>
    <n v="0"/>
    <n v="0"/>
    <n v="1993"/>
  </r>
  <r>
    <m/>
    <m/>
    <s v="GLO/SEV/12/TAS/61"/>
    <s v="UNEP"/>
    <m/>
    <x v="3"/>
    <s v="GLO"/>
    <x v="3"/>
    <s v="SEV"/>
    <s v="Travel (1994)"/>
    <d v="1994-03-01T00:00:00"/>
    <d v="1995-03-01T00:00:00"/>
    <s v="FIN"/>
    <d v="1994-04-01T00:00:00"/>
    <m/>
    <d v="1995-03-01T00:00:00"/>
    <d v="1995-12-01T00:00:00"/>
    <n v="0"/>
    <m/>
    <m/>
    <n v="0"/>
    <m/>
    <m/>
    <n v="0"/>
    <m/>
    <m/>
    <n v="0"/>
    <m/>
    <m/>
    <n v="100000"/>
    <n v="0"/>
    <n v="100000"/>
    <n v="1"/>
    <n v="0"/>
    <n v="0"/>
    <n v="0"/>
    <n v="13000"/>
    <n v="0"/>
    <n v="13000"/>
    <n v="0"/>
    <n v="100000"/>
    <n v="0"/>
    <n v="0"/>
    <n v="13000"/>
    <n v="0"/>
    <m/>
    <n v="0"/>
    <m/>
    <m/>
    <m/>
    <m/>
    <m/>
    <m/>
    <x v="1"/>
    <n v="0"/>
    <n v="1"/>
    <n v="1"/>
    <n v="12"/>
    <n v="0"/>
    <n v="0"/>
    <n v="0"/>
    <n v="1994"/>
  </r>
  <r>
    <m/>
    <m/>
    <s v="GLO/SEV/16/TAS/89"/>
    <s v="UNEP"/>
    <m/>
    <x v="3"/>
    <s v="GLO"/>
    <x v="3"/>
    <s v="SEV"/>
    <s v="Travel (1995)"/>
    <d v="1995-03-01T00:00:00"/>
    <d v="1996-03-01T00:00:00"/>
    <s v="FIN"/>
    <d v="1995-04-01T00:00:00"/>
    <m/>
    <d v="1996-09-01T00:00:00"/>
    <d v="1999-02-01T00:00:00"/>
    <n v="0"/>
    <m/>
    <m/>
    <n v="0"/>
    <m/>
    <m/>
    <n v="0"/>
    <m/>
    <m/>
    <n v="0"/>
    <m/>
    <m/>
    <n v="100000"/>
    <n v="0"/>
    <n v="100000"/>
    <n v="1"/>
    <n v="0"/>
    <n v="0"/>
    <n v="0"/>
    <n v="13000"/>
    <n v="0"/>
    <n v="13000"/>
    <n v="0"/>
    <n v="100000"/>
    <n v="0"/>
    <n v="0"/>
    <n v="13000"/>
    <n v="0"/>
    <m/>
    <n v="0"/>
    <m/>
    <m/>
    <m/>
    <m/>
    <m/>
    <m/>
    <x v="1"/>
    <n v="0"/>
    <n v="1"/>
    <n v="1"/>
    <n v="12"/>
    <n v="0"/>
    <n v="0"/>
    <n v="0"/>
    <n v="1995"/>
  </r>
  <r>
    <m/>
    <m/>
    <s v="GLO/SEV/19/TAS/107"/>
    <s v="UNEP"/>
    <m/>
    <x v="3"/>
    <s v="GLO"/>
    <x v="3"/>
    <s v="SEV"/>
    <s v="Travel (1996)"/>
    <d v="1996-05-01T00:00:00"/>
    <d v="1997-05-01T00:00:00"/>
    <s v="FIN"/>
    <d v="1996-06-01T00:00:00"/>
    <m/>
    <d v="1997-05-01T00:00:00"/>
    <d v="1999-01-01T00:00:00"/>
    <n v="0"/>
    <m/>
    <m/>
    <n v="0"/>
    <m/>
    <m/>
    <n v="0"/>
    <m/>
    <m/>
    <n v="0"/>
    <m/>
    <m/>
    <n v="75000"/>
    <n v="0"/>
    <n v="75000"/>
    <n v="1"/>
    <n v="0"/>
    <n v="0"/>
    <n v="0"/>
    <n v="9750"/>
    <n v="0"/>
    <n v="9750"/>
    <n v="0"/>
    <n v="75000"/>
    <n v="0"/>
    <n v="0"/>
    <n v="9750"/>
    <n v="0"/>
    <m/>
    <n v="0"/>
    <m/>
    <m/>
    <m/>
    <m/>
    <m/>
    <m/>
    <x v="1"/>
    <n v="0"/>
    <n v="1"/>
    <n v="1"/>
    <n v="12"/>
    <n v="0"/>
    <n v="0"/>
    <n v="0"/>
    <n v="1996"/>
  </r>
  <r>
    <m/>
    <m/>
    <s v="GLO/SEV/21/TAS/124"/>
    <s v="UNEP"/>
    <m/>
    <x v="3"/>
    <s v="GLO"/>
    <x v="3"/>
    <s v="SEV"/>
    <s v="Travel (1997)"/>
    <d v="1997-02-01T00:00:00"/>
    <d v="1997-12-01T00:00:00"/>
    <s v="FIN"/>
    <d v="1997-06-01T00:00:00"/>
    <m/>
    <d v="1997-12-01T00:00:00"/>
    <d v="1999-01-01T00:00:00"/>
    <n v="0"/>
    <m/>
    <m/>
    <n v="0"/>
    <m/>
    <m/>
    <n v="0"/>
    <m/>
    <m/>
    <n v="0"/>
    <m/>
    <m/>
    <n v="75000"/>
    <n v="0"/>
    <n v="75000"/>
    <n v="1"/>
    <n v="0"/>
    <n v="0"/>
    <n v="0"/>
    <n v="9750"/>
    <n v="0"/>
    <n v="9750"/>
    <n v="0"/>
    <n v="75000"/>
    <n v="0"/>
    <n v="0"/>
    <n v="9750"/>
    <n v="0"/>
    <m/>
    <n v="0"/>
    <m/>
    <m/>
    <m/>
    <m/>
    <m/>
    <m/>
    <x v="1"/>
    <n v="0"/>
    <n v="1"/>
    <n v="4"/>
    <n v="10"/>
    <n v="0"/>
    <n v="0"/>
    <n v="0"/>
    <n v="1997"/>
  </r>
  <r>
    <m/>
    <m/>
    <s v="GLO/SEV/23/TAS/146"/>
    <s v="UNEP"/>
    <m/>
    <x v="3"/>
    <s v="GLO"/>
    <x v="3"/>
    <s v="SEV"/>
    <s v="Travel (1998)"/>
    <d v="1997-11-01T00:00:00"/>
    <d v="1998-11-01T00:00:00"/>
    <s v="FIN"/>
    <d v="1998-01-01T00:00:00"/>
    <m/>
    <d v="1998-12-01T00:00:00"/>
    <d v="2000-06-01T00:00:00"/>
    <n v="0"/>
    <m/>
    <m/>
    <n v="0"/>
    <m/>
    <m/>
    <n v="0"/>
    <m/>
    <m/>
    <n v="0"/>
    <m/>
    <m/>
    <n v="75000"/>
    <n v="-2950"/>
    <n v="72050"/>
    <n v="1"/>
    <n v="0"/>
    <n v="0"/>
    <n v="0"/>
    <n v="9750"/>
    <n v="-383"/>
    <n v="9367"/>
    <n v="0"/>
    <n v="72050"/>
    <n v="0"/>
    <n v="0"/>
    <n v="9367"/>
    <n v="0"/>
    <m/>
    <n v="0"/>
    <m/>
    <m/>
    <m/>
    <m/>
    <m/>
    <m/>
    <x v="1"/>
    <n v="0"/>
    <n v="1"/>
    <n v="2"/>
    <n v="12"/>
    <n v="0"/>
    <n v="0"/>
    <n v="0"/>
    <n v="1997"/>
  </r>
  <r>
    <m/>
    <m/>
    <s v="GLO/SEV/26/TAS/171"/>
    <s v="UNEP"/>
    <m/>
    <x v="3"/>
    <s v="GLO"/>
    <x v="3"/>
    <s v="SEV"/>
    <s v="Travel (1999)"/>
    <d v="1998-11-01T00:00:00"/>
    <d v="1999-12-01T00:00:00"/>
    <s v="FIN"/>
    <d v="1999-02-01T00:00:00"/>
    <m/>
    <d v="1999-12-01T00:00:00"/>
    <d v="2000-12-01T00:00:00"/>
    <n v="0"/>
    <m/>
    <m/>
    <n v="0"/>
    <m/>
    <m/>
    <n v="0"/>
    <m/>
    <m/>
    <n v="0"/>
    <m/>
    <m/>
    <n v="75000"/>
    <n v="0"/>
    <n v="75000"/>
    <n v="1"/>
    <n v="0"/>
    <n v="0"/>
    <n v="0"/>
    <n v="9750"/>
    <n v="0"/>
    <n v="9750"/>
    <n v="0"/>
    <n v="75000"/>
    <n v="0"/>
    <n v="0"/>
    <n v="9750"/>
    <n v="0"/>
    <m/>
    <n v="0"/>
    <m/>
    <m/>
    <m/>
    <m/>
    <m/>
    <m/>
    <x v="1"/>
    <n v="0"/>
    <n v="1"/>
    <n v="3"/>
    <n v="13"/>
    <n v="0"/>
    <n v="0"/>
    <n v="0"/>
    <n v="1998"/>
  </r>
  <r>
    <m/>
    <m/>
    <s v="GLO/SEV/29/TAS/194"/>
    <s v="UNEP"/>
    <m/>
    <x v="3"/>
    <s v="GLO"/>
    <x v="3"/>
    <s v="SEV"/>
    <s v="Travel (2000)"/>
    <d v="1999-11-01T00:00:00"/>
    <d v="2000-12-01T00:00:00"/>
    <s v="FIN"/>
    <d v="2000-03-01T00:00:00"/>
    <m/>
    <d v="2000-12-01T00:00:00"/>
    <d v="2001-12-01T00:00:00"/>
    <n v="0"/>
    <m/>
    <m/>
    <n v="0"/>
    <m/>
    <m/>
    <n v="0"/>
    <m/>
    <m/>
    <n v="0"/>
    <m/>
    <m/>
    <n v="75000"/>
    <n v="0"/>
    <n v="75000"/>
    <n v="1"/>
    <n v="0"/>
    <n v="0"/>
    <n v="0"/>
    <n v="9750"/>
    <n v="0"/>
    <n v="9750"/>
    <n v="0"/>
    <n v="75000"/>
    <n v="0"/>
    <n v="0"/>
    <n v="9750"/>
    <n v="0"/>
    <m/>
    <n v="0"/>
    <m/>
    <m/>
    <m/>
    <m/>
    <m/>
    <m/>
    <x v="1"/>
    <n v="0"/>
    <n v="1"/>
    <n v="4"/>
    <n v="13"/>
    <n v="0"/>
    <n v="0"/>
    <n v="0"/>
    <n v="1999"/>
  </r>
  <r>
    <m/>
    <m/>
    <s v="GLO/FUM/25/TRA/161"/>
    <s v="Germany"/>
    <m/>
    <x v="3"/>
    <s v="GLO"/>
    <x v="2"/>
    <s v="FUM"/>
    <s v="Travel expenses for participants to attend a regional workshop on methyl bromide alternatives for North African countries (Algeria, Egypt, Jordan, Lebanon, Morocco, Syria, Tunisia)"/>
    <d v="1998-07-01T00:00:00"/>
    <d v="1999-06-01T00:00:00"/>
    <s v="FIN"/>
    <d v="1999-08-01T00:00:00"/>
    <m/>
    <d v="1998-06-01T00:00:00"/>
    <d v="1999-07-01T00:00:00"/>
    <n v="0"/>
    <m/>
    <m/>
    <n v="0"/>
    <m/>
    <m/>
    <n v="0"/>
    <m/>
    <m/>
    <n v="0"/>
    <m/>
    <m/>
    <n v="33000"/>
    <n v="0"/>
    <n v="33000"/>
    <n v="1"/>
    <n v="0"/>
    <n v="0"/>
    <n v="0"/>
    <n v="0"/>
    <n v="0"/>
    <n v="0"/>
    <n v="0"/>
    <n v="33000"/>
    <n v="0"/>
    <n v="0"/>
    <n v="0"/>
    <n v="0"/>
    <m/>
    <m/>
    <m/>
    <m/>
    <s v="Compl report submitted Oct 99"/>
    <m/>
    <m/>
    <m/>
    <x v="1"/>
    <n v="0"/>
    <n v="1"/>
    <n v="13"/>
    <n v="11"/>
    <n v="0"/>
    <n v="0"/>
    <n v="0"/>
    <n v="1998"/>
  </r>
  <r>
    <m/>
    <m/>
    <s v="GLO/SEV/32/TAS/215"/>
    <s v="UNEP"/>
    <m/>
    <x v="3"/>
    <s v="GLO"/>
    <x v="3"/>
    <s v="SEV"/>
    <s v="Travel for 2001"/>
    <d v="2000-12-01T00:00:00"/>
    <d v="2001-12-01T00:00:00"/>
    <s v="FIN"/>
    <d v="2001-01-01T00:00:00"/>
    <m/>
    <d v="2001-12-01T00:00:00"/>
    <d v="2002-12-01T00:00:00"/>
    <n v="0"/>
    <m/>
    <m/>
    <n v="0"/>
    <m/>
    <m/>
    <n v="0"/>
    <m/>
    <m/>
    <n v="0"/>
    <m/>
    <m/>
    <n v="75000"/>
    <n v="0"/>
    <n v="75000"/>
    <n v="1"/>
    <n v="0"/>
    <n v="0"/>
    <n v="0"/>
    <n v="9750"/>
    <n v="0"/>
    <n v="9750"/>
    <n v="0"/>
    <n v="75000"/>
    <n v="0"/>
    <n v="0"/>
    <n v="9750"/>
    <n v="0"/>
    <m/>
    <n v="0"/>
    <m/>
    <m/>
    <m/>
    <m/>
    <m/>
    <m/>
    <x v="1"/>
    <n v="0"/>
    <n v="1"/>
    <n v="1"/>
    <n v="12"/>
    <n v="0"/>
    <n v="0"/>
    <n v="0"/>
    <n v="2000"/>
  </r>
  <r>
    <m/>
    <m/>
    <s v="GLO/SEV/91/TAS/365"/>
    <s v="UNEP"/>
    <m/>
    <x v="3"/>
    <s v="GLO"/>
    <x v="3"/>
    <s v="SEV"/>
    <s v="Twinning of national ozone officers and national energy efficiency policy makers to support Kigali Amendment objectives"/>
    <d v="2022-12-01T00:00:00"/>
    <d v="2024-12-01T00:00:00"/>
    <s v="ONG"/>
    <d v="2023-08-21T00:00:00"/>
    <d v="2024-12-01T00:00:00"/>
    <m/>
    <m/>
    <n v="0"/>
    <m/>
    <m/>
    <n v="0"/>
    <m/>
    <m/>
    <m/>
    <m/>
    <m/>
    <m/>
    <m/>
    <m/>
    <n v="793400"/>
    <n v="0"/>
    <n v="793400"/>
    <n v="8.3815061759516002E-2"/>
    <n v="726901.13"/>
    <n v="726901.13"/>
    <n v="0"/>
    <n v="97274"/>
    <n v="0"/>
    <n v="97274"/>
    <n v="89120.973682404845"/>
    <n v="66498.87"/>
    <n v="4044.52"/>
    <n v="363450.565"/>
    <n v="8153.0263175951595"/>
    <n v="495.87426075119737"/>
    <m/>
    <n v="0"/>
    <m/>
    <m/>
    <s v="Progress has been accomplished in implementing the project &quot;Twinning of Ozone Officers and National Energy Efficiency Policymakers to Support Kigali Amendment Objectives,&quot; in line with the established timeline and budget. The first &quot;Joint Twinning Workshop&quot; between the Europe &amp; Central Asia (ECA) and West Asia (WA) Networks was held in Amman on September 25-26, 2023. This two-day workshop  has fostered strategic discussions aimed at maximizing the climate benefits of transitioning refrigerants. Participants have been equipped with essential resources to harmonize their national Montreal Protocol compliance efforts with the mandates of the Kigali Amendment, while also integrating energy efficiency considerations within the refrigeration and air conditioning sector. "/>
    <s v="Progress has been accomplished in implementing the project &quot;Twinning of Ozone Officers and National Energy Efficiency Policymakers to Support Kigali Amendment Objectives,&quot; in line with the established timeline and budget. Three networks have actively and efficiently organized and concluded the Twinning workshops. In the first half of 2024, the Twinning Workshop for Pacific Islands took place on February 5-6 in Rarotonga, Cook Islands. This two-day workshops has fostered strategic discussions aimed at maximizing the climate benefits of transitioning refrigerants. Participants have been equipped with essential resources to harmonize their national Montreal Protocol compliance efforts with the mandates of the Kigali Amendment, while also integrating energy efficiency considerations within the refrigeration and air conditioning sector. Moreover, significant steps have been made in preparing for forthcoming Twinning workshops. The first upcoming Twinning Workshop is a joint workshop between the Southeast and South Asia Networks, scheduled for May 20-21, 2024, in Beijing, China. Following this, the Africa Anglophone network will hold its Twinning Workshop on June 13-14, 2024, in Maputo, Mozambique. Subsequently, the Caribbean network's Twinning Workshop is set for June 27-28, 2024, in Panama City, Panama. The Latin America network will convene its Twinning workshop on August 1-2, 2024, in Santiago, Chile. Lastly, the Africa Francophone network's Twinning Workshop is planned for October 2024 in Tunisia. Notably, all these upcoming Twinning workshops will be held back-to-back with the Regional Network meetings of each respective network."/>
    <s v="Yes "/>
    <m/>
    <x v="0"/>
    <n v="1"/>
    <n v="1"/>
    <n v="8"/>
    <n v="24"/>
    <n v="0"/>
    <n v="24"/>
    <n v="0"/>
    <n v="2022"/>
  </r>
  <r>
    <m/>
    <m/>
    <s v="ZIM/FUM/23/DEM/13"/>
    <s v="UNIDO"/>
    <m/>
    <x v="0"/>
    <s v="ZIM"/>
    <x v="1"/>
    <s v="FUM"/>
    <s v="Two alternatives to the use of methyl bromide in the production of tobacco drought-resistant seedlings: non-soil cultivation and low-dose chemicals"/>
    <d v="1997-11-01T00:00:00"/>
    <d v="1999-11-01T00:00:00"/>
    <s v="FIN"/>
    <d v="1998-06-01T00:00:00"/>
    <m/>
    <d v="2000-12-01T00:00:00"/>
    <d v="2002-09-01T00:00:00"/>
    <n v="0"/>
    <m/>
    <m/>
    <n v="0"/>
    <m/>
    <m/>
    <n v="0"/>
    <m/>
    <m/>
    <n v="0"/>
    <m/>
    <m/>
    <n v="370700"/>
    <n v="-17402"/>
    <n v="353298"/>
    <n v="1"/>
    <n v="0"/>
    <n v="0"/>
    <n v="0"/>
    <n v="48191"/>
    <n v="-2335"/>
    <n v="45856"/>
    <n v="0"/>
    <n v="353298"/>
    <n v="0"/>
    <m/>
    <n v="45856"/>
    <n v="0"/>
    <m/>
    <m/>
    <m/>
    <m/>
    <m/>
    <m/>
    <m/>
    <m/>
    <x v="1"/>
    <n v="0"/>
    <n v="1"/>
    <n v="7"/>
    <n v="24"/>
    <n v="0"/>
    <n v="0"/>
    <n v="0"/>
    <n v="1997"/>
  </r>
  <r>
    <m/>
    <m/>
    <s v="CMR/FUM/25/DEM/16"/>
    <s v="UNIDO"/>
    <m/>
    <x v="0"/>
    <s v="CMR"/>
    <x v="1"/>
    <s v="FUM"/>
    <s v="Two alternatives to the use of methyl bromide: non-soil cultivation techniques and application of various mixtures of other chemicals in low doses in tobacco"/>
    <d v="1998-07-01T00:00:00"/>
    <d v="2000-08-01T00:00:00"/>
    <s v="FIN"/>
    <d v="1999-03-01T00:00:00"/>
    <m/>
    <d v="2004-12-01T00:00:00"/>
    <d v="2005-12-01T00:00:00"/>
    <n v="0"/>
    <m/>
    <m/>
    <n v="0"/>
    <m/>
    <m/>
    <n v="0"/>
    <m/>
    <m/>
    <n v="0"/>
    <m/>
    <m/>
    <n v="160600"/>
    <n v="-1033"/>
    <n v="159567"/>
    <n v="1"/>
    <n v="0"/>
    <n v="0"/>
    <n v="0"/>
    <n v="20878"/>
    <n v="-167.18"/>
    <n v="20710.82"/>
    <n v="-0.18000000000029104"/>
    <n v="159567"/>
    <n v="0"/>
    <m/>
    <n v="20711"/>
    <n v="0"/>
    <m/>
    <m/>
    <m/>
    <m/>
    <m/>
    <m/>
    <m/>
    <m/>
    <x v="1"/>
    <n v="0"/>
    <n v="1"/>
    <n v="8"/>
    <n v="25"/>
    <n v="0"/>
    <n v="0"/>
    <n v="0"/>
    <n v="1998"/>
  </r>
  <r>
    <m/>
    <m/>
    <s v="GLO/SEV/06/TRA/12"/>
    <s v="UNDP"/>
    <m/>
    <x v="3"/>
    <s v="GLO"/>
    <x v="2"/>
    <s v="SEV"/>
    <s v="Two study-tours for officials and industry representatives"/>
    <d v="1992-02-01T00:00:00"/>
    <d v="1993-10-01T00:00:00"/>
    <s v="FIN"/>
    <d v="1993-10-01T00:00:00"/>
    <m/>
    <d v="1998-04-01T00:00:00"/>
    <d v="1998-12-01T00:00:00"/>
    <n v="0"/>
    <m/>
    <m/>
    <m/>
    <m/>
    <m/>
    <n v="0"/>
    <m/>
    <m/>
    <m/>
    <m/>
    <m/>
    <n v="50000"/>
    <n v="0"/>
    <n v="50000"/>
    <n v="1"/>
    <n v="0"/>
    <n v="0"/>
    <n v="0"/>
    <n v="6500"/>
    <n v="0"/>
    <n v="6500"/>
    <n v="0"/>
    <n v="50000"/>
    <n v="0"/>
    <n v="0"/>
    <n v="6500"/>
    <n v="0"/>
    <m/>
    <m/>
    <m/>
    <m/>
    <s v="Completed in 1998. Financially completed in 1998."/>
    <m/>
    <m/>
    <m/>
    <x v="1"/>
    <n v="0"/>
    <n v="1"/>
    <n v="20"/>
    <n v="20"/>
    <n v="0"/>
    <n v="0"/>
    <n v="0"/>
    <n v="1992"/>
  </r>
  <r>
    <m/>
    <m/>
    <s v="IND/ARS/22/INV/115"/>
    <s v="UNDP"/>
    <m/>
    <x v="2"/>
    <s v="IND"/>
    <x v="0"/>
    <s v="ARS"/>
    <s v="Ultra Tech Specialty Chemicals Pvt. Ltd. aerosol conversion"/>
    <d v="1997-05-01T00:00:00"/>
    <d v="1998-06-01T00:00:00"/>
    <s v="FIN"/>
    <d v="1998-11-01T00:00:00"/>
    <m/>
    <d v="1999-11-01T00:00:00"/>
    <d v="2002-03-01T00:00:00"/>
    <n v="30.8"/>
    <m/>
    <m/>
    <m/>
    <m/>
    <m/>
    <n v="30.8"/>
    <m/>
    <m/>
    <m/>
    <m/>
    <m/>
    <n v="70000"/>
    <n v="0"/>
    <n v="70000"/>
    <n v="1"/>
    <n v="0"/>
    <n v="0"/>
    <n v="0"/>
    <n v="9100"/>
    <n v="0"/>
    <n v="9100"/>
    <n v="0"/>
    <n v="70000"/>
    <n v="0"/>
    <n v="0"/>
    <n v="9100"/>
    <n v="0"/>
    <m/>
    <m/>
    <m/>
    <m/>
    <s v="Completed in 1999. Financially completed in 2002."/>
    <m/>
    <m/>
    <m/>
    <x v="1"/>
    <n v="0"/>
    <n v="1"/>
    <n v="18"/>
    <n v="13"/>
    <n v="0"/>
    <n v="0"/>
    <n v="30800"/>
    <n v="1997"/>
  </r>
  <r>
    <m/>
    <m/>
    <s v="BRA/FOA/19/INV/45"/>
    <s v="UNDP"/>
    <m/>
    <x v="1"/>
    <s v="BRA"/>
    <x v="0"/>
    <s v="FOA"/>
    <s v="Umbrella project covering 6 companies for the conversion to CFC-free technology in the manufacture of integral rigid skin and flexible molded polyurethane foam (Rorispuma, Indek, Flexfom, Walrod, Rigi"/>
    <d v="1996-05-01T00:00:00"/>
    <d v="1997-05-01T00:00:00"/>
    <s v="FIN"/>
    <d v="1997-01-01T00:00:00"/>
    <m/>
    <d v="1997-11-01T00:00:00"/>
    <d v="2000-07-01T00:00:00"/>
    <n v="51.8"/>
    <m/>
    <m/>
    <m/>
    <m/>
    <m/>
    <n v="51.8"/>
    <m/>
    <m/>
    <m/>
    <m/>
    <m/>
    <n v="746000"/>
    <n v="2"/>
    <n v="746002"/>
    <n v="1"/>
    <n v="0"/>
    <n v="0"/>
    <n v="0"/>
    <n v="96980"/>
    <n v="0"/>
    <n v="96980"/>
    <n v="-7.7999797067604959E-3"/>
    <n v="746002"/>
    <n v="0"/>
    <n v="0"/>
    <n v="96980.007799979707"/>
    <n v="0"/>
    <m/>
    <m/>
    <m/>
    <m/>
    <s v="Completed in 1997. Financially completed in 2000."/>
    <m/>
    <m/>
    <m/>
    <x v="1"/>
    <n v="0"/>
    <n v="1"/>
    <n v="8"/>
    <n v="12"/>
    <n v="0"/>
    <n v="0"/>
    <n v="51800"/>
    <n v="1996"/>
  </r>
  <r>
    <m/>
    <m/>
    <s v="COL/REF/38/INV/57"/>
    <s v="IBRD"/>
    <m/>
    <x v="1"/>
    <s v="COL"/>
    <x v="0"/>
    <s v="REF"/>
    <s v="Umbrella project designed to phase out of the refrigerant CFC-12 by conversion to HFC-134a and replacement of the blowing agent CFC-11 by HCFC-141b in the manufacture of commercial refrigeration systems in 17 enterprises"/>
    <d v="2002-11-01T00:00:00"/>
    <d v="2004-12-01T00:00:00"/>
    <s v="FIN"/>
    <d v="2005-12-01T00:00:00"/>
    <m/>
    <d v="2005-10-01T00:00:00"/>
    <d v="2005-12-01T00:00:00"/>
    <n v="25.8"/>
    <m/>
    <m/>
    <n v="0"/>
    <m/>
    <m/>
    <n v="7.9"/>
    <m/>
    <m/>
    <n v="0"/>
    <m/>
    <m/>
    <n v="211636"/>
    <n v="-130071"/>
    <n v="81565"/>
    <n v="1"/>
    <n v="0"/>
    <n v="0"/>
    <n v="0"/>
    <n v="27513"/>
    <n v="-16909.240000000002"/>
    <n v="10603.759999999998"/>
    <n v="-0.24000000000160071"/>
    <n v="81565"/>
    <n v="0"/>
    <n v="0"/>
    <n v="10604"/>
    <n v="0"/>
    <n v="0"/>
    <m/>
    <m/>
    <m/>
    <s v="Project is physically and financially completed. "/>
    <m/>
    <m/>
    <m/>
    <x v="1"/>
    <n v="0"/>
    <n v="1"/>
    <n v="37"/>
    <n v="25"/>
    <n v="0"/>
    <n v="0"/>
    <n v="25800"/>
    <n v="2002"/>
  </r>
  <r>
    <m/>
    <m/>
    <s v="TUR/SOL/25/INV/49"/>
    <s v="IBRD"/>
    <m/>
    <x v="4"/>
    <s v="TUR"/>
    <x v="0"/>
    <s v="SOL"/>
    <s v="Umbrella project for 17 enterprises for phase-out of ODS used as solvents"/>
    <d v="1998-07-01T00:00:00"/>
    <d v="1999-08-01T00:00:00"/>
    <s v="FIN"/>
    <d v="2000-03-01T00:00:00"/>
    <m/>
    <d v="2000-10-01T00:00:00"/>
    <d v="2000-10-01T00:00:00"/>
    <n v="12"/>
    <m/>
    <m/>
    <n v="0"/>
    <m/>
    <m/>
    <n v="12"/>
    <m/>
    <m/>
    <n v="0"/>
    <m/>
    <m/>
    <n v="415312"/>
    <n v="-20098"/>
    <n v="395214"/>
    <n v="1"/>
    <n v="0"/>
    <n v="0"/>
    <n v="0"/>
    <n v="53991"/>
    <n v="-2612.77"/>
    <n v="51378.23"/>
    <n v="0.23000000000320142"/>
    <n v="395214"/>
    <n v="0"/>
    <n v="0"/>
    <n v="51378"/>
    <n v="0"/>
    <n v="0"/>
    <m/>
    <m/>
    <m/>
    <s v="Project implemented and 100% non-CFC production started. Awaiting PCR."/>
    <m/>
    <m/>
    <m/>
    <x v="1"/>
    <n v="0"/>
    <n v="1"/>
    <n v="20"/>
    <n v="13"/>
    <n v="0"/>
    <n v="0"/>
    <n v="12000"/>
    <n v="1998"/>
  </r>
  <r>
    <m/>
    <m/>
    <s v="GHA/FOA/12/INV/07"/>
    <s v="UNDP"/>
    <m/>
    <x v="0"/>
    <s v="GHA"/>
    <x v="0"/>
    <s v="FOA"/>
    <s v="Umbrella project for continuation of CFC free-technology in the manufacture of flexible polyurethane foam at Ashanti, Latex Foam, Nsawam and Prestige Foam"/>
    <d v="1994-03-01T00:00:00"/>
    <d v="1994-12-01T00:00:00"/>
    <s v="FIN"/>
    <d v="1997-12-01T00:00:00"/>
    <m/>
    <d v="2000-06-01T00:00:00"/>
    <d v="2001-12-01T00:00:00"/>
    <n v="316"/>
    <m/>
    <m/>
    <m/>
    <m/>
    <m/>
    <n v="316"/>
    <m/>
    <m/>
    <m/>
    <m/>
    <m/>
    <n v="345000"/>
    <n v="-53650"/>
    <n v="291350"/>
    <n v="1"/>
    <n v="0"/>
    <n v="0"/>
    <n v="0"/>
    <n v="44850"/>
    <n v="-6974"/>
    <n v="37876"/>
    <n v="0.12999999999738066"/>
    <n v="291350"/>
    <n v="0"/>
    <n v="0"/>
    <n v="37875.870000000003"/>
    <n v="0"/>
    <m/>
    <m/>
    <m/>
    <m/>
    <s v="Completed in 2000. Financially completed in 2001."/>
    <m/>
    <m/>
    <m/>
    <x v="1"/>
    <n v="0"/>
    <n v="1"/>
    <n v="45"/>
    <n v="9"/>
    <n v="0"/>
    <n v="0"/>
    <n v="316000"/>
    <n v="1994"/>
  </r>
  <r>
    <m/>
    <m/>
    <s v="PHI/REF/19/INV/44"/>
    <s v="UNDP"/>
    <m/>
    <x v="2"/>
    <s v="PHI"/>
    <x v="0"/>
    <s v="REF"/>
    <s v="Umbrella project for conversion from CFC-11 foam blowing agent into HCFC-141b, and CFC-12 and R-502 refrigerants into HFC-134a and HFC-404a at Gomeco, Chee Puck and Well Built"/>
    <d v="1996-05-01T00:00:00"/>
    <d v="1998-04-01T00:00:00"/>
    <s v="FIN"/>
    <d v="1997-03-01T00:00:00"/>
    <m/>
    <d v="2000-09-01T00:00:00"/>
    <d v="2003-04-01T00:00:00"/>
    <n v="28"/>
    <m/>
    <m/>
    <m/>
    <m/>
    <m/>
    <n v="28"/>
    <m/>
    <m/>
    <m/>
    <m/>
    <m/>
    <n v="156475"/>
    <n v="-38769"/>
    <n v="117706"/>
    <n v="1"/>
    <n v="0"/>
    <n v="0"/>
    <n v="0"/>
    <n v="20342"/>
    <n v="-5040"/>
    <n v="15302"/>
    <n v="0.21999999999934516"/>
    <n v="117706"/>
    <n v="0"/>
    <n v="0"/>
    <n v="15301.78"/>
    <n v="0"/>
    <m/>
    <m/>
    <m/>
    <m/>
    <s v="Completed in 2000. Financially completed in 2003."/>
    <m/>
    <m/>
    <m/>
    <x v="1"/>
    <n v="0"/>
    <n v="1"/>
    <n v="10"/>
    <n v="23"/>
    <n v="0"/>
    <n v="0"/>
    <n v="28000"/>
    <n v="1996"/>
  </r>
  <r>
    <m/>
    <m/>
    <s v="JOR/FOA/17/INV/24"/>
    <s v="IBRD"/>
    <m/>
    <x v="2"/>
    <s v="JOR"/>
    <x v="0"/>
    <s v="FOA"/>
    <s v="Umbrella project for conversion to CFC-free technology at Five Star Polyurethane Foam Factory"/>
    <d v="1995-07-01T00:00:00"/>
    <d v="1996-04-01T00:00:00"/>
    <s v="FIN"/>
    <d v="1997-02-01T00:00:00"/>
    <m/>
    <d v="1998-03-01T00:00:00"/>
    <d v="1998-05-01T00:00:00"/>
    <n v="20"/>
    <m/>
    <m/>
    <n v="0"/>
    <m/>
    <m/>
    <n v="20"/>
    <m/>
    <m/>
    <n v="0"/>
    <m/>
    <m/>
    <n v="66000"/>
    <n v="0"/>
    <n v="66000"/>
    <n v="1"/>
    <n v="0"/>
    <n v="0"/>
    <n v="0"/>
    <n v="0"/>
    <n v="0"/>
    <n v="0"/>
    <n v="0"/>
    <n v="66000"/>
    <n v="0"/>
    <n v="0"/>
    <n v="0"/>
    <n v="0"/>
    <n v="0"/>
    <m/>
    <m/>
    <m/>
    <s v="Project completed"/>
    <m/>
    <m/>
    <m/>
    <x v="1"/>
    <n v="0"/>
    <n v="1"/>
    <n v="19"/>
    <n v="9"/>
    <n v="0"/>
    <n v="0"/>
    <n v="20000"/>
    <n v="1995"/>
  </r>
  <r>
    <m/>
    <m/>
    <s v="JOR/FOA/15/INV/22"/>
    <s v="IBRD"/>
    <m/>
    <x v="2"/>
    <s v="JOR"/>
    <x v="0"/>
    <s v="FOA"/>
    <s v="Umbrella project for conversion to CFC-free technology at three flexible polyurethane foam factories at Arab Foam, Jordan Plastics, National Foam"/>
    <d v="1994-12-01T00:00:00"/>
    <d v="1995-09-01T00:00:00"/>
    <s v="FIN"/>
    <d v="1998-08-01T00:00:00"/>
    <m/>
    <d v="2002-12-01T00:00:00"/>
    <d v="2003-12-01T00:00:00"/>
    <n v="114"/>
    <m/>
    <m/>
    <n v="0"/>
    <m/>
    <m/>
    <n v="114"/>
    <m/>
    <m/>
    <n v="0"/>
    <m/>
    <m/>
    <n v="368500"/>
    <n v="0"/>
    <n v="368500"/>
    <n v="1"/>
    <n v="0"/>
    <n v="0"/>
    <n v="0"/>
    <n v="0"/>
    <n v="0"/>
    <n v="0"/>
    <n v="0"/>
    <n v="368500"/>
    <n v="0"/>
    <n v="0"/>
    <n v="0"/>
    <n v="0"/>
    <n v="0"/>
    <m/>
    <m/>
    <m/>
    <s v="Project completed.  "/>
    <m/>
    <m/>
    <m/>
    <x v="1"/>
    <n v="0"/>
    <n v="1"/>
    <n v="44"/>
    <n v="9"/>
    <n v="0"/>
    <n v="0"/>
    <n v="114000"/>
    <n v="1994"/>
  </r>
  <r>
    <m/>
    <m/>
    <s v="MEX/FOA/20/INV/49"/>
    <s v="UNDP"/>
    <m/>
    <x v="1"/>
    <s v="MEX"/>
    <x v="0"/>
    <s v="FOA"/>
    <s v="Umbrella project for conversion to CFC-free technology in the manufacture of polyurethane shoe soles (seven enterprises)"/>
    <d v="1996-10-01T00:00:00"/>
    <d v="1998-09-01T00:00:00"/>
    <s v="FIN"/>
    <d v="1997-11-01T00:00:00"/>
    <m/>
    <d v="2001-08-01T00:00:00"/>
    <d v="2003-04-01T00:00:00"/>
    <n v="95"/>
    <m/>
    <m/>
    <m/>
    <m/>
    <m/>
    <n v="95"/>
    <m/>
    <m/>
    <m/>
    <m/>
    <m/>
    <n v="1201590"/>
    <n v="-3434"/>
    <n v="1198156"/>
    <n v="1"/>
    <n v="0"/>
    <n v="0"/>
    <n v="0"/>
    <n v="156207"/>
    <n v="-446"/>
    <n v="155761"/>
    <n v="0.72000000000116415"/>
    <n v="1198156"/>
    <n v="0"/>
    <n v="0"/>
    <n v="155760.28"/>
    <n v="0"/>
    <m/>
    <m/>
    <m/>
    <m/>
    <s v="Completed in 2001. Financially completed in 2003."/>
    <m/>
    <m/>
    <m/>
    <x v="1"/>
    <n v="0"/>
    <n v="1"/>
    <n v="13"/>
    <n v="23"/>
    <n v="0"/>
    <n v="0"/>
    <n v="95000"/>
    <n v="1996"/>
  </r>
  <r>
    <m/>
    <m/>
    <s v="CUB/REF/23/INV/06"/>
    <s v="UNDP"/>
    <m/>
    <x v="1"/>
    <s v="CUB"/>
    <x v="0"/>
    <s v="REF"/>
    <s v="Umbrella project for elimination of CFC-11 and CFC-12 in the manufacture of unitary commercial refrigeration equipment at Empco-Mincin and Segere-Sime &quot;Dionisio Rodrigues&quot;"/>
    <d v="1997-11-01T00:00:00"/>
    <d v="1999-12-01T00:00:00"/>
    <s v="FIN"/>
    <d v="1998-12-01T00:00:00"/>
    <m/>
    <d v="2000-06-01T00:00:00"/>
    <d v="2002-03-01T00:00:00"/>
    <n v="3.2"/>
    <m/>
    <m/>
    <m/>
    <m/>
    <m/>
    <n v="3.2"/>
    <m/>
    <m/>
    <m/>
    <m/>
    <m/>
    <n v="119505"/>
    <n v="-9086"/>
    <n v="110419"/>
    <n v="1"/>
    <n v="0"/>
    <n v="0"/>
    <n v="0"/>
    <n v="15536"/>
    <n v="-1181"/>
    <n v="14355"/>
    <n v="0.53000000000065484"/>
    <n v="110419"/>
    <n v="0"/>
    <n v="0"/>
    <n v="14354.47"/>
    <n v="0"/>
    <m/>
    <m/>
    <m/>
    <m/>
    <s v="Completed in 2000. Financially completed in 2002."/>
    <m/>
    <m/>
    <m/>
    <x v="1"/>
    <n v="0"/>
    <n v="1"/>
    <n v="13"/>
    <n v="25"/>
    <n v="0"/>
    <n v="0"/>
    <n v="3200"/>
    <n v="1997"/>
  </r>
  <r>
    <m/>
    <m/>
    <s v="MAL/REF/18/INV/73"/>
    <s v="UNDP"/>
    <m/>
    <x v="2"/>
    <s v="MAL"/>
    <x v="0"/>
    <s v="REF"/>
    <s v="Umbrella project for elimination of CFCs 11 and 12 in the manufacture of commercial refrigeration at 4 small enterprises: Lim Yew, Exquisite, FMC, Noblelane"/>
    <d v="1995-11-01T00:00:00"/>
    <d v="1997-05-01T00:00:00"/>
    <s v="FIN"/>
    <d v="1997-01-01T00:00:00"/>
    <m/>
    <d v="2001-12-01T00:00:00"/>
    <d v="2003-04-01T00:00:00"/>
    <n v="44.8"/>
    <m/>
    <m/>
    <m/>
    <m/>
    <m/>
    <n v="44.8"/>
    <m/>
    <m/>
    <m/>
    <m/>
    <m/>
    <n v="680000"/>
    <n v="-49438"/>
    <n v="630562"/>
    <n v="1"/>
    <n v="0"/>
    <n v="0"/>
    <n v="0"/>
    <n v="88400"/>
    <n v="-6427"/>
    <n v="81973"/>
    <n v="-0.17999999999301508"/>
    <n v="630562"/>
    <n v="0"/>
    <n v="0"/>
    <n v="81973.179999999993"/>
    <n v="0"/>
    <m/>
    <m/>
    <m/>
    <m/>
    <s v="Completed in 2001. Financially completed in 2003."/>
    <m/>
    <m/>
    <m/>
    <x v="1"/>
    <n v="0"/>
    <n v="1"/>
    <n v="14"/>
    <n v="18"/>
    <n v="0"/>
    <n v="0"/>
    <n v="44800"/>
    <n v="1995"/>
  </r>
  <r>
    <m/>
    <m/>
    <s v="BRA/REF/34/INV/219"/>
    <s v="UNIDO"/>
    <m/>
    <x v="1"/>
    <s v="BRA"/>
    <x v="0"/>
    <s v="REF"/>
    <s v="Umbrella project for five enterprises converting from CFC-11 to HCFC-141b and from CFC-12 to HFC-134a at EZ Industria, Menoncin, Unifrio and from CFC-12 to HFC-134a at Croydon"/>
    <d v="2001-07-01T00:00:00"/>
    <d v="2004-02-01T00:00:00"/>
    <s v="FIN"/>
    <d v="2001-09-01T00:00:00"/>
    <m/>
    <d v="2004-04-01T00:00:00"/>
    <d v="2004-12-01T00:00:00"/>
    <n v="30.2"/>
    <m/>
    <m/>
    <n v="0"/>
    <m/>
    <m/>
    <n v="30.2"/>
    <m/>
    <m/>
    <n v="0"/>
    <m/>
    <m/>
    <n v="469452"/>
    <n v="-94888"/>
    <n v="374564"/>
    <n v="1"/>
    <n v="0"/>
    <n v="0"/>
    <n v="0"/>
    <n v="61029"/>
    <n v="-12413"/>
    <n v="48616"/>
    <n v="0"/>
    <n v="374564"/>
    <n v="0"/>
    <m/>
    <n v="48616"/>
    <n v="0"/>
    <m/>
    <m/>
    <m/>
    <m/>
    <m/>
    <m/>
    <m/>
    <m/>
    <x v="1"/>
    <n v="0"/>
    <n v="1"/>
    <n v="2"/>
    <n v="31"/>
    <n v="0"/>
    <n v="0"/>
    <n v="30200"/>
    <n v="2001"/>
  </r>
  <r>
    <m/>
    <m/>
    <s v="ARG/FOA/29/INV/97"/>
    <s v="UNIDO"/>
    <m/>
    <x v="1"/>
    <s v="ARG"/>
    <x v="0"/>
    <s v="FOA"/>
    <s v="Umbrella project for phasing out CFC-11 by conversion to HCFC-141b as a blowing agent in the manufacture of rigid polyurethane foams (Tarco, Mondino, Schaum, Fadep, Occhipinti and Friolatina)"/>
    <d v="1999-11-01T00:00:00"/>
    <d v="2001-06-01T00:00:00"/>
    <s v="FIN"/>
    <d v="2000-01-01T00:00:00"/>
    <m/>
    <d v="2001-06-01T00:00:00"/>
    <d v="2002-09-01T00:00:00"/>
    <n v="30.4"/>
    <m/>
    <m/>
    <n v="0"/>
    <m/>
    <m/>
    <n v="30.4"/>
    <m/>
    <m/>
    <n v="0"/>
    <m/>
    <m/>
    <n v="227048"/>
    <n v="0"/>
    <n v="227048"/>
    <n v="1"/>
    <n v="0"/>
    <n v="0"/>
    <n v="0"/>
    <n v="29516"/>
    <n v="-7"/>
    <n v="29509"/>
    <n v="0"/>
    <n v="227048"/>
    <n v="0"/>
    <m/>
    <n v="29509"/>
    <n v="0"/>
    <m/>
    <m/>
    <m/>
    <m/>
    <m/>
    <m/>
    <m/>
    <m/>
    <x v="1"/>
    <n v="0"/>
    <n v="1"/>
    <n v="2"/>
    <n v="19"/>
    <n v="0"/>
    <n v="0"/>
    <n v="30400"/>
    <n v="1999"/>
  </r>
  <r>
    <m/>
    <m/>
    <s v="VEN/REF/29/INV/79"/>
    <s v="UNIDO"/>
    <m/>
    <x v="1"/>
    <s v="VEN"/>
    <x v="0"/>
    <s v="REF"/>
    <s v="Umbrella project for phasing out CFC-12 with HFC-134a and CFC-11 with HCFC-141b at 3 domestic refrigeration companies: Nordpol, Friocon and Tecobar"/>
    <d v="1999-11-01T00:00:00"/>
    <d v="2001-12-01T00:00:00"/>
    <s v="FIN"/>
    <d v="2000-11-01T00:00:00"/>
    <m/>
    <d v="2001-12-01T00:00:00"/>
    <d v="2003-10-01T00:00:00"/>
    <n v="27"/>
    <m/>
    <m/>
    <n v="0"/>
    <m/>
    <m/>
    <n v="27"/>
    <m/>
    <m/>
    <n v="0"/>
    <m/>
    <m/>
    <n v="371705"/>
    <n v="-75965"/>
    <n v="295740"/>
    <n v="1"/>
    <n v="0"/>
    <n v="0"/>
    <n v="0"/>
    <n v="48322"/>
    <n v="-9937.42"/>
    <n v="38384.58"/>
    <n v="-0.41999999999825377"/>
    <n v="295740"/>
    <n v="0"/>
    <m/>
    <n v="38385"/>
    <n v="0"/>
    <m/>
    <m/>
    <m/>
    <m/>
    <m/>
    <m/>
    <m/>
    <m/>
    <x v="1"/>
    <n v="0"/>
    <n v="1"/>
    <n v="12"/>
    <n v="25"/>
    <n v="0"/>
    <n v="0"/>
    <n v="27000"/>
    <n v="1999"/>
  </r>
  <r>
    <m/>
    <m/>
    <s v="VEN/REF/29/INV/76"/>
    <s v="UNIDO"/>
    <m/>
    <x v="1"/>
    <s v="VEN"/>
    <x v="0"/>
    <s v="REF"/>
    <s v="Umbrella project for phasing out CFC-12 with HFC-134a and CFC-11 with HCFC-141b at 5 commercial refrigeration companies: Unidas, Inrefrisa, Cold Front, Refrivenca and Europa"/>
    <d v="1999-11-01T00:00:00"/>
    <d v="2001-12-01T00:00:00"/>
    <s v="FIN"/>
    <d v="2000-11-01T00:00:00"/>
    <m/>
    <d v="2001-12-01T00:00:00"/>
    <d v="2003-10-01T00:00:00"/>
    <n v="30.9"/>
    <m/>
    <m/>
    <n v="0"/>
    <m/>
    <m/>
    <n v="30.9"/>
    <m/>
    <m/>
    <n v="0"/>
    <m/>
    <m/>
    <n v="469140"/>
    <n v="-64008"/>
    <n v="405132"/>
    <n v="1"/>
    <n v="0"/>
    <n v="0"/>
    <n v="0"/>
    <n v="60988"/>
    <n v="-8404.5"/>
    <n v="52583.5"/>
    <n v="-0.5"/>
    <n v="405132"/>
    <n v="0"/>
    <m/>
    <n v="52584"/>
    <n v="0"/>
    <m/>
    <m/>
    <m/>
    <m/>
    <m/>
    <m/>
    <m/>
    <m/>
    <x v="1"/>
    <n v="0"/>
    <n v="1"/>
    <n v="12"/>
    <n v="25"/>
    <n v="0"/>
    <n v="0"/>
    <n v="30900"/>
    <n v="1999"/>
  </r>
  <r>
    <m/>
    <m/>
    <s v="SYR/REF/18/INV/11"/>
    <s v="UNIDO"/>
    <m/>
    <x v="2"/>
    <s v="SYR"/>
    <x v="0"/>
    <s v="REF"/>
    <s v="Umbrella project for phasing out CFCs at Krayem Int. Co. (Krayem Co. and Krayem Brothers Co.)"/>
    <d v="1995-11-01T00:00:00"/>
    <d v="1997-05-01T00:00:00"/>
    <s v="FIN"/>
    <d v="1996-11-01T00:00:00"/>
    <m/>
    <d v="1998-12-01T00:00:00"/>
    <d v="2002-09-01T00:00:00"/>
    <n v="89"/>
    <m/>
    <m/>
    <n v="0"/>
    <m/>
    <m/>
    <n v="89"/>
    <m/>
    <m/>
    <n v="0"/>
    <m/>
    <m/>
    <n v="1071575"/>
    <n v="-13558"/>
    <n v="1058017"/>
    <n v="1"/>
    <n v="0"/>
    <n v="0"/>
    <n v="0"/>
    <n v="139305"/>
    <n v="-1981"/>
    <n v="137324"/>
    <n v="0"/>
    <n v="1058017"/>
    <n v="0"/>
    <m/>
    <n v="137324"/>
    <n v="0"/>
    <m/>
    <m/>
    <m/>
    <m/>
    <m/>
    <m/>
    <m/>
    <m/>
    <x v="1"/>
    <n v="0"/>
    <n v="1"/>
    <n v="12"/>
    <n v="18"/>
    <n v="0"/>
    <n v="0"/>
    <n v="89000"/>
    <n v="1995"/>
  </r>
  <r>
    <m/>
    <m/>
    <s v="MEX/PAG/52/INV/133"/>
    <s v="UNIDO"/>
    <m/>
    <x v="1"/>
    <s v="MEX"/>
    <x v="0"/>
    <s v="PAG"/>
    <s v="Umbrella project for terminal phase-out of CTC"/>
    <d v="2007-07-01T00:00:00"/>
    <d v="2008-07-01T00:00:00"/>
    <s v="FIN"/>
    <d v="2007-12-01T00:00:00"/>
    <m/>
    <d v="2009-12-01T00:00:00"/>
    <d v="2012-08-01T00:00:00"/>
    <n v="87.3"/>
    <m/>
    <m/>
    <n v="0"/>
    <m/>
    <m/>
    <n v="87.3"/>
    <m/>
    <m/>
    <n v="0"/>
    <m/>
    <m/>
    <n v="1518094"/>
    <n v="-9212.17"/>
    <n v="1508881.83"/>
    <n v="1.0000001126662119"/>
    <n v="-0.16999999992549419"/>
    <n v="-0.16999999992549419"/>
    <n v="0"/>
    <n v="113857"/>
    <n v="-691"/>
    <n v="113166"/>
    <n v="0"/>
    <n v="1508882"/>
    <n v="0"/>
    <m/>
    <n v="113166"/>
    <n v="0"/>
    <m/>
    <m/>
    <m/>
    <m/>
    <m/>
    <m/>
    <m/>
    <m/>
    <x v="1"/>
    <n v="0"/>
    <n v="1"/>
    <n v="5"/>
    <n v="12"/>
    <n v="0"/>
    <n v="0"/>
    <n v="87300"/>
    <n v="2007"/>
  </r>
  <r>
    <m/>
    <m/>
    <s v="DRC/SOL/51/INV/25"/>
    <s v="Italy"/>
    <m/>
    <x v="0"/>
    <s v="DRC"/>
    <x v="0"/>
    <s v="SOL"/>
    <s v="Umbrella project for terminal phase-out of ODS in the solvent sector (first phase)"/>
    <d v="2007-03-01T00:00:00"/>
    <d v="2008-03-01T00:00:00"/>
    <s v="FIN"/>
    <d v="2008-04-01T00:00:00"/>
    <m/>
    <d v="2011-10-01T00:00:00"/>
    <d v="2012-08-01T00:00:00"/>
    <n v="8.9"/>
    <m/>
    <m/>
    <n v="0"/>
    <m/>
    <m/>
    <n v="8.9"/>
    <m/>
    <m/>
    <m/>
    <m/>
    <m/>
    <n v="288440"/>
    <n v="0"/>
    <n v="288440"/>
    <n v="1"/>
    <n v="0"/>
    <n v="0"/>
    <n v="0"/>
    <n v="37497"/>
    <n v="0"/>
    <n v="37497"/>
    <n v="0"/>
    <n v="288440"/>
    <n v="0"/>
    <n v="0"/>
    <n v="37497"/>
    <n v="0"/>
    <m/>
    <m/>
    <m/>
    <m/>
    <s v="Financial completion in Aug 2012."/>
    <m/>
    <m/>
    <m/>
    <x v="1"/>
    <n v="0"/>
    <n v="1"/>
    <n v="13"/>
    <n v="12"/>
    <n v="0"/>
    <n v="0"/>
    <n v="8900"/>
    <n v="2007"/>
  </r>
  <r>
    <m/>
    <m/>
    <s v="DRC/SOL/56/INV/28"/>
    <s v="Italy"/>
    <m/>
    <x v="0"/>
    <s v="DRC"/>
    <x v="0"/>
    <s v="SOL"/>
    <s v="Umbrella project for terminal phase-out of ODS in the solvent sector (second phase)"/>
    <d v="2008-11-01T00:00:00"/>
    <d v="2009-11-01T00:00:00"/>
    <s v="FIN"/>
    <d v="2008-12-01T00:00:00"/>
    <m/>
    <d v="2011-10-01T00:00:00"/>
    <d v="2012-08-01T00:00:00"/>
    <n v="11.7"/>
    <m/>
    <m/>
    <n v="0"/>
    <m/>
    <m/>
    <n v="11.7"/>
    <m/>
    <m/>
    <m/>
    <m/>
    <m/>
    <n v="144220"/>
    <n v="-1253.81"/>
    <n v="142966.19"/>
    <n v="0.9999986710144545"/>
    <n v="0.19000000000232831"/>
    <n v="0.19000000000232831"/>
    <n v="0"/>
    <n v="18749"/>
    <n v="-163"/>
    <n v="18586"/>
    <n v="0"/>
    <n v="142966"/>
    <n v="0"/>
    <n v="0"/>
    <n v="18586"/>
    <n v="0"/>
    <m/>
    <m/>
    <m/>
    <m/>
    <s v="Financial completion in Aug 2012._x000a_Refund was reported to 68th ExCom, Nov 2012. FIN. "/>
    <m/>
    <m/>
    <m/>
    <x v="1"/>
    <n v="0"/>
    <n v="1"/>
    <n v="1"/>
    <n v="12"/>
    <n v="0"/>
    <n v="0"/>
    <n v="11700"/>
    <n v="2008"/>
  </r>
  <r>
    <m/>
    <m/>
    <s v="MEX/ARS/41/INV/116"/>
    <s v="IBRD"/>
    <m/>
    <x v="1"/>
    <s v="MEX"/>
    <x v="0"/>
    <s v="ARS"/>
    <s v="Umbrella project for the conversion of CFC-11, CFC-12 and CFC-113 into HFC, HCFC, HFE for technical aerosols at Tecnosol, Envatec and Dimmex"/>
    <d v="2003-12-01T00:00:00"/>
    <d v="2006-12-01T00:00:00"/>
    <s v="FIN"/>
    <d v="2005-10-01T00:00:00"/>
    <m/>
    <d v="2006-03-01T00:00:00"/>
    <d v="2006-03-01T00:00:00"/>
    <n v="57.3"/>
    <m/>
    <m/>
    <n v="0"/>
    <m/>
    <m/>
    <n v="64"/>
    <m/>
    <m/>
    <n v="0"/>
    <m/>
    <m/>
    <n v="252340"/>
    <n v="0"/>
    <n v="252340"/>
    <n v="1"/>
    <n v="0"/>
    <n v="0"/>
    <n v="0"/>
    <n v="18926"/>
    <n v="0"/>
    <n v="18926"/>
    <n v="0"/>
    <n v="252340"/>
    <n v="0"/>
    <n v="0"/>
    <n v="18926"/>
    <n v="0"/>
    <n v="0"/>
    <m/>
    <m/>
    <m/>
    <s v="Umbrella project is now completed."/>
    <m/>
    <m/>
    <m/>
    <x v="1"/>
    <n v="0"/>
    <n v="1"/>
    <n v="22"/>
    <n v="36"/>
    <n v="0"/>
    <n v="0"/>
    <n v="57300"/>
    <n v="2003"/>
  </r>
  <r>
    <m/>
    <m/>
    <s v="PHI/HAL/18/INV/38"/>
    <s v="UNDP"/>
    <m/>
    <x v="2"/>
    <s v="PHI"/>
    <x v="0"/>
    <s v="HAL"/>
    <s v="Umbrella project for the conversion of production of portable halon fire extinguishers of members companies of Fire Protectors Federation Inc."/>
    <d v="1995-11-01T00:00:00"/>
    <d v="1997-05-01T00:00:00"/>
    <s v="FIN"/>
    <d v="1996-09-01T00:00:00"/>
    <m/>
    <d v="2000-09-01T00:00:00"/>
    <d v="2003-04-01T00:00:00"/>
    <n v="77"/>
    <m/>
    <m/>
    <m/>
    <m/>
    <m/>
    <n v="77"/>
    <m/>
    <m/>
    <m/>
    <m/>
    <m/>
    <n v="114108"/>
    <n v="-8935"/>
    <n v="105173"/>
    <n v="1"/>
    <n v="0"/>
    <n v="0"/>
    <n v="0"/>
    <n v="14834"/>
    <n v="-1162"/>
    <n v="13672"/>
    <n v="-0.48999999999978172"/>
    <n v="105173"/>
    <n v="0"/>
    <n v="0"/>
    <n v="13672.49"/>
    <n v="0"/>
    <m/>
    <m/>
    <m/>
    <m/>
    <s v="Completed in 2000. Financially completed in 2003."/>
    <m/>
    <m/>
    <m/>
    <x v="1"/>
    <n v="0"/>
    <n v="1"/>
    <n v="10"/>
    <n v="18"/>
    <n v="0"/>
    <n v="0"/>
    <n v="77000"/>
    <n v="1995"/>
  </r>
  <r>
    <m/>
    <m/>
    <s v="IND/REF/32/INV/290"/>
    <s v="UNIDO"/>
    <m/>
    <x v="2"/>
    <s v="IND"/>
    <x v="0"/>
    <s v="REF"/>
    <s v="Umbrella project for the conversion of three commercial refrigeration enterprises in New Delhi (Gaurav Controls, Thermoking and Western Engineering)"/>
    <d v="2000-12-01T00:00:00"/>
    <d v="2003-02-01T00:00:00"/>
    <s v="FIN"/>
    <d v="2001-01-01T00:00:00"/>
    <m/>
    <d v="2004-08-01T00:00:00"/>
    <d v="2005-09-01T00:00:00"/>
    <n v="27.3"/>
    <m/>
    <m/>
    <n v="0"/>
    <m/>
    <m/>
    <n v="27.3"/>
    <m/>
    <m/>
    <n v="0"/>
    <m/>
    <m/>
    <n v="328894"/>
    <n v="-49284"/>
    <n v="279610"/>
    <n v="1"/>
    <n v="0"/>
    <n v="0"/>
    <n v="0"/>
    <n v="42756"/>
    <n v="-6463.51"/>
    <n v="36292.49"/>
    <n v="0.48999999999796273"/>
    <n v="279610"/>
    <n v="0"/>
    <m/>
    <n v="36292"/>
    <n v="0"/>
    <m/>
    <m/>
    <m/>
    <m/>
    <m/>
    <m/>
    <m/>
    <m/>
    <x v="1"/>
    <n v="0"/>
    <n v="1"/>
    <n v="1"/>
    <n v="26"/>
    <n v="0"/>
    <n v="0"/>
    <n v="27300"/>
    <n v="2000"/>
  </r>
  <r>
    <m/>
    <m/>
    <s v="SUD/FOA/62/INV/28"/>
    <s v="UNIDO"/>
    <m/>
    <x v="0"/>
    <s v="SUD"/>
    <x v="0"/>
    <s v="FOA"/>
    <s v="Umbrella project for the phase-out of HCFC-141b from the polyurethane (PU) rigid foam production in the manufacturing of domestic refrigerators, commercial refrigerators and PU insulated composite panels (Modern, Amin, Coldair, Akadabi)"/>
    <d v="2010-12-01T00:00:00"/>
    <d v="2013-06-01T00:00:00"/>
    <s v="FIN"/>
    <d v="2010-12-01T00:00:00"/>
    <m/>
    <d v="2015-12-01T00:00:00"/>
    <d v="2018-05-01T00:00:00"/>
    <n v="11.9"/>
    <m/>
    <m/>
    <n v="0"/>
    <m/>
    <m/>
    <n v="11.9"/>
    <m/>
    <m/>
    <n v="0"/>
    <m/>
    <m/>
    <n v="1056341"/>
    <n v="-3644"/>
    <n v="1052697"/>
    <n v="1"/>
    <n v="0"/>
    <n v="0"/>
    <n v="0"/>
    <n v="79226"/>
    <n v="-274"/>
    <n v="78952"/>
    <n v="0"/>
    <n v="1052697"/>
    <n v="0"/>
    <m/>
    <n v="78952"/>
    <n v="0"/>
    <m/>
    <m/>
    <m/>
    <d v="2018-12-01T00:00:00"/>
    <m/>
    <m/>
    <m/>
    <m/>
    <x v="1"/>
    <n v="0"/>
    <n v="1"/>
    <n v="0"/>
    <n v="30"/>
    <n v="0"/>
    <n v="0"/>
    <n v="11900"/>
    <n v="2010"/>
  </r>
  <r>
    <m/>
    <m/>
    <s v="TUR/FOA/62/INV/97"/>
    <s v="UNIDO"/>
    <m/>
    <x v="4"/>
    <s v="TUR"/>
    <x v="0"/>
    <s v="FOA"/>
    <s v="Umbrella project for the phase-out of HCFC-141b from the polyurethane (PU) rigid foam production in the manufacturing of PU insulated sandwich panels and phase-out HCFC-142b and HCFC-22 in the manufacture of extruded polystyrene boardstock"/>
    <d v="2010-12-01T00:00:00"/>
    <d v="2013-06-01T00:00:00"/>
    <s v="FIN"/>
    <d v="2010-12-01T00:00:00"/>
    <m/>
    <d v="2018-12-01T00:00:00"/>
    <d v="2019-09-01T00:00:00"/>
    <n v="213.2"/>
    <m/>
    <m/>
    <n v="0"/>
    <m/>
    <m/>
    <n v="213.2"/>
    <m/>
    <m/>
    <n v="0"/>
    <m/>
    <m/>
    <n v="7713490"/>
    <n v="-293722"/>
    <n v="7419768"/>
    <n v="1"/>
    <n v="0"/>
    <n v="0"/>
    <n v="0"/>
    <n v="578512"/>
    <n v="-22029"/>
    <n v="556483"/>
    <n v="0"/>
    <n v="7419768"/>
    <n v="0"/>
    <m/>
    <n v="556483"/>
    <n v="0"/>
    <m/>
    <m/>
    <m/>
    <d v="2026-12-01T00:00:00"/>
    <m/>
    <m/>
    <m/>
    <m/>
    <x v="1"/>
    <n v="0"/>
    <n v="1"/>
    <n v="0"/>
    <n v="30"/>
    <n v="0"/>
    <n v="0"/>
    <n v="213200"/>
    <n v="2010"/>
  </r>
  <r>
    <m/>
    <m/>
    <s v="TUR/SOL/35/INV/76"/>
    <s v="IBRD"/>
    <m/>
    <x v="4"/>
    <s v="TUR"/>
    <x v="0"/>
    <s v="SOL"/>
    <s v="Umbrella project for the phase-out of TCA used as solvent by water cleaning at 21 enterprises"/>
    <d v="2001-12-01T00:00:00"/>
    <d v="2004-01-01T00:00:00"/>
    <s v="FIN"/>
    <d v="2003-11-01T00:00:00"/>
    <m/>
    <d v="2005-02-01T00:00:00"/>
    <d v="2005-12-01T00:00:00"/>
    <n v="15.4"/>
    <m/>
    <m/>
    <n v="0"/>
    <m/>
    <m/>
    <n v="15.4"/>
    <m/>
    <m/>
    <n v="0"/>
    <m/>
    <m/>
    <n v="518693"/>
    <n v="-45479.16"/>
    <n v="473213.83999999997"/>
    <n v="1.0000003381135261"/>
    <n v="-0.16000000003259629"/>
    <n v="-0.16000000003259629"/>
    <n v="0"/>
    <n v="67056"/>
    <n v="-5538.18"/>
    <n v="61517.82"/>
    <n v="-0.18000000000029104"/>
    <n v="473214"/>
    <n v="0"/>
    <n v="0"/>
    <n v="61518"/>
    <n v="0"/>
    <n v="0"/>
    <m/>
    <m/>
    <m/>
    <s v="All 16 projects completed."/>
    <m/>
    <m/>
    <m/>
    <x v="1"/>
    <n v="0"/>
    <n v="1"/>
    <n v="23"/>
    <n v="25"/>
    <n v="0"/>
    <n v="0"/>
    <n v="15400"/>
    <n v="2001"/>
  </r>
  <r>
    <m/>
    <m/>
    <s v="BRA/REF/35/INV/241"/>
    <s v="UNIDO"/>
    <m/>
    <x v="1"/>
    <s v="BRA"/>
    <x v="0"/>
    <s v="REF"/>
    <s v="Umbrella project for two enterprises converting from CFC-11 to HCFC-141b and from CFC-12 to HFC-134a at Argi and Hornburg"/>
    <d v="2001-12-01T00:00:00"/>
    <d v="2004-05-01T00:00:00"/>
    <s v="FIN"/>
    <d v="2002-11-01T00:00:00"/>
    <m/>
    <d v="2004-10-01T00:00:00"/>
    <d v="2005-05-01T00:00:00"/>
    <n v="11.2"/>
    <m/>
    <m/>
    <n v="0"/>
    <m/>
    <m/>
    <n v="11.2"/>
    <m/>
    <m/>
    <n v="0"/>
    <m/>
    <m/>
    <n v="108050"/>
    <n v="-12441"/>
    <n v="95609"/>
    <n v="1"/>
    <n v="0"/>
    <n v="0"/>
    <n v="0"/>
    <n v="14047"/>
    <n v="-1638.09"/>
    <n v="12408.91"/>
    <n v="-9.0000000000145519E-2"/>
    <n v="95609"/>
    <n v="0"/>
    <m/>
    <n v="12409"/>
    <n v="0"/>
    <m/>
    <m/>
    <m/>
    <m/>
    <m/>
    <m/>
    <m/>
    <m/>
    <x v="1"/>
    <n v="0"/>
    <n v="1"/>
    <n v="11"/>
    <n v="29"/>
    <n v="0"/>
    <n v="0"/>
    <n v="11200"/>
    <n v="2001"/>
  </r>
  <r>
    <m/>
    <m/>
    <s v="CPR/ARS/24/INV/244"/>
    <s v="IBRD"/>
    <m/>
    <x v="2"/>
    <s v="CPR"/>
    <x v="0"/>
    <s v="ARS"/>
    <s v="Umbrella project to complete CFC phase-out in general purpose aerosols at NCLI and Fujiang Light Industry Co."/>
    <d v="1998-03-01T00:00:00"/>
    <d v="2000-04-01T00:00:00"/>
    <s v="FIN"/>
    <d v="2000-03-01T00:00:00"/>
    <m/>
    <d v="2002-12-01T00:00:00"/>
    <d v="2004-05-01T00:00:00"/>
    <n v="1224"/>
    <m/>
    <m/>
    <n v="0"/>
    <m/>
    <m/>
    <n v="1224"/>
    <m/>
    <m/>
    <n v="0"/>
    <m/>
    <m/>
    <n v="547675"/>
    <n v="0"/>
    <n v="547675"/>
    <n v="1"/>
    <n v="0"/>
    <n v="0"/>
    <n v="0"/>
    <n v="71198"/>
    <n v="0"/>
    <n v="71198"/>
    <n v="0"/>
    <n v="547675"/>
    <n v="0"/>
    <n v="0"/>
    <n v="71198"/>
    <n v="0"/>
    <n v="0"/>
    <m/>
    <m/>
    <m/>
    <s v="Project financially completed."/>
    <m/>
    <m/>
    <m/>
    <x v="1"/>
    <n v="0"/>
    <n v="1"/>
    <n v="24"/>
    <n v="25"/>
    <n v="0"/>
    <n v="0"/>
    <n v="1224000"/>
    <n v="1998"/>
  </r>
  <r>
    <m/>
    <m/>
    <s v="TUN/REF/19/INV/17"/>
    <s v="UNIDO"/>
    <m/>
    <x v="0"/>
    <s v="TUN"/>
    <x v="0"/>
    <s v="REF"/>
    <s v="Umbrella project to phase out ODS at 6 small refrigerator manufacturers (Grand Ateliers du Nord (GAN), Societe General d'Electromenager (SGE), Sotufem, Sotacer, CSE/Satre, ABS Electro)"/>
    <d v="1996-05-01T00:00:00"/>
    <d v="1997-05-01T00:00:00"/>
    <s v="FIN"/>
    <d v="1996-12-01T00:00:00"/>
    <m/>
    <d v="1997-05-01T00:00:00"/>
    <d v="2001-10-01T00:00:00"/>
    <n v="78.5"/>
    <m/>
    <m/>
    <n v="0"/>
    <m/>
    <m/>
    <n v="78.5"/>
    <m/>
    <m/>
    <n v="0"/>
    <m/>
    <m/>
    <n v="764557"/>
    <n v="-124194"/>
    <n v="640363"/>
    <n v="1"/>
    <n v="0"/>
    <n v="0"/>
    <n v="0"/>
    <n v="99392"/>
    <n v="-16277.17"/>
    <n v="83114.83"/>
    <n v="-0.16999999999825377"/>
    <n v="640363"/>
    <n v="0"/>
    <m/>
    <n v="83115"/>
    <n v="0"/>
    <m/>
    <m/>
    <m/>
    <m/>
    <m/>
    <m/>
    <m/>
    <m/>
    <x v="1"/>
    <n v="0"/>
    <n v="1"/>
    <n v="7"/>
    <n v="12"/>
    <n v="0"/>
    <n v="0"/>
    <n v="78500"/>
    <n v="1996"/>
  </r>
  <r>
    <m/>
    <m/>
    <s v="MAL/ARS/19/INV/85"/>
    <s v="UNDP"/>
    <m/>
    <x v="2"/>
    <s v="MAL"/>
    <x v="0"/>
    <s v="ARS"/>
    <s v="Umbrella project to phase out ODS at SMEs in the aerosol sector"/>
    <d v="1996-05-01T00:00:00"/>
    <d v="1998-04-01T00:00:00"/>
    <s v="FIN"/>
    <d v="1997-06-01T00:00:00"/>
    <m/>
    <d v="2005-12-01T00:00:00"/>
    <d v="2011-05-01T00:00:00"/>
    <n v="250"/>
    <m/>
    <m/>
    <m/>
    <m/>
    <m/>
    <n v="250"/>
    <m/>
    <m/>
    <m/>
    <m/>
    <m/>
    <n v="1486660"/>
    <n v="-149074"/>
    <n v="1337586"/>
    <n v="1"/>
    <n v="0"/>
    <n v="0"/>
    <n v="0"/>
    <n v="193266"/>
    <n v="-19380"/>
    <n v="173886"/>
    <n v="-0.17999999999301508"/>
    <n v="1337586"/>
    <n v="0"/>
    <n v="0"/>
    <n v="173886.18"/>
    <n v="0"/>
    <m/>
    <m/>
    <m/>
    <m/>
    <s v="Completed in 2005."/>
    <m/>
    <m/>
    <m/>
    <x v="1"/>
    <n v="0"/>
    <n v="1"/>
    <n v="13"/>
    <n v="23"/>
    <n v="0"/>
    <n v="0"/>
    <n v="250000"/>
    <n v="1996"/>
  </r>
  <r>
    <m/>
    <m/>
    <s v="PHI/FOA/23/INV/52"/>
    <s v="UNDP"/>
    <m/>
    <x v="2"/>
    <s v="PHI"/>
    <x v="0"/>
    <s v="FOA"/>
    <s v="Umbrella project: Conversion to CFC-free technology in small CFC consuming enterprises using CFC in the manufacture of rigid polyurethane foam (Ashlar Industrial Corporation, Alen International, Zegal"/>
    <d v="1997-11-01T00:00:00"/>
    <d v="1999-12-01T00:00:00"/>
    <s v="FIN"/>
    <d v="1998-06-01T00:00:00"/>
    <m/>
    <d v="2000-12-01T00:00:00"/>
    <d v="2003-04-01T00:00:00"/>
    <n v="5.0999999999999996"/>
    <m/>
    <m/>
    <m/>
    <m/>
    <m/>
    <n v="5.0999999999999996"/>
    <m/>
    <m/>
    <m/>
    <m/>
    <m/>
    <n v="39930"/>
    <n v="-13985"/>
    <n v="25945"/>
    <n v="1"/>
    <n v="0"/>
    <n v="0"/>
    <n v="0"/>
    <n v="5191"/>
    <n v="-1818"/>
    <n v="3373"/>
    <n v="0.15000000000009095"/>
    <n v="25945"/>
    <n v="0"/>
    <n v="0"/>
    <n v="3372.85"/>
    <n v="0"/>
    <m/>
    <m/>
    <m/>
    <m/>
    <s v="Completed in 2000. Financially completed in 2003."/>
    <m/>
    <m/>
    <m/>
    <x v="1"/>
    <n v="0"/>
    <n v="1"/>
    <n v="7"/>
    <n v="25"/>
    <n v="0"/>
    <n v="0"/>
    <n v="5100"/>
    <n v="1997"/>
  </r>
  <r>
    <m/>
    <m/>
    <s v="PAK/FOA/23/INV/20"/>
    <s v="IBRD"/>
    <m/>
    <x v="2"/>
    <s v="PAK"/>
    <x v="0"/>
    <s v="FOA"/>
    <s v="Umbrella project: conversion to CFC-free technology in the manufacture of rigid polyurethane foam (thermoware)"/>
    <d v="1997-11-01T00:00:00"/>
    <d v="2000-03-01T00:00:00"/>
    <s v="FIN"/>
    <d v="2002-12-01T00:00:00"/>
    <m/>
    <d v="2006-10-01T00:00:00"/>
    <d v="2006-10-01T00:00:00"/>
    <n v="239.6"/>
    <m/>
    <m/>
    <n v="0"/>
    <m/>
    <m/>
    <n v="239.6"/>
    <m/>
    <m/>
    <n v="0"/>
    <m/>
    <m/>
    <n v="1600000"/>
    <n v="-209475"/>
    <n v="1390525"/>
    <n v="1"/>
    <n v="0"/>
    <n v="0"/>
    <n v="0"/>
    <n v="208000"/>
    <n v="-27231.75"/>
    <n v="180768.25"/>
    <n v="0.25"/>
    <n v="1390525"/>
    <n v="0"/>
    <n v="0"/>
    <n v="180768"/>
    <n v="0"/>
    <n v="0"/>
    <m/>
    <m/>
    <m/>
    <s v="Project completed."/>
    <m/>
    <m/>
    <m/>
    <x v="1"/>
    <n v="0"/>
    <n v="1"/>
    <n v="61"/>
    <n v="28"/>
    <n v="0"/>
    <n v="0"/>
    <n v="239600"/>
    <n v="1997"/>
  </r>
  <r>
    <m/>
    <m/>
    <s v="YUG/REF/37/INV/18"/>
    <s v="UNIDO"/>
    <m/>
    <x v="4"/>
    <s v="YUG"/>
    <x v="0"/>
    <s v="REF"/>
    <s v="Umbrella refrigeration project 2, replacement of refrigerant CFC-12 with HFC-134a and foam blowing agent CFC-11 with HCFC-141b in the manufacture of commercial refrigeration equipment at three enterprises"/>
    <d v="2002-07-01T00:00:00"/>
    <d v="2005-01-01T00:00:00"/>
    <s v="FIN"/>
    <d v="2003-04-01T00:00:00"/>
    <m/>
    <d v="2004-10-01T00:00:00"/>
    <d v="2005-12-01T00:00:00"/>
    <n v="10.9"/>
    <m/>
    <m/>
    <n v="0"/>
    <m/>
    <m/>
    <n v="10.9"/>
    <m/>
    <m/>
    <n v="0"/>
    <m/>
    <m/>
    <n v="150109"/>
    <n v="-1869"/>
    <n v="148240"/>
    <n v="1"/>
    <n v="0"/>
    <n v="0"/>
    <n v="0"/>
    <n v="19514"/>
    <n v="-272.52"/>
    <n v="19241.48"/>
    <n v="0.47999999999956344"/>
    <n v="148240"/>
    <n v="0"/>
    <m/>
    <n v="19241"/>
    <n v="0"/>
    <m/>
    <m/>
    <m/>
    <m/>
    <m/>
    <m/>
    <m/>
    <m/>
    <x v="1"/>
    <n v="0"/>
    <n v="1"/>
    <n v="9"/>
    <n v="30"/>
    <n v="0"/>
    <n v="0"/>
    <n v="10900"/>
    <n v="2002"/>
  </r>
  <r>
    <m/>
    <m/>
    <s v="GLO/SEV/36/PRP/239"/>
    <s v="IBRD"/>
    <m/>
    <x v="3"/>
    <s v="GLO"/>
    <x v="5"/>
    <s v="SEV"/>
    <s v="Unallocated project preparation"/>
    <d v="2002-03-01T00:00:00"/>
    <d v="2003-04-01T00:00:00"/>
    <s v="FIN"/>
    <m/>
    <m/>
    <d v="2002-12-01T00:00:00"/>
    <d v="2002-12-01T00:00:00"/>
    <n v="0"/>
    <m/>
    <m/>
    <n v="0"/>
    <m/>
    <m/>
    <n v="0"/>
    <m/>
    <m/>
    <n v="0"/>
    <m/>
    <m/>
    <n v="180000"/>
    <n v="-180000"/>
    <n v="0"/>
    <n v="0"/>
    <n v="0"/>
    <n v="0"/>
    <n v="0"/>
    <n v="23400"/>
    <n v="-23400"/>
    <n v="0"/>
    <n v="0"/>
    <n v="0"/>
    <n v="0"/>
    <n v="0"/>
    <n v="0"/>
    <n v="0"/>
    <n v="0"/>
    <m/>
    <m/>
    <m/>
    <m/>
    <m/>
    <m/>
    <m/>
    <x v="1"/>
    <n v="0"/>
    <n v="0"/>
    <s v=""/>
    <n v="13"/>
    <n v="0"/>
    <n v="0"/>
    <n v="0"/>
    <n v="2002"/>
  </r>
  <r>
    <m/>
    <m/>
    <s v="GLO/SEV/27/PRP/185"/>
    <s v="IBRD"/>
    <m/>
    <x v="3"/>
    <s v="GLO"/>
    <x v="5"/>
    <s v="SEV"/>
    <s v="Unallocated project preparation funds"/>
    <d v="1999-03-01T00:00:00"/>
    <d v="2001-01-01T00:00:00"/>
    <s v="FIN"/>
    <d v="2000-12-01T00:00:00"/>
    <m/>
    <d v="2000-12-01T00:00:00"/>
    <d v="2000-12-01T00:00:00"/>
    <n v="0"/>
    <m/>
    <m/>
    <n v="0"/>
    <m/>
    <m/>
    <n v="0"/>
    <m/>
    <m/>
    <n v="0"/>
    <m/>
    <m/>
    <n v="162000"/>
    <n v="0"/>
    <n v="162000"/>
    <n v="1"/>
    <n v="0"/>
    <n v="0"/>
    <n v="0"/>
    <n v="21060"/>
    <n v="0"/>
    <n v="21060"/>
    <n v="0"/>
    <n v="162000"/>
    <n v="0"/>
    <n v="0"/>
    <n v="21060"/>
    <n v="0"/>
    <n v="0"/>
    <m/>
    <m/>
    <m/>
    <m/>
    <m/>
    <m/>
    <m/>
    <x v="1"/>
    <n v="0"/>
    <n v="1"/>
    <n v="21"/>
    <n v="22"/>
    <n v="0"/>
    <n v="0"/>
    <n v="0"/>
    <n v="1999"/>
  </r>
  <r>
    <m/>
    <m/>
    <s v="MAL/SEV/12/CPG/34"/>
    <s v="IBRD"/>
    <m/>
    <x v="2"/>
    <s v="MAL"/>
    <x v="6"/>
    <s v="SEV"/>
    <s v="Up-date country programme"/>
    <d v="1994-03-01T00:00:00"/>
    <d v="1995-03-01T00:00:00"/>
    <s v="FIN"/>
    <d v="1994-03-01T00:00:00"/>
    <m/>
    <d v="1994-12-01T00:00:00"/>
    <d v="1994-12-01T00:00:00"/>
    <n v="0"/>
    <m/>
    <m/>
    <n v="0"/>
    <m/>
    <m/>
    <n v="0"/>
    <m/>
    <m/>
    <n v="0"/>
    <m/>
    <m/>
    <n v="25000"/>
    <n v="0"/>
    <n v="25000"/>
    <n v="1"/>
    <n v="0"/>
    <n v="0"/>
    <n v="0"/>
    <n v="0"/>
    <n v="0"/>
    <n v="0"/>
    <n v="0"/>
    <n v="25000"/>
    <n v="0"/>
    <n v="0"/>
    <n v="0"/>
    <n v="0"/>
    <n v="0"/>
    <m/>
    <m/>
    <m/>
    <s v="The Country Program up-date is complete. Final document submitted to the Bank and the Government on 4/30/95."/>
    <m/>
    <m/>
    <m/>
    <x v="1"/>
    <n v="0"/>
    <n v="1"/>
    <n v="0"/>
    <n v="12"/>
    <n v="0"/>
    <n v="0"/>
    <n v="0"/>
    <n v="1994"/>
  </r>
  <r>
    <m/>
    <m/>
    <s v="GLO/SEV/21/TAS/127"/>
    <s v="UNEP"/>
    <m/>
    <x v="3"/>
    <s v="GLO"/>
    <x v="3"/>
    <s v="SEV"/>
    <s v="Update existing technical brochure series to include 1994/95 TOC data"/>
    <d v="1997-02-01T00:00:00"/>
    <d v="1997-12-01T00:00:00"/>
    <s v="FIN"/>
    <d v="1997-05-01T00:00:00"/>
    <m/>
    <d v="2001-01-01T00:00:00"/>
    <d v="2002-06-01T00:00:00"/>
    <n v="0"/>
    <m/>
    <m/>
    <n v="0"/>
    <m/>
    <m/>
    <n v="0"/>
    <m/>
    <m/>
    <n v="0"/>
    <m/>
    <m/>
    <n v="40000"/>
    <n v="0"/>
    <n v="40000"/>
    <n v="1"/>
    <n v="0"/>
    <n v="0"/>
    <n v="0"/>
    <n v="5200"/>
    <n v="0"/>
    <n v="5200"/>
    <n v="0"/>
    <n v="40000"/>
    <n v="0"/>
    <n v="0"/>
    <n v="5200"/>
    <n v="0"/>
    <m/>
    <n v="0"/>
    <m/>
    <m/>
    <m/>
    <m/>
    <m/>
    <m/>
    <x v="1"/>
    <n v="0"/>
    <n v="1"/>
    <n v="3"/>
    <n v="10"/>
    <n v="0"/>
    <n v="0"/>
    <n v="0"/>
    <n v="1997"/>
  </r>
  <r>
    <m/>
    <m/>
    <s v="CPR/SEV/21/CPG/188"/>
    <s v="UNDP"/>
    <m/>
    <x v="2"/>
    <s v="CPR"/>
    <x v="6"/>
    <s v="SEV"/>
    <s v="Update of the country programme and policy workshop"/>
    <d v="1997-02-01T00:00:00"/>
    <d v="1998-03-01T00:00:00"/>
    <s v="FIN"/>
    <d v="1997-04-01T00:00:00"/>
    <m/>
    <d v="1998-12-01T00:00:00"/>
    <d v="2002-06-01T00:00:00"/>
    <n v="0"/>
    <m/>
    <m/>
    <m/>
    <m/>
    <m/>
    <n v="0"/>
    <m/>
    <m/>
    <m/>
    <m/>
    <m/>
    <n v="225000"/>
    <n v="-17054"/>
    <n v="207946"/>
    <n v="1"/>
    <n v="0"/>
    <n v="0"/>
    <n v="0"/>
    <n v="29250"/>
    <n v="-2217"/>
    <n v="27033"/>
    <n v="2.0000000000436557E-2"/>
    <n v="207946"/>
    <n v="0"/>
    <n v="0"/>
    <n v="27032.98"/>
    <n v="0"/>
    <m/>
    <m/>
    <m/>
    <m/>
    <s v="Completed in 1998. Financially completed in 2002."/>
    <m/>
    <m/>
    <m/>
    <x v="1"/>
    <n v="0"/>
    <n v="1"/>
    <n v="2"/>
    <n v="13"/>
    <n v="0"/>
    <n v="0"/>
    <n v="0"/>
    <n v="1997"/>
  </r>
  <r>
    <m/>
    <m/>
    <s v="GLO/SEV/27/TAS/183"/>
    <s v="UNEP"/>
    <m/>
    <x v="3"/>
    <s v="GLO"/>
    <x v="3"/>
    <s v="SEV"/>
    <s v="Update regulations to control ozone depleting substances"/>
    <d v="1999-03-01T00:00:00"/>
    <d v="2000-08-01T00:00:00"/>
    <s v="FIN"/>
    <d v="1999-12-01T00:00:00"/>
    <m/>
    <d v="2001-09-01T00:00:00"/>
    <d v="2001-09-01T00:00:00"/>
    <n v="0"/>
    <m/>
    <m/>
    <n v="0"/>
    <m/>
    <m/>
    <n v="0"/>
    <m/>
    <m/>
    <n v="0"/>
    <m/>
    <m/>
    <n v="60000"/>
    <n v="0"/>
    <n v="60000"/>
    <n v="1"/>
    <n v="0"/>
    <n v="0"/>
    <n v="0"/>
    <n v="7800"/>
    <n v="0"/>
    <n v="7800"/>
    <n v="0"/>
    <n v="60000"/>
    <n v="0"/>
    <n v="0"/>
    <n v="7800"/>
    <n v="0"/>
    <m/>
    <n v="0"/>
    <m/>
    <m/>
    <m/>
    <m/>
    <m/>
    <m/>
    <x v="1"/>
    <n v="0"/>
    <n v="1"/>
    <n v="9"/>
    <n v="17"/>
    <n v="0"/>
    <n v="0"/>
    <n v="0"/>
    <n v="1999"/>
  </r>
  <r>
    <m/>
    <m/>
    <s v="GLO/SEV/16/TAS/76"/>
    <s v="UNEP"/>
    <m/>
    <x v="3"/>
    <s v="GLO"/>
    <x v="3"/>
    <s v="SEV"/>
    <s v="Update Technology Sourcebooks and quality review updated material"/>
    <d v="1995-03-01T00:00:00"/>
    <d v="1996-03-01T00:00:00"/>
    <s v="FIN"/>
    <d v="1995-06-01T00:00:00"/>
    <m/>
    <d v="2003-12-01T00:00:00"/>
    <d v="2003-12-01T00:00:00"/>
    <n v="0"/>
    <m/>
    <m/>
    <n v="0"/>
    <m/>
    <m/>
    <n v="0"/>
    <m/>
    <m/>
    <n v="0"/>
    <m/>
    <m/>
    <n v="90000"/>
    <n v="0"/>
    <n v="90000"/>
    <n v="1"/>
    <n v="0"/>
    <n v="0"/>
    <n v="0"/>
    <n v="11700"/>
    <n v="0"/>
    <n v="11700"/>
    <n v="0"/>
    <n v="90000"/>
    <n v="0"/>
    <n v="0"/>
    <n v="11700"/>
    <n v="0"/>
    <m/>
    <n v="0"/>
    <m/>
    <m/>
    <m/>
    <m/>
    <m/>
    <m/>
    <x v="1"/>
    <n v="0"/>
    <n v="1"/>
    <n v="3"/>
    <n v="12"/>
    <n v="0"/>
    <n v="0"/>
    <n v="0"/>
    <n v="1995"/>
  </r>
  <r>
    <m/>
    <m/>
    <s v="GLO/SEV/29/TAS/186"/>
    <s v="UNEP"/>
    <m/>
    <x v="3"/>
    <s v="GLO"/>
    <x v="3"/>
    <s v="SEV"/>
    <s v="Update the OAIC CD-Rom"/>
    <d v="1999-11-01T00:00:00"/>
    <d v="2000-12-01T00:00:00"/>
    <s v="FIN"/>
    <d v="2000-10-01T00:00:00"/>
    <m/>
    <d v="2001-01-01T00:00:00"/>
    <d v="2002-01-01T00:00:00"/>
    <n v="0"/>
    <m/>
    <m/>
    <n v="0"/>
    <m/>
    <m/>
    <n v="0"/>
    <m/>
    <m/>
    <n v="0"/>
    <m/>
    <m/>
    <n v="69300"/>
    <n v="0"/>
    <n v="69300"/>
    <n v="1"/>
    <n v="0"/>
    <n v="0"/>
    <n v="0"/>
    <n v="9009"/>
    <n v="0"/>
    <n v="9009"/>
    <n v="0"/>
    <n v="69300"/>
    <n v="0"/>
    <n v="0"/>
    <n v="9009"/>
    <n v="0"/>
    <m/>
    <n v="0"/>
    <m/>
    <m/>
    <m/>
    <m/>
    <m/>
    <m/>
    <x v="1"/>
    <n v="0"/>
    <n v="1"/>
    <n v="11"/>
    <n v="13"/>
    <n v="0"/>
    <n v="0"/>
    <n v="0"/>
    <n v="1999"/>
  </r>
  <r>
    <m/>
    <m/>
    <s v="GLO/SEV/19/TAS/99"/>
    <s v="UNEP"/>
    <m/>
    <x v="3"/>
    <s v="GLO"/>
    <x v="3"/>
    <s v="SEV"/>
    <s v="Update the OAIC diskette version"/>
    <d v="1996-05-01T00:00:00"/>
    <d v="1996-12-01T00:00:00"/>
    <s v="FIN"/>
    <d v="1996-07-01T00:00:00"/>
    <m/>
    <d v="1997-04-01T00:00:00"/>
    <d v="1999-01-01T00:00:00"/>
    <n v="0"/>
    <m/>
    <m/>
    <n v="0"/>
    <m/>
    <m/>
    <n v="0"/>
    <m/>
    <m/>
    <n v="0"/>
    <m/>
    <m/>
    <n v="28000"/>
    <n v="0"/>
    <n v="28000"/>
    <n v="1"/>
    <n v="0"/>
    <n v="0"/>
    <n v="0"/>
    <n v="3640"/>
    <n v="0"/>
    <n v="3640"/>
    <n v="0"/>
    <n v="28000"/>
    <n v="0"/>
    <n v="0"/>
    <n v="3640"/>
    <n v="0"/>
    <m/>
    <n v="0"/>
    <m/>
    <m/>
    <m/>
    <m/>
    <m/>
    <m/>
    <x v="1"/>
    <n v="0"/>
    <n v="1"/>
    <n v="2"/>
    <n v="7"/>
    <n v="0"/>
    <n v="0"/>
    <n v="0"/>
    <n v="1996"/>
  </r>
  <r>
    <m/>
    <m/>
    <s v="GLO/SEV/26/TAS/167"/>
    <s v="UNEP"/>
    <m/>
    <x v="3"/>
    <s v="GLO"/>
    <x v="3"/>
    <s v="SEV"/>
    <s v="Update the OAIC diskette version"/>
    <d v="1998-11-01T00:00:00"/>
    <d v="1999-12-01T00:00:00"/>
    <s v="FIN"/>
    <d v="1999-01-01T00:00:00"/>
    <m/>
    <d v="1999-12-01T00:00:00"/>
    <d v="2000-01-01T00:00:00"/>
    <n v="0"/>
    <m/>
    <m/>
    <n v="0"/>
    <m/>
    <m/>
    <n v="0"/>
    <m/>
    <m/>
    <n v="0"/>
    <m/>
    <m/>
    <n v="66000"/>
    <n v="0"/>
    <n v="66000"/>
    <n v="1"/>
    <n v="0"/>
    <n v="0"/>
    <n v="0"/>
    <n v="8580"/>
    <n v="0"/>
    <n v="8580"/>
    <n v="0"/>
    <n v="66000"/>
    <n v="0"/>
    <n v="0"/>
    <n v="8580"/>
    <n v="0"/>
    <m/>
    <n v="0"/>
    <m/>
    <m/>
    <m/>
    <m/>
    <m/>
    <m/>
    <x v="1"/>
    <n v="0"/>
    <n v="1"/>
    <n v="2"/>
    <n v="13"/>
    <n v="0"/>
    <n v="0"/>
    <n v="0"/>
    <n v="1998"/>
  </r>
  <r>
    <m/>
    <m/>
    <s v="GLO/SEV/16/TAS/72"/>
    <s v="UNEP"/>
    <m/>
    <x v="3"/>
    <s v="GLO"/>
    <x v="3"/>
    <s v="SEV"/>
    <s v="Update the OAIC diskette version (1995)"/>
    <d v="1995-03-01T00:00:00"/>
    <d v="1996-03-01T00:00:00"/>
    <s v="FIN"/>
    <d v="1995-06-01T00:00:00"/>
    <m/>
    <d v="1996-03-01T00:00:00"/>
    <d v="1999-02-01T00:00:00"/>
    <n v="0"/>
    <m/>
    <m/>
    <n v="0"/>
    <m/>
    <m/>
    <n v="0"/>
    <m/>
    <m/>
    <n v="0"/>
    <m/>
    <m/>
    <n v="25000"/>
    <n v="0"/>
    <n v="25000"/>
    <n v="1"/>
    <n v="0"/>
    <n v="0"/>
    <n v="0"/>
    <n v="3250"/>
    <n v="0"/>
    <n v="3250"/>
    <n v="0"/>
    <n v="25000"/>
    <n v="0"/>
    <n v="0"/>
    <n v="3250"/>
    <n v="0"/>
    <m/>
    <n v="0"/>
    <m/>
    <m/>
    <m/>
    <m/>
    <m/>
    <m/>
    <x v="1"/>
    <n v="0"/>
    <n v="1"/>
    <n v="3"/>
    <n v="12"/>
    <n v="0"/>
    <n v="0"/>
    <n v="0"/>
    <n v="1995"/>
  </r>
  <r>
    <m/>
    <m/>
    <s v="GLO/SEV/23/TAS/140"/>
    <s v="UNEP"/>
    <m/>
    <x v="3"/>
    <s v="GLO"/>
    <x v="3"/>
    <s v="SEV"/>
    <s v="Update the OAIC diskette version (1998)"/>
    <d v="1997-11-01T00:00:00"/>
    <d v="1998-11-01T00:00:00"/>
    <s v="FIN"/>
    <d v="1998-01-01T00:00:00"/>
    <m/>
    <d v="1999-12-01T00:00:00"/>
    <d v="2000-01-01T00:00:00"/>
    <n v="0"/>
    <m/>
    <m/>
    <n v="0"/>
    <m/>
    <m/>
    <n v="0"/>
    <m/>
    <m/>
    <n v="0"/>
    <m/>
    <m/>
    <n v="66000"/>
    <n v="0"/>
    <n v="66000"/>
    <n v="1"/>
    <n v="0"/>
    <n v="0"/>
    <n v="0"/>
    <n v="8580"/>
    <n v="0"/>
    <n v="8580"/>
    <n v="0"/>
    <n v="66000"/>
    <n v="0"/>
    <n v="0"/>
    <n v="8580"/>
    <n v="0"/>
    <m/>
    <n v="0"/>
    <m/>
    <m/>
    <m/>
    <m/>
    <m/>
    <m/>
    <x v="1"/>
    <n v="0"/>
    <n v="1"/>
    <n v="2"/>
    <n v="12"/>
    <n v="0"/>
    <n v="0"/>
    <n v="0"/>
    <n v="1997"/>
  </r>
  <r>
    <m/>
    <m/>
    <s v="GLO/SEV/21/TAS/125"/>
    <s v="UNEP"/>
    <m/>
    <x v="3"/>
    <s v="GLO"/>
    <x v="3"/>
    <s v="SEV"/>
    <s v="Update the OAIC diskette version including &quot;Simple Search&quot; versions of prioritized OzonAction publications"/>
    <d v="1997-02-01T00:00:00"/>
    <d v="1997-12-01T00:00:00"/>
    <s v="FIN"/>
    <d v="1998-07-01T00:00:00"/>
    <m/>
    <d v="1998-10-01T00:00:00"/>
    <d v="2000-06-01T00:00:00"/>
    <n v="0"/>
    <m/>
    <m/>
    <n v="0"/>
    <m/>
    <m/>
    <n v="0"/>
    <m/>
    <m/>
    <n v="0"/>
    <m/>
    <m/>
    <n v="63000"/>
    <n v="-15400"/>
    <n v="47600"/>
    <n v="1"/>
    <n v="0"/>
    <n v="0"/>
    <n v="0"/>
    <n v="8190"/>
    <n v="-2002"/>
    <n v="6188"/>
    <n v="0"/>
    <n v="47600"/>
    <n v="0"/>
    <n v="0"/>
    <n v="6188"/>
    <n v="0"/>
    <m/>
    <n v="0"/>
    <m/>
    <m/>
    <m/>
    <m/>
    <m/>
    <m/>
    <x v="1"/>
    <n v="0"/>
    <n v="1"/>
    <n v="17"/>
    <n v="10"/>
    <n v="0"/>
    <n v="0"/>
    <n v="0"/>
    <n v="1997"/>
  </r>
  <r>
    <m/>
    <m/>
    <s v="GLO/SEV/12/TAS/47"/>
    <s v="UNEP"/>
    <m/>
    <x v="3"/>
    <s v="GLO"/>
    <x v="3"/>
    <s v="SEV"/>
    <s v="Updating OAIC diskette and on-line system (1994)"/>
    <d v="1994-03-01T00:00:00"/>
    <d v="1995-03-01T00:00:00"/>
    <s v="FIN"/>
    <d v="1994-06-01T00:00:00"/>
    <m/>
    <d v="1995-02-01T00:00:00"/>
    <d v="1995-12-01T00:00:00"/>
    <n v="0"/>
    <m/>
    <m/>
    <n v="0"/>
    <m/>
    <m/>
    <n v="0"/>
    <m/>
    <m/>
    <n v="0"/>
    <m/>
    <m/>
    <n v="100000"/>
    <n v="0"/>
    <n v="100000"/>
    <n v="1"/>
    <n v="0"/>
    <n v="0"/>
    <n v="0"/>
    <n v="13000"/>
    <n v="0"/>
    <n v="13000"/>
    <n v="0"/>
    <n v="100000"/>
    <n v="0"/>
    <n v="0"/>
    <n v="13000"/>
    <n v="0"/>
    <m/>
    <n v="0"/>
    <m/>
    <m/>
    <m/>
    <m/>
    <m/>
    <m/>
    <x v="1"/>
    <n v="0"/>
    <n v="1"/>
    <n v="3"/>
    <n v="12"/>
    <n v="0"/>
    <n v="0"/>
    <n v="0"/>
    <n v="1994"/>
  </r>
  <r>
    <m/>
    <m/>
    <s v="GLO/SEV/48/TRA/274"/>
    <s v="UNEP"/>
    <m/>
    <x v="3"/>
    <s v="GLO"/>
    <x v="2"/>
    <s v="SEV"/>
    <s v="Updating the customs training manual"/>
    <d v="2006-04-01T00:00:00"/>
    <d v="2007-04-01T00:00:00"/>
    <s v="FIN"/>
    <d v="2006-12-01T00:00:00"/>
    <m/>
    <d v="2008-08-01T00:00:00"/>
    <d v="2009-08-01T00:00:00"/>
    <n v="0"/>
    <m/>
    <m/>
    <n v="0"/>
    <m/>
    <m/>
    <n v="0"/>
    <m/>
    <m/>
    <n v="0"/>
    <m/>
    <m/>
    <n v="60000"/>
    <n v="0"/>
    <n v="60000"/>
    <n v="1"/>
    <n v="0"/>
    <n v="0"/>
    <n v="0"/>
    <n v="7800"/>
    <n v="0"/>
    <n v="7800"/>
    <n v="0"/>
    <n v="60000"/>
    <n v="0"/>
    <n v="0"/>
    <n v="7800"/>
    <n v="0"/>
    <m/>
    <n v="0"/>
    <m/>
    <m/>
    <m/>
    <m/>
    <m/>
    <m/>
    <x v="1"/>
    <n v="0"/>
    <n v="1"/>
    <n v="8"/>
    <n v="12"/>
    <n v="0"/>
    <n v="0"/>
    <n v="0"/>
    <n v="2006"/>
  </r>
  <r>
    <m/>
    <m/>
    <s v="IND/SEV/09/PRP/04"/>
    <s v="IBRD"/>
    <m/>
    <x v="2"/>
    <s v="IND"/>
    <x v="5"/>
    <s v="SEV"/>
    <s v="User-sector pre-investment studies"/>
    <d v="1993-03-01T00:00:00"/>
    <d v="1994-03-01T00:00:00"/>
    <s v="FIN"/>
    <d v="1993-03-01T00:00:00"/>
    <m/>
    <d v="1993-12-01T00:00:00"/>
    <d v="1993-12-01T00:00:00"/>
    <n v="0"/>
    <m/>
    <m/>
    <n v="0"/>
    <m/>
    <m/>
    <n v="0"/>
    <m/>
    <m/>
    <n v="0"/>
    <m/>
    <m/>
    <n v="400000"/>
    <n v="11292"/>
    <n v="411292"/>
    <n v="1"/>
    <n v="0"/>
    <n v="0"/>
    <n v="0"/>
    <n v="0"/>
    <n v="0"/>
    <n v="0"/>
    <n v="0"/>
    <n v="411292"/>
    <n v="0"/>
    <n v="0"/>
    <n v="0"/>
    <n v="0"/>
    <n v="0"/>
    <m/>
    <m/>
    <m/>
    <m/>
    <m/>
    <m/>
    <m/>
    <x v="1"/>
    <n v="0"/>
    <n v="1"/>
    <n v="0"/>
    <n v="12"/>
    <n v="0"/>
    <n v="0"/>
    <n v="0"/>
    <n v="1993"/>
  </r>
  <r>
    <m/>
    <m/>
    <s v="CPR/SEV/10/PRP/35"/>
    <s v="IBRD"/>
    <m/>
    <x v="2"/>
    <s v="CPR"/>
    <x v="5"/>
    <s v="SEV"/>
    <s v="User-sector pre-investment studies (1993)"/>
    <d v="1993-06-01T00:00:00"/>
    <d v="1994-06-01T00:00:00"/>
    <s v="FIN"/>
    <d v="1993-06-01T00:00:00"/>
    <m/>
    <d v="1993-12-01T00:00:00"/>
    <d v="1993-12-01T00:00:00"/>
    <n v="0"/>
    <m/>
    <m/>
    <n v="0"/>
    <m/>
    <m/>
    <n v="0"/>
    <m/>
    <m/>
    <n v="0"/>
    <m/>
    <m/>
    <n v="280000"/>
    <n v="-131872"/>
    <n v="148128"/>
    <n v="1"/>
    <n v="0"/>
    <n v="0"/>
    <n v="0"/>
    <n v="0"/>
    <n v="0"/>
    <n v="0"/>
    <n v="0"/>
    <n v="148128"/>
    <n v="0"/>
    <n v="0"/>
    <n v="0"/>
    <n v="0"/>
    <n v="0"/>
    <m/>
    <m/>
    <m/>
    <m/>
    <m/>
    <m/>
    <m/>
    <x v="1"/>
    <n v="0"/>
    <n v="1"/>
    <n v="0"/>
    <n v="12"/>
    <n v="0"/>
    <n v="0"/>
    <n v="0"/>
    <n v="1993"/>
  </r>
  <r>
    <m/>
    <m/>
    <s v="MAL/SEV/10/PRP/10"/>
    <s v="IBRD"/>
    <m/>
    <x v="2"/>
    <s v="MAL"/>
    <x v="5"/>
    <s v="SEV"/>
    <s v="User-sector pre-investment studies (1993)"/>
    <d v="1993-06-01T00:00:00"/>
    <d v="1994-06-01T00:00:00"/>
    <s v="FIN"/>
    <d v="1993-06-01T00:00:00"/>
    <m/>
    <d v="1993-12-01T00:00:00"/>
    <d v="1993-12-01T00:00:00"/>
    <n v="0"/>
    <m/>
    <m/>
    <n v="0"/>
    <m/>
    <m/>
    <n v="0"/>
    <m/>
    <m/>
    <n v="0"/>
    <m/>
    <m/>
    <n v="75000"/>
    <n v="-58343"/>
    <n v="16657"/>
    <n v="1"/>
    <n v="0"/>
    <n v="0"/>
    <n v="0"/>
    <n v="0"/>
    <n v="0"/>
    <n v="0"/>
    <n v="0"/>
    <n v="16657"/>
    <n v="0"/>
    <n v="0"/>
    <n v="0"/>
    <n v="0"/>
    <n v="0"/>
    <m/>
    <m/>
    <m/>
    <m/>
    <m/>
    <m/>
    <m/>
    <x v="1"/>
    <n v="0"/>
    <n v="1"/>
    <n v="0"/>
    <n v="12"/>
    <n v="0"/>
    <n v="0"/>
    <n v="0"/>
    <n v="1993"/>
  </r>
  <r>
    <m/>
    <m/>
    <s v="THA/SEV/10/PRP/24"/>
    <s v="IBRD"/>
    <m/>
    <x v="2"/>
    <s v="THA"/>
    <x v="5"/>
    <s v="SEV"/>
    <s v="User-sector pre-investment studies (1993)"/>
    <d v="1993-06-01T00:00:00"/>
    <d v="1994-06-01T00:00:00"/>
    <s v="FIN"/>
    <d v="1993-06-01T00:00:00"/>
    <m/>
    <d v="1993-12-01T00:00:00"/>
    <d v="1993-12-01T00:00:00"/>
    <n v="0"/>
    <m/>
    <m/>
    <n v="0"/>
    <m/>
    <m/>
    <n v="0"/>
    <m/>
    <m/>
    <n v="0"/>
    <m/>
    <m/>
    <n v="150000"/>
    <n v="-104309"/>
    <n v="45691"/>
    <n v="1"/>
    <n v="0"/>
    <n v="0"/>
    <n v="0"/>
    <n v="0"/>
    <n v="0"/>
    <n v="0"/>
    <n v="0"/>
    <n v="45691"/>
    <n v="0"/>
    <n v="0"/>
    <n v="0"/>
    <n v="0"/>
    <n v="0"/>
    <m/>
    <m/>
    <m/>
    <m/>
    <m/>
    <m/>
    <m/>
    <x v="1"/>
    <n v="0"/>
    <n v="1"/>
    <n v="0"/>
    <n v="12"/>
    <n v="0"/>
    <n v="0"/>
    <n v="0"/>
    <n v="1993"/>
  </r>
  <r>
    <m/>
    <m/>
    <s v="ARG/SEV/10/PRP/04"/>
    <s v="IBRD"/>
    <m/>
    <x v="1"/>
    <s v="ARG"/>
    <x v="5"/>
    <s v="SEV"/>
    <s v="User-sector project identification and preparation (1993)"/>
    <d v="1993-06-01T00:00:00"/>
    <d v="1994-06-01T00:00:00"/>
    <s v="FIN"/>
    <d v="1993-06-01T00:00:00"/>
    <m/>
    <d v="1993-12-01T00:00:00"/>
    <d v="1993-12-01T00:00:00"/>
    <n v="0"/>
    <m/>
    <m/>
    <n v="0"/>
    <m/>
    <m/>
    <n v="0"/>
    <m/>
    <m/>
    <n v="0"/>
    <m/>
    <m/>
    <n v="100000"/>
    <n v="65560"/>
    <n v="165560"/>
    <n v="1"/>
    <n v="0"/>
    <n v="0"/>
    <n v="0"/>
    <n v="0"/>
    <n v="0"/>
    <n v="0"/>
    <n v="0"/>
    <n v="165560"/>
    <n v="0"/>
    <n v="0"/>
    <n v="0"/>
    <n v="0"/>
    <n v="0"/>
    <m/>
    <m/>
    <m/>
    <m/>
    <m/>
    <m/>
    <m/>
    <x v="1"/>
    <n v="0"/>
    <n v="1"/>
    <n v="0"/>
    <n v="12"/>
    <n v="0"/>
    <n v="0"/>
    <n v="0"/>
    <n v="1993"/>
  </r>
  <r>
    <m/>
    <m/>
    <s v="PHI/SEV/11/PRP/24"/>
    <s v="IBRD"/>
    <m/>
    <x v="2"/>
    <s v="PHI"/>
    <x v="5"/>
    <s v="SEV"/>
    <s v="User-sector project identification and preparation (1993)"/>
    <d v="1993-11-01T00:00:00"/>
    <d v="1994-11-01T00:00:00"/>
    <s v="CLO"/>
    <m/>
    <m/>
    <m/>
    <d v="1994-12-01T00:00:00"/>
    <n v="0"/>
    <m/>
    <m/>
    <n v="0"/>
    <m/>
    <m/>
    <n v="0"/>
    <m/>
    <m/>
    <n v="0"/>
    <m/>
    <m/>
    <n v="150000"/>
    <n v="-150000"/>
    <n v="0"/>
    <n v="0"/>
    <n v="0"/>
    <n v="0"/>
    <n v="0"/>
    <n v="0"/>
    <n v="0"/>
    <n v="0"/>
    <n v="0"/>
    <n v="0"/>
    <n v="0"/>
    <n v="0"/>
    <n v="0"/>
    <n v="0"/>
    <n v="0"/>
    <m/>
    <m/>
    <m/>
    <m/>
    <m/>
    <m/>
    <m/>
    <x v="0"/>
    <n v="0"/>
    <n v="0"/>
    <s v=""/>
    <n v="12"/>
    <n v="0"/>
    <n v="0"/>
    <n v="0"/>
    <n v="1993"/>
  </r>
  <r>
    <m/>
    <m/>
    <s v="TUR/FOA/60/DEM/96"/>
    <s v="UNDP"/>
    <m/>
    <x v="4"/>
    <s v="TUR"/>
    <x v="1"/>
    <s v="FOA"/>
    <s v="Validation of the use of HFO-1234ze as blowing agent in the manufacture of extruded polystyrene foam boardstock (phase I)"/>
    <d v="2010-04-01T00:00:00"/>
    <d v="2011-02-01T00:00:00"/>
    <s v="FIN"/>
    <d v="2010-07-01T00:00:00"/>
    <m/>
    <d v="2011-12-01T00:00:00"/>
    <d v="2014-03-01T00:00:00"/>
    <n v="0"/>
    <m/>
    <m/>
    <m/>
    <m/>
    <m/>
    <n v="0"/>
    <m/>
    <m/>
    <m/>
    <m/>
    <m/>
    <n v="165000"/>
    <n v="-391"/>
    <n v="164609"/>
    <n v="1"/>
    <n v="0"/>
    <n v="0"/>
    <n v="0"/>
    <n v="14850"/>
    <n v="-35"/>
    <n v="14815"/>
    <n v="0.19000000000050932"/>
    <n v="164609"/>
    <n v="0"/>
    <n v="0"/>
    <n v="14814.81"/>
    <n v="0"/>
    <m/>
    <m/>
    <m/>
    <m/>
    <s v="Financially completed in 2014."/>
    <m/>
    <m/>
    <m/>
    <x v="1"/>
    <n v="0"/>
    <n v="1"/>
    <n v="3"/>
    <n v="10"/>
    <n v="0"/>
    <n v="0"/>
    <n v="0"/>
    <n v="2010"/>
  </r>
  <r>
    <m/>
    <m/>
    <s v="EGY/FOA/58/DEM/100"/>
    <s v="UNDP"/>
    <m/>
    <x v="0"/>
    <s v="EGY"/>
    <x v="1"/>
    <s v="FOA"/>
    <s v="Validation/demonstration of low cost options for the use of hydrocarbons as foaming agent in the manufacture of polyurethane foams"/>
    <d v="2009-07-01T00:00:00"/>
    <d v="2010-07-01T00:00:00"/>
    <s v="FIN"/>
    <d v="2010-05-01T00:00:00"/>
    <m/>
    <d v="2015-12-01T00:00:00"/>
    <d v="2016-12-01T00:00:00"/>
    <n v="0"/>
    <m/>
    <m/>
    <m/>
    <m/>
    <m/>
    <n v="0"/>
    <m/>
    <m/>
    <m/>
    <m/>
    <m/>
    <n v="473000"/>
    <n v="-13743"/>
    <n v="459257"/>
    <n v="1"/>
    <n v="0"/>
    <n v="0"/>
    <n v="0"/>
    <n v="35475"/>
    <n v="-1031"/>
    <n v="34444"/>
    <n v="0"/>
    <n v="459257"/>
    <n v="0"/>
    <n v="0"/>
    <n v="34444"/>
    <n v="0"/>
    <m/>
    <m/>
    <m/>
    <m/>
    <s v="Financially completed in 2016."/>
    <m/>
    <m/>
    <m/>
    <x v="1"/>
    <n v="0"/>
    <n v="1"/>
    <n v="10"/>
    <n v="12"/>
    <n v="0"/>
    <n v="0"/>
    <n v="0"/>
    <n v="2009"/>
  </r>
  <r>
    <m/>
    <m/>
    <s v="CPR/ARS/62/TAS/505"/>
    <s v="IBRD"/>
    <m/>
    <x v="2"/>
    <s v="CPR"/>
    <x v="3"/>
    <s v="ARS"/>
    <s v="Verification of production of CFCs for essential use"/>
    <d v="2010-12-01T00:00:00"/>
    <d v="2011-05-01T00:00:00"/>
    <s v="FIN"/>
    <d v="2011-11-01T00:00:00"/>
    <m/>
    <d v="2011-09-01T00:00:00"/>
    <d v="2011-11-01T00:00:00"/>
    <n v="0"/>
    <m/>
    <m/>
    <n v="0"/>
    <m/>
    <m/>
    <n v="0"/>
    <m/>
    <m/>
    <n v="0"/>
    <m/>
    <m/>
    <n v="50000"/>
    <n v="0"/>
    <n v="50000"/>
    <n v="1"/>
    <n v="0"/>
    <n v="0"/>
    <n v="0"/>
    <n v="4500"/>
    <n v="0"/>
    <n v="4500"/>
    <n v="0"/>
    <n v="50000"/>
    <n v="0"/>
    <n v="0"/>
    <n v="4500"/>
    <n v="0"/>
    <n v="0"/>
    <m/>
    <m/>
    <m/>
    <s v="Verification of 2010 CFC production for EUN consumption was conducted in accordance with Dec. 60/47 at the only one remaining CFC producer starting in May 11. Report submitted to the 65th ExCom."/>
    <m/>
    <m/>
    <m/>
    <x v="1"/>
    <n v="0"/>
    <n v="1"/>
    <n v="11"/>
    <n v="5"/>
    <n v="0"/>
    <n v="0"/>
    <n v="0"/>
    <n v="2010"/>
  </r>
  <r>
    <m/>
    <m/>
    <s v="CPR/PRO/69/TAS/531"/>
    <s v="IBRD"/>
    <m/>
    <x v="2"/>
    <s v="CPR"/>
    <x v="3"/>
    <s v="PRO"/>
    <s v="Verification of production of CFCs for essential use"/>
    <d v="2013-04-01T00:00:00"/>
    <d v="2013-08-01T00:00:00"/>
    <s v="FIN"/>
    <d v="2013-08-01T00:00:00"/>
    <m/>
    <d v="2013-08-01T00:00:00"/>
    <d v="2013-08-01T00:00:00"/>
    <n v="0"/>
    <m/>
    <m/>
    <n v="0"/>
    <m/>
    <m/>
    <n v="0"/>
    <m/>
    <m/>
    <n v="0"/>
    <m/>
    <m/>
    <n v="40000"/>
    <n v="0"/>
    <n v="40000"/>
    <n v="1"/>
    <n v="0"/>
    <n v="0"/>
    <n v="0"/>
    <n v="2800"/>
    <n v="0"/>
    <n v="2800"/>
    <n v="0"/>
    <n v="40000"/>
    <n v="0"/>
    <n v="0"/>
    <n v="2800"/>
    <n v="0"/>
    <n v="0"/>
    <m/>
    <m/>
    <m/>
    <s v="Verification report submitted to the 71st ExCom Meeting as planned and was considered by the Subgroup on the Production Sector."/>
    <m/>
    <m/>
    <m/>
    <x v="1"/>
    <n v="0"/>
    <n v="1"/>
    <n v="4"/>
    <n v="4"/>
    <n v="0"/>
    <n v="0"/>
    <n v="0"/>
    <n v="2013"/>
  </r>
  <r>
    <m/>
    <m/>
    <s v="IND/ARS/62/TAS/438"/>
    <s v="IBRD"/>
    <m/>
    <x v="2"/>
    <s v="IND"/>
    <x v="3"/>
    <s v="ARS"/>
    <s v="Verification of production of CFCs for essential use"/>
    <d v="2010-12-01T00:00:00"/>
    <d v="2011-05-01T00:00:00"/>
    <s v="FIN"/>
    <d v="2011-11-01T00:00:00"/>
    <m/>
    <d v="2011-08-01T00:00:00"/>
    <d v="2011-11-01T00:00:00"/>
    <n v="0"/>
    <m/>
    <m/>
    <n v="0"/>
    <m/>
    <m/>
    <n v="0"/>
    <m/>
    <m/>
    <n v="0"/>
    <m/>
    <m/>
    <n v="50000"/>
    <n v="0"/>
    <n v="50000"/>
    <n v="1"/>
    <n v="0"/>
    <n v="0"/>
    <n v="0"/>
    <n v="4500"/>
    <n v="0"/>
    <n v="4500"/>
    <n v="0"/>
    <n v="50000"/>
    <n v="0"/>
    <n v="0"/>
    <n v="4500"/>
    <n v="0"/>
    <n v="0"/>
    <m/>
    <m/>
    <m/>
    <s v="Independent audit submitted to the 65th ExCom in Nov 11. Report shows that CFC producers produced less CFCs than approved by the Parties for essential use, and that these pharma grade CFCs were sold to 2 MDI manufacturers authorized by GoI to produce MDIs according to EUN Process."/>
    <m/>
    <m/>
    <m/>
    <x v="1"/>
    <n v="0"/>
    <n v="1"/>
    <n v="11"/>
    <n v="5"/>
    <n v="0"/>
    <n v="0"/>
    <n v="0"/>
    <n v="2010"/>
  </r>
  <r>
    <m/>
    <m/>
    <s v="CPR/PRO/93/TAS/622"/>
    <s v="IBRD"/>
    <m/>
    <x v="2"/>
    <s v="CPR"/>
    <x v="3"/>
    <s v="PRO"/>
    <s v="Verification of the HCFC production sector"/>
    <d v="2023-12-01T00:00:00"/>
    <d v="2024-12-01T00:00:00"/>
    <s v="ONG"/>
    <m/>
    <d v="2024-12-01T00:00:00"/>
    <m/>
    <m/>
    <n v="0"/>
    <m/>
    <m/>
    <n v="0"/>
    <m/>
    <m/>
    <m/>
    <m/>
    <m/>
    <m/>
    <m/>
    <m/>
    <n v="50000"/>
    <n v="0"/>
    <n v="50000"/>
    <n v="0"/>
    <n v="50000"/>
    <n v="50000"/>
    <n v="0"/>
    <n v="4500"/>
    <n v="0"/>
    <n v="4500"/>
    <n v="4500"/>
    <n v="0"/>
    <n v="50000"/>
    <n v="50000"/>
    <n v="0"/>
    <n v="4500"/>
    <m/>
    <m/>
    <m/>
    <m/>
    <s v=" "/>
    <s v="Contracts signed with  second verification team to conduct one-off verification of integrated producers"/>
    <s v="Not applicable"/>
    <m/>
    <x v="0"/>
    <n v="1"/>
    <n v="0"/>
    <s v=""/>
    <n v="12"/>
    <n v="0"/>
    <n v="12"/>
    <n v="0"/>
    <n v="2023"/>
  </r>
  <r>
    <m/>
    <m/>
    <s v="MOL/PHA/86/TAS/42"/>
    <s v="UNDP"/>
    <m/>
    <x v="4"/>
    <s v="MOL"/>
    <x v="3"/>
    <s v="PHA"/>
    <s v="Verification report for implementation of stage II of the HCFC phase-out management plan"/>
    <d v="2020-12-01T00:00:00"/>
    <d v="2022-12-01T00:00:00"/>
    <s v="FIN"/>
    <d v="2021-03-01T00:00:00"/>
    <m/>
    <d v="2022-12-01T00:00:00"/>
    <d v="2023-12-01T00:00:00"/>
    <n v="0"/>
    <m/>
    <m/>
    <m/>
    <m/>
    <m/>
    <n v="0"/>
    <m/>
    <m/>
    <m/>
    <m/>
    <m/>
    <n v="30000"/>
    <n v="0"/>
    <n v="30000"/>
    <n v="0.71530000000000005"/>
    <n v="8541"/>
    <n v="8541"/>
    <n v="0"/>
    <n v="2700"/>
    <n v="0"/>
    <n v="2700"/>
    <n v="768.69"/>
    <n v="21459"/>
    <n v="0"/>
    <n v="0"/>
    <n v="1931.31"/>
    <n v="0"/>
    <m/>
    <m/>
    <m/>
    <m/>
    <s v="Financially completed in 2023."/>
    <m/>
    <s v="Yes. Gender mainstreaming activities have been included into the project, e.g. advertised TORs include a specific clause encouraging men and women to apply and the gender composition of meeting participants is tracked. "/>
    <m/>
    <x v="1"/>
    <n v="0"/>
    <n v="1"/>
    <n v="3"/>
    <n v="24"/>
    <n v="0"/>
    <n v="0"/>
    <n v="0"/>
    <n v="2020"/>
  </r>
  <r>
    <m/>
    <m/>
    <s v="ALB/PHA/71/TAS/27"/>
    <s v="UNIDO"/>
    <m/>
    <x v="4"/>
    <s v="ALB"/>
    <x v="3"/>
    <s v="PHA"/>
    <s v="Verification report for stage I of HCFC phase-out management plan"/>
    <d v="2013-12-01T00:00:00"/>
    <d v="2015-05-01T00:00:00"/>
    <s v="FIN"/>
    <d v="2014-05-01T00:00:00"/>
    <m/>
    <d v="2017-06-01T00:00:00"/>
    <d v="2018-10-01T00:00:00"/>
    <n v="0"/>
    <m/>
    <m/>
    <n v="0"/>
    <m/>
    <m/>
    <n v="0"/>
    <m/>
    <m/>
    <n v="0"/>
    <m/>
    <m/>
    <n v="30000"/>
    <n v="0"/>
    <n v="30000"/>
    <n v="1"/>
    <n v="0"/>
    <n v="0"/>
    <n v="0"/>
    <n v="2700"/>
    <n v="0"/>
    <n v="2700"/>
    <n v="0"/>
    <n v="30000"/>
    <n v="0"/>
    <m/>
    <n v="2700"/>
    <n v="0"/>
    <m/>
    <m/>
    <m/>
    <m/>
    <m/>
    <m/>
    <m/>
    <m/>
    <x v="1"/>
    <n v="0"/>
    <n v="1"/>
    <n v="5"/>
    <n v="17"/>
    <n v="0"/>
    <n v="0"/>
    <n v="0"/>
    <n v="2013"/>
  </r>
  <r>
    <m/>
    <m/>
    <s v="ANG/PHA/73/TAS/13"/>
    <s v="UNDP"/>
    <m/>
    <x v="0"/>
    <s v="ANG"/>
    <x v="3"/>
    <s v="PHA"/>
    <s v="Verification report for stage I of HCFC phase-out management plan"/>
    <d v="2014-11-01T00:00:00"/>
    <d v="2016-11-01T00:00:00"/>
    <s v="FIN"/>
    <d v="2015-11-01T00:00:00"/>
    <m/>
    <d v="2015-12-01T00:00:00"/>
    <d v="2017-12-01T00:00:00"/>
    <n v="0"/>
    <m/>
    <m/>
    <m/>
    <m/>
    <m/>
    <n v="0"/>
    <m/>
    <m/>
    <m/>
    <m/>
    <m/>
    <n v="30000"/>
    <n v="-852"/>
    <n v="29148"/>
    <n v="1"/>
    <n v="0"/>
    <n v="0"/>
    <n v="0"/>
    <n v="2700"/>
    <n v="-77"/>
    <n v="2623"/>
    <n v="-0.32000000000016371"/>
    <n v="29148"/>
    <n v="0"/>
    <n v="0"/>
    <n v="2623.32"/>
    <n v="0"/>
    <m/>
    <m/>
    <m/>
    <m/>
    <s v="Financially completed in 2017."/>
    <m/>
    <m/>
    <m/>
    <x v="1"/>
    <n v="0"/>
    <n v="1"/>
    <n v="12"/>
    <n v="24"/>
    <n v="0"/>
    <n v="0"/>
    <n v="0"/>
    <n v="2014"/>
  </r>
  <r>
    <m/>
    <m/>
    <s v="ARM/PHA/73/TAS/13"/>
    <s v="UNDP"/>
    <m/>
    <x v="4"/>
    <s v="ARM"/>
    <x v="3"/>
    <s v="PHA"/>
    <s v="Verification report for stage I of HCFC phase-out management plan"/>
    <d v="2014-11-01T00:00:00"/>
    <d v="2015-05-01T00:00:00"/>
    <s v="FIN"/>
    <d v="2015-07-01T00:00:00"/>
    <m/>
    <d v="2015-11-01T00:00:00"/>
    <d v="2017-11-01T00:00:00"/>
    <n v="0"/>
    <m/>
    <m/>
    <m/>
    <m/>
    <m/>
    <n v="0"/>
    <m/>
    <m/>
    <m/>
    <m/>
    <m/>
    <n v="30000"/>
    <n v="-91"/>
    <n v="29909"/>
    <n v="1"/>
    <n v="0"/>
    <n v="0"/>
    <n v="0"/>
    <n v="2700"/>
    <n v="-8"/>
    <n v="2692"/>
    <n v="0.19000000000005457"/>
    <n v="29909"/>
    <n v="0"/>
    <n v="0"/>
    <n v="2691.81"/>
    <n v="0"/>
    <m/>
    <m/>
    <m/>
    <m/>
    <s v="Financially completed in 2017."/>
    <m/>
    <m/>
    <m/>
    <x v="1"/>
    <n v="0"/>
    <n v="1"/>
    <n v="8"/>
    <n v="6"/>
    <n v="0"/>
    <n v="0"/>
    <n v="0"/>
    <n v="2014"/>
  </r>
  <r>
    <m/>
    <m/>
    <s v="BOL/PHA/74/TAS/40"/>
    <s v="Germany"/>
    <m/>
    <x v="1"/>
    <s v="BOL"/>
    <x v="3"/>
    <s v="PHA"/>
    <s v="Verification report for stage I of HCFC phase-out management plan"/>
    <d v="2015-05-01T00:00:00"/>
    <d v="2015-05-01T00:00:00"/>
    <s v="TRF"/>
    <m/>
    <m/>
    <m/>
    <d v="2015-05-01T00:00:00"/>
    <n v="0"/>
    <m/>
    <m/>
    <n v="0"/>
    <m/>
    <m/>
    <m/>
    <m/>
    <m/>
    <m/>
    <m/>
    <m/>
    <n v="30000"/>
    <n v="-30000"/>
    <n v="0"/>
    <n v="0"/>
    <n v="0"/>
    <n v="0"/>
    <n v="0"/>
    <n v="3900"/>
    <n v="-3900"/>
    <n v="0"/>
    <n v="0"/>
    <m/>
    <m/>
    <m/>
    <n v="0"/>
    <n v="0"/>
    <m/>
    <m/>
    <m/>
    <m/>
    <s v="Transferred at the 74th meeting to UNIDO (May 15)"/>
    <m/>
    <m/>
    <m/>
    <x v="0"/>
    <n v="0"/>
    <n v="0"/>
    <s v=""/>
    <n v="0"/>
    <n v="0"/>
    <n v="0"/>
    <n v="0"/>
    <n v="2015"/>
  </r>
  <r>
    <m/>
    <m/>
    <s v="BOL/PHA/74/TAS/43"/>
    <s v="UNIDO"/>
    <m/>
    <x v="1"/>
    <s v="BOL"/>
    <x v="3"/>
    <s v="PHA"/>
    <s v="Verification report for stage I of HCFC phase-out management plan"/>
    <d v="2015-05-01T00:00:00"/>
    <d v="2016-05-01T00:00:00"/>
    <s v="FIN"/>
    <d v="2015-08-01T00:00:00"/>
    <m/>
    <d v="2015-12-01T00:00:00"/>
    <d v="2017-03-01T00:00:00"/>
    <n v="0"/>
    <m/>
    <m/>
    <n v="0"/>
    <m/>
    <m/>
    <n v="0"/>
    <m/>
    <m/>
    <n v="0"/>
    <m/>
    <m/>
    <n v="30000"/>
    <n v="0"/>
    <n v="30000"/>
    <n v="1"/>
    <n v="0"/>
    <n v="0"/>
    <n v="0"/>
    <n v="2700"/>
    <n v="0"/>
    <n v="2700"/>
    <n v="0"/>
    <n v="30000"/>
    <n v="0"/>
    <m/>
    <n v="2700"/>
    <n v="0"/>
    <m/>
    <m/>
    <m/>
    <m/>
    <m/>
    <m/>
    <m/>
    <m/>
    <x v="1"/>
    <n v="0"/>
    <n v="1"/>
    <n v="3"/>
    <n v="12"/>
    <n v="0"/>
    <n v="0"/>
    <n v="0"/>
    <n v="2015"/>
  </r>
  <r>
    <m/>
    <m/>
    <s v="BHE/PHA/75/TAS/32"/>
    <s v="UNIDO"/>
    <m/>
    <x v="4"/>
    <s v="BHE"/>
    <x v="3"/>
    <s v="PHA"/>
    <s v="Verification report for stage I of HCFC phase-out management plan"/>
    <d v="2015-11-01T00:00:00"/>
    <d v="2017-03-01T00:00:00"/>
    <s v="FIN"/>
    <d v="2016-03-01T00:00:00"/>
    <m/>
    <d v="2018-12-01T00:00:00"/>
    <d v="2019-06-01T00:00:00"/>
    <n v="0"/>
    <m/>
    <m/>
    <n v="0"/>
    <m/>
    <m/>
    <n v="0"/>
    <m/>
    <m/>
    <n v="0"/>
    <m/>
    <m/>
    <n v="30000"/>
    <n v="-3911"/>
    <n v="26089"/>
    <n v="1"/>
    <n v="0"/>
    <n v="0"/>
    <n v="0"/>
    <n v="2700"/>
    <n v="-352"/>
    <n v="2348"/>
    <n v="0"/>
    <n v="26089"/>
    <n v="0"/>
    <m/>
    <n v="2348"/>
    <n v="0"/>
    <m/>
    <m/>
    <m/>
    <m/>
    <m/>
    <m/>
    <m/>
    <m/>
    <x v="1"/>
    <n v="0"/>
    <n v="1"/>
    <n v="4"/>
    <n v="16"/>
    <n v="0"/>
    <n v="0"/>
    <n v="0"/>
    <n v="2015"/>
  </r>
  <r>
    <m/>
    <m/>
    <s v="COS/PHA/75/TAS/54"/>
    <s v="UNDP"/>
    <m/>
    <x v="1"/>
    <s v="COS"/>
    <x v="3"/>
    <s v="PHA"/>
    <s v="Verification report for stage I of HCFC phase-out management plan"/>
    <d v="2015-11-01T00:00:00"/>
    <d v="2017-03-01T00:00:00"/>
    <s v="FIN"/>
    <d v="2016-05-01T00:00:00"/>
    <m/>
    <d v="2017-12-01T00:00:00"/>
    <d v="2019-01-01T00:00:00"/>
    <n v="0"/>
    <m/>
    <m/>
    <m/>
    <m/>
    <m/>
    <n v="0"/>
    <m/>
    <m/>
    <m/>
    <m/>
    <m/>
    <n v="30000"/>
    <n v="-1510"/>
    <n v="28490"/>
    <n v="1"/>
    <n v="0"/>
    <n v="0"/>
    <n v="0"/>
    <n v="2700"/>
    <n v="-136"/>
    <n v="2564"/>
    <n v="-9.9999999999909051E-2"/>
    <n v="28490"/>
    <n v="0"/>
    <n v="0"/>
    <n v="2564.1"/>
    <n v="0"/>
    <m/>
    <m/>
    <m/>
    <m/>
    <s v="Financially completed in 2019."/>
    <m/>
    <m/>
    <m/>
    <x v="1"/>
    <n v="0"/>
    <n v="1"/>
    <n v="6"/>
    <n v="16"/>
    <n v="0"/>
    <n v="0"/>
    <n v="0"/>
    <n v="2015"/>
  </r>
  <r>
    <m/>
    <m/>
    <s v="CUB/PHA/71/TAS/51"/>
    <s v="UNDP"/>
    <m/>
    <x v="1"/>
    <s v="CUB"/>
    <x v="3"/>
    <s v="PHA"/>
    <s v="Verification report for stage I of HCFC phase-out management plan"/>
    <d v="2013-12-01T00:00:00"/>
    <d v="2016-05-01T00:00:00"/>
    <s v="FIN"/>
    <d v="2014-09-01T00:00:00"/>
    <m/>
    <d v="2014-12-01T00:00:00"/>
    <d v="2016-01-01T00:00:00"/>
    <n v="0"/>
    <m/>
    <m/>
    <m/>
    <m/>
    <m/>
    <n v="0"/>
    <m/>
    <m/>
    <m/>
    <m/>
    <m/>
    <n v="30000"/>
    <n v="0"/>
    <n v="30000"/>
    <n v="1"/>
    <n v="0"/>
    <n v="0"/>
    <n v="0"/>
    <n v="2700"/>
    <n v="0"/>
    <n v="2700"/>
    <n v="0"/>
    <n v="30000"/>
    <n v="0"/>
    <n v="0"/>
    <n v="2700"/>
    <n v="0"/>
    <m/>
    <m/>
    <m/>
    <m/>
    <s v="Financially completed in 2016."/>
    <m/>
    <m/>
    <m/>
    <x v="1"/>
    <n v="0"/>
    <n v="1"/>
    <n v="9"/>
    <n v="29"/>
    <n v="0"/>
    <n v="0"/>
    <n v="0"/>
    <n v="2013"/>
  </r>
  <r>
    <m/>
    <m/>
    <s v="ECU/PHA/77/TAS/66"/>
    <s v="UNIDO"/>
    <m/>
    <x v="1"/>
    <s v="ECU"/>
    <x v="3"/>
    <s v="PHA"/>
    <s v="Verification report for stage I of HCFC phase-out management plan"/>
    <d v="2016-12-01T00:00:00"/>
    <d v="2017-12-01T00:00:00"/>
    <s v="FIN"/>
    <d v="2017-02-01T00:00:00"/>
    <m/>
    <d v="2017-12-01T00:00:00"/>
    <d v="2018-09-01T00:00:00"/>
    <n v="0"/>
    <m/>
    <m/>
    <n v="0"/>
    <m/>
    <m/>
    <n v="0"/>
    <m/>
    <m/>
    <n v="0"/>
    <m/>
    <m/>
    <n v="30000"/>
    <n v="-322"/>
    <n v="29678"/>
    <n v="1"/>
    <n v="0"/>
    <n v="0"/>
    <n v="0"/>
    <n v="2700"/>
    <n v="-29"/>
    <n v="2671"/>
    <n v="0"/>
    <n v="29678"/>
    <n v="0"/>
    <m/>
    <n v="2671"/>
    <n v="0"/>
    <m/>
    <m/>
    <m/>
    <m/>
    <m/>
    <m/>
    <m/>
    <m/>
    <x v="1"/>
    <n v="0"/>
    <n v="1"/>
    <n v="2"/>
    <n v="12"/>
    <n v="0"/>
    <n v="0"/>
    <n v="0"/>
    <n v="2016"/>
  </r>
  <r>
    <m/>
    <m/>
    <s v="ELS/PHA/79/TAS/36"/>
    <s v="UNDP"/>
    <m/>
    <x v="1"/>
    <s v="ELS"/>
    <x v="3"/>
    <s v="PHA"/>
    <s v="Verification report for stage I of HCFC phase-out management plan"/>
    <d v="2017-07-01T00:00:00"/>
    <d v="2019-02-01T00:00:00"/>
    <s v="FIN"/>
    <d v="2021-04-01T00:00:00"/>
    <m/>
    <d v="2021-06-01T00:00:00"/>
    <d v="2022-06-01T00:00:00"/>
    <n v="0"/>
    <m/>
    <m/>
    <m/>
    <m/>
    <m/>
    <n v="0"/>
    <m/>
    <m/>
    <m/>
    <m/>
    <m/>
    <n v="30000"/>
    <n v="-835"/>
    <n v="29165"/>
    <n v="1"/>
    <n v="0"/>
    <n v="0"/>
    <n v="0"/>
    <n v="2700"/>
    <n v="-75"/>
    <n v="2625"/>
    <n v="0.15000000000009095"/>
    <n v="29165"/>
    <n v="0"/>
    <n v="0"/>
    <n v="2624.85"/>
    <n v="0"/>
    <m/>
    <m/>
    <m/>
    <m/>
    <s v="Payments made to international consultant. Project completed."/>
    <m/>
    <m/>
    <m/>
    <x v="1"/>
    <n v="0"/>
    <n v="1"/>
    <n v="45"/>
    <n v="19"/>
    <n v="0"/>
    <n v="0"/>
    <n v="0"/>
    <n v="2017"/>
  </r>
  <r>
    <m/>
    <m/>
    <s v="FIJ/PHA/71/TAS/25"/>
    <s v="UNDP"/>
    <m/>
    <x v="2"/>
    <s v="FIJ"/>
    <x v="3"/>
    <s v="PHA"/>
    <s v="Verification report for stage I of HCFC phase-out management plan"/>
    <d v="2013-12-01T00:00:00"/>
    <d v="2016-11-01T00:00:00"/>
    <s v="FIN"/>
    <d v="2014-04-01T00:00:00"/>
    <m/>
    <d v="2014-12-01T00:00:00"/>
    <d v="2016-02-01T00:00:00"/>
    <n v="0"/>
    <m/>
    <m/>
    <m/>
    <m/>
    <m/>
    <n v="0"/>
    <m/>
    <m/>
    <m/>
    <m/>
    <m/>
    <n v="30000"/>
    <n v="-10501"/>
    <n v="19499"/>
    <n v="1"/>
    <n v="0"/>
    <n v="0"/>
    <n v="0"/>
    <n v="2700"/>
    <n v="-945"/>
    <n v="1755"/>
    <n v="8.9999999999918145E-2"/>
    <n v="19499"/>
    <n v="0"/>
    <n v="0"/>
    <n v="1754.91"/>
    <n v="0"/>
    <m/>
    <m/>
    <m/>
    <m/>
    <s v="Financially completed in 2016."/>
    <m/>
    <m/>
    <m/>
    <x v="1"/>
    <n v="0"/>
    <n v="1"/>
    <n v="4"/>
    <n v="35"/>
    <n v="0"/>
    <n v="0"/>
    <n v="0"/>
    <n v="2013"/>
  </r>
  <r>
    <m/>
    <m/>
    <s v="GEO/PHA/75/TAS/38"/>
    <s v="UNDP"/>
    <m/>
    <x v="4"/>
    <s v="GEO"/>
    <x v="3"/>
    <s v="PHA"/>
    <s v="Verification report for stage I of HCFC phase-out management plan"/>
    <d v="2015-11-01T00:00:00"/>
    <d v="2017-03-01T00:00:00"/>
    <s v="FIN"/>
    <d v="2016-12-01T00:00:00"/>
    <m/>
    <d v="2017-12-01T00:00:00"/>
    <d v="2018-12-01T00:00:00"/>
    <n v="0"/>
    <m/>
    <m/>
    <m/>
    <m/>
    <m/>
    <n v="0"/>
    <m/>
    <m/>
    <m/>
    <m/>
    <m/>
    <n v="30000"/>
    <n v="0"/>
    <n v="30000"/>
    <n v="1"/>
    <n v="0"/>
    <n v="0"/>
    <n v="0"/>
    <n v="2700"/>
    <n v="0"/>
    <n v="2700"/>
    <n v="0"/>
    <n v="30000"/>
    <n v="0"/>
    <n v="0"/>
    <n v="2700"/>
    <n v="0"/>
    <m/>
    <m/>
    <m/>
    <m/>
    <s v="Financially completed in 2018."/>
    <m/>
    <m/>
    <m/>
    <x v="1"/>
    <n v="0"/>
    <n v="1"/>
    <n v="13"/>
    <n v="16"/>
    <n v="0"/>
    <n v="0"/>
    <n v="0"/>
    <n v="2015"/>
  </r>
  <r>
    <m/>
    <m/>
    <s v="GUA/PHA/73/TAS/47"/>
    <s v="UNIDO"/>
    <m/>
    <x v="1"/>
    <s v="GUA"/>
    <x v="3"/>
    <s v="PHA"/>
    <s v="Verification report for stage I of HCFC phase-out management plan"/>
    <d v="2014-11-01T00:00:00"/>
    <d v="2015-11-01T00:00:00"/>
    <s v="FIN"/>
    <d v="2014-12-01T00:00:00"/>
    <m/>
    <d v="2015-12-01T00:00:00"/>
    <d v="2017-07-01T00:00:00"/>
    <n v="0"/>
    <m/>
    <m/>
    <n v="0"/>
    <m/>
    <m/>
    <n v="0"/>
    <m/>
    <m/>
    <n v="0"/>
    <m/>
    <m/>
    <n v="30000"/>
    <n v="-82.51"/>
    <n v="29917.49"/>
    <n v="0.99998362162066401"/>
    <n v="0.49000000000160071"/>
    <n v="0.49000000000160071"/>
    <n v="0"/>
    <n v="2700"/>
    <n v="-7"/>
    <n v="2693"/>
    <n v="0"/>
    <n v="29917"/>
    <n v="0"/>
    <m/>
    <n v="2693"/>
    <n v="0"/>
    <m/>
    <m/>
    <m/>
    <m/>
    <m/>
    <m/>
    <m/>
    <m/>
    <x v="1"/>
    <n v="0"/>
    <n v="1"/>
    <n v="1"/>
    <n v="12"/>
    <n v="0"/>
    <n v="0"/>
    <n v="0"/>
    <n v="2014"/>
  </r>
  <r>
    <m/>
    <m/>
    <s v="HON/PHA/73/TAS/39"/>
    <s v="UNIDO"/>
    <m/>
    <x v="1"/>
    <s v="HON"/>
    <x v="3"/>
    <s v="PHA"/>
    <s v="Verification report for stage I of HCFC phase-out management plan"/>
    <d v="2014-11-01T00:00:00"/>
    <d v="2016-05-01T00:00:00"/>
    <s v="FIN"/>
    <d v="2014-12-01T00:00:00"/>
    <m/>
    <d v="2015-12-01T00:00:00"/>
    <d v="2017-05-01T00:00:00"/>
    <n v="0"/>
    <m/>
    <m/>
    <n v="0"/>
    <m/>
    <m/>
    <n v="0"/>
    <m/>
    <m/>
    <n v="0"/>
    <m/>
    <m/>
    <n v="30000"/>
    <n v="-512"/>
    <n v="29488"/>
    <n v="1"/>
    <n v="0"/>
    <n v="0"/>
    <n v="0"/>
    <n v="2700"/>
    <n v="-46"/>
    <n v="2654"/>
    <n v="0"/>
    <n v="29488"/>
    <n v="0"/>
    <m/>
    <n v="2654"/>
    <n v="0"/>
    <m/>
    <m/>
    <m/>
    <m/>
    <m/>
    <m/>
    <m/>
    <m/>
    <x v="1"/>
    <n v="0"/>
    <n v="1"/>
    <n v="1"/>
    <n v="18"/>
    <n v="0"/>
    <n v="0"/>
    <n v="0"/>
    <n v="2014"/>
  </r>
  <r>
    <m/>
    <m/>
    <s v="KYR/PHA/77/TAS/38"/>
    <s v="UNDP"/>
    <m/>
    <x v="2"/>
    <s v="KYR"/>
    <x v="3"/>
    <s v="PHA"/>
    <s v="Verification report for stage I of HCFC phase-out management plan"/>
    <d v="2016-12-01T00:00:00"/>
    <d v="2018-03-01T00:00:00"/>
    <s v="FIN"/>
    <d v="2017-03-01T00:00:00"/>
    <m/>
    <d v="2017-12-01T00:00:00"/>
    <d v="2018-12-01T00:00:00"/>
    <n v="0"/>
    <m/>
    <m/>
    <m/>
    <m/>
    <m/>
    <n v="0"/>
    <m/>
    <m/>
    <m/>
    <m/>
    <m/>
    <n v="30000"/>
    <n v="-22"/>
    <n v="29978"/>
    <n v="1"/>
    <n v="0"/>
    <n v="0"/>
    <n v="0"/>
    <n v="2700"/>
    <n v="-2"/>
    <n v="2698"/>
    <n v="-1.999999999998181E-2"/>
    <n v="29978"/>
    <n v="0"/>
    <n v="0"/>
    <n v="2698.02"/>
    <n v="0"/>
    <m/>
    <m/>
    <m/>
    <m/>
    <s v="Financially completed in 2018."/>
    <m/>
    <m/>
    <m/>
    <x v="1"/>
    <n v="0"/>
    <n v="1"/>
    <n v="3"/>
    <n v="15"/>
    <n v="0"/>
    <n v="0"/>
    <n v="0"/>
    <n v="2016"/>
  </r>
  <r>
    <m/>
    <m/>
    <s v="LES/PHA/74/TAS/18"/>
    <s v="Germany"/>
    <m/>
    <x v="0"/>
    <s v="LES"/>
    <x v="3"/>
    <s v="PHA"/>
    <s v="Verification report for stage I of HCFC phase-out management plan"/>
    <d v="2015-05-01T00:00:00"/>
    <d v="2017-05-01T00:00:00"/>
    <s v="FIN"/>
    <d v="2015-12-01T00:00:00"/>
    <m/>
    <d v="2017-06-01T00:00:00"/>
    <d v="2018-01-01T00:00:00"/>
    <n v="0"/>
    <m/>
    <m/>
    <n v="0"/>
    <m/>
    <m/>
    <m/>
    <m/>
    <m/>
    <m/>
    <m/>
    <m/>
    <n v="30000"/>
    <n v="0"/>
    <n v="30000"/>
    <n v="1"/>
    <n v="0"/>
    <n v="0"/>
    <n v="0"/>
    <n v="3900"/>
    <n v="0"/>
    <n v="3900"/>
    <n v="0"/>
    <n v="30000"/>
    <n v="0"/>
    <n v="0"/>
    <n v="3900"/>
    <n v="0"/>
    <m/>
    <m/>
    <m/>
    <m/>
    <s v="Verification report was submitted and 3rd tranche approved for Lesotho in 2017. "/>
    <m/>
    <m/>
    <m/>
    <x v="1"/>
    <n v="0"/>
    <n v="1"/>
    <n v="7"/>
    <n v="24"/>
    <n v="0"/>
    <n v="0"/>
    <n v="0"/>
    <n v="2015"/>
  </r>
  <r>
    <m/>
    <m/>
    <s v="LIR/PHA/85/TAS/29"/>
    <s v="Germany"/>
    <m/>
    <x v="0"/>
    <s v="LIR"/>
    <x v="3"/>
    <s v="PHA"/>
    <s v="Verification report for stage I of HCFC phase-out management plan"/>
    <d v="2020-06-01T00:00:00"/>
    <d v="2021-06-01T00:00:00"/>
    <s v="FIN"/>
    <d v="2020-06-01T00:00:00"/>
    <m/>
    <d v="2020-10-01T00:00:00"/>
    <d v="2021-08-01T00:00:00"/>
    <n v="0"/>
    <m/>
    <m/>
    <n v="0"/>
    <m/>
    <m/>
    <m/>
    <m/>
    <m/>
    <m/>
    <m/>
    <m/>
    <n v="30000"/>
    <n v="0"/>
    <n v="30000"/>
    <n v="1"/>
    <n v="0"/>
    <n v="0"/>
    <n v="0"/>
    <n v="3900"/>
    <n v="0"/>
    <n v="3900"/>
    <n v="0"/>
    <n v="30000"/>
    <n v="0"/>
    <n v="0"/>
    <n v="3900"/>
    <n v="0"/>
    <m/>
    <m/>
    <m/>
    <m/>
    <s v="Project also financially closed."/>
    <m/>
    <m/>
    <m/>
    <x v="1"/>
    <n v="0"/>
    <n v="1"/>
    <n v="0"/>
    <n v="12"/>
    <n v="0"/>
    <n v="0"/>
    <n v="0"/>
    <n v="2020"/>
  </r>
  <r>
    <m/>
    <m/>
    <s v="MAR/PHA/75/TAS/25"/>
    <s v="Germany"/>
    <m/>
    <x v="0"/>
    <s v="MAR"/>
    <x v="3"/>
    <s v="PHA"/>
    <s v="Verification report for stage I of HCFC phase-out management plan"/>
    <d v="2015-11-01T00:00:00"/>
    <d v="2016-12-01T00:00:00"/>
    <s v="FIN"/>
    <d v="2016-11-01T00:00:00"/>
    <m/>
    <d v="2017-06-01T00:00:00"/>
    <d v="2018-06-01T00:00:00"/>
    <n v="0"/>
    <m/>
    <m/>
    <n v="0"/>
    <m/>
    <m/>
    <m/>
    <m/>
    <m/>
    <m/>
    <m/>
    <m/>
    <n v="30000"/>
    <n v="0"/>
    <n v="30000"/>
    <n v="1"/>
    <n v="0"/>
    <n v="0"/>
    <n v="0"/>
    <n v="3900"/>
    <n v="0"/>
    <n v="3900"/>
    <n v="0"/>
    <n v="30000"/>
    <n v="0"/>
    <n v="0"/>
    <n v="3900"/>
    <n v="0"/>
    <m/>
    <m/>
    <m/>
    <m/>
    <s v="The verification was completed successfully and the report submitted to MLF at the time of approval of the tranche request. The tranche request was approved for Mauritius in 2017. "/>
    <m/>
    <m/>
    <m/>
    <x v="1"/>
    <n v="0"/>
    <n v="1"/>
    <n v="12"/>
    <n v="13"/>
    <n v="0"/>
    <n v="0"/>
    <n v="0"/>
    <n v="2015"/>
  </r>
  <r>
    <m/>
    <m/>
    <s v="MOL/PHA/73/TAS/30"/>
    <s v="UNDP"/>
    <m/>
    <x v="4"/>
    <s v="MOL"/>
    <x v="3"/>
    <s v="PHA"/>
    <s v="Verification report for stage I of HCFC phase-out management plan"/>
    <d v="2014-11-01T00:00:00"/>
    <d v="2016-11-01T00:00:00"/>
    <s v="FIN"/>
    <d v="2015-04-01T00:00:00"/>
    <m/>
    <d v="2017-11-01T00:00:00"/>
    <d v="2018-11-01T00:00:00"/>
    <n v="0"/>
    <m/>
    <m/>
    <m/>
    <m/>
    <m/>
    <n v="0"/>
    <m/>
    <m/>
    <m/>
    <m/>
    <m/>
    <n v="30000"/>
    <n v="-8762"/>
    <n v="21238"/>
    <n v="1"/>
    <n v="0"/>
    <n v="0"/>
    <n v="0"/>
    <n v="2700"/>
    <n v="-789"/>
    <n v="1911"/>
    <n v="-0.42000000000007276"/>
    <n v="21238"/>
    <n v="0"/>
    <n v="0"/>
    <n v="1911.42"/>
    <n v="0"/>
    <m/>
    <m/>
    <m/>
    <m/>
    <s v="Financially completed in 2018."/>
    <m/>
    <m/>
    <m/>
    <x v="1"/>
    <n v="0"/>
    <n v="1"/>
    <n v="5"/>
    <n v="24"/>
    <n v="0"/>
    <n v="0"/>
    <n v="0"/>
    <n v="2014"/>
  </r>
  <r>
    <m/>
    <m/>
    <s v="NAM/PHA/74/TAS/21"/>
    <s v="Germany"/>
    <m/>
    <x v="0"/>
    <s v="NAM"/>
    <x v="3"/>
    <s v="PHA"/>
    <s v="Verification report for stage I of HCFC phase-out management plan"/>
    <d v="2015-05-01T00:00:00"/>
    <d v="2017-05-01T00:00:00"/>
    <s v="FIN"/>
    <d v="2016-05-01T00:00:00"/>
    <m/>
    <d v="2017-05-01T00:00:00"/>
    <d v="2018-10-01T00:00:00"/>
    <n v="0"/>
    <m/>
    <m/>
    <n v="0"/>
    <m/>
    <m/>
    <m/>
    <m/>
    <m/>
    <m/>
    <m/>
    <m/>
    <n v="30000"/>
    <n v="0"/>
    <n v="30000"/>
    <n v="1"/>
    <n v="0"/>
    <n v="0"/>
    <n v="0"/>
    <n v="3900"/>
    <n v="0"/>
    <n v="3900"/>
    <n v="0"/>
    <n v="30000"/>
    <n v="0"/>
    <n v="0"/>
    <n v="3900"/>
    <n v="0"/>
    <m/>
    <m/>
    <m/>
    <m/>
    <s v="Verification report was submitted for the approval of the 3rd tranche in 2017. The tranche has been successfully approved. "/>
    <m/>
    <m/>
    <m/>
    <x v="1"/>
    <n v="0"/>
    <n v="1"/>
    <n v="12"/>
    <n v="24"/>
    <n v="0"/>
    <n v="0"/>
    <n v="0"/>
    <n v="2015"/>
  </r>
  <r>
    <m/>
    <m/>
    <s v="NER/PHA/71/TAS/29"/>
    <s v="UNIDO"/>
    <m/>
    <x v="0"/>
    <s v="NER"/>
    <x v="3"/>
    <s v="PHA"/>
    <s v="Verification report for stage I of HCFC phase-out management plan"/>
    <d v="2013-12-01T00:00:00"/>
    <d v="2016-05-01T00:00:00"/>
    <s v="FIN"/>
    <d v="2016-12-01T00:00:00"/>
    <m/>
    <d v="2017-12-01T00:00:00"/>
    <d v="2018-04-01T00:00:00"/>
    <n v="0"/>
    <m/>
    <m/>
    <n v="0"/>
    <m/>
    <m/>
    <n v="0"/>
    <m/>
    <m/>
    <n v="0"/>
    <m/>
    <m/>
    <n v="30000"/>
    <n v="-9871"/>
    <n v="20129"/>
    <n v="1"/>
    <n v="0"/>
    <n v="0"/>
    <n v="0"/>
    <n v="2700"/>
    <n v="-888"/>
    <n v="1812"/>
    <n v="0"/>
    <n v="20129"/>
    <n v="0"/>
    <m/>
    <n v="1812"/>
    <n v="0"/>
    <m/>
    <m/>
    <m/>
    <m/>
    <m/>
    <m/>
    <m/>
    <m/>
    <x v="1"/>
    <n v="0"/>
    <n v="1"/>
    <n v="36"/>
    <n v="29"/>
    <n v="0"/>
    <n v="0"/>
    <n v="0"/>
    <n v="2013"/>
  </r>
  <r>
    <m/>
    <m/>
    <s v="MDN/PHA/75/TAS/38"/>
    <s v="UNIDO"/>
    <m/>
    <x v="4"/>
    <s v="MDN"/>
    <x v="3"/>
    <s v="PHA"/>
    <s v="Verification report for stage I of HCFC phase-out management plan"/>
    <d v="2015-11-01T00:00:00"/>
    <d v="2017-12-01T00:00:00"/>
    <s v="FIN"/>
    <d v="2017-01-01T00:00:00"/>
    <m/>
    <d v="2017-12-01T00:00:00"/>
    <d v="2019-03-01T00:00:00"/>
    <n v="0"/>
    <m/>
    <m/>
    <n v="0"/>
    <m/>
    <m/>
    <n v="0"/>
    <m/>
    <m/>
    <n v="0"/>
    <m/>
    <m/>
    <n v="30000"/>
    <n v="-5"/>
    <n v="29995"/>
    <n v="1"/>
    <n v="0"/>
    <n v="0"/>
    <n v="0"/>
    <n v="2700"/>
    <n v="-1"/>
    <n v="2699"/>
    <n v="0"/>
    <n v="29995"/>
    <n v="0"/>
    <m/>
    <n v="2699"/>
    <n v="0"/>
    <m/>
    <m/>
    <m/>
    <m/>
    <m/>
    <m/>
    <m/>
    <m/>
    <x v="1"/>
    <n v="0"/>
    <n v="1"/>
    <n v="14"/>
    <n v="25"/>
    <n v="0"/>
    <n v="0"/>
    <n v="0"/>
    <n v="2015"/>
  </r>
  <r>
    <m/>
    <m/>
    <s v="PNG/PHA/74/TAS/13"/>
    <s v="Germany"/>
    <m/>
    <x v="2"/>
    <s v="PNG"/>
    <x v="3"/>
    <s v="PHA"/>
    <s v="Verification report for stage I of HCFC phase-out management plan"/>
    <d v="2015-05-01T00:00:00"/>
    <d v="2016-11-01T00:00:00"/>
    <s v="FIN"/>
    <d v="2016-04-01T00:00:00"/>
    <m/>
    <d v="2016-11-01T00:00:00"/>
    <d v="2017-05-01T00:00:00"/>
    <n v="0"/>
    <m/>
    <m/>
    <n v="0"/>
    <m/>
    <m/>
    <m/>
    <m/>
    <m/>
    <m/>
    <m/>
    <m/>
    <n v="30000"/>
    <n v="0"/>
    <n v="30000"/>
    <n v="1"/>
    <n v="0"/>
    <n v="0"/>
    <n v="0"/>
    <n v="3900"/>
    <n v="0"/>
    <n v="3900"/>
    <n v="0"/>
    <n v="30000"/>
    <n v="0"/>
    <n v="0"/>
    <n v="3900"/>
    <n v="0"/>
    <m/>
    <m/>
    <m/>
    <m/>
    <s v="Verifcation was completed in 2016 and submitted along with the 3rd tranche request."/>
    <m/>
    <m/>
    <m/>
    <x v="1"/>
    <n v="0"/>
    <n v="1"/>
    <n v="11"/>
    <n v="18"/>
    <n v="0"/>
    <n v="0"/>
    <n v="0"/>
    <n v="2015"/>
  </r>
  <r>
    <m/>
    <m/>
    <s v="YUG/PHA/71/TAS/42"/>
    <s v="UNIDO"/>
    <m/>
    <x v="4"/>
    <s v="YUG"/>
    <x v="3"/>
    <s v="PHA"/>
    <s v="Verification report for stage I of HCFC phase-out management plan"/>
    <d v="2013-12-01T00:00:00"/>
    <d v="2016-11-01T00:00:00"/>
    <s v="FIN"/>
    <d v="2015-11-01T00:00:00"/>
    <m/>
    <d v="2017-12-01T00:00:00"/>
    <d v="2018-04-01T00:00:00"/>
    <n v="0"/>
    <m/>
    <m/>
    <n v="0"/>
    <m/>
    <m/>
    <n v="0"/>
    <m/>
    <m/>
    <n v="0"/>
    <m/>
    <m/>
    <n v="30000"/>
    <n v="0"/>
    <n v="30000"/>
    <n v="1"/>
    <n v="0"/>
    <n v="0"/>
    <n v="0"/>
    <n v="2700"/>
    <n v="0"/>
    <n v="2700"/>
    <n v="0"/>
    <n v="30000"/>
    <n v="0"/>
    <m/>
    <n v="2700"/>
    <n v="0"/>
    <m/>
    <m/>
    <m/>
    <m/>
    <m/>
    <m/>
    <m/>
    <m/>
    <x v="1"/>
    <n v="0"/>
    <n v="1"/>
    <n v="23"/>
    <n v="35"/>
    <n v="0"/>
    <n v="0"/>
    <n v="0"/>
    <n v="2013"/>
  </r>
  <r>
    <m/>
    <m/>
    <s v="SEY/PHA/75/TAS/24"/>
    <s v="Germany"/>
    <m/>
    <x v="0"/>
    <s v="SEY"/>
    <x v="3"/>
    <s v="PHA"/>
    <s v="Verification report for stage I of HCFC phase-out management plan"/>
    <d v="2015-11-01T00:00:00"/>
    <d v="2016-12-01T00:00:00"/>
    <s v="FIN"/>
    <d v="2015-12-01T00:00:00"/>
    <m/>
    <d v="2016-03-01T00:00:00"/>
    <d v="2017-07-01T00:00:00"/>
    <n v="0"/>
    <m/>
    <m/>
    <n v="0"/>
    <m/>
    <m/>
    <m/>
    <m/>
    <m/>
    <m/>
    <m/>
    <m/>
    <n v="30000"/>
    <n v="0"/>
    <n v="30000"/>
    <n v="1"/>
    <n v="0"/>
    <n v="0"/>
    <n v="0"/>
    <n v="3900"/>
    <n v="0"/>
    <n v="3900"/>
    <n v="0"/>
    <n v="30000"/>
    <n v="0"/>
    <n v="0"/>
    <n v="3900"/>
    <n v="0"/>
    <m/>
    <m/>
    <m/>
    <m/>
    <s v="Project completed in early 2016."/>
    <m/>
    <m/>
    <m/>
    <x v="1"/>
    <n v="0"/>
    <n v="1"/>
    <n v="1"/>
    <n v="13"/>
    <n v="0"/>
    <n v="0"/>
    <n v="0"/>
    <n v="2015"/>
  </r>
  <r>
    <m/>
    <m/>
    <s v="SRL/PHA/71/TAS/45"/>
    <s v="UNDP"/>
    <m/>
    <x v="2"/>
    <s v="SRL"/>
    <x v="3"/>
    <s v="PHA"/>
    <s v="Verification report for stage I of HCFC phase-out management plan"/>
    <d v="2013-12-01T00:00:00"/>
    <d v="2016-05-01T00:00:00"/>
    <s v="FIN"/>
    <d v="2016-03-01T00:00:00"/>
    <m/>
    <d v="2017-12-01T00:00:00"/>
    <d v="2018-12-01T00:00:00"/>
    <n v="0"/>
    <m/>
    <m/>
    <m/>
    <m/>
    <m/>
    <n v="0"/>
    <m/>
    <m/>
    <m/>
    <m/>
    <m/>
    <n v="30000"/>
    <n v="-1216"/>
    <n v="28784"/>
    <n v="1"/>
    <n v="0"/>
    <n v="0"/>
    <n v="0"/>
    <n v="2700"/>
    <n v="-109"/>
    <n v="2591"/>
    <n v="0.44000000000005457"/>
    <n v="28784"/>
    <n v="0"/>
    <n v="0"/>
    <n v="2590.56"/>
    <n v="0"/>
    <m/>
    <m/>
    <m/>
    <m/>
    <s v="Financially completed in 2018."/>
    <m/>
    <m/>
    <m/>
    <x v="1"/>
    <n v="0"/>
    <n v="1"/>
    <n v="27"/>
    <n v="29"/>
    <n v="0"/>
    <n v="0"/>
    <n v="0"/>
    <n v="2013"/>
  </r>
  <r>
    <m/>
    <m/>
    <s v="TKM/PHA/71/TAS/10"/>
    <s v="UNIDO"/>
    <m/>
    <x v="4"/>
    <s v="TKM"/>
    <x v="3"/>
    <s v="PHA"/>
    <s v="Verification report for stage I of HCFC phase-out management plan"/>
    <d v="2013-12-01T00:00:00"/>
    <d v="2016-05-01T00:00:00"/>
    <s v="FIN"/>
    <d v="2014-04-01T00:00:00"/>
    <m/>
    <d v="2015-12-01T00:00:00"/>
    <d v="2017-05-01T00:00:00"/>
    <n v="0"/>
    <m/>
    <m/>
    <n v="0"/>
    <m/>
    <m/>
    <n v="0"/>
    <m/>
    <m/>
    <n v="0"/>
    <m/>
    <m/>
    <n v="30000"/>
    <n v="-136"/>
    <n v="29864"/>
    <n v="1"/>
    <n v="0"/>
    <n v="0"/>
    <n v="0"/>
    <n v="2700"/>
    <n v="-12"/>
    <n v="2688"/>
    <n v="0"/>
    <n v="29864"/>
    <n v="0"/>
    <m/>
    <n v="2688"/>
    <n v="0"/>
    <m/>
    <m/>
    <m/>
    <m/>
    <m/>
    <m/>
    <m/>
    <m/>
    <x v="1"/>
    <n v="0"/>
    <n v="1"/>
    <n v="4"/>
    <n v="29"/>
    <n v="0"/>
    <n v="0"/>
    <n v="0"/>
    <n v="2013"/>
  </r>
  <r>
    <m/>
    <m/>
    <s v="ZIM/PHA/75/TAS/52"/>
    <s v="Germany"/>
    <m/>
    <x v="0"/>
    <s v="ZIM"/>
    <x v="3"/>
    <s v="PHA"/>
    <s v="Verification report for stage I of HCFC phase-out management plan"/>
    <d v="2015-11-01T00:00:00"/>
    <d v="2016-12-01T00:00:00"/>
    <s v="FIN"/>
    <d v="2016-11-01T00:00:00"/>
    <m/>
    <d v="2018-06-01T00:00:00"/>
    <d v="2019-01-01T00:00:00"/>
    <n v="0"/>
    <m/>
    <m/>
    <n v="0"/>
    <m/>
    <m/>
    <m/>
    <m/>
    <m/>
    <m/>
    <m/>
    <m/>
    <n v="30000"/>
    <n v="0"/>
    <n v="30000"/>
    <n v="1"/>
    <n v="0"/>
    <n v="0"/>
    <n v="0"/>
    <n v="3900"/>
    <n v="0"/>
    <n v="3900"/>
    <n v="0"/>
    <n v="30000"/>
    <n v="0"/>
    <n v="0"/>
    <n v="3900"/>
    <n v="0"/>
    <m/>
    <m/>
    <m/>
    <m/>
    <s v="The verification report was accepted by the MLF and the following HPMP tranche approved in 2018. "/>
    <m/>
    <m/>
    <m/>
    <x v="1"/>
    <n v="0"/>
    <n v="1"/>
    <n v="12"/>
    <n v="13"/>
    <n v="0"/>
    <n v="0"/>
    <n v="0"/>
    <n v="2015"/>
  </r>
  <r>
    <m/>
    <m/>
    <s v="BHE/PHA/86/TAS/38"/>
    <s v="UNIDO"/>
    <m/>
    <x v="4"/>
    <s v="BHE"/>
    <x v="3"/>
    <s v="PHA"/>
    <s v="Verification report on implementation of stage I of the HCFC phase-out management plan"/>
    <d v="2020-12-01T00:00:00"/>
    <d v="2022-12-01T00:00:00"/>
    <s v="ONG"/>
    <m/>
    <d v="2024-12-01T00:00:00"/>
    <m/>
    <m/>
    <n v="0"/>
    <m/>
    <m/>
    <n v="0"/>
    <m/>
    <m/>
    <n v="0"/>
    <m/>
    <m/>
    <n v="0"/>
    <m/>
    <m/>
    <n v="30000"/>
    <n v="0"/>
    <n v="30000"/>
    <n v="0"/>
    <n v="30000"/>
    <n v="30000"/>
    <n v="0"/>
    <n v="2700"/>
    <n v="0"/>
    <n v="2700"/>
    <n v="2700"/>
    <n v="0"/>
    <n v="0"/>
    <n v="30000"/>
    <n v="0"/>
    <n v="0"/>
    <m/>
    <m/>
    <m/>
    <m/>
    <s v="Verification submitted"/>
    <s v="Data under review. First disbursement took place in April 2024."/>
    <s v="No"/>
    <m/>
    <x v="0"/>
    <n v="1"/>
    <n v="0"/>
    <s v=""/>
    <n v="24"/>
    <n v="24"/>
    <n v="48"/>
    <n v="0"/>
    <n v="2020"/>
  </r>
  <r>
    <m/>
    <m/>
    <s v="MDN/PHA/86/TAS/43"/>
    <s v="UNIDO"/>
    <m/>
    <x v="4"/>
    <s v="MDN"/>
    <x v="3"/>
    <s v="PHA"/>
    <s v="Verification report on implementation of stage I of the HCFC phase-out management plan"/>
    <d v="2020-12-01T00:00:00"/>
    <d v="2022-12-01T00:00:00"/>
    <s v="FIN"/>
    <d v="2021-03-01T00:00:00"/>
    <m/>
    <d v="2022-03-01T00:00:00"/>
    <d v="2022-06-01T00:00:00"/>
    <n v="0"/>
    <m/>
    <m/>
    <n v="0"/>
    <m/>
    <m/>
    <n v="0"/>
    <m/>
    <m/>
    <n v="0"/>
    <m/>
    <m/>
    <n v="30000"/>
    <n v="-17341.07"/>
    <n v="12658.93"/>
    <n v="1.0000055296932679"/>
    <n v="-6.9999999999708962E-2"/>
    <n v="-6.9999999999708962E-2"/>
    <n v="0"/>
    <n v="2700"/>
    <n v="-1560.68"/>
    <n v="1139.32"/>
    <n v="0.31999999999993634"/>
    <n v="12659"/>
    <n v="0"/>
    <m/>
    <n v="1139"/>
    <n v="0"/>
    <m/>
    <m/>
    <m/>
    <m/>
    <m/>
    <m/>
    <m/>
    <m/>
    <x v="1"/>
    <n v="0"/>
    <n v="1"/>
    <n v="3"/>
    <n v="24"/>
    <n v="0"/>
    <n v="0"/>
    <n v="0"/>
    <n v="2020"/>
  </r>
  <r>
    <m/>
    <m/>
    <s v="DMI/PHA/86/TAS/26"/>
    <s v="UNEP"/>
    <m/>
    <x v="1"/>
    <s v="DMI"/>
    <x v="3"/>
    <s v="PHA"/>
    <s v="Verification report on the implementation of stage I of the HCFC phase-out management plan"/>
    <d v="2020-12-01T00:00:00"/>
    <d v="2022-12-01T00:00:00"/>
    <s v="ONG"/>
    <m/>
    <d v="2024-12-01T00:00:00"/>
    <m/>
    <m/>
    <n v="0"/>
    <m/>
    <m/>
    <n v="0"/>
    <m/>
    <m/>
    <m/>
    <m/>
    <m/>
    <m/>
    <m/>
    <m/>
    <n v="30000"/>
    <n v="0"/>
    <n v="30000"/>
    <n v="0"/>
    <n v="30000"/>
    <n v="30000"/>
    <n v="0"/>
    <n v="3900"/>
    <n v="0"/>
    <n v="3900"/>
    <n v="3900"/>
    <n v="0"/>
    <n v="0"/>
    <n v="30000"/>
    <n v="0"/>
    <n v="0"/>
    <m/>
    <n v="0"/>
    <s v="Some Progress - Continued Monitoring"/>
    <m/>
    <s v="Country Mission held June 17-21 during which UNEP met with NOU staff, PS, Hon Minister, and other colleagues in Budget and Finance.  There was support for the Montreal Protocol's portflio of projects and committment to fast track delayed requests and processes such as the approval of consultants and processing of payments, in order to advance delayed activities.   During the Mission, consultations was also held with the RAC Technicians, Importers, Customs Department and Ministry of Trade on the implemenation of various aspects of the HPMP including the training activities and enhancing implementation of the licensing and quota system.  The upcoming Verification Report was mentioned in order to alert stakeholders.  UNEP prepared the draft TORs for hiring the International Consultant. "/>
    <s v="The Terms of Reference (ToR) for hiring the international consultant was prepared, cleared by the management and advertised on 25 Mar 2024.  UNEP's selection process of the consultant is being fianlized,  following which work will commence by the Consultant.  Country Mission planned for July 23-27 2024 during which the Consultant will meet with the Government, Customs, Imports, Ministry of Trade and other key agences involved in the  implementation of the import/export licensing system.  "/>
    <s v="Yes"/>
    <m/>
    <x v="0"/>
    <n v="1"/>
    <n v="0"/>
    <s v=""/>
    <n v="24"/>
    <n v="24"/>
    <n v="48"/>
    <n v="0"/>
    <n v="2020"/>
  </r>
  <r>
    <m/>
    <m/>
    <s v="BAR/PHA/86/TAS/30"/>
    <s v="UNEP"/>
    <m/>
    <x v="1"/>
    <s v="BAR"/>
    <x v="3"/>
    <s v="PHA"/>
    <s v="Verification report on the implementation of stage I of the HCFC phase-out management plan"/>
    <d v="2020-12-01T00:00:00"/>
    <d v="2022-12-01T00:00:00"/>
    <s v="COM"/>
    <d v="2021-12-01T00:00:00"/>
    <m/>
    <d v="2023-12-01T00:00:00"/>
    <m/>
    <n v="0"/>
    <m/>
    <m/>
    <n v="0"/>
    <m/>
    <m/>
    <m/>
    <m/>
    <m/>
    <m/>
    <m/>
    <m/>
    <n v="30000"/>
    <n v="0"/>
    <n v="30000"/>
    <n v="0.66833333333333333"/>
    <n v="9950"/>
    <n v="9950"/>
    <n v="0"/>
    <n v="3900"/>
    <n v="0"/>
    <n v="3900"/>
    <n v="1293.5"/>
    <n v="20050"/>
    <n v="0"/>
    <n v="0"/>
    <n v="2606.5"/>
    <n v="0"/>
    <m/>
    <n v="0"/>
    <m/>
    <m/>
    <s v="Final payment paid to consultant in 2023; Project COM. "/>
    <s v="Project is completed. "/>
    <s v="Yes"/>
    <m/>
    <x v="1"/>
    <n v="0"/>
    <n v="1"/>
    <n v="12"/>
    <n v="24"/>
    <n v="0"/>
    <n v="0"/>
    <n v="0"/>
    <n v="2020"/>
  </r>
  <r>
    <m/>
    <m/>
    <s v="BDI/PHA/86/TAS/41"/>
    <s v="UNEP"/>
    <m/>
    <x v="0"/>
    <s v="BDI"/>
    <x v="3"/>
    <s v="PHA"/>
    <s v="Verification report on the implementation of stage I of the HCFC phase-out management plan"/>
    <d v="2020-12-01T00:00:00"/>
    <d v="2022-12-01T00:00:00"/>
    <s v="FIN"/>
    <d v="2023-03-17T00:00:00"/>
    <m/>
    <d v="2023-12-01T00:00:00"/>
    <d v="2023-12-23T00:00:00"/>
    <n v="0"/>
    <m/>
    <m/>
    <n v="0"/>
    <m/>
    <m/>
    <m/>
    <m/>
    <m/>
    <m/>
    <m/>
    <m/>
    <n v="30000"/>
    <n v="0"/>
    <n v="30000"/>
    <n v="0.99316666666666664"/>
    <n v="205"/>
    <n v="205"/>
    <n v="0"/>
    <n v="3900"/>
    <n v="0"/>
    <n v="3900"/>
    <n v="26.650000000000091"/>
    <n v="29795"/>
    <n v="0"/>
    <n v="0"/>
    <n v="3873.35"/>
    <n v="0"/>
    <m/>
    <n v="0"/>
    <m/>
    <m/>
    <s v="The first payment was disbursed in March 2023. The second and the final payment were disbursed in May 2023._x000a_The final report was submitted at ExCom 93. "/>
    <s v="The project is financialy completed "/>
    <s v="Yes"/>
    <m/>
    <x v="1"/>
    <n v="0"/>
    <n v="1"/>
    <n v="27"/>
    <n v="24"/>
    <n v="0"/>
    <n v="0"/>
    <n v="0"/>
    <n v="2020"/>
  </r>
  <r>
    <m/>
    <m/>
    <s v="COI/PHA/91/TAS/34"/>
    <s v="UNEP"/>
    <m/>
    <x v="0"/>
    <s v="COI"/>
    <x v="3"/>
    <s v="PHA"/>
    <s v="Verification report on the implementation of stage I of the HCFC phase-out management plan"/>
    <d v="2022-12-01T00:00:00"/>
    <d v="2024-12-01T00:00:00"/>
    <s v="ONG"/>
    <d v="2023-09-17T00:00:00"/>
    <d v="2024-12-01T00:00:00"/>
    <m/>
    <m/>
    <n v="0"/>
    <m/>
    <m/>
    <n v="0"/>
    <m/>
    <m/>
    <m/>
    <m/>
    <m/>
    <m/>
    <m/>
    <m/>
    <n v="30000"/>
    <n v="0"/>
    <n v="30000"/>
    <n v="0.14813333333333334"/>
    <n v="25556"/>
    <n v="25556"/>
    <n v="0"/>
    <n v="3900"/>
    <n v="0"/>
    <n v="3900"/>
    <n v="3322.2799999999997"/>
    <n v="4444"/>
    <n v="25100"/>
    <n v="12778"/>
    <n v="577.72"/>
    <n v="3263"/>
    <m/>
    <n v="0"/>
    <m/>
    <m/>
    <s v="The consultant was hierd, the final payment was disbursed in February 2024 and the verification report was submitted for the ExCom94. "/>
    <s v="The consultant was hierd, the final payment was disbursed in February 2024 and the verification report was submitted for the ExCom94. "/>
    <s v="Yes"/>
    <m/>
    <x v="0"/>
    <n v="1"/>
    <n v="1"/>
    <n v="9"/>
    <n v="24"/>
    <n v="0"/>
    <n v="24"/>
    <n v="0"/>
    <n v="2022"/>
  </r>
  <r>
    <m/>
    <m/>
    <s v="CUB/PHA/88/TAS/66"/>
    <s v="UNDP"/>
    <m/>
    <x v="1"/>
    <s v="CUB"/>
    <x v="3"/>
    <s v="PHA"/>
    <s v="Verification report on the implementation of stage I of the HCFC phase-out management plan"/>
    <d v="2021-11-01T00:00:00"/>
    <d v="2023-12-01T00:00:00"/>
    <s v="COM"/>
    <d v="2022-03-01T00:00:00"/>
    <m/>
    <d v="2023-12-01T00:00:00"/>
    <m/>
    <n v="0"/>
    <m/>
    <m/>
    <m/>
    <m/>
    <m/>
    <n v="0"/>
    <m/>
    <m/>
    <m/>
    <m/>
    <m/>
    <n v="30000"/>
    <n v="0"/>
    <n v="30000"/>
    <n v="0.24529999999999999"/>
    <n v="22641"/>
    <n v="22641"/>
    <n v="0"/>
    <n v="2700"/>
    <n v="0"/>
    <n v="2700"/>
    <n v="2037.69"/>
    <n v="7359"/>
    <n v="0"/>
    <n v="18112.8"/>
    <n v="662.31"/>
    <n v="0"/>
    <m/>
    <m/>
    <m/>
    <m/>
    <s v="1 mission of the international expert. Collection and analysis of consumption data. Verification report prepared and submitted together with the second tranche request of the HPMP 2."/>
    <s v="Discussions between NOU and the international consultant conducted, information collected and mission organized. Mission will be conducted on July 2023."/>
    <s v="Yes. Gender mainstreaming activities have been included into the project, e.g. advertised TORs include a specific clause encouraging men and women to apply and the gender composition of meeting participants is tracked. "/>
    <m/>
    <x v="1"/>
    <n v="0"/>
    <n v="1"/>
    <n v="4"/>
    <n v="25"/>
    <n v="0"/>
    <n v="0"/>
    <n v="0"/>
    <n v="2021"/>
  </r>
  <r>
    <m/>
    <m/>
    <s v="MAR/PHA/88/TAS/33"/>
    <s v="Germany"/>
    <m/>
    <x v="0"/>
    <s v="MAR"/>
    <x v="3"/>
    <s v="PHA"/>
    <s v="Verification report on the implementation of stage I of the HCFC phase-out management plan"/>
    <d v="2021-11-01T00:00:00"/>
    <d v="2023-12-01T00:00:00"/>
    <s v="ONG"/>
    <m/>
    <d v="2025-07-01T00:00:00"/>
    <m/>
    <m/>
    <n v="0"/>
    <m/>
    <m/>
    <n v="0"/>
    <m/>
    <m/>
    <m/>
    <m/>
    <m/>
    <m/>
    <m/>
    <m/>
    <n v="30000"/>
    <n v="0"/>
    <n v="30000"/>
    <n v="0"/>
    <n v="30000"/>
    <n v="30000"/>
    <n v="0"/>
    <n v="3900"/>
    <n v="0"/>
    <n v="3900"/>
    <n v="3900"/>
    <n v="0"/>
    <n v="0"/>
    <n v="22082"/>
    <n v="0"/>
    <n v="0"/>
    <m/>
    <m/>
    <m/>
    <m/>
    <s v="Not started yet as submission is due only with the next tranche request."/>
    <s v="Identification of consultant for the task is ongoing."/>
    <s v="no"/>
    <m/>
    <x v="0"/>
    <n v="1"/>
    <n v="0"/>
    <s v=""/>
    <n v="25"/>
    <n v="19"/>
    <n v="44"/>
    <n v="0"/>
    <n v="2021"/>
  </r>
  <r>
    <m/>
    <m/>
    <s v="PNG/PHA/92/TAS/17"/>
    <s v="Germany"/>
    <m/>
    <x v="2"/>
    <s v="PNG"/>
    <x v="3"/>
    <s v="PHA"/>
    <s v="Verification report on the implementation of stage I of the HCFC phase-out management plan"/>
    <d v="2023-06-01T00:00:00"/>
    <d v="2025-12-01T00:00:00"/>
    <s v="ONG"/>
    <m/>
    <d v="2025-12-01T00:00:00"/>
    <m/>
    <m/>
    <n v="0"/>
    <m/>
    <m/>
    <n v="0"/>
    <m/>
    <m/>
    <m/>
    <m/>
    <m/>
    <m/>
    <m/>
    <m/>
    <n v="30000"/>
    <n v="0"/>
    <n v="30000"/>
    <n v="0"/>
    <n v="30000"/>
    <n v="30000"/>
    <n v="0"/>
    <n v="3900"/>
    <n v="0"/>
    <n v="3900"/>
    <n v="3900"/>
    <n v="0"/>
    <m/>
    <n v="30000"/>
    <n v="0"/>
    <n v="0"/>
    <m/>
    <m/>
    <m/>
    <m/>
    <m/>
    <s v="Preparation of the verification report has commenced."/>
    <s v="No"/>
    <m/>
    <x v="0"/>
    <n v="1"/>
    <n v="0"/>
    <s v=""/>
    <n v="30"/>
    <n v="0"/>
    <n v="30"/>
    <n v="0"/>
    <n v="2023"/>
  </r>
  <r>
    <m/>
    <m/>
    <s v="SEY/PHA/92/TAS/30"/>
    <s v="Germany"/>
    <m/>
    <x v="0"/>
    <s v="SEY"/>
    <x v="3"/>
    <s v="PHA"/>
    <s v="Verification report on the implementation of stage I of the HCFC phase-out management plan"/>
    <d v="2023-06-01T00:00:00"/>
    <d v="2025-12-01T00:00:00"/>
    <s v="ONG"/>
    <m/>
    <d v="2025-12-01T00:00:00"/>
    <m/>
    <m/>
    <n v="0"/>
    <m/>
    <m/>
    <n v="0"/>
    <m/>
    <m/>
    <m/>
    <m/>
    <m/>
    <m/>
    <m/>
    <m/>
    <n v="30000"/>
    <n v="0"/>
    <n v="30000"/>
    <n v="0"/>
    <n v="30000"/>
    <n v="30000"/>
    <n v="0"/>
    <n v="3900"/>
    <n v="0"/>
    <n v="3900"/>
    <n v="3900"/>
    <m/>
    <m/>
    <n v="326"/>
    <n v="0"/>
    <n v="0"/>
    <m/>
    <m/>
    <m/>
    <m/>
    <s v="Not started yet as submission is due upon end of the current tranche implementation."/>
    <m/>
    <s v="yes"/>
    <m/>
    <x v="0"/>
    <n v="1"/>
    <n v="0"/>
    <s v=""/>
    <n v="30"/>
    <n v="0"/>
    <n v="30"/>
    <n v="0"/>
    <n v="2023"/>
  </r>
  <r>
    <m/>
    <m/>
    <s v="TOG/PHA/91/TAS/42"/>
    <s v="UNEP"/>
    <m/>
    <x v="0"/>
    <s v="TOG"/>
    <x v="3"/>
    <s v="PHA"/>
    <s v="Verification report on the implementation of stage I of the HCFC phase-out management plan"/>
    <d v="2022-12-01T00:00:00"/>
    <d v="2024-12-01T00:00:00"/>
    <s v="ONG"/>
    <d v="2023-01-08T00:00:00"/>
    <d v="2024-12-01T00:00:00"/>
    <m/>
    <m/>
    <n v="0"/>
    <m/>
    <m/>
    <n v="0"/>
    <m/>
    <m/>
    <m/>
    <m/>
    <m/>
    <m/>
    <m/>
    <m/>
    <n v="30000"/>
    <n v="0"/>
    <n v="30000"/>
    <n v="0.57233333333333336"/>
    <n v="12830"/>
    <n v="12830"/>
    <n v="0"/>
    <n v="3900"/>
    <n v="0"/>
    <n v="3900"/>
    <n v="1667.9"/>
    <n v="17170"/>
    <n v="12500"/>
    <n v="6415"/>
    <n v="2232.1"/>
    <n v="1625"/>
    <m/>
    <n v="0"/>
    <m/>
    <m/>
    <s v="The consultant was hired, the first payment was disbursed in July 2023 and the second payment was disbursed in September 2023."/>
    <s v="The final payment was sent in January 2024 and the consultant has delivred the report. The report will be updated in may 2024 to include the 2023 data."/>
    <s v="Yes"/>
    <m/>
    <x v="0"/>
    <n v="1"/>
    <n v="1"/>
    <n v="1"/>
    <n v="24"/>
    <n v="0"/>
    <n v="24"/>
    <n v="0"/>
    <n v="2022"/>
  </r>
  <r>
    <m/>
    <m/>
    <s v="ALB/PHA/88/TAS/46"/>
    <s v="UNIDO"/>
    <m/>
    <x v="4"/>
    <s v="ALB"/>
    <x v="3"/>
    <s v="PHA"/>
    <s v="Verification report on the implementation of stage II of the HCFC phase-out management plan"/>
    <d v="2021-11-01T00:00:00"/>
    <d v="2023-12-01T00:00:00"/>
    <s v="COM"/>
    <d v="2022-08-01T00:00:00"/>
    <m/>
    <d v="2023-06-01T00:00:00"/>
    <m/>
    <n v="0"/>
    <m/>
    <m/>
    <n v="0"/>
    <m/>
    <m/>
    <n v="0"/>
    <m/>
    <m/>
    <n v="0"/>
    <m/>
    <m/>
    <n v="30000"/>
    <n v="0"/>
    <n v="30000"/>
    <n v="0.29661366666666666"/>
    <n v="21101.59"/>
    <n v="21101.59"/>
    <n v="0"/>
    <n v="2700"/>
    <n v="0"/>
    <n v="2700"/>
    <n v="1899.1431"/>
    <n v="8898.41"/>
    <n v="0"/>
    <n v="1"/>
    <n v="800.8569"/>
    <n v="0"/>
    <m/>
    <m/>
    <m/>
    <m/>
    <s v="Financial closure has been initiated."/>
    <s v="Grant was financially closed in February 2024."/>
    <s v="yes"/>
    <m/>
    <x v="1"/>
    <n v="0"/>
    <n v="1"/>
    <n v="9"/>
    <n v="25"/>
    <n v="0"/>
    <n v="0"/>
    <n v="0"/>
    <n v="2021"/>
  </r>
  <r>
    <m/>
    <m/>
    <s v="BEN/PHA/92/TAS/46"/>
    <s v="UNEP"/>
    <m/>
    <x v="0"/>
    <s v="BEN"/>
    <x v="3"/>
    <s v="PHA"/>
    <s v="Verification report on the implementation of stage II of the HCFC phase-out management plan"/>
    <d v="2023-06-01T00:00:00"/>
    <d v="2025-12-01T00:00:00"/>
    <s v="ONG"/>
    <m/>
    <d v="2025-12-01T00:00:00"/>
    <m/>
    <m/>
    <n v="0"/>
    <m/>
    <m/>
    <n v="0"/>
    <m/>
    <m/>
    <m/>
    <m/>
    <m/>
    <m/>
    <m/>
    <m/>
    <n v="30000"/>
    <n v="0"/>
    <n v="30000"/>
    <n v="0"/>
    <n v="30000"/>
    <n v="30000"/>
    <n v="0"/>
    <n v="3900"/>
    <n v="0"/>
    <n v="3900"/>
    <n v="3900"/>
    <n v="0"/>
    <n v="0"/>
    <n v="10500"/>
    <n v="0"/>
    <n v="0"/>
    <m/>
    <n v="0"/>
    <m/>
    <m/>
    <s v="Newly approved project. "/>
    <s v="The Terms of Reference (ToR) for hiring the international consultant will be prepared, cleared by the management and advertised.  The international consultant will be recruited by UNEP  to  verify the national consumption in relation to the targets as set out in the Agreement between ExCom and Government of Benin following the relevant decisions of the ExCom and guidelines for the verification of national consumption targets for the multi-year agreements."/>
    <s v="Yes"/>
    <m/>
    <x v="0"/>
    <n v="1"/>
    <n v="0"/>
    <s v=""/>
    <n v="30"/>
    <n v="0"/>
    <n v="30"/>
    <n v="0"/>
    <n v="2023"/>
  </r>
  <r>
    <m/>
    <m/>
    <s v="BOL/PHA/91/TAS/53"/>
    <s v="UNIDO"/>
    <m/>
    <x v="1"/>
    <s v="BOL"/>
    <x v="3"/>
    <s v="PHA"/>
    <s v="Verification report on the implementation of stage II of the HCFC phase-out management plan"/>
    <d v="2022-12-01T00:00:00"/>
    <d v="2024-12-01T00:00:00"/>
    <s v="COM"/>
    <d v="2023-03-01T00:00:00"/>
    <m/>
    <d v="2023-12-31T00:00:00"/>
    <m/>
    <n v="0"/>
    <m/>
    <m/>
    <n v="0"/>
    <m/>
    <m/>
    <n v="0"/>
    <m/>
    <m/>
    <n v="0"/>
    <m/>
    <m/>
    <n v="30000"/>
    <n v="0"/>
    <n v="30000"/>
    <n v="0.88199000000000005"/>
    <n v="3540.2999999999993"/>
    <n v="3540.2999999999993"/>
    <n v="0"/>
    <n v="2700"/>
    <n v="0"/>
    <n v="2700"/>
    <n v="318.62700000000041"/>
    <n v="26459.7"/>
    <n v="3361.51"/>
    <n v="3500"/>
    <n v="2381.3729999999996"/>
    <n v="302.53590000000003"/>
    <m/>
    <m/>
    <m/>
    <m/>
    <s v="The Verification report corresponded to the years between 2016 and 2022 was submitted."/>
    <s v="Grant is being financially closed."/>
    <s v="No"/>
    <m/>
    <x v="1"/>
    <n v="0"/>
    <n v="1"/>
    <n v="3"/>
    <n v="24"/>
    <n v="0"/>
    <n v="0"/>
    <n v="0"/>
    <n v="2022"/>
  </r>
  <r>
    <m/>
    <m/>
    <s v="BOT/PHA/88/TAS/28"/>
    <s v="UNEP"/>
    <m/>
    <x v="0"/>
    <s v="BOT"/>
    <x v="3"/>
    <s v="PHA"/>
    <s v="Verification report on the implementation of stage II of the HCFC phase-out management plan"/>
    <d v="2021-11-01T00:00:00"/>
    <d v="2023-12-01T00:00:00"/>
    <s v="FIN"/>
    <d v="2023-03-10T00:00:00"/>
    <m/>
    <d v="2023-12-01T00:00:00"/>
    <d v="2023-12-01T00:00:00"/>
    <n v="0"/>
    <m/>
    <m/>
    <n v="0"/>
    <m/>
    <m/>
    <m/>
    <m/>
    <m/>
    <m/>
    <m/>
    <m/>
    <n v="30000"/>
    <n v="0"/>
    <n v="30000"/>
    <n v="0.99316666666666664"/>
    <n v="205"/>
    <n v="205"/>
    <n v="0"/>
    <n v="3900"/>
    <n v="0"/>
    <n v="3900"/>
    <n v="26.650000000000091"/>
    <n v="29795"/>
    <n v="0"/>
    <n v="0"/>
    <n v="3873.35"/>
    <n v="0"/>
    <m/>
    <n v="0"/>
    <m/>
    <m/>
    <s v="Project is completed "/>
    <s v="The project is financialy completed "/>
    <s v="Yes"/>
    <m/>
    <x v="1"/>
    <n v="0"/>
    <n v="1"/>
    <n v="16"/>
    <n v="25"/>
    <n v="0"/>
    <n v="0"/>
    <n v="0"/>
    <n v="2021"/>
  </r>
  <r>
    <m/>
    <m/>
    <s v="BRU/PHA/91/TAS/30"/>
    <s v="UNEP"/>
    <m/>
    <x v="2"/>
    <s v="BRU"/>
    <x v="3"/>
    <s v="PHA"/>
    <s v="Verification report on the implementation of stage II of the HCFC phase-out management plan"/>
    <d v="2022-12-01T00:00:00"/>
    <d v="2024-12-01T00:00:00"/>
    <s v="ONG"/>
    <d v="2023-11-21T00:00:00"/>
    <d v="2024-12-01T00:00:00"/>
    <m/>
    <m/>
    <n v="0"/>
    <m/>
    <m/>
    <n v="0"/>
    <m/>
    <m/>
    <m/>
    <m/>
    <m/>
    <m/>
    <m/>
    <m/>
    <n v="30000"/>
    <n v="0"/>
    <n v="30000"/>
    <n v="0.12225200000000001"/>
    <n v="26332.44"/>
    <n v="26332.44"/>
    <n v="0"/>
    <n v="3900"/>
    <n v="0"/>
    <n v="3900"/>
    <n v="3423.2172"/>
    <n v="3667.5600000000004"/>
    <n v="11475"/>
    <n v="13166.22"/>
    <n v="476.78280000000007"/>
    <n v="1491.75"/>
    <m/>
    <n v="0"/>
    <m/>
    <m/>
    <s v="The project was approved at the Excom-91 in December 2022.  UNEP discussed with the government the implementation modality for verification of HCFC consumption, including: (i) guidelines for the verification of national HCFC consumption targets for the multi-year agreements, (ii) year covered under verification, (iii) data and supporting document required for international consultant to conduct verification and (iv) expected timeline for verification.  The Terms of Reference (ToR) for the international consultant was prepared in consultation with the country, cleared by the management in May 2023 and was advertised in June 2023.  Following selection process, the international consultant was recruited by UNEP in September 2023 to verify the national consumption in relation to the targets as set out in the Agreement between ExCom and Government of Brunei, following the relevant decisions of the ExCom and guidelines for the verification of national consumption targets for the multi-year agreements.  The consultant prepared and presented the draft work plan which included timeline for conducting the verification as well as tasks and roles and responsibilities of each concerned stakeholders in the verification process. The consultant also informed the NOU about support/cooperation that was required from various stakeholders.   The consultant conducted a mission to Brunei in December 2023 to review the national legislation, policies and procedures on ODS import and export and conducted an assessment of the existing licensing and quota system to control HCFC import and export.  The consultant also reviewed official statistics on import and export maintained by different sources and analyzed and compare those statistics. In addition, the consultant conducted interviews, and analyzed and cross-check various data collected from different sources. "/>
    <s v="The consultant reviewed 2023 official statistics on import and export maintained by different sources and analyzed and compare those statistics drafted verification report for the years of 2020-2023.  The report was produced in English and provides detailed data demonstrating and confirming whether the consumption targets in the Agreement were achieved, whether there is existence of an operational licensing and quota system for HCFC imports and exports and whether the system is capable to ensure the country's compliance with the targets as set out in the Agreement between Brunei and the ExCom.  Once submitted by the consultant, UNEP and NOU will review the draft verification report for feedback, which will be finalized and submitted along with the second tranche request in the second meeting of the ExCom in 2024."/>
    <s v="Yes"/>
    <m/>
    <x v="0"/>
    <n v="1"/>
    <n v="1"/>
    <n v="11"/>
    <n v="24"/>
    <n v="0"/>
    <n v="24"/>
    <n v="0"/>
    <n v="2022"/>
  </r>
  <r>
    <m/>
    <m/>
    <s v="CBI/PHA/91/TAS/31"/>
    <s v="UNEP"/>
    <m/>
    <x v="0"/>
    <s v="CBI"/>
    <x v="3"/>
    <s v="PHA"/>
    <s v="Verification report on the implementation of stage II of the HCFC phase-out management plan"/>
    <d v="2022-12-01T00:00:00"/>
    <d v="2024-12-01T00:00:00"/>
    <s v="ONG"/>
    <m/>
    <d v="2024-12-01T00:00:00"/>
    <m/>
    <m/>
    <n v="0"/>
    <m/>
    <m/>
    <n v="0"/>
    <m/>
    <m/>
    <m/>
    <m/>
    <m/>
    <m/>
    <m/>
    <m/>
    <n v="30000"/>
    <n v="0"/>
    <n v="30000"/>
    <n v="0"/>
    <n v="30000"/>
    <n v="30000"/>
    <n v="0"/>
    <n v="3900"/>
    <n v="0"/>
    <n v="3900"/>
    <n v="3900"/>
    <n v="0"/>
    <n v="0"/>
    <n v="15000"/>
    <n v="0"/>
    <n v="0"/>
    <m/>
    <n v="0"/>
    <m/>
    <m/>
    <s v="At the end of implementation of the HPMP Stage II, first tranche The Terms of Reference (ToR) for hiring the international consultant will be prepared and advertised.  The international consultant will then be recruited by UNEP to verify the national consumption in relation to the targets as set out in the Agreement between ExCom and Government of Cabo Verde, following the relevant decisions of the ExCom and guidelines for the verification of national consumption targets for the multi-year agreements."/>
    <s v="The Terms of Reference (ToR) were completed by the CAP in February 2024. The consultant has been identified, and the establishment of the contract is currently in progress."/>
    <s v="Yes"/>
    <m/>
    <x v="0"/>
    <n v="1"/>
    <n v="0"/>
    <s v=""/>
    <n v="24"/>
    <n v="0"/>
    <n v="24"/>
    <n v="0"/>
    <n v="2022"/>
  </r>
  <r>
    <m/>
    <m/>
    <s v="DRC/PHA/92/TAS/50"/>
    <s v="UNEP"/>
    <m/>
    <x v="0"/>
    <s v="DRC"/>
    <x v="3"/>
    <s v="PHA"/>
    <s v="Verification report on the implementation of stage II of the HCFC phase-out management plan"/>
    <d v="2023-06-01T00:00:00"/>
    <d v="2025-12-01T00:00:00"/>
    <s v="ONG"/>
    <m/>
    <d v="2025-12-01T00:00:00"/>
    <m/>
    <m/>
    <n v="0"/>
    <m/>
    <m/>
    <n v="0"/>
    <m/>
    <m/>
    <m/>
    <m/>
    <m/>
    <m/>
    <m/>
    <m/>
    <n v="30000"/>
    <n v="0"/>
    <n v="30000"/>
    <n v="0"/>
    <n v="30000"/>
    <n v="30000"/>
    <n v="0"/>
    <n v="3900"/>
    <n v="0"/>
    <n v="3900"/>
    <n v="3900"/>
    <n v="0"/>
    <n v="0"/>
    <n v="10500"/>
    <n v="0"/>
    <n v="0"/>
    <m/>
    <n v="0"/>
    <m/>
    <m/>
    <s v="Newly approved project."/>
    <s v="The Terms of Reference (ToR) for hiring the international consultant will be prepared and advertised.  The international consultant will then be recruited by UNEP to verify the national consumption in relation to the targets as set out in the Agreement between ExCom and Government of DRC, following the relevant decisions of the ExCom and guidelines for the verification of national consumption targets for the multi-year agreements."/>
    <s v="Yes"/>
    <m/>
    <x v="0"/>
    <n v="1"/>
    <n v="0"/>
    <s v=""/>
    <n v="30"/>
    <n v="0"/>
    <n v="30"/>
    <n v="0"/>
    <n v="2023"/>
  </r>
  <r>
    <m/>
    <m/>
    <s v="COS/PHA/91/TAS/66"/>
    <s v="UNDP"/>
    <m/>
    <x v="1"/>
    <s v="COS"/>
    <x v="3"/>
    <s v="PHA"/>
    <s v="Verification report on the implementation of stage II of the HCFC phase-out management plan"/>
    <d v="2022-12-01T00:00:00"/>
    <d v="2024-12-01T00:00:00"/>
    <s v="ONG"/>
    <m/>
    <d v="2025-01-01T00:00:00"/>
    <m/>
    <m/>
    <n v="0"/>
    <m/>
    <m/>
    <n v="0"/>
    <m/>
    <m/>
    <n v="0"/>
    <m/>
    <m/>
    <n v="0"/>
    <m/>
    <m/>
    <n v="30000"/>
    <n v="0"/>
    <n v="30000"/>
    <n v="0"/>
    <n v="30000"/>
    <n v="30000"/>
    <n v="0"/>
    <n v="2700"/>
    <n v="0"/>
    <n v="2700"/>
    <n v="2700"/>
    <n v="0"/>
    <n v="0"/>
    <n v="6900"/>
    <n v="0"/>
    <n v="0"/>
    <m/>
    <m/>
    <m/>
    <m/>
    <s v="Verification report will be conducted in the first half of 2024 to be presented to the second meeting of the ExCom jointly with the tranche request."/>
    <s v="Verification report in the process of being developed. Will be submitted to the second ExCom meeting of 2024."/>
    <s v="N/A"/>
    <m/>
    <x v="0"/>
    <n v="1"/>
    <n v="0"/>
    <s v=""/>
    <n v="24"/>
    <n v="1"/>
    <n v="25"/>
    <n v="0"/>
    <n v="2022"/>
  </r>
  <r>
    <m/>
    <m/>
    <s v="DJI/PHA/88/TAS/29"/>
    <s v="UNEP"/>
    <m/>
    <x v="0"/>
    <s v="DJI"/>
    <x v="3"/>
    <s v="PHA"/>
    <s v="Verification report on the implementation of stage II of the HCFC phase-out management plan"/>
    <d v="2021-11-01T00:00:00"/>
    <d v="2023-12-01T00:00:00"/>
    <s v="ONG"/>
    <m/>
    <d v="2024-12-01T00:00:00"/>
    <m/>
    <m/>
    <n v="0"/>
    <m/>
    <m/>
    <n v="0"/>
    <m/>
    <m/>
    <m/>
    <m/>
    <m/>
    <m/>
    <m/>
    <m/>
    <n v="30000"/>
    <n v="0"/>
    <n v="30000"/>
    <n v="0"/>
    <n v="30000"/>
    <n v="30000"/>
    <n v="0"/>
    <n v="3900"/>
    <n v="0"/>
    <n v="3900"/>
    <n v="3900"/>
    <n v="0"/>
    <n v="0"/>
    <n v="30000"/>
    <n v="0"/>
    <n v="0"/>
    <m/>
    <n v="0"/>
    <m/>
    <m/>
    <s v="The VR is prepared and drafted. The HPMP stage II is planned to be submitted to ExCom-95. "/>
    <s v="The VR is prepared and drafted. The HPMP stage II is planned to be submitted to ExCom-95. "/>
    <s v="Yes"/>
    <m/>
    <x v="0"/>
    <n v="1"/>
    <n v="0"/>
    <s v=""/>
    <n v="25"/>
    <n v="12"/>
    <n v="37"/>
    <n v="0"/>
    <n v="2021"/>
  </r>
  <r>
    <m/>
    <m/>
    <s v="ECU/PHA/91/TAS/80"/>
    <s v="UNIDO"/>
    <m/>
    <x v="1"/>
    <s v="ECU"/>
    <x v="3"/>
    <s v="PHA"/>
    <s v="Verification report on the implementation of stage II of the HCFC phase-out management plan"/>
    <d v="2022-12-01T00:00:00"/>
    <d v="2024-12-01T00:00:00"/>
    <s v="COM"/>
    <d v="2023-04-01T00:00:00"/>
    <m/>
    <d v="2023-12-31T00:00:00"/>
    <m/>
    <n v="0"/>
    <m/>
    <m/>
    <n v="0"/>
    <m/>
    <m/>
    <n v="0"/>
    <m/>
    <m/>
    <n v="0"/>
    <m/>
    <m/>
    <n v="30000"/>
    <n v="0"/>
    <n v="30000"/>
    <n v="0.79661633333333337"/>
    <n v="6101.5099999999984"/>
    <n v="6101.5099999999984"/>
    <n v="0"/>
    <n v="2700"/>
    <n v="0"/>
    <n v="2700"/>
    <n v="549.13589999999976"/>
    <n v="23898.49"/>
    <n v="88.6"/>
    <n v="6000"/>
    <n v="2150.8641000000002"/>
    <n v="7.9739999999999993"/>
    <m/>
    <m/>
    <m/>
    <m/>
    <s v="The verification report included the analysis of HCFC consumption from 2018 to 2022. As part of the verification process the consultant visited Ecuador (cities of Quito and Guayaquil) from 07/08/2023 to 11/08/2023. During the mission, information and documents provided by different sources were obtained and analysed. Meetings, interviews, and contacts were held with civil servants and representatives of HCFC importer firms. The recommendations for ODS import and export controls were suggested. Ecuador maintains compliance with the commitments acquired in the HCFC phase-out plan of Annex C of the MP. Project was completed in December 2023."/>
    <s v="Grant is being financially closed."/>
    <s v="No"/>
    <m/>
    <x v="1"/>
    <n v="0"/>
    <n v="1"/>
    <n v="4"/>
    <n v="24"/>
    <n v="0"/>
    <n v="0"/>
    <n v="0"/>
    <n v="2022"/>
  </r>
  <r>
    <m/>
    <m/>
    <s v="ELS/PHA/91/TAS/45"/>
    <s v="UNDP"/>
    <m/>
    <x v="1"/>
    <s v="ELS"/>
    <x v="3"/>
    <s v="PHA"/>
    <s v="Verification report on the implementation of stage II of the HCFC phase-out management plan"/>
    <d v="2022-12-01T00:00:00"/>
    <d v="2024-12-01T00:00:00"/>
    <s v="ONG"/>
    <m/>
    <d v="2024-12-01T00:00:00"/>
    <m/>
    <m/>
    <n v="0"/>
    <m/>
    <m/>
    <n v="0"/>
    <m/>
    <m/>
    <n v="0"/>
    <m/>
    <m/>
    <n v="0"/>
    <m/>
    <m/>
    <n v="30000"/>
    <n v="0"/>
    <n v="30000"/>
    <n v="0"/>
    <n v="30000"/>
    <n v="30000"/>
    <n v="0"/>
    <n v="2700"/>
    <n v="0"/>
    <n v="2700"/>
    <n v="2700"/>
    <n v="0"/>
    <n v="0"/>
    <n v="6900"/>
    <n v="0"/>
    <n v="0"/>
    <m/>
    <m/>
    <m/>
    <m/>
    <s v="Verification report will be conducted during the first semester of 2024, in preparation of the second tranche request, scheduled for the 95th ExCom."/>
    <s v="International consultant hired for the verification."/>
    <s v="N/A"/>
    <m/>
    <x v="0"/>
    <n v="1"/>
    <n v="0"/>
    <s v=""/>
    <n v="24"/>
    <n v="0"/>
    <n v="24"/>
    <n v="0"/>
    <n v="2022"/>
  </r>
  <r>
    <m/>
    <m/>
    <s v="ERI/PHA/92/TAS/26"/>
    <s v="UNEP"/>
    <m/>
    <x v="0"/>
    <s v="ERI"/>
    <x v="3"/>
    <s v="PHA"/>
    <s v="Verification report on the implementation of stage II of the HCFC phase-out management plan"/>
    <d v="2023-06-01T00:00:00"/>
    <d v="2025-12-01T00:00:00"/>
    <s v="ONG"/>
    <m/>
    <d v="2025-12-01T00:00:00"/>
    <m/>
    <m/>
    <n v="0"/>
    <m/>
    <m/>
    <n v="0"/>
    <m/>
    <m/>
    <m/>
    <m/>
    <m/>
    <m/>
    <m/>
    <m/>
    <n v="30000"/>
    <n v="0"/>
    <n v="30000"/>
    <n v="0"/>
    <n v="30000"/>
    <n v="30000"/>
    <n v="0"/>
    <n v="3900"/>
    <n v="0"/>
    <n v="3900"/>
    <n v="3900"/>
    <n v="0"/>
    <n v="0"/>
    <n v="10500"/>
    <n v="0"/>
    <n v="0"/>
    <m/>
    <n v="0"/>
    <m/>
    <m/>
    <s v="Newly approved project"/>
    <s v="The Terms of Reference (ToR) for hiring the international consultant  for Verification of the implementation of stage II of the HCFC phase-out management plan was prepared, cleared by the management in March 2024.  The consultant was hired  in May 2024 and verification exercise is progressing well."/>
    <s v="Yes"/>
    <m/>
    <x v="0"/>
    <n v="1"/>
    <n v="0"/>
    <s v=""/>
    <n v="30"/>
    <n v="0"/>
    <n v="30"/>
    <n v="0"/>
    <n v="2023"/>
  </r>
  <r>
    <m/>
    <m/>
    <s v="ETH/PHA/92/TAS/38"/>
    <s v="UNEP"/>
    <m/>
    <x v="0"/>
    <s v="ETH"/>
    <x v="3"/>
    <s v="PHA"/>
    <s v="Verification report on the implementation of stage II of the HCFC phase-out management plan"/>
    <d v="2023-06-01T00:00:00"/>
    <d v="2025-12-01T00:00:00"/>
    <s v="ONG"/>
    <m/>
    <d v="2025-12-01T00:00:00"/>
    <m/>
    <m/>
    <n v="0"/>
    <m/>
    <m/>
    <n v="0"/>
    <m/>
    <m/>
    <m/>
    <m/>
    <m/>
    <m/>
    <m/>
    <m/>
    <n v="30000"/>
    <n v="0"/>
    <n v="30000"/>
    <n v="0"/>
    <n v="30000"/>
    <n v="30000"/>
    <n v="0"/>
    <n v="3900"/>
    <n v="0"/>
    <n v="3900"/>
    <n v="3900"/>
    <n v="0"/>
    <n v="0"/>
    <n v="10500"/>
    <n v="0"/>
    <n v="0"/>
    <m/>
    <n v="0"/>
    <m/>
    <m/>
    <s v="Newly approved project."/>
    <s v="The Terms of Reference (ToR) for hiring the international consultant  for Verification of the implementation of stage II of the HCFC phase-out management plan was prepared, cleared by the management in March 2024.  The consultant was hired  in May 2024 and verification exercise is progressing well."/>
    <s v="Yes"/>
    <m/>
    <x v="0"/>
    <n v="1"/>
    <n v="0"/>
    <s v=""/>
    <n v="30"/>
    <n v="0"/>
    <n v="30"/>
    <n v="0"/>
    <n v="2023"/>
  </r>
  <r>
    <m/>
    <m/>
    <s v="GAM/PHA/88/TAS/43"/>
    <s v="UNEP"/>
    <m/>
    <x v="0"/>
    <s v="GAM"/>
    <x v="3"/>
    <s v="PHA"/>
    <s v="Verification report on the implementation of stage II of the HCFC phase-out management plan"/>
    <d v="2021-11-01T00:00:00"/>
    <d v="2023-12-01T00:00:00"/>
    <s v="FIN"/>
    <d v="2023-03-10T00:00:00"/>
    <m/>
    <d v="2023-12-01T00:00:00"/>
    <d v="2023-12-01T00:00:00"/>
    <n v="0"/>
    <m/>
    <m/>
    <n v="0"/>
    <m/>
    <m/>
    <m/>
    <m/>
    <m/>
    <m/>
    <m/>
    <m/>
    <n v="30000"/>
    <n v="0"/>
    <n v="30000"/>
    <n v="0.99316666666666664"/>
    <n v="205"/>
    <n v="205"/>
    <n v="0"/>
    <n v="3900"/>
    <n v="0"/>
    <n v="3900"/>
    <n v="26.650000000000091"/>
    <n v="29795"/>
    <n v="0"/>
    <n v="0"/>
    <n v="3873.35"/>
    <n v="0"/>
    <m/>
    <n v="0"/>
    <m/>
    <m/>
    <s v="The verification report was submitted to ExCom 93. The project is completed."/>
    <s v="The project is financially completed"/>
    <s v="Yes"/>
    <m/>
    <x v="1"/>
    <n v="0"/>
    <n v="1"/>
    <n v="16"/>
    <n v="25"/>
    <n v="0"/>
    <n v="0"/>
    <n v="0"/>
    <n v="2021"/>
  </r>
  <r>
    <m/>
    <m/>
    <s v="GEO/PHA/91/TAS/45"/>
    <s v="UNDP"/>
    <m/>
    <x v="4"/>
    <s v="GEO"/>
    <x v="3"/>
    <s v="PHA"/>
    <s v="Verification report on the implementation of stage II of the HCFC phase-out management plan"/>
    <d v="2022-12-01T00:00:00"/>
    <d v="2024-12-01T00:00:00"/>
    <s v="ONG"/>
    <m/>
    <d v="2024-12-01T00:00:00"/>
    <m/>
    <m/>
    <n v="0"/>
    <m/>
    <m/>
    <n v="0"/>
    <m/>
    <m/>
    <n v="0"/>
    <m/>
    <m/>
    <n v="0"/>
    <m/>
    <m/>
    <n v="30000"/>
    <n v="0"/>
    <n v="30000"/>
    <n v="0"/>
    <n v="30000"/>
    <n v="30000"/>
    <n v="0"/>
    <n v="2700"/>
    <n v="0"/>
    <n v="2700"/>
    <n v="2700"/>
    <n v="0"/>
    <n v="0"/>
    <n v="6900"/>
    <n v="0"/>
    <n v="0"/>
    <m/>
    <m/>
    <m/>
    <m/>
    <s v="Executive committee of MLF approved this project in December 2022. There were delays in starting the project. In July 2023, the project was signed by the Minister of MoEPA (Ministry of Environment protection and Agriculture). Implementation started since September 2023. Between September and December 2023, recruitments for the project experts have been ongoing (and were delayed due to the new internal procedures/Quantum). This is also the reason of the project’s extension until May, 2024. "/>
    <s v="Verification report was developed and submitted  on  30 May, 2024. "/>
    <s v="No"/>
    <m/>
    <x v="0"/>
    <n v="1"/>
    <n v="0"/>
    <s v=""/>
    <n v="24"/>
    <n v="0"/>
    <n v="24"/>
    <n v="0"/>
    <n v="2022"/>
  </r>
  <r>
    <m/>
    <m/>
    <s v="GUA/PHA/91/TAS/61"/>
    <s v="UNIDO"/>
    <m/>
    <x v="1"/>
    <s v="GUA"/>
    <x v="3"/>
    <s v="PHA"/>
    <s v="Verification report on the implementation of stage II of the HCFC phase-out management plan"/>
    <d v="2022-12-01T00:00:00"/>
    <d v="2024-12-01T00:00:00"/>
    <s v="COM"/>
    <d v="2023-04-01T00:00:00"/>
    <m/>
    <d v="2023-12-31T00:00:00"/>
    <m/>
    <n v="0"/>
    <m/>
    <m/>
    <n v="0"/>
    <m/>
    <m/>
    <n v="0"/>
    <m/>
    <m/>
    <n v="0"/>
    <m/>
    <m/>
    <n v="30000"/>
    <n v="0"/>
    <n v="30000"/>
    <n v="0.83916466666666667"/>
    <n v="4825.0600000000013"/>
    <n v="4825.0600000000013"/>
    <n v="0"/>
    <n v="2700"/>
    <n v="0"/>
    <n v="2700"/>
    <n v="434.25540000000001"/>
    <n v="25174.94"/>
    <n v="1651.15"/>
    <n v="3500"/>
    <n v="2265.7446"/>
    <n v="148.60350000000003"/>
    <m/>
    <m/>
    <m/>
    <m/>
    <s v="The verification report included the analysis of HCFC consumption from 2020 to 2022. As part of the verification process the consultant visited Guatemala from  27/08/2023 to 02/09/2023. During the mission, information and documents provided by different sources were obtained and analysed. Meetings, interviews, and contacts were held with civil servants and representatives of HCFC importer firms. The recommendations for ODS import and export controls were suggested. Guatemala maintains compliance with the commitments acquired in the HCFC phase-out plan of Annex C of the MP. Verification report was submitted jointly with the tranche request at the 93rd meeting."/>
    <s v="Grant is being financially closed."/>
    <s v="Yes"/>
    <m/>
    <x v="1"/>
    <n v="0"/>
    <n v="1"/>
    <n v="4"/>
    <n v="24"/>
    <n v="0"/>
    <n v="0"/>
    <n v="0"/>
    <n v="2022"/>
  </r>
  <r>
    <m/>
    <m/>
    <s v="GBS/PHA/88/TAS/29"/>
    <s v="UNEP"/>
    <m/>
    <x v="0"/>
    <s v="GBS"/>
    <x v="3"/>
    <s v="PHA"/>
    <s v="Verification report on the implementation of stage II of the HCFC phase-out management plan"/>
    <d v="2021-11-01T00:00:00"/>
    <d v="2023-12-01T00:00:00"/>
    <s v="ONG"/>
    <m/>
    <d v="2024-12-01T00:00:00"/>
    <m/>
    <m/>
    <n v="0"/>
    <m/>
    <m/>
    <n v="0"/>
    <m/>
    <m/>
    <m/>
    <m/>
    <m/>
    <m/>
    <m/>
    <m/>
    <n v="30000"/>
    <n v="0"/>
    <n v="30000"/>
    <n v="0"/>
    <n v="30000"/>
    <n v="30000"/>
    <n v="0"/>
    <n v="3900"/>
    <n v="0"/>
    <n v="3900"/>
    <n v="3900"/>
    <n v="0"/>
    <n v="0"/>
    <n v="30000"/>
    <n v="0"/>
    <n v="0"/>
    <m/>
    <n v="0"/>
    <m/>
    <m/>
    <s v="The HPMP Stage II of Guinea Bissau is not submitted yet. The Terms of Reference (ToR) for hiring the international consultant will be prepared and advertised.  The international consultant will then be recruited by UNEP to verify the national consumption in relation to the targets as set out in the Agreement between ExCom and Government of Guinea Bissau, following the relevant decisions of the ExCom and guidelines for the verification of national consumption targets for the multi-year agreements."/>
    <s v="The HPMP Stage II of Guinea Bissau is not submitted yet. The Terms of Reference (ToR) for hiring the international consultant will be prepared and advertised.  The international consultant will then be recruited by UNEP to verify the national consumption in relation to the targets as set out in the Agreement between ExCom and Government of Guinea Bissau, following the relevant decisions of the ExCom and guidelines for the verification of national consumption targets for the multi-year agreements."/>
    <s v="Yes"/>
    <m/>
    <x v="0"/>
    <n v="1"/>
    <n v="0"/>
    <s v=""/>
    <n v="25"/>
    <n v="12"/>
    <n v="37"/>
    <n v="0"/>
    <n v="2021"/>
  </r>
  <r>
    <m/>
    <m/>
    <s v="HON/PHA/88/TAS/54"/>
    <s v="UNIDO"/>
    <m/>
    <x v="1"/>
    <s v="HON"/>
    <x v="3"/>
    <s v="PHA"/>
    <s v="Verification report on the implementation of stage II of the HCFC phase-out management plan"/>
    <d v="2021-11-01T00:00:00"/>
    <d v="2023-12-01T00:00:00"/>
    <s v="COM"/>
    <d v="2022-02-01T00:00:00"/>
    <m/>
    <d v="2023-12-31T00:00:00"/>
    <m/>
    <n v="0"/>
    <m/>
    <m/>
    <n v="0"/>
    <m/>
    <m/>
    <n v="0"/>
    <m/>
    <m/>
    <n v="0"/>
    <m/>
    <m/>
    <n v="30000"/>
    <n v="0"/>
    <n v="30000"/>
    <n v="0.96339866666666663"/>
    <n v="1098.0400000000009"/>
    <n v="1098.0400000000009"/>
    <n v="0"/>
    <n v="2700"/>
    <n v="0"/>
    <n v="2700"/>
    <n v="98.82360000000017"/>
    <n v="28901.96"/>
    <n v="1029.8800000000001"/>
    <n v="1"/>
    <n v="2601.1763999999998"/>
    <n v="92.689200000000014"/>
    <m/>
    <m/>
    <m/>
    <m/>
    <s v="Verification report was submitted as part of the tranche request to the 92nd meeting."/>
    <s v="Grant was financially closed in March 2024."/>
    <s v="no"/>
    <m/>
    <x v="1"/>
    <n v="0"/>
    <n v="1"/>
    <n v="3"/>
    <n v="25"/>
    <n v="0"/>
    <n v="0"/>
    <n v="0"/>
    <n v="2021"/>
  </r>
  <r>
    <m/>
    <m/>
    <s v="JAM/PHA/91/TAS/45"/>
    <s v="UNDP"/>
    <m/>
    <x v="1"/>
    <s v="JAM"/>
    <x v="3"/>
    <s v="PHA"/>
    <s v="Verification report on the implementation of stage II of the HCFC phase-out management plan"/>
    <d v="2022-12-01T00:00:00"/>
    <d v="2024-12-01T00:00:00"/>
    <s v="ONG"/>
    <m/>
    <d v="2025-01-01T00:00:00"/>
    <m/>
    <m/>
    <n v="0"/>
    <m/>
    <m/>
    <n v="0"/>
    <m/>
    <m/>
    <n v="0"/>
    <m/>
    <m/>
    <n v="0"/>
    <m/>
    <m/>
    <n v="30000"/>
    <n v="0"/>
    <n v="30000"/>
    <n v="0"/>
    <n v="30000"/>
    <n v="30000"/>
    <n v="0"/>
    <n v="2700"/>
    <n v="0"/>
    <n v="2700"/>
    <n v="2700"/>
    <n v="0"/>
    <n v="0"/>
    <n v="6900"/>
    <n v="0"/>
    <n v="0"/>
    <m/>
    <m/>
    <m/>
    <m/>
    <s v="Consultant recruited"/>
    <s v="Consultant recruited. Verification dates still being reviewed by the NOU"/>
    <s v="N/A"/>
    <m/>
    <x v="0"/>
    <n v="1"/>
    <n v="0"/>
    <s v=""/>
    <n v="24"/>
    <n v="1"/>
    <n v="25"/>
    <n v="0"/>
    <n v="2022"/>
  </r>
  <r>
    <m/>
    <m/>
    <s v="KYR/PHA/90/TAS/47"/>
    <s v="UNDP"/>
    <m/>
    <x v="2"/>
    <s v="KYR"/>
    <x v="3"/>
    <s v="PHA"/>
    <s v="Verification report on the implementation of stage II of the HCFC phase-out management plan"/>
    <d v="2022-06-01T00:00:00"/>
    <d v="2023-07-01T00:00:00"/>
    <s v="COM"/>
    <m/>
    <m/>
    <d v="2023-07-01T00:00:00"/>
    <m/>
    <n v="0"/>
    <m/>
    <m/>
    <n v="0"/>
    <m/>
    <m/>
    <n v="0"/>
    <m/>
    <m/>
    <n v="0"/>
    <m/>
    <m/>
    <n v="30000"/>
    <n v="0"/>
    <n v="30000"/>
    <n v="0"/>
    <n v="30000"/>
    <n v="30000"/>
    <n v="0"/>
    <n v="2700"/>
    <n v="0"/>
    <n v="2700"/>
    <n v="2700"/>
    <n v="0"/>
    <n v="0"/>
    <n v="24000"/>
    <n v="0"/>
    <n v="0"/>
    <m/>
    <m/>
    <m/>
    <m/>
    <s v="The verification report was completed and provided with the submission of the 93rd ExCom."/>
    <s v="The verification report preparation is ongoing as planned."/>
    <s v="Yes"/>
    <m/>
    <x v="1"/>
    <n v="0"/>
    <n v="0"/>
    <s v=""/>
    <n v="13"/>
    <n v="0"/>
    <n v="0"/>
    <n v="0"/>
    <n v="2022"/>
  </r>
  <r>
    <m/>
    <m/>
    <s v="LAO/PHA/88/TAS/41"/>
    <s v="UNEP"/>
    <m/>
    <x v="2"/>
    <s v="LAO"/>
    <x v="3"/>
    <s v="PHA"/>
    <s v="Verification report on the implementation of stage II of the HCFC phase-out management plan"/>
    <d v="2021-11-01T00:00:00"/>
    <d v="2023-12-01T00:00:00"/>
    <s v="ONG"/>
    <d v="2023-11-21T00:00:00"/>
    <d v="2024-06-01T00:00:00"/>
    <m/>
    <m/>
    <n v="0"/>
    <m/>
    <m/>
    <n v="0"/>
    <m/>
    <m/>
    <m/>
    <m/>
    <m/>
    <m/>
    <m/>
    <m/>
    <n v="30000"/>
    <n v="0"/>
    <n v="30000"/>
    <n v="0.12028700000000001"/>
    <n v="26391.39"/>
    <n v="26391.39"/>
    <n v="0"/>
    <n v="3900"/>
    <n v="0"/>
    <n v="3900"/>
    <n v="3430.8807000000002"/>
    <n v="3608.61"/>
    <n v="8925"/>
    <n v="26391.39"/>
    <n v="469.11930000000001"/>
    <n v="1160.25"/>
    <m/>
    <n v="0"/>
    <m/>
    <m/>
    <s v="The project was approved at the Excom-88 in November 2021.  UNEP discussed with the new NOU team on implementation modality for verification of HCFC consumption, including: (i) guidelines for the verification of national HCFC consumption targets for the multi-year agreements, (ii) year covered under verification, (iii) data and supporting document required for international consultant to conduct verification and (iv) expected timeline for verification.  The Terms of Reference (ToR) for the international consultant was prepared in consultation with the country, cleared by the management in May 2023 and was advertised in June 2023.  Following selection process, the international consultant was recruited by UNEP in September 2023 to verify the national consumption in relation to the targets as set out in the Agreement between ExCom and Government of Lao PDR, following the relevant decisions of the ExCom and guidelines for the verification of national consumption targets for the multi-year agreements.  The consultant prepared and presented the draft work plan which included timeline for conducting the verification as well as tasks and roles and responsibilities of each concerned stakeholders in the verification process. The consultant also informed the NOU about support/cooperation that was required from various stakeholders.   The consultant conducted a mission to Lao PDR in November 2023 to review the national legislation, policies and procedures on ODS import and export and conducted an assessment of the existing licensing and quota system to control HCFC import and export.  The consultant also reviewed official statistics on import and export maintained by different sources and analyzed and compare those statistics. In addition, the consultant conducted interviews, and analyzed and cross-check various data collected from different sources. "/>
    <s v="The consultant reviewed 2023 official statistics on import and export maintained by different sources and analyzed and compare those statistics drafted verification report for the years of 2020-2023.  The report was produced in English and provides detailed data demonstrating and confirming whether the consumption targets in the Agreement were achieved, whether there is existence of an operational licensing and quota system for HCFC imports and exports and whether the system is capable to ensure the country's compliance with the targets as set out in the Agreement between Brunei and the ExCom.  The final 2020-2023 verification report of HCFC consumption was submitted to the MLFS as part of HPMP Stage II tranche request at the 94th ExCom meeting."/>
    <s v="Yes"/>
    <m/>
    <x v="0"/>
    <n v="1"/>
    <n v="1"/>
    <n v="24"/>
    <n v="25"/>
    <n v="6"/>
    <n v="31"/>
    <n v="0"/>
    <n v="2021"/>
  </r>
  <r>
    <m/>
    <m/>
    <s v="LES/PHA/92/TAS/30"/>
    <s v="Germany"/>
    <m/>
    <x v="0"/>
    <s v="LES"/>
    <x v="3"/>
    <s v="PHA"/>
    <s v="Verification report on the implementation of stage II of the HCFC phase-out management plan"/>
    <d v="2023-06-01T00:00:00"/>
    <d v="2025-06-01T00:00:00"/>
    <s v="ONG"/>
    <m/>
    <d v="2025-06-01T00:00:00"/>
    <m/>
    <m/>
    <n v="0"/>
    <m/>
    <m/>
    <n v="0"/>
    <m/>
    <m/>
    <m/>
    <m/>
    <m/>
    <m/>
    <m/>
    <m/>
    <n v="30000"/>
    <n v="0"/>
    <n v="30000"/>
    <n v="0"/>
    <n v="30000"/>
    <n v="30000"/>
    <n v="0"/>
    <n v="3900"/>
    <n v="0"/>
    <n v="3900"/>
    <n v="3900"/>
    <n v="0"/>
    <n v="8121.8108782976869"/>
    <n v="20519"/>
    <n v="0"/>
    <n v="1055.8354141786992"/>
    <m/>
    <m/>
    <m/>
    <m/>
    <s v="The verification report was accepted by the MLF and the following HPMP tranche approved at 94th ExCom. "/>
    <m/>
    <s v="no"/>
    <m/>
    <x v="0"/>
    <n v="1"/>
    <n v="0"/>
    <s v=""/>
    <n v="24"/>
    <n v="0"/>
    <n v="24"/>
    <n v="0"/>
    <n v="2023"/>
  </r>
  <r>
    <m/>
    <m/>
    <s v="LIR/PHA/92/TAS/35"/>
    <s v="UNEP"/>
    <m/>
    <x v="0"/>
    <s v="LIR"/>
    <x v="3"/>
    <s v="PHA"/>
    <s v="Verification report on the implementation of stage II of the HCFC phase-out management plan"/>
    <d v="2023-06-01T00:00:00"/>
    <d v="2025-12-01T00:00:00"/>
    <s v="ONG"/>
    <m/>
    <d v="2025-12-01T00:00:00"/>
    <m/>
    <m/>
    <n v="0"/>
    <m/>
    <m/>
    <n v="0"/>
    <m/>
    <m/>
    <m/>
    <m/>
    <m/>
    <m/>
    <m/>
    <m/>
    <n v="30000"/>
    <n v="0"/>
    <n v="30000"/>
    <n v="0"/>
    <n v="30000"/>
    <n v="30000"/>
    <n v="0"/>
    <n v="3900"/>
    <n v="0"/>
    <n v="3900"/>
    <n v="3900"/>
    <n v="0"/>
    <n v="0"/>
    <n v="10500"/>
    <n v="0"/>
    <n v="0"/>
    <m/>
    <n v="0"/>
    <m/>
    <m/>
    <s v="Newly approved project"/>
    <s v="The Terms of Reference (ToR) for hiring the international consultant for Verification of the implementation of stage II of the HCFC phase-out management plan was prepared, cleared by the management in March 2024.  Verification exercise is progressing well._x000a_"/>
    <s v="Yes"/>
    <m/>
    <x v="0"/>
    <n v="1"/>
    <n v="0"/>
    <s v=""/>
    <n v="30"/>
    <n v="0"/>
    <n v="30"/>
    <n v="0"/>
    <n v="2023"/>
  </r>
  <r>
    <m/>
    <m/>
    <s v="MLW/PHA/91/TAS/53"/>
    <s v="UNEP"/>
    <m/>
    <x v="0"/>
    <s v="MLW"/>
    <x v="3"/>
    <s v="PHA"/>
    <s v="Verification report on the implementation of stage II of the HCFC phase-out management plan"/>
    <d v="2022-12-01T00:00:00"/>
    <d v="2024-12-01T00:00:00"/>
    <s v="FIN"/>
    <d v="2023-07-27T00:00:00"/>
    <m/>
    <d v="2023-12-01T00:00:00"/>
    <d v="2023-12-01T00:00:00"/>
    <n v="0"/>
    <m/>
    <m/>
    <n v="0"/>
    <m/>
    <m/>
    <m/>
    <m/>
    <m/>
    <m/>
    <m/>
    <m/>
    <n v="30000"/>
    <n v="0"/>
    <n v="30000"/>
    <n v="0.99316666666666664"/>
    <n v="205"/>
    <n v="205"/>
    <n v="0"/>
    <n v="3900"/>
    <n v="0"/>
    <n v="3900"/>
    <n v="26.650000000000091"/>
    <n v="29795"/>
    <n v="0"/>
    <n v="0"/>
    <n v="3873.35"/>
    <n v="0"/>
    <m/>
    <n v="0"/>
    <m/>
    <m/>
    <s v="The Terms of Reference (ToR) for hiring the international consultant for Verification of the implementation of stage II of the HCFC phase-out management plan was prepared, cleared by the management. Verification exercise was completed and the report submitted to UNEP. The project is completed."/>
    <s v="The project is financially completed"/>
    <s v="Yes"/>
    <m/>
    <x v="1"/>
    <n v="0"/>
    <n v="1"/>
    <n v="7"/>
    <n v="24"/>
    <n v="0"/>
    <n v="0"/>
    <n v="0"/>
    <n v="2022"/>
  </r>
  <r>
    <m/>
    <m/>
    <s v="MON/PHA/88/TAS/34"/>
    <s v="UNEP"/>
    <m/>
    <x v="2"/>
    <s v="MON"/>
    <x v="3"/>
    <s v="PHA"/>
    <s v="Verification report on the implementation of stage II of the HCFC phase-out management plan"/>
    <d v="2021-11-01T00:00:00"/>
    <d v="2023-12-01T00:00:00"/>
    <s v="ONG"/>
    <d v="2023-09-21T00:00:00"/>
    <d v="2024-06-01T00:00:00"/>
    <m/>
    <m/>
    <n v="0"/>
    <m/>
    <m/>
    <n v="0"/>
    <m/>
    <m/>
    <m/>
    <m/>
    <m/>
    <m/>
    <m/>
    <m/>
    <n v="30000"/>
    <n v="0"/>
    <n v="30000"/>
    <n v="0.78783333333333339"/>
    <n v="6365"/>
    <n v="6365"/>
    <n v="0"/>
    <n v="3900"/>
    <n v="0"/>
    <n v="3900"/>
    <n v="827.44999999999982"/>
    <n v="23635"/>
    <n v="2500"/>
    <n v="6365"/>
    <n v="3072.55"/>
    <n v="325"/>
    <m/>
    <n v="0"/>
    <m/>
    <m/>
    <s v="Verification report submitted to MLFS at 93rd ExCom. All questions from MLFS responded to and the report was accepted. Conducted stakeholder workshop in September 2023. "/>
    <s v="UNEP is working on project closure."/>
    <s v="Yes"/>
    <m/>
    <x v="0"/>
    <n v="1"/>
    <n v="1"/>
    <n v="22"/>
    <n v="25"/>
    <n v="6"/>
    <n v="31"/>
    <n v="0"/>
    <n v="2021"/>
  </r>
  <r>
    <m/>
    <m/>
    <s v="MOG/PHA/88/TAS/18"/>
    <s v="UNIDO"/>
    <m/>
    <x v="4"/>
    <s v="MOG"/>
    <x v="3"/>
    <s v="PHA"/>
    <s v="Verification report on the implementation of stage II of the HCFC phase-out management plan"/>
    <d v="2021-11-01T00:00:00"/>
    <d v="2023-12-01T00:00:00"/>
    <s v="COM"/>
    <d v="2022-04-01T00:00:00"/>
    <m/>
    <d v="2023-12-31T00:00:00"/>
    <m/>
    <n v="0"/>
    <m/>
    <m/>
    <n v="0"/>
    <m/>
    <m/>
    <n v="0"/>
    <m/>
    <m/>
    <n v="0"/>
    <m/>
    <m/>
    <n v="30000"/>
    <n v="0"/>
    <n v="30000"/>
    <n v="0.85166366666666671"/>
    <n v="4450.09"/>
    <n v="4450.09"/>
    <n v="0"/>
    <n v="2700"/>
    <n v="0"/>
    <n v="2700"/>
    <n v="400.50810000000001"/>
    <n v="25549.91"/>
    <n v="-0.02"/>
    <n v="4000"/>
    <n v="2299.4919"/>
    <n v="-1.8000000000000002E-3"/>
    <m/>
    <m/>
    <m/>
    <m/>
    <s v="Activities implemented as planned; Experts for Verification report recruited_x000a_Actions towards next goals: Submission of Verification report_x000a_Was there any delay during the reporting year? No"/>
    <s v="Monitoring mission"/>
    <s v="No"/>
    <m/>
    <x v="1"/>
    <n v="0"/>
    <n v="1"/>
    <n v="5"/>
    <n v="25"/>
    <n v="0"/>
    <n v="0"/>
    <n v="0"/>
    <n v="2021"/>
  </r>
  <r>
    <m/>
    <m/>
    <s v="NAM/PHA/92/TAS/29"/>
    <s v="Germany"/>
    <m/>
    <x v="0"/>
    <s v="NAM"/>
    <x v="3"/>
    <s v="PHA"/>
    <s v="Verification report on the implementation of stage II of the HCFC phase-out management plan"/>
    <d v="2023-06-01T00:00:00"/>
    <d v="2025-12-01T00:00:00"/>
    <s v="ONG"/>
    <m/>
    <d v="2025-12-01T00:00:00"/>
    <m/>
    <m/>
    <n v="0"/>
    <m/>
    <m/>
    <n v="0"/>
    <m/>
    <m/>
    <m/>
    <m/>
    <m/>
    <m/>
    <m/>
    <m/>
    <n v="30000"/>
    <n v="0"/>
    <n v="30000"/>
    <n v="0"/>
    <n v="30000"/>
    <n v="30000"/>
    <n v="0"/>
    <n v="3900"/>
    <n v="0"/>
    <n v="3900"/>
    <n v="3900"/>
    <m/>
    <m/>
    <n v="20193"/>
    <n v="0"/>
    <n v="0"/>
    <m/>
    <m/>
    <m/>
    <m/>
    <s v="Not started yet as submission is due upon end of the current tranche implementation."/>
    <m/>
    <s v="no"/>
    <m/>
    <x v="0"/>
    <n v="1"/>
    <n v="0"/>
    <s v=""/>
    <n v="30"/>
    <n v="0"/>
    <n v="30"/>
    <n v="0"/>
    <n v="2023"/>
  </r>
  <r>
    <m/>
    <m/>
    <s v="NEP/PHA/88/TAS/45"/>
    <s v="UNEP"/>
    <m/>
    <x v="2"/>
    <s v="NEP"/>
    <x v="3"/>
    <s v="PHA"/>
    <s v="Verification report on the implementation of stage II of the HCFC phase-out management plan"/>
    <d v="2021-11-01T00:00:00"/>
    <d v="2023-12-01T00:00:00"/>
    <s v="ONG"/>
    <d v="2023-09-21T00:00:00"/>
    <d v="2024-12-01T00:00:00"/>
    <m/>
    <m/>
    <n v="0"/>
    <m/>
    <m/>
    <n v="0"/>
    <m/>
    <m/>
    <m/>
    <m/>
    <m/>
    <m/>
    <m/>
    <m/>
    <n v="30000"/>
    <n v="0"/>
    <n v="30000"/>
    <n v="8.4166666666666667E-2"/>
    <n v="27475"/>
    <n v="27475"/>
    <n v="0"/>
    <n v="3900"/>
    <n v="0"/>
    <n v="3900"/>
    <n v="3571.75"/>
    <n v="2525"/>
    <n v="13500"/>
    <n v="27475"/>
    <n v="328.25"/>
    <n v="1755"/>
    <m/>
    <n v="0"/>
    <m/>
    <m/>
    <s v="International consultant onboarded by UNEP to conduct the HPMP verification for the years 2020 to 2023, data collection and drafting of report ongoing. Conducted stakeholder workshop in August 2023. Delay of the tranche submission necessitated extending the consultant to collect one more year's worth of data and verifying it."/>
    <s v="Verification report finalized in April 2024, to be submitted to MLFS at 95th ExCom. "/>
    <s v="Yes"/>
    <m/>
    <x v="0"/>
    <n v="1"/>
    <n v="1"/>
    <n v="22"/>
    <n v="25"/>
    <n v="12"/>
    <n v="37"/>
    <n v="0"/>
    <n v="2021"/>
  </r>
  <r>
    <m/>
    <m/>
    <s v="NIC/PHA/88/TAS/46"/>
    <s v="UNEP"/>
    <m/>
    <x v="1"/>
    <s v="NIC"/>
    <x v="3"/>
    <s v="PHA"/>
    <s v="Verification report on the implementation of stage II of the HCFC phase-out management plan"/>
    <d v="2021-11-01T00:00:00"/>
    <d v="2023-12-01T00:00:00"/>
    <s v="FIN"/>
    <d v="2022-09-01T00:00:00"/>
    <m/>
    <d v="2023-12-01T00:00:00"/>
    <d v="2023-12-01T00:00:00"/>
    <n v="0"/>
    <m/>
    <m/>
    <n v="0"/>
    <m/>
    <m/>
    <m/>
    <m/>
    <m/>
    <m/>
    <m/>
    <m/>
    <n v="30000"/>
    <n v="0"/>
    <n v="30000"/>
    <n v="0.79763333333333331"/>
    <n v="6071"/>
    <n v="6071"/>
    <n v="0"/>
    <n v="3900"/>
    <n v="0"/>
    <n v="3900"/>
    <n v="789.23"/>
    <n v="23929"/>
    <n v="0"/>
    <n v="0"/>
    <n v="3110.77"/>
    <n v="0"/>
    <m/>
    <n v="0"/>
    <m/>
    <m/>
    <s v="Project completed, remaining funds will be returned"/>
    <s v="The project is financialy completed "/>
    <s v="Yes "/>
    <m/>
    <x v="1"/>
    <n v="0"/>
    <n v="1"/>
    <n v="10"/>
    <n v="25"/>
    <n v="0"/>
    <n v="0"/>
    <n v="0"/>
    <n v="2021"/>
  </r>
  <r>
    <m/>
    <m/>
    <s v="NER/PHA/92/TAS/48"/>
    <s v="UNIDO"/>
    <m/>
    <x v="0"/>
    <s v="NER"/>
    <x v="3"/>
    <s v="PHA"/>
    <s v="Verification report on the implementation of stage II of the HCFC phase-out management plan"/>
    <d v="2023-06-01T00:00:00"/>
    <d v="2025-12-01T00:00:00"/>
    <s v="ONG"/>
    <m/>
    <d v="2025-12-01T00:00:00"/>
    <m/>
    <m/>
    <n v="0"/>
    <m/>
    <m/>
    <n v="0"/>
    <m/>
    <m/>
    <n v="0"/>
    <m/>
    <m/>
    <n v="0"/>
    <m/>
    <m/>
    <n v="30000"/>
    <n v="0"/>
    <n v="30000"/>
    <n v="0"/>
    <n v="30000"/>
    <n v="30000"/>
    <n v="0"/>
    <n v="2700"/>
    <n v="0"/>
    <n v="2700"/>
    <n v="2700"/>
    <n v="0"/>
    <n v="0"/>
    <n v="5000"/>
    <n v="0"/>
    <n v="0"/>
    <m/>
    <m/>
    <m/>
    <m/>
    <s v="Due to the coup that took place in July 2023, the verification could not be conducted by an independent expert."/>
    <s v="Milestones achieved:_x000a_Milestone 1: Job description drafted – Yes_x000a__x000a_Actions towards next goals:_x000a_Action 1: Identify and recruit auditor_x000a_Action 2: Verification conducted and drafted_x000a__x000a_Was there any delay during the reporting year? Yes, due to the coup that took place in July 2023, the verification could not be conducted by an independent expert._x000a_Any recurring problem? No _x000a_Any impact on project completion date: No_x000a_Any action required by Executive Committee? No_x000a_"/>
    <s v="Yes"/>
    <m/>
    <x v="0"/>
    <n v="1"/>
    <n v="0"/>
    <s v=""/>
    <n v="30"/>
    <n v="0"/>
    <n v="30"/>
    <n v="0"/>
    <n v="2023"/>
  </r>
  <r>
    <m/>
    <m/>
    <s v="TTR/PHA/92/TAS/20"/>
    <s v="UNEP"/>
    <m/>
    <x v="2"/>
    <s v="TTR"/>
    <x v="3"/>
    <s v="PHA"/>
    <s v="Verification report on the implementation of stage II of the HCFC phase-out management plan"/>
    <d v="2023-06-01T00:00:00"/>
    <d v="2025-12-01T00:00:00"/>
    <s v="ONG"/>
    <m/>
    <d v="2025-12-01T00:00:00"/>
    <m/>
    <m/>
    <n v="0"/>
    <m/>
    <m/>
    <n v="0"/>
    <m/>
    <m/>
    <m/>
    <m/>
    <m/>
    <m/>
    <m/>
    <m/>
    <n v="30000"/>
    <n v="0"/>
    <n v="30000"/>
    <n v="0"/>
    <n v="30000"/>
    <n v="30000"/>
    <n v="0"/>
    <n v="3900"/>
    <n v="0"/>
    <n v="3900"/>
    <n v="3900"/>
    <n v="0"/>
    <n v="0"/>
    <n v="10500"/>
    <n v="0"/>
    <n v="0"/>
    <m/>
    <n v="0"/>
    <m/>
    <m/>
    <s v="The project was approved at the 92nd Executive Committee meeting in June 2023.  Given that the HPMP Stage II, Second Tranche is originally scheduled for submission to the ExCom meeting in 2025 and UNEP’s rules on engagement of consultant 24/36 months, it was planned that the consultant be engaged in second half of 2024 to shorten the contract of consultant, but enabling the consultant to cover 2020-2024 verification of HCFC consumption._x000a__x000a__x000a__x000a_"/>
    <s v="In accordance with the conclusion in meeting in Cook Islands to shift the submission of HPMP Stage II, Second Tranche to the 95th ExCom meeting in December 2024, UNEP initiated the process to engage the international consultant to conduct verification of HCFC consumption.  The Terms of Reference (ToR) for the international consultant was prepared in consultation with the country, cleared by the management in February 2024 and was advertised in March 2024.  Following selection process, the international consultant was recruited by UNEP in April 2024 to verify the national consumption in relation to the targets as set out in the Agreement between ExCom and Government of Palau, following the relevant decisions of the ExCom and guidelines for the verification of national consumption targets for the multi-year agreements. The consultant will be conducting the verification of HCFC consumption in Palau from 18-21 June 2024._x000a_"/>
    <s v="Yes "/>
    <m/>
    <x v="0"/>
    <n v="1"/>
    <n v="0"/>
    <s v=""/>
    <n v="30"/>
    <n v="0"/>
    <n v="30"/>
    <n v="0"/>
    <n v="2023"/>
  </r>
  <r>
    <m/>
    <m/>
    <s v="PAR/PHA/91/TAS/45"/>
    <s v="UNEP"/>
    <m/>
    <x v="1"/>
    <s v="PAR"/>
    <x v="3"/>
    <s v="PHA"/>
    <s v="Verification report on the implementation of stage II of the HCFC phase-out management plan"/>
    <d v="2022-12-01T00:00:00"/>
    <d v="2024-12-01T00:00:00"/>
    <s v="ONG"/>
    <m/>
    <d v="2024-12-01T00:00:00"/>
    <m/>
    <m/>
    <n v="0"/>
    <m/>
    <m/>
    <n v="0"/>
    <m/>
    <m/>
    <m/>
    <m/>
    <m/>
    <m/>
    <m/>
    <m/>
    <n v="30000"/>
    <n v="0"/>
    <n v="30000"/>
    <n v="0"/>
    <n v="30000"/>
    <n v="30000"/>
    <n v="0"/>
    <n v="3900"/>
    <n v="0"/>
    <n v="3900"/>
    <n v="3900"/>
    <n v="0"/>
    <n v="20000"/>
    <n v="15000"/>
    <n v="0"/>
    <n v="2600"/>
    <m/>
    <n v="0"/>
    <m/>
    <m/>
    <s v="Good progress. international specialist to conduct the verfication report has been hired in November 2023. The consultant has prepared the first output which consisted in preaparing a first version of the main chapters of the report and started with the coordination and compilation of the data remotely."/>
    <s v="Good progress. international specialist to conduct the verfication report has been hired in November 2023. The consultant prepared the final report and adressed the comments by the Sec. which will be submitted for ExCom 94 for approval."/>
    <s v="Yes "/>
    <m/>
    <x v="0"/>
    <n v="1"/>
    <n v="0"/>
    <s v=""/>
    <n v="24"/>
    <n v="0"/>
    <n v="24"/>
    <n v="0"/>
    <n v="2022"/>
  </r>
  <r>
    <m/>
    <m/>
    <s v="RWA/PHA/91/TAS/39"/>
    <s v="UNEP"/>
    <m/>
    <x v="0"/>
    <s v="RWA"/>
    <x v="3"/>
    <s v="PHA"/>
    <s v="Verification report on the implementation of stage II of the HCFC phase-out management plan"/>
    <d v="2022-12-01T00:00:00"/>
    <d v="2024-12-01T00:00:00"/>
    <s v="ONG"/>
    <m/>
    <d v="2024-12-01T00:00:00"/>
    <m/>
    <m/>
    <n v="0"/>
    <m/>
    <m/>
    <n v="0"/>
    <m/>
    <m/>
    <m/>
    <m/>
    <m/>
    <m/>
    <m/>
    <m/>
    <n v="30000"/>
    <n v="0"/>
    <n v="30000"/>
    <n v="0"/>
    <n v="30000"/>
    <n v="30000"/>
    <n v="0"/>
    <n v="3900"/>
    <n v="0"/>
    <n v="3900"/>
    <n v="3900"/>
    <n v="0"/>
    <n v="0"/>
    <n v="15000"/>
    <n v="0"/>
    <n v="0"/>
    <m/>
    <n v="0"/>
    <m/>
    <m/>
    <s v="The consultant reviewed official statistics on import and export maintained by different sources and analyzed and compared those statistics. In addition, the consultant conducted the necessary on-site visits and interviews, and analyzed and cross-check various data collected. The consultant reviewed the national legislation, policies and procedures on ODS import and export in Rwanda and conducted an assessment of the existing licensing and quota system to control HCFC import and export. The verification exercise is progressing very well."/>
    <s v="The consultant prepared the draft verification reports in English and provides detailed data demonstrating and confirming whether the consumption targets in the Agreement were achieved, whether there is existence of an operational licensing and quota system for HCFC. The draft verification report is under review. The verification exercise is progressing very well."/>
    <s v="Yes"/>
    <m/>
    <x v="0"/>
    <n v="1"/>
    <n v="0"/>
    <s v=""/>
    <n v="24"/>
    <n v="0"/>
    <n v="24"/>
    <n v="0"/>
    <n v="2022"/>
  </r>
  <r>
    <m/>
    <m/>
    <s v="SAM/PHA/92/TAS/28"/>
    <s v="UNEP"/>
    <m/>
    <x v="2"/>
    <s v="SAM"/>
    <x v="3"/>
    <s v="PHA"/>
    <s v="Verification report on the implementation of stage II of the HCFC phase-out management plan"/>
    <d v="2023-06-01T00:00:00"/>
    <d v="2025-12-01T00:00:00"/>
    <s v="ONG"/>
    <m/>
    <d v="2025-12-01T00:00:00"/>
    <m/>
    <m/>
    <n v="0"/>
    <m/>
    <m/>
    <n v="0"/>
    <m/>
    <m/>
    <m/>
    <m/>
    <m/>
    <m/>
    <m/>
    <m/>
    <n v="30000"/>
    <n v="0"/>
    <n v="30000"/>
    <n v="0"/>
    <n v="30000"/>
    <n v="30000"/>
    <n v="0"/>
    <n v="3900"/>
    <n v="0"/>
    <n v="3900"/>
    <n v="3900"/>
    <n v="0"/>
    <n v="0"/>
    <n v="10500"/>
    <n v="0"/>
    <n v="0"/>
    <m/>
    <n v="0"/>
    <m/>
    <m/>
    <s v="The project was approved at the 92nd Executive Committee meeting in June 2023.  Given that the HPMP Stage II, Second Tranche is originally scheduled for submission to the ExCom meeting in 2025 and UNEP’s rules on engagement of consultant 24/36 months, it was planned that the consultant be engaged in second half of 2024 to shorten the contract of consultant, but enabling the consultant to cover 2020-2024 verification of HCFC consumption._x000a__x000a__x000a__x000a_"/>
    <s v="In accordance with the conclusion in meeting in Cook Islands to shift the submission of HPMP Stage II, Second Tranche to the 95th ExCom meeting in December 2024. UNEP initiated the process to engage the international consultant to conduct verification of HCFC consumption.  The Terms of Reference (ToR) for the international consultant was prepared in consultation with the country, cleared by the management in February 2024 and was advertised in March 2024.  Following selection process, the international consultant was recruited by UNEP in April 2024 to verify the national consumption in relation to the targets as set out in the Agreement between ExCom and Government of Samoa, following the relevant decisions of the ExCom and guidelines for the verification of national consumption targets for the multi-year agreements. The consultant will be conducting the verification of HCFC consumption in Samoa from 23-26 July 2024._x000a_"/>
    <s v="Yes "/>
    <m/>
    <x v="0"/>
    <n v="1"/>
    <n v="0"/>
    <s v=""/>
    <n v="30"/>
    <n v="0"/>
    <n v="30"/>
    <n v="0"/>
    <n v="2023"/>
  </r>
  <r>
    <m/>
    <m/>
    <s v="STP/PHA/88/TAS/33"/>
    <s v="UNEP"/>
    <m/>
    <x v="0"/>
    <s v="STP"/>
    <x v="3"/>
    <s v="PHA"/>
    <s v="Verification report on the implementation of stage II of the HCFC phase-out management plan"/>
    <d v="2021-11-01T00:00:00"/>
    <d v="2023-12-01T00:00:00"/>
    <s v="ONG"/>
    <m/>
    <d v="2024-12-01T00:00:00"/>
    <m/>
    <m/>
    <n v="0"/>
    <m/>
    <m/>
    <n v="0"/>
    <m/>
    <m/>
    <m/>
    <m/>
    <m/>
    <m/>
    <m/>
    <m/>
    <n v="30000"/>
    <n v="0"/>
    <n v="30000"/>
    <n v="0"/>
    <n v="30000"/>
    <n v="30000"/>
    <n v="0"/>
    <n v="3900"/>
    <n v="0"/>
    <n v="3900"/>
    <n v="3900"/>
    <n v="0"/>
    <n v="0"/>
    <n v="30000"/>
    <n v="0"/>
    <n v="0"/>
    <m/>
    <n v="0"/>
    <m/>
    <m/>
    <s v="The HPMP Stage II of Sao Tome &amp; Principe is not submitted yet. At the end of implementation of the HPMP Stage II, first tranche The Terms of Reference (ToR) for hiring the international consultant will be prepared and advertised.  The international consultant will then be recruited by UNEP to verify the national consumption in relation to the targets as set out in the Agreement between ExCom and Government of Sao Tome &amp; Principe, following the relevant decisions of the ExCom and guidelines for the verification of national consumption targets for the multi-year agreements."/>
    <s v="The HPMP Stage II of Sao Tome &amp; Principe is not submitted yet. At the end of implementation of the HPMP Stage II, first tranche The Terms of Reference (ToR) for hiring the international consultant will be prepared and advertised.  The international consultant will then be recruited by UNEP to verify the national consumption in relation to the targets as set out in the Agreement between ExCom and Government of Sao Tome &amp; Principe, following the relevant decisions of the ExCom and guidelines for the verification of national consumption targets for the multi-year agreements."/>
    <s v="Yes"/>
    <m/>
    <x v="0"/>
    <n v="1"/>
    <n v="0"/>
    <s v=""/>
    <n v="25"/>
    <n v="12"/>
    <n v="37"/>
    <n v="0"/>
    <n v="2021"/>
  </r>
  <r>
    <m/>
    <m/>
    <s v="YUG/PHA/88/TAS/57"/>
    <s v="UNIDO"/>
    <m/>
    <x v="4"/>
    <s v="YUG"/>
    <x v="3"/>
    <s v="PHA"/>
    <s v="Verification report on the implementation of stage II of the HCFC phase-out management plan"/>
    <d v="2021-11-01T00:00:00"/>
    <d v="2023-12-01T00:00:00"/>
    <s v="COM"/>
    <d v="2022-06-01T00:00:00"/>
    <m/>
    <d v="2023-12-31T00:00:00"/>
    <m/>
    <n v="0"/>
    <m/>
    <m/>
    <n v="0"/>
    <m/>
    <m/>
    <n v="0"/>
    <m/>
    <m/>
    <n v="0"/>
    <m/>
    <m/>
    <n v="30000"/>
    <n v="0"/>
    <n v="30000"/>
    <n v="1.0000389999999999"/>
    <n v="-1.1699999999982538"/>
    <n v="-1.1699999999982538"/>
    <n v="0"/>
    <n v="2700"/>
    <n v="0"/>
    <n v="2700"/>
    <n v="-0.10529999999971551"/>
    <n v="30001.17"/>
    <n v="0"/>
    <m/>
    <n v="2700.1052999999997"/>
    <n v="0"/>
    <m/>
    <m/>
    <m/>
    <m/>
    <s v="Follow up the recommendations of the verifier with NOU."/>
    <s v="Grant was financially closed in March 2024."/>
    <s v="no"/>
    <m/>
    <x v="1"/>
    <n v="0"/>
    <n v="1"/>
    <n v="7"/>
    <n v="25"/>
    <n v="0"/>
    <n v="0"/>
    <n v="0"/>
    <n v="2021"/>
  </r>
  <r>
    <m/>
    <m/>
    <s v="SOI/PHA/92/TAS/20"/>
    <s v="UNEP"/>
    <m/>
    <x v="2"/>
    <s v="SOI"/>
    <x v="3"/>
    <s v="PHA"/>
    <s v="Verification report on the implementation of stage II of the HCFC phase-out management plan"/>
    <d v="2023-06-01T00:00:00"/>
    <d v="2025-12-01T00:00:00"/>
    <s v="ONG"/>
    <m/>
    <d v="2025-12-01T00:00:00"/>
    <m/>
    <m/>
    <n v="0"/>
    <m/>
    <m/>
    <n v="0"/>
    <m/>
    <m/>
    <m/>
    <m/>
    <m/>
    <m/>
    <m/>
    <m/>
    <n v="30000"/>
    <n v="0"/>
    <n v="30000"/>
    <n v="0"/>
    <n v="30000"/>
    <n v="30000"/>
    <n v="0"/>
    <n v="3900"/>
    <n v="0"/>
    <n v="3900"/>
    <n v="3900"/>
    <n v="0"/>
    <n v="0"/>
    <n v="10500"/>
    <n v="0"/>
    <n v="0"/>
    <m/>
    <n v="0"/>
    <m/>
    <m/>
    <s v="The project was approved at the 92nd Executive Committee meeting in June 2023.  Given that the HPMP Stage II, Second Tranche is originally scheduled for submission to the ExCom meeting in 2025 and UNEP’s rules on engagement of consultant 24/36 months, it was planned that the consultant be engaged in second half of 2024 to shorten the contract of consultant, but enabling the consultant to cover 2020-2024 verification of HCFC consumption._x000a__x000a__x000a__x000a_"/>
    <s v="In accordance with the conclusion in meeting in Cook Islands to shift the submission of HPMP Stage II, Second Tranche to the 95th ExCom meeting in December 2024, UNEP initiated the process to engage the international consultant to conduct verification of HCFC consumption.  The Terms of Reference (ToR) for the international consultant was prepared in consultation with the country, cleared by the management in February 2024 and was advertised in March 2024.  Following selection process, the international consultant was recruited by UNEP in April 2024 to verify the national consumption in relation to the targets as set out in the Agreement between ExCom and Government of Solomon Islands, following the relevant decisions of the ExCom and guidelines for the verification of national consumption targets for the multi-year agreements. The consultant will be conducting the verification of HCFC consumption in Solomon Islands from 1-4 July 2024._x000a_"/>
    <s v="Yes "/>
    <m/>
    <x v="0"/>
    <n v="1"/>
    <n v="0"/>
    <s v=""/>
    <n v="30"/>
    <n v="0"/>
    <n v="30"/>
    <n v="0"/>
    <n v="2023"/>
  </r>
  <r>
    <m/>
    <m/>
    <s v="URT/PHA/91/TAS/45"/>
    <s v="UNEP"/>
    <m/>
    <x v="0"/>
    <s v="URT"/>
    <x v="3"/>
    <s v="PHA"/>
    <s v="Verification report on the implementation of stage II of the HCFC phase-out management plan"/>
    <d v="2022-12-01T00:00:00"/>
    <d v="2024-12-01T00:00:00"/>
    <s v="ONG"/>
    <d v="2023-05-26T00:00:00"/>
    <d v="2024-12-01T00:00:00"/>
    <m/>
    <m/>
    <n v="0"/>
    <m/>
    <m/>
    <n v="0"/>
    <m/>
    <m/>
    <m/>
    <m/>
    <m/>
    <m/>
    <m/>
    <m/>
    <n v="30000"/>
    <n v="0"/>
    <n v="30000"/>
    <n v="0.99316666666666664"/>
    <n v="205"/>
    <n v="205"/>
    <n v="0"/>
    <n v="3900"/>
    <n v="0"/>
    <n v="3900"/>
    <n v="26.650000000000091"/>
    <n v="29795"/>
    <n v="0"/>
    <n v="102.5"/>
    <n v="3873.35"/>
    <n v="0"/>
    <m/>
    <n v="0"/>
    <m/>
    <m/>
    <s v="The consultant reviewed the national legislation, policies and procedures on ODS import and export in Tanzania and conducted an assessment of the existing licensing and quota system to control HCFC import and export. The consultant also reviewed official statistics on import and export maintained by different sources and analyzed and compared those statistics. In addition, the consultant conducted the necessary on-site visits and interviews, and analyzed and cross-check various data collected from different sources. The consultant drafted verification report. _x000a_The reports was produced in English and provides detailed data demonstrating and confirming whether the consumption targets in the Agreement were achieved, whether there is existence of an operational licensing and quota system for HCFC imports and exports and whether the system is capable to ensure the country's compliance with the targets as set out in the Agreement between Tanzania and the ExCom. The Verification exercise is progressing satisfactorily."/>
    <s v="The consultant reviewed the national legislation, policies and procedures on ODS import and export in Tanzania and conducted an assessment of the existing licensing and quota system to control HCFC import and export. The consultant also reviewed official statistics on import and export maintained by different sources and analyzed and compared those statistics. In addition, the consultant conducted the necessary on-site visits and interviews, and analyzed and cross-check various data collected from different sources. The consultant drafted verification report. _x000a_The reports was produced in English and provides detailed data demonstrating and confirming whether the consumption targets in the Agreement were achieved, whether there is existence of an operational licensing and quota system for HCFC imports and exports and whether the system is capable to ensure the country's compliance with the targets as set out in the Agreement between Tanzania and the ExCom. The Verification exercise is progressing satisfactorily."/>
    <s v="Yes"/>
    <m/>
    <x v="0"/>
    <n v="1"/>
    <n v="1"/>
    <n v="5"/>
    <n v="24"/>
    <n v="0"/>
    <n v="24"/>
    <n v="0"/>
    <n v="2022"/>
  </r>
  <r>
    <m/>
    <m/>
    <s v="TON/PHA/92/TAS/20"/>
    <s v="UNEP"/>
    <m/>
    <x v="2"/>
    <s v="TON"/>
    <x v="3"/>
    <s v="PHA"/>
    <s v="Verification report on the implementation of stage II of the HCFC phase-out management plan"/>
    <d v="2023-06-01T00:00:00"/>
    <d v="2025-12-01T00:00:00"/>
    <s v="ONG"/>
    <m/>
    <d v="2025-12-01T00:00:00"/>
    <m/>
    <m/>
    <n v="0"/>
    <m/>
    <m/>
    <n v="0"/>
    <m/>
    <m/>
    <m/>
    <m/>
    <m/>
    <m/>
    <m/>
    <m/>
    <n v="30000"/>
    <n v="0"/>
    <n v="30000"/>
    <n v="0"/>
    <n v="30000"/>
    <n v="30000"/>
    <n v="0"/>
    <n v="3900"/>
    <n v="0"/>
    <n v="3900"/>
    <n v="3900"/>
    <n v="0"/>
    <n v="0"/>
    <n v="10500"/>
    <n v="0"/>
    <n v="0"/>
    <m/>
    <n v="0"/>
    <m/>
    <m/>
    <s v="The project was approved at the 92nd Executive Committee meeting in June 2023.  Given that the HPMP Stage II, Second Tranche is originally scheduled for submission to the ExCom meeting in 2025 and UNEP’s rules on engagement of consultant 24/36 months, it was planned that the consultant be engaged in second half of 2024 to shorten the contract of consultant, but enabling the consultant to cover 2020-2024 verification of HCFC consumption._x000a__x000a__x000a__x000a_"/>
    <s v="In accordance with the conclusion in meeting in Cook Islands to shift the submission of HPMP Stage II, Second Tranche to the 95th ExCom meeting in December 2024, UNEP initiated the process to engage the international consultant to conduct verification of HCFC consumption.  The Terms of Reference (ToR) for the international consultant was prepared in consultation with the country, cleared by the management in February 2024 and was advertised in March 2024.  Following selection process, the international consultant was recruited by UNEP in April 2024 to verify the national consumption in relation to the targets as set out in the Agreement between ExCom and Government of Tonga, following the relevant decisions of the ExCom and guidelines for the verification of national consumption targets for the multi-year agreements. The consultant will be conducting the verification of HCFC consumption in Tonga from 29 July – 1 August 2024._x000a_"/>
    <s v="Yes "/>
    <m/>
    <x v="0"/>
    <n v="1"/>
    <n v="0"/>
    <s v=""/>
    <n v="30"/>
    <n v="0"/>
    <n v="30"/>
    <n v="0"/>
    <n v="2023"/>
  </r>
  <r>
    <m/>
    <m/>
    <s v="TKM/PHA/88/TAS/19"/>
    <s v="UNIDO"/>
    <m/>
    <x v="4"/>
    <s v="TKM"/>
    <x v="3"/>
    <s v="PHA"/>
    <s v="Verification report on the implementation of stage II of the HCFC phase-out management plan"/>
    <d v="2021-11-01T00:00:00"/>
    <d v="2023-12-01T00:00:00"/>
    <s v="COM"/>
    <d v="2022-04-01T00:00:00"/>
    <m/>
    <d v="2023-12-31T00:00:00"/>
    <m/>
    <n v="0"/>
    <m/>
    <m/>
    <n v="0"/>
    <m/>
    <m/>
    <n v="0"/>
    <m/>
    <m/>
    <n v="0"/>
    <m/>
    <m/>
    <n v="30000"/>
    <n v="0"/>
    <n v="30000"/>
    <n v="0.99960366666666667"/>
    <n v="11.889999999999418"/>
    <n v="11.889999999999418"/>
    <n v="0"/>
    <n v="2700"/>
    <n v="0"/>
    <n v="2700"/>
    <n v="1.0700999999999112"/>
    <n v="29988.11"/>
    <n v="0.01"/>
    <n v="1"/>
    <n v="2698.9299000000001"/>
    <n v="9.0000000000000008E-4"/>
    <m/>
    <m/>
    <m/>
    <m/>
    <s v="Verification report has been submitted."/>
    <s v="Grant was financially closed in June 2024."/>
    <s v="no"/>
    <m/>
    <x v="1"/>
    <n v="0"/>
    <n v="1"/>
    <n v="5"/>
    <n v="25"/>
    <n v="0"/>
    <n v="0"/>
    <n v="0"/>
    <n v="2021"/>
  </r>
  <r>
    <m/>
    <m/>
    <s v="UGA/PHA/91/TAS/34"/>
    <s v="UNEP"/>
    <m/>
    <x v="0"/>
    <s v="UGA"/>
    <x v="3"/>
    <s v="PHA"/>
    <s v="Verification report on the implementation of stage II of the HCFC phase-out management plan"/>
    <d v="2022-12-01T00:00:00"/>
    <d v="2024-12-01T00:00:00"/>
    <s v="ONG"/>
    <d v="2023-05-26T00:00:00"/>
    <d v="2024-12-01T00:00:00"/>
    <m/>
    <m/>
    <n v="0"/>
    <m/>
    <m/>
    <n v="0"/>
    <m/>
    <m/>
    <m/>
    <m/>
    <m/>
    <m/>
    <m/>
    <m/>
    <n v="30000"/>
    <n v="0"/>
    <n v="30000"/>
    <n v="0.99316666666666664"/>
    <n v="205"/>
    <n v="205"/>
    <n v="0"/>
    <n v="3900"/>
    <n v="0"/>
    <n v="3900"/>
    <n v="26.650000000000091"/>
    <n v="29795"/>
    <n v="0"/>
    <n v="102.5"/>
    <n v="3873.35"/>
    <n v="0"/>
    <m/>
    <n v="0"/>
    <m/>
    <m/>
    <s v="The Terms of Reference (ToR) for hiring the international consultant for Verification of the implementation of stage II of the HCFC phase-out management plan was prepared, cleared by the management in March 2023.  The consultant was hired in May 2023 and verification exercise is progressing well."/>
    <s v="The consultant reviewed the national legislation, policies and procedures on ODS import and export in Uganda and conducted an assessment of the existing licensing and quota system to control HCFC import and export. The consultant also reviewed official statistics on import and export maintained by different sources and analyzed and compared those statistics. In addition, the consultant conducted the necessary on-site visits and interviews, and analyzed and cross-check various data collected from different sources. The consultant drafted verification report. _x000a_The consultant drafted verification report for the years of XXXXXX (please, insert years of verification).  _x000a_The reports was produced in English and provides detailed data demonstrating and confirming whether the consumption targets in the Agreement were achieved, whether there is existence of an operational licensing and quota system for HCFC imports and exports and whether the system is capable to ensure the country's compliance with the targets as set out in the Agreement between Uganda and the ExCom. Verification exercise was completed and the report submitted to UNEP. The project is completed."/>
    <s v="Yes"/>
    <m/>
    <x v="0"/>
    <n v="1"/>
    <n v="1"/>
    <n v="5"/>
    <n v="24"/>
    <n v="0"/>
    <n v="24"/>
    <n v="0"/>
    <n v="2022"/>
  </r>
  <r>
    <m/>
    <m/>
    <s v="ZAM/PHA/91/TAS/45"/>
    <s v="UNEP"/>
    <m/>
    <x v="0"/>
    <s v="ZAM"/>
    <x v="3"/>
    <s v="PHA"/>
    <s v="Verification report on the implementation of stage II of the HCFC phase-out management plan"/>
    <d v="2022-12-01T00:00:00"/>
    <d v="2024-12-01T00:00:00"/>
    <s v="FIN"/>
    <d v="2023-05-29T00:00:00"/>
    <m/>
    <d v="2023-12-01T00:00:00"/>
    <d v="2023-12-01T00:00:00"/>
    <n v="0"/>
    <m/>
    <m/>
    <n v="0"/>
    <m/>
    <m/>
    <m/>
    <m/>
    <m/>
    <m/>
    <m/>
    <m/>
    <n v="30000"/>
    <n v="0"/>
    <n v="30000"/>
    <n v="0.99316666666666664"/>
    <n v="205"/>
    <n v="205"/>
    <n v="0"/>
    <n v="3900"/>
    <n v="0"/>
    <n v="3900"/>
    <n v="26.650000000000091"/>
    <n v="29795"/>
    <n v="0"/>
    <n v="0"/>
    <n v="3873.35"/>
    <n v="0"/>
    <m/>
    <n v="0"/>
    <m/>
    <m/>
    <s v="The consultant reviewed the national legislation, policies and procedures on ODS import and export in Zambia and conducted an assessment of the existing licensing and quota system to control HCFC import and export. The consultant also reviewed official statistics on import and export maintained by different sources and analyzed and compared those statistics. In addition, the consultant conducted the necessary on-site visits and interviews, and analyzed and cross-check various data collected from different sources. The consultant drafted verification report. _x000a_The reports was produced in English and provides detailed data demonstrating and confirming whether the consumption targets in the Agreement were achieved, whether there is existence of an operational licensing and quota system for HCFC imports and exports and whether the system is capable to ensure the country's compliance with the targets as set out in the Agreement between Zambia and the ExCom. The Verification exercise is progressing satisfactorily."/>
    <s v="The project is financialy completed "/>
    <s v="Yes"/>
    <m/>
    <x v="1"/>
    <n v="0"/>
    <n v="1"/>
    <n v="5"/>
    <n v="24"/>
    <n v="0"/>
    <n v="0"/>
    <n v="0"/>
    <n v="2022"/>
  </r>
  <r>
    <m/>
    <m/>
    <s v="ZIM/PHA/88/TAS/64"/>
    <s v="UNEP"/>
    <m/>
    <x v="0"/>
    <s v="ZIM"/>
    <x v="3"/>
    <s v="PHA"/>
    <s v="Verification report on the implementation of stage II of the HCFC phase-out management plan"/>
    <d v="2021-11-01T00:00:00"/>
    <d v="2023-12-01T00:00:00"/>
    <s v="FIN"/>
    <d v="2022-10-05T00:00:00"/>
    <m/>
    <d v="2023-12-01T00:00:00"/>
    <d v="2023-12-01T00:00:00"/>
    <n v="0"/>
    <m/>
    <m/>
    <n v="0"/>
    <m/>
    <m/>
    <m/>
    <m/>
    <m/>
    <m/>
    <m/>
    <m/>
    <n v="30000"/>
    <n v="0"/>
    <n v="30000"/>
    <n v="0.99316666666666664"/>
    <n v="205"/>
    <n v="205"/>
    <n v="0"/>
    <n v="3900"/>
    <n v="0"/>
    <n v="3900"/>
    <n v="26.650000000000091"/>
    <n v="29795"/>
    <n v="0"/>
    <n v="0"/>
    <n v="3873.35"/>
    <n v="0"/>
    <m/>
    <n v="0"/>
    <m/>
    <m/>
    <s v="Verification exercise was completed and the report submitted to UNEP. The project is completed"/>
    <s v="The project is financially completed"/>
    <s v="Yes"/>
    <m/>
    <x v="1"/>
    <n v="0"/>
    <n v="1"/>
    <n v="11"/>
    <n v="25"/>
    <n v="0"/>
    <n v="0"/>
    <n v="0"/>
    <n v="2021"/>
  </r>
  <r>
    <m/>
    <m/>
    <s v="ALB/PHA/82/TAS/37"/>
    <s v="UNIDO"/>
    <m/>
    <x v="4"/>
    <s v="ALB"/>
    <x v="3"/>
    <s v="PHA"/>
    <s v="Verification report on the implementation of the HCFC phase-out management plan"/>
    <d v="2018-12-01T00:00:00"/>
    <d v="2020-12-01T00:00:00"/>
    <s v="FIN"/>
    <d v="2019-03-01T00:00:00"/>
    <m/>
    <d v="2020-12-01T00:00:00"/>
    <d v="2021-03-01T00:00:00"/>
    <n v="0"/>
    <m/>
    <m/>
    <n v="0"/>
    <m/>
    <m/>
    <n v="0"/>
    <m/>
    <m/>
    <n v="0"/>
    <m/>
    <m/>
    <n v="30000"/>
    <n v="0"/>
    <n v="30000"/>
    <n v="1"/>
    <n v="0"/>
    <n v="0"/>
    <n v="0"/>
    <n v="2700"/>
    <n v="0"/>
    <n v="2700"/>
    <n v="0"/>
    <n v="30000"/>
    <n v="0"/>
    <m/>
    <n v="2700"/>
    <n v="0"/>
    <m/>
    <m/>
    <m/>
    <m/>
    <m/>
    <m/>
    <m/>
    <m/>
    <x v="1"/>
    <n v="0"/>
    <n v="1"/>
    <n v="3"/>
    <n v="24"/>
    <n v="0"/>
    <n v="0"/>
    <n v="0"/>
    <n v="2018"/>
  </r>
  <r>
    <m/>
    <m/>
    <s v="ANG/PHA/84/TAS/22"/>
    <s v="UNDP"/>
    <m/>
    <x v="0"/>
    <s v="ANG"/>
    <x v="3"/>
    <s v="PHA"/>
    <s v="Verification report on the implementation of the HCFC phase-out management plan"/>
    <d v="2019-12-01T00:00:00"/>
    <d v="2021-12-01T00:00:00"/>
    <s v="COM"/>
    <d v="2021-03-01T00:00:00"/>
    <m/>
    <d v="2021-12-01T00:00:00"/>
    <m/>
    <n v="0"/>
    <m/>
    <m/>
    <m/>
    <m/>
    <m/>
    <n v="0"/>
    <m/>
    <m/>
    <m/>
    <m/>
    <m/>
    <n v="30000"/>
    <n v="0"/>
    <n v="30000"/>
    <n v="0.7383063333333334"/>
    <n v="7850.8099999999977"/>
    <n v="7850.8099999999977"/>
    <n v="0"/>
    <n v="2700"/>
    <n v="0"/>
    <n v="2700"/>
    <n v="706.57289999999989"/>
    <n v="22149.190000000002"/>
    <n v="0"/>
    <n v="6280.6480000000001"/>
    <n v="1993.4271000000001"/>
    <n v="0"/>
    <m/>
    <m/>
    <m/>
    <m/>
    <s v="Verification report presented in 2021. Pending the payments to experts. "/>
    <m/>
    <m/>
    <m/>
    <x v="1"/>
    <n v="0"/>
    <n v="1"/>
    <n v="15"/>
    <n v="24"/>
    <n v="0"/>
    <n v="0"/>
    <n v="0"/>
    <n v="2019"/>
  </r>
  <r>
    <m/>
    <m/>
    <s v="ARM/PHA/84/TAS/23"/>
    <s v="UNDP"/>
    <m/>
    <x v="4"/>
    <s v="ARM"/>
    <x v="3"/>
    <s v="PHA"/>
    <s v="Verification report on the implementation of the HCFC phase-out management plan"/>
    <d v="2019-12-01T00:00:00"/>
    <d v="2021-12-01T00:00:00"/>
    <s v="FIN"/>
    <d v="2020-02-01T00:00:00"/>
    <m/>
    <d v="2020-12-01T00:00:00"/>
    <d v="2021-12-01T00:00:00"/>
    <n v="0"/>
    <m/>
    <m/>
    <m/>
    <m/>
    <m/>
    <n v="0"/>
    <m/>
    <m/>
    <m/>
    <m/>
    <m/>
    <n v="30000"/>
    <n v="-370"/>
    <n v="29630"/>
    <n v="1"/>
    <n v="0"/>
    <n v="0"/>
    <n v="0"/>
    <n v="2700"/>
    <n v="-33"/>
    <n v="2667"/>
    <n v="0.3000000000001819"/>
    <n v="29630"/>
    <n v="0"/>
    <n v="0"/>
    <n v="2666.7"/>
    <n v="0"/>
    <m/>
    <m/>
    <m/>
    <m/>
    <s v="Financially completed in 2021."/>
    <m/>
    <m/>
    <m/>
    <x v="1"/>
    <n v="0"/>
    <n v="1"/>
    <n v="2"/>
    <n v="24"/>
    <n v="0"/>
    <n v="0"/>
    <n v="0"/>
    <n v="2019"/>
  </r>
  <r>
    <m/>
    <m/>
    <s v="BHA/PHA/71/TAS/19"/>
    <s v="UNEP"/>
    <m/>
    <x v="1"/>
    <s v="BHA"/>
    <x v="3"/>
    <s v="PHA"/>
    <s v="Verification report on the implementation of the HCFC phase-out management plan"/>
    <d v="2013-12-01T00:00:00"/>
    <d v="2016-11-01T00:00:00"/>
    <s v="FIN"/>
    <d v="2017-03-01T00:00:00"/>
    <m/>
    <d v="2017-12-01T00:00:00"/>
    <d v="2019-12-01T00:00:00"/>
    <n v="0"/>
    <m/>
    <m/>
    <n v="0"/>
    <m/>
    <m/>
    <m/>
    <m/>
    <m/>
    <m/>
    <m/>
    <m/>
    <n v="30000"/>
    <n v="-910.58"/>
    <n v="29089.42"/>
    <n v="0.99998556176094267"/>
    <n v="0.41999999999825377"/>
    <n v="0.41999999999825377"/>
    <n v="0"/>
    <n v="3900"/>
    <n v="-118.38"/>
    <n v="3781.62"/>
    <n v="5.4599933583631355E-2"/>
    <n v="29089"/>
    <n v="0"/>
    <n v="0"/>
    <n v="3781.5654000664163"/>
    <n v="0"/>
    <m/>
    <n v="0"/>
    <m/>
    <m/>
    <m/>
    <m/>
    <m/>
    <m/>
    <x v="1"/>
    <n v="0"/>
    <n v="1"/>
    <n v="39"/>
    <n v="35"/>
    <n v="0"/>
    <n v="0"/>
    <n v="0"/>
    <n v="2013"/>
  </r>
  <r>
    <m/>
    <m/>
    <s v="BHA/PHA/82/TAS/27"/>
    <s v="UNEP"/>
    <m/>
    <x v="1"/>
    <s v="BHA"/>
    <x v="3"/>
    <s v="PHA"/>
    <s v="Verification report on the implementation of the HCFC phase-out management plan"/>
    <d v="2018-12-01T00:00:00"/>
    <d v="2020-12-01T00:00:00"/>
    <s v="FIN"/>
    <d v="2021-03-01T00:00:00"/>
    <m/>
    <d v="2021-11-01T00:00:00"/>
    <d v="2022-11-01T00:00:00"/>
    <n v="0"/>
    <m/>
    <m/>
    <n v="0"/>
    <m/>
    <m/>
    <m/>
    <m/>
    <m/>
    <m/>
    <m/>
    <m/>
    <n v="30000"/>
    <n v="-9800"/>
    <n v="20200"/>
    <n v="1"/>
    <n v="0"/>
    <n v="0"/>
    <n v="0"/>
    <n v="3900"/>
    <n v="-1274"/>
    <n v="2626"/>
    <n v="0"/>
    <n v="20200"/>
    <n v="0"/>
    <n v="0"/>
    <n v="2626"/>
    <n v="0"/>
    <m/>
    <n v="0"/>
    <m/>
    <m/>
    <m/>
    <m/>
    <m/>
    <m/>
    <x v="1"/>
    <n v="0"/>
    <n v="1"/>
    <n v="27"/>
    <n v="24"/>
    <n v="0"/>
    <n v="0"/>
    <n v="0"/>
    <n v="2018"/>
  </r>
  <r>
    <m/>
    <m/>
    <s v="BAR/PHA/75/TAS/25"/>
    <s v="UNEP"/>
    <m/>
    <x v="1"/>
    <s v="BAR"/>
    <x v="3"/>
    <s v="PHA"/>
    <s v="Verification report on the implementation of the HCFC phase-out management plan"/>
    <d v="2015-11-01T00:00:00"/>
    <d v="2017-03-01T00:00:00"/>
    <s v="FIN"/>
    <d v="2017-01-01T00:00:00"/>
    <m/>
    <d v="2017-06-01T00:00:00"/>
    <d v="2018-12-01T00:00:00"/>
    <n v="0"/>
    <m/>
    <m/>
    <n v="0"/>
    <m/>
    <m/>
    <m/>
    <m/>
    <m/>
    <m/>
    <m/>
    <m/>
    <n v="30000"/>
    <n v="0"/>
    <n v="30000"/>
    <n v="1"/>
    <n v="0"/>
    <n v="0"/>
    <n v="0"/>
    <n v="3900"/>
    <n v="0"/>
    <n v="3900"/>
    <n v="0"/>
    <n v="30000"/>
    <n v="0"/>
    <n v="0"/>
    <n v="3900"/>
    <n v="0"/>
    <m/>
    <n v="0"/>
    <m/>
    <m/>
    <m/>
    <m/>
    <m/>
    <m/>
    <x v="1"/>
    <n v="0"/>
    <n v="1"/>
    <n v="14"/>
    <n v="16"/>
    <n v="0"/>
    <n v="0"/>
    <n v="0"/>
    <n v="2015"/>
  </r>
  <r>
    <m/>
    <m/>
    <s v="BZE/PHA/82/TAS/35"/>
    <s v="UNEP"/>
    <m/>
    <x v="1"/>
    <s v="BZE"/>
    <x v="3"/>
    <s v="PHA"/>
    <s v="Verification report on the implementation of the HCFC phase-out management plan"/>
    <d v="2018-12-01T00:00:00"/>
    <d v="2020-12-01T00:00:00"/>
    <s v="FIN"/>
    <d v="2021-05-01T00:00:00"/>
    <m/>
    <d v="2020-12-01T00:00:00"/>
    <d v="2021-12-01T00:00:00"/>
    <n v="0"/>
    <m/>
    <m/>
    <n v="0"/>
    <m/>
    <m/>
    <m/>
    <m/>
    <m/>
    <m/>
    <m/>
    <m/>
    <n v="30000"/>
    <n v="-9800"/>
    <n v="20200"/>
    <n v="1"/>
    <n v="0"/>
    <n v="0"/>
    <n v="0"/>
    <n v="3900"/>
    <n v="-1274"/>
    <n v="2626"/>
    <n v="0"/>
    <n v="20200"/>
    <n v="0"/>
    <n v="0"/>
    <n v="2626"/>
    <n v="0"/>
    <m/>
    <n v="0"/>
    <m/>
    <m/>
    <m/>
    <m/>
    <m/>
    <m/>
    <x v="1"/>
    <n v="0"/>
    <n v="1"/>
    <n v="29"/>
    <n v="24"/>
    <n v="0"/>
    <n v="0"/>
    <n v="0"/>
    <n v="2018"/>
  </r>
  <r>
    <m/>
    <m/>
    <s v="BEN/PHA/77/TAS/34"/>
    <s v="UNEP"/>
    <m/>
    <x v="0"/>
    <s v="BEN"/>
    <x v="3"/>
    <s v="PHA"/>
    <s v="Verification report on the implementation of the HCFC phase-out management plan"/>
    <d v="2016-12-01T00:00:00"/>
    <d v="2018-06-01T00:00:00"/>
    <s v="FIN"/>
    <d v="2017-07-01T00:00:00"/>
    <m/>
    <d v="2018-06-01T00:00:00"/>
    <d v="2019-12-01T00:00:00"/>
    <n v="0"/>
    <m/>
    <m/>
    <n v="0"/>
    <m/>
    <m/>
    <m/>
    <m/>
    <m/>
    <m/>
    <m/>
    <m/>
    <n v="30000"/>
    <n v="-1228"/>
    <n v="28772"/>
    <n v="1"/>
    <n v="0"/>
    <n v="0"/>
    <n v="0"/>
    <n v="3900"/>
    <n v="-159.63999999999999"/>
    <n v="3740.36"/>
    <n v="0"/>
    <n v="28772"/>
    <n v="0"/>
    <n v="0"/>
    <n v="3740.36"/>
    <n v="0"/>
    <m/>
    <n v="0"/>
    <m/>
    <m/>
    <m/>
    <m/>
    <m/>
    <m/>
    <x v="1"/>
    <n v="0"/>
    <n v="1"/>
    <n v="7"/>
    <n v="18"/>
    <n v="0"/>
    <n v="0"/>
    <n v="0"/>
    <n v="2016"/>
  </r>
  <r>
    <m/>
    <m/>
    <s v="BHU/PHA/73/TAS/22"/>
    <s v="UNEP"/>
    <m/>
    <x v="2"/>
    <s v="BHU"/>
    <x v="3"/>
    <s v="PHA"/>
    <s v="Verification report on the implementation of the HCFC phase-out management plan"/>
    <d v="2014-11-01T00:00:00"/>
    <d v="2016-05-01T00:00:00"/>
    <s v="FIN"/>
    <d v="2016-08-01T00:00:00"/>
    <m/>
    <d v="2016-12-01T00:00:00"/>
    <d v="2017-12-01T00:00:00"/>
    <n v="0"/>
    <m/>
    <m/>
    <n v="0"/>
    <m/>
    <m/>
    <m/>
    <m/>
    <m/>
    <m/>
    <m/>
    <m/>
    <n v="30000"/>
    <n v="-752"/>
    <n v="29248"/>
    <n v="1"/>
    <n v="0"/>
    <n v="0"/>
    <n v="0"/>
    <n v="3900"/>
    <n v="-98"/>
    <n v="3802"/>
    <n v="0"/>
    <n v="29248"/>
    <n v="0"/>
    <n v="0"/>
    <n v="3802.0000000000005"/>
    <n v="0"/>
    <m/>
    <n v="0"/>
    <m/>
    <m/>
    <m/>
    <m/>
    <m/>
    <m/>
    <x v="1"/>
    <n v="0"/>
    <n v="1"/>
    <n v="21"/>
    <n v="18"/>
    <n v="0"/>
    <n v="0"/>
    <n v="0"/>
    <n v="2014"/>
  </r>
  <r>
    <m/>
    <m/>
    <s v="BHU/PHA/92/TAS/32"/>
    <s v="UNEP"/>
    <m/>
    <x v="2"/>
    <s v="BHU"/>
    <x v="3"/>
    <s v="PHA"/>
    <s v="Verification report on the implementation of the HCFC phase-out management plan"/>
    <d v="2023-06-01T00:00:00"/>
    <d v="2025-12-01T00:00:00"/>
    <s v="ONG"/>
    <m/>
    <d v="2025-12-01T00:00:00"/>
    <m/>
    <m/>
    <n v="0"/>
    <m/>
    <m/>
    <n v="0"/>
    <m/>
    <m/>
    <m/>
    <m/>
    <m/>
    <m/>
    <m/>
    <m/>
    <n v="30000"/>
    <n v="0"/>
    <n v="30000"/>
    <n v="0"/>
    <n v="30000"/>
    <n v="30000"/>
    <n v="0"/>
    <n v="3900"/>
    <n v="0"/>
    <n v="3900"/>
    <n v="3900"/>
    <n v="0"/>
    <n v="0"/>
    <n v="10500"/>
    <n v="0"/>
    <n v="0"/>
    <m/>
    <n v="0"/>
    <m/>
    <m/>
    <s v="Newly approved project. Finalized ToR for international consultant. UNEP started recruitment process."/>
    <s v="SSFA for organization of stakeholder workshops and draft workplan finalized. International consultant onboarded by UNEP to conduct the HPMP verification for the years 2016 to 2023, data collection and drafting of report ongoing."/>
    <s v="Yes"/>
    <m/>
    <x v="0"/>
    <n v="1"/>
    <n v="0"/>
    <s v=""/>
    <n v="30"/>
    <n v="0"/>
    <n v="30"/>
    <n v="0"/>
    <n v="2023"/>
  </r>
  <r>
    <m/>
    <m/>
    <s v="BOT/PHA/80/TAS/20"/>
    <s v="UNEP"/>
    <m/>
    <x v="0"/>
    <s v="BOT"/>
    <x v="3"/>
    <s v="PHA"/>
    <s v="Verification report on the implementation of the HCFC phase-out management plan"/>
    <d v="2017-11-01T00:00:00"/>
    <d v="2019-12-01T00:00:00"/>
    <s v="FIN"/>
    <d v="2018-07-01T00:00:00"/>
    <m/>
    <d v="2019-12-01T00:00:00"/>
    <d v="2019-12-01T00:00:00"/>
    <n v="0"/>
    <m/>
    <m/>
    <n v="0"/>
    <m/>
    <m/>
    <m/>
    <m/>
    <m/>
    <m/>
    <m/>
    <m/>
    <n v="30000"/>
    <n v="-1169"/>
    <n v="28831"/>
    <n v="1"/>
    <n v="0"/>
    <n v="0"/>
    <n v="0"/>
    <n v="3900"/>
    <n v="-151.97"/>
    <n v="3748.03"/>
    <n v="0"/>
    <n v="28831"/>
    <n v="0"/>
    <n v="0"/>
    <n v="3748.03"/>
    <n v="0"/>
    <m/>
    <n v="0"/>
    <m/>
    <m/>
    <m/>
    <m/>
    <m/>
    <m/>
    <x v="1"/>
    <n v="0"/>
    <n v="1"/>
    <n v="8"/>
    <n v="25"/>
    <n v="0"/>
    <n v="0"/>
    <n v="0"/>
    <n v="2017"/>
  </r>
  <r>
    <m/>
    <m/>
    <s v="BRU/PHA/75/TAS/19"/>
    <s v="UNEP"/>
    <m/>
    <x v="2"/>
    <s v="BRU"/>
    <x v="3"/>
    <s v="PHA"/>
    <s v="Verification report on the implementation of the HCFC phase-out management plan"/>
    <d v="2015-11-01T00:00:00"/>
    <d v="2017-03-01T00:00:00"/>
    <s v="FIN"/>
    <d v="2018-11-01T00:00:00"/>
    <m/>
    <d v="2018-12-01T00:00:00"/>
    <d v="2019-12-01T00:00:00"/>
    <n v="0"/>
    <m/>
    <m/>
    <n v="0"/>
    <m/>
    <m/>
    <m/>
    <m/>
    <m/>
    <m/>
    <m/>
    <m/>
    <n v="30000"/>
    <n v="-7216.32"/>
    <n v="22783.68"/>
    <n v="1.0000140451410835"/>
    <n v="-0.31999999999970896"/>
    <n v="-0.31999999999970896"/>
    <n v="0"/>
    <n v="3900"/>
    <n v="-938.12000000000012"/>
    <n v="2961.88"/>
    <n v="-4.1600022472266573E-2"/>
    <n v="22784"/>
    <n v="0"/>
    <n v="0"/>
    <n v="2961.9216000224724"/>
    <n v="0"/>
    <m/>
    <n v="0"/>
    <m/>
    <m/>
    <m/>
    <m/>
    <m/>
    <m/>
    <x v="1"/>
    <n v="0"/>
    <n v="1"/>
    <n v="36"/>
    <n v="16"/>
    <n v="0"/>
    <n v="0"/>
    <n v="0"/>
    <n v="2015"/>
  </r>
  <r>
    <m/>
    <m/>
    <s v="BKF/PHA/84/TAS/40"/>
    <s v="UNEP"/>
    <m/>
    <x v="0"/>
    <s v="BKF"/>
    <x v="3"/>
    <s v="PHA"/>
    <s v="Verification report on the implementation of the HCFC phase-out management plan"/>
    <d v="2019-12-01T00:00:00"/>
    <d v="2021-12-01T00:00:00"/>
    <s v="FIN"/>
    <d v="2020-10-01T00:00:00"/>
    <m/>
    <d v="2020-12-01T00:00:00"/>
    <d v="2020-12-01T00:00:00"/>
    <n v="0"/>
    <m/>
    <m/>
    <n v="0"/>
    <m/>
    <m/>
    <m/>
    <m/>
    <m/>
    <m/>
    <m/>
    <m/>
    <n v="30000"/>
    <n v="-710"/>
    <n v="29290"/>
    <n v="1"/>
    <n v="0"/>
    <n v="0"/>
    <n v="0"/>
    <n v="3900"/>
    <n v="-92.3"/>
    <n v="3807.7"/>
    <n v="0"/>
    <n v="29290"/>
    <n v="0"/>
    <n v="0"/>
    <n v="3807.7000000000003"/>
    <n v="0"/>
    <m/>
    <n v="0"/>
    <m/>
    <m/>
    <m/>
    <m/>
    <m/>
    <m/>
    <x v="1"/>
    <n v="0"/>
    <n v="1"/>
    <n v="10"/>
    <n v="24"/>
    <n v="0"/>
    <n v="0"/>
    <n v="0"/>
    <n v="2019"/>
  </r>
  <r>
    <m/>
    <m/>
    <s v="BDI/PHA/73/TAS/32"/>
    <s v="UNEP"/>
    <m/>
    <x v="0"/>
    <s v="BDI"/>
    <x v="3"/>
    <s v="PHA"/>
    <s v="Verification report on the implementation of the HCFC phase-out management plan"/>
    <d v="2014-11-01T00:00:00"/>
    <d v="2016-11-01T00:00:00"/>
    <s v="FIN"/>
    <d v="2016-05-01T00:00:00"/>
    <m/>
    <d v="2018-07-01T00:00:00"/>
    <d v="2018-12-01T00:00:00"/>
    <n v="0"/>
    <m/>
    <m/>
    <n v="0"/>
    <m/>
    <m/>
    <m/>
    <m/>
    <m/>
    <m/>
    <m/>
    <m/>
    <n v="30000"/>
    <n v="0"/>
    <n v="30000"/>
    <n v="1"/>
    <n v="0"/>
    <n v="0"/>
    <n v="0"/>
    <n v="3900"/>
    <n v="0"/>
    <n v="3900"/>
    <n v="0"/>
    <n v="30000"/>
    <n v="0"/>
    <n v="0"/>
    <n v="3900"/>
    <n v="0"/>
    <m/>
    <n v="0"/>
    <m/>
    <m/>
    <m/>
    <m/>
    <m/>
    <m/>
    <x v="1"/>
    <n v="0"/>
    <n v="1"/>
    <n v="18"/>
    <n v="24"/>
    <n v="0"/>
    <n v="0"/>
    <n v="0"/>
    <n v="2014"/>
  </r>
  <r>
    <m/>
    <m/>
    <s v="KAM/PHA/73/TAS/29"/>
    <s v="UNEP"/>
    <m/>
    <x v="2"/>
    <s v="KAM"/>
    <x v="3"/>
    <s v="PHA"/>
    <s v="Verification report on the implementation of the HCFC phase-out management plan"/>
    <d v="2014-11-01T00:00:00"/>
    <d v="2016-05-01T00:00:00"/>
    <s v="FIN"/>
    <d v="2016-03-01T00:00:00"/>
    <m/>
    <d v="2016-12-01T00:00:00"/>
    <d v="2019-12-01T00:00:00"/>
    <n v="0"/>
    <m/>
    <m/>
    <n v="0"/>
    <m/>
    <m/>
    <m/>
    <m/>
    <m/>
    <m/>
    <m/>
    <m/>
    <n v="30000"/>
    <n v="-0.18999999999999773"/>
    <n v="29999.81"/>
    <n v="1.0000063333734446"/>
    <n v="-0.18999999999869033"/>
    <n v="-0.18999999999869033"/>
    <n v="0"/>
    <n v="3900"/>
    <n v="-0.40999999999999659"/>
    <n v="3899.59"/>
    <n v="-2.4697559750620712E-2"/>
    <n v="30000"/>
    <n v="0"/>
    <n v="0"/>
    <n v="3899.6146975597508"/>
    <n v="0"/>
    <m/>
    <n v="0"/>
    <m/>
    <m/>
    <m/>
    <m/>
    <m/>
    <m/>
    <x v="1"/>
    <n v="0"/>
    <n v="1"/>
    <n v="16"/>
    <n v="18"/>
    <n v="0"/>
    <n v="0"/>
    <n v="0"/>
    <n v="2014"/>
  </r>
  <r>
    <m/>
    <m/>
    <s v="KAM/PHA/84/TAS/38"/>
    <s v="UNEP"/>
    <m/>
    <x v="2"/>
    <s v="KAM"/>
    <x v="3"/>
    <s v="PHA"/>
    <s v="Verification report on the implementation of the HCFC phase-out management plan"/>
    <d v="2019-12-01T00:00:00"/>
    <d v="2021-12-01T00:00:00"/>
    <s v="FIN"/>
    <d v="2022-03-01T00:00:00"/>
    <m/>
    <d v="2022-06-01T00:00:00"/>
    <d v="2023-06-01T00:00:00"/>
    <n v="0"/>
    <m/>
    <m/>
    <n v="0"/>
    <m/>
    <m/>
    <m/>
    <m/>
    <m/>
    <m/>
    <m/>
    <m/>
    <n v="30000"/>
    <n v="-4900"/>
    <n v="25100"/>
    <n v="1"/>
    <n v="0"/>
    <n v="0"/>
    <n v="0"/>
    <n v="3900"/>
    <n v="-637"/>
    <n v="3263"/>
    <n v="0"/>
    <n v="25100"/>
    <n v="0"/>
    <n v="0"/>
    <n v="3263"/>
    <n v="0"/>
    <m/>
    <n v="0"/>
    <m/>
    <m/>
    <s v="The project was completed in June 2022.  The final payment of US$ 4,000 was released in August 2022.  The project was financially completed in June 2023.  "/>
    <s v="The project is financially completed. "/>
    <s v="N/a"/>
    <m/>
    <x v="1"/>
    <n v="0"/>
    <n v="1"/>
    <n v="27"/>
    <n v="24"/>
    <n v="0"/>
    <n v="0"/>
    <n v="0"/>
    <n v="2019"/>
  </r>
  <r>
    <m/>
    <m/>
    <s v="CBI/PHA/77/TAS/21"/>
    <s v="UNEP"/>
    <m/>
    <x v="0"/>
    <s v="CBI"/>
    <x v="3"/>
    <s v="PHA"/>
    <s v="Verification report on the implementation of the HCFC phase-out management plan"/>
    <d v="2016-12-01T00:00:00"/>
    <d v="2018-06-01T00:00:00"/>
    <s v="FIN"/>
    <d v="2017-06-01T00:00:00"/>
    <m/>
    <d v="2018-06-01T00:00:00"/>
    <d v="2018-12-01T00:00:00"/>
    <n v="0"/>
    <m/>
    <m/>
    <n v="0"/>
    <m/>
    <m/>
    <m/>
    <m/>
    <m/>
    <m/>
    <m/>
    <m/>
    <n v="30000"/>
    <n v="0"/>
    <n v="30000"/>
    <n v="1"/>
    <n v="0"/>
    <n v="0"/>
    <n v="0"/>
    <n v="3900"/>
    <n v="0"/>
    <n v="3900"/>
    <n v="0"/>
    <n v="30000"/>
    <n v="0"/>
    <n v="0"/>
    <n v="3900"/>
    <n v="0"/>
    <m/>
    <n v="0"/>
    <m/>
    <m/>
    <m/>
    <m/>
    <m/>
    <m/>
    <x v="1"/>
    <n v="0"/>
    <n v="1"/>
    <n v="6"/>
    <n v="18"/>
    <n v="0"/>
    <n v="0"/>
    <n v="0"/>
    <n v="2016"/>
  </r>
  <r>
    <m/>
    <m/>
    <s v="CAF/PHA/71/TAS/24"/>
    <s v="UNEP"/>
    <m/>
    <x v="0"/>
    <s v="CAF"/>
    <x v="3"/>
    <s v="PHA"/>
    <s v="Verification report on the implementation of the HCFC phase-out management plan"/>
    <d v="2013-12-01T00:00:00"/>
    <d v="2015-05-01T00:00:00"/>
    <s v="CLO"/>
    <m/>
    <m/>
    <m/>
    <d v="2019-12-01T00:00:00"/>
    <n v="0"/>
    <m/>
    <m/>
    <n v="0"/>
    <m/>
    <m/>
    <m/>
    <m/>
    <m/>
    <m/>
    <m/>
    <m/>
    <n v="30000"/>
    <n v="-30000"/>
    <n v="0"/>
    <n v="0"/>
    <n v="0"/>
    <n v="0"/>
    <n v="0"/>
    <n v="3900"/>
    <n v="-3900"/>
    <n v="0"/>
    <n v="0"/>
    <n v="0"/>
    <n v="0"/>
    <n v="0"/>
    <n v="0"/>
    <n v="0"/>
    <m/>
    <n v="0"/>
    <m/>
    <m/>
    <m/>
    <m/>
    <m/>
    <m/>
    <x v="0"/>
    <n v="0"/>
    <n v="0"/>
    <s v=""/>
    <n v="17"/>
    <n v="0"/>
    <n v="0"/>
    <n v="0"/>
    <n v="2013"/>
  </r>
  <r>
    <m/>
    <m/>
    <s v="CHD/PHA/73/TAS/26"/>
    <s v="UNEP"/>
    <m/>
    <x v="0"/>
    <s v="CHD"/>
    <x v="3"/>
    <s v="PHA"/>
    <s v="Verification report on the implementation of the HCFC phase-out management plan"/>
    <d v="2014-11-01T00:00:00"/>
    <d v="2016-05-01T00:00:00"/>
    <s v="FIN"/>
    <d v="2016-01-01T00:00:00"/>
    <m/>
    <d v="2016-12-01T00:00:00"/>
    <d v="2016-12-01T00:00:00"/>
    <n v="0"/>
    <m/>
    <m/>
    <n v="0"/>
    <m/>
    <m/>
    <m/>
    <m/>
    <m/>
    <m/>
    <m/>
    <m/>
    <n v="30000"/>
    <n v="0"/>
    <n v="30000"/>
    <n v="1"/>
    <n v="0"/>
    <n v="0"/>
    <n v="0"/>
    <n v="3900"/>
    <n v="0"/>
    <n v="3900"/>
    <n v="0"/>
    <n v="30000"/>
    <n v="0"/>
    <n v="0"/>
    <n v="3900"/>
    <n v="0"/>
    <m/>
    <n v="0"/>
    <m/>
    <m/>
    <m/>
    <m/>
    <m/>
    <m/>
    <x v="1"/>
    <n v="0"/>
    <n v="1"/>
    <n v="14"/>
    <n v="18"/>
    <n v="0"/>
    <n v="0"/>
    <n v="0"/>
    <n v="2014"/>
  </r>
  <r>
    <m/>
    <m/>
    <s v="CHD/PHA/77/TAS/31"/>
    <s v="UNEP"/>
    <m/>
    <x v="0"/>
    <s v="CHD"/>
    <x v="3"/>
    <s v="PHA"/>
    <s v="Verification report on the implementation of the HCFC phase-out management plan"/>
    <d v="2016-12-01T00:00:00"/>
    <d v="2018-06-01T00:00:00"/>
    <s v="FIN"/>
    <d v="2017-08-01T00:00:00"/>
    <m/>
    <d v="2018-06-01T00:00:00"/>
    <d v="2018-12-01T00:00:00"/>
    <n v="0"/>
    <m/>
    <m/>
    <n v="0"/>
    <m/>
    <m/>
    <m/>
    <m/>
    <m/>
    <m/>
    <m/>
    <m/>
    <n v="30000"/>
    <n v="0"/>
    <n v="30000"/>
    <n v="1"/>
    <n v="0"/>
    <n v="0"/>
    <n v="0"/>
    <n v="3900"/>
    <n v="0"/>
    <n v="3900"/>
    <n v="0"/>
    <n v="30000"/>
    <n v="0"/>
    <n v="0"/>
    <n v="3900"/>
    <n v="0"/>
    <m/>
    <n v="0"/>
    <m/>
    <m/>
    <m/>
    <m/>
    <m/>
    <m/>
    <x v="1"/>
    <n v="0"/>
    <n v="1"/>
    <n v="8"/>
    <n v="18"/>
    <n v="0"/>
    <n v="0"/>
    <n v="0"/>
    <n v="2016"/>
  </r>
  <r>
    <m/>
    <m/>
    <s v="COI/PHA/80/TAS/26"/>
    <s v="UNEP"/>
    <m/>
    <x v="0"/>
    <s v="COI"/>
    <x v="3"/>
    <s v="PHA"/>
    <s v="Verification report on the implementation of the HCFC phase-out management plan"/>
    <d v="2017-11-01T00:00:00"/>
    <d v="2019-12-01T00:00:00"/>
    <s v="FIN"/>
    <d v="2018-06-01T00:00:00"/>
    <m/>
    <d v="2019-12-01T00:00:00"/>
    <d v="2019-12-01T00:00:00"/>
    <n v="0"/>
    <m/>
    <m/>
    <n v="0"/>
    <m/>
    <m/>
    <m/>
    <m/>
    <m/>
    <m/>
    <m/>
    <m/>
    <n v="30000"/>
    <n v="-3682"/>
    <n v="26318"/>
    <n v="1"/>
    <n v="0"/>
    <n v="0"/>
    <n v="0"/>
    <n v="3900"/>
    <n v="-478.66"/>
    <n v="3421.34"/>
    <n v="0"/>
    <n v="26318"/>
    <n v="0"/>
    <n v="0"/>
    <n v="3421.34"/>
    <n v="0"/>
    <m/>
    <n v="0"/>
    <m/>
    <m/>
    <m/>
    <m/>
    <m/>
    <m/>
    <x v="1"/>
    <n v="0"/>
    <n v="1"/>
    <n v="7"/>
    <n v="25"/>
    <n v="0"/>
    <n v="0"/>
    <n v="0"/>
    <n v="2017"/>
  </r>
  <r>
    <m/>
    <m/>
    <s v="PRC/PHA/75/TAS/29"/>
    <s v="UNEP"/>
    <m/>
    <x v="0"/>
    <s v="PRC"/>
    <x v="3"/>
    <s v="PHA"/>
    <s v="Verification report on the implementation of the HCFC phase-out management plan"/>
    <d v="2015-11-01T00:00:00"/>
    <d v="2017-03-01T00:00:00"/>
    <s v="FIN"/>
    <d v="2016-01-01T00:00:00"/>
    <m/>
    <d v="2016-12-01T00:00:00"/>
    <d v="2018-12-01T00:00:00"/>
    <n v="0"/>
    <m/>
    <m/>
    <n v="0"/>
    <m/>
    <m/>
    <m/>
    <m/>
    <m/>
    <m/>
    <m/>
    <m/>
    <n v="30000"/>
    <n v="0"/>
    <n v="30000"/>
    <n v="1"/>
    <n v="0"/>
    <n v="0"/>
    <n v="0"/>
    <n v="3900"/>
    <n v="0"/>
    <n v="3900"/>
    <n v="0"/>
    <n v="30000"/>
    <n v="0"/>
    <n v="0"/>
    <n v="3900"/>
    <n v="0"/>
    <m/>
    <n v="0"/>
    <m/>
    <m/>
    <m/>
    <m/>
    <m/>
    <m/>
    <x v="1"/>
    <n v="0"/>
    <n v="1"/>
    <n v="2"/>
    <n v="16"/>
    <n v="0"/>
    <n v="0"/>
    <n v="0"/>
    <n v="2015"/>
  </r>
  <r>
    <m/>
    <m/>
    <s v="CKI/PHA/84/TAS/14"/>
    <s v="UNEP"/>
    <m/>
    <x v="2"/>
    <s v="CKI"/>
    <x v="3"/>
    <s v="PHA"/>
    <s v="Verification report on the implementation of the HCFC phase-out management plan"/>
    <d v="2019-12-01T00:00:00"/>
    <d v="2021-12-01T00:00:00"/>
    <s v="FIN"/>
    <d v="2020-08-01T00:00:00"/>
    <m/>
    <d v="2021-12-01T00:00:00"/>
    <d v="2022-12-01T00:00:00"/>
    <n v="0"/>
    <m/>
    <m/>
    <n v="0"/>
    <m/>
    <m/>
    <m/>
    <m/>
    <m/>
    <m/>
    <m/>
    <m/>
    <n v="30000"/>
    <n v="-19900"/>
    <n v="10100"/>
    <n v="1"/>
    <n v="0"/>
    <n v="0"/>
    <n v="0"/>
    <n v="3900"/>
    <n v="-2587"/>
    <n v="1313"/>
    <n v="0"/>
    <n v="10100"/>
    <n v="0"/>
    <n v="0"/>
    <n v="1313"/>
    <n v="0"/>
    <m/>
    <n v="0"/>
    <m/>
    <m/>
    <m/>
    <m/>
    <m/>
    <m/>
    <x v="1"/>
    <n v="0"/>
    <n v="1"/>
    <n v="8"/>
    <n v="24"/>
    <n v="0"/>
    <n v="0"/>
    <n v="0"/>
    <n v="2019"/>
  </r>
  <r>
    <m/>
    <m/>
    <s v="CUB/PHA/82/TAS/60"/>
    <s v="UNDP"/>
    <m/>
    <x v="1"/>
    <s v="CUB"/>
    <x v="3"/>
    <s v="PHA"/>
    <s v="Verification report on the implementation of the HCFC phase-out management plan"/>
    <d v="2018-12-01T00:00:00"/>
    <d v="2021-12-01T00:00:00"/>
    <s v="FIN"/>
    <d v="2020-06-01T00:00:00"/>
    <m/>
    <d v="2020-12-01T00:00:00"/>
    <d v="2022-01-01T00:00:00"/>
    <n v="0"/>
    <m/>
    <m/>
    <m/>
    <m/>
    <m/>
    <n v="0"/>
    <m/>
    <m/>
    <m/>
    <m/>
    <m/>
    <n v="30000"/>
    <n v="0"/>
    <n v="30000"/>
    <n v="1"/>
    <n v="0"/>
    <n v="0"/>
    <n v="0"/>
    <n v="2700"/>
    <n v="0"/>
    <n v="2700"/>
    <n v="0"/>
    <n v="30000"/>
    <n v="0"/>
    <n v="0"/>
    <n v="2700"/>
    <n v="0"/>
    <m/>
    <m/>
    <m/>
    <m/>
    <s v="Verification report performed."/>
    <m/>
    <m/>
    <m/>
    <x v="1"/>
    <n v="0"/>
    <n v="1"/>
    <n v="18"/>
    <n v="36"/>
    <n v="0"/>
    <n v="0"/>
    <n v="0"/>
    <n v="2018"/>
  </r>
  <r>
    <m/>
    <m/>
    <s v="DJI/PHA/80/TAS/24"/>
    <s v="UNEP"/>
    <m/>
    <x v="0"/>
    <s v="DJI"/>
    <x v="3"/>
    <s v="PHA"/>
    <s v="Verification report on the implementation of the HCFC phase-out management plan"/>
    <d v="2017-11-01T00:00:00"/>
    <d v="2019-12-01T00:00:00"/>
    <s v="FIN"/>
    <d v="2018-06-01T00:00:00"/>
    <m/>
    <d v="2019-12-01T00:00:00"/>
    <d v="2019-12-01T00:00:00"/>
    <n v="0"/>
    <m/>
    <m/>
    <n v="0"/>
    <m/>
    <m/>
    <m/>
    <m/>
    <m/>
    <m/>
    <m/>
    <m/>
    <n v="30000"/>
    <n v="-4621"/>
    <n v="25379"/>
    <n v="1"/>
    <n v="0"/>
    <n v="0"/>
    <n v="0"/>
    <n v="3900"/>
    <n v="-600.73"/>
    <n v="3299.27"/>
    <n v="0"/>
    <n v="25379"/>
    <n v="0"/>
    <n v="0"/>
    <n v="3299.27"/>
    <n v="0"/>
    <m/>
    <n v="0"/>
    <m/>
    <m/>
    <m/>
    <m/>
    <m/>
    <m/>
    <x v="1"/>
    <n v="0"/>
    <n v="1"/>
    <n v="7"/>
    <n v="25"/>
    <n v="0"/>
    <n v="0"/>
    <n v="0"/>
    <n v="2017"/>
  </r>
  <r>
    <m/>
    <m/>
    <s v="DMI/PHA/75/TAS/22"/>
    <s v="UNEP"/>
    <m/>
    <x v="1"/>
    <s v="DMI"/>
    <x v="3"/>
    <s v="PHA"/>
    <s v="Verification report on the implementation of the HCFC phase-out management plan"/>
    <d v="2015-11-01T00:00:00"/>
    <d v="2017-03-01T00:00:00"/>
    <s v="FIN"/>
    <d v="2017-11-01T00:00:00"/>
    <m/>
    <d v="2019-10-01T00:00:00"/>
    <d v="2019-12-01T00:00:00"/>
    <n v="0"/>
    <m/>
    <m/>
    <n v="0"/>
    <m/>
    <m/>
    <m/>
    <m/>
    <m/>
    <m/>
    <m/>
    <m/>
    <n v="30000"/>
    <n v="-3"/>
    <n v="29997"/>
    <n v="1"/>
    <n v="0"/>
    <n v="0"/>
    <n v="0"/>
    <n v="3900"/>
    <n v="-0.39"/>
    <n v="3899.61"/>
    <n v="0"/>
    <n v="29997"/>
    <n v="0"/>
    <n v="0"/>
    <n v="3899.61"/>
    <n v="0"/>
    <m/>
    <n v="0"/>
    <m/>
    <m/>
    <m/>
    <m/>
    <m/>
    <m/>
    <x v="1"/>
    <n v="0"/>
    <n v="1"/>
    <n v="24"/>
    <n v="16"/>
    <n v="0"/>
    <n v="0"/>
    <n v="0"/>
    <n v="2015"/>
  </r>
  <r>
    <m/>
    <m/>
    <s v="EQG/PHA/75/TAS/11"/>
    <s v="UNEP"/>
    <m/>
    <x v="0"/>
    <s v="EQG"/>
    <x v="3"/>
    <s v="PHA"/>
    <s v="Verification report on the implementation of the HCFC phase-out management plan"/>
    <d v="2015-11-01T00:00:00"/>
    <d v="2017-03-01T00:00:00"/>
    <s v="FIN"/>
    <d v="2017-05-01T00:00:00"/>
    <m/>
    <d v="2018-12-01T00:00:00"/>
    <d v="2018-12-01T00:00:00"/>
    <n v="0"/>
    <m/>
    <m/>
    <n v="0"/>
    <m/>
    <m/>
    <m/>
    <m/>
    <m/>
    <m/>
    <m/>
    <m/>
    <n v="30000"/>
    <n v="0"/>
    <n v="30000"/>
    <n v="1"/>
    <n v="0"/>
    <n v="0"/>
    <n v="0"/>
    <n v="3900"/>
    <n v="0"/>
    <n v="3900"/>
    <n v="0"/>
    <n v="30000"/>
    <n v="0"/>
    <n v="0"/>
    <n v="3900"/>
    <n v="0"/>
    <m/>
    <n v="0"/>
    <m/>
    <m/>
    <m/>
    <m/>
    <m/>
    <m/>
    <x v="1"/>
    <n v="0"/>
    <n v="1"/>
    <n v="18"/>
    <n v="16"/>
    <n v="0"/>
    <n v="0"/>
    <n v="0"/>
    <n v="2015"/>
  </r>
  <r>
    <m/>
    <m/>
    <s v="EQG/PHA/86/TAS/17"/>
    <s v="UNEP"/>
    <m/>
    <x v="0"/>
    <s v="EQG"/>
    <x v="3"/>
    <s v="PHA"/>
    <s v="Verification report on the implementation of the HCFC phase-out management plan"/>
    <d v="2020-12-01T00:00:00"/>
    <d v="2022-12-01T00:00:00"/>
    <s v="FIN"/>
    <d v="2021-11-01T00:00:00"/>
    <m/>
    <d v="2022-12-01T00:00:00"/>
    <d v="2022-12-01T00:00:00"/>
    <n v="0"/>
    <m/>
    <m/>
    <n v="0"/>
    <m/>
    <m/>
    <m/>
    <m/>
    <m/>
    <m/>
    <m/>
    <m/>
    <n v="30000"/>
    <n v="-240"/>
    <n v="29760"/>
    <n v="1"/>
    <n v="0"/>
    <n v="0"/>
    <n v="0"/>
    <n v="3900"/>
    <n v="-31.2"/>
    <n v="3868.8"/>
    <n v="0"/>
    <n v="29760"/>
    <n v="0"/>
    <n v="0"/>
    <n v="3868.8"/>
    <n v="0"/>
    <m/>
    <n v="0"/>
    <m/>
    <m/>
    <m/>
    <m/>
    <s v="Yes"/>
    <m/>
    <x v="1"/>
    <n v="0"/>
    <n v="1"/>
    <n v="11"/>
    <n v="24"/>
    <n v="0"/>
    <n v="0"/>
    <n v="0"/>
    <n v="2020"/>
  </r>
  <r>
    <m/>
    <m/>
    <s v="ERI/PHA/82/TAS/17"/>
    <s v="UNEP"/>
    <m/>
    <x v="0"/>
    <s v="ERI"/>
    <x v="3"/>
    <s v="PHA"/>
    <s v="Verification report on the implementation of the HCFC phase-out management plan"/>
    <d v="2018-12-01T00:00:00"/>
    <d v="2020-12-01T00:00:00"/>
    <s v="FIN"/>
    <d v="2019-03-01T00:00:00"/>
    <m/>
    <d v="2020-12-01T00:00:00"/>
    <d v="2020-12-01T00:00:00"/>
    <n v="0"/>
    <m/>
    <m/>
    <n v="0"/>
    <m/>
    <m/>
    <m/>
    <m/>
    <m/>
    <m/>
    <m/>
    <m/>
    <n v="30000"/>
    <n v="-982"/>
    <n v="29018"/>
    <n v="1"/>
    <n v="0"/>
    <n v="0"/>
    <n v="0"/>
    <n v="3900"/>
    <n v="-127.66"/>
    <n v="3772.34"/>
    <n v="0"/>
    <n v="29018"/>
    <n v="0"/>
    <n v="0"/>
    <n v="3772.34"/>
    <n v="0"/>
    <m/>
    <n v="0"/>
    <m/>
    <m/>
    <m/>
    <m/>
    <m/>
    <m/>
    <x v="1"/>
    <n v="0"/>
    <n v="1"/>
    <n v="3"/>
    <n v="24"/>
    <n v="0"/>
    <n v="0"/>
    <n v="0"/>
    <n v="2018"/>
  </r>
  <r>
    <m/>
    <m/>
    <s v="SWA/PHA/80/TAS/24"/>
    <s v="UNEP"/>
    <m/>
    <x v="0"/>
    <s v="SWA"/>
    <x v="3"/>
    <s v="PHA"/>
    <s v="Verification report on the implementation of the HCFC phase-out management plan"/>
    <d v="2017-11-01T00:00:00"/>
    <d v="2019-12-01T00:00:00"/>
    <s v="FIN"/>
    <d v="2018-03-01T00:00:00"/>
    <m/>
    <d v="2019-06-01T00:00:00"/>
    <d v="2019-12-01T00:00:00"/>
    <n v="0"/>
    <m/>
    <m/>
    <n v="0"/>
    <m/>
    <m/>
    <m/>
    <m/>
    <m/>
    <m/>
    <m/>
    <m/>
    <n v="30000"/>
    <n v="-1205"/>
    <n v="28795"/>
    <n v="1"/>
    <n v="0"/>
    <n v="0"/>
    <n v="0"/>
    <n v="3900"/>
    <n v="-156.65"/>
    <n v="3743.35"/>
    <n v="0"/>
    <n v="28795"/>
    <n v="0"/>
    <n v="0"/>
    <n v="3743.35"/>
    <n v="0"/>
    <m/>
    <n v="0"/>
    <m/>
    <m/>
    <m/>
    <m/>
    <m/>
    <m/>
    <x v="1"/>
    <n v="0"/>
    <n v="1"/>
    <n v="4"/>
    <n v="25"/>
    <n v="0"/>
    <n v="0"/>
    <n v="0"/>
    <n v="2017"/>
  </r>
  <r>
    <m/>
    <m/>
    <s v="SWA/PHA/86/TAS/30"/>
    <s v="UNEP"/>
    <m/>
    <x v="0"/>
    <s v="SWA"/>
    <x v="3"/>
    <s v="PHA"/>
    <s v="Verification report on the implementation of the HCFC phase-out management plan"/>
    <d v="2020-12-01T00:00:00"/>
    <d v="2022-12-01T00:00:00"/>
    <s v="FIN"/>
    <d v="2021-03-01T00:00:00"/>
    <m/>
    <d v="2022-12-01T00:00:00"/>
    <d v="2022-12-01T00:00:00"/>
    <n v="0"/>
    <m/>
    <m/>
    <n v="0"/>
    <m/>
    <m/>
    <m/>
    <m/>
    <m/>
    <m/>
    <m/>
    <m/>
    <n v="30000"/>
    <n v="-42.39"/>
    <n v="29957.61"/>
    <n v="1.000013018394992"/>
    <n v="-0.38999999999941792"/>
    <n v="-0.38999999999941792"/>
    <n v="0"/>
    <n v="3900"/>
    <n v="-5.51"/>
    <n v="3894.49"/>
    <n v="-5.0700009112460975E-2"/>
    <n v="29958"/>
    <n v="0"/>
    <n v="0"/>
    <n v="3894.5407000091122"/>
    <n v="0"/>
    <m/>
    <n v="0"/>
    <m/>
    <m/>
    <m/>
    <m/>
    <s v="Yes"/>
    <m/>
    <x v="1"/>
    <n v="0"/>
    <n v="1"/>
    <n v="3"/>
    <n v="24"/>
    <n v="0"/>
    <n v="0"/>
    <n v="0"/>
    <n v="2020"/>
  </r>
  <r>
    <m/>
    <m/>
    <s v="ETH/PHA/75/TAS/25"/>
    <s v="UNEP"/>
    <m/>
    <x v="0"/>
    <s v="ETH"/>
    <x v="3"/>
    <s v="PHA"/>
    <s v="Verification report on the implementation of the HCFC phase-out management plan"/>
    <d v="2015-11-01T00:00:00"/>
    <d v="2017-03-01T00:00:00"/>
    <s v="FIN"/>
    <d v="2016-04-01T00:00:00"/>
    <m/>
    <d v="2017-12-01T00:00:00"/>
    <d v="2018-12-01T00:00:00"/>
    <n v="0"/>
    <m/>
    <m/>
    <n v="0"/>
    <m/>
    <m/>
    <m/>
    <m/>
    <m/>
    <m/>
    <m/>
    <m/>
    <n v="30000"/>
    <n v="0"/>
    <n v="30000"/>
    <n v="1"/>
    <n v="0"/>
    <n v="0"/>
    <n v="0"/>
    <n v="3900"/>
    <n v="0"/>
    <n v="3900"/>
    <n v="0"/>
    <n v="30000"/>
    <n v="0"/>
    <n v="0"/>
    <n v="3900"/>
    <n v="0"/>
    <m/>
    <n v="0"/>
    <m/>
    <m/>
    <m/>
    <m/>
    <m/>
    <m/>
    <x v="1"/>
    <n v="0"/>
    <n v="1"/>
    <n v="5"/>
    <n v="16"/>
    <n v="0"/>
    <n v="0"/>
    <n v="0"/>
    <n v="2015"/>
  </r>
  <r>
    <m/>
    <m/>
    <s v="FIJ/PHA/82/TAS/35"/>
    <s v="UNDP"/>
    <m/>
    <x v="2"/>
    <s v="FIJ"/>
    <x v="3"/>
    <s v="PHA"/>
    <s v="Verification report on the implementation of the HCFC phase-out management plan"/>
    <d v="2018-12-01T00:00:00"/>
    <d v="2020-12-01T00:00:00"/>
    <s v="FIN"/>
    <d v="2020-03-01T00:00:00"/>
    <m/>
    <d v="2020-12-01T00:00:00"/>
    <d v="2022-01-01T00:00:00"/>
    <n v="0"/>
    <m/>
    <m/>
    <m/>
    <m/>
    <m/>
    <n v="0"/>
    <m/>
    <m/>
    <m/>
    <m/>
    <m/>
    <n v="30000"/>
    <n v="-6914"/>
    <n v="23086"/>
    <n v="1"/>
    <n v="0"/>
    <n v="0"/>
    <n v="0"/>
    <n v="2700"/>
    <n v="-622"/>
    <n v="2078"/>
    <n v="0.26179999843998303"/>
    <n v="23086"/>
    <n v="0"/>
    <n v="0"/>
    <n v="2077.73820000156"/>
    <n v="0"/>
    <m/>
    <m/>
    <m/>
    <m/>
    <s v="Verification report completed and submitted to the 86th ExCom as required."/>
    <m/>
    <m/>
    <m/>
    <x v="1"/>
    <n v="0"/>
    <n v="1"/>
    <n v="15"/>
    <n v="24"/>
    <n v="0"/>
    <n v="0"/>
    <n v="0"/>
    <n v="2018"/>
  </r>
  <r>
    <m/>
    <m/>
    <s v="FIJ/PHA/92/TAS/44"/>
    <s v="UNDP"/>
    <m/>
    <x v="2"/>
    <s v="FIJ"/>
    <x v="3"/>
    <s v="PHA"/>
    <s v="Verification report on the implementation of the HCFC phase-out management plan"/>
    <d v="2023-06-01T00:00:00"/>
    <d v="2025-12-01T00:00:00"/>
    <s v="ONG"/>
    <m/>
    <d v="2025-12-01T00:00:00"/>
    <m/>
    <m/>
    <n v="0"/>
    <m/>
    <m/>
    <n v="0"/>
    <m/>
    <m/>
    <m/>
    <m/>
    <m/>
    <n v="0"/>
    <m/>
    <m/>
    <n v="30000"/>
    <n v="0"/>
    <n v="30000"/>
    <n v="0"/>
    <n v="30000"/>
    <n v="30000"/>
    <n v="0"/>
    <n v="2700"/>
    <n v="0"/>
    <n v="2700"/>
    <n v="2700"/>
    <n v="0"/>
    <n v="0"/>
    <n v="6900"/>
    <n v="0"/>
    <n v="0"/>
    <m/>
    <m/>
    <m/>
    <m/>
    <s v="Will be conducted in 2025 along with the tranche submission"/>
    <s v="The consultant will be hired in Q4 of 2024."/>
    <s v="N/A"/>
    <m/>
    <x v="0"/>
    <n v="1"/>
    <n v="0"/>
    <s v=""/>
    <n v="30"/>
    <n v="0"/>
    <n v="30"/>
    <n v="0"/>
    <n v="2023"/>
  </r>
  <r>
    <m/>
    <m/>
    <s v="GAB/PHA/80/TAS/35"/>
    <s v="UNEP"/>
    <m/>
    <x v="0"/>
    <s v="GAB"/>
    <x v="3"/>
    <s v="PHA"/>
    <s v="Verification report on the implementation of the HCFC phase-out management plan"/>
    <d v="2017-11-01T00:00:00"/>
    <d v="2019-12-01T00:00:00"/>
    <s v="FIN"/>
    <d v="2018-06-01T00:00:00"/>
    <m/>
    <d v="2019-12-01T00:00:00"/>
    <d v="2019-12-01T00:00:00"/>
    <n v="0"/>
    <m/>
    <m/>
    <n v="0"/>
    <m/>
    <m/>
    <m/>
    <m/>
    <m/>
    <m/>
    <m/>
    <m/>
    <n v="30000"/>
    <n v="-4625.5"/>
    <n v="25374.5"/>
    <n v="1"/>
    <n v="0"/>
    <n v="0"/>
    <n v="0"/>
    <n v="3900"/>
    <n v="-601.32000000000005"/>
    <n v="3298.68"/>
    <n v="0"/>
    <n v="25374.5"/>
    <n v="0"/>
    <n v="0"/>
    <n v="3298.68"/>
    <n v="0"/>
    <m/>
    <n v="0"/>
    <m/>
    <m/>
    <m/>
    <m/>
    <m/>
    <m/>
    <x v="1"/>
    <n v="0"/>
    <n v="1"/>
    <n v="7"/>
    <n v="25"/>
    <n v="0"/>
    <n v="0"/>
    <n v="0"/>
    <n v="2017"/>
  </r>
  <r>
    <m/>
    <m/>
    <s v="GAM/PHA/71/TAS/27"/>
    <s v="UNEP"/>
    <m/>
    <x v="0"/>
    <s v="GAM"/>
    <x v="3"/>
    <s v="PHA"/>
    <s v="Verification report on the implementation of the HCFC phase-out management plan"/>
    <d v="2013-12-01T00:00:00"/>
    <d v="2016-11-01T00:00:00"/>
    <s v="FIN"/>
    <d v="2016-04-01T00:00:00"/>
    <m/>
    <d v="2017-12-01T00:00:00"/>
    <d v="2018-12-01T00:00:00"/>
    <n v="0"/>
    <m/>
    <m/>
    <n v="0"/>
    <m/>
    <m/>
    <m/>
    <m/>
    <m/>
    <m/>
    <m/>
    <m/>
    <n v="30000"/>
    <n v="0"/>
    <n v="30000"/>
    <n v="1"/>
    <n v="0"/>
    <n v="0"/>
    <n v="0"/>
    <n v="3900"/>
    <n v="0"/>
    <n v="3900"/>
    <n v="0"/>
    <n v="30000"/>
    <n v="0"/>
    <n v="0"/>
    <n v="3900"/>
    <n v="0"/>
    <m/>
    <n v="0"/>
    <m/>
    <m/>
    <m/>
    <m/>
    <m/>
    <m/>
    <x v="1"/>
    <n v="0"/>
    <n v="1"/>
    <n v="28"/>
    <n v="35"/>
    <n v="0"/>
    <n v="0"/>
    <n v="0"/>
    <n v="2013"/>
  </r>
  <r>
    <m/>
    <m/>
    <s v="GAM/PHA/82/TAS/36"/>
    <s v="UNEP"/>
    <m/>
    <x v="0"/>
    <s v="GAM"/>
    <x v="3"/>
    <s v="PHA"/>
    <s v="Verification report on the implementation of the HCFC phase-out management plan"/>
    <d v="2018-12-01T00:00:00"/>
    <d v="2020-12-01T00:00:00"/>
    <s v="FIN"/>
    <d v="2019-03-01T00:00:00"/>
    <m/>
    <d v="2020-12-01T00:00:00"/>
    <d v="2020-12-01T00:00:00"/>
    <n v="0"/>
    <m/>
    <m/>
    <n v="0"/>
    <m/>
    <m/>
    <m/>
    <m/>
    <m/>
    <m/>
    <m/>
    <m/>
    <n v="30000"/>
    <n v="-1096"/>
    <n v="28904"/>
    <n v="1"/>
    <n v="0"/>
    <n v="0"/>
    <n v="0"/>
    <n v="3900"/>
    <n v="-142.47999999999999"/>
    <n v="3757.52"/>
    <n v="0"/>
    <n v="28904"/>
    <n v="0"/>
    <n v="0"/>
    <n v="3757.52"/>
    <n v="0"/>
    <m/>
    <n v="0"/>
    <m/>
    <m/>
    <m/>
    <m/>
    <m/>
    <m/>
    <x v="1"/>
    <n v="0"/>
    <n v="1"/>
    <n v="3"/>
    <n v="24"/>
    <n v="0"/>
    <n v="0"/>
    <n v="0"/>
    <n v="2018"/>
  </r>
  <r>
    <m/>
    <m/>
    <s v="GRN/PHA/82/TAS/26"/>
    <s v="UNEP"/>
    <m/>
    <x v="1"/>
    <s v="GRN"/>
    <x v="3"/>
    <s v="PHA"/>
    <s v="Verification report on the implementation of the HCFC phase-out management plan"/>
    <d v="2018-12-01T00:00:00"/>
    <d v="2020-12-01T00:00:00"/>
    <s v="FIN"/>
    <d v="2021-07-01T00:00:00"/>
    <m/>
    <d v="2022-06-01T00:00:00"/>
    <d v="2022-12-01T00:00:00"/>
    <n v="0"/>
    <m/>
    <m/>
    <n v="0"/>
    <m/>
    <m/>
    <m/>
    <m/>
    <m/>
    <m/>
    <m/>
    <m/>
    <n v="30000"/>
    <n v="-18890"/>
    <n v="11110"/>
    <n v="1"/>
    <n v="0"/>
    <n v="0"/>
    <n v="0"/>
    <n v="3900"/>
    <n v="-2455.6999999999998"/>
    <n v="1444.3000000000002"/>
    <n v="0"/>
    <n v="11110"/>
    <n v="0"/>
    <n v="0"/>
    <n v="1444.3"/>
    <n v="0"/>
    <m/>
    <n v="0"/>
    <m/>
    <m/>
    <m/>
    <m/>
    <m/>
    <m/>
    <x v="1"/>
    <n v="0"/>
    <n v="1"/>
    <n v="31"/>
    <n v="24"/>
    <n v="0"/>
    <n v="0"/>
    <n v="0"/>
    <n v="2018"/>
  </r>
  <r>
    <m/>
    <m/>
    <s v="GUA/PHA/84/TAS/56"/>
    <s v="UNIDO"/>
    <m/>
    <x v="1"/>
    <s v="GUA"/>
    <x v="3"/>
    <s v="PHA"/>
    <s v="Verification report on the implementation of the HCFC phase-out management plan"/>
    <d v="2019-12-01T00:00:00"/>
    <d v="2021-12-01T00:00:00"/>
    <s v="FIN"/>
    <d v="2020-03-01T00:00:00"/>
    <m/>
    <d v="2021-01-01T00:00:00"/>
    <d v="2021-09-01T00:00:00"/>
    <n v="0"/>
    <m/>
    <m/>
    <n v="0"/>
    <m/>
    <m/>
    <n v="0"/>
    <m/>
    <m/>
    <n v="0"/>
    <m/>
    <m/>
    <n v="30000"/>
    <n v="-3402.97"/>
    <n v="26597.03"/>
    <n v="0.99999887205451143"/>
    <n v="2.9999999998835847E-2"/>
    <n v="2.9999999998835847E-2"/>
    <n v="0"/>
    <n v="2700"/>
    <n v="-306.27999999999997"/>
    <n v="2393.7200000000003"/>
    <n v="-0.27999999999974534"/>
    <n v="26597"/>
    <n v="0"/>
    <m/>
    <n v="2394"/>
    <n v="0"/>
    <m/>
    <m/>
    <m/>
    <m/>
    <m/>
    <m/>
    <m/>
    <m/>
    <x v="1"/>
    <n v="0"/>
    <n v="1"/>
    <n v="3"/>
    <n v="24"/>
    <n v="0"/>
    <n v="0"/>
    <n v="0"/>
    <n v="2019"/>
  </r>
  <r>
    <m/>
    <m/>
    <s v="GBS/PHA/82/TAS/25"/>
    <s v="UNEP"/>
    <m/>
    <x v="0"/>
    <s v="GBS"/>
    <x v="3"/>
    <s v="PHA"/>
    <s v="Verification report on the implementation of the HCFC phase-out management plan"/>
    <d v="2018-12-01T00:00:00"/>
    <d v="2020-12-01T00:00:00"/>
    <s v="FIN"/>
    <d v="2019-12-01T00:00:00"/>
    <m/>
    <d v="2020-03-01T00:00:00"/>
    <d v="2020-12-01T00:00:00"/>
    <n v="0"/>
    <m/>
    <m/>
    <n v="0"/>
    <m/>
    <m/>
    <m/>
    <m/>
    <m/>
    <m/>
    <m/>
    <m/>
    <n v="30000"/>
    <n v="0"/>
    <n v="30000"/>
    <n v="1"/>
    <n v="0"/>
    <n v="0"/>
    <n v="0"/>
    <n v="3900"/>
    <n v="0"/>
    <n v="3900"/>
    <n v="0"/>
    <n v="30000"/>
    <n v="0"/>
    <n v="0"/>
    <n v="3900"/>
    <n v="0"/>
    <m/>
    <n v="0"/>
    <m/>
    <m/>
    <m/>
    <m/>
    <m/>
    <m/>
    <x v="1"/>
    <n v="0"/>
    <n v="1"/>
    <n v="12"/>
    <n v="24"/>
    <n v="0"/>
    <n v="0"/>
    <n v="0"/>
    <n v="2018"/>
  </r>
  <r>
    <m/>
    <m/>
    <s v="GUY/PHA/77/TAS/29"/>
    <s v="UNEP"/>
    <m/>
    <x v="1"/>
    <s v="GUY"/>
    <x v="3"/>
    <s v="PHA"/>
    <s v="Verification report on the implementation of the HCFC phase-out management plan"/>
    <d v="2016-12-01T00:00:00"/>
    <d v="2018-06-01T00:00:00"/>
    <s v="FIN"/>
    <d v="2019-01-01T00:00:00"/>
    <m/>
    <d v="2019-03-01T00:00:00"/>
    <d v="2019-12-01T00:00:00"/>
    <n v="0"/>
    <m/>
    <m/>
    <n v="0"/>
    <m/>
    <m/>
    <m/>
    <m/>
    <m/>
    <m/>
    <m/>
    <m/>
    <n v="30000"/>
    <n v="-5255"/>
    <n v="24745"/>
    <n v="1"/>
    <n v="0"/>
    <n v="0"/>
    <n v="0"/>
    <n v="3900"/>
    <n v="-683.15"/>
    <n v="3216.85"/>
    <n v="0"/>
    <n v="24745"/>
    <n v="0"/>
    <n v="0"/>
    <n v="3216.85"/>
    <n v="0"/>
    <m/>
    <n v="0"/>
    <m/>
    <m/>
    <m/>
    <m/>
    <m/>
    <m/>
    <x v="1"/>
    <n v="0"/>
    <n v="1"/>
    <n v="25"/>
    <n v="18"/>
    <n v="0"/>
    <n v="0"/>
    <n v="0"/>
    <n v="2016"/>
  </r>
  <r>
    <m/>
    <m/>
    <s v="GUY/PHA/86/TAS/34"/>
    <s v="UNEP"/>
    <m/>
    <x v="1"/>
    <s v="GUY"/>
    <x v="3"/>
    <s v="PHA"/>
    <s v="Verification report on the implementation of the HCFC phase-out management plan"/>
    <d v="2020-12-01T00:00:00"/>
    <d v="2022-12-01T00:00:00"/>
    <s v="FIN"/>
    <d v="2021-12-01T00:00:00"/>
    <m/>
    <d v="2023-12-01T00:00:00"/>
    <d v="2023-12-01T00:00:00"/>
    <n v="0"/>
    <m/>
    <m/>
    <n v="0"/>
    <m/>
    <m/>
    <m/>
    <m/>
    <m/>
    <m/>
    <m/>
    <m/>
    <n v="30000"/>
    <n v="0"/>
    <n v="30000"/>
    <n v="0.67166666666666663"/>
    <n v="9850"/>
    <n v="9850"/>
    <n v="0"/>
    <n v="3900"/>
    <n v="0"/>
    <n v="3900"/>
    <n v="1280.5"/>
    <n v="20150"/>
    <n v="0"/>
    <n v="0"/>
    <n v="2619.5"/>
    <n v="0"/>
    <m/>
    <n v="0"/>
    <m/>
    <m/>
    <s v="Project is financially completed "/>
    <s v="The project is financialy completed "/>
    <s v="Yes"/>
    <m/>
    <x v="1"/>
    <n v="0"/>
    <n v="1"/>
    <n v="12"/>
    <n v="24"/>
    <n v="0"/>
    <n v="0"/>
    <n v="0"/>
    <n v="2020"/>
  </r>
  <r>
    <m/>
    <m/>
    <s v="HAI/PHA/73/TAS/19"/>
    <s v="UNEP"/>
    <m/>
    <x v="1"/>
    <s v="HAI"/>
    <x v="3"/>
    <s v="PHA"/>
    <s v="Verification report on the implementation of the HCFC phase-out management plan"/>
    <d v="2014-11-01T00:00:00"/>
    <d v="2015-05-01T00:00:00"/>
    <s v="FIN"/>
    <d v="2016-04-01T00:00:00"/>
    <m/>
    <d v="2017-12-01T00:00:00"/>
    <d v="2018-12-01T00:00:00"/>
    <n v="0"/>
    <m/>
    <m/>
    <n v="0"/>
    <m/>
    <m/>
    <m/>
    <m/>
    <m/>
    <m/>
    <m/>
    <m/>
    <n v="30000"/>
    <n v="0"/>
    <n v="30000"/>
    <n v="1"/>
    <n v="0"/>
    <n v="0"/>
    <n v="0"/>
    <n v="3900"/>
    <n v="0"/>
    <n v="3900"/>
    <n v="0"/>
    <n v="30000"/>
    <n v="0"/>
    <n v="0"/>
    <n v="3900"/>
    <n v="0"/>
    <m/>
    <n v="0"/>
    <m/>
    <m/>
    <m/>
    <m/>
    <m/>
    <m/>
    <x v="1"/>
    <n v="0"/>
    <n v="1"/>
    <n v="17"/>
    <n v="6"/>
    <n v="0"/>
    <n v="0"/>
    <n v="0"/>
    <n v="2014"/>
  </r>
  <r>
    <m/>
    <m/>
    <s v="HAI/PHA/86/TAS/24"/>
    <s v="UNEP"/>
    <m/>
    <x v="1"/>
    <s v="HAI"/>
    <x v="3"/>
    <s v="PHA"/>
    <s v="Verification report on the implementation of the HCFC phase-out management plan"/>
    <d v="2020-12-01T00:00:00"/>
    <d v="2022-12-01T00:00:00"/>
    <s v="FIN"/>
    <m/>
    <m/>
    <d v="2022-12-01T00:00:00"/>
    <d v="2022-12-01T00:00:00"/>
    <n v="0"/>
    <m/>
    <m/>
    <n v="0"/>
    <m/>
    <m/>
    <m/>
    <m/>
    <m/>
    <m/>
    <m/>
    <m/>
    <n v="30000"/>
    <n v="-30000"/>
    <n v="0"/>
    <n v="0"/>
    <n v="0"/>
    <n v="0"/>
    <n v="0"/>
    <n v="3900"/>
    <n v="-3900"/>
    <n v="0"/>
    <n v="0"/>
    <n v="0"/>
    <n v="0"/>
    <n v="0"/>
    <n v="0"/>
    <n v="0"/>
    <m/>
    <n v="0"/>
    <m/>
    <m/>
    <m/>
    <m/>
    <s v="Yes"/>
    <m/>
    <x v="1"/>
    <n v="0"/>
    <n v="0"/>
    <s v=""/>
    <n v="24"/>
    <n v="0"/>
    <n v="0"/>
    <n v="0"/>
    <n v="2020"/>
  </r>
  <r>
    <m/>
    <m/>
    <s v="HON/PHA/84/TAS/49"/>
    <s v="UNIDO"/>
    <m/>
    <x v="1"/>
    <s v="HON"/>
    <x v="3"/>
    <s v="PHA"/>
    <s v="Verification report on the implementation of the HCFC phase-out management plan"/>
    <d v="2019-12-01T00:00:00"/>
    <d v="2021-12-01T00:00:00"/>
    <s v="FIN"/>
    <d v="2020-03-01T00:00:00"/>
    <m/>
    <d v="2021-01-01T00:00:00"/>
    <d v="2021-09-01T00:00:00"/>
    <n v="0"/>
    <m/>
    <m/>
    <n v="0"/>
    <m/>
    <m/>
    <n v="0"/>
    <m/>
    <m/>
    <n v="0"/>
    <m/>
    <m/>
    <n v="30000"/>
    <n v="-285.24"/>
    <n v="29714.76"/>
    <n v="1.0000080767941588"/>
    <n v="-0.24000000000160071"/>
    <n v="-0.24000000000160071"/>
    <n v="0"/>
    <n v="2700"/>
    <n v="-25.71"/>
    <n v="2674.29"/>
    <n v="0.28999999999996362"/>
    <n v="29715"/>
    <n v="0"/>
    <m/>
    <n v="2674"/>
    <n v="0"/>
    <m/>
    <m/>
    <m/>
    <m/>
    <m/>
    <m/>
    <m/>
    <m/>
    <x v="1"/>
    <n v="0"/>
    <n v="1"/>
    <n v="3"/>
    <n v="24"/>
    <n v="0"/>
    <n v="0"/>
    <n v="0"/>
    <n v="2019"/>
  </r>
  <r>
    <m/>
    <m/>
    <s v="JAM/PHA/84/TAS/39"/>
    <s v="UNDP"/>
    <m/>
    <x v="1"/>
    <s v="JAM"/>
    <x v="3"/>
    <s v="PHA"/>
    <s v="Verification report on the implementation of the HCFC phase-out management plan"/>
    <d v="2019-12-01T00:00:00"/>
    <d v="2021-12-01T00:00:00"/>
    <s v="FIN"/>
    <d v="2020-04-01T00:00:00"/>
    <m/>
    <d v="2021-12-01T00:00:00"/>
    <d v="2023-02-01T00:00:00"/>
    <n v="0"/>
    <m/>
    <m/>
    <m/>
    <m/>
    <m/>
    <n v="0"/>
    <m/>
    <m/>
    <m/>
    <m/>
    <m/>
    <n v="30000"/>
    <n v="-3421"/>
    <n v="26579"/>
    <n v="1"/>
    <n v="0"/>
    <n v="0"/>
    <n v="0"/>
    <n v="2700"/>
    <n v="-308"/>
    <n v="2392"/>
    <n v="-0.11000000000012733"/>
    <n v="26579"/>
    <n v="0"/>
    <n v="0"/>
    <n v="2392.11"/>
    <n v="0"/>
    <m/>
    <m/>
    <m/>
    <m/>
    <s v="Financially completed in 2023."/>
    <m/>
    <m/>
    <m/>
    <x v="1"/>
    <n v="0"/>
    <n v="1"/>
    <n v="4"/>
    <n v="24"/>
    <n v="0"/>
    <n v="0"/>
    <n v="0"/>
    <n v="2019"/>
  </r>
  <r>
    <m/>
    <m/>
    <s v="KIR/PHA/84/TAS/15"/>
    <s v="UNEP"/>
    <m/>
    <x v="2"/>
    <s v="KIR"/>
    <x v="3"/>
    <s v="PHA"/>
    <s v="Verification report on the implementation of the HCFC phase-out management plan"/>
    <d v="2019-12-01T00:00:00"/>
    <d v="2021-12-01T00:00:00"/>
    <s v="FIN"/>
    <d v="2021-08-01T00:00:00"/>
    <m/>
    <d v="2021-12-01T00:00:00"/>
    <d v="2022-12-01T00:00:00"/>
    <n v="0"/>
    <m/>
    <m/>
    <n v="0"/>
    <m/>
    <m/>
    <m/>
    <m/>
    <m/>
    <m/>
    <m/>
    <m/>
    <n v="30000"/>
    <n v="-19900"/>
    <n v="10100"/>
    <n v="1"/>
    <n v="0"/>
    <n v="0"/>
    <n v="0"/>
    <n v="3900"/>
    <n v="-2587"/>
    <n v="1313"/>
    <n v="0"/>
    <n v="10100"/>
    <n v="0"/>
    <n v="0"/>
    <n v="1313"/>
    <n v="0"/>
    <m/>
    <n v="0"/>
    <m/>
    <m/>
    <s v="Although the project was completed in December 2022, there was delay in receiving the signed expenditure report by the Government and the project could not be financially completed in 2023.  UNEP conducted a country mission in July 2023 to follow up on the closure of the project. UNEP regularly followed-up with the Government to submit the expenditure report to conclude final expense of the project.  "/>
    <s v="There were internal challenges due to the absence of the NOO in Kiribati in 2024.  UNEP continues to work with officer-in-charge of the government on the way forward to transmit the signed expenditure report for financial closure of the project."/>
    <m/>
    <m/>
    <x v="1"/>
    <n v="0"/>
    <n v="1"/>
    <n v="20"/>
    <n v="24"/>
    <n v="0"/>
    <n v="0"/>
    <n v="0"/>
    <n v="2019"/>
  </r>
  <r>
    <m/>
    <m/>
    <s v="LAO/PHA/71/TAS/25"/>
    <s v="UNEP"/>
    <m/>
    <x v="2"/>
    <s v="LAO"/>
    <x v="3"/>
    <s v="PHA"/>
    <s v="Verification report on the implementation of the HCFC phase-out management plan"/>
    <d v="2013-12-01T00:00:00"/>
    <d v="2015-05-01T00:00:00"/>
    <s v="FIN"/>
    <d v="2015-12-01T00:00:00"/>
    <m/>
    <d v="2016-03-01T00:00:00"/>
    <d v="2017-12-01T00:00:00"/>
    <n v="0"/>
    <m/>
    <m/>
    <n v="0"/>
    <m/>
    <m/>
    <m/>
    <m/>
    <m/>
    <m/>
    <m/>
    <m/>
    <n v="30000"/>
    <n v="-13468"/>
    <n v="16532"/>
    <n v="1"/>
    <n v="0"/>
    <n v="0"/>
    <n v="0"/>
    <n v="3900"/>
    <n v="-1750.48"/>
    <n v="2149.52"/>
    <n v="0"/>
    <n v="16532"/>
    <n v="0"/>
    <n v="0"/>
    <n v="2149.52"/>
    <n v="0"/>
    <m/>
    <n v="0"/>
    <m/>
    <m/>
    <m/>
    <m/>
    <m/>
    <m/>
    <x v="1"/>
    <n v="0"/>
    <n v="1"/>
    <n v="24"/>
    <n v="17"/>
    <n v="0"/>
    <n v="0"/>
    <n v="0"/>
    <n v="2013"/>
  </r>
  <r>
    <m/>
    <m/>
    <s v="LAO/PHA/82/TAS/32"/>
    <s v="UNEP"/>
    <m/>
    <x v="2"/>
    <s v="LAO"/>
    <x v="3"/>
    <s v="PHA"/>
    <s v="Verification report on the implementation of the HCFC phase-out management plan"/>
    <d v="2018-12-01T00:00:00"/>
    <d v="2020-12-01T00:00:00"/>
    <s v="FIN"/>
    <d v="2019-10-01T00:00:00"/>
    <m/>
    <d v="2020-12-01T00:00:00"/>
    <d v="2021-12-01T00:00:00"/>
    <n v="0"/>
    <m/>
    <m/>
    <n v="0"/>
    <m/>
    <m/>
    <m/>
    <m/>
    <m/>
    <m/>
    <m/>
    <m/>
    <n v="30000"/>
    <n v="-12088"/>
    <n v="17912"/>
    <n v="1"/>
    <n v="0"/>
    <n v="0"/>
    <n v="0"/>
    <n v="3900"/>
    <n v="-1571.44"/>
    <n v="2328.56"/>
    <n v="0"/>
    <n v="17912"/>
    <n v="0"/>
    <n v="0"/>
    <n v="2328.56"/>
    <n v="0"/>
    <m/>
    <n v="0"/>
    <m/>
    <m/>
    <m/>
    <m/>
    <m/>
    <m/>
    <x v="1"/>
    <n v="0"/>
    <n v="1"/>
    <n v="10"/>
    <n v="24"/>
    <n v="0"/>
    <n v="0"/>
    <n v="0"/>
    <n v="2018"/>
  </r>
  <r>
    <m/>
    <m/>
    <s v="MAG/PHA/82/TAS/31"/>
    <s v="UNEP"/>
    <m/>
    <x v="0"/>
    <s v="MAG"/>
    <x v="3"/>
    <s v="PHA"/>
    <s v="Verification report on the implementation of the HCFC phase-out management plan"/>
    <d v="2018-12-01T00:00:00"/>
    <d v="2020-12-01T00:00:00"/>
    <s v="FIN"/>
    <d v="2019-12-01T00:00:00"/>
    <m/>
    <d v="2020-12-01T00:00:00"/>
    <d v="2020-12-01T00:00:00"/>
    <n v="0"/>
    <m/>
    <m/>
    <n v="0"/>
    <m/>
    <m/>
    <m/>
    <m/>
    <m/>
    <m/>
    <m/>
    <m/>
    <n v="30000"/>
    <n v="-1076.06"/>
    <n v="28923.94"/>
    <n v="1.0000020744061839"/>
    <n v="-6.0000000001309672E-2"/>
    <n v="-6.0000000001309672E-2"/>
    <n v="0"/>
    <n v="3900"/>
    <n v="-139.88999999999999"/>
    <n v="3760.11"/>
    <n v="-7.7999954364713631E-3"/>
    <n v="28924"/>
    <n v="0"/>
    <n v="0"/>
    <n v="3760.1177999954366"/>
    <n v="0"/>
    <m/>
    <n v="0"/>
    <m/>
    <m/>
    <m/>
    <m/>
    <m/>
    <m/>
    <x v="1"/>
    <n v="0"/>
    <n v="1"/>
    <n v="12"/>
    <n v="24"/>
    <n v="0"/>
    <n v="0"/>
    <n v="0"/>
    <n v="2018"/>
  </r>
  <r>
    <m/>
    <m/>
    <s v="MLW/PHA/71/TAS/35"/>
    <s v="UNEP"/>
    <m/>
    <x v="0"/>
    <s v="MLW"/>
    <x v="3"/>
    <s v="PHA"/>
    <s v="Verification report on the implementation of the HCFC phase-out management plan"/>
    <d v="2013-12-01T00:00:00"/>
    <d v="2016-05-01T00:00:00"/>
    <s v="FIN"/>
    <d v="2016-04-01T00:00:00"/>
    <m/>
    <d v="2017-12-01T00:00:00"/>
    <d v="2018-12-01T00:00:00"/>
    <n v="0"/>
    <m/>
    <m/>
    <n v="0"/>
    <m/>
    <m/>
    <m/>
    <m/>
    <m/>
    <m/>
    <m/>
    <m/>
    <n v="30000"/>
    <n v="0"/>
    <n v="30000"/>
    <n v="1"/>
    <n v="0"/>
    <n v="0"/>
    <n v="0"/>
    <n v="3900"/>
    <n v="0"/>
    <n v="3900"/>
    <n v="0"/>
    <n v="30000"/>
    <n v="0"/>
    <n v="0"/>
    <n v="3900"/>
    <n v="0"/>
    <m/>
    <n v="0"/>
    <m/>
    <m/>
    <m/>
    <m/>
    <m/>
    <m/>
    <x v="1"/>
    <n v="0"/>
    <n v="1"/>
    <n v="28"/>
    <n v="29"/>
    <n v="0"/>
    <n v="0"/>
    <n v="0"/>
    <n v="2013"/>
  </r>
  <r>
    <m/>
    <m/>
    <s v="MLW/PHA/82/TAS/44"/>
    <s v="UNEP"/>
    <m/>
    <x v="0"/>
    <s v="MLW"/>
    <x v="3"/>
    <s v="PHA"/>
    <s v="Verification report on the implementation of the HCFC phase-out management plan"/>
    <d v="2018-12-01T00:00:00"/>
    <d v="2020-12-01T00:00:00"/>
    <s v="FIN"/>
    <d v="2019-06-01T00:00:00"/>
    <m/>
    <d v="2020-12-01T00:00:00"/>
    <d v="2020-12-01T00:00:00"/>
    <n v="0"/>
    <m/>
    <m/>
    <n v="0"/>
    <m/>
    <m/>
    <m/>
    <m/>
    <m/>
    <m/>
    <m/>
    <m/>
    <n v="30000"/>
    <n v="-1547"/>
    <n v="28453"/>
    <n v="1"/>
    <n v="0"/>
    <n v="0"/>
    <n v="0"/>
    <n v="3900"/>
    <n v="-201.11"/>
    <n v="3698.89"/>
    <n v="0"/>
    <n v="28453"/>
    <n v="0"/>
    <n v="0"/>
    <n v="3698.8900000000003"/>
    <n v="0"/>
    <m/>
    <n v="0"/>
    <m/>
    <m/>
    <m/>
    <m/>
    <m/>
    <m/>
    <x v="1"/>
    <n v="0"/>
    <n v="1"/>
    <n v="6"/>
    <n v="24"/>
    <n v="0"/>
    <n v="0"/>
    <n v="0"/>
    <n v="2018"/>
  </r>
  <r>
    <m/>
    <m/>
    <s v="MDV/PHA/73/TAS/26"/>
    <s v="UNEP"/>
    <m/>
    <x v="2"/>
    <s v="MDV"/>
    <x v="3"/>
    <s v="PHA"/>
    <s v="Verification report on the implementation of the HCFC phase-out management plan"/>
    <d v="2014-11-01T00:00:00"/>
    <d v="2015-05-01T00:00:00"/>
    <s v="FIN"/>
    <d v="2015-04-01T00:00:00"/>
    <m/>
    <d v="2016-12-01T00:00:00"/>
    <d v="2017-12-01T00:00:00"/>
    <n v="0"/>
    <m/>
    <m/>
    <n v="0"/>
    <m/>
    <m/>
    <m/>
    <m/>
    <m/>
    <m/>
    <m/>
    <m/>
    <n v="30000"/>
    <n v="-2880"/>
    <n v="27120"/>
    <n v="1"/>
    <n v="0"/>
    <n v="0"/>
    <n v="0"/>
    <n v="3900"/>
    <n v="-374.4"/>
    <n v="3525.6"/>
    <n v="0"/>
    <n v="27120"/>
    <n v="0"/>
    <n v="0"/>
    <n v="3525.6"/>
    <n v="0"/>
    <m/>
    <n v="0"/>
    <m/>
    <m/>
    <m/>
    <m/>
    <m/>
    <m/>
    <x v="1"/>
    <n v="0"/>
    <n v="1"/>
    <n v="5"/>
    <n v="6"/>
    <n v="0"/>
    <n v="0"/>
    <n v="0"/>
    <n v="2014"/>
  </r>
  <r>
    <m/>
    <m/>
    <s v="MLI/PHA/75/TAS/36"/>
    <s v="UNEP"/>
    <m/>
    <x v="0"/>
    <s v="MLI"/>
    <x v="3"/>
    <s v="PHA"/>
    <s v="Verification report on the implementation of the HCFC phase-out management plan"/>
    <d v="2015-11-01T00:00:00"/>
    <d v="2017-03-01T00:00:00"/>
    <s v="FIN"/>
    <d v="2016-01-01T00:00:00"/>
    <m/>
    <d v="2017-07-01T00:00:00"/>
    <d v="2018-12-01T00:00:00"/>
    <n v="0"/>
    <m/>
    <m/>
    <n v="0"/>
    <m/>
    <m/>
    <m/>
    <m/>
    <m/>
    <m/>
    <m/>
    <m/>
    <n v="30000"/>
    <n v="0"/>
    <n v="30000"/>
    <n v="1"/>
    <n v="0"/>
    <n v="0"/>
    <n v="0"/>
    <n v="3900"/>
    <n v="0"/>
    <n v="3900"/>
    <n v="0"/>
    <n v="30000"/>
    <n v="0"/>
    <n v="0"/>
    <n v="3900"/>
    <n v="0"/>
    <m/>
    <n v="0"/>
    <m/>
    <m/>
    <m/>
    <m/>
    <m/>
    <m/>
    <x v="1"/>
    <n v="0"/>
    <n v="1"/>
    <n v="2"/>
    <n v="16"/>
    <n v="0"/>
    <n v="0"/>
    <n v="0"/>
    <n v="2015"/>
  </r>
  <r>
    <m/>
    <m/>
    <s v="MLI/PHA/86/TAS/43"/>
    <s v="UNEP"/>
    <m/>
    <x v="0"/>
    <s v="MLI"/>
    <x v="3"/>
    <s v="PHA"/>
    <s v="Verification report on the implementation of the HCFC phase-out management plan"/>
    <d v="2020-12-01T00:00:00"/>
    <d v="2022-12-01T00:00:00"/>
    <s v="FIN"/>
    <d v="2022-07-01T00:00:00"/>
    <m/>
    <d v="2022-12-01T00:00:00"/>
    <d v="2022-12-01T00:00:00"/>
    <n v="0"/>
    <m/>
    <m/>
    <n v="0"/>
    <m/>
    <m/>
    <m/>
    <m/>
    <m/>
    <m/>
    <m/>
    <m/>
    <n v="30000"/>
    <n v="-205"/>
    <n v="29795"/>
    <n v="1"/>
    <n v="0"/>
    <n v="0"/>
    <n v="0"/>
    <n v="3900"/>
    <n v="-26.65"/>
    <n v="3873.35"/>
    <n v="0"/>
    <n v="29795"/>
    <n v="0"/>
    <n v="0"/>
    <n v="3873.35"/>
    <n v="0"/>
    <m/>
    <n v="0"/>
    <m/>
    <m/>
    <m/>
    <m/>
    <s v="Yes"/>
    <m/>
    <x v="1"/>
    <n v="0"/>
    <n v="1"/>
    <n v="19"/>
    <n v="24"/>
    <n v="0"/>
    <n v="0"/>
    <n v="0"/>
    <n v="2020"/>
  </r>
  <r>
    <m/>
    <m/>
    <s v="MAS/PHA/84/TAS/14"/>
    <s v="UNEP"/>
    <m/>
    <x v="2"/>
    <s v="MAS"/>
    <x v="3"/>
    <s v="PHA"/>
    <s v="Verification report on the implementation of the HCFC phase-out management plan"/>
    <d v="2019-12-01T00:00:00"/>
    <d v="2021-12-01T00:00:00"/>
    <s v="FIN"/>
    <d v="2021-08-01T00:00:00"/>
    <m/>
    <d v="2021-12-01T00:00:00"/>
    <d v="2022-12-01T00:00:00"/>
    <n v="0"/>
    <m/>
    <m/>
    <n v="0"/>
    <m/>
    <m/>
    <m/>
    <m/>
    <m/>
    <m/>
    <m/>
    <m/>
    <n v="30000"/>
    <n v="-19900"/>
    <n v="10100"/>
    <n v="1"/>
    <n v="0"/>
    <n v="0"/>
    <n v="0"/>
    <n v="3900"/>
    <n v="-2587"/>
    <n v="1313"/>
    <n v="0"/>
    <n v="10100"/>
    <n v="0"/>
    <n v="0"/>
    <n v="1313"/>
    <n v="0"/>
    <m/>
    <n v="0"/>
    <m/>
    <m/>
    <m/>
    <m/>
    <m/>
    <m/>
    <x v="1"/>
    <n v="0"/>
    <n v="1"/>
    <n v="20"/>
    <n v="24"/>
    <n v="0"/>
    <n v="0"/>
    <n v="0"/>
    <n v="2019"/>
  </r>
  <r>
    <m/>
    <m/>
    <s v="FSM/PHA/84/TAS/14"/>
    <s v="UNEP"/>
    <m/>
    <x v="2"/>
    <s v="FSM"/>
    <x v="3"/>
    <s v="PHA"/>
    <s v="Verification report on the implementation of the HCFC phase-out management plan"/>
    <d v="2019-12-01T00:00:00"/>
    <d v="2021-12-01T00:00:00"/>
    <s v="FIN"/>
    <d v="2020-09-01T00:00:00"/>
    <m/>
    <d v="2021-12-01T00:00:00"/>
    <d v="2022-12-01T00:00:00"/>
    <n v="0"/>
    <m/>
    <m/>
    <n v="0"/>
    <m/>
    <m/>
    <m/>
    <m/>
    <m/>
    <m/>
    <m/>
    <m/>
    <n v="30000"/>
    <n v="-19900"/>
    <n v="10100"/>
    <n v="1"/>
    <n v="0"/>
    <n v="0"/>
    <n v="0"/>
    <n v="3900"/>
    <n v="-2587"/>
    <n v="1313"/>
    <n v="0"/>
    <n v="10100"/>
    <n v="0"/>
    <n v="0"/>
    <n v="1313"/>
    <n v="0"/>
    <m/>
    <n v="0"/>
    <m/>
    <m/>
    <m/>
    <m/>
    <m/>
    <m/>
    <x v="1"/>
    <n v="0"/>
    <n v="1"/>
    <n v="9"/>
    <n v="24"/>
    <n v="0"/>
    <n v="0"/>
    <n v="0"/>
    <n v="2019"/>
  </r>
  <r>
    <m/>
    <m/>
    <s v="MON/PHA/71/TAS/21"/>
    <s v="UNEP"/>
    <m/>
    <x v="2"/>
    <s v="MON"/>
    <x v="3"/>
    <s v="PHA"/>
    <s v="Verification report on the implementation of the HCFC phase-out management plan"/>
    <d v="2013-12-01T00:00:00"/>
    <d v="2016-11-01T00:00:00"/>
    <s v="FIN"/>
    <d v="2015-04-01T00:00:00"/>
    <m/>
    <d v="2016-10-01T00:00:00"/>
    <d v="2017-12-01T00:00:00"/>
    <n v="0"/>
    <m/>
    <m/>
    <n v="0"/>
    <m/>
    <m/>
    <m/>
    <m/>
    <m/>
    <m/>
    <m/>
    <m/>
    <n v="30000"/>
    <n v="0"/>
    <n v="30000"/>
    <n v="1"/>
    <n v="0"/>
    <n v="0"/>
    <n v="0"/>
    <n v="3900"/>
    <n v="0"/>
    <n v="3900"/>
    <n v="0"/>
    <n v="30000"/>
    <n v="0"/>
    <n v="0"/>
    <n v="3900"/>
    <n v="0"/>
    <m/>
    <n v="0"/>
    <m/>
    <m/>
    <m/>
    <m/>
    <m/>
    <m/>
    <x v="1"/>
    <n v="0"/>
    <n v="1"/>
    <n v="16"/>
    <n v="35"/>
    <n v="0"/>
    <n v="0"/>
    <n v="0"/>
    <n v="2013"/>
  </r>
  <r>
    <m/>
    <m/>
    <s v="MON/PHA/82/TAS/28"/>
    <s v="UNEP"/>
    <m/>
    <x v="2"/>
    <s v="MON"/>
    <x v="3"/>
    <s v="PHA"/>
    <s v="Verification report on the implementation of the HCFC phase-out management plan"/>
    <d v="2018-12-01T00:00:00"/>
    <d v="2020-12-01T00:00:00"/>
    <s v="FIN"/>
    <d v="2019-07-01T00:00:00"/>
    <m/>
    <d v="2020-12-01T00:00:00"/>
    <d v="2021-12-01T00:00:00"/>
    <n v="0"/>
    <m/>
    <m/>
    <n v="0"/>
    <m/>
    <m/>
    <m/>
    <m/>
    <m/>
    <m/>
    <m/>
    <m/>
    <n v="30000"/>
    <n v="-1967"/>
    <n v="28033"/>
    <n v="1"/>
    <n v="0"/>
    <n v="0"/>
    <n v="0"/>
    <n v="3900"/>
    <n v="-255.71"/>
    <n v="3644.29"/>
    <n v="0"/>
    <n v="28033"/>
    <n v="0"/>
    <n v="0"/>
    <n v="3644.29"/>
    <n v="0"/>
    <m/>
    <n v="0"/>
    <m/>
    <m/>
    <m/>
    <m/>
    <m/>
    <m/>
    <x v="1"/>
    <n v="0"/>
    <n v="1"/>
    <n v="7"/>
    <n v="24"/>
    <n v="0"/>
    <n v="0"/>
    <n v="0"/>
    <n v="2018"/>
  </r>
  <r>
    <m/>
    <m/>
    <s v="MOG/PHA/84/TAS/14"/>
    <s v="UNIDO"/>
    <m/>
    <x v="4"/>
    <s v="MOG"/>
    <x v="3"/>
    <s v="PHA"/>
    <s v="Verification report on the implementation of the HCFC phase-out management plan"/>
    <d v="2019-12-01T00:00:00"/>
    <d v="2021-12-01T00:00:00"/>
    <s v="FIN"/>
    <d v="2020-03-01T00:00:00"/>
    <m/>
    <d v="2020-12-01T00:00:00"/>
    <d v="2022-11-01T00:00:00"/>
    <n v="0"/>
    <m/>
    <m/>
    <n v="0"/>
    <m/>
    <m/>
    <n v="0"/>
    <m/>
    <m/>
    <n v="0"/>
    <m/>
    <m/>
    <n v="30000"/>
    <n v="-2474.6799999999998"/>
    <n v="27525.32"/>
    <n v="0.99998837434042553"/>
    <n v="0.31999999999970896"/>
    <n v="0.31999999999970896"/>
    <n v="0"/>
    <n v="2700"/>
    <n v="-222.73"/>
    <n v="2477.27"/>
    <n v="0.26999999999998181"/>
    <n v="27525"/>
    <n v="0"/>
    <m/>
    <n v="2477"/>
    <n v="0"/>
    <m/>
    <m/>
    <m/>
    <m/>
    <m/>
    <m/>
    <m/>
    <m/>
    <x v="1"/>
    <n v="0"/>
    <n v="1"/>
    <n v="3"/>
    <n v="24"/>
    <n v="0"/>
    <n v="0"/>
    <n v="0"/>
    <n v="2019"/>
  </r>
  <r>
    <m/>
    <m/>
    <s v="MOZ/PHA/77/TAS/28"/>
    <s v="UNEP"/>
    <m/>
    <x v="0"/>
    <s v="MOZ"/>
    <x v="3"/>
    <s v="PHA"/>
    <s v="Verification report on the implementation of the HCFC phase-out management plan"/>
    <d v="2016-12-01T00:00:00"/>
    <d v="2018-06-01T00:00:00"/>
    <s v="FIN"/>
    <d v="2017-06-01T00:00:00"/>
    <m/>
    <d v="2018-06-01T00:00:00"/>
    <d v="2018-12-01T00:00:00"/>
    <n v="0"/>
    <m/>
    <m/>
    <n v="0"/>
    <m/>
    <m/>
    <m/>
    <m/>
    <m/>
    <m/>
    <m/>
    <m/>
    <n v="30000"/>
    <n v="0"/>
    <n v="30000"/>
    <n v="1"/>
    <n v="0"/>
    <n v="0"/>
    <n v="0"/>
    <n v="3900"/>
    <n v="0"/>
    <n v="3900"/>
    <n v="0"/>
    <n v="30000"/>
    <n v="0"/>
    <n v="0"/>
    <n v="3900"/>
    <n v="0"/>
    <m/>
    <n v="0"/>
    <m/>
    <m/>
    <m/>
    <m/>
    <m/>
    <m/>
    <x v="1"/>
    <n v="0"/>
    <n v="1"/>
    <n v="6"/>
    <n v="18"/>
    <n v="0"/>
    <n v="0"/>
    <n v="0"/>
    <n v="2016"/>
  </r>
  <r>
    <m/>
    <m/>
    <s v="MOZ/PHA/86/TAS/35"/>
    <s v="UNEP"/>
    <m/>
    <x v="0"/>
    <s v="MOZ"/>
    <x v="3"/>
    <s v="PHA"/>
    <s v="Verification report on the implementation of the HCFC phase-out management plan"/>
    <d v="2020-12-01T00:00:00"/>
    <d v="2022-12-01T00:00:00"/>
    <s v="FIN"/>
    <d v="2021-03-01T00:00:00"/>
    <m/>
    <d v="2022-12-01T00:00:00"/>
    <d v="2022-12-01T00:00:00"/>
    <n v="0"/>
    <m/>
    <m/>
    <n v="0"/>
    <m/>
    <m/>
    <m/>
    <m/>
    <m/>
    <m/>
    <m/>
    <m/>
    <n v="30000"/>
    <n v="-26.26"/>
    <n v="29973.74"/>
    <n v="1.0000086742595351"/>
    <n v="-0.25999999999839929"/>
    <n v="-0.25999999999839929"/>
    <n v="0"/>
    <n v="3900"/>
    <n v="-3.41"/>
    <n v="3896.59"/>
    <n v="-3.3800032962062687E-2"/>
    <n v="29974"/>
    <n v="0"/>
    <n v="0"/>
    <n v="3896.6238000329622"/>
    <n v="0"/>
    <m/>
    <n v="0"/>
    <m/>
    <m/>
    <m/>
    <m/>
    <s v="Yes"/>
    <m/>
    <x v="1"/>
    <n v="0"/>
    <n v="1"/>
    <n v="3"/>
    <n v="24"/>
    <n v="0"/>
    <n v="0"/>
    <n v="0"/>
    <n v="2020"/>
  </r>
  <r>
    <m/>
    <m/>
    <s v="MYA/PHA/73/TAS/16"/>
    <s v="UNEP"/>
    <m/>
    <x v="2"/>
    <s v="MYA"/>
    <x v="3"/>
    <s v="PHA"/>
    <s v="Verification report on the implementation of the HCFC phase-out management plan"/>
    <d v="2014-11-01T00:00:00"/>
    <d v="2015-05-01T00:00:00"/>
    <s v="FIN"/>
    <d v="2015-07-01T00:00:00"/>
    <m/>
    <d v="2017-12-01T00:00:00"/>
    <d v="2019-12-01T00:00:00"/>
    <n v="0"/>
    <m/>
    <m/>
    <n v="0"/>
    <m/>
    <m/>
    <m/>
    <m/>
    <m/>
    <m/>
    <m/>
    <m/>
    <n v="30000"/>
    <n v="-19956"/>
    <n v="10044"/>
    <n v="1"/>
    <n v="0"/>
    <n v="0"/>
    <n v="0"/>
    <n v="3900"/>
    <n v="-2594.2800000000002"/>
    <n v="1305.7199999999998"/>
    <n v="0"/>
    <n v="10044"/>
    <n v="0"/>
    <n v="0"/>
    <n v="1305.7199999999998"/>
    <n v="0"/>
    <m/>
    <n v="0"/>
    <m/>
    <m/>
    <m/>
    <m/>
    <m/>
    <m/>
    <x v="1"/>
    <n v="0"/>
    <n v="1"/>
    <n v="8"/>
    <n v="6"/>
    <n v="0"/>
    <n v="0"/>
    <n v="0"/>
    <n v="2014"/>
  </r>
  <r>
    <m/>
    <m/>
    <s v="MYA/PHA/86/TAS/24"/>
    <s v="UNEP"/>
    <m/>
    <x v="2"/>
    <s v="MYA"/>
    <x v="3"/>
    <s v="PHA"/>
    <s v="Verification report on the implementation of the HCFC phase-out management plan"/>
    <d v="2020-12-01T00:00:00"/>
    <d v="2022-12-01T00:00:00"/>
    <s v="ONG"/>
    <m/>
    <d v="2024-12-01T00:00:00"/>
    <m/>
    <m/>
    <n v="0"/>
    <m/>
    <m/>
    <n v="0"/>
    <m/>
    <m/>
    <m/>
    <m/>
    <m/>
    <m/>
    <m/>
    <m/>
    <n v="30000"/>
    <n v="0"/>
    <n v="30000"/>
    <n v="0"/>
    <n v="30000"/>
    <n v="30000"/>
    <n v="0"/>
    <n v="3900"/>
    <n v="0"/>
    <n v="3900"/>
    <n v="3900"/>
    <n v="0"/>
    <n v="0"/>
    <n v="0"/>
    <n v="0"/>
    <n v="0"/>
    <m/>
    <n v="0"/>
    <m/>
    <m/>
    <s v="The ExCom at its 93rd meeting cancel the project (Decision 93/14). The project is closed. "/>
    <s v="The ExCom at its 93rd meeting cancel the project (Decision 93/14). The project isbeing closed. "/>
    <s v="Yes"/>
    <m/>
    <x v="0"/>
    <n v="1"/>
    <n v="0"/>
    <s v=""/>
    <n v="24"/>
    <n v="24"/>
    <n v="48"/>
    <n v="0"/>
    <n v="2020"/>
  </r>
  <r>
    <m/>
    <m/>
    <s v="NAU/PHA/84/TAS/12"/>
    <s v="UNEP"/>
    <m/>
    <x v="2"/>
    <s v="NAU"/>
    <x v="3"/>
    <s v="PHA"/>
    <s v="Verification report on the implementation of the HCFC phase-out management plan"/>
    <d v="2019-12-01T00:00:00"/>
    <d v="2021-12-01T00:00:00"/>
    <s v="FIN"/>
    <d v="2021-03-01T00:00:00"/>
    <m/>
    <d v="2021-12-01T00:00:00"/>
    <d v="2022-12-01T00:00:00"/>
    <n v="0"/>
    <m/>
    <m/>
    <n v="0"/>
    <m/>
    <m/>
    <m/>
    <m/>
    <m/>
    <m/>
    <m/>
    <m/>
    <n v="30000"/>
    <n v="-19900"/>
    <n v="10100"/>
    <n v="1"/>
    <n v="0"/>
    <n v="0"/>
    <n v="0"/>
    <n v="3900"/>
    <n v="-2587"/>
    <n v="1313"/>
    <n v="0"/>
    <n v="10100"/>
    <n v="0"/>
    <n v="0"/>
    <n v="1313"/>
    <n v="0"/>
    <m/>
    <n v="0"/>
    <m/>
    <m/>
    <m/>
    <m/>
    <m/>
    <m/>
    <x v="1"/>
    <n v="0"/>
    <n v="1"/>
    <n v="15"/>
    <n v="24"/>
    <n v="0"/>
    <n v="0"/>
    <n v="0"/>
    <n v="2019"/>
  </r>
  <r>
    <m/>
    <m/>
    <s v="NEP/PHA/82/TAS/39"/>
    <s v="UNEP"/>
    <m/>
    <x v="2"/>
    <s v="NEP"/>
    <x v="3"/>
    <s v="PHA"/>
    <s v="Verification report on the implementation of the HCFC phase-out management plan"/>
    <d v="2018-12-01T00:00:00"/>
    <d v="2020-12-01T00:00:00"/>
    <s v="FIN"/>
    <d v="2019-10-01T00:00:00"/>
    <m/>
    <d v="2020-12-01T00:00:00"/>
    <d v="2021-12-01T00:00:00"/>
    <n v="0"/>
    <m/>
    <m/>
    <n v="0"/>
    <m/>
    <m/>
    <m/>
    <m/>
    <m/>
    <m/>
    <m/>
    <m/>
    <n v="30000"/>
    <n v="-4744"/>
    <n v="25256"/>
    <n v="1"/>
    <n v="0"/>
    <n v="0"/>
    <n v="0"/>
    <n v="3900"/>
    <n v="-616.72"/>
    <n v="3283.2799999999997"/>
    <n v="0"/>
    <n v="25256"/>
    <n v="0"/>
    <n v="0"/>
    <n v="3283.2799999999993"/>
    <n v="0"/>
    <m/>
    <n v="0"/>
    <m/>
    <m/>
    <m/>
    <m/>
    <m/>
    <m/>
    <x v="1"/>
    <n v="0"/>
    <n v="1"/>
    <n v="10"/>
    <n v="24"/>
    <n v="0"/>
    <n v="0"/>
    <n v="0"/>
    <n v="2018"/>
  </r>
  <r>
    <m/>
    <m/>
    <s v="NIC/PHA/73/TAS/30"/>
    <s v="UNEP"/>
    <m/>
    <x v="1"/>
    <s v="NIC"/>
    <x v="3"/>
    <s v="PHA"/>
    <s v="Verification report on the implementation of the HCFC phase-out management plan"/>
    <d v="2014-11-01T00:00:00"/>
    <d v="2015-11-01T00:00:00"/>
    <s v="FIN"/>
    <d v="2015-04-01T00:00:00"/>
    <m/>
    <d v="2016-12-01T00:00:00"/>
    <d v="2017-12-01T00:00:00"/>
    <n v="0"/>
    <m/>
    <m/>
    <n v="0"/>
    <m/>
    <m/>
    <m/>
    <m/>
    <m/>
    <m/>
    <m/>
    <m/>
    <n v="30000"/>
    <n v="-3235"/>
    <n v="26765"/>
    <n v="1"/>
    <n v="0"/>
    <n v="0"/>
    <n v="0"/>
    <n v="3900"/>
    <n v="-420.55"/>
    <n v="3479.45"/>
    <n v="0"/>
    <n v="26765"/>
    <n v="0"/>
    <n v="0"/>
    <n v="3479.4500000000003"/>
    <n v="0"/>
    <m/>
    <n v="0"/>
    <m/>
    <m/>
    <m/>
    <m/>
    <m/>
    <m/>
    <x v="1"/>
    <n v="0"/>
    <n v="1"/>
    <n v="5"/>
    <n v="12"/>
    <n v="0"/>
    <n v="0"/>
    <n v="0"/>
    <n v="2014"/>
  </r>
  <r>
    <m/>
    <m/>
    <s v="NER/PHA/82/TAS/34"/>
    <s v="UNIDO"/>
    <m/>
    <x v="0"/>
    <s v="NER"/>
    <x v="3"/>
    <s v="PHA"/>
    <s v="Verification report on the implementation of the HCFC phase-out management plan"/>
    <d v="2018-12-01T00:00:00"/>
    <d v="2020-12-01T00:00:00"/>
    <s v="FIN"/>
    <d v="2019-01-01T00:00:00"/>
    <m/>
    <d v="2020-12-01T00:00:00"/>
    <d v="2022-04-01T00:00:00"/>
    <n v="0"/>
    <m/>
    <m/>
    <n v="0"/>
    <m/>
    <m/>
    <n v="0"/>
    <m/>
    <m/>
    <n v="0"/>
    <m/>
    <m/>
    <n v="30000"/>
    <n v="-231.23"/>
    <n v="29768.77"/>
    <n v="1.0000077262177778"/>
    <n v="-0.22999999999956344"/>
    <n v="-0.22999999999956344"/>
    <n v="0"/>
    <n v="2700"/>
    <n v="-20.66"/>
    <n v="2679.34"/>
    <n v="0.34000000000014552"/>
    <n v="29769"/>
    <n v="0"/>
    <m/>
    <n v="2679"/>
    <n v="0"/>
    <m/>
    <m/>
    <m/>
    <m/>
    <m/>
    <m/>
    <m/>
    <m/>
    <x v="1"/>
    <n v="0"/>
    <n v="1"/>
    <n v="1"/>
    <n v="24"/>
    <n v="0"/>
    <n v="0"/>
    <n v="0"/>
    <n v="2018"/>
  </r>
  <r>
    <m/>
    <m/>
    <s v="NIU/PHA/84/TAS/14"/>
    <s v="UNEP"/>
    <m/>
    <x v="2"/>
    <s v="NIU"/>
    <x v="3"/>
    <s v="PHA"/>
    <s v="Verification report on the implementation of the HCFC phase-out management plan"/>
    <d v="2019-12-01T00:00:00"/>
    <d v="2021-12-01T00:00:00"/>
    <s v="FIN"/>
    <d v="2021-03-01T00:00:00"/>
    <m/>
    <d v="2021-12-01T00:00:00"/>
    <d v="2022-12-01T00:00:00"/>
    <n v="0"/>
    <m/>
    <m/>
    <n v="0"/>
    <m/>
    <m/>
    <m/>
    <m/>
    <m/>
    <m/>
    <m/>
    <m/>
    <n v="30000"/>
    <n v="-19900"/>
    <n v="10100"/>
    <n v="1"/>
    <n v="0"/>
    <n v="0"/>
    <n v="0"/>
    <n v="3900"/>
    <n v="-2587"/>
    <n v="1313"/>
    <n v="0"/>
    <n v="10100"/>
    <n v="0"/>
    <n v="0"/>
    <n v="1313"/>
    <n v="0"/>
    <m/>
    <n v="0"/>
    <m/>
    <m/>
    <m/>
    <m/>
    <m/>
    <m/>
    <x v="1"/>
    <n v="0"/>
    <n v="1"/>
    <n v="15"/>
    <n v="24"/>
    <n v="0"/>
    <n v="0"/>
    <n v="0"/>
    <n v="2019"/>
  </r>
  <r>
    <m/>
    <m/>
    <s v="OMA/PHA/80/TAS/34"/>
    <s v="UNIDO"/>
    <m/>
    <x v="2"/>
    <s v="OMA"/>
    <x v="3"/>
    <s v="PHA"/>
    <s v="Verification report on the implementation of the HCFC phase-out management plan"/>
    <d v="2017-11-01T00:00:00"/>
    <d v="2019-12-01T00:00:00"/>
    <s v="FIN"/>
    <d v="2018-10-01T00:00:00"/>
    <m/>
    <d v="2018-12-01T00:00:00"/>
    <d v="2020-04-01T00:00:00"/>
    <n v="0"/>
    <m/>
    <m/>
    <n v="0"/>
    <m/>
    <m/>
    <n v="0"/>
    <m/>
    <m/>
    <n v="0"/>
    <m/>
    <m/>
    <n v="30000"/>
    <n v="-6194.5"/>
    <n v="23805.5"/>
    <n v="1.0000210035495998"/>
    <n v="-0.5"/>
    <n v="-0.5"/>
    <n v="0"/>
    <n v="2700"/>
    <n v="-558"/>
    <n v="2142"/>
    <n v="0"/>
    <n v="23806"/>
    <n v="0"/>
    <m/>
    <n v="2142"/>
    <n v="0"/>
    <m/>
    <m/>
    <m/>
    <m/>
    <m/>
    <m/>
    <m/>
    <m/>
    <x v="1"/>
    <n v="0"/>
    <n v="1"/>
    <n v="11"/>
    <n v="25"/>
    <n v="0"/>
    <n v="0"/>
    <n v="0"/>
    <n v="2017"/>
  </r>
  <r>
    <m/>
    <m/>
    <s v="TTR/PHA/82/TAS/14"/>
    <s v="UNEP"/>
    <m/>
    <x v="2"/>
    <s v="TTR"/>
    <x v="3"/>
    <s v="PHA"/>
    <s v="Verification report on the implementation of the HCFC phase-out management plan"/>
    <d v="2018-12-01T00:00:00"/>
    <d v="2020-12-01T00:00:00"/>
    <s v="FIN"/>
    <d v="2019-06-01T00:00:00"/>
    <m/>
    <d v="2020-12-01T00:00:00"/>
    <d v="2021-12-01T00:00:00"/>
    <n v="0"/>
    <m/>
    <m/>
    <n v="0"/>
    <m/>
    <m/>
    <m/>
    <m/>
    <m/>
    <m/>
    <m/>
    <m/>
    <n v="30000"/>
    <n v="-5623"/>
    <n v="24377"/>
    <n v="1"/>
    <n v="0"/>
    <n v="0"/>
    <n v="0"/>
    <n v="3900"/>
    <n v="-730.99"/>
    <n v="3169.01"/>
    <n v="0"/>
    <n v="24377"/>
    <n v="0"/>
    <n v="0"/>
    <n v="3169.01"/>
    <n v="0"/>
    <m/>
    <n v="0"/>
    <m/>
    <m/>
    <m/>
    <m/>
    <m/>
    <m/>
    <x v="1"/>
    <n v="0"/>
    <n v="1"/>
    <n v="6"/>
    <n v="24"/>
    <n v="0"/>
    <n v="0"/>
    <n v="0"/>
    <n v="2018"/>
  </r>
  <r>
    <m/>
    <m/>
    <s v="PAR/PHA/73/TAS/32"/>
    <s v="UNEP"/>
    <m/>
    <x v="1"/>
    <s v="PAR"/>
    <x v="3"/>
    <s v="PHA"/>
    <s v="Verification report on the implementation of the HCFC phase-out management plan"/>
    <d v="2014-11-01T00:00:00"/>
    <d v="2015-05-01T00:00:00"/>
    <s v="FIN"/>
    <d v="2015-04-01T00:00:00"/>
    <m/>
    <d v="2015-07-01T00:00:00"/>
    <d v="2018-12-01T00:00:00"/>
    <n v="0"/>
    <m/>
    <m/>
    <n v="0"/>
    <m/>
    <m/>
    <m/>
    <m/>
    <m/>
    <m/>
    <m/>
    <m/>
    <n v="30000"/>
    <n v="-5223"/>
    <n v="24777"/>
    <n v="1"/>
    <n v="0"/>
    <n v="0"/>
    <n v="0"/>
    <n v="3900"/>
    <n v="-678.99"/>
    <n v="3221.01"/>
    <n v="0"/>
    <n v="24777"/>
    <n v="0"/>
    <n v="0"/>
    <n v="3221.01"/>
    <n v="0"/>
    <m/>
    <n v="0"/>
    <m/>
    <m/>
    <m/>
    <m/>
    <m/>
    <m/>
    <x v="1"/>
    <n v="0"/>
    <n v="1"/>
    <n v="5"/>
    <n v="6"/>
    <n v="0"/>
    <n v="0"/>
    <n v="0"/>
    <n v="2014"/>
  </r>
  <r>
    <m/>
    <m/>
    <s v="RWA/PHA/75/TAS/25"/>
    <s v="UNEP"/>
    <m/>
    <x v="0"/>
    <s v="RWA"/>
    <x v="3"/>
    <s v="PHA"/>
    <s v="Verification report on the implementation of the HCFC phase-out management plan"/>
    <d v="2015-11-01T00:00:00"/>
    <d v="2017-03-01T00:00:00"/>
    <s v="FIN"/>
    <d v="2016-03-01T00:00:00"/>
    <m/>
    <d v="2017-12-01T00:00:00"/>
    <d v="2018-12-01T00:00:00"/>
    <n v="0"/>
    <m/>
    <m/>
    <n v="0"/>
    <m/>
    <m/>
    <m/>
    <m/>
    <m/>
    <m/>
    <m/>
    <m/>
    <n v="30000"/>
    <n v="0"/>
    <n v="30000"/>
    <n v="1"/>
    <n v="0"/>
    <n v="0"/>
    <n v="0"/>
    <n v="3900"/>
    <n v="0"/>
    <n v="3900"/>
    <n v="0"/>
    <n v="30000"/>
    <n v="0"/>
    <n v="0"/>
    <n v="3900"/>
    <n v="0"/>
    <m/>
    <n v="0"/>
    <m/>
    <m/>
    <m/>
    <m/>
    <m/>
    <m/>
    <x v="1"/>
    <n v="0"/>
    <n v="1"/>
    <n v="4"/>
    <n v="16"/>
    <n v="0"/>
    <n v="0"/>
    <n v="0"/>
    <n v="2015"/>
  </r>
  <r>
    <m/>
    <m/>
    <s v="STK/PHA/82/TAS/22"/>
    <s v="UNEP"/>
    <m/>
    <x v="1"/>
    <s v="STK"/>
    <x v="3"/>
    <s v="PHA"/>
    <s v="Verification report on the implementation of the HCFC phase-out management plan"/>
    <d v="2018-12-01T00:00:00"/>
    <d v="2020-12-01T00:00:00"/>
    <s v="FIN"/>
    <d v="2021-03-01T00:00:00"/>
    <m/>
    <d v="2023-12-01T00:00:00"/>
    <d v="2023-12-01T00:00:00"/>
    <n v="0"/>
    <m/>
    <m/>
    <n v="0"/>
    <m/>
    <m/>
    <m/>
    <m/>
    <m/>
    <m/>
    <m/>
    <m/>
    <n v="30000"/>
    <n v="0"/>
    <n v="30000"/>
    <n v="0.96726666666666672"/>
    <n v="982"/>
    <n v="982"/>
    <n v="0"/>
    <n v="3900"/>
    <n v="0"/>
    <n v="3900"/>
    <n v="127.65999999999985"/>
    <n v="29018"/>
    <n v="0"/>
    <n v="0"/>
    <n v="3772.34"/>
    <n v="0"/>
    <m/>
    <n v="0"/>
    <m/>
    <m/>
    <s v="The Verification Report was considered along with the resubmitted Tranche 3 at ExCom-93 and approved.  Project is financially completed. "/>
    <s v="The project is financialy completed "/>
    <s v="N/a"/>
    <m/>
    <x v="1"/>
    <n v="0"/>
    <n v="1"/>
    <n v="27"/>
    <n v="24"/>
    <n v="0"/>
    <n v="0"/>
    <n v="0"/>
    <n v="2018"/>
  </r>
  <r>
    <m/>
    <m/>
    <s v="STL/PHA/71/TAS/22"/>
    <s v="UNEP"/>
    <m/>
    <x v="1"/>
    <s v="STL"/>
    <x v="3"/>
    <s v="PHA"/>
    <s v="Verification report on the implementation of the HCFC phase-out management plan"/>
    <d v="2013-12-01T00:00:00"/>
    <d v="2015-05-01T00:00:00"/>
    <s v="FIN"/>
    <d v="2016-04-01T00:00:00"/>
    <m/>
    <d v="2016-12-01T00:00:00"/>
    <d v="2019-12-01T00:00:00"/>
    <n v="0"/>
    <m/>
    <m/>
    <n v="0"/>
    <m/>
    <m/>
    <m/>
    <m/>
    <m/>
    <m/>
    <m/>
    <m/>
    <n v="30000"/>
    <n v="0"/>
    <n v="30000"/>
    <n v="1"/>
    <n v="0"/>
    <n v="0"/>
    <n v="0"/>
    <n v="3900"/>
    <n v="0"/>
    <n v="3900"/>
    <n v="0"/>
    <n v="30000"/>
    <n v="0"/>
    <n v="0"/>
    <n v="3900"/>
    <n v="0"/>
    <m/>
    <n v="0"/>
    <m/>
    <m/>
    <m/>
    <m/>
    <m/>
    <m/>
    <x v="1"/>
    <n v="0"/>
    <n v="1"/>
    <n v="28"/>
    <n v="17"/>
    <n v="0"/>
    <n v="0"/>
    <n v="0"/>
    <n v="2013"/>
  </r>
  <r>
    <m/>
    <m/>
    <s v="STL/PHA/82/TAS/30"/>
    <s v="UNEP"/>
    <m/>
    <x v="1"/>
    <s v="STL"/>
    <x v="3"/>
    <s v="PHA"/>
    <s v="Verification report on the implementation of the HCFC phase-out management plan"/>
    <d v="2018-12-01T00:00:00"/>
    <d v="2020-12-01T00:00:00"/>
    <s v="FIN"/>
    <d v="2021-03-01T00:00:00"/>
    <m/>
    <d v="2021-07-01T00:00:00"/>
    <d v="2021-12-01T00:00:00"/>
    <n v="0"/>
    <m/>
    <m/>
    <n v="0"/>
    <m/>
    <m/>
    <m/>
    <m/>
    <m/>
    <m/>
    <m/>
    <m/>
    <n v="30000"/>
    <n v="-9800"/>
    <n v="20200"/>
    <n v="1"/>
    <n v="0"/>
    <n v="0"/>
    <n v="0"/>
    <n v="3900"/>
    <n v="-1274"/>
    <n v="2626"/>
    <n v="0"/>
    <n v="20200"/>
    <n v="0"/>
    <n v="0"/>
    <n v="2626"/>
    <n v="0"/>
    <m/>
    <n v="0"/>
    <m/>
    <m/>
    <m/>
    <m/>
    <m/>
    <m/>
    <x v="1"/>
    <n v="0"/>
    <n v="1"/>
    <n v="27"/>
    <n v="24"/>
    <n v="0"/>
    <n v="0"/>
    <n v="0"/>
    <n v="2018"/>
  </r>
  <r>
    <m/>
    <m/>
    <s v="STV/PHA/77/TAS/24"/>
    <s v="UNEP"/>
    <m/>
    <x v="1"/>
    <s v="STV"/>
    <x v="3"/>
    <s v="PHA"/>
    <s v="Verification report on the implementation of the HCFC phase-out management plan"/>
    <d v="2016-12-01T00:00:00"/>
    <d v="2018-06-01T00:00:00"/>
    <s v="FIN"/>
    <d v="2020-06-01T00:00:00"/>
    <m/>
    <d v="2020-12-01T00:00:00"/>
    <d v="2021-12-01T00:00:00"/>
    <n v="0"/>
    <m/>
    <m/>
    <n v="0"/>
    <m/>
    <m/>
    <m/>
    <m/>
    <m/>
    <m/>
    <m/>
    <m/>
    <n v="30000"/>
    <n v="-14738"/>
    <n v="15262"/>
    <n v="1"/>
    <n v="0"/>
    <n v="0"/>
    <n v="0"/>
    <n v="3900"/>
    <n v="-1915.94"/>
    <n v="1984.06"/>
    <n v="0"/>
    <n v="15262"/>
    <n v="0"/>
    <n v="0"/>
    <n v="1984.0600000000002"/>
    <n v="0"/>
    <m/>
    <n v="0"/>
    <m/>
    <m/>
    <m/>
    <m/>
    <m/>
    <m/>
    <x v="1"/>
    <n v="0"/>
    <n v="1"/>
    <n v="42"/>
    <n v="18"/>
    <n v="0"/>
    <n v="0"/>
    <n v="0"/>
    <n v="2016"/>
  </r>
  <r>
    <m/>
    <m/>
    <s v="STV/PHA/92/TAS/28"/>
    <s v="UNEP"/>
    <m/>
    <x v="1"/>
    <s v="STV"/>
    <x v="3"/>
    <s v="PHA"/>
    <s v="Verification report on the implementation of the HCFC phase-out management plan"/>
    <d v="2023-06-01T00:00:00"/>
    <d v="2025-12-01T00:00:00"/>
    <s v="ONG"/>
    <m/>
    <d v="2025-12-01T00:00:00"/>
    <m/>
    <m/>
    <n v="0"/>
    <m/>
    <m/>
    <n v="0"/>
    <m/>
    <m/>
    <m/>
    <m/>
    <m/>
    <m/>
    <m/>
    <m/>
    <n v="30000"/>
    <n v="0"/>
    <n v="30000"/>
    <n v="0"/>
    <n v="30000"/>
    <n v="30000"/>
    <n v="0"/>
    <n v="3900"/>
    <n v="0"/>
    <n v="3900"/>
    <n v="3900"/>
    <n v="0"/>
    <n v="0"/>
    <n v="10500"/>
    <n v="0"/>
    <n v="0"/>
    <m/>
    <n v="0"/>
    <m/>
    <m/>
    <s v="Newly approved project"/>
    <s v="Verification Report programmed for submission with Tranche 4 which is programmed for 2025."/>
    <s v="Yes"/>
    <m/>
    <x v="0"/>
    <n v="1"/>
    <n v="0"/>
    <s v=""/>
    <n v="30"/>
    <n v="0"/>
    <n v="30"/>
    <n v="0"/>
    <n v="2023"/>
  </r>
  <r>
    <m/>
    <m/>
    <s v="SAM/PHA/82/TAS/22"/>
    <s v="UNEP"/>
    <m/>
    <x v="2"/>
    <s v="SAM"/>
    <x v="3"/>
    <s v="PHA"/>
    <s v="Verification report on the implementation of the HCFC phase-out management plan"/>
    <d v="2018-12-01T00:00:00"/>
    <d v="2020-12-01T00:00:00"/>
    <s v="FIN"/>
    <d v="2019-06-01T00:00:00"/>
    <m/>
    <d v="2020-12-01T00:00:00"/>
    <d v="2021-12-01T00:00:00"/>
    <n v="0"/>
    <m/>
    <m/>
    <n v="0"/>
    <m/>
    <m/>
    <m/>
    <m/>
    <m/>
    <m/>
    <m/>
    <m/>
    <n v="30000"/>
    <n v="-2519"/>
    <n v="27481"/>
    <n v="1"/>
    <n v="0"/>
    <n v="0"/>
    <n v="0"/>
    <n v="3900"/>
    <n v="-327.47000000000003"/>
    <n v="3572.5299999999997"/>
    <n v="0"/>
    <n v="27481"/>
    <n v="0"/>
    <n v="0"/>
    <n v="3572.53"/>
    <n v="0"/>
    <m/>
    <n v="0"/>
    <m/>
    <m/>
    <m/>
    <m/>
    <m/>
    <m/>
    <x v="1"/>
    <n v="0"/>
    <n v="1"/>
    <n v="6"/>
    <n v="24"/>
    <n v="0"/>
    <n v="0"/>
    <n v="0"/>
    <n v="2018"/>
  </r>
  <r>
    <m/>
    <m/>
    <s v="STP/PHA/71/TAS/22"/>
    <s v="UNEP"/>
    <m/>
    <x v="0"/>
    <s v="STP"/>
    <x v="3"/>
    <s v="PHA"/>
    <s v="Verification report on the implementation of the HCFC phase-out management plan"/>
    <d v="2013-12-01T00:00:00"/>
    <d v="2016-05-01T00:00:00"/>
    <s v="FIN"/>
    <d v="2016-01-01T00:00:00"/>
    <m/>
    <d v="2016-12-01T00:00:00"/>
    <d v="2017-12-01T00:00:00"/>
    <n v="0"/>
    <m/>
    <m/>
    <n v="0"/>
    <m/>
    <m/>
    <m/>
    <m/>
    <m/>
    <m/>
    <m/>
    <m/>
    <n v="30000"/>
    <n v="0"/>
    <n v="30000"/>
    <n v="1"/>
    <n v="0"/>
    <n v="0"/>
    <n v="0"/>
    <n v="3900"/>
    <n v="0"/>
    <n v="3900"/>
    <n v="0"/>
    <n v="30000"/>
    <n v="0"/>
    <n v="0"/>
    <n v="3900"/>
    <n v="0"/>
    <m/>
    <n v="0"/>
    <m/>
    <m/>
    <m/>
    <m/>
    <m/>
    <m/>
    <x v="1"/>
    <n v="0"/>
    <n v="1"/>
    <n v="25"/>
    <n v="29"/>
    <n v="0"/>
    <n v="0"/>
    <n v="0"/>
    <n v="2013"/>
  </r>
  <r>
    <m/>
    <m/>
    <s v="STP/PHA/82/TAS/29"/>
    <s v="UNEP"/>
    <m/>
    <x v="0"/>
    <s v="STP"/>
    <x v="3"/>
    <s v="PHA"/>
    <s v="Verification report on the implementation of the HCFC phase-out management plan"/>
    <d v="2018-12-01T00:00:00"/>
    <d v="2020-12-01T00:00:00"/>
    <s v="FIN"/>
    <d v="2019-12-01T00:00:00"/>
    <m/>
    <d v="2020-12-01T00:00:00"/>
    <d v="2020-12-01T00:00:00"/>
    <n v="0"/>
    <m/>
    <m/>
    <n v="0"/>
    <m/>
    <m/>
    <m/>
    <m/>
    <m/>
    <m/>
    <m/>
    <m/>
    <n v="30000"/>
    <n v="0"/>
    <n v="30000"/>
    <n v="1"/>
    <n v="0"/>
    <n v="0"/>
    <n v="0"/>
    <n v="3900"/>
    <n v="0"/>
    <n v="3900"/>
    <n v="0"/>
    <n v="30000"/>
    <n v="0"/>
    <n v="0"/>
    <n v="3900"/>
    <n v="0"/>
    <m/>
    <n v="0"/>
    <m/>
    <m/>
    <m/>
    <m/>
    <m/>
    <m/>
    <x v="1"/>
    <n v="0"/>
    <n v="1"/>
    <n v="12"/>
    <n v="24"/>
    <n v="0"/>
    <n v="0"/>
    <n v="0"/>
    <n v="2018"/>
  </r>
  <r>
    <m/>
    <m/>
    <s v="YUG/PHA/82/TAS/49"/>
    <s v="UNIDO"/>
    <m/>
    <x v="4"/>
    <s v="YUG"/>
    <x v="3"/>
    <s v="PHA"/>
    <s v="Verification report on the implementation of the HCFC phase-out management plan"/>
    <d v="2018-12-01T00:00:00"/>
    <d v="2020-12-01T00:00:00"/>
    <s v="FIN"/>
    <d v="2019-07-01T00:00:00"/>
    <m/>
    <d v="2020-12-01T00:00:00"/>
    <d v="2021-02-01T00:00:00"/>
    <n v="0"/>
    <m/>
    <m/>
    <n v="0"/>
    <m/>
    <m/>
    <n v="0"/>
    <m/>
    <m/>
    <n v="0"/>
    <m/>
    <m/>
    <n v="30000"/>
    <n v="-437.99"/>
    <n v="29562.01"/>
    <n v="0.99999966172800836"/>
    <n v="9.9999999983992893E-3"/>
    <n v="9.9999999983992893E-3"/>
    <n v="0"/>
    <n v="2700"/>
    <n v="-39.44"/>
    <n v="2660.56"/>
    <n v="-0.44000000000005457"/>
    <n v="29562"/>
    <n v="0"/>
    <m/>
    <n v="2661"/>
    <n v="0"/>
    <m/>
    <m/>
    <m/>
    <m/>
    <m/>
    <m/>
    <m/>
    <m/>
    <x v="1"/>
    <n v="0"/>
    <n v="1"/>
    <n v="7"/>
    <n v="24"/>
    <n v="0"/>
    <n v="0"/>
    <n v="0"/>
    <n v="2018"/>
  </r>
  <r>
    <m/>
    <m/>
    <s v="SIL/PHA/77/TAS/32"/>
    <s v="UNEP"/>
    <m/>
    <x v="0"/>
    <s v="SIL"/>
    <x v="3"/>
    <s v="PHA"/>
    <s v="Verification report on the implementation of the HCFC phase-out management plan"/>
    <d v="2016-12-01T00:00:00"/>
    <d v="2018-06-01T00:00:00"/>
    <s v="FIN"/>
    <d v="2017-07-01T00:00:00"/>
    <m/>
    <d v="2018-10-01T00:00:00"/>
    <d v="2018-12-01T00:00:00"/>
    <n v="0"/>
    <m/>
    <m/>
    <n v="0"/>
    <m/>
    <m/>
    <m/>
    <m/>
    <m/>
    <m/>
    <m/>
    <m/>
    <n v="30000"/>
    <n v="0"/>
    <n v="30000"/>
    <n v="1"/>
    <n v="0"/>
    <n v="0"/>
    <n v="0"/>
    <n v="3900"/>
    <n v="0"/>
    <n v="3900"/>
    <n v="0"/>
    <n v="30000"/>
    <n v="0"/>
    <n v="0"/>
    <n v="3900"/>
    <n v="0"/>
    <m/>
    <n v="0"/>
    <m/>
    <m/>
    <m/>
    <m/>
    <m/>
    <m/>
    <x v="1"/>
    <n v="0"/>
    <n v="1"/>
    <n v="7"/>
    <n v="18"/>
    <n v="0"/>
    <n v="0"/>
    <n v="0"/>
    <n v="2016"/>
  </r>
  <r>
    <m/>
    <m/>
    <s v="SIL/PHA/86/TAS/39"/>
    <s v="UNEP"/>
    <m/>
    <x v="0"/>
    <s v="SIL"/>
    <x v="3"/>
    <s v="PHA"/>
    <s v="Verification report on the implementation of the HCFC phase-out management plan"/>
    <d v="2020-12-01T00:00:00"/>
    <d v="2022-12-01T00:00:00"/>
    <s v="FIN"/>
    <d v="2021-03-01T00:00:00"/>
    <m/>
    <d v="2021-12-01T00:00:00"/>
    <d v="2021-12-01T00:00:00"/>
    <n v="0"/>
    <m/>
    <m/>
    <n v="0"/>
    <m/>
    <m/>
    <m/>
    <m/>
    <m/>
    <m/>
    <m/>
    <m/>
    <n v="30000"/>
    <n v="-42.39"/>
    <n v="29957.61"/>
    <n v="1.000013018394992"/>
    <n v="-0.38999999999941792"/>
    <n v="-0.38999999999941792"/>
    <n v="0"/>
    <n v="3900"/>
    <n v="-5.51"/>
    <n v="3894.49"/>
    <n v="-5.0700009112460975E-2"/>
    <n v="29958"/>
    <n v="0"/>
    <n v="0"/>
    <n v="3894.5407000091122"/>
    <n v="0"/>
    <m/>
    <n v="0"/>
    <m/>
    <m/>
    <m/>
    <m/>
    <s v="Yes"/>
    <m/>
    <x v="1"/>
    <n v="0"/>
    <n v="1"/>
    <n v="3"/>
    <n v="24"/>
    <n v="0"/>
    <n v="0"/>
    <n v="0"/>
    <n v="2020"/>
  </r>
  <r>
    <m/>
    <m/>
    <s v="SOI/PHA/82/TAS/15"/>
    <s v="UNEP"/>
    <m/>
    <x v="2"/>
    <s v="SOI"/>
    <x v="3"/>
    <s v="PHA"/>
    <s v="Verification report on the implementation of the HCFC phase-out management plan"/>
    <d v="2018-12-01T00:00:00"/>
    <d v="2020-12-01T00:00:00"/>
    <s v="FIN"/>
    <d v="2019-06-01T00:00:00"/>
    <m/>
    <d v="2020-12-01T00:00:00"/>
    <d v="2021-12-01T00:00:00"/>
    <n v="0"/>
    <m/>
    <m/>
    <n v="0"/>
    <m/>
    <m/>
    <m/>
    <m/>
    <m/>
    <m/>
    <m/>
    <m/>
    <n v="30000"/>
    <n v="-7926"/>
    <n v="22074"/>
    <n v="1"/>
    <n v="0"/>
    <n v="0"/>
    <n v="0"/>
    <n v="3900"/>
    <n v="-1030.3800000000001"/>
    <n v="2869.62"/>
    <n v="0"/>
    <n v="22074"/>
    <n v="0"/>
    <n v="0"/>
    <n v="2869.62"/>
    <n v="0"/>
    <m/>
    <n v="0"/>
    <m/>
    <m/>
    <m/>
    <m/>
    <m/>
    <m/>
    <x v="1"/>
    <n v="0"/>
    <n v="1"/>
    <n v="6"/>
    <n v="24"/>
    <n v="0"/>
    <n v="0"/>
    <n v="0"/>
    <n v="2018"/>
  </r>
  <r>
    <m/>
    <m/>
    <s v="SSD/PHA/84/TAS/05"/>
    <s v="UNEP"/>
    <m/>
    <x v="0"/>
    <s v="SSD"/>
    <x v="3"/>
    <s v="PHA"/>
    <s v="Verification report on the implementation of the HCFC phase-out management plan"/>
    <d v="2019-12-01T00:00:00"/>
    <d v="2021-12-01T00:00:00"/>
    <s v="FIN"/>
    <d v="2021-03-01T00:00:00"/>
    <m/>
    <d v="2022-12-01T00:00:00"/>
    <d v="2022-12-01T00:00:00"/>
    <n v="0"/>
    <m/>
    <m/>
    <n v="0"/>
    <m/>
    <m/>
    <m/>
    <m/>
    <m/>
    <m/>
    <m/>
    <m/>
    <n v="30000"/>
    <n v="-42.39"/>
    <n v="29957.61"/>
    <n v="1.000013018394992"/>
    <n v="-0.38999999999941792"/>
    <n v="-0.38999999999941792"/>
    <n v="0"/>
    <n v="3900"/>
    <n v="-5.51"/>
    <n v="3894.49"/>
    <n v="-5.0700009112460975E-2"/>
    <n v="29958"/>
    <n v="0"/>
    <n v="0"/>
    <n v="3894.5407000091122"/>
    <n v="0"/>
    <m/>
    <n v="0"/>
    <m/>
    <m/>
    <m/>
    <m/>
    <m/>
    <m/>
    <x v="1"/>
    <n v="0"/>
    <n v="1"/>
    <n v="15"/>
    <n v="24"/>
    <n v="0"/>
    <n v="0"/>
    <n v="0"/>
    <n v="2019"/>
  </r>
  <r>
    <m/>
    <m/>
    <s v="SRL/PHA/82/TAS/51"/>
    <s v="UNDP"/>
    <m/>
    <x v="2"/>
    <s v="SRL"/>
    <x v="3"/>
    <s v="PHA"/>
    <s v="Verification report on the implementation of the HCFC phase-out management plan"/>
    <d v="2018-12-01T00:00:00"/>
    <d v="2020-12-01T00:00:00"/>
    <s v="FIN"/>
    <d v="2020-02-01T00:00:00"/>
    <m/>
    <d v="2020-12-01T00:00:00"/>
    <d v="2021-12-01T00:00:00"/>
    <n v="0"/>
    <m/>
    <m/>
    <m/>
    <m/>
    <m/>
    <n v="0"/>
    <m/>
    <m/>
    <m/>
    <m/>
    <m/>
    <n v="30000"/>
    <n v="-1316"/>
    <n v="28684"/>
    <n v="1"/>
    <n v="0"/>
    <n v="0"/>
    <n v="0"/>
    <n v="2700"/>
    <n v="-118"/>
    <n v="2582"/>
    <n v="0.43780003220990693"/>
    <n v="28684"/>
    <n v="0"/>
    <n v="0"/>
    <n v="2581.5621999677901"/>
    <n v="0"/>
    <m/>
    <m/>
    <m/>
    <m/>
    <s v="Financially completed in 2021."/>
    <m/>
    <m/>
    <m/>
    <x v="1"/>
    <n v="0"/>
    <n v="1"/>
    <n v="14"/>
    <n v="24"/>
    <n v="0"/>
    <n v="0"/>
    <n v="0"/>
    <n v="2018"/>
  </r>
  <r>
    <m/>
    <m/>
    <s v="SUD/PHA/80/TAS/41"/>
    <s v="UNIDO"/>
    <m/>
    <x v="0"/>
    <s v="SUD"/>
    <x v="3"/>
    <s v="PHA"/>
    <s v="Verification report on the implementation of the HCFC phase-out management plan"/>
    <d v="2017-11-01T00:00:00"/>
    <d v="2019-12-01T00:00:00"/>
    <s v="FIN"/>
    <d v="2018-07-01T00:00:00"/>
    <m/>
    <d v="2018-12-01T00:00:00"/>
    <d v="2019-12-01T00:00:00"/>
    <n v="0"/>
    <m/>
    <m/>
    <n v="0"/>
    <m/>
    <m/>
    <n v="0"/>
    <m/>
    <m/>
    <n v="0"/>
    <m/>
    <m/>
    <n v="30000"/>
    <n v="-457"/>
    <n v="29543"/>
    <n v="1"/>
    <n v="0"/>
    <n v="0"/>
    <n v="0"/>
    <n v="2700"/>
    <n v="-41"/>
    <n v="2659"/>
    <n v="0"/>
    <n v="29543"/>
    <n v="0"/>
    <m/>
    <n v="2659"/>
    <n v="0"/>
    <m/>
    <m/>
    <m/>
    <m/>
    <m/>
    <m/>
    <m/>
    <m/>
    <x v="1"/>
    <n v="0"/>
    <n v="1"/>
    <n v="8"/>
    <n v="25"/>
    <n v="0"/>
    <n v="0"/>
    <n v="0"/>
    <n v="2017"/>
  </r>
  <r>
    <m/>
    <m/>
    <s v="SUR/PHA/75/TAS/24"/>
    <s v="UNEP"/>
    <m/>
    <x v="1"/>
    <s v="SUR"/>
    <x v="3"/>
    <s v="PHA"/>
    <s v="Verification report on the implementation of the HCFC phase-out management plan"/>
    <d v="2015-11-01T00:00:00"/>
    <d v="2017-03-01T00:00:00"/>
    <s v="FIN"/>
    <d v="2017-08-01T00:00:00"/>
    <m/>
    <d v="2018-12-01T00:00:00"/>
    <d v="2019-12-01T00:00:00"/>
    <n v="0"/>
    <m/>
    <m/>
    <n v="0"/>
    <m/>
    <m/>
    <m/>
    <m/>
    <m/>
    <m/>
    <m/>
    <m/>
    <n v="30000"/>
    <n v="-3"/>
    <n v="29997"/>
    <n v="1"/>
    <n v="0"/>
    <n v="0"/>
    <n v="0"/>
    <n v="3900"/>
    <n v="-0.39"/>
    <n v="3899.61"/>
    <n v="0"/>
    <n v="29997"/>
    <n v="0"/>
    <n v="0"/>
    <n v="3899.61"/>
    <n v="0"/>
    <m/>
    <n v="0"/>
    <m/>
    <m/>
    <m/>
    <m/>
    <m/>
    <m/>
    <x v="1"/>
    <n v="0"/>
    <n v="1"/>
    <n v="21"/>
    <n v="16"/>
    <n v="0"/>
    <n v="0"/>
    <n v="0"/>
    <n v="2015"/>
  </r>
  <r>
    <m/>
    <m/>
    <s v="SUR/PHA/86/TAS/31"/>
    <s v="UNEP"/>
    <m/>
    <x v="1"/>
    <s v="SUR"/>
    <x v="3"/>
    <s v="PHA"/>
    <s v="Verification report on the implementation of the HCFC phase-out management plan"/>
    <d v="2020-12-01T00:00:00"/>
    <d v="2022-12-01T00:00:00"/>
    <s v="FIN"/>
    <d v="2022-04-01T00:00:00"/>
    <m/>
    <d v="2022-12-01T00:00:00"/>
    <d v="2023-12-01T00:00:00"/>
    <n v="0"/>
    <m/>
    <m/>
    <n v="0"/>
    <m/>
    <m/>
    <m/>
    <m/>
    <m/>
    <m/>
    <m/>
    <m/>
    <n v="30000"/>
    <n v="-4750"/>
    <n v="25250"/>
    <n v="1"/>
    <n v="0"/>
    <n v="0"/>
    <n v="0"/>
    <n v="3900"/>
    <n v="-617.5"/>
    <n v="3282.5"/>
    <n v="0"/>
    <n v="25250"/>
    <n v="0"/>
    <n v="0"/>
    <n v="3282.5"/>
    <n v="0"/>
    <m/>
    <n v="0"/>
    <m/>
    <m/>
    <s v="Project is financially completed "/>
    <s v="The project is financialy completed "/>
    <s v="Yes"/>
    <m/>
    <x v="1"/>
    <n v="0"/>
    <n v="1"/>
    <n v="16"/>
    <n v="24"/>
    <n v="0"/>
    <n v="0"/>
    <n v="0"/>
    <n v="2020"/>
  </r>
  <r>
    <m/>
    <m/>
    <s v="URT/PHA/82/TAS/38"/>
    <s v="UNEP"/>
    <m/>
    <x v="0"/>
    <s v="URT"/>
    <x v="3"/>
    <s v="PHA"/>
    <s v="Verification report on the implementation of the HCFC phase-out management plan"/>
    <d v="2018-12-01T00:00:00"/>
    <d v="2020-12-01T00:00:00"/>
    <s v="FIN"/>
    <d v="2019-06-01T00:00:00"/>
    <m/>
    <d v="2020-09-01T00:00:00"/>
    <d v="2020-12-01T00:00:00"/>
    <n v="0"/>
    <m/>
    <m/>
    <n v="0"/>
    <m/>
    <m/>
    <m/>
    <m/>
    <m/>
    <m/>
    <m/>
    <m/>
    <n v="30000"/>
    <n v="-485"/>
    <n v="29515"/>
    <n v="1"/>
    <n v="0"/>
    <n v="0"/>
    <n v="0"/>
    <n v="3900"/>
    <n v="-63.05"/>
    <n v="3836.95"/>
    <n v="0"/>
    <n v="29515"/>
    <n v="0"/>
    <n v="0"/>
    <n v="3836.9500000000003"/>
    <n v="0"/>
    <m/>
    <n v="0"/>
    <m/>
    <m/>
    <m/>
    <m/>
    <m/>
    <m/>
    <x v="1"/>
    <n v="0"/>
    <n v="1"/>
    <n v="6"/>
    <n v="24"/>
    <n v="0"/>
    <n v="0"/>
    <n v="0"/>
    <n v="2018"/>
  </r>
  <r>
    <m/>
    <m/>
    <s v="TLS/PHA/86/TAS/21"/>
    <s v="UNEP"/>
    <m/>
    <x v="2"/>
    <s v="TLS"/>
    <x v="3"/>
    <s v="PHA"/>
    <s v="Verification report on the implementation of the HCFC phase-out management plan"/>
    <d v="2020-12-01T00:00:00"/>
    <d v="2022-12-01T00:00:00"/>
    <s v="FIN"/>
    <d v="2021-10-01T00:00:00"/>
    <m/>
    <d v="2021-12-01T00:00:00"/>
    <d v="2021-12-01T00:00:00"/>
    <n v="0"/>
    <m/>
    <m/>
    <n v="0"/>
    <m/>
    <m/>
    <m/>
    <m/>
    <m/>
    <m/>
    <m/>
    <m/>
    <n v="30000"/>
    <n v="-19900"/>
    <n v="10100"/>
    <n v="1"/>
    <n v="0"/>
    <n v="0"/>
    <n v="0"/>
    <n v="3900"/>
    <n v="-2587"/>
    <n v="1313"/>
    <n v="0"/>
    <n v="10100"/>
    <n v="0"/>
    <n v="0"/>
    <n v="1313"/>
    <n v="0"/>
    <m/>
    <n v="0"/>
    <m/>
    <m/>
    <m/>
    <m/>
    <s v="Yes"/>
    <m/>
    <x v="1"/>
    <n v="0"/>
    <n v="1"/>
    <n v="10"/>
    <n v="24"/>
    <n v="0"/>
    <n v="0"/>
    <n v="0"/>
    <n v="2020"/>
  </r>
  <r>
    <m/>
    <m/>
    <s v="TOG/PHA/80/TAS/31"/>
    <s v="UNEP"/>
    <m/>
    <x v="0"/>
    <s v="TOG"/>
    <x v="3"/>
    <s v="PHA"/>
    <s v="Verification report on the implementation of the HCFC phase-out management plan"/>
    <d v="2017-11-01T00:00:00"/>
    <d v="2019-12-01T00:00:00"/>
    <s v="FIN"/>
    <d v="2018-06-01T00:00:00"/>
    <m/>
    <d v="2019-10-01T00:00:00"/>
    <d v="2019-12-01T00:00:00"/>
    <n v="0"/>
    <m/>
    <m/>
    <n v="0"/>
    <m/>
    <m/>
    <m/>
    <m/>
    <m/>
    <m/>
    <m/>
    <m/>
    <n v="30000"/>
    <n v="-2810.08"/>
    <n v="27189.919999999998"/>
    <n v="1.0000029422668402"/>
    <n v="-8.000000000174623E-2"/>
    <n v="-8.000000000174623E-2"/>
    <n v="0"/>
    <n v="3900"/>
    <n v="-365.31"/>
    <n v="3534.69"/>
    <n v="-1.0400001177004015E-2"/>
    <n v="27190"/>
    <n v="0"/>
    <n v="0"/>
    <n v="3534.7004000011771"/>
    <n v="0"/>
    <m/>
    <n v="0"/>
    <m/>
    <m/>
    <m/>
    <m/>
    <m/>
    <m/>
    <x v="1"/>
    <n v="0"/>
    <n v="1"/>
    <n v="7"/>
    <n v="25"/>
    <n v="0"/>
    <n v="0"/>
    <n v="0"/>
    <n v="2017"/>
  </r>
  <r>
    <m/>
    <m/>
    <s v="TON/PHA/82/TAS/14"/>
    <s v="UNEP"/>
    <m/>
    <x v="2"/>
    <s v="TON"/>
    <x v="3"/>
    <s v="PHA"/>
    <s v="Verification report on the implementation of the HCFC phase-out management plan"/>
    <d v="2018-12-01T00:00:00"/>
    <d v="2020-12-01T00:00:00"/>
    <s v="FIN"/>
    <d v="2019-06-01T00:00:00"/>
    <m/>
    <d v="2020-12-01T00:00:00"/>
    <d v="2021-12-01T00:00:00"/>
    <n v="0"/>
    <m/>
    <m/>
    <n v="0"/>
    <m/>
    <m/>
    <m/>
    <m/>
    <m/>
    <m/>
    <m/>
    <m/>
    <n v="30000"/>
    <n v="-5589"/>
    <n v="24411"/>
    <n v="1"/>
    <n v="0"/>
    <n v="0"/>
    <n v="0"/>
    <n v="3900"/>
    <n v="-726.57"/>
    <n v="3173.43"/>
    <n v="0"/>
    <n v="24411"/>
    <n v="0"/>
    <n v="0"/>
    <n v="3173.4300000000003"/>
    <n v="0"/>
    <m/>
    <n v="0"/>
    <m/>
    <m/>
    <m/>
    <m/>
    <m/>
    <m/>
    <x v="1"/>
    <n v="0"/>
    <n v="1"/>
    <n v="6"/>
    <n v="24"/>
    <n v="0"/>
    <n v="0"/>
    <n v="0"/>
    <n v="2018"/>
  </r>
  <r>
    <m/>
    <m/>
    <s v="TKM/PHA/82/TAS/14"/>
    <s v="UNIDO"/>
    <m/>
    <x v="4"/>
    <s v="TKM"/>
    <x v="3"/>
    <s v="PHA"/>
    <s v="Verification report on the implementation of the HCFC phase-out management plan"/>
    <d v="2018-12-01T00:00:00"/>
    <d v="2020-12-01T00:00:00"/>
    <s v="FIN"/>
    <d v="2019-01-01T00:00:00"/>
    <m/>
    <d v="2020-06-01T00:00:00"/>
    <d v="2020-08-01T00:00:00"/>
    <n v="0"/>
    <m/>
    <m/>
    <n v="0"/>
    <m/>
    <m/>
    <n v="0"/>
    <m/>
    <m/>
    <n v="0"/>
    <m/>
    <m/>
    <n v="30000"/>
    <n v="-13"/>
    <n v="29987"/>
    <n v="1"/>
    <n v="0"/>
    <n v="0"/>
    <n v="0"/>
    <n v="2700"/>
    <n v="-1"/>
    <n v="2699"/>
    <n v="0"/>
    <n v="29987"/>
    <n v="0"/>
    <m/>
    <n v="2699"/>
    <n v="0"/>
    <m/>
    <m/>
    <m/>
    <m/>
    <m/>
    <m/>
    <m/>
    <m/>
    <x v="1"/>
    <n v="0"/>
    <n v="1"/>
    <n v="1"/>
    <n v="24"/>
    <n v="0"/>
    <n v="0"/>
    <n v="0"/>
    <n v="2018"/>
  </r>
  <r>
    <m/>
    <m/>
    <s v="TUV/PHA/84/TAS/15"/>
    <s v="UNEP"/>
    <m/>
    <x v="2"/>
    <s v="TUV"/>
    <x v="3"/>
    <s v="PHA"/>
    <s v="Verification report on the implementation of the HCFC phase-out management plan"/>
    <d v="2019-12-01T00:00:00"/>
    <d v="2021-12-01T00:00:00"/>
    <s v="FIN"/>
    <d v="2021-08-01T00:00:00"/>
    <m/>
    <d v="2021-12-01T00:00:00"/>
    <d v="2021-12-01T00:00:00"/>
    <n v="0"/>
    <m/>
    <m/>
    <n v="0"/>
    <m/>
    <m/>
    <m/>
    <m/>
    <m/>
    <m/>
    <m/>
    <m/>
    <n v="30000"/>
    <n v="-19900"/>
    <n v="10100"/>
    <n v="1"/>
    <n v="0"/>
    <n v="0"/>
    <n v="0"/>
    <n v="3900"/>
    <n v="-2587"/>
    <n v="1313"/>
    <n v="0"/>
    <n v="10100"/>
    <n v="0"/>
    <n v="0"/>
    <n v="1313"/>
    <n v="0"/>
    <m/>
    <n v="0"/>
    <m/>
    <m/>
    <m/>
    <m/>
    <m/>
    <m/>
    <x v="1"/>
    <n v="0"/>
    <n v="1"/>
    <n v="20"/>
    <n v="24"/>
    <n v="0"/>
    <n v="0"/>
    <n v="0"/>
    <n v="2019"/>
  </r>
  <r>
    <m/>
    <m/>
    <s v="UGA/PHA/71/TAS/18"/>
    <s v="UNEP"/>
    <m/>
    <x v="0"/>
    <s v="UGA"/>
    <x v="3"/>
    <s v="PHA"/>
    <s v="Verification report on the implementation of the HCFC phase-out management plan"/>
    <d v="2013-12-01T00:00:00"/>
    <d v="2016-05-01T00:00:00"/>
    <s v="FIN"/>
    <d v="2014-06-01T00:00:00"/>
    <m/>
    <d v="2017-12-01T00:00:00"/>
    <d v="2018-12-01T00:00:00"/>
    <n v="0"/>
    <m/>
    <m/>
    <n v="0"/>
    <m/>
    <m/>
    <m/>
    <m/>
    <m/>
    <m/>
    <m/>
    <m/>
    <n v="30000"/>
    <n v="0"/>
    <n v="30000"/>
    <n v="1"/>
    <n v="0"/>
    <n v="0"/>
    <n v="0"/>
    <n v="3900"/>
    <n v="0"/>
    <n v="3900"/>
    <n v="0"/>
    <n v="30000"/>
    <n v="0"/>
    <n v="0"/>
    <n v="3900"/>
    <n v="0"/>
    <m/>
    <n v="0"/>
    <m/>
    <m/>
    <m/>
    <m/>
    <m/>
    <m/>
    <x v="1"/>
    <n v="0"/>
    <n v="1"/>
    <n v="6"/>
    <n v="29"/>
    <n v="0"/>
    <n v="0"/>
    <n v="0"/>
    <n v="2013"/>
  </r>
  <r>
    <m/>
    <m/>
    <s v="UGA/PHA/82/TAS/25"/>
    <s v="UNEP"/>
    <m/>
    <x v="0"/>
    <s v="UGA"/>
    <x v="3"/>
    <s v="PHA"/>
    <s v="Verification report on the implementation of the HCFC phase-out management plan"/>
    <d v="2018-12-01T00:00:00"/>
    <d v="2020-12-01T00:00:00"/>
    <s v="FIN"/>
    <d v="2019-06-01T00:00:00"/>
    <m/>
    <d v="2020-12-01T00:00:00"/>
    <d v="2020-12-01T00:00:00"/>
    <n v="0"/>
    <m/>
    <m/>
    <n v="0"/>
    <m/>
    <m/>
    <m/>
    <m/>
    <m/>
    <m/>
    <m/>
    <m/>
    <n v="30000"/>
    <n v="-380"/>
    <n v="29620"/>
    <n v="1"/>
    <n v="0"/>
    <n v="0"/>
    <n v="0"/>
    <n v="3900"/>
    <n v="-49.4"/>
    <n v="3850.6"/>
    <n v="0"/>
    <n v="29620"/>
    <n v="0"/>
    <n v="0"/>
    <n v="3850.6"/>
    <n v="0"/>
    <m/>
    <n v="0"/>
    <m/>
    <m/>
    <m/>
    <m/>
    <m/>
    <m/>
    <x v="1"/>
    <n v="0"/>
    <n v="1"/>
    <n v="6"/>
    <n v="24"/>
    <n v="0"/>
    <n v="0"/>
    <n v="0"/>
    <n v="2018"/>
  </r>
  <r>
    <m/>
    <m/>
    <s v="VAN/PHA/84/TAS/16"/>
    <s v="UNEP"/>
    <m/>
    <x v="2"/>
    <s v="VAN"/>
    <x v="3"/>
    <s v="PHA"/>
    <s v="Verification report on the implementation of the HCFC phase-out management plan"/>
    <d v="2019-12-01T00:00:00"/>
    <d v="2021-12-01T00:00:00"/>
    <s v="FIN"/>
    <d v="2020-11-01T00:00:00"/>
    <m/>
    <d v="2021-12-01T00:00:00"/>
    <d v="2021-12-01T00:00:00"/>
    <n v="0"/>
    <m/>
    <m/>
    <n v="0"/>
    <m/>
    <m/>
    <m/>
    <m/>
    <m/>
    <m/>
    <m/>
    <m/>
    <n v="30000"/>
    <n v="-19900"/>
    <n v="10100"/>
    <n v="1"/>
    <n v="0"/>
    <n v="0"/>
    <n v="0"/>
    <n v="3900"/>
    <n v="-2587"/>
    <n v="1313"/>
    <n v="0"/>
    <n v="10100"/>
    <n v="0"/>
    <n v="0"/>
    <n v="1313"/>
    <n v="0"/>
    <m/>
    <n v="0"/>
    <m/>
    <m/>
    <m/>
    <m/>
    <m/>
    <m/>
    <x v="1"/>
    <n v="0"/>
    <n v="1"/>
    <n v="11"/>
    <n v="24"/>
    <n v="0"/>
    <n v="0"/>
    <n v="0"/>
    <n v="2019"/>
  </r>
  <r>
    <m/>
    <m/>
    <s v="ZAM/PHA/82/TAS/35"/>
    <s v="UNEP"/>
    <m/>
    <x v="0"/>
    <s v="ZAM"/>
    <x v="3"/>
    <s v="PHA"/>
    <s v="Verification report on the implementation of the HCFC phase-out management plan"/>
    <d v="2018-12-01T00:00:00"/>
    <d v="2020-12-01T00:00:00"/>
    <s v="FIN"/>
    <d v="2019-05-01T00:00:00"/>
    <m/>
    <d v="2020-09-01T00:00:00"/>
    <d v="2020-12-01T00:00:00"/>
    <n v="0"/>
    <m/>
    <m/>
    <n v="0"/>
    <m/>
    <m/>
    <m/>
    <m/>
    <m/>
    <m/>
    <m/>
    <m/>
    <n v="30000"/>
    <n v="-529"/>
    <n v="29471"/>
    <n v="1"/>
    <n v="0"/>
    <n v="0"/>
    <n v="0"/>
    <n v="3900"/>
    <n v="-68.77"/>
    <n v="3831.23"/>
    <n v="0"/>
    <n v="29471"/>
    <n v="0"/>
    <n v="0"/>
    <n v="3831.23"/>
    <n v="0"/>
    <m/>
    <n v="0"/>
    <m/>
    <m/>
    <m/>
    <m/>
    <m/>
    <m/>
    <x v="1"/>
    <n v="0"/>
    <n v="1"/>
    <n v="5"/>
    <n v="24"/>
    <n v="0"/>
    <n v="0"/>
    <n v="0"/>
    <n v="2018"/>
  </r>
  <r>
    <m/>
    <m/>
    <s v="ASP/SEV/30/TRA/35"/>
    <s v="UNEP"/>
    <m/>
    <x v="2"/>
    <s v="ASP"/>
    <x v="2"/>
    <s v="SEV"/>
    <s v="West Asia military ODS workshop (to be held in conjunction with a global military environmental conference)"/>
    <d v="2000-03-01T00:00:00"/>
    <d v="2001-04-01T00:00:00"/>
    <s v="FIN"/>
    <d v="2001-01-01T00:00:00"/>
    <m/>
    <d v="2001-05-01T00:00:00"/>
    <d v="2003-06-01T00:00:00"/>
    <n v="0"/>
    <m/>
    <m/>
    <n v="0"/>
    <m/>
    <m/>
    <n v="0"/>
    <m/>
    <m/>
    <n v="0"/>
    <m/>
    <m/>
    <n v="150000"/>
    <n v="-15122"/>
    <n v="134878"/>
    <n v="1"/>
    <n v="0"/>
    <n v="0"/>
    <n v="0"/>
    <n v="19500"/>
    <n v="-1965.86"/>
    <n v="17534.14"/>
    <n v="0"/>
    <n v="134878"/>
    <n v="0"/>
    <n v="0"/>
    <n v="17534.14"/>
    <n v="0"/>
    <m/>
    <n v="0"/>
    <m/>
    <m/>
    <m/>
    <m/>
    <m/>
    <m/>
    <x v="1"/>
    <n v="0"/>
    <n v="1"/>
    <n v="10"/>
    <n v="13"/>
    <n v="0"/>
    <n v="0"/>
    <n v="0"/>
    <n v="2000"/>
  </r>
  <r>
    <m/>
    <m/>
    <s v="ASP/SEV/19/TAS/22"/>
    <s v="UNEP"/>
    <m/>
    <x v="2"/>
    <s v="ASP"/>
    <x v="3"/>
    <s v="SEV"/>
    <s v="West Asian Network (1996)"/>
    <d v="1996-05-01T00:00:00"/>
    <d v="1997-05-01T00:00:00"/>
    <s v="FIN"/>
    <d v="1996-06-01T00:00:00"/>
    <m/>
    <d v="1997-05-01T00:00:00"/>
    <d v="1999-12-01T00:00:00"/>
    <n v="0"/>
    <m/>
    <m/>
    <n v="0"/>
    <m/>
    <m/>
    <n v="0"/>
    <m/>
    <m/>
    <n v="0"/>
    <m/>
    <m/>
    <n v="169200"/>
    <n v="-24323"/>
    <n v="144877"/>
    <n v="1"/>
    <n v="0"/>
    <n v="0"/>
    <n v="0"/>
    <n v="21996"/>
    <n v="-3161.99"/>
    <n v="18834.010000000002"/>
    <n v="0"/>
    <n v="144877"/>
    <n v="0"/>
    <n v="0"/>
    <n v="18834.010000000002"/>
    <n v="0"/>
    <m/>
    <n v="0"/>
    <m/>
    <m/>
    <m/>
    <m/>
    <m/>
    <m/>
    <x v="1"/>
    <n v="0"/>
    <n v="1"/>
    <n v="1"/>
    <n v="12"/>
    <n v="0"/>
    <n v="0"/>
    <n v="0"/>
    <n v="1996"/>
  </r>
  <r>
    <m/>
    <m/>
    <s v="ASP/SEV/21/TAS/23"/>
    <s v="UNEP"/>
    <m/>
    <x v="2"/>
    <s v="ASP"/>
    <x v="3"/>
    <s v="SEV"/>
    <s v="West Asian Region Network (1997)"/>
    <d v="1997-02-01T00:00:00"/>
    <d v="1997-12-01T00:00:00"/>
    <s v="FIN"/>
    <d v="1997-03-01T00:00:00"/>
    <m/>
    <d v="1997-12-01T00:00:00"/>
    <d v="1999-12-01T00:00:00"/>
    <n v="0"/>
    <m/>
    <m/>
    <n v="0"/>
    <m/>
    <m/>
    <n v="0"/>
    <m/>
    <m/>
    <n v="0"/>
    <m/>
    <m/>
    <n v="110000"/>
    <n v="0"/>
    <n v="110000"/>
    <n v="1"/>
    <n v="0"/>
    <n v="0"/>
    <n v="0"/>
    <n v="14300"/>
    <n v="0"/>
    <n v="14300"/>
    <n v="0"/>
    <n v="110000"/>
    <n v="0"/>
    <n v="0"/>
    <n v="14300"/>
    <n v="0"/>
    <m/>
    <n v="0"/>
    <m/>
    <m/>
    <m/>
    <m/>
    <m/>
    <m/>
    <x v="1"/>
    <n v="0"/>
    <n v="1"/>
    <n v="1"/>
    <n v="10"/>
    <n v="0"/>
    <n v="0"/>
    <n v="0"/>
    <n v="1997"/>
  </r>
  <r>
    <m/>
    <m/>
    <s v="ASP/SEV/26/TAS/28"/>
    <s v="UNEP"/>
    <m/>
    <x v="2"/>
    <s v="ASP"/>
    <x v="3"/>
    <s v="SEV"/>
    <s v="West Asian Region Network (1999)"/>
    <d v="1998-11-01T00:00:00"/>
    <d v="1999-12-01T00:00:00"/>
    <s v="FIN"/>
    <d v="1999-01-01T00:00:00"/>
    <m/>
    <d v="1999-12-01T00:00:00"/>
    <d v="1999-12-01T00:00:00"/>
    <n v="0"/>
    <m/>
    <m/>
    <n v="0"/>
    <m/>
    <m/>
    <n v="0"/>
    <m/>
    <m/>
    <n v="0"/>
    <m/>
    <m/>
    <n v="115000"/>
    <n v="0"/>
    <n v="115000"/>
    <n v="1"/>
    <n v="0"/>
    <n v="0"/>
    <n v="0"/>
    <n v="14950"/>
    <n v="0"/>
    <n v="14950"/>
    <n v="0"/>
    <n v="115000"/>
    <n v="0"/>
    <n v="0"/>
    <n v="14950"/>
    <n v="0"/>
    <m/>
    <n v="0"/>
    <m/>
    <m/>
    <m/>
    <m/>
    <m/>
    <m/>
    <x v="1"/>
    <n v="0"/>
    <n v="1"/>
    <n v="2"/>
    <n v="13"/>
    <n v="0"/>
    <n v="0"/>
    <n v="0"/>
    <n v="1998"/>
  </r>
  <r>
    <m/>
    <m/>
    <s v="ASP/SEV/29/TAS/32"/>
    <s v="UNEP"/>
    <m/>
    <x v="2"/>
    <s v="ASP"/>
    <x v="3"/>
    <s v="SEV"/>
    <s v="West Asian region network (2000)"/>
    <d v="1999-11-01T00:00:00"/>
    <d v="2000-12-01T00:00:00"/>
    <s v="FIN"/>
    <d v="2000-01-01T00:00:00"/>
    <m/>
    <d v="2001-01-01T00:00:00"/>
    <d v="2005-12-01T00:00:00"/>
    <n v="0"/>
    <m/>
    <m/>
    <n v="0"/>
    <m/>
    <m/>
    <n v="0"/>
    <m/>
    <m/>
    <n v="0"/>
    <m/>
    <m/>
    <n v="120750"/>
    <n v="-15000"/>
    <n v="105750"/>
    <n v="1"/>
    <n v="0"/>
    <n v="0"/>
    <n v="0"/>
    <n v="15698"/>
    <n v="-1950"/>
    <n v="13748"/>
    <n v="0"/>
    <n v="105750"/>
    <n v="0"/>
    <n v="0"/>
    <n v="13747.999999999998"/>
    <n v="0"/>
    <m/>
    <n v="0"/>
    <m/>
    <m/>
    <m/>
    <m/>
    <m/>
    <m/>
    <x v="1"/>
    <n v="0"/>
    <n v="1"/>
    <n v="2"/>
    <n v="13"/>
    <n v="0"/>
    <n v="0"/>
    <n v="0"/>
    <n v="1999"/>
  </r>
  <r>
    <m/>
    <m/>
    <s v="ASP/SEV/23/TAS/26"/>
    <s v="UNEP"/>
    <m/>
    <x v="2"/>
    <s v="ASP"/>
    <x v="3"/>
    <s v="SEV"/>
    <s v="West Asian regional network (1998)"/>
    <d v="1997-11-01T00:00:00"/>
    <d v="1998-12-01T00:00:00"/>
    <s v="FIN"/>
    <d v="1998-01-01T00:00:00"/>
    <m/>
    <d v="1998-12-01T00:00:00"/>
    <d v="1999-12-01T00:00:00"/>
    <n v="0"/>
    <m/>
    <m/>
    <n v="0"/>
    <m/>
    <m/>
    <n v="0"/>
    <m/>
    <m/>
    <n v="0"/>
    <m/>
    <m/>
    <n v="115000"/>
    <n v="0"/>
    <n v="115000"/>
    <n v="1"/>
    <n v="0"/>
    <n v="0"/>
    <n v="0"/>
    <n v="14950"/>
    <n v="0"/>
    <n v="14950"/>
    <n v="0"/>
    <n v="115000"/>
    <n v="0"/>
    <n v="0"/>
    <n v="14950"/>
    <n v="0"/>
    <m/>
    <n v="0"/>
    <m/>
    <m/>
    <m/>
    <m/>
    <m/>
    <m/>
    <x v="1"/>
    <n v="0"/>
    <n v="1"/>
    <n v="2"/>
    <n v="13"/>
    <n v="0"/>
    <n v="0"/>
    <n v="0"/>
    <n v="1997"/>
  </r>
  <r>
    <m/>
    <m/>
    <s v="ASP/SEV/32/TAS/40"/>
    <s v="UNEP"/>
    <m/>
    <x v="2"/>
    <s v="ASP"/>
    <x v="3"/>
    <s v="SEV"/>
    <s v="West Asian regional network (2001)"/>
    <d v="2000-12-01T00:00:00"/>
    <d v="2001-12-01T00:00:00"/>
    <s v="FIN"/>
    <d v="2001-01-01T00:00:00"/>
    <m/>
    <d v="2001-12-01T00:00:00"/>
    <d v="2003-06-01T00:00:00"/>
    <n v="0"/>
    <m/>
    <m/>
    <n v="0"/>
    <m/>
    <m/>
    <n v="0"/>
    <m/>
    <m/>
    <n v="0"/>
    <m/>
    <m/>
    <n v="124000"/>
    <n v="-15001"/>
    <n v="108999"/>
    <n v="1"/>
    <n v="0"/>
    <n v="0"/>
    <n v="0"/>
    <n v="16120"/>
    <n v="-1950.13"/>
    <n v="14169.869999999999"/>
    <n v="0"/>
    <n v="108999"/>
    <n v="0"/>
    <n v="0"/>
    <n v="14169.87"/>
    <n v="0"/>
    <m/>
    <n v="0"/>
    <m/>
    <m/>
    <m/>
    <m/>
    <m/>
    <m/>
    <x v="1"/>
    <n v="0"/>
    <n v="1"/>
    <n v="1"/>
    <n v="12"/>
    <n v="0"/>
    <n v="0"/>
    <n v="0"/>
    <n v="2000"/>
  </r>
  <r>
    <m/>
    <m/>
    <s v="ASP/HAL/30/TRA/38"/>
    <s v="UNEP"/>
    <m/>
    <x v="2"/>
    <s v="ASP"/>
    <x v="2"/>
    <s v="HAL"/>
    <s v="Workshop for halon banking management plan in West Asia countries: Bahrain, Lebanon, Qatar and Yemen"/>
    <d v="2000-03-01T00:00:00"/>
    <d v="2001-10-01T00:00:00"/>
    <s v="FIN"/>
    <d v="2002-10-01T00:00:00"/>
    <m/>
    <d v="2004-12-01T00:00:00"/>
    <d v="2006-12-01T00:00:00"/>
    <n v="0"/>
    <m/>
    <m/>
    <n v="0"/>
    <m/>
    <m/>
    <n v="0"/>
    <m/>
    <m/>
    <n v="0"/>
    <m/>
    <m/>
    <n v="50000"/>
    <n v="-2360"/>
    <n v="47640"/>
    <n v="1"/>
    <n v="0"/>
    <n v="0"/>
    <n v="0"/>
    <n v="6500"/>
    <n v="-307"/>
    <n v="6193"/>
    <n v="0"/>
    <n v="47640"/>
    <n v="0"/>
    <n v="0"/>
    <n v="6193"/>
    <n v="0"/>
    <m/>
    <n v="0"/>
    <m/>
    <m/>
    <m/>
    <m/>
    <m/>
    <m/>
    <x v="1"/>
    <n v="0"/>
    <n v="1"/>
    <n v="31"/>
    <n v="19"/>
    <n v="0"/>
    <n v="0"/>
    <n v="0"/>
    <n v="2000"/>
  </r>
  <r>
    <m/>
    <m/>
    <s v="ASP/SEV/12/TRA/13"/>
    <s v="UNEP"/>
    <m/>
    <x v="2"/>
    <s v="ASP"/>
    <x v="2"/>
    <s v="SEV"/>
    <s v="Workshop for small and medium size enterprises on management of ODS phase-out"/>
    <d v="1994-03-01T00:00:00"/>
    <d v="1995-03-01T00:00:00"/>
    <s v="FIN"/>
    <d v="1995-01-01T00:00:00"/>
    <m/>
    <d v="1995-02-01T00:00:00"/>
    <d v="1995-12-01T00:00:00"/>
    <n v="0"/>
    <m/>
    <m/>
    <n v="0"/>
    <m/>
    <m/>
    <n v="0"/>
    <m/>
    <m/>
    <n v="0"/>
    <m/>
    <m/>
    <n v="80000"/>
    <n v="0"/>
    <n v="80000"/>
    <n v="1"/>
    <n v="0"/>
    <n v="0"/>
    <n v="0"/>
    <n v="10400"/>
    <n v="0"/>
    <n v="10400"/>
    <n v="0"/>
    <n v="80000"/>
    <n v="0"/>
    <n v="0"/>
    <n v="10400"/>
    <n v="0"/>
    <m/>
    <n v="0"/>
    <m/>
    <m/>
    <m/>
    <m/>
    <m/>
    <m/>
    <x v="1"/>
    <n v="0"/>
    <n v="1"/>
    <n v="10"/>
    <n v="12"/>
    <n v="0"/>
    <n v="0"/>
    <n v="0"/>
    <n v="1994"/>
  </r>
  <r>
    <m/>
    <m/>
    <s v="GLO/SEV/35/TRA/233"/>
    <s v="Japan"/>
    <m/>
    <x v="3"/>
    <s v="GLO"/>
    <x v="2"/>
    <s v="SEV"/>
    <s v="Workshop on concessional lending"/>
    <d v="2001-12-01T00:00:00"/>
    <d v="2002-12-01T00:00:00"/>
    <s v="FIN"/>
    <d v="2002-06-01T00:00:00"/>
    <m/>
    <d v="2003-03-01T00:00:00"/>
    <d v="2006-07-01T00:00:00"/>
    <n v="0"/>
    <m/>
    <m/>
    <n v="0"/>
    <m/>
    <m/>
    <m/>
    <m/>
    <m/>
    <m/>
    <m/>
    <m/>
    <n v="75000"/>
    <n v="-17294"/>
    <n v="57706"/>
    <n v="1"/>
    <n v="0"/>
    <n v="0"/>
    <n v="0"/>
    <n v="9750"/>
    <n v="-2248"/>
    <n v="7502"/>
    <n v="0"/>
    <n v="57706"/>
    <n v="0"/>
    <n v="0"/>
    <n v="7502"/>
    <n v="0"/>
    <m/>
    <m/>
    <m/>
    <m/>
    <s v="Project financially completed in July 2006."/>
    <m/>
    <m/>
    <m/>
    <x v="1"/>
    <n v="0"/>
    <n v="1"/>
    <n v="6"/>
    <n v="12"/>
    <n v="0"/>
    <n v="0"/>
    <n v="0"/>
    <n v="2001"/>
  </r>
  <r>
    <m/>
    <m/>
    <s v="CPR/REF/17/TRA/133"/>
    <s v="UNIDO"/>
    <m/>
    <x v="2"/>
    <s v="CPR"/>
    <x v="2"/>
    <s v="REF"/>
    <s v="Workshop on domestic and commercial refrigerator compressor conversion"/>
    <d v="1995-07-01T00:00:00"/>
    <d v="1996-01-01T00:00:00"/>
    <s v="FIN"/>
    <d v="1995-10-01T00:00:00"/>
    <m/>
    <d v="1995-11-01T00:00:00"/>
    <d v="1998-08-01T00:00:00"/>
    <n v="0"/>
    <m/>
    <m/>
    <n v="0"/>
    <m/>
    <m/>
    <n v="0"/>
    <m/>
    <m/>
    <n v="0"/>
    <m/>
    <m/>
    <n v="40000"/>
    <n v="237"/>
    <n v="40237"/>
    <n v="1"/>
    <n v="0"/>
    <n v="0"/>
    <n v="0"/>
    <n v="5200"/>
    <n v="30.81"/>
    <n v="5230.8100000000004"/>
    <n v="-0.18999999999959982"/>
    <n v="40237"/>
    <n v="0"/>
    <m/>
    <n v="5231"/>
    <n v="0"/>
    <m/>
    <m/>
    <m/>
    <m/>
    <m/>
    <m/>
    <m/>
    <m/>
    <x v="1"/>
    <n v="0"/>
    <n v="1"/>
    <n v="3"/>
    <n v="6"/>
    <n v="0"/>
    <n v="0"/>
    <n v="0"/>
    <n v="1995"/>
  </r>
  <r>
    <m/>
    <m/>
    <s v="CMR/SEV/10/TRA/02"/>
    <s v="UNEP"/>
    <m/>
    <x v="0"/>
    <s v="CMR"/>
    <x v="2"/>
    <s v="SEV"/>
    <s v="Workshop on monitoring and control of ODS consumption (customs officers)"/>
    <d v="1993-06-01T00:00:00"/>
    <d v="1994-05-01T00:00:00"/>
    <s v="FIN"/>
    <d v="1993-08-01T00:00:00"/>
    <m/>
    <d v="1994-08-01T00:00:00"/>
    <d v="1994-12-01T00:00:00"/>
    <n v="0"/>
    <m/>
    <m/>
    <n v="0"/>
    <m/>
    <m/>
    <n v="0"/>
    <m/>
    <m/>
    <n v="0"/>
    <m/>
    <m/>
    <n v="20200"/>
    <n v="0"/>
    <n v="20200"/>
    <n v="1"/>
    <n v="0"/>
    <n v="0"/>
    <n v="0"/>
    <n v="2626"/>
    <n v="0"/>
    <n v="2626"/>
    <n v="0"/>
    <n v="20200"/>
    <n v="0"/>
    <n v="0"/>
    <n v="2626"/>
    <n v="0"/>
    <m/>
    <n v="0"/>
    <m/>
    <m/>
    <m/>
    <m/>
    <m/>
    <m/>
    <x v="1"/>
    <n v="0"/>
    <n v="1"/>
    <n v="2"/>
    <n v="11"/>
    <n v="0"/>
    <n v="0"/>
    <n v="0"/>
    <n v="1993"/>
  </r>
  <r>
    <m/>
    <m/>
    <s v="BKF/SEV/11/TRA/04"/>
    <s v="UNEP"/>
    <m/>
    <x v="0"/>
    <s v="BKF"/>
    <x v="2"/>
    <s v="SEV"/>
    <s v="Workshop on monitoring and control of ODS consumption (customs training)"/>
    <d v="1993-11-01T00:00:00"/>
    <d v="1994-11-01T00:00:00"/>
    <s v="FIN"/>
    <d v="1994-01-01T00:00:00"/>
    <m/>
    <d v="1994-10-01T00:00:00"/>
    <d v="1994-12-01T00:00:00"/>
    <n v="0"/>
    <m/>
    <m/>
    <n v="0"/>
    <m/>
    <m/>
    <n v="0"/>
    <m/>
    <m/>
    <n v="0"/>
    <m/>
    <m/>
    <n v="14500"/>
    <n v="0"/>
    <n v="14500"/>
    <n v="1"/>
    <n v="0"/>
    <n v="0"/>
    <n v="0"/>
    <n v="1885"/>
    <n v="0"/>
    <n v="1885"/>
    <n v="0"/>
    <n v="14500"/>
    <n v="0"/>
    <n v="0"/>
    <n v="1885"/>
    <n v="0"/>
    <m/>
    <n v="0"/>
    <m/>
    <m/>
    <m/>
    <m/>
    <m/>
    <m/>
    <x v="1"/>
    <n v="0"/>
    <n v="1"/>
    <n v="2"/>
    <n v="12"/>
    <n v="0"/>
    <n v="0"/>
    <n v="0"/>
    <n v="1993"/>
  </r>
  <r>
    <m/>
    <m/>
    <s v="BKF/FUM/34/TRA/14"/>
    <s v="UNIDO"/>
    <m/>
    <x v="0"/>
    <s v="BKF"/>
    <x v="2"/>
    <s v="FUM"/>
    <s v="Workshop to raise awareness on use of methyl bromide in tobacco cultivation"/>
    <d v="2001-07-01T00:00:00"/>
    <d v="2002-08-01T00:00:00"/>
    <s v="FIN"/>
    <d v="2002-01-01T00:00:00"/>
    <m/>
    <d v="2002-12-01T00:00:00"/>
    <d v="2003-06-01T00:00:00"/>
    <n v="0"/>
    <m/>
    <m/>
    <n v="0"/>
    <m/>
    <m/>
    <n v="0"/>
    <m/>
    <m/>
    <n v="0"/>
    <m/>
    <m/>
    <n v="30000"/>
    <n v="-7497"/>
    <n v="22503"/>
    <n v="1"/>
    <n v="0"/>
    <n v="0"/>
    <n v="0"/>
    <n v="3900"/>
    <n v="-979.29"/>
    <n v="2920.71"/>
    <n v="-0.28999999999996362"/>
    <n v="22503"/>
    <n v="0"/>
    <m/>
    <n v="2921"/>
    <n v="0"/>
    <m/>
    <m/>
    <m/>
    <m/>
    <m/>
    <m/>
    <m/>
    <m/>
    <x v="1"/>
    <n v="0"/>
    <n v="1"/>
    <n v="6"/>
    <n v="13"/>
    <n v="0"/>
    <n v="0"/>
    <n v="0"/>
    <n v="2001"/>
  </r>
  <r>
    <m/>
    <m/>
    <s v="VEN/REF/09/PRP/15"/>
    <s v="UNDP"/>
    <m/>
    <x v="1"/>
    <s v="VEN"/>
    <x v="5"/>
    <s v="REF"/>
    <s v="Workshops for identification of projects in the refrigeration and air conditioning sector"/>
    <d v="1993-03-01T00:00:00"/>
    <d v="1994-03-01T00:00:00"/>
    <s v="FIN"/>
    <d v="1993-04-01T00:00:00"/>
    <m/>
    <d v="1994-12-01T00:00:00"/>
    <d v="1997-12-01T00:00:00"/>
    <n v="0"/>
    <m/>
    <m/>
    <m/>
    <m/>
    <m/>
    <n v="0"/>
    <m/>
    <m/>
    <m/>
    <m/>
    <m/>
    <n v="19800"/>
    <n v="0"/>
    <n v="19800"/>
    <n v="1"/>
    <n v="0"/>
    <n v="0"/>
    <n v="0"/>
    <n v="2574"/>
    <n v="0"/>
    <n v="2574"/>
    <n v="0"/>
    <n v="19800"/>
    <n v="0"/>
    <n v="0"/>
    <n v="2574"/>
    <n v="0"/>
    <m/>
    <m/>
    <m/>
    <m/>
    <s v="Completed in 1994. Financially completed in 1997."/>
    <m/>
    <m/>
    <m/>
    <x v="1"/>
    <n v="0"/>
    <n v="1"/>
    <n v="1"/>
    <n v="12"/>
    <n v="0"/>
    <n v="0"/>
    <n v="0"/>
    <n v="1993"/>
  </r>
  <r>
    <m/>
    <m/>
    <s v="VEN/HAL/09/TAS/12"/>
    <s v="UNDP"/>
    <m/>
    <x v="1"/>
    <s v="VEN"/>
    <x v="3"/>
    <s v="HAL"/>
    <s v="Workshops for the recycling and banking of halons"/>
    <d v="1993-03-01T00:00:00"/>
    <d v="1994-03-01T00:00:00"/>
    <s v="FIN"/>
    <d v="1993-04-01T00:00:00"/>
    <m/>
    <d v="1994-06-01T00:00:00"/>
    <d v="1997-12-01T00:00:00"/>
    <n v="0"/>
    <m/>
    <m/>
    <m/>
    <m/>
    <m/>
    <n v="0"/>
    <m/>
    <m/>
    <m/>
    <m/>
    <m/>
    <n v="26800"/>
    <n v="-3700"/>
    <n v="23100"/>
    <n v="1"/>
    <n v="0"/>
    <n v="0"/>
    <n v="0"/>
    <n v="3484"/>
    <n v="-481"/>
    <n v="3003"/>
    <n v="0"/>
    <n v="23100"/>
    <n v="0"/>
    <n v="0"/>
    <n v="3003"/>
    <n v="0"/>
    <m/>
    <m/>
    <m/>
    <m/>
    <s v="Completed in 1994. Financially completed in 1997."/>
    <m/>
    <m/>
    <m/>
    <x v="1"/>
    <n v="0"/>
    <n v="1"/>
    <n v="1"/>
    <n v="12"/>
    <n v="0"/>
    <n v="0"/>
    <n v="0"/>
    <n v="1993"/>
  </r>
  <r>
    <m/>
    <m/>
    <s v="VEN/FUM/27/TRA/67"/>
    <s v="UNIDO"/>
    <m/>
    <x v="1"/>
    <s v="VEN"/>
    <x v="2"/>
    <s v="FUM"/>
    <s v="Workshops on alternatives to methyl bromide in tobacco cultivation"/>
    <d v="1999-03-01T00:00:00"/>
    <d v="1999-12-01T00:00:00"/>
    <s v="FIN"/>
    <d v="1999-07-01T00:00:00"/>
    <m/>
    <d v="1999-11-01T00:00:00"/>
    <d v="2001-03-01T00:00:00"/>
    <n v="0"/>
    <m/>
    <m/>
    <n v="0"/>
    <m/>
    <m/>
    <n v="0"/>
    <m/>
    <m/>
    <n v="0"/>
    <m/>
    <m/>
    <n v="40000"/>
    <n v="0"/>
    <n v="40000"/>
    <n v="1"/>
    <n v="0"/>
    <n v="0"/>
    <n v="0"/>
    <n v="5200"/>
    <n v="-2.21"/>
    <n v="5197.79"/>
    <n v="-0.21000000000003638"/>
    <n v="40000"/>
    <n v="0"/>
    <m/>
    <n v="5198"/>
    <n v="0"/>
    <m/>
    <m/>
    <m/>
    <m/>
    <m/>
    <m/>
    <m/>
    <m/>
    <x v="1"/>
    <n v="0"/>
    <n v="1"/>
    <n v="4"/>
    <n v="9"/>
    <n v="0"/>
    <n v="0"/>
    <n v="0"/>
    <n v="1999"/>
  </r>
  <r>
    <m/>
    <m/>
    <s v="VEN/REF/09/TAS/16"/>
    <s v="UNDP"/>
    <m/>
    <x v="1"/>
    <s v="VEN"/>
    <x v="3"/>
    <s v="REF"/>
    <s v="Workshops on conversion and installation of new central air conditioning systems using non-ODS"/>
    <d v="1993-03-01T00:00:00"/>
    <d v="1994-03-01T00:00:00"/>
    <s v="FIN"/>
    <d v="1993-04-01T00:00:00"/>
    <m/>
    <d v="1994-06-01T00:00:00"/>
    <d v="1997-12-01T00:00:00"/>
    <n v="0"/>
    <m/>
    <m/>
    <m/>
    <m/>
    <m/>
    <n v="0"/>
    <m/>
    <m/>
    <m/>
    <m/>
    <m/>
    <n v="26200"/>
    <n v="-13000"/>
    <n v="13200"/>
    <n v="1"/>
    <n v="0"/>
    <n v="0"/>
    <n v="0"/>
    <n v="3406"/>
    <n v="-1690"/>
    <n v="1716"/>
    <n v="0"/>
    <n v="13200"/>
    <n v="0"/>
    <n v="0"/>
    <n v="1716"/>
    <n v="0"/>
    <m/>
    <m/>
    <m/>
    <m/>
    <s v="Completed in 1994. Financially completed in 1997."/>
    <m/>
    <m/>
    <m/>
    <x v="1"/>
    <n v="0"/>
    <n v="1"/>
    <n v="1"/>
    <n v="12"/>
    <n v="0"/>
    <n v="0"/>
    <n v="0"/>
    <n v="1993"/>
  </r>
  <r>
    <m/>
    <m/>
    <s v="CPR/FOA/10/INV/43"/>
    <s v="IBRD"/>
    <m/>
    <x v="2"/>
    <s v="CPR"/>
    <x v="0"/>
    <s v="FOA"/>
    <s v="Wuxi production of blended polyol for 50% reduced CFC foam"/>
    <d v="1993-06-01T00:00:00"/>
    <d v="1995-06-01T00:00:00"/>
    <s v="FIN"/>
    <d v="1994-11-01T00:00:00"/>
    <m/>
    <d v="1995-09-01T00:00:00"/>
    <d v="1997-05-01T00:00:00"/>
    <n v="0"/>
    <m/>
    <m/>
    <n v="0"/>
    <m/>
    <m/>
    <n v="0"/>
    <m/>
    <m/>
    <n v="0"/>
    <m/>
    <m/>
    <n v="304000"/>
    <n v="-40000"/>
    <n v="264000"/>
    <n v="1"/>
    <n v="0"/>
    <n v="0"/>
    <n v="0"/>
    <n v="0"/>
    <n v="0"/>
    <n v="0"/>
    <n v="0"/>
    <n v="264000"/>
    <n v="0"/>
    <n v="0"/>
    <n v="0"/>
    <n v="0"/>
    <n v="0"/>
    <m/>
    <m/>
    <m/>
    <s v="Project completed and commissioned."/>
    <m/>
    <m/>
    <m/>
    <x v="1"/>
    <n v="0"/>
    <n v="1"/>
    <n v="17"/>
    <n v="24"/>
    <n v="0"/>
    <n v="0"/>
    <n v="0"/>
    <n v="1993"/>
  </r>
  <r>
    <m/>
    <m/>
    <s v="CPR/FOA/07/INV/15"/>
    <s v="IBRD"/>
    <m/>
    <x v="2"/>
    <s v="CPR"/>
    <x v="0"/>
    <s v="FOA"/>
    <s v="Zhejiang foam plant conversion to butane"/>
    <d v="1992-06-01T00:00:00"/>
    <d v="1994-06-01T00:00:00"/>
    <s v="FIN"/>
    <d v="1994-04-01T00:00:00"/>
    <m/>
    <d v="1995-09-01T00:00:00"/>
    <d v="1996-09-01T00:00:00"/>
    <n v="400"/>
    <m/>
    <m/>
    <n v="0"/>
    <m/>
    <m/>
    <n v="400"/>
    <m/>
    <m/>
    <n v="0"/>
    <m/>
    <m/>
    <n v="1042000"/>
    <n v="-49000"/>
    <n v="993000"/>
    <n v="1"/>
    <n v="0"/>
    <n v="0"/>
    <n v="0"/>
    <n v="0"/>
    <n v="0"/>
    <n v="0"/>
    <n v="0"/>
    <n v="993000"/>
    <n v="0"/>
    <n v="0"/>
    <n v="0"/>
    <n v="0"/>
    <n v="0"/>
    <m/>
    <m/>
    <m/>
    <s v="Project completed and commissioned. ODP phaseout target reached."/>
    <m/>
    <m/>
    <m/>
    <x v="1"/>
    <n v="0"/>
    <n v="1"/>
    <n v="22"/>
    <n v="24"/>
    <n v="0"/>
    <n v="0"/>
    <n v="400000"/>
    <n v="1992"/>
  </r>
  <r>
    <m/>
    <m/>
    <s v="CPR/HAL/07/INV/17"/>
    <s v="IBRD"/>
    <m/>
    <x v="2"/>
    <s v="CPR"/>
    <x v="0"/>
    <s v="HAL"/>
    <s v="Zhejiang halon extinguisher conversion"/>
    <d v="1992-06-01T00:00:00"/>
    <d v="1993-12-01T00:00:00"/>
    <s v="FIN"/>
    <d v="1994-06-01T00:00:00"/>
    <m/>
    <d v="1996-11-01T00:00:00"/>
    <d v="1996-01-01T00:00:00"/>
    <n v="1200"/>
    <m/>
    <m/>
    <n v="0"/>
    <m/>
    <m/>
    <n v="1200"/>
    <m/>
    <m/>
    <n v="0"/>
    <m/>
    <m/>
    <n v="797000"/>
    <n v="-67000"/>
    <n v="730000"/>
    <n v="1"/>
    <n v="0"/>
    <n v="0"/>
    <n v="0"/>
    <n v="0"/>
    <n v="0"/>
    <n v="0"/>
    <n v="0"/>
    <n v="730000"/>
    <n v="0"/>
    <n v="0"/>
    <n v="0"/>
    <n v="0"/>
    <n v="0"/>
    <m/>
    <m/>
    <m/>
    <s v="Project completed and ODP phaseout target reached. The project was commissioned in May 97."/>
    <m/>
    <m/>
    <m/>
    <x v="1"/>
    <n v="0"/>
    <n v="1"/>
    <n v="24"/>
    <n v="18"/>
    <n v="0"/>
    <n v="0"/>
    <n v="1200000"/>
    <n v="1992"/>
  </r>
  <r>
    <m/>
    <m/>
    <s v="CPR/ARS/13/INV/79"/>
    <s v="IBRD"/>
    <m/>
    <x v="2"/>
    <s v="CPR"/>
    <x v="0"/>
    <s v="ARS"/>
    <s v="Zhongshan Fine Chemical Aerosol Filling Center CFC-12 substitution project"/>
    <d v="1994-07-01T00:00:00"/>
    <d v="1996-07-01T00:00:00"/>
    <s v="FIN"/>
    <d v="1996-03-01T00:00:00"/>
    <m/>
    <d v="1997-05-01T00:00:00"/>
    <d v="1998-10-01T00:00:00"/>
    <n v="4067"/>
    <m/>
    <m/>
    <n v="0"/>
    <m/>
    <m/>
    <n v="4067"/>
    <m/>
    <m/>
    <n v="0"/>
    <m/>
    <m/>
    <n v="1351360"/>
    <n v="-319"/>
    <n v="1351041"/>
    <n v="1"/>
    <n v="0"/>
    <n v="0"/>
    <n v="0"/>
    <n v="0"/>
    <n v="0"/>
    <n v="0"/>
    <n v="0"/>
    <n v="1351041"/>
    <n v="0"/>
    <n v="0"/>
    <n v="0"/>
    <n v="0"/>
    <n v="0"/>
    <m/>
    <m/>
    <m/>
    <s v="Project completed; PCR submitted to 29th ExCom."/>
    <m/>
    <m/>
    <m/>
    <x v="1"/>
    <n v="0"/>
    <n v="1"/>
    <n v="20"/>
    <n v="24"/>
    <n v="0"/>
    <n v="0"/>
    <n v="4067000"/>
    <n v="19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28B1206-8DC7-4D04-9993-6064F6196BBE}" name="PivotTable2" cacheId="1"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5:C10" firstHeaderRow="0" firstDataRow="1" firstDataCol="1" rowPageCount="2" colPageCount="1"/>
  <pivotFields count="62">
    <pivotField showAll="0"/>
    <pivotField showAll="0"/>
    <pivotField dataField="1" showAll="0"/>
    <pivotField showAll="0"/>
    <pivotField showAll="0"/>
    <pivotField axis="axisRow" showAll="0">
      <items count="6">
        <item x="0"/>
        <item x="2"/>
        <item x="4"/>
        <item x="3"/>
        <item x="1"/>
        <item t="default"/>
      </items>
    </pivotField>
    <pivotField showAll="0"/>
    <pivotField axis="axisPage" showAll="0">
      <items count="8">
        <item x="6"/>
        <item x="1"/>
        <item x="4"/>
        <item x="0"/>
        <item x="5"/>
        <item x="3"/>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3" showAll="0"/>
    <pivotField numFmtId="3" showAll="0"/>
    <pivotField numFmtId="3" showAll="0"/>
    <pivotField showAll="0"/>
    <pivotField numFmtId="3" showAll="0"/>
    <pivotField numFmtId="3" showAll="0"/>
    <pivotField numFmtId="3" showAll="0"/>
    <pivotField showAll="0"/>
    <pivotField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3">
        <item x="0"/>
        <item x="1"/>
        <item t="default"/>
      </items>
    </pivotField>
    <pivotField showAll="0"/>
    <pivotField showAll="0"/>
    <pivotField dataField="1" showAll="0"/>
    <pivotField showAll="0"/>
    <pivotField showAll="0"/>
    <pivotField showAll="0"/>
    <pivotField numFmtId="166" showAll="0"/>
    <pivotField showAll="0"/>
  </pivotFields>
  <rowFields count="1">
    <field x="5"/>
  </rowFields>
  <rowItems count="5">
    <i>
      <x/>
    </i>
    <i>
      <x v="1"/>
    </i>
    <i>
      <x v="2"/>
    </i>
    <i>
      <x v="4"/>
    </i>
    <i t="grand">
      <x/>
    </i>
  </rowItems>
  <colFields count="1">
    <field x="-2"/>
  </colFields>
  <colItems count="2">
    <i>
      <x/>
    </i>
    <i i="1">
      <x v="1"/>
    </i>
  </colItems>
  <pageFields count="2">
    <pageField fld="7" item="3" hier="-1"/>
    <pageField fld="53" item="1" hier="-1"/>
  </pageFields>
  <dataFields count="2">
    <dataField name="Count of Legacy Code" fld="2" subtotal="count" baseField="0" baseItem="0"/>
    <dataField name="Average of Average number of months from approval to first disbursement" fld="56" subtotal="average" baseField="50" baseItem="0" numFmtId="171"/>
  </dataFields>
  <formats count="2">
    <format dxfId="1">
      <pivotArea outline="0" collapsedLevelsAreSubtotals="1" fieldPosition="0">
        <references count="1">
          <reference field="4294967294" count="1" selected="0">
            <x v="1"/>
          </reference>
        </references>
      </pivotArea>
    </format>
    <format dxfId="0">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5" dT="2025-02-18T23:02:00.04" personId="{9D47D3A9-7B91-416C-8071-F3D350708777}" id="{20F1EB04-FB8B-4CCF-9C2E-EA40B70F71BC}">
    <text xml:space="preserve">Shouldn’t we add the Estimated PSC disbursed </text>
  </threadedComment>
</ThreadedComments>
</file>

<file path=xl/threadedComments/threadedComment2.xml><?xml version="1.0" encoding="utf-8"?>
<ThreadedComments xmlns="http://schemas.microsoft.com/office/spreadsheetml/2018/threadedcomments" xmlns:x="http://schemas.openxmlformats.org/spreadsheetml/2006/main">
  <threadedComment ref="C5" dT="2025-02-18T23:05:42.27" personId="{9D47D3A9-7B91-416C-8071-F3D350708777}" id="{89867ED2-0332-41C9-B878-F3A56105D0CF}">
    <text>Remarks for the reporting period APR as of 31 Dec XXXX</text>
  </threadedComment>
  <threadedComment ref="D5" dT="2025-02-18T23:05:21.54" personId="{9D47D3A9-7B91-416C-8071-F3D350708777}" id="{5D4BEC1B-E2AC-4514-821F-24AF772F46BA}">
    <text xml:space="preserve">The remarks of the “Current year” which represent Q1 of the second year </text>
  </threadedComment>
</ThreadedComments>
</file>

<file path=xl/threadedComments/threadedComment3.xml><?xml version="1.0" encoding="utf-8"?>
<ThreadedComments xmlns="http://schemas.microsoft.com/office/spreadsheetml/2018/threadedcomments" xmlns:x="http://schemas.openxmlformats.org/spreadsheetml/2006/main">
  <threadedComment ref="M2" dT="2025-02-21T17:49:33.29" personId="{9D47D3A9-7B91-416C-8071-F3D350708777}" id="{6DAF2598-98F5-4380-B361-0190329834BA}">
    <text xml:space="preserve">Planned date of completion - Date completion per proposal </text>
  </threadedComment>
</ThreadedComment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4.xml"/><Relationship Id="rId4" Type="http://schemas.microsoft.com/office/2017/10/relationships/threadedComment" Target="../threadedComments/threadedComment1.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5.xml"/><Relationship Id="rId4" Type="http://schemas.microsoft.com/office/2017/10/relationships/threadedComment" Target="../threadedComments/threadedComment2.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7.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DC883-BB1B-454F-AFD4-57F196E49557}">
  <sheetPr codeName="Sheet1"/>
  <dimension ref="A2:C10"/>
  <sheetViews>
    <sheetView workbookViewId="0">
      <selection activeCell="C22" sqref="C22"/>
    </sheetView>
  </sheetViews>
  <sheetFormatPr defaultRowHeight="12.75" x14ac:dyDescent="0.2"/>
  <cols>
    <col min="1" max="1" width="19.7109375" bestFit="1" customWidth="1"/>
    <col min="2" max="2" width="21.42578125" bestFit="1" customWidth="1"/>
    <col min="3" max="3" width="71.42578125" style="276" bestFit="1" customWidth="1"/>
  </cols>
  <sheetData>
    <row r="2" spans="1:3" x14ac:dyDescent="0.2">
      <c r="A2" s="274" t="s">
        <v>88</v>
      </c>
      <c r="B2" t="s">
        <v>565</v>
      </c>
    </row>
    <row r="3" spans="1:3" x14ac:dyDescent="0.2">
      <c r="A3" s="274" t="s">
        <v>589</v>
      </c>
      <c r="B3" s="275">
        <v>1</v>
      </c>
    </row>
    <row r="4" spans="1:3" x14ac:dyDescent="0.2">
      <c r="C4"/>
    </row>
    <row r="5" spans="1:3" x14ac:dyDescent="0.2">
      <c r="A5" s="274" t="s">
        <v>590</v>
      </c>
      <c r="B5" t="s">
        <v>593</v>
      </c>
      <c r="C5" s="277" t="s">
        <v>592</v>
      </c>
    </row>
    <row r="6" spans="1:3" x14ac:dyDescent="0.2">
      <c r="A6" s="275" t="s">
        <v>568</v>
      </c>
      <c r="B6">
        <v>543</v>
      </c>
      <c r="C6" s="277">
        <v>11.514760147601477</v>
      </c>
    </row>
    <row r="7" spans="1:3" x14ac:dyDescent="0.2">
      <c r="A7" s="275" t="s">
        <v>567</v>
      </c>
      <c r="B7">
        <v>1600</v>
      </c>
      <c r="C7" s="277">
        <v>15.484867591424969</v>
      </c>
    </row>
    <row r="8" spans="1:3" x14ac:dyDescent="0.2">
      <c r="A8" s="275" t="s">
        <v>569</v>
      </c>
      <c r="B8">
        <v>169</v>
      </c>
      <c r="C8" s="277">
        <v>9.6467065868263475</v>
      </c>
    </row>
    <row r="9" spans="1:3" x14ac:dyDescent="0.2">
      <c r="A9" s="275" t="s">
        <v>570</v>
      </c>
      <c r="B9">
        <v>751</v>
      </c>
      <c r="C9" s="277">
        <v>13.493910690121787</v>
      </c>
    </row>
    <row r="10" spans="1:3" x14ac:dyDescent="0.2">
      <c r="A10" s="275" t="s">
        <v>591</v>
      </c>
      <c r="B10">
        <v>3063</v>
      </c>
      <c r="C10" s="277">
        <v>13.969347396176664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404C7-4CA5-4134-A40E-CA8B921C2775}">
  <dimension ref="C10:H23"/>
  <sheetViews>
    <sheetView zoomScale="130" zoomScaleNormal="130" workbookViewId="0">
      <selection activeCell="D23" sqref="D23"/>
    </sheetView>
  </sheetViews>
  <sheetFormatPr defaultRowHeight="12.75" x14ac:dyDescent="0.2"/>
  <cols>
    <col min="3" max="3" width="42.85546875" customWidth="1"/>
    <col min="7" max="7" width="41.7109375" customWidth="1"/>
  </cols>
  <sheetData>
    <row r="10" spans="3:7" x14ac:dyDescent="0.2">
      <c r="C10" t="s">
        <v>666</v>
      </c>
      <c r="G10" t="s">
        <v>667</v>
      </c>
    </row>
    <row r="12" spans="3:7" ht="16.5" x14ac:dyDescent="0.2">
      <c r="C12" s="352" t="s">
        <v>668</v>
      </c>
      <c r="G12" s="352" t="s">
        <v>668</v>
      </c>
    </row>
    <row r="13" spans="3:7" ht="16.5" x14ac:dyDescent="0.2">
      <c r="C13" s="352" t="s">
        <v>669</v>
      </c>
      <c r="G13" s="352" t="s">
        <v>669</v>
      </c>
    </row>
    <row r="14" spans="3:7" x14ac:dyDescent="0.2">
      <c r="C14" s="81" t="s">
        <v>571</v>
      </c>
      <c r="G14" s="81" t="s">
        <v>571</v>
      </c>
    </row>
    <row r="17" spans="3:8" x14ac:dyDescent="0.2">
      <c r="F17" s="81" t="s">
        <v>670</v>
      </c>
      <c r="G17" s="353">
        <v>45748</v>
      </c>
    </row>
    <row r="20" spans="3:8" ht="16.5" x14ac:dyDescent="0.2">
      <c r="C20" s="352" t="s">
        <v>668</v>
      </c>
      <c r="G20" s="352" t="s">
        <v>668</v>
      </c>
    </row>
    <row r="21" spans="3:8" ht="16.5" x14ac:dyDescent="0.2">
      <c r="C21" s="352" t="s">
        <v>671</v>
      </c>
      <c r="D21" s="81" t="s">
        <v>672</v>
      </c>
      <c r="G21" s="352" t="s">
        <v>669</v>
      </c>
      <c r="H21" s="81" t="s">
        <v>674</v>
      </c>
    </row>
    <row r="22" spans="3:8" x14ac:dyDescent="0.2">
      <c r="C22" s="81" t="s">
        <v>571</v>
      </c>
      <c r="G22" s="81" t="s">
        <v>571</v>
      </c>
      <c r="H22">
        <v>5000</v>
      </c>
    </row>
    <row r="23" spans="3:8" x14ac:dyDescent="0.2">
      <c r="D23" s="81" t="s">
        <v>673</v>
      </c>
      <c r="H23" s="81" t="s">
        <v>675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CD262-D24F-4AC6-8030-6EA5BDDD2A75}">
  <sheetPr>
    <tabColor theme="6"/>
  </sheetPr>
  <dimension ref="A1:E24"/>
  <sheetViews>
    <sheetView tabSelected="1" zoomScale="160" zoomScaleNormal="160" workbookViewId="0">
      <selection activeCell="B26" sqref="B26"/>
    </sheetView>
  </sheetViews>
  <sheetFormatPr defaultRowHeight="12.75" x14ac:dyDescent="0.2"/>
  <cols>
    <col min="1" max="1" width="41.140625" bestFit="1" customWidth="1"/>
    <col min="2" max="2" width="22.28515625" bestFit="1" customWidth="1"/>
    <col min="3" max="3" width="10.5703125" bestFit="1" customWidth="1"/>
    <col min="4" max="4" width="19" bestFit="1" customWidth="1"/>
    <col min="5" max="5" width="12.7109375" bestFit="1" customWidth="1"/>
    <col min="6" max="6" width="22" bestFit="1" customWidth="1"/>
    <col min="7" max="7" width="14.42578125" bestFit="1" customWidth="1"/>
    <col min="8" max="8" width="23.85546875" bestFit="1" customWidth="1"/>
  </cols>
  <sheetData>
    <row r="1" spans="1:5" ht="15.75" x14ac:dyDescent="0.25">
      <c r="A1" s="300" t="s">
        <v>643</v>
      </c>
      <c r="B1" s="362"/>
      <c r="C1" s="362"/>
    </row>
    <row r="2" spans="1:5" x14ac:dyDescent="0.2">
      <c r="A2" s="299"/>
      <c r="B2" s="362"/>
      <c r="C2" s="362"/>
    </row>
    <row r="3" spans="1:5" x14ac:dyDescent="0.2">
      <c r="A3" s="303" t="s">
        <v>626</v>
      </c>
      <c r="B3" s="282" t="s">
        <v>625</v>
      </c>
      <c r="C3" s="362"/>
    </row>
    <row r="4" spans="1:5" x14ac:dyDescent="0.2">
      <c r="A4" s="302" t="s">
        <v>594</v>
      </c>
      <c r="B4" s="284">
        <v>9517</v>
      </c>
      <c r="C4" s="362"/>
    </row>
    <row r="5" spans="1:5" x14ac:dyDescent="0.2">
      <c r="A5" s="281" t="s">
        <v>595</v>
      </c>
      <c r="B5" s="284">
        <v>8658</v>
      </c>
      <c r="C5" s="362"/>
    </row>
    <row r="6" spans="1:5" ht="15" x14ac:dyDescent="0.2">
      <c r="A6" s="281" t="s">
        <v>622</v>
      </c>
      <c r="B6" s="284">
        <v>3625995846.1800046</v>
      </c>
      <c r="C6" s="362"/>
      <c r="E6" s="289"/>
    </row>
    <row r="7" spans="1:5" x14ac:dyDescent="0.2">
      <c r="A7" s="281" t="s">
        <v>623</v>
      </c>
      <c r="B7" s="284">
        <v>3371071094.6046295</v>
      </c>
      <c r="C7" s="362"/>
    </row>
    <row r="8" spans="1:5" x14ac:dyDescent="0.2">
      <c r="A8" s="281" t="s">
        <v>660</v>
      </c>
      <c r="B8" s="284">
        <v>485500.10000000015</v>
      </c>
      <c r="C8" s="362"/>
    </row>
    <row r="9" spans="1:5" x14ac:dyDescent="0.2">
      <c r="A9" s="281" t="s">
        <v>661</v>
      </c>
      <c r="B9" s="284">
        <v>498823.29213935242</v>
      </c>
      <c r="C9" s="362"/>
    </row>
    <row r="10" spans="1:5" x14ac:dyDescent="0.2">
      <c r="A10" s="281" t="s">
        <v>662</v>
      </c>
      <c r="B10" s="285">
        <v>0</v>
      </c>
      <c r="C10" s="362"/>
    </row>
    <row r="11" spans="1:5" x14ac:dyDescent="0.2">
      <c r="A11" s="281" t="s">
        <v>663</v>
      </c>
      <c r="B11" s="285">
        <v>0</v>
      </c>
      <c r="C11" s="362"/>
    </row>
    <row r="12" spans="1:5" ht="16.5" x14ac:dyDescent="0.3">
      <c r="A12" s="351" t="s">
        <v>664</v>
      </c>
      <c r="B12" s="281">
        <v>0</v>
      </c>
      <c r="C12" s="362"/>
    </row>
    <row r="13" spans="1:5" ht="16.5" x14ac:dyDescent="0.3">
      <c r="A13" s="351" t="s">
        <v>665</v>
      </c>
      <c r="B13" s="281">
        <v>0</v>
      </c>
      <c r="C13" s="362"/>
    </row>
    <row r="14" spans="1:5" x14ac:dyDescent="0.2">
      <c r="A14" s="365" t="s">
        <v>657</v>
      </c>
      <c r="B14" s="362"/>
      <c r="C14" s="362"/>
    </row>
    <row r="15" spans="1:5" x14ac:dyDescent="0.2">
      <c r="A15" s="365" t="s">
        <v>658</v>
      </c>
      <c r="B15" s="362"/>
      <c r="C15" s="362"/>
    </row>
    <row r="16" spans="1:5" x14ac:dyDescent="0.2">
      <c r="A16" s="365" t="s">
        <v>659</v>
      </c>
      <c r="B16" s="362"/>
      <c r="C16" s="362"/>
    </row>
    <row r="17" spans="1:3" x14ac:dyDescent="0.2">
      <c r="A17" s="304"/>
      <c r="B17" s="362"/>
      <c r="C17" s="362"/>
    </row>
    <row r="18" spans="1:3" x14ac:dyDescent="0.2">
      <c r="A18" s="304"/>
      <c r="B18" s="362"/>
      <c r="C18" s="362"/>
    </row>
    <row r="19" spans="1:3" x14ac:dyDescent="0.2">
      <c r="A19" s="304"/>
      <c r="B19" s="362"/>
      <c r="C19" s="362"/>
    </row>
    <row r="20" spans="1:3" x14ac:dyDescent="0.2">
      <c r="A20" s="304"/>
      <c r="B20" s="362"/>
      <c r="C20" s="362"/>
    </row>
    <row r="21" spans="1:3" x14ac:dyDescent="0.2">
      <c r="A21" s="304"/>
      <c r="B21" s="362"/>
      <c r="C21" s="362"/>
    </row>
    <row r="22" spans="1:3" x14ac:dyDescent="0.2">
      <c r="A22" s="304"/>
      <c r="B22" s="362"/>
      <c r="C22" s="362"/>
    </row>
    <row r="23" spans="1:3" x14ac:dyDescent="0.2">
      <c r="A23" s="299"/>
      <c r="B23" s="362"/>
      <c r="C23" s="362"/>
    </row>
    <row r="24" spans="1:3" x14ac:dyDescent="0.2">
      <c r="A24" s="299"/>
      <c r="B24" s="362"/>
      <c r="C24" s="36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03C5D-6B2D-43A8-94F2-3E99E09455AB}">
  <sheetPr>
    <tabColor theme="6"/>
  </sheetPr>
  <dimension ref="A1:M13"/>
  <sheetViews>
    <sheetView zoomScale="160" zoomScaleNormal="160" workbookViewId="0">
      <selection activeCell="C19" sqref="C19"/>
    </sheetView>
  </sheetViews>
  <sheetFormatPr defaultRowHeight="12.75" x14ac:dyDescent="0.2"/>
  <cols>
    <col min="1" max="1" width="25.28515625" customWidth="1"/>
    <col min="2" max="2" width="16.140625" bestFit="1" customWidth="1"/>
    <col min="3" max="3" width="15" customWidth="1"/>
    <col min="4" max="4" width="12.5703125" bestFit="1" customWidth="1"/>
    <col min="5" max="6" width="14.5703125" bestFit="1" customWidth="1"/>
    <col min="7" max="7" width="12.85546875" bestFit="1" customWidth="1"/>
    <col min="8" max="8" width="12.140625" customWidth="1"/>
  </cols>
  <sheetData>
    <row r="1" spans="1:13" ht="15.75" x14ac:dyDescent="0.25">
      <c r="A1" s="363" t="s">
        <v>642</v>
      </c>
      <c r="B1" s="362"/>
      <c r="C1" s="362"/>
      <c r="D1" s="362"/>
      <c r="E1" s="362"/>
      <c r="F1" s="362"/>
      <c r="G1" s="362"/>
      <c r="H1" s="362"/>
      <c r="I1" s="362"/>
    </row>
    <row r="2" spans="1:13" x14ac:dyDescent="0.2">
      <c r="A2" s="362"/>
      <c r="B2" s="362"/>
      <c r="C2" s="362"/>
      <c r="D2" s="362"/>
      <c r="E2" s="362"/>
      <c r="F2" s="362"/>
      <c r="G2" s="362"/>
      <c r="H2" s="362"/>
      <c r="I2" s="362"/>
    </row>
    <row r="3" spans="1:13" x14ac:dyDescent="0.2">
      <c r="A3" s="366" t="s">
        <v>178</v>
      </c>
      <c r="B3" s="354" t="s">
        <v>637</v>
      </c>
      <c r="C3" s="354"/>
      <c r="D3" s="354"/>
      <c r="E3" s="354" t="s">
        <v>638</v>
      </c>
      <c r="F3" s="354"/>
      <c r="G3" s="354"/>
      <c r="H3" s="354"/>
      <c r="I3" s="362"/>
    </row>
    <row r="4" spans="1:13" x14ac:dyDescent="0.2">
      <c r="A4" s="366"/>
      <c r="B4" s="282" t="s">
        <v>627</v>
      </c>
      <c r="C4" s="282" t="s">
        <v>628</v>
      </c>
      <c r="D4" s="282" t="s">
        <v>639</v>
      </c>
      <c r="E4" s="282" t="s">
        <v>629</v>
      </c>
      <c r="F4" s="282" t="s">
        <v>630</v>
      </c>
      <c r="G4" s="282" t="s">
        <v>631</v>
      </c>
      <c r="H4" s="282" t="s">
        <v>632</v>
      </c>
      <c r="I4" s="362"/>
    </row>
    <row r="5" spans="1:13" ht="15" x14ac:dyDescent="0.2">
      <c r="A5" s="367" t="s">
        <v>633</v>
      </c>
      <c r="B5" s="281"/>
      <c r="C5" s="281"/>
      <c r="D5" s="281"/>
      <c r="E5" s="281"/>
      <c r="F5" s="281"/>
      <c r="G5" s="281"/>
      <c r="H5" s="281"/>
      <c r="I5" s="362"/>
      <c r="M5" s="289"/>
    </row>
    <row r="6" spans="1:13" x14ac:dyDescent="0.2">
      <c r="A6" s="367" t="s">
        <v>634</v>
      </c>
      <c r="B6" s="281"/>
      <c r="C6" s="281"/>
      <c r="D6" s="281"/>
      <c r="E6" s="281"/>
      <c r="F6" s="281"/>
      <c r="G6" s="281"/>
      <c r="H6" s="281"/>
      <c r="I6" s="362"/>
    </row>
    <row r="7" spans="1:13" x14ac:dyDescent="0.2">
      <c r="A7" s="367" t="s">
        <v>635</v>
      </c>
      <c r="B7" s="281"/>
      <c r="C7" s="281"/>
      <c r="D7" s="281"/>
      <c r="E7" s="281"/>
      <c r="F7" s="281"/>
      <c r="G7" s="281"/>
      <c r="H7" s="281"/>
      <c r="I7" s="362"/>
    </row>
    <row r="8" spans="1:13" x14ac:dyDescent="0.2">
      <c r="A8" s="367" t="s">
        <v>588</v>
      </c>
      <c r="B8" s="281"/>
      <c r="C8" s="281"/>
      <c r="D8" s="281"/>
      <c r="E8" s="281"/>
      <c r="F8" s="281"/>
      <c r="G8" s="281"/>
      <c r="H8" s="281"/>
      <c r="I8" s="362"/>
    </row>
    <row r="9" spans="1:13" x14ac:dyDescent="0.2">
      <c r="A9" s="367" t="s">
        <v>636</v>
      </c>
      <c r="B9" s="281"/>
      <c r="C9" s="281"/>
      <c r="D9" s="281"/>
      <c r="E9" s="281"/>
      <c r="F9" s="281"/>
      <c r="G9" s="281"/>
      <c r="H9" s="281"/>
      <c r="I9" s="362"/>
    </row>
    <row r="10" spans="1:13" x14ac:dyDescent="0.2">
      <c r="A10" s="339" t="s">
        <v>49</v>
      </c>
      <c r="B10" s="286">
        <v>9517</v>
      </c>
      <c r="C10" s="286">
        <v>8658</v>
      </c>
      <c r="D10" s="283">
        <v>91</v>
      </c>
      <c r="E10" s="286">
        <v>3625995846.1800046</v>
      </c>
      <c r="F10" s="286">
        <v>3371071094.6046295</v>
      </c>
      <c r="G10" s="286">
        <v>254924751.57537088</v>
      </c>
      <c r="H10" s="283">
        <v>93</v>
      </c>
      <c r="I10" s="362"/>
    </row>
    <row r="11" spans="1:13" x14ac:dyDescent="0.2">
      <c r="A11" s="365" t="s">
        <v>624</v>
      </c>
      <c r="B11" s="362"/>
      <c r="C11" s="362"/>
      <c r="D11" s="362"/>
      <c r="E11" s="362"/>
      <c r="F11" s="362"/>
      <c r="G11" s="362"/>
      <c r="H11" s="362"/>
      <c r="I11" s="362"/>
    </row>
    <row r="12" spans="1:13" x14ac:dyDescent="0.2">
      <c r="A12" s="362"/>
      <c r="B12" s="362"/>
      <c r="C12" s="362"/>
      <c r="D12" s="362"/>
      <c r="E12" s="362"/>
      <c r="F12" s="362"/>
      <c r="G12" s="362"/>
      <c r="H12" s="362"/>
      <c r="I12" s="362"/>
    </row>
    <row r="13" spans="1:13" x14ac:dyDescent="0.2">
      <c r="A13" s="362"/>
      <c r="B13" s="362"/>
      <c r="C13" s="362"/>
      <c r="D13" s="362"/>
      <c r="E13" s="362"/>
      <c r="F13" s="362"/>
      <c r="G13" s="362"/>
      <c r="H13" s="362"/>
      <c r="I13" s="362"/>
    </row>
  </sheetData>
  <mergeCells count="3">
    <mergeCell ref="B3:D3"/>
    <mergeCell ref="E3:H3"/>
    <mergeCell ref="A3:A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4D4F7-3A95-421E-BC9B-80B3AC4DAB9F}">
  <sheetPr>
    <tabColor theme="6"/>
  </sheetPr>
  <dimension ref="A1:G14"/>
  <sheetViews>
    <sheetView zoomScale="160" zoomScaleNormal="160" workbookViewId="0">
      <selection activeCell="A17" sqref="A17"/>
    </sheetView>
  </sheetViews>
  <sheetFormatPr defaultRowHeight="12.75" x14ac:dyDescent="0.2"/>
  <cols>
    <col min="1" max="1" width="23.7109375" customWidth="1"/>
    <col min="2" max="2" width="18.42578125" bestFit="1" customWidth="1"/>
    <col min="3" max="3" width="16.85546875" bestFit="1" customWidth="1"/>
    <col min="4" max="4" width="14.42578125" bestFit="1" customWidth="1"/>
    <col min="5" max="5" width="18" customWidth="1"/>
    <col min="6" max="9" width="38.140625" bestFit="1" customWidth="1"/>
  </cols>
  <sheetData>
    <row r="1" spans="1:7" ht="15.75" x14ac:dyDescent="0.25">
      <c r="A1" s="363" t="s">
        <v>641</v>
      </c>
      <c r="B1" s="362"/>
      <c r="C1" s="372"/>
      <c r="D1" s="373"/>
      <c r="E1" s="362"/>
    </row>
    <row r="2" spans="1:7" x14ac:dyDescent="0.2">
      <c r="A2" s="362"/>
      <c r="B2" s="362"/>
      <c r="C2" s="362"/>
      <c r="D2" s="362"/>
      <c r="E2" s="362"/>
    </row>
    <row r="3" spans="1:7" x14ac:dyDescent="0.2">
      <c r="A3" s="366" t="s">
        <v>564</v>
      </c>
      <c r="B3" s="369" t="s">
        <v>640</v>
      </c>
      <c r="C3" s="355" t="s">
        <v>656</v>
      </c>
      <c r="D3" s="356"/>
      <c r="E3" s="357"/>
    </row>
    <row r="4" spans="1:7" x14ac:dyDescent="0.2">
      <c r="A4" s="366"/>
      <c r="B4" s="369"/>
      <c r="C4" s="375" t="s">
        <v>653</v>
      </c>
      <c r="D4" s="375" t="s">
        <v>654</v>
      </c>
      <c r="E4" s="375" t="s">
        <v>655</v>
      </c>
    </row>
    <row r="5" spans="1:7" x14ac:dyDescent="0.2">
      <c r="A5" s="367" t="s">
        <v>633</v>
      </c>
      <c r="B5" s="370"/>
      <c r="C5" s="281"/>
      <c r="D5" s="281"/>
      <c r="E5" s="281"/>
    </row>
    <row r="6" spans="1:7" x14ac:dyDescent="0.2">
      <c r="A6" s="367" t="s">
        <v>634</v>
      </c>
      <c r="B6" s="370"/>
      <c r="C6" s="281"/>
      <c r="D6" s="281"/>
      <c r="E6" s="281"/>
    </row>
    <row r="7" spans="1:7" x14ac:dyDescent="0.2">
      <c r="A7" s="367" t="s">
        <v>635</v>
      </c>
      <c r="B7" s="370"/>
      <c r="C7" s="281"/>
      <c r="D7" s="281"/>
      <c r="E7" s="281"/>
    </row>
    <row r="8" spans="1:7" ht="15" x14ac:dyDescent="0.2">
      <c r="A8" s="367" t="s">
        <v>588</v>
      </c>
      <c r="B8" s="370"/>
      <c r="C8" s="281"/>
      <c r="D8" s="281"/>
      <c r="E8" s="281"/>
      <c r="G8" s="289"/>
    </row>
    <row r="9" spans="1:7" x14ac:dyDescent="0.2">
      <c r="A9" s="367" t="s">
        <v>636</v>
      </c>
      <c r="B9" s="370"/>
      <c r="C9" s="281"/>
      <c r="D9" s="281"/>
      <c r="E9" s="281"/>
    </row>
    <row r="10" spans="1:7" x14ac:dyDescent="0.2">
      <c r="A10" s="339" t="s">
        <v>49</v>
      </c>
      <c r="B10" s="371">
        <v>8658</v>
      </c>
      <c r="C10" s="286">
        <v>498823.29213935242</v>
      </c>
      <c r="D10" s="286"/>
      <c r="E10" s="288">
        <v>0</v>
      </c>
    </row>
    <row r="11" spans="1:7" x14ac:dyDescent="0.2">
      <c r="A11" s="368"/>
      <c r="B11" s="362"/>
      <c r="C11" s="362"/>
      <c r="D11" s="362"/>
      <c r="E11" s="362"/>
    </row>
    <row r="12" spans="1:7" x14ac:dyDescent="0.2">
      <c r="A12" s="362"/>
      <c r="B12" s="362"/>
      <c r="C12" s="362"/>
      <c r="D12" s="362"/>
      <c r="E12" s="362"/>
    </row>
    <row r="14" spans="1:7" x14ac:dyDescent="0.2">
      <c r="A14" s="280"/>
    </row>
  </sheetData>
  <mergeCells count="3">
    <mergeCell ref="A3:A4"/>
    <mergeCell ref="B3:B4"/>
    <mergeCell ref="C3:E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22A9A-ACA0-4658-9978-3180FEC1E72A}">
  <sheetPr codeName="Sheet11"/>
  <dimension ref="A1:N42"/>
  <sheetViews>
    <sheetView zoomScale="130" zoomScaleNormal="130" workbookViewId="0">
      <selection activeCell="D49" sqref="D49"/>
    </sheetView>
  </sheetViews>
  <sheetFormatPr defaultRowHeight="12.75" x14ac:dyDescent="0.2"/>
  <cols>
    <col min="1" max="1" width="13.7109375" customWidth="1"/>
    <col min="2" max="2" width="16.140625" bestFit="1" customWidth="1"/>
    <col min="3" max="3" width="10.5703125" bestFit="1" customWidth="1"/>
    <col min="4" max="4" width="19" bestFit="1" customWidth="1"/>
    <col min="5" max="5" width="17.42578125" bestFit="1" customWidth="1"/>
    <col min="6" max="6" width="22" bestFit="1" customWidth="1"/>
    <col min="7" max="7" width="14.42578125" bestFit="1" customWidth="1"/>
    <col min="8" max="8" width="23.85546875" bestFit="1" customWidth="1"/>
  </cols>
  <sheetData>
    <row r="1" spans="1:14" ht="15.75" x14ac:dyDescent="0.25">
      <c r="A1" s="363" t="s">
        <v>617</v>
      </c>
      <c r="I1" s="362"/>
    </row>
    <row r="2" spans="1:14" x14ac:dyDescent="0.2">
      <c r="A2" s="362"/>
      <c r="I2" s="362"/>
    </row>
    <row r="3" spans="1:14" s="278" customFormat="1" ht="38.25" x14ac:dyDescent="0.2">
      <c r="A3" s="317" t="s">
        <v>652</v>
      </c>
      <c r="B3" s="287" t="s">
        <v>594</v>
      </c>
      <c r="C3" s="287" t="s">
        <v>595</v>
      </c>
      <c r="D3" s="287" t="s">
        <v>596</v>
      </c>
      <c r="E3" s="287" t="s">
        <v>597</v>
      </c>
      <c r="F3" s="287" t="s">
        <v>598</v>
      </c>
      <c r="G3" s="287" t="s">
        <v>599</v>
      </c>
      <c r="H3" s="287" t="s">
        <v>600</v>
      </c>
      <c r="I3" s="376"/>
      <c r="L3"/>
      <c r="M3"/>
      <c r="N3"/>
    </row>
    <row r="4" spans="1:14" ht="15" x14ac:dyDescent="0.2">
      <c r="A4" s="377">
        <v>1991</v>
      </c>
      <c r="B4" s="284">
        <v>68</v>
      </c>
      <c r="C4" s="284">
        <v>68</v>
      </c>
      <c r="D4" s="291">
        <v>1</v>
      </c>
      <c r="E4" s="284">
        <v>7935719</v>
      </c>
      <c r="F4" s="284">
        <v>7935719</v>
      </c>
      <c r="G4" s="284">
        <v>0</v>
      </c>
      <c r="H4" s="284">
        <v>100</v>
      </c>
      <c r="I4" s="362"/>
      <c r="K4" s="289"/>
    </row>
    <row r="5" spans="1:14" x14ac:dyDescent="0.2">
      <c r="A5" s="377">
        <v>1992</v>
      </c>
      <c r="B5" s="284">
        <v>176</v>
      </c>
      <c r="C5" s="284">
        <v>176</v>
      </c>
      <c r="D5" s="291">
        <v>1</v>
      </c>
      <c r="E5" s="284">
        <v>41240955.219999999</v>
      </c>
      <c r="F5" s="284">
        <v>41240955</v>
      </c>
      <c r="G5" s="284">
        <v>0.22000000000116415</v>
      </c>
      <c r="H5" s="284">
        <v>99.99999946654971</v>
      </c>
      <c r="I5" s="362"/>
    </row>
    <row r="6" spans="1:14" x14ac:dyDescent="0.2">
      <c r="A6" s="377">
        <v>1993</v>
      </c>
      <c r="B6" s="284">
        <v>217</v>
      </c>
      <c r="C6" s="284">
        <v>217</v>
      </c>
      <c r="D6" s="291">
        <v>1</v>
      </c>
      <c r="E6" s="284">
        <v>73198586</v>
      </c>
      <c r="F6" s="284">
        <v>73198586</v>
      </c>
      <c r="G6" s="284">
        <v>0</v>
      </c>
      <c r="H6" s="284">
        <v>100</v>
      </c>
      <c r="I6" s="362"/>
    </row>
    <row r="7" spans="1:14" x14ac:dyDescent="0.2">
      <c r="A7" s="377">
        <v>1994</v>
      </c>
      <c r="B7" s="284">
        <v>379</v>
      </c>
      <c r="C7" s="284">
        <v>379</v>
      </c>
      <c r="D7" s="291">
        <v>1</v>
      </c>
      <c r="E7" s="284">
        <v>127169827.98999999</v>
      </c>
      <c r="F7" s="284">
        <v>127169828</v>
      </c>
      <c r="G7" s="284">
        <v>-1.0000000009313226E-2</v>
      </c>
      <c r="H7" s="284">
        <v>100.00000000786351</v>
      </c>
      <c r="I7" s="362"/>
    </row>
    <row r="8" spans="1:14" x14ac:dyDescent="0.2">
      <c r="A8" s="377">
        <v>1995</v>
      </c>
      <c r="B8" s="284">
        <v>355</v>
      </c>
      <c r="C8" s="284">
        <v>355</v>
      </c>
      <c r="D8" s="291">
        <v>1</v>
      </c>
      <c r="E8" s="284">
        <v>109928036.91</v>
      </c>
      <c r="F8" s="284">
        <v>109928037.25</v>
      </c>
      <c r="G8" s="284">
        <v>-0.33999999999650754</v>
      </c>
      <c r="H8" s="284">
        <v>100.00000030929326</v>
      </c>
      <c r="I8" s="362"/>
    </row>
    <row r="9" spans="1:14" x14ac:dyDescent="0.2">
      <c r="A9" s="377">
        <v>1996</v>
      </c>
      <c r="B9" s="284">
        <v>257</v>
      </c>
      <c r="C9" s="284">
        <v>257</v>
      </c>
      <c r="D9" s="291">
        <v>1</v>
      </c>
      <c r="E9" s="284">
        <v>82954862.700000003</v>
      </c>
      <c r="F9" s="284">
        <v>82954863</v>
      </c>
      <c r="G9" s="284">
        <v>-0.29999999998835847</v>
      </c>
      <c r="H9" s="284">
        <v>100.00000036164245</v>
      </c>
      <c r="I9" s="362"/>
    </row>
    <row r="10" spans="1:14" x14ac:dyDescent="0.2">
      <c r="A10" s="377">
        <v>1997</v>
      </c>
      <c r="B10" s="284">
        <v>532</v>
      </c>
      <c r="C10" s="284">
        <v>532</v>
      </c>
      <c r="D10" s="291">
        <v>1</v>
      </c>
      <c r="E10" s="284">
        <v>149550404.47</v>
      </c>
      <c r="F10" s="284">
        <v>149550406</v>
      </c>
      <c r="G10" s="284">
        <v>-1.5299999994458631</v>
      </c>
      <c r="H10" s="284">
        <v>100.00000102306643</v>
      </c>
      <c r="I10" s="362"/>
    </row>
    <row r="11" spans="1:14" x14ac:dyDescent="0.2">
      <c r="A11" s="377">
        <v>1998</v>
      </c>
      <c r="B11" s="284">
        <v>422</v>
      </c>
      <c r="C11" s="284">
        <v>422</v>
      </c>
      <c r="D11" s="291">
        <v>1</v>
      </c>
      <c r="E11" s="284">
        <v>98011000.640000001</v>
      </c>
      <c r="F11" s="284">
        <v>98011000</v>
      </c>
      <c r="G11" s="284">
        <v>0.6400000000721775</v>
      </c>
      <c r="H11" s="284">
        <v>99.999999347012064</v>
      </c>
      <c r="I11" s="362"/>
    </row>
    <row r="12" spans="1:14" x14ac:dyDescent="0.2">
      <c r="A12" s="377">
        <v>1999</v>
      </c>
      <c r="B12" s="284">
        <v>546</v>
      </c>
      <c r="C12" s="284">
        <v>546</v>
      </c>
      <c r="D12" s="291">
        <v>1</v>
      </c>
      <c r="E12" s="284">
        <v>151740801.03000003</v>
      </c>
      <c r="F12" s="284">
        <v>151740801</v>
      </c>
      <c r="G12" s="284">
        <v>3.0000000115251169E-2</v>
      </c>
      <c r="H12" s="284">
        <v>99.999999980229433</v>
      </c>
      <c r="I12" s="362"/>
    </row>
    <row r="13" spans="1:14" x14ac:dyDescent="0.2">
      <c r="A13" s="377">
        <v>2000</v>
      </c>
      <c r="B13" s="284">
        <v>426</v>
      </c>
      <c r="C13" s="284">
        <v>426</v>
      </c>
      <c r="D13" s="291">
        <v>1</v>
      </c>
      <c r="E13" s="284">
        <v>109359736.19999999</v>
      </c>
      <c r="F13" s="284">
        <v>109359735</v>
      </c>
      <c r="G13" s="284">
        <v>1.1999999998661224</v>
      </c>
      <c r="H13" s="284">
        <v>99.999998902704021</v>
      </c>
      <c r="I13" s="362"/>
    </row>
    <row r="14" spans="1:14" x14ac:dyDescent="0.2">
      <c r="A14" s="377">
        <v>2001</v>
      </c>
      <c r="B14" s="284">
        <v>427</v>
      </c>
      <c r="C14" s="284">
        <v>427</v>
      </c>
      <c r="D14" s="291">
        <v>1</v>
      </c>
      <c r="E14" s="284">
        <v>130098118.33999999</v>
      </c>
      <c r="F14" s="284">
        <v>130098120</v>
      </c>
      <c r="G14" s="284">
        <v>-1.6599999998870771</v>
      </c>
      <c r="H14" s="284">
        <v>100.00000127596005</v>
      </c>
      <c r="I14" s="362"/>
    </row>
    <row r="15" spans="1:14" x14ac:dyDescent="0.2">
      <c r="A15" s="377">
        <v>2002</v>
      </c>
      <c r="B15" s="284">
        <v>358</v>
      </c>
      <c r="C15" s="284">
        <v>358</v>
      </c>
      <c r="D15" s="291">
        <v>1</v>
      </c>
      <c r="E15" s="284">
        <v>161270405.32999998</v>
      </c>
      <c r="F15" s="284">
        <v>161270405</v>
      </c>
      <c r="G15" s="284">
        <v>0.33000000004903995</v>
      </c>
      <c r="H15" s="284">
        <v>99.999999795374734</v>
      </c>
      <c r="I15" s="362"/>
    </row>
    <row r="16" spans="1:14" x14ac:dyDescent="0.2">
      <c r="A16" s="377">
        <v>2003</v>
      </c>
      <c r="B16" s="284">
        <v>247</v>
      </c>
      <c r="C16" s="284">
        <v>247</v>
      </c>
      <c r="D16" s="291">
        <v>1</v>
      </c>
      <c r="E16" s="284">
        <v>157011470.68000001</v>
      </c>
      <c r="F16" s="284">
        <v>157011471</v>
      </c>
      <c r="G16" s="284">
        <v>-0.31999999994877726</v>
      </c>
      <c r="H16" s="284">
        <v>100.00000020380678</v>
      </c>
      <c r="I16" s="362"/>
    </row>
    <row r="17" spans="1:9" x14ac:dyDescent="0.2">
      <c r="A17" s="377">
        <v>2004</v>
      </c>
      <c r="B17" s="284">
        <v>271</v>
      </c>
      <c r="C17" s="284">
        <v>271</v>
      </c>
      <c r="D17" s="291">
        <v>1</v>
      </c>
      <c r="E17" s="284">
        <v>162080532.34999999</v>
      </c>
      <c r="F17" s="284">
        <v>162080533</v>
      </c>
      <c r="G17" s="284">
        <v>-0.65000000001964509</v>
      </c>
      <c r="H17" s="284">
        <v>100.00000040103521</v>
      </c>
      <c r="I17" s="362"/>
    </row>
    <row r="18" spans="1:9" x14ac:dyDescent="0.2">
      <c r="A18" s="377">
        <v>2005</v>
      </c>
      <c r="B18" s="284">
        <v>255</v>
      </c>
      <c r="C18" s="284">
        <v>255</v>
      </c>
      <c r="D18" s="291">
        <v>1</v>
      </c>
      <c r="E18" s="284">
        <v>180181481.16000003</v>
      </c>
      <c r="F18" s="284">
        <v>180181479</v>
      </c>
      <c r="G18" s="284">
        <v>2.1600000005510083</v>
      </c>
      <c r="H18" s="284">
        <v>99.999998801208648</v>
      </c>
      <c r="I18" s="362"/>
    </row>
    <row r="19" spans="1:9" x14ac:dyDescent="0.2">
      <c r="A19" s="377">
        <v>2006</v>
      </c>
      <c r="B19" s="284">
        <v>261</v>
      </c>
      <c r="C19" s="284">
        <v>261</v>
      </c>
      <c r="D19" s="291">
        <v>1</v>
      </c>
      <c r="E19" s="284">
        <v>119827553.56000002</v>
      </c>
      <c r="F19" s="284">
        <v>119827555</v>
      </c>
      <c r="G19" s="284">
        <v>-1.4399999997931445</v>
      </c>
      <c r="H19" s="284">
        <v>100.00000120172695</v>
      </c>
      <c r="I19" s="362"/>
    </row>
    <row r="20" spans="1:9" x14ac:dyDescent="0.2">
      <c r="A20" s="377">
        <v>2007</v>
      </c>
      <c r="B20" s="284">
        <v>213</v>
      </c>
      <c r="C20" s="284">
        <v>213</v>
      </c>
      <c r="D20" s="291">
        <v>1</v>
      </c>
      <c r="E20" s="284">
        <v>120084047.36000001</v>
      </c>
      <c r="F20" s="284">
        <v>120084047</v>
      </c>
      <c r="G20" s="284">
        <v>0.36000000028252543</v>
      </c>
      <c r="H20" s="284">
        <v>99.999999700209969</v>
      </c>
      <c r="I20" s="362"/>
    </row>
    <row r="21" spans="1:9" x14ac:dyDescent="0.2">
      <c r="A21" s="377">
        <v>2008</v>
      </c>
      <c r="B21" s="284">
        <v>354</v>
      </c>
      <c r="C21" s="284">
        <v>354</v>
      </c>
      <c r="D21" s="291">
        <v>1</v>
      </c>
      <c r="E21" s="284">
        <v>120443370.91999999</v>
      </c>
      <c r="F21" s="284">
        <v>120443375.25</v>
      </c>
      <c r="G21" s="284">
        <v>-4.3299999991213554</v>
      </c>
      <c r="H21" s="284">
        <v>100.0000035950505</v>
      </c>
      <c r="I21" s="362"/>
    </row>
    <row r="22" spans="1:9" x14ac:dyDescent="0.2">
      <c r="A22" s="377">
        <v>2009</v>
      </c>
      <c r="B22" s="284">
        <v>320</v>
      </c>
      <c r="C22" s="284">
        <v>320</v>
      </c>
      <c r="D22" s="291">
        <v>1</v>
      </c>
      <c r="E22" s="284">
        <v>71273404.910000011</v>
      </c>
      <c r="F22" s="284">
        <v>70982476.609999999</v>
      </c>
      <c r="G22" s="284">
        <v>290928.3</v>
      </c>
      <c r="H22" s="284">
        <v>99.591813664062528</v>
      </c>
      <c r="I22" s="362"/>
    </row>
    <row r="23" spans="1:9" x14ac:dyDescent="0.2">
      <c r="A23" s="377">
        <v>2010</v>
      </c>
      <c r="B23" s="284">
        <v>227</v>
      </c>
      <c r="C23" s="284">
        <v>226</v>
      </c>
      <c r="D23" s="291">
        <v>0.99559471365638763</v>
      </c>
      <c r="E23" s="284">
        <v>83372994.379999995</v>
      </c>
      <c r="F23" s="284">
        <v>83321667.520000011</v>
      </c>
      <c r="G23" s="284">
        <v>51326.859999999935</v>
      </c>
      <c r="H23" s="284">
        <v>99.938437067803946</v>
      </c>
      <c r="I23" s="362"/>
    </row>
    <row r="24" spans="1:9" x14ac:dyDescent="0.2">
      <c r="A24" s="377">
        <v>2011</v>
      </c>
      <c r="B24" s="284">
        <v>264</v>
      </c>
      <c r="C24" s="284">
        <v>264</v>
      </c>
      <c r="D24" s="291">
        <v>1</v>
      </c>
      <c r="E24" s="284">
        <v>201702267.62999997</v>
      </c>
      <c r="F24" s="284">
        <v>201836313.02000001</v>
      </c>
      <c r="G24" s="284">
        <v>-134045.39000000071</v>
      </c>
      <c r="H24" s="284">
        <v>100.06645705651952</v>
      </c>
      <c r="I24" s="362"/>
    </row>
    <row r="25" spans="1:9" x14ac:dyDescent="0.2">
      <c r="A25" s="377">
        <v>2012</v>
      </c>
      <c r="B25" s="284">
        <v>182</v>
      </c>
      <c r="C25" s="284">
        <v>179</v>
      </c>
      <c r="D25" s="291">
        <v>0.98351648351648346</v>
      </c>
      <c r="E25" s="284">
        <v>100760771.49000001</v>
      </c>
      <c r="F25" s="284">
        <v>100118600.53</v>
      </c>
      <c r="G25" s="284">
        <v>642170.9600000002</v>
      </c>
      <c r="H25" s="284">
        <v>99.362677607064825</v>
      </c>
      <c r="I25" s="362"/>
    </row>
    <row r="26" spans="1:9" x14ac:dyDescent="0.2">
      <c r="A26" s="377">
        <v>2013</v>
      </c>
      <c r="B26" s="284">
        <v>184</v>
      </c>
      <c r="C26" s="284">
        <v>184</v>
      </c>
      <c r="D26" s="291">
        <v>1</v>
      </c>
      <c r="E26" s="284">
        <v>125235352.83000001</v>
      </c>
      <c r="F26" s="284">
        <v>125077165.39999999</v>
      </c>
      <c r="G26" s="284">
        <v>158187.42999999993</v>
      </c>
      <c r="H26" s="284">
        <v>99.873687879320499</v>
      </c>
      <c r="I26" s="362"/>
    </row>
    <row r="27" spans="1:9" x14ac:dyDescent="0.2">
      <c r="A27" s="377">
        <v>2014</v>
      </c>
      <c r="B27" s="284">
        <v>223</v>
      </c>
      <c r="C27" s="284">
        <v>220</v>
      </c>
      <c r="D27" s="291">
        <v>0.98654708520179368</v>
      </c>
      <c r="E27" s="284">
        <v>91728988.030000001</v>
      </c>
      <c r="F27" s="284">
        <v>91647856.529999986</v>
      </c>
      <c r="G27" s="284">
        <v>81131.500000000262</v>
      </c>
      <c r="H27" s="284">
        <v>99.911553041473127</v>
      </c>
      <c r="I27" s="362"/>
    </row>
    <row r="28" spans="1:9" x14ac:dyDescent="0.2">
      <c r="A28" s="377">
        <v>2015</v>
      </c>
      <c r="B28" s="284">
        <v>377</v>
      </c>
      <c r="C28" s="284">
        <v>370</v>
      </c>
      <c r="D28" s="291">
        <v>0.98143236074270557</v>
      </c>
      <c r="E28" s="284">
        <v>156080361.52999994</v>
      </c>
      <c r="F28" s="284">
        <v>153460311.84999999</v>
      </c>
      <c r="G28" s="284">
        <v>2620049.6799999983</v>
      </c>
      <c r="H28" s="284">
        <v>98.321345712992624</v>
      </c>
      <c r="I28" s="362"/>
    </row>
    <row r="29" spans="1:9" x14ac:dyDescent="0.2">
      <c r="A29" s="377">
        <v>2016</v>
      </c>
      <c r="B29" s="284">
        <v>239</v>
      </c>
      <c r="C29" s="284">
        <v>230</v>
      </c>
      <c r="D29" s="291">
        <v>0.96234309623430958</v>
      </c>
      <c r="E29" s="284">
        <v>114043407.70999999</v>
      </c>
      <c r="F29" s="284">
        <v>109991271.98</v>
      </c>
      <c r="G29" s="284">
        <v>4052135.7300000014</v>
      </c>
      <c r="H29" s="284">
        <v>96.446847905225582</v>
      </c>
      <c r="I29" s="362"/>
    </row>
    <row r="30" spans="1:9" x14ac:dyDescent="0.2">
      <c r="A30" s="377">
        <v>2017</v>
      </c>
      <c r="B30" s="284">
        <v>124</v>
      </c>
      <c r="C30" s="284">
        <v>115</v>
      </c>
      <c r="D30" s="291">
        <v>0.92741935483870963</v>
      </c>
      <c r="E30" s="284">
        <v>63854226.570000008</v>
      </c>
      <c r="F30" s="284">
        <v>62426893.99000001</v>
      </c>
      <c r="G30" s="284">
        <v>1427332.5800000005</v>
      </c>
      <c r="H30" s="284">
        <v>97.764701482312546</v>
      </c>
      <c r="I30" s="362"/>
    </row>
    <row r="31" spans="1:9" x14ac:dyDescent="0.2">
      <c r="A31" s="377">
        <v>2018</v>
      </c>
      <c r="B31" s="284">
        <v>271</v>
      </c>
      <c r="C31" s="284">
        <v>248</v>
      </c>
      <c r="D31" s="291">
        <v>0.91512915129151295</v>
      </c>
      <c r="E31" s="284">
        <v>119510190.69999999</v>
      </c>
      <c r="F31" s="284">
        <v>104036097.09</v>
      </c>
      <c r="G31" s="284">
        <v>15474093.610000001</v>
      </c>
      <c r="H31" s="284">
        <v>87.052071861517007</v>
      </c>
      <c r="I31" s="362"/>
    </row>
    <row r="32" spans="1:9" x14ac:dyDescent="0.2">
      <c r="A32" s="377">
        <v>2019</v>
      </c>
      <c r="B32" s="284">
        <v>224</v>
      </c>
      <c r="C32" s="284">
        <v>184</v>
      </c>
      <c r="D32" s="291">
        <v>0.8214285714285714</v>
      </c>
      <c r="E32" s="284">
        <v>47810554.419999994</v>
      </c>
      <c r="F32" s="284">
        <v>37606343.01000002</v>
      </c>
      <c r="G32" s="284">
        <v>10204211.409999996</v>
      </c>
      <c r="H32" s="284">
        <v>78.656990001916043</v>
      </c>
      <c r="I32" s="362"/>
    </row>
    <row r="33" spans="1:9" x14ac:dyDescent="0.2">
      <c r="A33" s="377">
        <v>2020</v>
      </c>
      <c r="B33" s="284">
        <v>256</v>
      </c>
      <c r="C33" s="284">
        <v>188</v>
      </c>
      <c r="D33" s="291">
        <v>0.734375</v>
      </c>
      <c r="E33" s="284">
        <v>66951366.899999991</v>
      </c>
      <c r="F33" s="284">
        <v>56339986.699999988</v>
      </c>
      <c r="G33" s="284">
        <v>10611380.200000001</v>
      </c>
      <c r="H33" s="284">
        <v>84.150614556011391</v>
      </c>
      <c r="I33" s="362"/>
    </row>
    <row r="34" spans="1:9" x14ac:dyDescent="0.2">
      <c r="A34" s="377">
        <v>2021</v>
      </c>
      <c r="B34" s="284">
        <v>292</v>
      </c>
      <c r="C34" s="284">
        <v>133</v>
      </c>
      <c r="D34" s="291">
        <v>0.45547945205479451</v>
      </c>
      <c r="E34" s="284">
        <v>84474901.219999999</v>
      </c>
      <c r="F34" s="284">
        <v>52942575.184629261</v>
      </c>
      <c r="G34" s="284">
        <v>31532326.035370741</v>
      </c>
      <c r="H34" s="284">
        <v>62.672550568303897</v>
      </c>
      <c r="I34" s="362"/>
    </row>
    <row r="35" spans="1:9" x14ac:dyDescent="0.2">
      <c r="A35" s="377">
        <v>2022</v>
      </c>
      <c r="B35" s="284">
        <v>216</v>
      </c>
      <c r="C35" s="284">
        <v>29</v>
      </c>
      <c r="D35" s="291">
        <v>0.13425925925925927</v>
      </c>
      <c r="E35" s="284">
        <v>85019979</v>
      </c>
      <c r="F35" s="284">
        <v>18063121.709999997</v>
      </c>
      <c r="G35" s="284">
        <v>66956857.290000021</v>
      </c>
      <c r="H35" s="284">
        <v>21.245737675376276</v>
      </c>
      <c r="I35" s="362"/>
    </row>
    <row r="36" spans="1:9" x14ac:dyDescent="0.2">
      <c r="A36" s="377">
        <v>2023</v>
      </c>
      <c r="B36" s="284">
        <v>354</v>
      </c>
      <c r="C36" s="284">
        <v>4</v>
      </c>
      <c r="D36" s="291">
        <v>1.1299435028248588E-2</v>
      </c>
      <c r="E36" s="284">
        <v>112090169</v>
      </c>
      <c r="F36" s="284">
        <v>1133497.9799999997</v>
      </c>
      <c r="G36" s="284">
        <v>110956671.01999998</v>
      </c>
      <c r="H36" s="284">
        <v>1.0112376402965364</v>
      </c>
      <c r="I36" s="362"/>
    </row>
    <row r="37" spans="1:9" x14ac:dyDescent="0.2">
      <c r="A37" s="339" t="s">
        <v>49</v>
      </c>
      <c r="B37" s="286">
        <v>9517</v>
      </c>
      <c r="C37" s="286">
        <v>8658</v>
      </c>
      <c r="D37" s="292">
        <v>0.90974046443206891</v>
      </c>
      <c r="E37" s="286">
        <v>3625995846.180007</v>
      </c>
      <c r="F37" s="286">
        <v>3371071094.6046271</v>
      </c>
      <c r="G37" s="286">
        <v>254924751.57537088</v>
      </c>
      <c r="H37" s="286">
        <v>92.969524445430807</v>
      </c>
      <c r="I37" s="362"/>
    </row>
    <row r="38" spans="1:9" x14ac:dyDescent="0.2">
      <c r="A38" s="362"/>
      <c r="I38" s="362"/>
    </row>
    <row r="39" spans="1:9" x14ac:dyDescent="0.2">
      <c r="A39" s="362"/>
      <c r="B39" s="362"/>
      <c r="C39" s="362"/>
      <c r="D39" s="362"/>
      <c r="E39" s="362"/>
      <c r="F39" s="362"/>
      <c r="G39" s="362"/>
      <c r="H39" s="362"/>
      <c r="I39" s="362"/>
    </row>
    <row r="40" spans="1:9" x14ac:dyDescent="0.2">
      <c r="A40" s="362"/>
      <c r="B40" s="362"/>
      <c r="C40" s="362"/>
      <c r="D40" s="362"/>
      <c r="E40" s="362"/>
      <c r="F40" s="362"/>
      <c r="G40" s="362"/>
      <c r="H40" s="362"/>
      <c r="I40" s="362"/>
    </row>
    <row r="41" spans="1:9" x14ac:dyDescent="0.2">
      <c r="A41" s="362"/>
      <c r="B41" s="362"/>
      <c r="C41" s="362"/>
      <c r="D41" s="362"/>
      <c r="E41" s="362"/>
      <c r="F41" s="362"/>
      <c r="G41" s="362"/>
      <c r="H41" s="362"/>
      <c r="I41" s="362"/>
    </row>
    <row r="42" spans="1:9" x14ac:dyDescent="0.2">
      <c r="A42" s="362"/>
      <c r="B42" s="362"/>
      <c r="C42" s="362"/>
      <c r="D42" s="362"/>
      <c r="E42" s="362"/>
      <c r="F42" s="362"/>
      <c r="G42" s="362"/>
      <c r="H42" s="362"/>
      <c r="I42" s="36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A20B7-1967-415A-919D-347A81787D1E}">
  <sheetPr codeName="Sheet15"/>
  <dimension ref="A1:O28"/>
  <sheetViews>
    <sheetView zoomScale="160" zoomScaleNormal="160" workbookViewId="0">
      <selection activeCell="B12" sqref="B12"/>
    </sheetView>
  </sheetViews>
  <sheetFormatPr defaultRowHeight="12.75" x14ac:dyDescent="0.2"/>
  <cols>
    <col min="1" max="1" width="12" bestFit="1" customWidth="1"/>
    <col min="2" max="2" width="16.140625" bestFit="1" customWidth="1"/>
    <col min="3" max="3" width="13.140625" bestFit="1" customWidth="1"/>
    <col min="4" max="5" width="12.85546875" bestFit="1" customWidth="1"/>
    <col min="6" max="6" width="10.85546875" bestFit="1" customWidth="1"/>
    <col min="7" max="7" width="11" bestFit="1" customWidth="1"/>
    <col min="8" max="8" width="11.42578125" bestFit="1" customWidth="1"/>
    <col min="9" max="9" width="16.7109375" bestFit="1" customWidth="1"/>
    <col min="10" max="10" width="17" bestFit="1" customWidth="1"/>
    <col min="11" max="11" width="16.28515625" bestFit="1" customWidth="1"/>
    <col min="12" max="12" width="12.28515625" bestFit="1" customWidth="1"/>
    <col min="13" max="13" width="12.7109375" bestFit="1" customWidth="1"/>
  </cols>
  <sheetData>
    <row r="1" spans="1:15" ht="15.75" x14ac:dyDescent="0.25">
      <c r="A1" s="279" t="s">
        <v>616</v>
      </c>
    </row>
    <row r="2" spans="1:15" x14ac:dyDescent="0.2">
      <c r="A2" s="340"/>
      <c r="N2" s="362"/>
      <c r="O2" s="362"/>
    </row>
    <row r="3" spans="1:15" s="329" customFormat="1" ht="63.75" x14ac:dyDescent="0.2">
      <c r="A3" s="341" t="s">
        <v>105</v>
      </c>
      <c r="B3" s="287" t="s">
        <v>595</v>
      </c>
      <c r="C3" s="287" t="s">
        <v>597</v>
      </c>
      <c r="D3" s="287" t="s">
        <v>600</v>
      </c>
      <c r="E3" s="287" t="s">
        <v>646</v>
      </c>
      <c r="F3" s="287" t="s">
        <v>648</v>
      </c>
      <c r="G3" s="287" t="s">
        <v>649</v>
      </c>
      <c r="H3" s="287" t="s">
        <v>647</v>
      </c>
      <c r="I3" s="287" t="s">
        <v>650</v>
      </c>
      <c r="J3" s="287" t="s">
        <v>651</v>
      </c>
      <c r="K3" s="287" t="s">
        <v>601</v>
      </c>
      <c r="L3" s="287" t="s">
        <v>602</v>
      </c>
      <c r="M3" s="287" t="s">
        <v>603</v>
      </c>
      <c r="N3" s="364"/>
      <c r="O3" s="364"/>
    </row>
    <row r="4" spans="1:15" s="329" customFormat="1" ht="15" x14ac:dyDescent="0.2">
      <c r="A4" s="342" t="s">
        <v>49</v>
      </c>
      <c r="B4" s="307">
        <v>3063</v>
      </c>
      <c r="C4" s="307">
        <v>2564570298.9200001</v>
      </c>
      <c r="D4" s="307">
        <v>99.705718953261723</v>
      </c>
      <c r="E4" s="306">
        <v>277555.32000000007</v>
      </c>
      <c r="F4" s="346">
        <v>204189</v>
      </c>
      <c r="G4" s="306"/>
      <c r="H4" s="306"/>
      <c r="I4" s="306"/>
      <c r="J4" s="306"/>
      <c r="K4" s="332">
        <v>13.969347396176664</v>
      </c>
      <c r="L4" s="307">
        <v>38</v>
      </c>
      <c r="M4" s="333">
        <v>5.3235091571396218</v>
      </c>
      <c r="N4" s="364"/>
      <c r="O4" s="378"/>
    </row>
    <row r="5" spans="1:15" s="329" customFormat="1" x14ac:dyDescent="0.2">
      <c r="A5" s="343" t="s">
        <v>644</v>
      </c>
      <c r="B5" s="315"/>
      <c r="C5" s="316"/>
      <c r="D5" s="316"/>
      <c r="E5" s="316"/>
      <c r="F5" s="347"/>
      <c r="G5" s="316"/>
      <c r="H5" s="316"/>
      <c r="I5" s="316"/>
      <c r="J5" s="316"/>
      <c r="K5" s="316"/>
      <c r="L5" s="316"/>
      <c r="M5" s="317"/>
      <c r="N5" s="364"/>
      <c r="O5" s="364"/>
    </row>
    <row r="6" spans="1:15" x14ac:dyDescent="0.2">
      <c r="A6" s="344" t="s">
        <v>568</v>
      </c>
      <c r="B6" s="313">
        <v>543</v>
      </c>
      <c r="C6" s="313">
        <v>177621994.74000004</v>
      </c>
      <c r="D6" s="313">
        <v>99.140526243816467</v>
      </c>
      <c r="E6" s="312">
        <v>18566.830000000009</v>
      </c>
      <c r="F6" s="348">
        <v>0</v>
      </c>
      <c r="G6" s="312"/>
      <c r="H6" s="312"/>
      <c r="I6" s="312"/>
      <c r="J6" s="312"/>
      <c r="K6" s="337">
        <v>11.514760147601477</v>
      </c>
      <c r="L6" s="313">
        <v>40.445672191528544</v>
      </c>
      <c r="M6" s="338">
        <v>9.5666301000224578</v>
      </c>
      <c r="N6" s="362"/>
      <c r="O6" s="362"/>
    </row>
    <row r="7" spans="1:15" x14ac:dyDescent="0.2">
      <c r="A7" s="344" t="s">
        <v>567</v>
      </c>
      <c r="B7" s="294">
        <v>1600</v>
      </c>
      <c r="C7" s="294">
        <v>1898940809.9200006</v>
      </c>
      <c r="D7" s="294">
        <v>99.749695158734255</v>
      </c>
      <c r="E7" s="281">
        <v>216055.21999999971</v>
      </c>
      <c r="F7" s="284">
        <v>184239</v>
      </c>
      <c r="G7" s="281"/>
      <c r="H7" s="281"/>
      <c r="I7" s="281"/>
      <c r="J7" s="281"/>
      <c r="K7" s="330">
        <v>15.484867591424969</v>
      </c>
      <c r="L7" s="294">
        <v>37.981250000000003</v>
      </c>
      <c r="M7" s="331">
        <v>4.7438626766082299</v>
      </c>
      <c r="N7" s="362"/>
      <c r="O7" s="362"/>
    </row>
    <row r="8" spans="1:15" x14ac:dyDescent="0.2">
      <c r="A8" s="344" t="s">
        <v>569</v>
      </c>
      <c r="B8" s="294">
        <v>169</v>
      </c>
      <c r="C8" s="294">
        <v>73078472.719999999</v>
      </c>
      <c r="D8" s="294">
        <v>99.959250284123883</v>
      </c>
      <c r="E8" s="281">
        <v>8050.5000000000018</v>
      </c>
      <c r="F8" s="284">
        <v>175</v>
      </c>
      <c r="G8" s="281"/>
      <c r="H8" s="281"/>
      <c r="I8" s="281"/>
      <c r="J8" s="281"/>
      <c r="K8" s="330">
        <v>9.6467065868263475</v>
      </c>
      <c r="L8" s="294">
        <v>34.248520710059175</v>
      </c>
      <c r="M8" s="331">
        <v>8.8843806115129738</v>
      </c>
      <c r="N8" s="362"/>
      <c r="O8" s="362"/>
    </row>
    <row r="9" spans="1:15" x14ac:dyDescent="0.2">
      <c r="A9" s="344" t="s">
        <v>570</v>
      </c>
      <c r="B9" s="326">
        <v>751</v>
      </c>
      <c r="C9" s="326">
        <v>414929021.54000002</v>
      </c>
      <c r="D9" s="326">
        <v>99.701753848066105</v>
      </c>
      <c r="E9" s="334">
        <v>34882.76999999999</v>
      </c>
      <c r="F9" s="349">
        <v>19775</v>
      </c>
      <c r="G9" s="334"/>
      <c r="H9" s="334"/>
      <c r="I9" s="334"/>
      <c r="J9" s="334"/>
      <c r="K9" s="335">
        <v>13.493910690121787</v>
      </c>
      <c r="L9" s="326">
        <v>37.193075898801595</v>
      </c>
      <c r="M9" s="336">
        <v>7.5914004823102026</v>
      </c>
      <c r="N9" s="362"/>
      <c r="O9" s="362"/>
    </row>
    <row r="10" spans="1:15" s="329" customFormat="1" x14ac:dyDescent="0.2">
      <c r="A10" s="345" t="s">
        <v>86</v>
      </c>
      <c r="B10" s="309"/>
      <c r="C10" s="322"/>
      <c r="D10" s="322"/>
      <c r="E10" s="322"/>
      <c r="F10" s="350"/>
      <c r="G10" s="322"/>
      <c r="H10" s="322"/>
      <c r="I10" s="322"/>
      <c r="J10" s="322"/>
      <c r="K10" s="322"/>
      <c r="L10" s="322"/>
      <c r="M10" s="339"/>
      <c r="N10" s="364"/>
      <c r="O10" s="364"/>
    </row>
    <row r="11" spans="1:15" x14ac:dyDescent="0.2">
      <c r="A11" s="344" t="s">
        <v>572</v>
      </c>
      <c r="B11" s="313">
        <v>127</v>
      </c>
      <c r="C11" s="313">
        <v>82501518.480000004</v>
      </c>
      <c r="D11" s="313">
        <v>100.00000063029142</v>
      </c>
      <c r="E11" s="312">
        <v>27448.999999999996</v>
      </c>
      <c r="F11" s="348">
        <v>0</v>
      </c>
      <c r="G11" s="312"/>
      <c r="H11" s="312"/>
      <c r="I11" s="312"/>
      <c r="J11" s="312"/>
      <c r="K11" s="337">
        <v>15.992125984251969</v>
      </c>
      <c r="L11" s="313">
        <v>42.929133858267718</v>
      </c>
      <c r="M11" s="338">
        <v>3.0056292935990387</v>
      </c>
      <c r="N11" s="362"/>
      <c r="O11" s="362"/>
    </row>
    <row r="12" spans="1:15" x14ac:dyDescent="0.2">
      <c r="A12" s="344" t="s">
        <v>580</v>
      </c>
      <c r="B12" s="294">
        <v>1006</v>
      </c>
      <c r="C12" s="294">
        <v>378858555.55000001</v>
      </c>
      <c r="D12" s="294">
        <v>99.998260738762937</v>
      </c>
      <c r="E12" s="281">
        <v>69471.200000000055</v>
      </c>
      <c r="F12" s="284">
        <v>0</v>
      </c>
      <c r="G12" s="281"/>
      <c r="H12" s="281"/>
      <c r="I12" s="281"/>
      <c r="J12" s="281"/>
      <c r="K12" s="330">
        <v>14.634194831013916</v>
      </c>
      <c r="L12" s="294">
        <v>34.05268389662028</v>
      </c>
      <c r="M12" s="331">
        <v>5.4534620900459423</v>
      </c>
      <c r="N12" s="362"/>
      <c r="O12" s="362"/>
    </row>
    <row r="13" spans="1:15" x14ac:dyDescent="0.2">
      <c r="A13" s="344" t="s">
        <v>579</v>
      </c>
      <c r="B13" s="294">
        <v>123</v>
      </c>
      <c r="C13" s="294">
        <v>99900005.359999999</v>
      </c>
      <c r="D13" s="294">
        <v>99.999999639639654</v>
      </c>
      <c r="E13" s="281">
        <v>7992.5</v>
      </c>
      <c r="F13" s="284">
        <v>0</v>
      </c>
      <c r="G13" s="281"/>
      <c r="H13" s="281"/>
      <c r="I13" s="281"/>
      <c r="J13" s="281"/>
      <c r="K13" s="330">
        <v>9.4308943089430901</v>
      </c>
      <c r="L13" s="294">
        <v>48.780487804878049</v>
      </c>
      <c r="M13" s="331">
        <v>12.49921868751955</v>
      </c>
      <c r="N13" s="362"/>
      <c r="O13" s="362"/>
    </row>
    <row r="14" spans="1:15" x14ac:dyDescent="0.2">
      <c r="A14" s="344" t="s">
        <v>576</v>
      </c>
      <c r="B14" s="294">
        <v>39</v>
      </c>
      <c r="C14" s="294">
        <v>71476177</v>
      </c>
      <c r="D14" s="294">
        <v>100</v>
      </c>
      <c r="E14" s="281">
        <v>42111.4</v>
      </c>
      <c r="F14" s="284">
        <v>41958</v>
      </c>
      <c r="G14" s="281"/>
      <c r="H14" s="281"/>
      <c r="I14" s="281"/>
      <c r="J14" s="281"/>
      <c r="K14" s="330">
        <v>16.921052631578949</v>
      </c>
      <c r="L14" s="294">
        <v>30.435897435897434</v>
      </c>
      <c r="M14" s="331">
        <v>0.85020443823793201</v>
      </c>
      <c r="N14" s="362"/>
      <c r="O14" s="362"/>
    </row>
    <row r="15" spans="1:15" x14ac:dyDescent="0.2">
      <c r="A15" s="344" t="s">
        <v>587</v>
      </c>
      <c r="B15" s="294">
        <v>4</v>
      </c>
      <c r="C15" s="294">
        <v>2287376</v>
      </c>
      <c r="D15" s="294">
        <v>100</v>
      </c>
      <c r="E15" s="281">
        <v>418.6</v>
      </c>
      <c r="F15" s="284">
        <v>0</v>
      </c>
      <c r="G15" s="281"/>
      <c r="H15" s="281"/>
      <c r="I15" s="281"/>
      <c r="J15" s="281"/>
      <c r="K15" s="330">
        <v>28</v>
      </c>
      <c r="L15" s="294">
        <v>77.5</v>
      </c>
      <c r="M15" s="331">
        <v>5.4643478260869562</v>
      </c>
      <c r="N15" s="362"/>
      <c r="O15" s="362"/>
    </row>
    <row r="16" spans="1:15" x14ac:dyDescent="0.2">
      <c r="A16" s="344" t="s">
        <v>584</v>
      </c>
      <c r="B16" s="294">
        <v>8</v>
      </c>
      <c r="C16" s="294">
        <v>16059360</v>
      </c>
      <c r="D16" s="294">
        <v>100</v>
      </c>
      <c r="E16" s="281">
        <v>1574</v>
      </c>
      <c r="F16" s="284">
        <v>0</v>
      </c>
      <c r="G16" s="281"/>
      <c r="H16" s="281"/>
      <c r="I16" s="281"/>
      <c r="J16" s="281"/>
      <c r="K16" s="330">
        <v>11.5</v>
      </c>
      <c r="L16" s="294">
        <v>20.25</v>
      </c>
      <c r="M16" s="331">
        <v>10.20289707750953</v>
      </c>
      <c r="N16" s="362"/>
      <c r="O16" s="362"/>
    </row>
    <row r="17" spans="1:15" x14ac:dyDescent="0.2">
      <c r="A17" s="344" t="s">
        <v>583</v>
      </c>
      <c r="B17" s="294">
        <v>30</v>
      </c>
      <c r="C17" s="294">
        <v>120252626.53</v>
      </c>
      <c r="D17" s="294">
        <v>100.00000039084385</v>
      </c>
      <c r="E17" s="281">
        <v>19572.5</v>
      </c>
      <c r="F17" s="284">
        <v>52162</v>
      </c>
      <c r="G17" s="281"/>
      <c r="H17" s="281"/>
      <c r="I17" s="281"/>
      <c r="J17" s="281"/>
      <c r="K17" s="330">
        <v>10.3</v>
      </c>
      <c r="L17" s="294">
        <v>27</v>
      </c>
      <c r="M17" s="331">
        <v>1.6763569346688134</v>
      </c>
      <c r="N17" s="362"/>
      <c r="O17" s="362"/>
    </row>
    <row r="18" spans="1:15" x14ac:dyDescent="0.2">
      <c r="A18" s="344" t="s">
        <v>578</v>
      </c>
      <c r="B18" s="294">
        <v>916</v>
      </c>
      <c r="C18" s="294">
        <v>839693939.51000011</v>
      </c>
      <c r="D18" s="294">
        <v>99.102558838950571</v>
      </c>
      <c r="E18" s="281">
        <v>57055.619999999981</v>
      </c>
      <c r="F18" s="284">
        <v>10988</v>
      </c>
      <c r="G18" s="281"/>
      <c r="H18" s="281"/>
      <c r="I18" s="281"/>
      <c r="J18" s="281"/>
      <c r="K18" s="330">
        <v>11.857941834451902</v>
      </c>
      <c r="L18" s="294">
        <v>41.775109170305676</v>
      </c>
      <c r="M18" s="331">
        <v>12.340524203591768</v>
      </c>
      <c r="N18" s="362"/>
      <c r="O18" s="362"/>
    </row>
    <row r="19" spans="1:15" x14ac:dyDescent="0.2">
      <c r="A19" s="344" t="s">
        <v>575</v>
      </c>
      <c r="B19" s="294">
        <v>62</v>
      </c>
      <c r="C19" s="294">
        <v>416148243.35000002</v>
      </c>
      <c r="D19" s="294">
        <v>99.999999915895359</v>
      </c>
      <c r="E19" s="281">
        <v>0</v>
      </c>
      <c r="F19" s="284">
        <v>99081</v>
      </c>
      <c r="G19" s="281"/>
      <c r="H19" s="281"/>
      <c r="I19" s="281"/>
      <c r="J19" s="281"/>
      <c r="K19" s="330">
        <v>8.6999999999999993</v>
      </c>
      <c r="L19" s="294">
        <v>20</v>
      </c>
      <c r="M19" s="331">
        <v>4.2000811795399722</v>
      </c>
      <c r="N19" s="362"/>
      <c r="O19" s="362"/>
    </row>
    <row r="20" spans="1:15" x14ac:dyDescent="0.2">
      <c r="A20" s="344" t="s">
        <v>573</v>
      </c>
      <c r="B20" s="294">
        <v>617</v>
      </c>
      <c r="C20" s="294">
        <v>441966838.27000004</v>
      </c>
      <c r="D20" s="294">
        <v>99.998937397652185</v>
      </c>
      <c r="E20" s="281">
        <v>44565.10000000002</v>
      </c>
      <c r="F20" s="284">
        <v>0</v>
      </c>
      <c r="G20" s="281"/>
      <c r="H20" s="281"/>
      <c r="I20" s="281"/>
      <c r="J20" s="281"/>
      <c r="K20" s="330">
        <v>15.829268292682928</v>
      </c>
      <c r="L20" s="294">
        <v>39.64991896272285</v>
      </c>
      <c r="M20" s="331">
        <v>9.9173307873201182</v>
      </c>
      <c r="N20" s="362"/>
      <c r="O20" s="362"/>
    </row>
    <row r="21" spans="1:15" x14ac:dyDescent="0.2">
      <c r="A21" s="344" t="s">
        <v>581</v>
      </c>
      <c r="B21" s="294">
        <v>128</v>
      </c>
      <c r="C21" s="294">
        <v>94351803.870000005</v>
      </c>
      <c r="D21" s="294">
        <v>100.00000013778221</v>
      </c>
      <c r="E21" s="281">
        <v>7285.0000000000009</v>
      </c>
      <c r="F21" s="284">
        <v>0</v>
      </c>
      <c r="G21" s="281"/>
      <c r="H21" s="281"/>
      <c r="I21" s="281"/>
      <c r="J21" s="281"/>
      <c r="K21" s="330">
        <v>19.28125</v>
      </c>
      <c r="L21" s="294">
        <v>32.8359375</v>
      </c>
      <c r="M21" s="331">
        <v>12.951517346602607</v>
      </c>
      <c r="N21" s="362"/>
      <c r="O21" s="362"/>
    </row>
    <row r="22" spans="1:15" x14ac:dyDescent="0.2">
      <c r="A22" s="344" t="s">
        <v>586</v>
      </c>
      <c r="B22" s="294">
        <v>3</v>
      </c>
      <c r="C22" s="294">
        <v>1073855</v>
      </c>
      <c r="D22" s="294">
        <v>100</v>
      </c>
      <c r="E22" s="281">
        <v>60.400000000000006</v>
      </c>
      <c r="F22" s="284">
        <v>0</v>
      </c>
      <c r="G22" s="281"/>
      <c r="H22" s="281"/>
      <c r="I22" s="281"/>
      <c r="J22" s="281"/>
      <c r="K22" s="330">
        <v>14.666666666666666</v>
      </c>
      <c r="L22" s="294">
        <v>33.666666666666664</v>
      </c>
      <c r="M22" s="331">
        <v>17.779056291390727</v>
      </c>
      <c r="N22" s="362"/>
      <c r="O22" s="362"/>
    </row>
    <row r="23" spans="1:15" x14ac:dyDescent="0.2">
      <c r="A23" s="340"/>
      <c r="B23" s="362"/>
      <c r="C23" s="362"/>
      <c r="D23" s="362"/>
      <c r="E23" s="362"/>
      <c r="F23" s="362"/>
      <c r="G23" s="362"/>
      <c r="H23" s="362"/>
      <c r="I23" s="362"/>
      <c r="J23" s="362"/>
      <c r="K23" s="362"/>
      <c r="L23" s="362"/>
      <c r="M23" s="362"/>
      <c r="N23" s="362"/>
      <c r="O23" s="362"/>
    </row>
    <row r="24" spans="1:15" x14ac:dyDescent="0.2">
      <c r="A24" s="362"/>
      <c r="B24" s="362"/>
      <c r="C24" s="362"/>
      <c r="D24" s="362"/>
      <c r="E24" s="362"/>
      <c r="F24" s="362"/>
      <c r="G24" s="362"/>
      <c r="H24" s="362"/>
      <c r="I24" s="362"/>
      <c r="J24" s="362"/>
      <c r="K24" s="362"/>
      <c r="L24" s="362"/>
      <c r="M24" s="362"/>
      <c r="N24" s="362"/>
      <c r="O24" s="362"/>
    </row>
    <row r="25" spans="1:15" x14ac:dyDescent="0.2">
      <c r="A25" s="362"/>
      <c r="B25" s="362"/>
      <c r="C25" s="362"/>
      <c r="D25" s="362"/>
      <c r="E25" s="362"/>
      <c r="F25" s="362"/>
      <c r="G25" s="362"/>
      <c r="H25" s="362"/>
      <c r="I25" s="362"/>
      <c r="J25" s="362"/>
      <c r="K25" s="362"/>
      <c r="L25" s="362"/>
      <c r="M25" s="362"/>
      <c r="N25" s="362"/>
      <c r="O25" s="362"/>
    </row>
    <row r="26" spans="1:15" x14ac:dyDescent="0.2">
      <c r="A26" s="362"/>
      <c r="B26" s="362"/>
      <c r="C26" s="362"/>
      <c r="D26" s="362"/>
      <c r="E26" s="362"/>
      <c r="F26" s="362"/>
      <c r="G26" s="362"/>
      <c r="H26" s="362"/>
      <c r="I26" s="362"/>
      <c r="J26" s="362"/>
      <c r="K26" s="362"/>
      <c r="L26" s="362"/>
      <c r="M26" s="362"/>
      <c r="N26" s="362"/>
      <c r="O26" s="362"/>
    </row>
    <row r="27" spans="1:15" x14ac:dyDescent="0.2">
      <c r="A27" s="362"/>
      <c r="B27" s="362"/>
      <c r="C27" s="362"/>
      <c r="D27" s="362"/>
      <c r="E27" s="362"/>
      <c r="F27" s="362"/>
      <c r="G27" s="362"/>
      <c r="H27" s="362"/>
      <c r="I27" s="362"/>
      <c r="J27" s="362"/>
      <c r="K27" s="362"/>
      <c r="L27" s="362"/>
      <c r="M27" s="362"/>
      <c r="N27" s="362"/>
      <c r="O27" s="362"/>
    </row>
    <row r="28" spans="1:15" x14ac:dyDescent="0.2">
      <c r="A28" s="362"/>
      <c r="B28" s="362"/>
      <c r="C28" s="362"/>
      <c r="D28" s="362"/>
      <c r="E28" s="362"/>
      <c r="F28" s="362"/>
      <c r="G28" s="362"/>
      <c r="H28" s="362"/>
      <c r="I28" s="362"/>
      <c r="J28" s="362"/>
      <c r="K28" s="362"/>
      <c r="L28" s="362"/>
      <c r="M28" s="362"/>
      <c r="N28" s="362"/>
      <c r="O28" s="362"/>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73AAB-673F-440A-BF78-512166F74F2C}">
  <sheetPr codeName="Sheet22"/>
  <dimension ref="A1:I27"/>
  <sheetViews>
    <sheetView zoomScale="145" zoomScaleNormal="145" workbookViewId="0">
      <selection activeCell="I23" sqref="I23"/>
    </sheetView>
  </sheetViews>
  <sheetFormatPr defaultRowHeight="12.75" x14ac:dyDescent="0.2"/>
  <cols>
    <col min="1" max="1" width="11.7109375" bestFit="1" customWidth="1"/>
    <col min="2" max="2" width="16.140625" bestFit="1" customWidth="1"/>
    <col min="3" max="3" width="12.140625" bestFit="1" customWidth="1"/>
    <col min="4" max="4" width="9.7109375" bestFit="1" customWidth="1"/>
    <col min="5" max="5" width="13.28515625" bestFit="1" customWidth="1"/>
    <col min="6" max="6" width="12.28515625" bestFit="1" customWidth="1"/>
    <col min="7" max="7" width="4" customWidth="1"/>
    <col min="8" max="8" width="11" bestFit="1" customWidth="1"/>
    <col min="9" max="9" width="11.85546875" bestFit="1" customWidth="1"/>
    <col min="10" max="10" width="11" bestFit="1" customWidth="1"/>
    <col min="11" max="11" width="17.42578125" bestFit="1" customWidth="1"/>
  </cols>
  <sheetData>
    <row r="1" spans="1:9" ht="15.75" x14ac:dyDescent="0.25">
      <c r="A1" s="300" t="s">
        <v>615</v>
      </c>
      <c r="G1" s="362"/>
      <c r="H1" s="362"/>
    </row>
    <row r="2" spans="1:9" x14ac:dyDescent="0.2">
      <c r="A2" s="299"/>
      <c r="G2" s="362"/>
      <c r="H2" s="362"/>
    </row>
    <row r="3" spans="1:9" ht="76.5" x14ac:dyDescent="0.2">
      <c r="A3" s="301" t="s">
        <v>105</v>
      </c>
      <c r="B3" s="305" t="s">
        <v>606</v>
      </c>
      <c r="C3" s="287" t="s">
        <v>597</v>
      </c>
      <c r="D3" s="287" t="s">
        <v>600</v>
      </c>
      <c r="E3" s="287" t="s">
        <v>601</v>
      </c>
      <c r="F3" s="287" t="s">
        <v>602</v>
      </c>
      <c r="G3" s="362"/>
      <c r="H3" s="362"/>
    </row>
    <row r="4" spans="1:9" x14ac:dyDescent="0.2">
      <c r="A4" s="303" t="s">
        <v>49</v>
      </c>
      <c r="B4" s="307">
        <v>3810</v>
      </c>
      <c r="C4" s="307">
        <v>605582649.03000033</v>
      </c>
      <c r="D4" s="307">
        <v>99.465834018662576</v>
      </c>
      <c r="E4" s="307">
        <v>12.142623397872921</v>
      </c>
      <c r="F4" s="307">
        <v>37.407349081364828</v>
      </c>
      <c r="G4" s="362"/>
      <c r="H4" s="362"/>
    </row>
    <row r="5" spans="1:9" x14ac:dyDescent="0.2">
      <c r="A5" s="318" t="s">
        <v>644</v>
      </c>
      <c r="B5" s="327"/>
      <c r="C5" s="316"/>
      <c r="D5" s="316"/>
      <c r="E5" s="316"/>
      <c r="F5" s="317"/>
      <c r="G5" s="362"/>
      <c r="H5" s="362"/>
    </row>
    <row r="6" spans="1:9" ht="15" x14ac:dyDescent="0.2">
      <c r="A6" s="302" t="s">
        <v>568</v>
      </c>
      <c r="B6" s="313">
        <v>1173</v>
      </c>
      <c r="C6" s="313">
        <v>103169942.69999997</v>
      </c>
      <c r="D6" s="313">
        <v>99.333647463584413</v>
      </c>
      <c r="E6" s="313">
        <v>11.987080103359173</v>
      </c>
      <c r="F6" s="379">
        <v>37.245524296675192</v>
      </c>
      <c r="G6" s="362"/>
      <c r="H6" s="362"/>
      <c r="I6" s="289"/>
    </row>
    <row r="7" spans="1:9" x14ac:dyDescent="0.2">
      <c r="A7" s="302" t="s">
        <v>567</v>
      </c>
      <c r="B7" s="294">
        <v>1158</v>
      </c>
      <c r="C7" s="294">
        <v>175171538.59999999</v>
      </c>
      <c r="D7" s="294">
        <v>100.11587780276538</v>
      </c>
      <c r="E7" s="294">
        <v>13.479824561403509</v>
      </c>
      <c r="F7" s="379">
        <v>40.120034542314336</v>
      </c>
      <c r="G7" s="362"/>
      <c r="H7" s="362"/>
    </row>
    <row r="8" spans="1:9" x14ac:dyDescent="0.2">
      <c r="A8" s="302" t="s">
        <v>569</v>
      </c>
      <c r="B8" s="294">
        <v>250</v>
      </c>
      <c r="C8" s="294">
        <v>23576338.949999999</v>
      </c>
      <c r="D8" s="294">
        <v>99.551159447510429</v>
      </c>
      <c r="E8" s="294">
        <v>8.8921161825726145</v>
      </c>
      <c r="F8" s="379">
        <v>32.268000000000001</v>
      </c>
      <c r="G8" s="362"/>
      <c r="H8" s="362"/>
    </row>
    <row r="9" spans="1:9" x14ac:dyDescent="0.2">
      <c r="A9" s="302" t="s">
        <v>566</v>
      </c>
      <c r="B9" s="294">
        <v>323</v>
      </c>
      <c r="C9" s="294">
        <v>195629516.15000001</v>
      </c>
      <c r="D9" s="294">
        <v>98.898257076735092</v>
      </c>
      <c r="E9" s="294">
        <v>5.850806451612903</v>
      </c>
      <c r="F9" s="379">
        <v>22.349845201238391</v>
      </c>
      <c r="G9" s="362"/>
      <c r="H9" s="362"/>
    </row>
    <row r="10" spans="1:9" x14ac:dyDescent="0.2">
      <c r="A10" s="302" t="s">
        <v>570</v>
      </c>
      <c r="B10" s="326">
        <v>906</v>
      </c>
      <c r="C10" s="326">
        <v>108035312.63000001</v>
      </c>
      <c r="D10" s="326">
        <v>99.547211584720145</v>
      </c>
      <c r="E10" s="326">
        <v>13.282782212086659</v>
      </c>
      <c r="F10" s="379">
        <v>40.935982339955849</v>
      </c>
      <c r="G10" s="362"/>
      <c r="H10" s="362"/>
    </row>
    <row r="11" spans="1:9" x14ac:dyDescent="0.2">
      <c r="A11" s="308" t="s">
        <v>86</v>
      </c>
      <c r="B11" s="328"/>
      <c r="C11" s="310"/>
      <c r="D11" s="310"/>
      <c r="E11" s="310"/>
      <c r="F11" s="311"/>
      <c r="G11" s="362"/>
      <c r="H11" s="362"/>
    </row>
    <row r="12" spans="1:9" x14ac:dyDescent="0.2">
      <c r="A12" s="302" t="s">
        <v>572</v>
      </c>
      <c r="B12" s="313">
        <v>31</v>
      </c>
      <c r="C12" s="313">
        <v>2461265</v>
      </c>
      <c r="D12" s="313">
        <v>100</v>
      </c>
      <c r="E12" s="313">
        <v>10.566666666666666</v>
      </c>
      <c r="F12" s="313">
        <v>36.29032258064516</v>
      </c>
      <c r="G12" s="362"/>
      <c r="H12" s="362"/>
    </row>
    <row r="13" spans="1:9" x14ac:dyDescent="0.2">
      <c r="A13" s="302" t="s">
        <v>585</v>
      </c>
      <c r="B13" s="294">
        <v>17</v>
      </c>
      <c r="C13" s="294">
        <v>8695865</v>
      </c>
      <c r="D13" s="294">
        <v>99.997950980149767</v>
      </c>
      <c r="E13" s="294">
        <v>11</v>
      </c>
      <c r="F13" s="294">
        <v>64.882352941176464</v>
      </c>
      <c r="G13" s="362"/>
      <c r="H13" s="362"/>
    </row>
    <row r="14" spans="1:9" x14ac:dyDescent="0.2">
      <c r="A14" s="302" t="s">
        <v>580</v>
      </c>
      <c r="B14" s="294">
        <v>34</v>
      </c>
      <c r="C14" s="294">
        <v>10543567.309999999</v>
      </c>
      <c r="D14" s="294">
        <v>99.999997059818654</v>
      </c>
      <c r="E14" s="294">
        <v>13.941176470588236</v>
      </c>
      <c r="F14" s="294">
        <v>35.852941176470587</v>
      </c>
      <c r="G14" s="362"/>
      <c r="H14" s="362"/>
    </row>
    <row r="15" spans="1:9" x14ac:dyDescent="0.2">
      <c r="A15" s="302" t="s">
        <v>579</v>
      </c>
      <c r="B15" s="294">
        <v>137</v>
      </c>
      <c r="C15" s="294">
        <v>21224434.349999998</v>
      </c>
      <c r="D15" s="294">
        <v>99.999994817294166</v>
      </c>
      <c r="E15" s="294">
        <v>9.4511278195488728</v>
      </c>
      <c r="F15" s="294">
        <v>39.430656934306569</v>
      </c>
      <c r="G15" s="362"/>
      <c r="H15" s="362"/>
    </row>
    <row r="16" spans="1:9" x14ac:dyDescent="0.2">
      <c r="A16" s="302" t="s">
        <v>576</v>
      </c>
      <c r="B16" s="294">
        <v>82</v>
      </c>
      <c r="C16" s="294">
        <v>11238155.670000002</v>
      </c>
      <c r="D16" s="294">
        <v>99.999994038167642</v>
      </c>
      <c r="E16" s="294">
        <v>16.577464788732396</v>
      </c>
      <c r="F16" s="294">
        <v>43.646341463414636</v>
      </c>
      <c r="G16" s="362"/>
      <c r="H16" s="362"/>
    </row>
    <row r="17" spans="1:8" x14ac:dyDescent="0.2">
      <c r="A17" s="302" t="s">
        <v>587</v>
      </c>
      <c r="B17" s="294">
        <v>1</v>
      </c>
      <c r="C17" s="294">
        <v>53792</v>
      </c>
      <c r="D17" s="294">
        <v>100</v>
      </c>
      <c r="E17" s="294">
        <v>56</v>
      </c>
      <c r="F17" s="294">
        <v>58</v>
      </c>
      <c r="G17" s="362"/>
      <c r="H17" s="362"/>
    </row>
    <row r="18" spans="1:8" x14ac:dyDescent="0.2">
      <c r="A18" s="302" t="s">
        <v>584</v>
      </c>
      <c r="B18" s="294">
        <v>1</v>
      </c>
      <c r="C18" s="294">
        <v>76499</v>
      </c>
      <c r="D18" s="294">
        <v>100</v>
      </c>
      <c r="E18" s="294">
        <v>7</v>
      </c>
      <c r="F18" s="294">
        <v>38</v>
      </c>
      <c r="G18" s="362"/>
      <c r="H18" s="362"/>
    </row>
    <row r="19" spans="1:8" x14ac:dyDescent="0.2">
      <c r="A19" s="302" t="s">
        <v>578</v>
      </c>
      <c r="B19" s="294">
        <v>804</v>
      </c>
      <c r="C19" s="294">
        <v>81884990.700000018</v>
      </c>
      <c r="D19" s="294">
        <v>99.764771811838287</v>
      </c>
      <c r="E19" s="294">
        <v>13.942138364779874</v>
      </c>
      <c r="F19" s="294">
        <v>40.199004975124382</v>
      </c>
      <c r="G19" s="362"/>
      <c r="H19" s="362"/>
    </row>
    <row r="20" spans="1:8" x14ac:dyDescent="0.2">
      <c r="A20" s="302" t="s">
        <v>575</v>
      </c>
      <c r="B20" s="294">
        <v>1</v>
      </c>
      <c r="C20" s="294">
        <v>40000</v>
      </c>
      <c r="D20" s="294">
        <v>100</v>
      </c>
      <c r="E20" s="294">
        <v>4</v>
      </c>
      <c r="F20" s="294">
        <v>4</v>
      </c>
      <c r="G20" s="362"/>
      <c r="H20" s="362"/>
    </row>
    <row r="21" spans="1:8" x14ac:dyDescent="0.2">
      <c r="A21" s="302" t="s">
        <v>573</v>
      </c>
      <c r="B21" s="294">
        <v>639</v>
      </c>
      <c r="C21" s="294">
        <v>92570148.920000002</v>
      </c>
      <c r="D21" s="294">
        <v>99.725865040771069</v>
      </c>
      <c r="E21" s="294">
        <v>15.959871589085072</v>
      </c>
      <c r="F21" s="294">
        <v>50.187793427230048</v>
      </c>
      <c r="G21" s="362"/>
      <c r="H21" s="362"/>
    </row>
    <row r="22" spans="1:8" x14ac:dyDescent="0.2">
      <c r="A22" s="302" t="s">
        <v>577</v>
      </c>
      <c r="B22" s="294">
        <v>2029</v>
      </c>
      <c r="C22" s="294">
        <v>373395149.31999993</v>
      </c>
      <c r="D22" s="294">
        <v>99.253270492378448</v>
      </c>
      <c r="E22" s="294">
        <v>10.191412312467667</v>
      </c>
      <c r="F22" s="294">
        <v>31.870379497289306</v>
      </c>
      <c r="G22" s="362"/>
      <c r="H22" s="362"/>
    </row>
    <row r="23" spans="1:8" x14ac:dyDescent="0.2">
      <c r="A23" s="302" t="s">
        <v>581</v>
      </c>
      <c r="B23" s="294">
        <v>34</v>
      </c>
      <c r="C23" s="294">
        <v>3398781.76</v>
      </c>
      <c r="D23" s="294">
        <v>99.999977639046762</v>
      </c>
      <c r="E23" s="294">
        <v>11.464285714285714</v>
      </c>
      <c r="F23" s="294">
        <v>27.617647058823529</v>
      </c>
      <c r="G23" s="362"/>
      <c r="H23" s="362"/>
    </row>
    <row r="24" spans="1:8" x14ac:dyDescent="0.2">
      <c r="A24" s="299"/>
      <c r="G24" s="362"/>
      <c r="H24" s="362"/>
    </row>
    <row r="25" spans="1:8" x14ac:dyDescent="0.2">
      <c r="A25" s="362"/>
      <c r="B25" s="362"/>
      <c r="C25" s="362"/>
      <c r="D25" s="362"/>
      <c r="E25" s="362"/>
      <c r="F25" s="362"/>
      <c r="G25" s="362"/>
      <c r="H25" s="362"/>
    </row>
    <row r="26" spans="1:8" x14ac:dyDescent="0.2">
      <c r="A26" s="362"/>
      <c r="B26" s="362"/>
      <c r="C26" s="362"/>
      <c r="D26" s="362"/>
      <c r="E26" s="362"/>
      <c r="F26" s="362"/>
      <c r="G26" s="362"/>
      <c r="H26" s="362"/>
    </row>
    <row r="27" spans="1:8" x14ac:dyDescent="0.2">
      <c r="H27" s="362"/>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00E3D-82A1-4C0A-807D-2039E9E4D0CA}">
  <sheetPr codeName="Sheet23"/>
  <dimension ref="A1:I36"/>
  <sheetViews>
    <sheetView zoomScale="160" zoomScaleNormal="160" workbookViewId="0">
      <selection activeCell="H32" sqref="H32"/>
    </sheetView>
  </sheetViews>
  <sheetFormatPr defaultRowHeight="12.75" x14ac:dyDescent="0.2"/>
  <cols>
    <col min="1" max="1" width="11.7109375" bestFit="1" customWidth="1"/>
    <col min="2" max="2" width="16.140625" bestFit="1" customWidth="1"/>
    <col min="3" max="3" width="12.140625" bestFit="1" customWidth="1"/>
    <col min="4" max="4" width="8.5703125" bestFit="1" customWidth="1"/>
    <col min="5" max="5" width="18.7109375" bestFit="1" customWidth="1"/>
    <col min="6" max="6" width="16.28515625" bestFit="1" customWidth="1"/>
    <col min="7" max="7" width="4.42578125" customWidth="1"/>
    <col min="8" max="8" width="11" bestFit="1" customWidth="1"/>
    <col min="9" max="9" width="11.85546875" bestFit="1" customWidth="1"/>
    <col min="10" max="10" width="11" bestFit="1" customWidth="1"/>
    <col min="11" max="11" width="17.42578125" bestFit="1" customWidth="1"/>
  </cols>
  <sheetData>
    <row r="1" spans="1:9" ht="15.75" x14ac:dyDescent="0.25">
      <c r="A1" s="300" t="s">
        <v>614</v>
      </c>
      <c r="G1" s="362"/>
      <c r="H1" s="362"/>
    </row>
    <row r="2" spans="1:9" x14ac:dyDescent="0.2">
      <c r="A2" s="299"/>
      <c r="G2" s="362"/>
      <c r="H2" s="362"/>
    </row>
    <row r="3" spans="1:9" ht="51" x14ac:dyDescent="0.2">
      <c r="A3" s="301" t="s">
        <v>84</v>
      </c>
      <c r="B3" s="305" t="s">
        <v>606</v>
      </c>
      <c r="C3" s="287" t="s">
        <v>597</v>
      </c>
      <c r="D3" s="287" t="s">
        <v>600</v>
      </c>
      <c r="E3" s="287" t="s">
        <v>601</v>
      </c>
      <c r="F3" s="287" t="s">
        <v>602</v>
      </c>
      <c r="G3" s="362"/>
      <c r="H3" s="362"/>
    </row>
    <row r="4" spans="1:9" x14ac:dyDescent="0.2">
      <c r="A4" s="303" t="s">
        <v>49</v>
      </c>
      <c r="B4" s="307">
        <v>1785</v>
      </c>
      <c r="C4" s="307">
        <v>90876682.230000004</v>
      </c>
      <c r="D4" s="307">
        <v>98.943344214999257</v>
      </c>
      <c r="E4" s="307">
        <v>7.0410958904109586</v>
      </c>
      <c r="F4" s="307">
        <v>13.135574229691876</v>
      </c>
      <c r="G4" s="362"/>
      <c r="H4" s="362"/>
    </row>
    <row r="5" spans="1:9" x14ac:dyDescent="0.2">
      <c r="A5" s="318" t="s">
        <v>644</v>
      </c>
      <c r="B5" s="327"/>
      <c r="C5" s="316"/>
      <c r="D5" s="316"/>
      <c r="E5" s="316"/>
      <c r="F5" s="317"/>
      <c r="G5" s="362"/>
      <c r="H5" s="362"/>
    </row>
    <row r="6" spans="1:9" x14ac:dyDescent="0.2">
      <c r="A6" s="302" t="s">
        <v>568</v>
      </c>
      <c r="B6" s="313">
        <v>471</v>
      </c>
      <c r="C6" s="313">
        <v>16615233.980000002</v>
      </c>
      <c r="D6" s="313">
        <v>97.301575225845824</v>
      </c>
      <c r="E6" s="313">
        <v>8.3119658119658126</v>
      </c>
      <c r="F6" s="313">
        <v>13.157112526539278</v>
      </c>
      <c r="G6" s="362"/>
      <c r="H6" s="362"/>
    </row>
    <row r="7" spans="1:9" x14ac:dyDescent="0.2">
      <c r="A7" s="302" t="s">
        <v>567</v>
      </c>
      <c r="B7" s="294">
        <v>674</v>
      </c>
      <c r="C7" s="294">
        <v>44137139.760000005</v>
      </c>
      <c r="D7" s="294">
        <v>99.377017537848715</v>
      </c>
      <c r="E7" s="294">
        <v>6.827534039334342</v>
      </c>
      <c r="F7" s="294">
        <v>13.391691394658753</v>
      </c>
      <c r="G7" s="362"/>
      <c r="H7" s="362"/>
    </row>
    <row r="8" spans="1:9" x14ac:dyDescent="0.2">
      <c r="A8" s="302" t="s">
        <v>569</v>
      </c>
      <c r="B8" s="294">
        <v>126</v>
      </c>
      <c r="C8" s="294">
        <v>5458614.330000001</v>
      </c>
      <c r="D8" s="294">
        <v>99.657837156632382</v>
      </c>
      <c r="E8" s="294">
        <v>6.5039999999999996</v>
      </c>
      <c r="F8" s="294">
        <v>13.317460317460318</v>
      </c>
      <c r="G8" s="362"/>
      <c r="H8" s="362"/>
    </row>
    <row r="9" spans="1:9" x14ac:dyDescent="0.2">
      <c r="A9" s="302" t="s">
        <v>566</v>
      </c>
      <c r="B9" s="294">
        <v>19</v>
      </c>
      <c r="C9" s="294">
        <v>1610425.25</v>
      </c>
      <c r="D9" s="294">
        <v>99.999984476150004</v>
      </c>
      <c r="E9" s="294">
        <v>5.1428571428571432</v>
      </c>
      <c r="F9" s="294">
        <v>11</v>
      </c>
      <c r="G9" s="362"/>
      <c r="H9" s="362"/>
    </row>
    <row r="10" spans="1:9" ht="15" x14ac:dyDescent="0.2">
      <c r="A10" s="302" t="s">
        <v>570</v>
      </c>
      <c r="B10" s="326">
        <v>495</v>
      </c>
      <c r="C10" s="326">
        <v>23055268.909999996</v>
      </c>
      <c r="D10" s="326">
        <v>99.05331882767446</v>
      </c>
      <c r="E10" s="326">
        <v>6.2975206611570247</v>
      </c>
      <c r="F10" s="326">
        <v>12.802020202020202</v>
      </c>
      <c r="G10" s="362"/>
      <c r="H10" s="362"/>
      <c r="I10" s="289"/>
    </row>
    <row r="11" spans="1:9" x14ac:dyDescent="0.2">
      <c r="A11" s="308" t="s">
        <v>86</v>
      </c>
      <c r="B11" s="328"/>
      <c r="C11" s="310"/>
      <c r="D11" s="310"/>
      <c r="E11" s="310"/>
      <c r="F11" s="311"/>
      <c r="G11" s="362"/>
      <c r="H11" s="362"/>
    </row>
    <row r="12" spans="1:9" x14ac:dyDescent="0.2">
      <c r="A12" s="302" t="s">
        <v>572</v>
      </c>
      <c r="B12" s="313">
        <v>45</v>
      </c>
      <c r="C12" s="313">
        <v>1254278.07</v>
      </c>
      <c r="D12" s="313">
        <v>99.999994419100375</v>
      </c>
      <c r="E12" s="313">
        <v>5.6818181818181817</v>
      </c>
      <c r="F12" s="313">
        <v>10.844444444444445</v>
      </c>
      <c r="G12" s="362"/>
      <c r="H12" s="362"/>
    </row>
    <row r="13" spans="1:9" x14ac:dyDescent="0.2">
      <c r="A13" s="302" t="s">
        <v>585</v>
      </c>
      <c r="B13" s="294">
        <v>18</v>
      </c>
      <c r="C13" s="294">
        <v>818718.92</v>
      </c>
      <c r="D13" s="294">
        <v>100.00016489175552</v>
      </c>
      <c r="E13" s="294">
        <v>13.176470588235293</v>
      </c>
      <c r="F13" s="294">
        <v>14.055555555555555</v>
      </c>
      <c r="G13" s="362"/>
      <c r="H13" s="362"/>
    </row>
    <row r="14" spans="1:9" x14ac:dyDescent="0.2">
      <c r="A14" s="302" t="s">
        <v>580</v>
      </c>
      <c r="B14" s="294">
        <v>260</v>
      </c>
      <c r="C14" s="294">
        <v>11189567.310000002</v>
      </c>
      <c r="D14" s="294">
        <v>99.976055553125732</v>
      </c>
      <c r="E14" s="294">
        <v>5.3031496062992129</v>
      </c>
      <c r="F14" s="294">
        <v>12.276923076923078</v>
      </c>
      <c r="G14" s="362"/>
      <c r="H14" s="362"/>
    </row>
    <row r="15" spans="1:9" x14ac:dyDescent="0.2">
      <c r="A15" s="302" t="s">
        <v>579</v>
      </c>
      <c r="B15" s="294">
        <v>118</v>
      </c>
      <c r="C15" s="294">
        <v>2993886.12</v>
      </c>
      <c r="D15" s="294">
        <v>99.999995991831511</v>
      </c>
      <c r="E15" s="294">
        <v>5.1111111111111107</v>
      </c>
      <c r="F15" s="294">
        <v>11.271186440677965</v>
      </c>
      <c r="G15" s="362"/>
      <c r="H15" s="362"/>
    </row>
    <row r="16" spans="1:9" x14ac:dyDescent="0.2">
      <c r="A16" s="302" t="s">
        <v>576</v>
      </c>
      <c r="B16" s="294">
        <v>27</v>
      </c>
      <c r="C16" s="294">
        <v>836728</v>
      </c>
      <c r="D16" s="294">
        <v>100</v>
      </c>
      <c r="E16" s="294">
        <v>4.96</v>
      </c>
      <c r="F16" s="294">
        <v>11.962962962962964</v>
      </c>
      <c r="G16" s="362"/>
      <c r="H16" s="362"/>
    </row>
    <row r="17" spans="1:8" x14ac:dyDescent="0.2">
      <c r="A17" s="302" t="s">
        <v>582</v>
      </c>
      <c r="B17" s="294">
        <v>37</v>
      </c>
      <c r="C17" s="294">
        <v>3730000</v>
      </c>
      <c r="D17" s="294">
        <v>81.068583914209142</v>
      </c>
      <c r="E17" s="294">
        <v>10.648648648648649</v>
      </c>
      <c r="F17" s="294">
        <v>24.513513513513512</v>
      </c>
      <c r="G17" s="362"/>
      <c r="H17" s="362"/>
    </row>
    <row r="18" spans="1:8" x14ac:dyDescent="0.2">
      <c r="A18" s="302" t="s">
        <v>587</v>
      </c>
      <c r="B18" s="294">
        <v>3</v>
      </c>
      <c r="C18" s="294">
        <v>139440.43</v>
      </c>
      <c r="D18" s="294">
        <v>99.999691624588365</v>
      </c>
      <c r="E18" s="294">
        <v>2.5</v>
      </c>
      <c r="F18" s="294">
        <v>11.666666666666666</v>
      </c>
      <c r="G18" s="362"/>
      <c r="H18" s="362"/>
    </row>
    <row r="19" spans="1:8" x14ac:dyDescent="0.2">
      <c r="A19" s="302" t="s">
        <v>584</v>
      </c>
      <c r="B19" s="294">
        <v>2</v>
      </c>
      <c r="C19" s="294">
        <v>240747</v>
      </c>
      <c r="D19" s="294">
        <v>100</v>
      </c>
      <c r="E19" s="294">
        <v>11</v>
      </c>
      <c r="F19" s="294">
        <v>12.5</v>
      </c>
      <c r="G19" s="362"/>
      <c r="H19" s="362"/>
    </row>
    <row r="20" spans="1:8" x14ac:dyDescent="0.2">
      <c r="A20" s="302" t="s">
        <v>583</v>
      </c>
      <c r="B20" s="294">
        <v>9</v>
      </c>
      <c r="C20" s="294">
        <v>694384</v>
      </c>
      <c r="D20" s="294">
        <v>100</v>
      </c>
      <c r="E20" s="294">
        <v>7.8888888888888893</v>
      </c>
      <c r="F20" s="294">
        <v>12.666666666666666</v>
      </c>
      <c r="G20" s="362"/>
      <c r="H20" s="362"/>
    </row>
    <row r="21" spans="1:8" x14ac:dyDescent="0.2">
      <c r="A21" s="302" t="s">
        <v>578</v>
      </c>
      <c r="B21" s="294">
        <v>527</v>
      </c>
      <c r="C21" s="294">
        <v>29640261.320000004</v>
      </c>
      <c r="D21" s="294">
        <v>99.171432439989019</v>
      </c>
      <c r="E21" s="294">
        <v>10.900573613766731</v>
      </c>
      <c r="F21" s="294">
        <v>15.148007590132828</v>
      </c>
      <c r="G21" s="362"/>
      <c r="H21" s="362"/>
    </row>
    <row r="22" spans="1:8" x14ac:dyDescent="0.2">
      <c r="A22" s="302" t="s">
        <v>575</v>
      </c>
      <c r="B22" s="294">
        <v>12</v>
      </c>
      <c r="C22" s="294">
        <v>1402144.53</v>
      </c>
      <c r="D22" s="294">
        <v>100.00003352008227</v>
      </c>
      <c r="E22" s="294">
        <v>6.333333333333333</v>
      </c>
      <c r="F22" s="294">
        <v>12.25</v>
      </c>
      <c r="G22" s="362"/>
      <c r="H22" s="362"/>
    </row>
    <row r="23" spans="1:8" x14ac:dyDescent="0.2">
      <c r="A23" s="302" t="s">
        <v>573</v>
      </c>
      <c r="B23" s="294">
        <v>386</v>
      </c>
      <c r="C23" s="294">
        <v>13834437.169999998</v>
      </c>
      <c r="D23" s="294">
        <v>99.957751298963785</v>
      </c>
      <c r="E23" s="294">
        <v>6.5578947368421057</v>
      </c>
      <c r="F23" s="294">
        <v>12.049222797927461</v>
      </c>
      <c r="G23" s="362"/>
      <c r="H23" s="362"/>
    </row>
    <row r="24" spans="1:8" x14ac:dyDescent="0.2">
      <c r="A24" s="302" t="s">
        <v>577</v>
      </c>
      <c r="B24" s="294">
        <v>283</v>
      </c>
      <c r="C24" s="294">
        <v>21969991.5</v>
      </c>
      <c r="D24" s="294">
        <v>100.00000227583156</v>
      </c>
      <c r="E24" s="294">
        <v>2.6386861313868613</v>
      </c>
      <c r="F24" s="294">
        <v>11.434628975265017</v>
      </c>
      <c r="G24" s="362"/>
      <c r="H24" s="362"/>
    </row>
    <row r="25" spans="1:8" x14ac:dyDescent="0.2">
      <c r="A25" s="302" t="s">
        <v>581</v>
      </c>
      <c r="B25" s="294">
        <v>57</v>
      </c>
      <c r="C25" s="294">
        <v>2127097.86</v>
      </c>
      <c r="D25" s="294">
        <v>100.00000658173762</v>
      </c>
      <c r="E25" s="294">
        <v>5.6</v>
      </c>
      <c r="F25" s="294">
        <v>13.157894736842104</v>
      </c>
      <c r="G25" s="362"/>
      <c r="H25" s="362"/>
    </row>
    <row r="26" spans="1:8" x14ac:dyDescent="0.2">
      <c r="A26" s="302" t="s">
        <v>586</v>
      </c>
      <c r="B26" s="294">
        <v>1</v>
      </c>
      <c r="C26" s="294">
        <v>5000</v>
      </c>
      <c r="D26" s="294">
        <v>100</v>
      </c>
      <c r="E26" s="294">
        <v>1</v>
      </c>
      <c r="F26" s="294">
        <v>13</v>
      </c>
      <c r="G26" s="362"/>
      <c r="H26" s="362"/>
    </row>
    <row r="27" spans="1:8" x14ac:dyDescent="0.2">
      <c r="A27" s="299"/>
      <c r="G27" s="362"/>
      <c r="H27" s="362"/>
    </row>
    <row r="28" spans="1:8" x14ac:dyDescent="0.2">
      <c r="A28" s="362"/>
      <c r="B28" s="362"/>
      <c r="C28" s="362"/>
      <c r="D28" s="362"/>
      <c r="E28" s="362"/>
      <c r="F28" s="362"/>
      <c r="G28" s="362"/>
      <c r="H28" s="362"/>
    </row>
    <row r="29" spans="1:8" x14ac:dyDescent="0.2">
      <c r="A29" s="362"/>
      <c r="B29" s="362"/>
      <c r="C29" s="362"/>
      <c r="D29" s="362"/>
      <c r="E29" s="362"/>
      <c r="F29" s="362"/>
      <c r="G29" s="362"/>
      <c r="H29" s="362"/>
    </row>
    <row r="30" spans="1:8" x14ac:dyDescent="0.2">
      <c r="H30" s="362"/>
    </row>
    <row r="31" spans="1:8" x14ac:dyDescent="0.2">
      <c r="H31" s="362"/>
    </row>
    <row r="32" spans="1:8" x14ac:dyDescent="0.2">
      <c r="H32" s="362"/>
    </row>
    <row r="33" spans="8:8" x14ac:dyDescent="0.2">
      <c r="H33" s="362"/>
    </row>
    <row r="34" spans="8:8" x14ac:dyDescent="0.2">
      <c r="H34" s="362"/>
    </row>
    <row r="35" spans="8:8" x14ac:dyDescent="0.2">
      <c r="H35" s="362"/>
    </row>
    <row r="36" spans="8:8" x14ac:dyDescent="0.2">
      <c r="H36" s="362"/>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2864F-ECC4-419C-9F3D-BB6C0DD1BDD6}">
  <dimension ref="A1:O19"/>
  <sheetViews>
    <sheetView zoomScale="160" zoomScaleNormal="160" workbookViewId="0">
      <selection activeCell="E24" sqref="E24"/>
    </sheetView>
  </sheetViews>
  <sheetFormatPr defaultRowHeight="12.75" outlineLevelCol="1" x14ac:dyDescent="0.2"/>
  <cols>
    <col min="1" max="1" width="12" bestFit="1" customWidth="1"/>
    <col min="2" max="2" width="10.42578125" bestFit="1" customWidth="1"/>
    <col min="3" max="3" width="12.140625" bestFit="1" customWidth="1"/>
    <col min="4" max="4" width="11.5703125" bestFit="1" customWidth="1"/>
    <col min="5" max="5" width="12.85546875" bestFit="1" customWidth="1"/>
    <col min="6" max="6" width="10.42578125" bestFit="1" customWidth="1"/>
    <col min="7" max="7" width="13.5703125" bestFit="1" customWidth="1"/>
    <col min="8" max="8" width="15.28515625" bestFit="1" customWidth="1"/>
    <col min="9" max="9" width="18.7109375" bestFit="1" customWidth="1"/>
    <col min="10" max="10" width="17.42578125" style="280" bestFit="1" customWidth="1"/>
    <col min="11" max="11" width="66" hidden="1" customWidth="1" outlineLevel="1"/>
    <col min="12" max="12" width="18.140625" customWidth="1" collapsed="1"/>
    <col min="13" max="13" width="4.28515625" customWidth="1"/>
    <col min="14" max="14" width="14" bestFit="1" customWidth="1"/>
    <col min="20" max="20" width="14" bestFit="1" customWidth="1"/>
  </cols>
  <sheetData>
    <row r="1" spans="1:15" ht="15.75" x14ac:dyDescent="0.25">
      <c r="A1" s="300" t="s">
        <v>613</v>
      </c>
      <c r="M1" s="362"/>
      <c r="N1" s="362"/>
    </row>
    <row r="2" spans="1:15" x14ac:dyDescent="0.2">
      <c r="A2" s="299"/>
      <c r="M2" s="362"/>
      <c r="N2" s="362"/>
    </row>
    <row r="3" spans="1:15" ht="63.75" x14ac:dyDescent="0.2">
      <c r="A3" s="301" t="s">
        <v>105</v>
      </c>
      <c r="B3" s="287" t="s">
        <v>604</v>
      </c>
      <c r="C3" s="287" t="s">
        <v>597</v>
      </c>
      <c r="D3" s="287" t="s">
        <v>607</v>
      </c>
      <c r="E3" s="287" t="s">
        <v>600</v>
      </c>
      <c r="F3" s="287" t="s">
        <v>609</v>
      </c>
      <c r="G3" s="287" t="s">
        <v>610</v>
      </c>
      <c r="H3" s="287" t="s">
        <v>619</v>
      </c>
      <c r="I3" s="287" t="s">
        <v>605</v>
      </c>
      <c r="J3" s="287" t="s">
        <v>621</v>
      </c>
      <c r="K3" s="283" t="s">
        <v>618</v>
      </c>
      <c r="L3" s="295" t="s">
        <v>645</v>
      </c>
      <c r="M3" s="362"/>
      <c r="N3" s="362"/>
    </row>
    <row r="4" spans="1:15" x14ac:dyDescent="0.2">
      <c r="A4" s="303" t="s">
        <v>49</v>
      </c>
      <c r="B4" s="306">
        <v>286</v>
      </c>
      <c r="C4" s="307">
        <v>267096506</v>
      </c>
      <c r="D4" s="307">
        <v>102549249.95000002</v>
      </c>
      <c r="E4" s="307">
        <v>38.394081407414596</v>
      </c>
      <c r="F4" s="306">
        <v>160</v>
      </c>
      <c r="G4" s="319">
        <v>0.55944055944055948</v>
      </c>
      <c r="H4" s="307">
        <v>10.887499999999999</v>
      </c>
      <c r="I4" s="307">
        <v>45.17832167832168</v>
      </c>
      <c r="J4" s="307">
        <v>10.855123674911662</v>
      </c>
      <c r="K4" s="320">
        <v>16910900</v>
      </c>
      <c r="L4" s="321">
        <v>15.794340100172079</v>
      </c>
      <c r="M4" s="362"/>
      <c r="N4" s="362"/>
    </row>
    <row r="5" spans="1:15" ht="15" x14ac:dyDescent="0.2">
      <c r="A5" s="318" t="s">
        <v>84</v>
      </c>
      <c r="B5" s="315"/>
      <c r="C5" s="316"/>
      <c r="D5" s="316"/>
      <c r="E5" s="316"/>
      <c r="F5" s="316"/>
      <c r="G5" s="316"/>
      <c r="H5" s="316"/>
      <c r="I5" s="316"/>
      <c r="J5" s="316"/>
      <c r="K5" s="322"/>
      <c r="L5" s="323"/>
      <c r="M5" s="362"/>
      <c r="N5" s="362"/>
      <c r="O5" s="289"/>
    </row>
    <row r="6" spans="1:15" x14ac:dyDescent="0.2">
      <c r="A6" s="302" t="s">
        <v>568</v>
      </c>
      <c r="B6" s="312">
        <v>79</v>
      </c>
      <c r="C6" s="313">
        <v>38631819</v>
      </c>
      <c r="D6" s="313">
        <v>13351275.610000001</v>
      </c>
      <c r="E6" s="313">
        <v>34.560307942010191</v>
      </c>
      <c r="F6" s="312">
        <v>55</v>
      </c>
      <c r="G6" s="314">
        <v>0.69620253164556967</v>
      </c>
      <c r="H6" s="313">
        <v>12.290909090909091</v>
      </c>
      <c r="I6" s="313">
        <v>50.316455696202532</v>
      </c>
      <c r="J6" s="313">
        <v>13.645569620253164</v>
      </c>
      <c r="K6" s="324">
        <v>1028700</v>
      </c>
      <c r="L6" s="325">
        <v>37.554018664333626</v>
      </c>
      <c r="M6" s="362"/>
      <c r="N6" s="362"/>
    </row>
    <row r="7" spans="1:15" x14ac:dyDescent="0.2">
      <c r="A7" s="302" t="s">
        <v>567</v>
      </c>
      <c r="B7" s="281">
        <v>116</v>
      </c>
      <c r="C7" s="294">
        <v>177338061</v>
      </c>
      <c r="D7" s="294">
        <v>72828815.470000029</v>
      </c>
      <c r="E7" s="294">
        <v>41.067786046222771</v>
      </c>
      <c r="F7" s="281">
        <v>62</v>
      </c>
      <c r="G7" s="296">
        <v>0.53448275862068961</v>
      </c>
      <c r="H7" s="294">
        <v>11.225806451612904</v>
      </c>
      <c r="I7" s="294">
        <v>44.741379310344826</v>
      </c>
      <c r="J7" s="294">
        <v>11.814159292035399</v>
      </c>
      <c r="K7" s="297">
        <v>13368300</v>
      </c>
      <c r="L7" s="290">
        <v>13.265565629137587</v>
      </c>
      <c r="M7" s="362"/>
      <c r="N7" s="362"/>
    </row>
    <row r="8" spans="1:15" x14ac:dyDescent="0.2">
      <c r="A8" s="302" t="s">
        <v>569</v>
      </c>
      <c r="B8" s="281">
        <v>17</v>
      </c>
      <c r="C8" s="294">
        <v>6464099</v>
      </c>
      <c r="D8" s="294">
        <v>3472254.91</v>
      </c>
      <c r="E8" s="294">
        <v>53.715992128214616</v>
      </c>
      <c r="F8" s="281">
        <v>12</v>
      </c>
      <c r="G8" s="296">
        <v>0.70588235294117652</v>
      </c>
      <c r="H8" s="294">
        <v>8.1666666666666661</v>
      </c>
      <c r="I8" s="294">
        <v>45.294117647058826</v>
      </c>
      <c r="J8" s="294">
        <v>9.7058823529411757</v>
      </c>
      <c r="K8" s="297">
        <v>258200</v>
      </c>
      <c r="L8" s="290">
        <v>25.035240123934933</v>
      </c>
      <c r="M8" s="362"/>
      <c r="N8" s="362"/>
    </row>
    <row r="9" spans="1:15" x14ac:dyDescent="0.2">
      <c r="A9" s="302" t="s">
        <v>570</v>
      </c>
      <c r="B9" s="281">
        <v>74</v>
      </c>
      <c r="C9" s="294">
        <v>44662527</v>
      </c>
      <c r="D9" s="294">
        <v>12896903.960000001</v>
      </c>
      <c r="E9" s="294">
        <v>28.876341815589612</v>
      </c>
      <c r="F9" s="281">
        <v>31</v>
      </c>
      <c r="G9" s="296">
        <v>0.41891891891891891</v>
      </c>
      <c r="H9" s="294">
        <v>8.7741935483870961</v>
      </c>
      <c r="I9" s="294">
        <v>40.351351351351354</v>
      </c>
      <c r="J9" s="294">
        <v>6.6756756756756754</v>
      </c>
      <c r="K9" s="297">
        <v>2255700</v>
      </c>
      <c r="L9" s="290">
        <v>19.799852373985903</v>
      </c>
      <c r="M9" s="362"/>
      <c r="N9" s="362"/>
    </row>
    <row r="10" spans="1:15" x14ac:dyDescent="0.2">
      <c r="A10" s="303" t="s">
        <v>86</v>
      </c>
      <c r="B10" s="315"/>
      <c r="C10" s="316"/>
      <c r="D10" s="316"/>
      <c r="E10" s="316"/>
      <c r="F10" s="316"/>
      <c r="G10" s="316"/>
      <c r="H10" s="316"/>
      <c r="I10" s="316"/>
      <c r="J10" s="316"/>
      <c r="K10" s="322"/>
      <c r="L10" s="323"/>
      <c r="M10" s="362"/>
      <c r="N10" s="362"/>
    </row>
    <row r="11" spans="1:15" x14ac:dyDescent="0.2">
      <c r="A11" s="302" t="s">
        <v>582</v>
      </c>
      <c r="B11" s="281">
        <v>45</v>
      </c>
      <c r="C11" s="294">
        <v>18865695</v>
      </c>
      <c r="D11" s="294">
        <v>8448.2900000000009</v>
      </c>
      <c r="E11" s="294">
        <v>4.4781228573874433E-2</v>
      </c>
      <c r="F11" s="281">
        <v>1</v>
      </c>
      <c r="G11" s="296">
        <v>2.2222222222222223E-2</v>
      </c>
      <c r="H11" s="294">
        <v>5</v>
      </c>
      <c r="I11" s="294">
        <v>35.200000000000003</v>
      </c>
      <c r="J11" s="294">
        <v>0</v>
      </c>
      <c r="K11" s="297">
        <v>3551500</v>
      </c>
      <c r="L11" s="290">
        <v>5.3120357595382233</v>
      </c>
      <c r="M11" s="362"/>
      <c r="N11" s="362"/>
    </row>
    <row r="12" spans="1:15" x14ac:dyDescent="0.2">
      <c r="A12" s="302" t="s">
        <v>578</v>
      </c>
      <c r="B12" s="281">
        <v>234</v>
      </c>
      <c r="C12" s="294">
        <v>200764649</v>
      </c>
      <c r="D12" s="294">
        <v>77796848.069999993</v>
      </c>
      <c r="E12" s="294">
        <v>38.750272250370131</v>
      </c>
      <c r="F12" s="281">
        <v>154</v>
      </c>
      <c r="G12" s="296">
        <v>0.65811965811965811</v>
      </c>
      <c r="H12" s="294">
        <v>10.370129870129871</v>
      </c>
      <c r="I12" s="294">
        <v>46.696581196581199</v>
      </c>
      <c r="J12" s="294">
        <v>12.255411255411255</v>
      </c>
      <c r="K12" s="297">
        <v>7268800</v>
      </c>
      <c r="L12" s="290">
        <v>27.620054066696017</v>
      </c>
      <c r="M12" s="362"/>
      <c r="N12" s="362"/>
    </row>
    <row r="13" spans="1:15" x14ac:dyDescent="0.2">
      <c r="A13" s="302" t="s">
        <v>575</v>
      </c>
      <c r="B13" s="281">
        <v>2</v>
      </c>
      <c r="C13" s="294">
        <v>44997213</v>
      </c>
      <c r="D13" s="294">
        <v>23000000</v>
      </c>
      <c r="E13" s="294">
        <v>51.114276788653555</v>
      </c>
      <c r="F13" s="281">
        <v>1</v>
      </c>
      <c r="G13" s="296">
        <v>0.5</v>
      </c>
      <c r="H13" s="294">
        <v>16</v>
      </c>
      <c r="I13" s="294">
        <v>63</v>
      </c>
      <c r="J13" s="294">
        <v>36</v>
      </c>
      <c r="K13" s="297">
        <v>5947000</v>
      </c>
      <c r="L13" s="290">
        <v>7.5663717840928202</v>
      </c>
      <c r="M13" s="362"/>
      <c r="N13" s="362"/>
    </row>
    <row r="14" spans="1:15" x14ac:dyDescent="0.2">
      <c r="A14" s="302" t="s">
        <v>573</v>
      </c>
      <c r="B14" s="281">
        <v>5</v>
      </c>
      <c r="C14" s="294">
        <v>2468949</v>
      </c>
      <c r="D14" s="294">
        <v>1743953.59</v>
      </c>
      <c r="E14" s="294">
        <v>70.635464321053206</v>
      </c>
      <c r="F14" s="281">
        <v>4</v>
      </c>
      <c r="G14" s="296">
        <v>0.8</v>
      </c>
      <c r="H14" s="294">
        <v>31</v>
      </c>
      <c r="I14" s="294">
        <v>56.8</v>
      </c>
      <c r="J14" s="294">
        <v>33.799999999999997</v>
      </c>
      <c r="K14" s="297">
        <v>143600</v>
      </c>
      <c r="L14" s="290">
        <v>17.19323816155989</v>
      </c>
      <c r="M14" s="362"/>
      <c r="N14" s="362"/>
    </row>
    <row r="15" spans="1:15" x14ac:dyDescent="0.2">
      <c r="A15" s="299"/>
      <c r="B15" s="362"/>
      <c r="C15" s="362"/>
      <c r="D15" s="362"/>
      <c r="E15" s="362"/>
      <c r="F15" s="362"/>
      <c r="G15" s="362"/>
      <c r="H15" s="362"/>
      <c r="I15" s="362"/>
      <c r="J15" s="380"/>
      <c r="K15" s="362"/>
      <c r="L15" s="362"/>
      <c r="M15" s="362"/>
      <c r="N15" s="362"/>
    </row>
    <row r="16" spans="1:15" x14ac:dyDescent="0.2">
      <c r="A16" s="362"/>
      <c r="B16" s="362"/>
      <c r="C16" s="362"/>
      <c r="D16" s="362"/>
      <c r="E16" s="362"/>
      <c r="F16" s="362"/>
      <c r="G16" s="362"/>
      <c r="H16" s="362"/>
      <c r="I16" s="362"/>
      <c r="J16" s="380"/>
      <c r="K16" s="362"/>
      <c r="L16" s="362"/>
      <c r="M16" s="362"/>
      <c r="N16" s="362"/>
    </row>
    <row r="17" spans="1:14" x14ac:dyDescent="0.2">
      <c r="A17" s="362"/>
      <c r="B17" s="362"/>
      <c r="C17" s="362"/>
      <c r="D17" s="362"/>
      <c r="E17" s="362"/>
      <c r="F17" s="362"/>
      <c r="G17" s="362"/>
      <c r="H17" s="362"/>
      <c r="I17" s="362"/>
      <c r="J17" s="380"/>
      <c r="K17" s="362"/>
      <c r="L17" s="362"/>
      <c r="M17" s="362"/>
      <c r="N17" s="362"/>
    </row>
    <row r="18" spans="1:14" x14ac:dyDescent="0.2">
      <c r="A18" s="362"/>
      <c r="B18" s="362"/>
      <c r="C18" s="362"/>
      <c r="D18" s="362"/>
      <c r="E18" s="362"/>
      <c r="F18" s="362"/>
      <c r="G18" s="362"/>
      <c r="H18" s="362"/>
      <c r="I18" s="362"/>
      <c r="J18" s="380"/>
      <c r="K18" s="362"/>
      <c r="L18" s="362"/>
      <c r="M18" s="362"/>
      <c r="N18" s="362"/>
    </row>
    <row r="19" spans="1:14" x14ac:dyDescent="0.2">
      <c r="N19" s="362"/>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DF865-414C-4EA8-AD08-FEDDFC9C69C2}">
  <dimension ref="A1:M24"/>
  <sheetViews>
    <sheetView zoomScale="160" zoomScaleNormal="160" workbookViewId="0">
      <selection activeCell="E32" sqref="E32"/>
    </sheetView>
  </sheetViews>
  <sheetFormatPr defaultRowHeight="12.75" x14ac:dyDescent="0.2"/>
  <cols>
    <col min="1" max="1" width="12" bestFit="1" customWidth="1"/>
    <col min="2" max="2" width="16.140625" bestFit="1" customWidth="1"/>
    <col min="3" max="3" width="12.140625" bestFit="1" customWidth="1"/>
    <col min="4" max="4" width="15.28515625" bestFit="1" customWidth="1"/>
    <col min="5" max="5" width="16.42578125" customWidth="1"/>
    <col min="6" max="6" width="10.42578125" bestFit="1" customWidth="1"/>
    <col min="7" max="7" width="13.5703125" bestFit="1" customWidth="1"/>
    <col min="8" max="9" width="16.28515625" bestFit="1" customWidth="1"/>
    <col min="10" max="10" width="17.42578125" bestFit="1" customWidth="1"/>
    <col min="11" max="11" width="5.140625" customWidth="1"/>
  </cols>
  <sheetData>
    <row r="1" spans="1:13" ht="15.75" x14ac:dyDescent="0.25">
      <c r="A1" s="300" t="s">
        <v>611</v>
      </c>
      <c r="K1" s="362"/>
      <c r="L1" s="362"/>
    </row>
    <row r="2" spans="1:13" x14ac:dyDescent="0.2">
      <c r="A2" s="299"/>
      <c r="I2" s="278"/>
      <c r="J2" s="278"/>
      <c r="K2" s="362"/>
      <c r="L2" s="362"/>
    </row>
    <row r="3" spans="1:13" ht="63.75" x14ac:dyDescent="0.2">
      <c r="A3" s="301" t="s">
        <v>84</v>
      </c>
      <c r="B3" s="287" t="s">
        <v>604</v>
      </c>
      <c r="C3" s="287" t="s">
        <v>597</v>
      </c>
      <c r="D3" s="287" t="s">
        <v>607</v>
      </c>
      <c r="E3" s="287" t="s">
        <v>600</v>
      </c>
      <c r="F3" s="287" t="s">
        <v>609</v>
      </c>
      <c r="G3" s="287" t="s">
        <v>610</v>
      </c>
      <c r="H3" s="287" t="s">
        <v>601</v>
      </c>
      <c r="I3" s="287" t="s">
        <v>605</v>
      </c>
      <c r="J3" s="287" t="s">
        <v>621</v>
      </c>
      <c r="K3" s="362"/>
      <c r="L3" s="362"/>
    </row>
    <row r="4" spans="1:13" x14ac:dyDescent="0.2">
      <c r="A4" s="303" t="s">
        <v>49</v>
      </c>
      <c r="B4" s="283">
        <v>364</v>
      </c>
      <c r="C4" s="293">
        <v>79824710</v>
      </c>
      <c r="D4" s="293">
        <v>14931039.49</v>
      </c>
      <c r="E4" s="293">
        <v>18.704783882083632</v>
      </c>
      <c r="F4" s="283">
        <v>145</v>
      </c>
      <c r="G4" s="298">
        <v>0.39835164835164832</v>
      </c>
      <c r="H4" s="293">
        <v>14.751724137931035</v>
      </c>
      <c r="I4" s="293">
        <v>39.142857142857146</v>
      </c>
      <c r="J4" s="293">
        <v>6.4945054945054945</v>
      </c>
      <c r="K4" s="362"/>
      <c r="L4" s="362"/>
    </row>
    <row r="5" spans="1:13" x14ac:dyDescent="0.2">
      <c r="A5" s="318" t="s">
        <v>644</v>
      </c>
      <c r="B5" s="315"/>
      <c r="C5" s="316"/>
      <c r="D5" s="316"/>
      <c r="E5" s="316"/>
      <c r="F5" s="316"/>
      <c r="G5" s="316"/>
      <c r="H5" s="316"/>
      <c r="I5" s="316"/>
      <c r="J5" s="317"/>
      <c r="K5" s="362"/>
      <c r="L5" s="362"/>
    </row>
    <row r="6" spans="1:13" x14ac:dyDescent="0.2">
      <c r="A6" s="302" t="s">
        <v>568</v>
      </c>
      <c r="B6" s="312">
        <v>115</v>
      </c>
      <c r="C6" s="313">
        <v>15026030</v>
      </c>
      <c r="D6" s="313">
        <v>1870084.32</v>
      </c>
      <c r="E6" s="313">
        <v>12.445631480836921</v>
      </c>
      <c r="F6" s="312">
        <v>30</v>
      </c>
      <c r="G6" s="314">
        <v>0.2608695652173913</v>
      </c>
      <c r="H6" s="313">
        <v>12.7</v>
      </c>
      <c r="I6" s="313">
        <v>34.956521739130437</v>
      </c>
      <c r="J6" s="313">
        <v>3.1913043478260867</v>
      </c>
      <c r="K6" s="362"/>
      <c r="L6" s="362"/>
    </row>
    <row r="7" spans="1:13" x14ac:dyDescent="0.2">
      <c r="A7" s="302" t="s">
        <v>567</v>
      </c>
      <c r="B7" s="281">
        <v>125</v>
      </c>
      <c r="C7" s="294">
        <v>32535239</v>
      </c>
      <c r="D7" s="294">
        <v>8243460.8800000008</v>
      </c>
      <c r="E7" s="294">
        <v>25.337022666407954</v>
      </c>
      <c r="F7" s="281">
        <v>70</v>
      </c>
      <c r="G7" s="296">
        <v>0.56000000000000005</v>
      </c>
      <c r="H7" s="294">
        <v>16.87142857142857</v>
      </c>
      <c r="I7" s="294">
        <v>43.512</v>
      </c>
      <c r="J7" s="294">
        <v>8.3040000000000003</v>
      </c>
      <c r="K7" s="362"/>
      <c r="L7" s="362"/>
    </row>
    <row r="8" spans="1:13" ht="15" x14ac:dyDescent="0.2">
      <c r="A8" s="302" t="s">
        <v>569</v>
      </c>
      <c r="B8" s="281">
        <v>24</v>
      </c>
      <c r="C8" s="294">
        <v>3588673</v>
      </c>
      <c r="D8" s="294">
        <v>740838.89999999991</v>
      </c>
      <c r="E8" s="294">
        <v>20.643811793384348</v>
      </c>
      <c r="F8" s="281">
        <v>14</v>
      </c>
      <c r="G8" s="296">
        <v>0.58333333333333337</v>
      </c>
      <c r="H8" s="294">
        <v>7.5714285714285712</v>
      </c>
      <c r="I8" s="294">
        <v>34.416666666666664</v>
      </c>
      <c r="J8" s="294">
        <v>3.2916666666666665</v>
      </c>
      <c r="K8" s="362"/>
      <c r="L8" s="362"/>
      <c r="M8" s="289"/>
    </row>
    <row r="9" spans="1:13" x14ac:dyDescent="0.2">
      <c r="A9" s="302" t="s">
        <v>566</v>
      </c>
      <c r="B9" s="281">
        <v>5</v>
      </c>
      <c r="C9" s="294">
        <v>11424600</v>
      </c>
      <c r="D9" s="294">
        <v>66498.76999999999</v>
      </c>
      <c r="E9" s="294">
        <v>0.58206650561069972</v>
      </c>
      <c r="F9" s="281">
        <v>1</v>
      </c>
      <c r="G9" s="296">
        <v>0.2</v>
      </c>
      <c r="H9" s="294">
        <v>8</v>
      </c>
      <c r="I9" s="294">
        <v>14.4</v>
      </c>
      <c r="J9" s="294">
        <v>0</v>
      </c>
      <c r="K9" s="362"/>
      <c r="L9" s="362"/>
    </row>
    <row r="10" spans="1:13" x14ac:dyDescent="0.2">
      <c r="A10" s="302" t="s">
        <v>570</v>
      </c>
      <c r="B10" s="281">
        <v>95</v>
      </c>
      <c r="C10" s="294">
        <v>17250168</v>
      </c>
      <c r="D10" s="294">
        <v>4010156.62</v>
      </c>
      <c r="E10" s="294">
        <v>23.24705834748972</v>
      </c>
      <c r="F10" s="281">
        <v>30</v>
      </c>
      <c r="G10" s="296">
        <v>0.31578947368421051</v>
      </c>
      <c r="H10" s="294">
        <v>15.433333333333334</v>
      </c>
      <c r="I10" s="294">
        <v>40.957894736842107</v>
      </c>
      <c r="J10" s="294">
        <v>9.2631578947368425</v>
      </c>
      <c r="K10" s="362"/>
      <c r="L10" s="362"/>
    </row>
    <row r="11" spans="1:13" x14ac:dyDescent="0.2">
      <c r="A11" s="303" t="s">
        <v>86</v>
      </c>
      <c r="B11" s="315"/>
      <c r="C11" s="316"/>
      <c r="D11" s="316"/>
      <c r="E11" s="316"/>
      <c r="F11" s="316"/>
      <c r="G11" s="316"/>
      <c r="H11" s="316"/>
      <c r="I11" s="316"/>
      <c r="J11" s="317"/>
      <c r="K11" s="362"/>
      <c r="L11" s="362"/>
    </row>
    <row r="12" spans="1:13" x14ac:dyDescent="0.2">
      <c r="A12" s="302" t="s">
        <v>574</v>
      </c>
      <c r="B12" s="281">
        <v>42</v>
      </c>
      <c r="C12" s="294">
        <v>5302365</v>
      </c>
      <c r="D12" s="294">
        <v>24313.300000000003</v>
      </c>
      <c r="E12" s="294">
        <v>0.45853689815770887</v>
      </c>
      <c r="F12" s="281">
        <v>3</v>
      </c>
      <c r="G12" s="296">
        <v>7.1428571428571425E-2</v>
      </c>
      <c r="H12" s="294">
        <v>3.6666666666666665</v>
      </c>
      <c r="I12" s="294">
        <v>34.642857142857146</v>
      </c>
      <c r="J12" s="294">
        <v>0.2857142857142857</v>
      </c>
      <c r="K12" s="362"/>
      <c r="L12" s="362"/>
    </row>
    <row r="13" spans="1:13" x14ac:dyDescent="0.2">
      <c r="A13" s="302" t="s">
        <v>582</v>
      </c>
      <c r="B13" s="281">
        <v>18</v>
      </c>
      <c r="C13" s="294">
        <v>1391715</v>
      </c>
      <c r="D13" s="294">
        <v>0</v>
      </c>
      <c r="E13" s="294">
        <v>0</v>
      </c>
      <c r="F13" s="281">
        <v>0</v>
      </c>
      <c r="G13" s="296">
        <v>0</v>
      </c>
      <c r="H13" s="294" t="e">
        <v>#DIV/0!</v>
      </c>
      <c r="I13" s="294">
        <v>36.666666666666664</v>
      </c>
      <c r="J13" s="294">
        <v>0</v>
      </c>
      <c r="K13" s="362"/>
      <c r="L13" s="362"/>
    </row>
    <row r="14" spans="1:13" x14ac:dyDescent="0.2">
      <c r="A14" s="302" t="s">
        <v>578</v>
      </c>
      <c r="B14" s="281">
        <v>155</v>
      </c>
      <c r="C14" s="294">
        <v>29936792</v>
      </c>
      <c r="D14" s="294">
        <v>10245472</v>
      </c>
      <c r="E14" s="294">
        <v>34.22368034624418</v>
      </c>
      <c r="F14" s="281">
        <v>79</v>
      </c>
      <c r="G14" s="296">
        <v>0.50967741935483868</v>
      </c>
      <c r="H14" s="294">
        <v>17.455696202531644</v>
      </c>
      <c r="I14" s="294">
        <v>43.761290322580642</v>
      </c>
      <c r="J14" s="294">
        <v>9.2709677419354843</v>
      </c>
      <c r="K14" s="362"/>
      <c r="L14" s="362"/>
    </row>
    <row r="15" spans="1:13" x14ac:dyDescent="0.2">
      <c r="A15" s="302" t="s">
        <v>575</v>
      </c>
      <c r="B15" s="281">
        <v>1</v>
      </c>
      <c r="C15" s="294">
        <v>50000</v>
      </c>
      <c r="D15" s="294">
        <v>0</v>
      </c>
      <c r="E15" s="294">
        <v>0</v>
      </c>
      <c r="F15" s="281">
        <v>0</v>
      </c>
      <c r="G15" s="296">
        <v>0</v>
      </c>
      <c r="H15" s="294" t="e">
        <v>#DIV/0!</v>
      </c>
      <c r="I15" s="294">
        <v>12</v>
      </c>
      <c r="J15" s="294">
        <v>0</v>
      </c>
      <c r="K15" s="362"/>
      <c r="L15" s="362"/>
    </row>
    <row r="16" spans="1:13" x14ac:dyDescent="0.2">
      <c r="A16" s="302" t="s">
        <v>577</v>
      </c>
      <c r="B16" s="281">
        <v>148</v>
      </c>
      <c r="C16" s="294">
        <v>43143838</v>
      </c>
      <c r="D16" s="294">
        <v>4661254.1900000013</v>
      </c>
      <c r="E16" s="294">
        <v>10.803985936531658</v>
      </c>
      <c r="F16" s="281">
        <v>63</v>
      </c>
      <c r="G16" s="296">
        <v>0.42567567567567566</v>
      </c>
      <c r="H16" s="294">
        <v>11.888888888888889</v>
      </c>
      <c r="I16" s="294">
        <v>36.067567567567565</v>
      </c>
      <c r="J16" s="294">
        <v>6.1824324324324325</v>
      </c>
      <c r="K16" s="362"/>
      <c r="L16" s="362"/>
    </row>
    <row r="17" spans="1:12" x14ac:dyDescent="0.2">
      <c r="A17" s="299"/>
      <c r="K17" s="362"/>
      <c r="L17" s="362"/>
    </row>
    <row r="18" spans="1:12" x14ac:dyDescent="0.2">
      <c r="A18" s="362"/>
      <c r="B18" s="362"/>
      <c r="C18" s="362"/>
      <c r="D18" s="362"/>
      <c r="E18" s="362"/>
      <c r="F18" s="362"/>
      <c r="G18" s="362"/>
      <c r="H18" s="362"/>
      <c r="I18" s="362"/>
      <c r="J18" s="362"/>
      <c r="K18" s="362"/>
      <c r="L18" s="362"/>
    </row>
    <row r="19" spans="1:12" x14ac:dyDescent="0.2">
      <c r="A19" s="362"/>
      <c r="B19" s="362"/>
      <c r="C19" s="362"/>
      <c r="D19" s="362"/>
      <c r="E19" s="362"/>
      <c r="F19" s="362"/>
      <c r="G19" s="362"/>
      <c r="H19" s="362"/>
      <c r="I19" s="362"/>
      <c r="J19" s="362"/>
      <c r="K19" s="362"/>
      <c r="L19" s="362"/>
    </row>
    <row r="20" spans="1:12" x14ac:dyDescent="0.2">
      <c r="A20" s="362"/>
      <c r="B20" s="362"/>
      <c r="C20" s="362"/>
      <c r="D20" s="362"/>
      <c r="E20" s="362"/>
      <c r="F20" s="362"/>
      <c r="G20" s="362"/>
      <c r="H20" s="362"/>
      <c r="I20" s="362"/>
      <c r="J20" s="362"/>
      <c r="K20" s="362"/>
      <c r="L20" s="362"/>
    </row>
    <row r="21" spans="1:12" x14ac:dyDescent="0.2">
      <c r="A21" s="362"/>
      <c r="B21" s="362"/>
      <c r="C21" s="362"/>
      <c r="D21" s="362"/>
      <c r="E21" s="362"/>
      <c r="F21" s="362"/>
      <c r="G21" s="362"/>
      <c r="H21" s="362"/>
      <c r="I21" s="362"/>
      <c r="J21" s="362"/>
      <c r="K21" s="362"/>
      <c r="L21" s="362"/>
    </row>
    <row r="22" spans="1:12" x14ac:dyDescent="0.2">
      <c r="A22" s="362"/>
      <c r="B22" s="362"/>
      <c r="C22" s="362"/>
      <c r="D22" s="362"/>
      <c r="E22" s="362"/>
      <c r="F22" s="362"/>
      <c r="G22" s="362"/>
      <c r="H22" s="362"/>
      <c r="I22" s="362"/>
      <c r="J22" s="362"/>
      <c r="K22" s="362"/>
      <c r="L22" s="362"/>
    </row>
    <row r="23" spans="1:12" x14ac:dyDescent="0.2">
      <c r="L23" s="362"/>
    </row>
    <row r="24" spans="1:12" x14ac:dyDescent="0.2">
      <c r="L24" s="362"/>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7FC7B-5265-464B-BF92-ED7EAE2AFA99}">
  <dimension ref="A1:K21"/>
  <sheetViews>
    <sheetView zoomScale="145" zoomScaleNormal="145" workbookViewId="0">
      <selection activeCell="E28" sqref="E28"/>
    </sheetView>
  </sheetViews>
  <sheetFormatPr defaultRowHeight="12.75" x14ac:dyDescent="0.2"/>
  <cols>
    <col min="1" max="1" width="11.7109375" bestFit="1" customWidth="1"/>
    <col min="2" max="2" width="10.42578125" bestFit="1" customWidth="1"/>
    <col min="3" max="3" width="17.42578125" bestFit="1" customWidth="1"/>
    <col min="4" max="4" width="9.85546875" bestFit="1" customWidth="1"/>
    <col min="5" max="5" width="16.42578125" bestFit="1" customWidth="1"/>
    <col min="6" max="6" width="16.28515625" bestFit="1" customWidth="1"/>
    <col min="7" max="7" width="18.28515625" bestFit="1" customWidth="1"/>
    <col min="8" max="8" width="17.42578125" bestFit="1" customWidth="1"/>
    <col min="9" max="9" width="4.42578125" customWidth="1"/>
    <col min="10" max="10" width="11" bestFit="1" customWidth="1"/>
    <col min="11" max="11" width="17.42578125" bestFit="1" customWidth="1"/>
  </cols>
  <sheetData>
    <row r="1" spans="1:11" ht="15.75" x14ac:dyDescent="0.25">
      <c r="A1" s="300" t="s">
        <v>612</v>
      </c>
      <c r="I1" s="362"/>
      <c r="J1" s="362"/>
    </row>
    <row r="2" spans="1:11" x14ac:dyDescent="0.2">
      <c r="A2" s="299"/>
      <c r="I2" s="362"/>
      <c r="J2" s="362"/>
    </row>
    <row r="3" spans="1:11" ht="51" x14ac:dyDescent="0.2">
      <c r="A3" s="305" t="s">
        <v>105</v>
      </c>
      <c r="B3" s="287" t="s">
        <v>606</v>
      </c>
      <c r="C3" s="287" t="s">
        <v>597</v>
      </c>
      <c r="D3" s="287" t="s">
        <v>608</v>
      </c>
      <c r="E3" s="287" t="s">
        <v>600</v>
      </c>
      <c r="F3" s="287" t="s">
        <v>601</v>
      </c>
      <c r="G3" s="287" t="s">
        <v>620</v>
      </c>
      <c r="H3" s="287" t="s">
        <v>621</v>
      </c>
      <c r="I3" s="362"/>
      <c r="J3" s="362"/>
    </row>
    <row r="4" spans="1:11" x14ac:dyDescent="0.2">
      <c r="A4" s="303" t="s">
        <v>49</v>
      </c>
      <c r="B4" s="306">
        <v>209</v>
      </c>
      <c r="C4" s="307">
        <v>18045000</v>
      </c>
      <c r="D4" s="307">
        <v>4303289.5246292474</v>
      </c>
      <c r="E4" s="307">
        <v>23.847545162811013</v>
      </c>
      <c r="F4" s="307">
        <v>11.252173913043478</v>
      </c>
      <c r="G4" s="307">
        <v>31.555023923444978</v>
      </c>
      <c r="H4" s="307">
        <v>7.4832535885167468</v>
      </c>
      <c r="I4" s="362"/>
      <c r="J4" s="362"/>
    </row>
    <row r="5" spans="1:11" ht="15" x14ac:dyDescent="0.2">
      <c r="A5" s="308" t="s">
        <v>84</v>
      </c>
      <c r="B5" s="309"/>
      <c r="C5" s="310"/>
      <c r="D5" s="310"/>
      <c r="E5" s="310"/>
      <c r="F5" s="310"/>
      <c r="G5" s="310"/>
      <c r="H5" s="311"/>
      <c r="I5" s="362"/>
      <c r="J5" s="362"/>
      <c r="K5" s="289"/>
    </row>
    <row r="6" spans="1:11" x14ac:dyDescent="0.2">
      <c r="A6" s="302" t="s">
        <v>568</v>
      </c>
      <c r="B6" s="312">
        <v>92</v>
      </c>
      <c r="C6" s="313">
        <v>7286000</v>
      </c>
      <c r="D6" s="313">
        <v>1619965.4446292478</v>
      </c>
      <c r="E6" s="313">
        <v>22.233947908718747</v>
      </c>
      <c r="F6" s="313">
        <v>13.114754098360656</v>
      </c>
      <c r="G6" s="313">
        <v>33.369565217391305</v>
      </c>
      <c r="H6" s="313">
        <v>9.304347826086957</v>
      </c>
      <c r="I6" s="362"/>
      <c r="J6" s="362"/>
    </row>
    <row r="7" spans="1:11" x14ac:dyDescent="0.2">
      <c r="A7" s="302" t="s">
        <v>567</v>
      </c>
      <c r="B7" s="281">
        <v>47</v>
      </c>
      <c r="C7" s="294">
        <v>4284000</v>
      </c>
      <c r="D7" s="294">
        <v>900298.56</v>
      </c>
      <c r="E7" s="294">
        <v>21.015372549019609</v>
      </c>
      <c r="F7" s="294">
        <v>11.260869565217391</v>
      </c>
      <c r="G7" s="294">
        <v>32.276595744680854</v>
      </c>
      <c r="H7" s="294">
        <v>8.1914893617021285</v>
      </c>
      <c r="I7" s="362"/>
      <c r="J7" s="362"/>
    </row>
    <row r="8" spans="1:11" x14ac:dyDescent="0.2">
      <c r="A8" s="302" t="s">
        <v>569</v>
      </c>
      <c r="B8" s="281">
        <v>19</v>
      </c>
      <c r="C8" s="294">
        <v>1665000</v>
      </c>
      <c r="D8" s="294">
        <v>423897.74999999994</v>
      </c>
      <c r="E8" s="294">
        <v>25.459324324324324</v>
      </c>
      <c r="F8" s="294">
        <v>6</v>
      </c>
      <c r="G8" s="294">
        <v>26.894736842105264</v>
      </c>
      <c r="H8" s="294">
        <v>2.6842105263157894</v>
      </c>
      <c r="I8" s="362"/>
      <c r="J8" s="362"/>
    </row>
    <row r="9" spans="1:11" x14ac:dyDescent="0.2">
      <c r="A9" s="302" t="s">
        <v>570</v>
      </c>
      <c r="B9" s="281">
        <v>51</v>
      </c>
      <c r="C9" s="294">
        <v>4810000</v>
      </c>
      <c r="D9" s="294">
        <v>1359127.77</v>
      </c>
      <c r="E9" s="294">
        <v>28.256294594594593</v>
      </c>
      <c r="F9" s="294">
        <v>8.2272727272727266</v>
      </c>
      <c r="G9" s="294">
        <v>29.352941176470587</v>
      </c>
      <c r="H9" s="294">
        <v>5.333333333333333</v>
      </c>
      <c r="I9" s="362"/>
      <c r="J9" s="362"/>
    </row>
    <row r="10" spans="1:11" x14ac:dyDescent="0.2">
      <c r="A10" s="303" t="s">
        <v>86</v>
      </c>
      <c r="B10" s="309"/>
      <c r="C10" s="310"/>
      <c r="D10" s="310"/>
      <c r="E10" s="310"/>
      <c r="F10" s="310"/>
      <c r="G10" s="310"/>
      <c r="H10" s="311"/>
      <c r="I10" s="362"/>
      <c r="J10" s="362"/>
    </row>
    <row r="11" spans="1:11" x14ac:dyDescent="0.2">
      <c r="A11" s="302" t="s">
        <v>585</v>
      </c>
      <c r="B11" s="281">
        <v>37</v>
      </c>
      <c r="C11" s="294">
        <v>2950000</v>
      </c>
      <c r="D11" s="294">
        <v>0</v>
      </c>
      <c r="E11" s="294">
        <v>0</v>
      </c>
      <c r="F11" s="294" t="e">
        <v>#DIV/0!</v>
      </c>
      <c r="G11" s="294">
        <v>24</v>
      </c>
      <c r="H11" s="294">
        <v>0</v>
      </c>
      <c r="I11" s="362"/>
      <c r="J11" s="362"/>
    </row>
    <row r="12" spans="1:11" x14ac:dyDescent="0.2">
      <c r="A12" s="302" t="s">
        <v>574</v>
      </c>
      <c r="B12" s="281">
        <v>5</v>
      </c>
      <c r="C12" s="294">
        <v>150000</v>
      </c>
      <c r="D12" s="294">
        <v>0</v>
      </c>
      <c r="E12" s="294">
        <v>0</v>
      </c>
      <c r="F12" s="294" t="e">
        <v>#DIV/0!</v>
      </c>
      <c r="G12" s="294">
        <v>19.399999999999999</v>
      </c>
      <c r="H12" s="294">
        <v>1.4</v>
      </c>
      <c r="I12" s="362"/>
      <c r="J12" s="362"/>
    </row>
    <row r="13" spans="1:11" x14ac:dyDescent="0.2">
      <c r="A13" s="302" t="s">
        <v>580</v>
      </c>
      <c r="B13" s="281">
        <v>1</v>
      </c>
      <c r="C13" s="294">
        <v>80000</v>
      </c>
      <c r="D13" s="294">
        <v>10469.380000000001</v>
      </c>
      <c r="E13" s="294">
        <v>13.086725000000001</v>
      </c>
      <c r="F13" s="294">
        <v>8</v>
      </c>
      <c r="G13" s="294">
        <v>24</v>
      </c>
      <c r="H13" s="294">
        <v>0</v>
      </c>
      <c r="I13" s="362"/>
      <c r="J13" s="362"/>
    </row>
    <row r="14" spans="1:11" x14ac:dyDescent="0.2">
      <c r="A14" s="302" t="s">
        <v>582</v>
      </c>
      <c r="B14" s="281">
        <v>127</v>
      </c>
      <c r="C14" s="294">
        <v>13380000</v>
      </c>
      <c r="D14" s="294">
        <v>3763304.9846292487</v>
      </c>
      <c r="E14" s="294">
        <v>28.126345176601259</v>
      </c>
      <c r="F14" s="294">
        <v>9.5505617977528097</v>
      </c>
      <c r="G14" s="294">
        <v>30.511811023622048</v>
      </c>
      <c r="H14" s="294">
        <v>6.1574803149606296</v>
      </c>
      <c r="I14" s="362"/>
      <c r="J14" s="362"/>
    </row>
    <row r="15" spans="1:11" x14ac:dyDescent="0.2">
      <c r="A15" s="302" t="s">
        <v>578</v>
      </c>
      <c r="B15" s="281">
        <v>37</v>
      </c>
      <c r="C15" s="294">
        <v>1305000</v>
      </c>
      <c r="D15" s="294">
        <v>422855.18</v>
      </c>
      <c r="E15" s="294">
        <v>32.402695785440613</v>
      </c>
      <c r="F15" s="294">
        <v>18.478260869565219</v>
      </c>
      <c r="G15" s="294">
        <v>44.432432432432435</v>
      </c>
      <c r="H15" s="294">
        <v>20.432432432432432</v>
      </c>
      <c r="I15" s="362"/>
      <c r="J15" s="362"/>
    </row>
    <row r="16" spans="1:11" x14ac:dyDescent="0.2">
      <c r="A16" s="302" t="s">
        <v>573</v>
      </c>
      <c r="B16" s="281">
        <v>2</v>
      </c>
      <c r="C16" s="294">
        <v>180000</v>
      </c>
      <c r="D16" s="294">
        <v>106659.98000000001</v>
      </c>
      <c r="E16" s="294">
        <v>59.255544444444453</v>
      </c>
      <c r="F16" s="294">
        <v>5.5</v>
      </c>
      <c r="G16" s="294">
        <v>33.5</v>
      </c>
      <c r="H16" s="294">
        <v>9.5</v>
      </c>
      <c r="I16" s="374"/>
      <c r="J16" s="362"/>
    </row>
    <row r="17" spans="10:10" x14ac:dyDescent="0.2">
      <c r="J17" s="362"/>
    </row>
    <row r="18" spans="10:10" x14ac:dyDescent="0.2">
      <c r="J18" s="362"/>
    </row>
    <row r="19" spans="10:10" x14ac:dyDescent="0.2">
      <c r="J19" s="362"/>
    </row>
    <row r="20" spans="10:10" x14ac:dyDescent="0.2">
      <c r="J20" s="362"/>
    </row>
    <row r="21" spans="10:10" x14ac:dyDescent="0.2">
      <c r="J21" s="362"/>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3B7-439A-495D-82D5-333A8DE5B28C}">
  <sheetPr codeName="Sheet17"/>
  <dimension ref="A1:AZ4"/>
  <sheetViews>
    <sheetView topLeftCell="AK1" workbookViewId="0">
      <selection activeCell="AN18" sqref="AN18"/>
    </sheetView>
  </sheetViews>
  <sheetFormatPr defaultColWidth="9.28515625" defaultRowHeight="12.75" x14ac:dyDescent="0.2"/>
  <cols>
    <col min="1" max="1" width="10.7109375" style="102" customWidth="1"/>
    <col min="2" max="2" width="11.28515625" style="102" customWidth="1"/>
    <col min="3" max="11" width="9.28515625" style="102"/>
    <col min="12" max="16" width="10.140625" style="102" customWidth="1"/>
    <col min="17" max="20" width="9.28515625" style="102"/>
    <col min="21" max="24" width="11.140625" style="102" customWidth="1"/>
    <col min="25" max="30" width="9.28515625" style="102"/>
    <col min="31" max="31" width="12.7109375" style="102" customWidth="1"/>
    <col min="32" max="32" width="15.28515625" style="102" customWidth="1"/>
    <col min="33" max="38" width="9.28515625" style="102"/>
    <col min="39" max="41" width="12.140625" style="102" customWidth="1"/>
    <col min="42" max="45" width="21.42578125" style="102" customWidth="1"/>
    <col min="46" max="46" width="10.5703125" style="102" customWidth="1"/>
    <col min="47" max="49" width="9.28515625" style="102"/>
    <col min="50" max="51" width="12.28515625" style="102" customWidth="1"/>
    <col min="52" max="16384" width="9.28515625" style="102"/>
  </cols>
  <sheetData>
    <row r="1" spans="1:52" s="134" customFormat="1" ht="12.75" customHeight="1" x14ac:dyDescent="0.2">
      <c r="L1" s="359" t="s">
        <v>182</v>
      </c>
      <c r="M1" s="359"/>
      <c r="N1" s="359"/>
      <c r="O1" s="359"/>
      <c r="P1" s="359"/>
      <c r="U1" s="358" t="s">
        <v>184</v>
      </c>
      <c r="V1" s="358"/>
      <c r="W1" s="358"/>
      <c r="X1" s="358"/>
      <c r="Y1" s="92"/>
      <c r="Z1" s="92"/>
      <c r="AA1" s="92"/>
      <c r="AB1" s="92"/>
      <c r="AC1" s="92"/>
      <c r="AD1" s="92"/>
      <c r="AE1" s="92"/>
      <c r="AF1" s="92"/>
      <c r="AG1" s="92"/>
      <c r="AH1" s="360" t="s">
        <v>183</v>
      </c>
      <c r="AI1" s="360"/>
      <c r="AJ1" s="360"/>
      <c r="AK1" s="360"/>
      <c r="AL1" s="360"/>
      <c r="AM1" s="360"/>
      <c r="AN1" s="75"/>
      <c r="AO1" s="75"/>
      <c r="AP1" s="361" t="s">
        <v>189</v>
      </c>
      <c r="AQ1" s="361"/>
      <c r="AR1" s="361"/>
      <c r="AS1" s="361"/>
      <c r="AT1" s="135"/>
      <c r="AU1" s="135"/>
      <c r="AV1" s="135"/>
      <c r="AW1" s="135"/>
      <c r="AX1" s="135"/>
      <c r="AY1" s="135"/>
      <c r="AZ1" s="135"/>
    </row>
    <row r="2" spans="1:52" s="74" customFormat="1" ht="99.75" customHeight="1" x14ac:dyDescent="0.2">
      <c r="A2" s="96" t="s">
        <v>177</v>
      </c>
      <c r="B2" s="96" t="s">
        <v>176</v>
      </c>
      <c r="C2" s="96" t="s">
        <v>76</v>
      </c>
      <c r="D2" s="96" t="s">
        <v>178</v>
      </c>
      <c r="E2" s="96" t="s">
        <v>84</v>
      </c>
      <c r="F2" s="96" t="s">
        <v>85</v>
      </c>
      <c r="G2" s="96" t="s">
        <v>88</v>
      </c>
      <c r="H2" s="96" t="s">
        <v>86</v>
      </c>
      <c r="I2" s="96" t="s">
        <v>77</v>
      </c>
      <c r="J2" s="98" t="s">
        <v>91</v>
      </c>
      <c r="K2" s="98" t="s">
        <v>92</v>
      </c>
      <c r="L2" s="136" t="s">
        <v>75</v>
      </c>
      <c r="M2" s="137" t="s">
        <v>170</v>
      </c>
      <c r="N2" s="137" t="s">
        <v>93</v>
      </c>
      <c r="O2" s="137" t="s">
        <v>94</v>
      </c>
      <c r="P2" s="137" t="s">
        <v>95</v>
      </c>
      <c r="Q2" s="97" t="s">
        <v>185</v>
      </c>
      <c r="R2" s="99" t="s">
        <v>166</v>
      </c>
      <c r="S2" s="97" t="s">
        <v>186</v>
      </c>
      <c r="T2" s="99" t="s">
        <v>168</v>
      </c>
      <c r="U2" s="139" t="s">
        <v>187</v>
      </c>
      <c r="V2" s="139" t="s">
        <v>167</v>
      </c>
      <c r="W2" s="139" t="s">
        <v>188</v>
      </c>
      <c r="X2" s="139" t="s">
        <v>169</v>
      </c>
      <c r="Y2" s="99" t="s">
        <v>45</v>
      </c>
      <c r="Z2" s="99" t="s">
        <v>120</v>
      </c>
      <c r="AA2" s="99" t="s">
        <v>121</v>
      </c>
      <c r="AB2" s="133" t="s">
        <v>96</v>
      </c>
      <c r="AC2" s="99" t="s">
        <v>48</v>
      </c>
      <c r="AD2" s="99" t="s">
        <v>122</v>
      </c>
      <c r="AE2" s="99" t="s">
        <v>123</v>
      </c>
      <c r="AF2" s="99" t="s">
        <v>179</v>
      </c>
      <c r="AG2" s="99" t="s">
        <v>125</v>
      </c>
      <c r="AH2" s="141" t="s">
        <v>46</v>
      </c>
      <c r="AI2" s="141" t="s">
        <v>146</v>
      </c>
      <c r="AJ2" s="141" t="s">
        <v>113</v>
      </c>
      <c r="AK2" s="141" t="s">
        <v>124</v>
      </c>
      <c r="AL2" s="141" t="s">
        <v>145</v>
      </c>
      <c r="AM2" s="142" t="s">
        <v>140</v>
      </c>
      <c r="AN2" s="100" t="s">
        <v>175</v>
      </c>
      <c r="AO2" s="98" t="s">
        <v>147</v>
      </c>
      <c r="AP2" s="144" t="s">
        <v>190</v>
      </c>
      <c r="AQ2" s="144" t="s">
        <v>191</v>
      </c>
      <c r="AR2" s="145" t="s">
        <v>172</v>
      </c>
      <c r="AS2" s="145" t="s">
        <v>171</v>
      </c>
      <c r="AT2" s="101"/>
      <c r="AU2" s="95"/>
      <c r="AV2" s="95"/>
      <c r="AW2" s="95"/>
      <c r="AX2" s="95"/>
      <c r="AY2" s="95"/>
      <c r="AZ2" s="95"/>
    </row>
    <row r="3" spans="1:52" s="78" customFormat="1" ht="25.5" x14ac:dyDescent="0.2">
      <c r="A3" s="78" t="s">
        <v>192</v>
      </c>
      <c r="B3" s="78" t="s">
        <v>192</v>
      </c>
      <c r="C3" s="78" t="s">
        <v>192</v>
      </c>
      <c r="D3" s="78" t="s">
        <v>192</v>
      </c>
      <c r="E3" s="78" t="s">
        <v>192</v>
      </c>
      <c r="F3" s="78" t="s">
        <v>192</v>
      </c>
      <c r="G3" s="78" t="s">
        <v>192</v>
      </c>
      <c r="H3" s="78" t="s">
        <v>192</v>
      </c>
      <c r="I3" s="78" t="s">
        <v>192</v>
      </c>
      <c r="J3" s="78" t="s">
        <v>192</v>
      </c>
      <c r="K3" s="78" t="s">
        <v>192</v>
      </c>
      <c r="L3" s="138" t="s">
        <v>194</v>
      </c>
      <c r="M3" s="138" t="s">
        <v>194</v>
      </c>
      <c r="N3" s="138" t="s">
        <v>194</v>
      </c>
      <c r="O3" s="138" t="s">
        <v>194</v>
      </c>
      <c r="P3" s="138" t="s">
        <v>194</v>
      </c>
      <c r="Q3" s="78" t="s">
        <v>192</v>
      </c>
      <c r="R3" s="78" t="s">
        <v>192</v>
      </c>
      <c r="S3" s="78" t="s">
        <v>192</v>
      </c>
      <c r="T3" s="78" t="s">
        <v>192</v>
      </c>
      <c r="U3" s="140" t="s">
        <v>194</v>
      </c>
      <c r="V3" s="140" t="s">
        <v>194</v>
      </c>
      <c r="W3" s="140" t="s">
        <v>194</v>
      </c>
      <c r="X3" s="140" t="s">
        <v>194</v>
      </c>
      <c r="Y3" s="78" t="s">
        <v>192</v>
      </c>
      <c r="Z3" s="78" t="s">
        <v>192</v>
      </c>
      <c r="AA3" s="78" t="s">
        <v>193</v>
      </c>
      <c r="AB3" s="78" t="s">
        <v>193</v>
      </c>
      <c r="AC3" s="78" t="s">
        <v>193</v>
      </c>
      <c r="AD3" s="78" t="s">
        <v>192</v>
      </c>
      <c r="AE3" s="78" t="s">
        <v>192</v>
      </c>
      <c r="AF3" s="78" t="s">
        <v>193</v>
      </c>
      <c r="AG3" s="78" t="s">
        <v>193</v>
      </c>
      <c r="AH3" s="143" t="s">
        <v>194</v>
      </c>
      <c r="AI3" s="143" t="s">
        <v>194</v>
      </c>
      <c r="AJ3" s="143" t="s">
        <v>194</v>
      </c>
      <c r="AK3" s="143" t="s">
        <v>194</v>
      </c>
      <c r="AL3" s="143" t="s">
        <v>194</v>
      </c>
      <c r="AM3" s="143" t="s">
        <v>194</v>
      </c>
      <c r="AN3" s="78" t="s">
        <v>192</v>
      </c>
      <c r="AO3" s="78" t="s">
        <v>192</v>
      </c>
      <c r="AP3" s="146" t="s">
        <v>194</v>
      </c>
      <c r="AQ3" s="146" t="s">
        <v>194</v>
      </c>
      <c r="AR3" s="146" t="s">
        <v>194</v>
      </c>
      <c r="AS3" s="146" t="s">
        <v>194</v>
      </c>
    </row>
    <row r="4" spans="1:52" x14ac:dyDescent="0.2">
      <c r="Q4" s="132"/>
    </row>
  </sheetData>
  <mergeCells count="4">
    <mergeCell ref="U1:X1"/>
    <mergeCell ref="L1:P1"/>
    <mergeCell ref="AH1:AM1"/>
    <mergeCell ref="AP1:AS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0E00E-9B86-4D1A-9A12-06346FFBBFD4}">
  <sheetPr codeName="Sheet5"/>
  <dimension ref="A1:BO11"/>
  <sheetViews>
    <sheetView topLeftCell="AQ1" workbookViewId="0">
      <selection activeCell="BO1" sqref="BO1"/>
    </sheetView>
  </sheetViews>
  <sheetFormatPr defaultColWidth="9.140625" defaultRowHeight="12.75" x14ac:dyDescent="0.2"/>
  <cols>
    <col min="1" max="3" width="9.140625" style="102"/>
    <col min="4" max="4" width="30.7109375" style="102" customWidth="1"/>
    <col min="5" max="9" width="9.140625" style="130"/>
    <col min="10" max="10" width="10.42578125" style="130" bestFit="1" customWidth="1"/>
    <col min="11" max="12" width="9.140625" style="130"/>
    <col min="13" max="20" width="9.140625" style="102"/>
    <col min="21" max="25" width="9.140625" style="131"/>
    <col min="26" max="29" width="9.140625" style="102"/>
    <col min="30" max="30" width="9.140625" style="121"/>
    <col min="31" max="44" width="9.140625" style="102"/>
    <col min="45" max="45" width="13.140625" style="102" customWidth="1"/>
    <col min="46" max="62" width="9.140625" style="102"/>
    <col min="63" max="63" width="12.5703125" style="102" customWidth="1"/>
    <col min="64" max="64" width="9.140625" style="102"/>
    <col min="65" max="66" width="9.140625" style="131"/>
    <col min="67" max="16384" width="9.140625" style="102"/>
  </cols>
  <sheetData>
    <row r="1" spans="1:67" s="74" customFormat="1" ht="151.5" customHeight="1" x14ac:dyDescent="0.2">
      <c r="D1" s="149" t="s">
        <v>2</v>
      </c>
      <c r="H1" s="147" t="s">
        <v>87</v>
      </c>
      <c r="I1" s="148"/>
      <c r="J1" s="147" t="s">
        <v>89</v>
      </c>
      <c r="K1" s="149" t="s">
        <v>90</v>
      </c>
      <c r="L1" s="149" t="s">
        <v>139</v>
      </c>
      <c r="M1" s="149" t="s">
        <v>119</v>
      </c>
      <c r="N1" s="95" t="s">
        <v>160</v>
      </c>
      <c r="O1" s="148"/>
      <c r="P1" s="95" t="s">
        <v>162</v>
      </c>
      <c r="Q1" s="148"/>
      <c r="AK1" s="147" t="s">
        <v>97</v>
      </c>
      <c r="AL1" s="92" t="s">
        <v>98</v>
      </c>
      <c r="AM1" s="92" t="s">
        <v>99</v>
      </c>
      <c r="AN1" s="92" t="s">
        <v>100</v>
      </c>
      <c r="AO1" s="92" t="s">
        <v>101</v>
      </c>
      <c r="AR1" s="150" t="s">
        <v>81</v>
      </c>
      <c r="AS1" s="105" t="s">
        <v>82</v>
      </c>
      <c r="AT1" s="105" t="s">
        <v>134</v>
      </c>
      <c r="AU1" s="105" t="s">
        <v>135</v>
      </c>
      <c r="AV1" s="105" t="s">
        <v>136</v>
      </c>
      <c r="AW1" s="105" t="s">
        <v>137</v>
      </c>
      <c r="AX1" s="106"/>
      <c r="AY1" s="93" t="s">
        <v>132</v>
      </c>
      <c r="AZ1" s="93" t="s">
        <v>126</v>
      </c>
      <c r="BD1" s="101" t="s">
        <v>148</v>
      </c>
      <c r="BE1" s="101" t="s">
        <v>149</v>
      </c>
      <c r="BF1" s="90"/>
      <c r="BG1" s="88"/>
      <c r="BH1" s="90"/>
      <c r="BI1" s="88"/>
      <c r="BL1" s="108" t="s">
        <v>128</v>
      </c>
      <c r="BM1" s="109" t="s">
        <v>129</v>
      </c>
      <c r="BN1" s="108" t="s">
        <v>130</v>
      </c>
      <c r="BO1" s="110" t="s">
        <v>131</v>
      </c>
    </row>
    <row r="2" spans="1:67" s="111" customFormat="1" x14ac:dyDescent="0.2">
      <c r="B2" s="112"/>
      <c r="C2" s="113"/>
      <c r="E2" s="114"/>
      <c r="F2" s="114"/>
      <c r="G2" s="114"/>
      <c r="H2" s="114"/>
      <c r="I2" s="114"/>
      <c r="J2" s="114"/>
      <c r="K2" s="114"/>
      <c r="L2" s="114"/>
      <c r="N2" s="115"/>
      <c r="O2" s="116"/>
      <c r="P2" s="115"/>
      <c r="Q2" s="116"/>
      <c r="R2" s="117"/>
      <c r="S2" s="117"/>
      <c r="T2" s="117"/>
      <c r="U2" s="117"/>
      <c r="V2" s="117"/>
      <c r="W2" s="117"/>
      <c r="X2" s="118"/>
      <c r="Y2" s="118"/>
      <c r="Z2" s="119"/>
      <c r="AA2" s="120"/>
      <c r="AB2" s="121"/>
      <c r="AC2" s="119"/>
      <c r="AD2" s="120"/>
      <c r="AE2" s="120"/>
      <c r="AF2" s="118"/>
      <c r="AG2" s="118"/>
      <c r="AH2" s="120"/>
      <c r="AI2" s="119"/>
      <c r="AJ2" s="120"/>
      <c r="AK2" s="122"/>
      <c r="AL2" s="77" t="e">
        <f ca="1">dateDiff(S2,R2)</f>
        <v>#NAME?</v>
      </c>
      <c r="AM2" s="77" t="e">
        <f ca="1">dateDiff(T2,R2)</f>
        <v>#NAME?</v>
      </c>
      <c r="AN2" s="77" t="e">
        <f ca="1">dateDiff(U2,R2)</f>
        <v>#NAME?</v>
      </c>
      <c r="AO2" s="77" t="e">
        <f ca="1">dateDiff(V2,R2)</f>
        <v>#NAME?</v>
      </c>
      <c r="AP2" s="123"/>
      <c r="AQ2" s="123"/>
      <c r="AS2" s="124" t="e">
        <f ca="1">IF(AND(AM2&gt;0,AN2&gt;0),AN2-AM2,0)</f>
        <v>#NAME?</v>
      </c>
      <c r="AT2" s="124">
        <f>IF(A2="ONG",AN2,IF(OR(A2="COM",A2="FIN"),AO2,0))</f>
        <v>0</v>
      </c>
      <c r="AU2" s="125">
        <f>IF(OR(A2="ONG", A2 = "COM",A2="FIN"),AL2,0)</f>
        <v>0</v>
      </c>
      <c r="AV2" s="125">
        <f>IF(AND(OR(A2="ONG", A2 = "COM",A2="FIN"),OR(I2="CPG",I2="TAS",I2="TRA",I2="INS")),AL2,0)</f>
        <v>0</v>
      </c>
      <c r="AW2" s="125">
        <f>IF(AND(A2="ONG",OR(I2="CPG",I2="TAS",I2="TRA")),AN2,IF(AND(OR(A2="COM",A2="FIN"),OR(I2="CPG",I2="TAS",I2="TRA")),AO2,0))</f>
        <v>0</v>
      </c>
      <c r="AX2" s="77"/>
      <c r="AY2" s="126"/>
      <c r="BB2" s="112"/>
      <c r="BC2" s="126"/>
      <c r="BD2" s="126"/>
      <c r="BE2" s="126"/>
      <c r="BF2" s="116"/>
      <c r="BG2" s="116"/>
      <c r="BH2" s="116"/>
      <c r="BI2" s="116"/>
      <c r="BJ2" s="116"/>
      <c r="BK2" s="116"/>
      <c r="BL2" s="127" t="str">
        <f>IF(C2&lt;&gt;"ONG","",IF(W2&lt;&gt;"",W2-V2,(DATE(2021,8,1)-V2)))</f>
        <v/>
      </c>
      <c r="BM2" s="128" t="str">
        <f>IF(C2&lt;&gt;"ONG","",(BL2/30)*((P2+R2-Q2-S2)/12))</f>
        <v/>
      </c>
      <c r="BN2" s="129" t="str">
        <f>IF(C2&lt;&gt;"ONG","",((DATE(2021,12,1)-T2))/30)</f>
        <v/>
      </c>
      <c r="BO2" s="102" t="str">
        <f>IF(C2&lt;&gt;"ONG","Exclude",IF(K2="INS","Exclude",IF(K2="DEM","Exclude",IF(K2="PRP","Exclude",IF(BQ2="Banking","Exclude",IF(BQ2="Recovery/recycling","Exclude",IF(BQ2="Refrigerant management plan","Exclude","")))))))</f>
        <v>Exclude</v>
      </c>
    </row>
    <row r="3" spans="1:67" s="111" customFormat="1" x14ac:dyDescent="0.2">
      <c r="A3" s="103"/>
      <c r="B3" s="112"/>
      <c r="C3" s="113"/>
      <c r="E3" s="114"/>
      <c r="F3" s="114"/>
      <c r="G3" s="114"/>
      <c r="H3" s="114"/>
      <c r="I3" s="114"/>
      <c r="J3" s="114"/>
      <c r="K3" s="114"/>
      <c r="L3" s="114"/>
      <c r="N3" s="115"/>
      <c r="O3" s="116"/>
      <c r="P3" s="115"/>
      <c r="Q3" s="116"/>
      <c r="R3" s="117"/>
      <c r="S3" s="117"/>
      <c r="T3" s="117"/>
      <c r="U3" s="117"/>
      <c r="V3" s="117"/>
      <c r="W3" s="117"/>
      <c r="X3" s="118"/>
      <c r="Y3" s="118"/>
      <c r="Z3" s="119"/>
      <c r="AA3" s="120"/>
      <c r="AB3" s="121"/>
      <c r="AC3" s="119"/>
      <c r="AD3" s="120"/>
      <c r="AE3" s="120"/>
      <c r="AF3" s="118"/>
      <c r="AG3" s="118"/>
      <c r="AH3" s="120"/>
      <c r="AI3" s="119"/>
      <c r="AJ3" s="120"/>
      <c r="AK3" s="122"/>
      <c r="AL3" s="77"/>
      <c r="AM3" s="77"/>
      <c r="AN3" s="77"/>
      <c r="AO3" s="77"/>
      <c r="AP3" s="123"/>
      <c r="AQ3" s="123"/>
      <c r="AS3" s="124"/>
      <c r="AT3" s="124"/>
      <c r="AU3" s="125"/>
      <c r="AV3" s="125"/>
      <c r="AW3" s="125"/>
      <c r="AX3" s="77"/>
      <c r="AY3" s="126"/>
      <c r="BB3" s="112"/>
      <c r="BC3" s="126"/>
      <c r="BD3" s="126"/>
      <c r="BE3" s="126"/>
      <c r="BF3" s="116"/>
      <c r="BG3" s="116"/>
      <c r="BH3" s="116"/>
      <c r="BI3" s="116"/>
      <c r="BJ3" s="116"/>
      <c r="BK3" s="116"/>
      <c r="BL3" s="127"/>
      <c r="BM3" s="128"/>
      <c r="BN3" s="129"/>
      <c r="BO3" s="102"/>
    </row>
    <row r="4" spans="1:67" x14ac:dyDescent="0.2">
      <c r="A4" s="103"/>
    </row>
    <row r="7" spans="1:67" ht="178.5" x14ac:dyDescent="0.2">
      <c r="A7" s="96" t="s">
        <v>177</v>
      </c>
      <c r="B7" s="96" t="s">
        <v>176</v>
      </c>
      <c r="C7" s="87" t="s">
        <v>76</v>
      </c>
      <c r="D7" s="96" t="s">
        <v>178</v>
      </c>
      <c r="E7" s="87" t="s">
        <v>84</v>
      </c>
      <c r="F7" s="87" t="s">
        <v>85</v>
      </c>
      <c r="G7" s="87" t="s">
        <v>88</v>
      </c>
      <c r="H7" s="87" t="s">
        <v>86</v>
      </c>
      <c r="I7" s="87" t="s">
        <v>77</v>
      </c>
      <c r="J7" s="89" t="s">
        <v>91</v>
      </c>
      <c r="K7" s="89" t="s">
        <v>92</v>
      </c>
      <c r="L7" s="87" t="s">
        <v>75</v>
      </c>
      <c r="M7" s="89" t="s">
        <v>170</v>
      </c>
      <c r="N7" s="89" t="s">
        <v>93</v>
      </c>
      <c r="O7" s="89" t="s">
        <v>94</v>
      </c>
      <c r="P7" s="89" t="s">
        <v>95</v>
      </c>
      <c r="Q7" s="97" t="s">
        <v>185</v>
      </c>
      <c r="R7" s="99" t="s">
        <v>166</v>
      </c>
      <c r="S7" s="97" t="s">
        <v>186</v>
      </c>
      <c r="T7" s="99" t="s">
        <v>168</v>
      </c>
      <c r="U7" s="139" t="s">
        <v>187</v>
      </c>
      <c r="V7" s="139" t="s">
        <v>167</v>
      </c>
      <c r="W7" s="139" t="s">
        <v>188</v>
      </c>
      <c r="X7" s="139" t="s">
        <v>169</v>
      </c>
      <c r="Y7" s="90" t="s">
        <v>45</v>
      </c>
      <c r="Z7" s="90" t="s">
        <v>120</v>
      </c>
      <c r="AA7" s="90" t="s">
        <v>121</v>
      </c>
      <c r="AB7" s="91" t="s">
        <v>96</v>
      </c>
      <c r="AC7" s="90" t="s">
        <v>48</v>
      </c>
      <c r="AD7" s="90" t="s">
        <v>122</v>
      </c>
      <c r="AE7" s="90" t="s">
        <v>123</v>
      </c>
      <c r="AF7" s="99" t="s">
        <v>179</v>
      </c>
      <c r="AG7" s="90" t="s">
        <v>125</v>
      </c>
      <c r="AH7" s="90" t="s">
        <v>46</v>
      </c>
      <c r="AI7" s="90" t="s">
        <v>146</v>
      </c>
      <c r="AJ7" s="90" t="s">
        <v>113</v>
      </c>
      <c r="AK7" s="90" t="s">
        <v>124</v>
      </c>
      <c r="AL7" s="90" t="s">
        <v>145</v>
      </c>
      <c r="AM7" s="93" t="s">
        <v>140</v>
      </c>
      <c r="AN7" s="107" t="s">
        <v>174</v>
      </c>
      <c r="AO7" s="89" t="s">
        <v>147</v>
      </c>
      <c r="AP7" s="87" t="s">
        <v>138</v>
      </c>
      <c r="AQ7" s="87" t="s">
        <v>133</v>
      </c>
      <c r="AR7" s="88" t="s">
        <v>172</v>
      </c>
      <c r="AS7" s="95" t="s">
        <v>171</v>
      </c>
    </row>
    <row r="10" spans="1:67" s="74" customFormat="1" ht="99.75" customHeight="1" x14ac:dyDescent="0.2">
      <c r="A10" s="96" t="s">
        <v>177</v>
      </c>
      <c r="B10" s="96" t="s">
        <v>176</v>
      </c>
      <c r="C10" s="96" t="s">
        <v>76</v>
      </c>
      <c r="D10" s="96" t="s">
        <v>178</v>
      </c>
      <c r="E10" s="96" t="s">
        <v>84</v>
      </c>
      <c r="F10" s="96" t="s">
        <v>85</v>
      </c>
      <c r="G10" s="96" t="s">
        <v>88</v>
      </c>
      <c r="H10" s="96" t="s">
        <v>86</v>
      </c>
      <c r="I10" s="96" t="s">
        <v>77</v>
      </c>
      <c r="J10" s="98" t="s">
        <v>91</v>
      </c>
      <c r="K10" s="98" t="s">
        <v>92</v>
      </c>
      <c r="L10" s="136" t="s">
        <v>75</v>
      </c>
      <c r="M10" s="137" t="s">
        <v>170</v>
      </c>
      <c r="N10" s="137" t="s">
        <v>93</v>
      </c>
      <c r="O10" s="137" t="s">
        <v>94</v>
      </c>
      <c r="P10" s="137" t="s">
        <v>95</v>
      </c>
      <c r="Q10" s="97" t="s">
        <v>185</v>
      </c>
      <c r="R10" s="99" t="s">
        <v>166</v>
      </c>
      <c r="S10" s="97" t="s">
        <v>186</v>
      </c>
      <c r="T10" s="99" t="s">
        <v>168</v>
      </c>
      <c r="U10" s="139" t="s">
        <v>187</v>
      </c>
      <c r="V10" s="139" t="s">
        <v>167</v>
      </c>
      <c r="W10" s="139" t="s">
        <v>188</v>
      </c>
      <c r="X10" s="139" t="s">
        <v>169</v>
      </c>
      <c r="Y10" s="99" t="s">
        <v>45</v>
      </c>
      <c r="Z10" s="99" t="s">
        <v>120</v>
      </c>
      <c r="AA10" s="99" t="s">
        <v>121</v>
      </c>
      <c r="AB10" s="133" t="s">
        <v>96</v>
      </c>
      <c r="AC10" s="99" t="s">
        <v>48</v>
      </c>
      <c r="AD10" s="99" t="s">
        <v>122</v>
      </c>
      <c r="AE10" s="99" t="s">
        <v>123</v>
      </c>
      <c r="AF10" s="99" t="s">
        <v>179</v>
      </c>
      <c r="AG10" s="99" t="s">
        <v>125</v>
      </c>
      <c r="AH10" s="141" t="s">
        <v>46</v>
      </c>
      <c r="AI10" s="141" t="s">
        <v>146</v>
      </c>
      <c r="AJ10" s="141" t="s">
        <v>113</v>
      </c>
      <c r="AK10" s="141" t="s">
        <v>124</v>
      </c>
      <c r="AL10" s="141" t="s">
        <v>145</v>
      </c>
      <c r="AM10" s="142" t="s">
        <v>140</v>
      </c>
      <c r="AN10" s="100" t="s">
        <v>175</v>
      </c>
      <c r="AO10" s="98" t="s">
        <v>147</v>
      </c>
      <c r="AP10" s="144" t="s">
        <v>190</v>
      </c>
      <c r="AQ10" s="144" t="s">
        <v>191</v>
      </c>
      <c r="AR10" s="145" t="s">
        <v>172</v>
      </c>
      <c r="AS10" s="145" t="s">
        <v>171</v>
      </c>
      <c r="AT10" s="101"/>
      <c r="AU10" s="92" t="s">
        <v>98</v>
      </c>
      <c r="AV10" s="92" t="s">
        <v>99</v>
      </c>
      <c r="AW10" s="92" t="s">
        <v>100</v>
      </c>
      <c r="AX10" s="92" t="s">
        <v>101</v>
      </c>
      <c r="AY10" s="95"/>
      <c r="AZ10" s="105" t="s">
        <v>82</v>
      </c>
      <c r="BA10" s="105" t="s">
        <v>134</v>
      </c>
      <c r="BB10" s="105" t="s">
        <v>135</v>
      </c>
      <c r="BC10" s="105" t="s">
        <v>136</v>
      </c>
      <c r="BD10" s="105" t="s">
        <v>137</v>
      </c>
    </row>
    <row r="11" spans="1:67" x14ac:dyDescent="0.2">
      <c r="J11" s="151"/>
      <c r="K11" s="151"/>
      <c r="L11" s="151"/>
      <c r="M11" s="151"/>
      <c r="N11" s="152"/>
      <c r="O11" s="152"/>
      <c r="P11" s="152"/>
      <c r="AU11" s="102">
        <f>DATEDIF(J11,M11,"m")</f>
        <v>0</v>
      </c>
      <c r="AV11" s="102">
        <f>DATEDIF(J11,K11,"m")</f>
        <v>0</v>
      </c>
      <c r="AW11" s="102">
        <f>DATEDIF(J11,N11,"m")</f>
        <v>0</v>
      </c>
      <c r="AX11" s="102">
        <f>DATEDIF(J11,P11,"m")</f>
        <v>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65918-88C8-405C-BDEA-82DE6D765C99}">
  <sheetPr codeName="Sheet3"/>
  <dimension ref="A1:BO4"/>
  <sheetViews>
    <sheetView zoomScaleNormal="100" workbookViewId="0">
      <selection activeCell="BA8" sqref="BA8"/>
    </sheetView>
  </sheetViews>
  <sheetFormatPr defaultColWidth="9.140625" defaultRowHeight="12.75" x14ac:dyDescent="0.2"/>
  <cols>
    <col min="1" max="4" width="9.140625" style="102"/>
    <col min="5" max="12" width="9.140625" style="130"/>
    <col min="13" max="20" width="9.140625" style="102"/>
    <col min="21" max="25" width="9.140625" style="131"/>
    <col min="26" max="29" width="9.140625" style="102"/>
    <col min="30" max="30" width="9.140625" style="121"/>
    <col min="31" max="62" width="9.140625" style="102"/>
    <col min="63" max="63" width="12.5703125" style="102" customWidth="1"/>
    <col min="64" max="64" width="9.140625" style="102"/>
    <col min="65" max="66" width="9.140625" style="131"/>
    <col min="67" max="16384" width="9.140625" style="102"/>
  </cols>
  <sheetData>
    <row r="1" spans="1:67" s="74" customFormat="1" ht="151.5" customHeight="1" x14ac:dyDescent="0.2">
      <c r="A1" s="87" t="s">
        <v>75</v>
      </c>
      <c r="B1" s="87" t="s">
        <v>76</v>
      </c>
      <c r="C1" s="87" t="s">
        <v>77</v>
      </c>
      <c r="D1" s="87" t="s">
        <v>2</v>
      </c>
      <c r="E1" s="87" t="s">
        <v>84</v>
      </c>
      <c r="F1" s="87" t="s">
        <v>85</v>
      </c>
      <c r="G1" s="87" t="s">
        <v>86</v>
      </c>
      <c r="H1" s="104" t="s">
        <v>87</v>
      </c>
      <c r="I1" s="87" t="s">
        <v>88</v>
      </c>
      <c r="J1" s="104" t="s">
        <v>89</v>
      </c>
      <c r="K1" s="87" t="s">
        <v>90</v>
      </c>
      <c r="L1" s="87" t="s">
        <v>139</v>
      </c>
      <c r="M1" s="87" t="s">
        <v>119</v>
      </c>
      <c r="N1" s="88" t="s">
        <v>160</v>
      </c>
      <c r="O1" s="88" t="s">
        <v>161</v>
      </c>
      <c r="P1" s="88" t="s">
        <v>162</v>
      </c>
      <c r="Q1" s="88" t="s">
        <v>163</v>
      </c>
      <c r="R1" s="89" t="s">
        <v>91</v>
      </c>
      <c r="S1" s="89" t="s">
        <v>170</v>
      </c>
      <c r="T1" s="89" t="s">
        <v>92</v>
      </c>
      <c r="U1" s="89" t="s">
        <v>93</v>
      </c>
      <c r="V1" s="89" t="s">
        <v>94</v>
      </c>
      <c r="W1" s="89" t="s">
        <v>95</v>
      </c>
      <c r="X1" s="90" t="s">
        <v>45</v>
      </c>
      <c r="Y1" s="90" t="s">
        <v>120</v>
      </c>
      <c r="Z1" s="90" t="s">
        <v>121</v>
      </c>
      <c r="AA1" s="90" t="s">
        <v>46</v>
      </c>
      <c r="AB1" s="91" t="s">
        <v>96</v>
      </c>
      <c r="AC1" s="90" t="s">
        <v>48</v>
      </c>
      <c r="AD1" s="90" t="s">
        <v>146</v>
      </c>
      <c r="AE1" s="90" t="s">
        <v>113</v>
      </c>
      <c r="AF1" s="90" t="s">
        <v>122</v>
      </c>
      <c r="AG1" s="90" t="s">
        <v>123</v>
      </c>
      <c r="AH1" s="90" t="s">
        <v>124</v>
      </c>
      <c r="AI1" s="90" t="s">
        <v>125</v>
      </c>
      <c r="AJ1" s="90" t="s">
        <v>145</v>
      </c>
      <c r="AK1" s="104" t="s">
        <v>97</v>
      </c>
      <c r="AL1" s="92" t="s">
        <v>98</v>
      </c>
      <c r="AM1" s="92" t="s">
        <v>99</v>
      </c>
      <c r="AN1" s="92" t="s">
        <v>100</v>
      </c>
      <c r="AO1" s="92" t="s">
        <v>101</v>
      </c>
      <c r="AP1" s="87" t="s">
        <v>138</v>
      </c>
      <c r="AQ1" s="87" t="s">
        <v>133</v>
      </c>
      <c r="AR1" s="92" t="s">
        <v>81</v>
      </c>
      <c r="AS1" s="105" t="s">
        <v>82</v>
      </c>
      <c r="AT1" s="105" t="s">
        <v>134</v>
      </c>
      <c r="AU1" s="105" t="s">
        <v>135</v>
      </c>
      <c r="AV1" s="105" t="s">
        <v>136</v>
      </c>
      <c r="AW1" s="105" t="s">
        <v>137</v>
      </c>
      <c r="AX1" s="106" t="s">
        <v>74</v>
      </c>
      <c r="AY1" s="93" t="s">
        <v>132</v>
      </c>
      <c r="AZ1" s="93" t="s">
        <v>126</v>
      </c>
      <c r="BA1" s="93" t="s">
        <v>140</v>
      </c>
      <c r="BB1" s="107" t="s">
        <v>174</v>
      </c>
      <c r="BC1" s="89" t="s">
        <v>147</v>
      </c>
      <c r="BD1" s="94" t="s">
        <v>148</v>
      </c>
      <c r="BE1" s="94" t="s">
        <v>149</v>
      </c>
      <c r="BF1" s="90" t="s">
        <v>166</v>
      </c>
      <c r="BG1" s="88" t="s">
        <v>167</v>
      </c>
      <c r="BH1" s="90" t="s">
        <v>168</v>
      </c>
      <c r="BI1" s="88" t="s">
        <v>169</v>
      </c>
      <c r="BJ1" s="88" t="s">
        <v>172</v>
      </c>
      <c r="BK1" s="95" t="s">
        <v>171</v>
      </c>
      <c r="BL1" s="108" t="s">
        <v>128</v>
      </c>
      <c r="BM1" s="109" t="s">
        <v>129</v>
      </c>
      <c r="BN1" s="108" t="s">
        <v>130</v>
      </c>
      <c r="BO1" s="110" t="s">
        <v>131</v>
      </c>
    </row>
    <row r="2" spans="1:67" s="111" customFormat="1" x14ac:dyDescent="0.2">
      <c r="B2" s="112"/>
      <c r="C2" s="113"/>
      <c r="E2" s="114"/>
      <c r="F2" s="114"/>
      <c r="G2" s="114"/>
      <c r="H2" s="114"/>
      <c r="I2" s="114"/>
      <c r="J2" s="114"/>
      <c r="K2" s="114"/>
      <c r="L2" s="114"/>
      <c r="N2" s="115"/>
      <c r="O2" s="116"/>
      <c r="P2" s="115"/>
      <c r="Q2" s="116"/>
      <c r="R2" s="117"/>
      <c r="S2" s="117"/>
      <c r="T2" s="117"/>
      <c r="U2" s="117"/>
      <c r="V2" s="117"/>
      <c r="W2" s="117"/>
      <c r="X2" s="118"/>
      <c r="Y2" s="118"/>
      <c r="Z2" s="119">
        <f>X2+Y2</f>
        <v>0</v>
      </c>
      <c r="AA2" s="120"/>
      <c r="AB2" s="121" t="e">
        <f>AA2/Z2</f>
        <v>#DIV/0!</v>
      </c>
      <c r="AC2" s="119">
        <f>Z2-AA2</f>
        <v>0</v>
      </c>
      <c r="AD2" s="120"/>
      <c r="AE2" s="120"/>
      <c r="AF2" s="118"/>
      <c r="AG2" s="118"/>
      <c r="AH2" s="120"/>
      <c r="AI2" s="119">
        <f>AF2+AG2-AH2</f>
        <v>0</v>
      </c>
      <c r="AJ2" s="120"/>
      <c r="AK2" s="122"/>
      <c r="AL2" s="77" t="e">
        <f ca="1">dateDiff(S2,R2)</f>
        <v>#NAME?</v>
      </c>
      <c r="AM2" s="77" t="e">
        <f ca="1">dateDiff(T2,R2)</f>
        <v>#NAME?</v>
      </c>
      <c r="AN2" s="77" t="e">
        <f ca="1">dateDiff(U2,R2)</f>
        <v>#NAME?</v>
      </c>
      <c r="AO2" s="77" t="e">
        <f ca="1">dateDiff(V2,R2)</f>
        <v>#NAME?</v>
      </c>
      <c r="AP2" s="123"/>
      <c r="AQ2" s="123"/>
      <c r="AS2" s="124" t="e">
        <f ca="1">IF(AND(AM2&gt;0,AN2&gt;0),AN2-AM2,0)</f>
        <v>#NAME?</v>
      </c>
      <c r="AT2" s="124">
        <f>IF(A2="ONG",AN2,IF(OR(A2="COM",A2="FIN"),AO2,0))</f>
        <v>0</v>
      </c>
      <c r="AU2" s="125">
        <f>IF(OR(A2="ONG", A2 = "COM",A2="FIN"),AL2,0)</f>
        <v>0</v>
      </c>
      <c r="AV2" s="125">
        <f>IF(AND(OR(A2="ONG", A2 = "COM",A2="FIN"),OR(I2="CPG",I2="TAS",I2="TRA",I2="INS")),AL2,0)</f>
        <v>0</v>
      </c>
      <c r="AW2" s="125">
        <f>IF(AND(A2="ONG",OR(I2="CPG",I2="TAS",I2="TRA")),AN2,IF(AND(OR(A2="COM",A2="FIN"),OR(I2="CPG",I2="TAS",I2="TRA")),AO2,0))</f>
        <v>0</v>
      </c>
      <c r="AX2" s="77" t="str">
        <f>CONCATENATE(F2,"/",G2,"/",H2,"/",I2,"/",J2)</f>
        <v>////</v>
      </c>
      <c r="AY2" s="126"/>
      <c r="BB2" s="112"/>
      <c r="BC2" s="126"/>
      <c r="BD2" s="126"/>
      <c r="BE2" s="126"/>
      <c r="BF2" s="116"/>
      <c r="BG2" s="116"/>
      <c r="BH2" s="116"/>
      <c r="BI2" s="116"/>
      <c r="BJ2" s="116"/>
      <c r="BK2" s="116"/>
      <c r="BL2" s="127" t="str">
        <f>IF(C2&lt;&gt;"ONG","",IF(W2&lt;&gt;"",W2-V2,(DATE(2021,8,1)-V2)))</f>
        <v/>
      </c>
      <c r="BM2" s="128" t="str">
        <f>IF(C2&lt;&gt;"ONG","",(BL2/30)*((P2+R2-Q2-S2)/12))</f>
        <v/>
      </c>
      <c r="BN2" s="129" t="str">
        <f>IF(C2&lt;&gt;"ONG","",((DATE(2021,12,1)-T2))/30)</f>
        <v/>
      </c>
      <c r="BO2" s="102" t="str">
        <f>IF(C2&lt;&gt;"ONG","Exclude",IF(K2="INS","Exclude",IF(K2="DEM","Exclude",IF(K2="PRP","Exclude",IF(BQ2="Banking","Exclude",IF(BQ2="Recovery/recycling","Exclude",IF(BQ2="Refrigerant management plan","Exclude","")))))))</f>
        <v>Exclude</v>
      </c>
    </row>
    <row r="3" spans="1:67" s="111" customFormat="1" x14ac:dyDescent="0.2">
      <c r="A3" s="103" t="s">
        <v>180</v>
      </c>
      <c r="B3" s="112"/>
      <c r="C3" s="113"/>
      <c r="E3" s="114"/>
      <c r="F3" s="114"/>
      <c r="G3" s="114"/>
      <c r="H3" s="114"/>
      <c r="I3" s="114"/>
      <c r="J3" s="114"/>
      <c r="K3" s="114"/>
      <c r="L3" s="114"/>
      <c r="N3" s="115"/>
      <c r="O3" s="116"/>
      <c r="P3" s="115"/>
      <c r="Q3" s="116"/>
      <c r="R3" s="117"/>
      <c r="S3" s="117"/>
      <c r="T3" s="117"/>
      <c r="U3" s="117"/>
      <c r="V3" s="117"/>
      <c r="W3" s="117"/>
      <c r="X3" s="118"/>
      <c r="Y3" s="118"/>
      <c r="Z3" s="119"/>
      <c r="AA3" s="120"/>
      <c r="AB3" s="121"/>
      <c r="AC3" s="119"/>
      <c r="AD3" s="120"/>
      <c r="AE3" s="120"/>
      <c r="AF3" s="118"/>
      <c r="AG3" s="118"/>
      <c r="AH3" s="120"/>
      <c r="AI3" s="119"/>
      <c r="AJ3" s="120"/>
      <c r="AK3" s="122"/>
      <c r="AL3" s="77"/>
      <c r="AM3" s="77"/>
      <c r="AN3" s="77"/>
      <c r="AO3" s="77"/>
      <c r="AP3" s="123"/>
      <c r="AQ3" s="123"/>
      <c r="AS3" s="124"/>
      <c r="AT3" s="124"/>
      <c r="AU3" s="125"/>
      <c r="AV3" s="125"/>
      <c r="AW3" s="125"/>
      <c r="AX3" s="77"/>
      <c r="AY3" s="126"/>
      <c r="BB3" s="112"/>
      <c r="BC3" s="126"/>
      <c r="BD3" s="126"/>
      <c r="BE3" s="126"/>
      <c r="BF3" s="116"/>
      <c r="BG3" s="116"/>
      <c r="BH3" s="116"/>
      <c r="BI3" s="116"/>
      <c r="BJ3" s="116"/>
      <c r="BK3" s="116"/>
      <c r="BL3" s="127"/>
      <c r="BM3" s="128"/>
      <c r="BN3" s="129"/>
      <c r="BO3" s="102"/>
    </row>
    <row r="4" spans="1:67" x14ac:dyDescent="0.2">
      <c r="A4" s="103" t="s">
        <v>181</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1A3DC-4070-41E6-B61F-7FDCDAF6EDD6}">
  <sheetPr codeName="Sheet18">
    <tabColor theme="4" tint="0.39997558519241921"/>
  </sheetPr>
  <dimension ref="B1:AG191"/>
  <sheetViews>
    <sheetView zoomScale="120" zoomScaleNormal="120" workbookViewId="0">
      <selection activeCell="C14" sqref="C14"/>
    </sheetView>
  </sheetViews>
  <sheetFormatPr defaultColWidth="9.140625" defaultRowHeight="15" x14ac:dyDescent="0.25"/>
  <cols>
    <col min="1" max="1" width="9.140625" style="250"/>
    <col min="2" max="2" width="20.7109375" style="265" bestFit="1" customWidth="1"/>
    <col min="3" max="4" width="16" style="270" bestFit="1" customWidth="1"/>
    <col min="5" max="5" width="16.140625" style="270" bestFit="1" customWidth="1"/>
    <col min="6" max="6" width="18.5703125" style="270" bestFit="1" customWidth="1"/>
    <col min="7" max="7" width="15.42578125" style="270" bestFit="1" customWidth="1"/>
    <col min="8" max="8" width="23" style="250" bestFit="1" customWidth="1"/>
    <col min="9" max="9" width="11.28515625" style="250" bestFit="1" customWidth="1"/>
    <col min="10" max="16384" width="9.140625" style="250"/>
  </cols>
  <sheetData>
    <row r="1" spans="2:33" s="248" customFormat="1" x14ac:dyDescent="0.25">
      <c r="B1" s="249"/>
      <c r="C1" s="266"/>
      <c r="D1" s="266"/>
      <c r="E1" s="266"/>
      <c r="F1" s="266"/>
      <c r="G1" s="266"/>
    </row>
    <row r="2" spans="2:33" s="248" customFormat="1" x14ac:dyDescent="0.25">
      <c r="B2" s="249"/>
      <c r="C2" s="266"/>
      <c r="D2" s="266"/>
      <c r="E2" s="266"/>
      <c r="F2" s="266"/>
      <c r="G2" s="266"/>
    </row>
    <row r="3" spans="2:33" x14ac:dyDescent="0.25">
      <c r="B3" s="251" t="s">
        <v>196</v>
      </c>
      <c r="C3" s="266" t="s">
        <v>199</v>
      </c>
      <c r="D3" s="266"/>
      <c r="E3" s="266"/>
      <c r="F3" s="266"/>
      <c r="G3" s="266"/>
      <c r="H3" s="248"/>
      <c r="I3" s="248"/>
      <c r="J3" s="248"/>
      <c r="K3" s="248"/>
      <c r="L3" s="248"/>
      <c r="M3" s="248"/>
      <c r="N3" s="248"/>
      <c r="O3" s="248"/>
      <c r="P3" s="248"/>
      <c r="Q3" s="248"/>
      <c r="R3" s="248"/>
      <c r="S3" s="248"/>
      <c r="T3" s="248"/>
      <c r="U3" s="248"/>
      <c r="V3" s="248"/>
      <c r="W3" s="248"/>
      <c r="X3" s="248"/>
      <c r="Y3" s="248"/>
      <c r="Z3" s="248"/>
    </row>
    <row r="4" spans="2:33" s="248" customFormat="1" x14ac:dyDescent="0.25">
      <c r="B4" s="249"/>
      <c r="C4" s="266"/>
      <c r="D4" s="266"/>
      <c r="E4" s="266"/>
      <c r="F4" s="266"/>
      <c r="G4" s="266"/>
    </row>
    <row r="5" spans="2:33" s="256" customFormat="1" ht="45" x14ac:dyDescent="0.2">
      <c r="B5" s="254" t="s">
        <v>198</v>
      </c>
      <c r="C5" s="267" t="s">
        <v>75</v>
      </c>
      <c r="D5" s="267" t="s">
        <v>170</v>
      </c>
      <c r="E5" s="267" t="s">
        <v>93</v>
      </c>
      <c r="F5" s="267" t="s">
        <v>94</v>
      </c>
      <c r="G5" s="267" t="s">
        <v>95</v>
      </c>
      <c r="J5" s="253"/>
      <c r="K5" s="253"/>
      <c r="L5" s="253"/>
      <c r="M5" s="253"/>
      <c r="N5" s="253"/>
      <c r="O5" s="253"/>
      <c r="P5" s="253"/>
      <c r="Q5" s="253"/>
      <c r="R5" s="253"/>
      <c r="S5" s="253"/>
      <c r="T5" s="253"/>
      <c r="U5" s="253"/>
      <c r="V5" s="253"/>
      <c r="W5" s="253"/>
      <c r="X5" s="253"/>
      <c r="Y5" s="253"/>
      <c r="Z5" s="253"/>
      <c r="AA5" s="253"/>
      <c r="AB5" s="253"/>
      <c r="AC5" s="253"/>
      <c r="AD5" s="253"/>
      <c r="AE5" s="253"/>
      <c r="AF5" s="253"/>
      <c r="AG5" s="253"/>
    </row>
    <row r="6" spans="2:33" s="248" customFormat="1" x14ac:dyDescent="0.25">
      <c r="B6" s="257"/>
      <c r="C6" s="268"/>
      <c r="D6" s="268"/>
      <c r="E6" s="268"/>
      <c r="F6" s="268"/>
      <c r="G6" s="268"/>
    </row>
    <row r="7" spans="2:33" s="248" customFormat="1" x14ac:dyDescent="0.25">
      <c r="B7" s="257"/>
      <c r="C7" s="268"/>
      <c r="D7" s="268"/>
      <c r="E7" s="268"/>
      <c r="F7" s="268"/>
      <c r="G7" s="268"/>
    </row>
    <row r="8" spans="2:33" s="248" customFormat="1" x14ac:dyDescent="0.25">
      <c r="B8" s="257"/>
      <c r="C8" s="268"/>
      <c r="D8" s="268"/>
      <c r="E8" s="268"/>
      <c r="F8" s="268"/>
      <c r="G8" s="268"/>
    </row>
    <row r="9" spans="2:33" s="248" customFormat="1" x14ac:dyDescent="0.25">
      <c r="B9" s="257"/>
      <c r="C9" s="268"/>
      <c r="D9" s="268"/>
      <c r="E9" s="268"/>
      <c r="F9" s="268"/>
      <c r="G9" s="268"/>
    </row>
    <row r="10" spans="2:33" s="248" customFormat="1" x14ac:dyDescent="0.25">
      <c r="B10" s="257"/>
      <c r="C10" s="268"/>
      <c r="D10" s="268"/>
      <c r="E10" s="268"/>
      <c r="F10" s="268"/>
      <c r="G10" s="268"/>
    </row>
    <row r="11" spans="2:33" s="248" customFormat="1" x14ac:dyDescent="0.25">
      <c r="B11" s="257"/>
      <c r="C11" s="268"/>
      <c r="D11" s="268"/>
      <c r="E11" s="268"/>
      <c r="F11" s="268"/>
      <c r="G11" s="268"/>
    </row>
    <row r="12" spans="2:33" s="248" customFormat="1" x14ac:dyDescent="0.25">
      <c r="B12" s="257"/>
      <c r="C12" s="268"/>
      <c r="D12" s="268"/>
      <c r="E12" s="268"/>
      <c r="F12" s="268"/>
      <c r="G12" s="268"/>
    </row>
    <row r="13" spans="2:33" s="248" customFormat="1" x14ac:dyDescent="0.25">
      <c r="B13" s="257"/>
      <c r="C13" s="268"/>
      <c r="D13" s="268"/>
      <c r="E13" s="268"/>
      <c r="F13" s="268"/>
      <c r="G13" s="268"/>
    </row>
    <row r="14" spans="2:33" s="248" customFormat="1" x14ac:dyDescent="0.25">
      <c r="B14" s="257"/>
      <c r="C14" s="268"/>
      <c r="D14" s="268"/>
      <c r="E14" s="268"/>
      <c r="F14" s="268"/>
      <c r="G14" s="268"/>
    </row>
    <row r="15" spans="2:33" s="248" customFormat="1" x14ac:dyDescent="0.25">
      <c r="B15" s="257"/>
      <c r="C15" s="268"/>
      <c r="D15" s="268"/>
      <c r="E15" s="268"/>
      <c r="F15" s="268"/>
      <c r="G15" s="268"/>
    </row>
    <row r="16" spans="2:33" s="248" customFormat="1" x14ac:dyDescent="0.25">
      <c r="B16" s="257"/>
      <c r="C16" s="268"/>
      <c r="D16" s="268"/>
      <c r="E16" s="268"/>
      <c r="F16" s="268"/>
      <c r="G16" s="268"/>
    </row>
    <row r="17" spans="2:7" s="248" customFormat="1" x14ac:dyDescent="0.25">
      <c r="B17" s="257"/>
      <c r="C17" s="268"/>
      <c r="D17" s="268"/>
      <c r="E17" s="268"/>
      <c r="F17" s="268"/>
      <c r="G17" s="268"/>
    </row>
    <row r="18" spans="2:7" s="248" customFormat="1" x14ac:dyDescent="0.25">
      <c r="B18" s="257"/>
      <c r="C18" s="268"/>
      <c r="D18" s="268"/>
      <c r="E18" s="268"/>
      <c r="F18" s="268"/>
      <c r="G18" s="268"/>
    </row>
    <row r="19" spans="2:7" s="248" customFormat="1" x14ac:dyDescent="0.25">
      <c r="B19" s="257"/>
      <c r="C19" s="268"/>
      <c r="D19" s="268"/>
      <c r="E19" s="268"/>
      <c r="F19" s="268"/>
      <c r="G19" s="268"/>
    </row>
    <row r="20" spans="2:7" s="248" customFormat="1" x14ac:dyDescent="0.25">
      <c r="B20" s="257"/>
      <c r="C20" s="268"/>
      <c r="D20" s="268"/>
      <c r="E20" s="268"/>
      <c r="F20" s="268"/>
      <c r="G20" s="268"/>
    </row>
    <row r="21" spans="2:7" s="248" customFormat="1" x14ac:dyDescent="0.25">
      <c r="B21" s="257"/>
      <c r="C21" s="268"/>
      <c r="D21" s="268"/>
      <c r="E21" s="268"/>
      <c r="F21" s="268"/>
      <c r="G21" s="268"/>
    </row>
    <row r="22" spans="2:7" s="248" customFormat="1" x14ac:dyDescent="0.25">
      <c r="B22" s="257"/>
      <c r="C22" s="268"/>
      <c r="D22" s="268"/>
      <c r="E22" s="268"/>
      <c r="F22" s="268"/>
      <c r="G22" s="268"/>
    </row>
    <row r="23" spans="2:7" s="248" customFormat="1" x14ac:dyDescent="0.25">
      <c r="B23" s="257"/>
      <c r="C23" s="268"/>
      <c r="D23" s="268"/>
      <c r="E23" s="268"/>
      <c r="F23" s="268"/>
      <c r="G23" s="268"/>
    </row>
    <row r="24" spans="2:7" s="248" customFormat="1" x14ac:dyDescent="0.25">
      <c r="B24" s="257"/>
      <c r="C24" s="268"/>
      <c r="D24" s="268"/>
      <c r="E24" s="268"/>
      <c r="F24" s="268"/>
      <c r="G24" s="268"/>
    </row>
    <row r="25" spans="2:7" s="248" customFormat="1" x14ac:dyDescent="0.25">
      <c r="B25" s="257"/>
      <c r="C25" s="268"/>
      <c r="D25" s="268"/>
      <c r="E25" s="268"/>
      <c r="F25" s="268"/>
      <c r="G25" s="268"/>
    </row>
    <row r="26" spans="2:7" s="248" customFormat="1" x14ac:dyDescent="0.25">
      <c r="B26" s="257"/>
      <c r="C26" s="268"/>
      <c r="D26" s="268"/>
      <c r="E26" s="268"/>
      <c r="F26" s="268"/>
      <c r="G26" s="268"/>
    </row>
    <row r="27" spans="2:7" s="248" customFormat="1" x14ac:dyDescent="0.25">
      <c r="B27" s="257"/>
      <c r="C27" s="268"/>
      <c r="D27" s="268"/>
      <c r="E27" s="268"/>
      <c r="F27" s="268"/>
      <c r="G27" s="268"/>
    </row>
    <row r="28" spans="2:7" s="248" customFormat="1" x14ac:dyDescent="0.25">
      <c r="B28" s="257"/>
      <c r="C28" s="268"/>
      <c r="D28" s="268"/>
      <c r="E28" s="268"/>
      <c r="F28" s="268"/>
      <c r="G28" s="268"/>
    </row>
    <row r="29" spans="2:7" s="248" customFormat="1" x14ac:dyDescent="0.25">
      <c r="B29" s="257"/>
      <c r="C29" s="268"/>
      <c r="D29" s="268"/>
      <c r="E29" s="268"/>
      <c r="F29" s="268"/>
      <c r="G29" s="268"/>
    </row>
    <row r="30" spans="2:7" s="248" customFormat="1" x14ac:dyDescent="0.25">
      <c r="B30" s="257"/>
      <c r="C30" s="268"/>
      <c r="D30" s="268"/>
      <c r="E30" s="268"/>
      <c r="F30" s="268"/>
      <c r="G30" s="268"/>
    </row>
    <row r="31" spans="2:7" s="248" customFormat="1" x14ac:dyDescent="0.25">
      <c r="B31" s="257"/>
      <c r="C31" s="268"/>
      <c r="D31" s="268"/>
      <c r="E31" s="268"/>
      <c r="F31" s="268"/>
      <c r="G31" s="268"/>
    </row>
    <row r="32" spans="2:7" s="248" customFormat="1" x14ac:dyDescent="0.25">
      <c r="B32" s="257"/>
      <c r="C32" s="268"/>
      <c r="D32" s="268"/>
      <c r="E32" s="268"/>
      <c r="F32" s="268"/>
      <c r="G32" s="268"/>
    </row>
    <row r="33" spans="2:7" s="248" customFormat="1" x14ac:dyDescent="0.25">
      <c r="B33" s="257"/>
      <c r="C33" s="268"/>
      <c r="D33" s="268"/>
      <c r="E33" s="268"/>
      <c r="F33" s="268"/>
      <c r="G33" s="268"/>
    </row>
    <row r="34" spans="2:7" s="248" customFormat="1" x14ac:dyDescent="0.25">
      <c r="B34" s="257"/>
      <c r="C34" s="268"/>
      <c r="D34" s="268"/>
      <c r="E34" s="268"/>
      <c r="F34" s="268"/>
      <c r="G34" s="268"/>
    </row>
    <row r="35" spans="2:7" s="248" customFormat="1" x14ac:dyDescent="0.25">
      <c r="B35" s="257"/>
      <c r="C35" s="268"/>
      <c r="D35" s="268"/>
      <c r="E35" s="268"/>
      <c r="F35" s="268"/>
      <c r="G35" s="268"/>
    </row>
    <row r="36" spans="2:7" s="248" customFormat="1" x14ac:dyDescent="0.25">
      <c r="B36" s="257"/>
      <c r="C36" s="268"/>
      <c r="D36" s="268"/>
      <c r="E36" s="268"/>
      <c r="F36" s="268"/>
      <c r="G36" s="268"/>
    </row>
    <row r="37" spans="2:7" s="248" customFormat="1" x14ac:dyDescent="0.25">
      <c r="B37" s="257"/>
      <c r="C37" s="268"/>
      <c r="D37" s="268"/>
      <c r="E37" s="268"/>
      <c r="F37" s="268"/>
      <c r="G37" s="268"/>
    </row>
    <row r="38" spans="2:7" s="248" customFormat="1" x14ac:dyDescent="0.25">
      <c r="B38" s="257"/>
      <c r="C38" s="268"/>
      <c r="D38" s="268"/>
      <c r="E38" s="268"/>
      <c r="F38" s="268"/>
      <c r="G38" s="268"/>
    </row>
    <row r="39" spans="2:7" s="248" customFormat="1" x14ac:dyDescent="0.25">
      <c r="B39" s="257"/>
      <c r="C39" s="268"/>
      <c r="D39" s="268"/>
      <c r="E39" s="268"/>
      <c r="F39" s="268"/>
      <c r="G39" s="268"/>
    </row>
    <row r="40" spans="2:7" s="248" customFormat="1" x14ac:dyDescent="0.25">
      <c r="B40" s="257"/>
      <c r="C40" s="268"/>
      <c r="D40" s="268"/>
      <c r="E40" s="268"/>
      <c r="F40" s="268"/>
      <c r="G40" s="268"/>
    </row>
    <row r="41" spans="2:7" s="248" customFormat="1" x14ac:dyDescent="0.25">
      <c r="B41" s="257"/>
      <c r="C41" s="268"/>
      <c r="D41" s="268"/>
      <c r="E41" s="268"/>
      <c r="F41" s="268"/>
      <c r="G41" s="268"/>
    </row>
    <row r="42" spans="2:7" s="248" customFormat="1" x14ac:dyDescent="0.25">
      <c r="B42" s="257"/>
      <c r="C42" s="268"/>
      <c r="D42" s="268"/>
      <c r="E42" s="268"/>
      <c r="F42" s="268"/>
      <c r="G42" s="268"/>
    </row>
    <row r="43" spans="2:7" s="248" customFormat="1" x14ac:dyDescent="0.25">
      <c r="B43" s="257"/>
      <c r="C43" s="268"/>
      <c r="D43" s="268"/>
      <c r="E43" s="268"/>
      <c r="F43" s="268"/>
      <c r="G43" s="268"/>
    </row>
    <row r="44" spans="2:7" s="248" customFormat="1" x14ac:dyDescent="0.25">
      <c r="B44" s="257"/>
      <c r="C44" s="268"/>
      <c r="D44" s="268"/>
      <c r="E44" s="268"/>
      <c r="F44" s="268"/>
      <c r="G44" s="268"/>
    </row>
    <row r="45" spans="2:7" s="248" customFormat="1" x14ac:dyDescent="0.25">
      <c r="B45" s="257"/>
      <c r="C45" s="268"/>
      <c r="D45" s="268"/>
      <c r="E45" s="268"/>
      <c r="F45" s="268"/>
      <c r="G45" s="268"/>
    </row>
    <row r="46" spans="2:7" s="248" customFormat="1" x14ac:dyDescent="0.25">
      <c r="B46" s="269"/>
      <c r="C46" s="268"/>
      <c r="D46" s="268"/>
      <c r="E46" s="268"/>
      <c r="F46" s="268"/>
      <c r="G46" s="268"/>
    </row>
    <row r="47" spans="2:7" s="248" customFormat="1" x14ac:dyDescent="0.25">
      <c r="B47" s="269"/>
      <c r="C47" s="268"/>
      <c r="D47" s="268"/>
      <c r="E47" s="268"/>
      <c r="F47" s="268"/>
      <c r="G47" s="268"/>
    </row>
    <row r="48" spans="2:7" s="248" customFormat="1" x14ac:dyDescent="0.25">
      <c r="B48" s="269"/>
      <c r="C48" s="268"/>
      <c r="D48" s="268"/>
      <c r="E48" s="268"/>
      <c r="F48" s="268"/>
      <c r="G48" s="268"/>
    </row>
    <row r="49" spans="2:7" s="248" customFormat="1" x14ac:dyDescent="0.25">
      <c r="B49" s="269"/>
      <c r="C49" s="268"/>
      <c r="D49" s="268"/>
      <c r="E49" s="268"/>
      <c r="F49" s="268"/>
      <c r="G49" s="268"/>
    </row>
    <row r="50" spans="2:7" s="248" customFormat="1" x14ac:dyDescent="0.25">
      <c r="B50" s="265"/>
      <c r="C50" s="268"/>
      <c r="D50" s="268"/>
      <c r="E50" s="268"/>
      <c r="F50" s="268"/>
      <c r="G50" s="268"/>
    </row>
    <row r="51" spans="2:7" s="248" customFormat="1" x14ac:dyDescent="0.25">
      <c r="B51" s="265"/>
      <c r="C51" s="268"/>
      <c r="D51" s="268"/>
      <c r="E51" s="268"/>
      <c r="F51" s="268"/>
      <c r="G51" s="268"/>
    </row>
    <row r="52" spans="2:7" s="248" customFormat="1" x14ac:dyDescent="0.25">
      <c r="B52" s="265"/>
      <c r="C52" s="268"/>
      <c r="D52" s="268"/>
      <c r="E52" s="268"/>
      <c r="F52" s="268"/>
      <c r="G52" s="268"/>
    </row>
    <row r="53" spans="2:7" s="248" customFormat="1" x14ac:dyDescent="0.25">
      <c r="B53" s="265"/>
      <c r="C53" s="268"/>
      <c r="D53" s="268"/>
      <c r="E53" s="268"/>
      <c r="F53" s="268"/>
      <c r="G53" s="268"/>
    </row>
    <row r="54" spans="2:7" s="248" customFormat="1" x14ac:dyDescent="0.25">
      <c r="B54" s="265"/>
      <c r="C54" s="268"/>
      <c r="D54" s="268"/>
      <c r="E54" s="268"/>
      <c r="F54" s="268"/>
      <c r="G54" s="268"/>
    </row>
    <row r="55" spans="2:7" s="248" customFormat="1" x14ac:dyDescent="0.25">
      <c r="B55" s="265"/>
      <c r="C55" s="268"/>
      <c r="D55" s="268"/>
      <c r="E55" s="268"/>
      <c r="F55" s="268"/>
      <c r="G55" s="268"/>
    </row>
    <row r="56" spans="2:7" s="248" customFormat="1" x14ac:dyDescent="0.25">
      <c r="B56" s="265"/>
      <c r="C56" s="268"/>
      <c r="D56" s="268"/>
      <c r="E56" s="268"/>
      <c r="F56" s="268"/>
      <c r="G56" s="268"/>
    </row>
    <row r="57" spans="2:7" s="248" customFormat="1" x14ac:dyDescent="0.25">
      <c r="B57" s="265"/>
      <c r="C57" s="268"/>
      <c r="D57" s="268"/>
      <c r="E57" s="268"/>
      <c r="F57" s="268"/>
      <c r="G57" s="268"/>
    </row>
    <row r="58" spans="2:7" s="248" customFormat="1" x14ac:dyDescent="0.25">
      <c r="B58" s="265"/>
      <c r="C58" s="268"/>
      <c r="D58" s="268"/>
      <c r="E58" s="268"/>
      <c r="F58" s="268"/>
      <c r="G58" s="268"/>
    </row>
    <row r="59" spans="2:7" s="248" customFormat="1" x14ac:dyDescent="0.25">
      <c r="B59" s="265"/>
      <c r="C59" s="268"/>
      <c r="D59" s="268"/>
      <c r="E59" s="268"/>
      <c r="F59" s="268"/>
      <c r="G59" s="268"/>
    </row>
    <row r="60" spans="2:7" s="248" customFormat="1" x14ac:dyDescent="0.25">
      <c r="B60" s="265"/>
      <c r="C60" s="268"/>
      <c r="D60" s="268"/>
      <c r="E60" s="268"/>
      <c r="F60" s="268"/>
      <c r="G60" s="268"/>
    </row>
    <row r="61" spans="2:7" s="248" customFormat="1" x14ac:dyDescent="0.25">
      <c r="B61" s="265"/>
      <c r="C61" s="268"/>
      <c r="D61" s="268"/>
      <c r="E61" s="268"/>
      <c r="F61" s="268"/>
      <c r="G61" s="268"/>
    </row>
    <row r="62" spans="2:7" s="248" customFormat="1" x14ac:dyDescent="0.25">
      <c r="B62" s="265"/>
      <c r="C62" s="268"/>
      <c r="D62" s="268"/>
      <c r="E62" s="268"/>
      <c r="F62" s="268"/>
      <c r="G62" s="268"/>
    </row>
    <row r="63" spans="2:7" s="248" customFormat="1" x14ac:dyDescent="0.25">
      <c r="B63" s="265"/>
      <c r="C63" s="268"/>
      <c r="D63" s="268"/>
      <c r="E63" s="268"/>
      <c r="F63" s="268"/>
      <c r="G63" s="268"/>
    </row>
    <row r="64" spans="2:7" s="248" customFormat="1" x14ac:dyDescent="0.25">
      <c r="B64" s="265"/>
      <c r="C64" s="268"/>
      <c r="D64" s="268"/>
      <c r="E64" s="268"/>
      <c r="F64" s="268"/>
      <c r="G64" s="268"/>
    </row>
    <row r="65" spans="2:7" s="248" customFormat="1" x14ac:dyDescent="0.25">
      <c r="B65" s="265"/>
      <c r="C65" s="268"/>
      <c r="D65" s="268"/>
      <c r="E65" s="268"/>
      <c r="F65" s="268"/>
      <c r="G65" s="268"/>
    </row>
    <row r="66" spans="2:7" s="248" customFormat="1" x14ac:dyDescent="0.25">
      <c r="B66" s="265"/>
      <c r="C66" s="268"/>
      <c r="D66" s="268"/>
      <c r="E66" s="268"/>
      <c r="F66" s="268"/>
      <c r="G66" s="268"/>
    </row>
    <row r="67" spans="2:7" s="248" customFormat="1" x14ac:dyDescent="0.25">
      <c r="B67" s="265"/>
      <c r="C67" s="268"/>
      <c r="D67" s="268"/>
      <c r="E67" s="268"/>
      <c r="F67" s="268"/>
      <c r="G67" s="268"/>
    </row>
    <row r="68" spans="2:7" s="248" customFormat="1" x14ac:dyDescent="0.25">
      <c r="B68" s="265"/>
      <c r="C68" s="268"/>
      <c r="D68" s="268"/>
      <c r="E68" s="268"/>
      <c r="F68" s="268"/>
      <c r="G68" s="268"/>
    </row>
    <row r="69" spans="2:7" s="248" customFormat="1" x14ac:dyDescent="0.25">
      <c r="B69" s="265"/>
      <c r="C69" s="268"/>
      <c r="D69" s="268"/>
      <c r="E69" s="268"/>
      <c r="F69" s="268"/>
      <c r="G69" s="268"/>
    </row>
    <row r="70" spans="2:7" s="248" customFormat="1" x14ac:dyDescent="0.25">
      <c r="B70" s="265"/>
      <c r="C70" s="268"/>
      <c r="D70" s="268"/>
      <c r="E70" s="268"/>
      <c r="F70" s="268"/>
      <c r="G70" s="268"/>
    </row>
    <row r="71" spans="2:7" s="248" customFormat="1" x14ac:dyDescent="0.25">
      <c r="B71" s="265"/>
      <c r="C71" s="268"/>
      <c r="D71" s="268"/>
      <c r="E71" s="268"/>
      <c r="F71" s="268"/>
      <c r="G71" s="268"/>
    </row>
    <row r="72" spans="2:7" s="248" customFormat="1" x14ac:dyDescent="0.25">
      <c r="B72" s="265"/>
      <c r="C72" s="268"/>
      <c r="D72" s="268"/>
      <c r="E72" s="268"/>
      <c r="F72" s="268"/>
      <c r="G72" s="268"/>
    </row>
    <row r="73" spans="2:7" s="248" customFormat="1" x14ac:dyDescent="0.25">
      <c r="B73" s="265"/>
      <c r="C73" s="268"/>
      <c r="D73" s="268"/>
      <c r="E73" s="268"/>
      <c r="F73" s="268"/>
      <c r="G73" s="268"/>
    </row>
    <row r="74" spans="2:7" s="248" customFormat="1" x14ac:dyDescent="0.25">
      <c r="B74" s="265"/>
      <c r="C74" s="268"/>
      <c r="D74" s="268"/>
      <c r="E74" s="268"/>
      <c r="F74" s="268"/>
      <c r="G74" s="268"/>
    </row>
    <row r="75" spans="2:7" s="248" customFormat="1" x14ac:dyDescent="0.25">
      <c r="B75" s="265"/>
      <c r="C75" s="268"/>
      <c r="D75" s="268"/>
      <c r="E75" s="268"/>
      <c r="F75" s="268"/>
      <c r="G75" s="268"/>
    </row>
    <row r="76" spans="2:7" s="248" customFormat="1" x14ac:dyDescent="0.25">
      <c r="B76" s="265"/>
      <c r="C76" s="268"/>
      <c r="D76" s="268"/>
      <c r="E76" s="268"/>
      <c r="F76" s="268"/>
      <c r="G76" s="268"/>
    </row>
    <row r="77" spans="2:7" s="248" customFormat="1" x14ac:dyDescent="0.25">
      <c r="B77" s="265"/>
      <c r="C77" s="268"/>
      <c r="D77" s="268"/>
      <c r="E77" s="268"/>
      <c r="F77" s="268"/>
      <c r="G77" s="268"/>
    </row>
    <row r="78" spans="2:7" s="248" customFormat="1" x14ac:dyDescent="0.25">
      <c r="B78" s="265"/>
      <c r="C78" s="268"/>
      <c r="D78" s="268"/>
      <c r="E78" s="268"/>
      <c r="F78" s="268"/>
      <c r="G78" s="268"/>
    </row>
    <row r="79" spans="2:7" s="248" customFormat="1" x14ac:dyDescent="0.25">
      <c r="B79" s="265"/>
      <c r="C79" s="268"/>
      <c r="D79" s="268"/>
      <c r="E79" s="268"/>
      <c r="F79" s="268"/>
      <c r="G79" s="268"/>
    </row>
    <row r="80" spans="2:7" s="248" customFormat="1" x14ac:dyDescent="0.25">
      <c r="B80" s="265"/>
      <c r="C80" s="268"/>
      <c r="D80" s="268"/>
      <c r="E80" s="268"/>
      <c r="F80" s="268"/>
      <c r="G80" s="268"/>
    </row>
    <row r="81" spans="2:7" s="248" customFormat="1" x14ac:dyDescent="0.25">
      <c r="B81" s="265"/>
      <c r="C81" s="268"/>
      <c r="D81" s="268"/>
      <c r="E81" s="268"/>
      <c r="F81" s="268"/>
      <c r="G81" s="268"/>
    </row>
    <row r="82" spans="2:7" s="248" customFormat="1" x14ac:dyDescent="0.25">
      <c r="B82" s="265"/>
      <c r="C82" s="268"/>
      <c r="D82" s="268"/>
      <c r="E82" s="268"/>
      <c r="F82" s="268"/>
      <c r="G82" s="268"/>
    </row>
    <row r="83" spans="2:7" s="248" customFormat="1" x14ac:dyDescent="0.25">
      <c r="B83" s="265"/>
      <c r="C83" s="268"/>
      <c r="D83" s="268"/>
      <c r="E83" s="268"/>
      <c r="F83" s="268"/>
      <c r="G83" s="268"/>
    </row>
    <row r="84" spans="2:7" s="248" customFormat="1" x14ac:dyDescent="0.25">
      <c r="B84" s="265"/>
      <c r="C84" s="268"/>
      <c r="D84" s="268"/>
      <c r="E84" s="268"/>
      <c r="F84" s="268"/>
      <c r="G84" s="268"/>
    </row>
    <row r="85" spans="2:7" s="248" customFormat="1" x14ac:dyDescent="0.25">
      <c r="B85" s="265"/>
      <c r="C85" s="268"/>
      <c r="D85" s="268"/>
      <c r="E85" s="268"/>
      <c r="F85" s="268"/>
      <c r="G85" s="268"/>
    </row>
    <row r="86" spans="2:7" s="248" customFormat="1" x14ac:dyDescent="0.25">
      <c r="B86" s="265"/>
      <c r="C86" s="268"/>
      <c r="D86" s="268"/>
      <c r="E86" s="268"/>
      <c r="F86" s="268"/>
      <c r="G86" s="268"/>
    </row>
    <row r="87" spans="2:7" s="248" customFormat="1" x14ac:dyDescent="0.25">
      <c r="B87" s="265"/>
      <c r="C87" s="268"/>
      <c r="D87" s="268"/>
      <c r="E87" s="268"/>
      <c r="F87" s="268"/>
      <c r="G87" s="268"/>
    </row>
    <row r="88" spans="2:7" s="248" customFormat="1" x14ac:dyDescent="0.25">
      <c r="B88" s="265"/>
      <c r="C88" s="268"/>
      <c r="D88" s="268"/>
      <c r="E88" s="268"/>
      <c r="F88" s="268"/>
      <c r="G88" s="268"/>
    </row>
    <row r="89" spans="2:7" s="248" customFormat="1" x14ac:dyDescent="0.25">
      <c r="B89" s="265"/>
      <c r="C89" s="268"/>
      <c r="D89" s="268"/>
      <c r="E89" s="268"/>
      <c r="F89" s="268"/>
      <c r="G89" s="268"/>
    </row>
    <row r="90" spans="2:7" s="248" customFormat="1" x14ac:dyDescent="0.25">
      <c r="B90" s="265"/>
      <c r="C90" s="268"/>
      <c r="D90" s="268"/>
      <c r="E90" s="268"/>
      <c r="F90" s="268"/>
      <c r="G90" s="268"/>
    </row>
    <row r="91" spans="2:7" s="248" customFormat="1" x14ac:dyDescent="0.25">
      <c r="B91" s="265"/>
      <c r="C91" s="268"/>
      <c r="D91" s="268"/>
      <c r="E91" s="268"/>
      <c r="F91" s="268"/>
      <c r="G91" s="268"/>
    </row>
    <row r="92" spans="2:7" s="248" customFormat="1" x14ac:dyDescent="0.25">
      <c r="B92" s="265"/>
      <c r="C92" s="268"/>
      <c r="D92" s="268"/>
      <c r="E92" s="268"/>
      <c r="F92" s="268"/>
      <c r="G92" s="268"/>
    </row>
    <row r="93" spans="2:7" s="248" customFormat="1" x14ac:dyDescent="0.25">
      <c r="B93" s="265"/>
      <c r="C93" s="268"/>
      <c r="D93" s="268"/>
      <c r="E93" s="268"/>
      <c r="F93" s="268"/>
      <c r="G93" s="268"/>
    </row>
    <row r="94" spans="2:7" s="248" customFormat="1" x14ac:dyDescent="0.25">
      <c r="B94" s="265"/>
      <c r="C94" s="268"/>
      <c r="D94" s="268"/>
      <c r="E94" s="268"/>
      <c r="F94" s="268"/>
      <c r="G94" s="268"/>
    </row>
    <row r="95" spans="2:7" s="248" customFormat="1" x14ac:dyDescent="0.25">
      <c r="B95" s="265"/>
      <c r="C95" s="268"/>
      <c r="D95" s="268"/>
      <c r="E95" s="268"/>
      <c r="F95" s="268"/>
      <c r="G95" s="268"/>
    </row>
    <row r="96" spans="2:7" s="248" customFormat="1" x14ac:dyDescent="0.25">
      <c r="B96" s="265"/>
      <c r="C96" s="268"/>
      <c r="D96" s="268"/>
      <c r="E96" s="268"/>
      <c r="F96" s="268"/>
      <c r="G96" s="268"/>
    </row>
    <row r="97" spans="2:7" s="248" customFormat="1" x14ac:dyDescent="0.25">
      <c r="B97" s="265"/>
      <c r="C97" s="268"/>
      <c r="D97" s="268"/>
      <c r="E97" s="268"/>
      <c r="F97" s="268"/>
      <c r="G97" s="268"/>
    </row>
    <row r="98" spans="2:7" s="248" customFormat="1" x14ac:dyDescent="0.25">
      <c r="B98" s="265"/>
      <c r="C98" s="268"/>
      <c r="D98" s="268"/>
      <c r="E98" s="268"/>
      <c r="F98" s="268"/>
      <c r="G98" s="268"/>
    </row>
    <row r="99" spans="2:7" s="248" customFormat="1" x14ac:dyDescent="0.25">
      <c r="B99" s="265"/>
      <c r="C99" s="268"/>
      <c r="D99" s="268"/>
      <c r="E99" s="268"/>
      <c r="F99" s="268"/>
      <c r="G99" s="268"/>
    </row>
    <row r="100" spans="2:7" s="248" customFormat="1" x14ac:dyDescent="0.25">
      <c r="B100" s="265"/>
      <c r="C100" s="268"/>
      <c r="D100" s="268"/>
      <c r="E100" s="268"/>
      <c r="F100" s="268"/>
      <c r="G100" s="268"/>
    </row>
    <row r="101" spans="2:7" s="248" customFormat="1" x14ac:dyDescent="0.25">
      <c r="B101" s="265"/>
      <c r="C101" s="268"/>
      <c r="D101" s="268"/>
      <c r="E101" s="268"/>
      <c r="F101" s="268"/>
      <c r="G101" s="268"/>
    </row>
    <row r="102" spans="2:7" s="248" customFormat="1" x14ac:dyDescent="0.25">
      <c r="B102" s="265"/>
      <c r="C102" s="268"/>
      <c r="D102" s="268"/>
      <c r="E102" s="268"/>
      <c r="F102" s="268"/>
      <c r="G102" s="268"/>
    </row>
    <row r="103" spans="2:7" s="248" customFormat="1" x14ac:dyDescent="0.25">
      <c r="B103" s="265"/>
      <c r="C103" s="268"/>
      <c r="D103" s="268"/>
      <c r="E103" s="268"/>
      <c r="F103" s="268"/>
      <c r="G103" s="268"/>
    </row>
    <row r="104" spans="2:7" s="248" customFormat="1" x14ac:dyDescent="0.25">
      <c r="B104" s="265"/>
      <c r="C104" s="268"/>
      <c r="D104" s="268"/>
      <c r="E104" s="268"/>
      <c r="F104" s="268"/>
      <c r="G104" s="268"/>
    </row>
    <row r="105" spans="2:7" s="248" customFormat="1" x14ac:dyDescent="0.25">
      <c r="B105" s="265"/>
      <c r="C105" s="268"/>
      <c r="D105" s="268"/>
      <c r="E105" s="268"/>
      <c r="F105" s="268"/>
      <c r="G105" s="268"/>
    </row>
    <row r="106" spans="2:7" s="248" customFormat="1" x14ac:dyDescent="0.25">
      <c r="B106" s="265"/>
      <c r="C106" s="268"/>
      <c r="D106" s="268"/>
      <c r="E106" s="268"/>
      <c r="F106" s="268"/>
      <c r="G106" s="268"/>
    </row>
    <row r="107" spans="2:7" s="248" customFormat="1" x14ac:dyDescent="0.25">
      <c r="B107" s="265"/>
      <c r="C107" s="268"/>
      <c r="D107" s="268"/>
      <c r="E107" s="268"/>
      <c r="F107" s="268"/>
      <c r="G107" s="268"/>
    </row>
    <row r="108" spans="2:7" s="248" customFormat="1" x14ac:dyDescent="0.25">
      <c r="B108" s="265"/>
      <c r="C108" s="268"/>
      <c r="D108" s="268"/>
      <c r="E108" s="268"/>
      <c r="F108" s="268"/>
      <c r="G108" s="268"/>
    </row>
    <row r="109" spans="2:7" s="248" customFormat="1" x14ac:dyDescent="0.25">
      <c r="B109" s="265"/>
      <c r="C109" s="268"/>
      <c r="D109" s="268"/>
      <c r="E109" s="268"/>
      <c r="F109" s="268"/>
      <c r="G109" s="268"/>
    </row>
    <row r="110" spans="2:7" s="248" customFormat="1" x14ac:dyDescent="0.25">
      <c r="B110" s="265"/>
      <c r="C110" s="268"/>
      <c r="D110" s="268"/>
      <c r="E110" s="268"/>
      <c r="F110" s="268"/>
      <c r="G110" s="268"/>
    </row>
    <row r="111" spans="2:7" s="248" customFormat="1" x14ac:dyDescent="0.25">
      <c r="B111" s="265"/>
      <c r="C111" s="268"/>
      <c r="D111" s="268"/>
      <c r="E111" s="268"/>
      <c r="F111" s="268"/>
      <c r="G111" s="268"/>
    </row>
    <row r="112" spans="2:7" s="248" customFormat="1" x14ac:dyDescent="0.25">
      <c r="B112" s="265"/>
      <c r="C112" s="268"/>
      <c r="D112" s="268"/>
      <c r="E112" s="268"/>
      <c r="F112" s="268"/>
      <c r="G112" s="268"/>
    </row>
    <row r="113" spans="2:7" s="248" customFormat="1" x14ac:dyDescent="0.25">
      <c r="B113" s="265"/>
      <c r="C113" s="268"/>
      <c r="D113" s="268"/>
      <c r="E113" s="268"/>
      <c r="F113" s="268"/>
      <c r="G113" s="268"/>
    </row>
    <row r="114" spans="2:7" s="248" customFormat="1" x14ac:dyDescent="0.25">
      <c r="B114" s="265"/>
      <c r="C114" s="268"/>
      <c r="D114" s="268"/>
      <c r="E114" s="268"/>
      <c r="F114" s="268"/>
      <c r="G114" s="268"/>
    </row>
    <row r="115" spans="2:7" s="248" customFormat="1" x14ac:dyDescent="0.25">
      <c r="B115" s="265"/>
      <c r="C115" s="268"/>
      <c r="D115" s="268"/>
      <c r="E115" s="268"/>
      <c r="F115" s="268"/>
      <c r="G115" s="268"/>
    </row>
    <row r="116" spans="2:7" s="248" customFormat="1" x14ac:dyDescent="0.25">
      <c r="B116" s="265"/>
      <c r="C116" s="268"/>
      <c r="D116" s="268"/>
      <c r="E116" s="268"/>
      <c r="F116" s="268"/>
      <c r="G116" s="268"/>
    </row>
    <row r="117" spans="2:7" s="248" customFormat="1" x14ac:dyDescent="0.25">
      <c r="B117" s="265"/>
      <c r="C117" s="268"/>
      <c r="D117" s="268"/>
      <c r="E117" s="268"/>
      <c r="F117" s="268"/>
      <c r="G117" s="268"/>
    </row>
    <row r="118" spans="2:7" s="248" customFormat="1" x14ac:dyDescent="0.25">
      <c r="B118" s="265"/>
      <c r="C118" s="268"/>
      <c r="D118" s="268"/>
      <c r="E118" s="268"/>
      <c r="F118" s="268"/>
      <c r="G118" s="268"/>
    </row>
    <row r="119" spans="2:7" s="248" customFormat="1" x14ac:dyDescent="0.25">
      <c r="B119" s="265"/>
      <c r="C119" s="268"/>
      <c r="D119" s="268"/>
      <c r="E119" s="268"/>
      <c r="F119" s="268"/>
      <c r="G119" s="268"/>
    </row>
    <row r="120" spans="2:7" s="248" customFormat="1" x14ac:dyDescent="0.25">
      <c r="B120" s="265"/>
      <c r="C120" s="268"/>
      <c r="D120" s="268"/>
      <c r="E120" s="268"/>
      <c r="F120" s="268"/>
      <c r="G120" s="268"/>
    </row>
    <row r="121" spans="2:7" s="248" customFormat="1" x14ac:dyDescent="0.25">
      <c r="B121" s="265"/>
      <c r="C121" s="268"/>
      <c r="D121" s="268"/>
      <c r="E121" s="268"/>
      <c r="F121" s="268"/>
      <c r="G121" s="268"/>
    </row>
    <row r="122" spans="2:7" s="248" customFormat="1" x14ac:dyDescent="0.25">
      <c r="B122" s="265"/>
      <c r="C122" s="268"/>
      <c r="D122" s="268"/>
      <c r="E122" s="268"/>
      <c r="F122" s="268"/>
      <c r="G122" s="268"/>
    </row>
    <row r="123" spans="2:7" s="248" customFormat="1" x14ac:dyDescent="0.25">
      <c r="B123" s="265"/>
      <c r="C123" s="268"/>
      <c r="D123" s="268"/>
      <c r="E123" s="268"/>
      <c r="F123" s="268"/>
      <c r="G123" s="268"/>
    </row>
    <row r="124" spans="2:7" s="248" customFormat="1" x14ac:dyDescent="0.25">
      <c r="B124" s="265"/>
      <c r="C124" s="268"/>
      <c r="D124" s="268"/>
      <c r="E124" s="268"/>
      <c r="F124" s="268"/>
      <c r="G124" s="268"/>
    </row>
    <row r="125" spans="2:7" s="248" customFormat="1" x14ac:dyDescent="0.25">
      <c r="B125" s="265"/>
      <c r="C125" s="268"/>
      <c r="D125" s="268"/>
      <c r="E125" s="268"/>
      <c r="F125" s="268"/>
      <c r="G125" s="268"/>
    </row>
    <row r="126" spans="2:7" s="248" customFormat="1" x14ac:dyDescent="0.25">
      <c r="B126" s="265"/>
      <c r="C126" s="268"/>
      <c r="D126" s="268"/>
      <c r="E126" s="268"/>
      <c r="F126" s="268"/>
      <c r="G126" s="268"/>
    </row>
    <row r="127" spans="2:7" s="248" customFormat="1" x14ac:dyDescent="0.25">
      <c r="B127" s="265"/>
      <c r="C127" s="268"/>
      <c r="D127" s="268"/>
      <c r="E127" s="268"/>
      <c r="F127" s="268"/>
      <c r="G127" s="268"/>
    </row>
    <row r="128" spans="2:7" s="248" customFormat="1" x14ac:dyDescent="0.25">
      <c r="B128" s="265"/>
      <c r="C128" s="268"/>
      <c r="D128" s="268"/>
      <c r="E128" s="268"/>
      <c r="F128" s="268"/>
      <c r="G128" s="268"/>
    </row>
    <row r="129" spans="2:7" s="248" customFormat="1" x14ac:dyDescent="0.25">
      <c r="B129" s="265"/>
      <c r="C129" s="268"/>
      <c r="D129" s="268"/>
      <c r="E129" s="268"/>
      <c r="F129" s="268"/>
      <c r="G129" s="268"/>
    </row>
    <row r="130" spans="2:7" s="248" customFormat="1" x14ac:dyDescent="0.25">
      <c r="B130" s="265"/>
      <c r="C130" s="268"/>
      <c r="D130" s="268"/>
      <c r="E130" s="268"/>
      <c r="F130" s="268"/>
      <c r="G130" s="268"/>
    </row>
    <row r="131" spans="2:7" s="248" customFormat="1" x14ac:dyDescent="0.25">
      <c r="B131" s="265"/>
      <c r="C131" s="268"/>
      <c r="D131" s="268"/>
      <c r="E131" s="268"/>
      <c r="F131" s="268"/>
      <c r="G131" s="268"/>
    </row>
    <row r="132" spans="2:7" s="248" customFormat="1" x14ac:dyDescent="0.25">
      <c r="B132" s="265"/>
      <c r="C132" s="268"/>
      <c r="D132" s="268"/>
      <c r="E132" s="268"/>
      <c r="F132" s="268"/>
      <c r="G132" s="268"/>
    </row>
    <row r="133" spans="2:7" s="248" customFormat="1" x14ac:dyDescent="0.25">
      <c r="B133" s="265"/>
      <c r="C133" s="268"/>
      <c r="D133" s="268"/>
      <c r="E133" s="268"/>
      <c r="F133" s="268"/>
      <c r="G133" s="268"/>
    </row>
    <row r="134" spans="2:7" s="248" customFormat="1" x14ac:dyDescent="0.25">
      <c r="B134" s="265"/>
      <c r="C134" s="268"/>
      <c r="D134" s="268"/>
      <c r="E134" s="268"/>
      <c r="F134" s="268"/>
      <c r="G134" s="268"/>
    </row>
    <row r="135" spans="2:7" s="248" customFormat="1" x14ac:dyDescent="0.25">
      <c r="B135" s="265"/>
      <c r="C135" s="268"/>
      <c r="D135" s="268"/>
      <c r="E135" s="268"/>
      <c r="F135" s="268"/>
      <c r="G135" s="268"/>
    </row>
    <row r="136" spans="2:7" s="248" customFormat="1" x14ac:dyDescent="0.25">
      <c r="B136" s="265"/>
      <c r="C136" s="268"/>
      <c r="D136" s="268"/>
      <c r="E136" s="268"/>
      <c r="F136" s="268"/>
      <c r="G136" s="268"/>
    </row>
    <row r="137" spans="2:7" s="248" customFormat="1" x14ac:dyDescent="0.25">
      <c r="B137" s="265"/>
      <c r="C137" s="268"/>
      <c r="D137" s="268"/>
      <c r="E137" s="268"/>
      <c r="F137" s="268"/>
      <c r="G137" s="268"/>
    </row>
    <row r="138" spans="2:7" s="248" customFormat="1" x14ac:dyDescent="0.25">
      <c r="B138" s="265"/>
      <c r="C138" s="268"/>
      <c r="D138" s="268"/>
      <c r="E138" s="268"/>
      <c r="F138" s="268"/>
      <c r="G138" s="268"/>
    </row>
    <row r="139" spans="2:7" s="248" customFormat="1" x14ac:dyDescent="0.25">
      <c r="B139" s="265"/>
      <c r="C139" s="268"/>
      <c r="D139" s="268"/>
      <c r="E139" s="268"/>
      <c r="F139" s="268"/>
      <c r="G139" s="268"/>
    </row>
    <row r="140" spans="2:7" s="248" customFormat="1" x14ac:dyDescent="0.25">
      <c r="B140" s="265"/>
      <c r="C140" s="268"/>
      <c r="D140" s="268"/>
      <c r="E140" s="268"/>
      <c r="F140" s="268"/>
      <c r="G140" s="268"/>
    </row>
    <row r="141" spans="2:7" s="248" customFormat="1" x14ac:dyDescent="0.25">
      <c r="B141" s="265"/>
      <c r="C141" s="266"/>
      <c r="D141" s="266"/>
      <c r="E141" s="266"/>
      <c r="F141" s="266"/>
      <c r="G141" s="266"/>
    </row>
    <row r="142" spans="2:7" s="248" customFormat="1" x14ac:dyDescent="0.25">
      <c r="B142" s="265"/>
      <c r="C142" s="266"/>
      <c r="D142" s="266"/>
      <c r="E142" s="266"/>
      <c r="F142" s="266"/>
      <c r="G142" s="266"/>
    </row>
    <row r="143" spans="2:7" s="248" customFormat="1" x14ac:dyDescent="0.25">
      <c r="B143" s="265"/>
      <c r="C143" s="266"/>
      <c r="D143" s="266"/>
      <c r="E143" s="266"/>
      <c r="F143" s="266"/>
      <c r="G143" s="266"/>
    </row>
    <row r="144" spans="2:7" s="248" customFormat="1" x14ac:dyDescent="0.25">
      <c r="B144" s="265"/>
      <c r="C144" s="266"/>
      <c r="D144" s="266"/>
      <c r="E144" s="266"/>
      <c r="F144" s="266"/>
      <c r="G144" s="266"/>
    </row>
    <row r="145" spans="2:7" s="248" customFormat="1" x14ac:dyDescent="0.25">
      <c r="B145" s="265"/>
      <c r="C145" s="266"/>
      <c r="D145" s="266"/>
      <c r="E145" s="266"/>
      <c r="F145" s="266"/>
      <c r="G145" s="266"/>
    </row>
    <row r="146" spans="2:7" s="248" customFormat="1" x14ac:dyDescent="0.25">
      <c r="B146" s="265"/>
      <c r="C146" s="266"/>
      <c r="D146" s="266"/>
      <c r="E146" s="266"/>
      <c r="F146" s="266"/>
      <c r="G146" s="266"/>
    </row>
    <row r="147" spans="2:7" s="248" customFormat="1" x14ac:dyDescent="0.25">
      <c r="B147" s="265"/>
      <c r="C147" s="266"/>
      <c r="D147" s="266"/>
      <c r="E147" s="266"/>
      <c r="F147" s="266"/>
      <c r="G147" s="266"/>
    </row>
    <row r="148" spans="2:7" s="248" customFormat="1" x14ac:dyDescent="0.25">
      <c r="B148" s="265"/>
      <c r="C148" s="266"/>
      <c r="D148" s="266"/>
      <c r="E148" s="266"/>
      <c r="F148" s="266"/>
      <c r="G148" s="266"/>
    </row>
    <row r="149" spans="2:7" s="248" customFormat="1" x14ac:dyDescent="0.25">
      <c r="B149" s="265"/>
      <c r="C149" s="266"/>
      <c r="D149" s="266"/>
      <c r="E149" s="266"/>
      <c r="F149" s="266"/>
      <c r="G149" s="266"/>
    </row>
    <row r="150" spans="2:7" s="248" customFormat="1" x14ac:dyDescent="0.25">
      <c r="B150" s="265"/>
      <c r="C150" s="266"/>
      <c r="D150" s="266"/>
      <c r="E150" s="266"/>
      <c r="F150" s="266"/>
      <c r="G150" s="266"/>
    </row>
    <row r="151" spans="2:7" s="248" customFormat="1" x14ac:dyDescent="0.25">
      <c r="B151" s="265"/>
      <c r="C151" s="266"/>
      <c r="D151" s="266"/>
      <c r="E151" s="266"/>
      <c r="F151" s="266"/>
      <c r="G151" s="266"/>
    </row>
    <row r="152" spans="2:7" s="248" customFormat="1" x14ac:dyDescent="0.25">
      <c r="B152" s="265"/>
      <c r="C152" s="266"/>
      <c r="D152" s="266"/>
      <c r="E152" s="266"/>
      <c r="F152" s="266"/>
      <c r="G152" s="266"/>
    </row>
    <row r="153" spans="2:7" s="248" customFormat="1" x14ac:dyDescent="0.25">
      <c r="B153" s="265"/>
      <c r="C153" s="266"/>
      <c r="D153" s="266"/>
      <c r="E153" s="266"/>
      <c r="F153" s="266"/>
      <c r="G153" s="266"/>
    </row>
    <row r="154" spans="2:7" s="248" customFormat="1" x14ac:dyDescent="0.25">
      <c r="B154" s="265"/>
      <c r="C154" s="266"/>
      <c r="D154" s="266"/>
      <c r="E154" s="266"/>
      <c r="F154" s="266"/>
      <c r="G154" s="266"/>
    </row>
    <row r="155" spans="2:7" s="248" customFormat="1" x14ac:dyDescent="0.25">
      <c r="B155" s="265"/>
      <c r="C155" s="266"/>
      <c r="D155" s="266"/>
      <c r="E155" s="266"/>
      <c r="F155" s="266"/>
      <c r="G155" s="266"/>
    </row>
    <row r="156" spans="2:7" s="248" customFormat="1" x14ac:dyDescent="0.25">
      <c r="B156" s="265"/>
      <c r="C156" s="266"/>
      <c r="D156" s="266"/>
      <c r="E156" s="266"/>
      <c r="F156" s="266"/>
      <c r="G156" s="266"/>
    </row>
    <row r="157" spans="2:7" s="248" customFormat="1" x14ac:dyDescent="0.25">
      <c r="B157" s="265"/>
      <c r="C157" s="266"/>
      <c r="D157" s="266"/>
      <c r="E157" s="266"/>
      <c r="F157" s="266"/>
      <c r="G157" s="266"/>
    </row>
    <row r="158" spans="2:7" s="248" customFormat="1" x14ac:dyDescent="0.25">
      <c r="B158" s="265"/>
      <c r="C158" s="266"/>
      <c r="D158" s="266"/>
      <c r="E158" s="266"/>
      <c r="F158" s="266"/>
      <c r="G158" s="266"/>
    </row>
    <row r="159" spans="2:7" s="248" customFormat="1" x14ac:dyDescent="0.25">
      <c r="B159" s="265"/>
      <c r="C159" s="266"/>
      <c r="D159" s="266"/>
      <c r="E159" s="266"/>
      <c r="F159" s="266"/>
      <c r="G159" s="266"/>
    </row>
    <row r="160" spans="2:7" s="248" customFormat="1" x14ac:dyDescent="0.25">
      <c r="B160" s="265"/>
      <c r="C160" s="266"/>
      <c r="D160" s="266"/>
      <c r="E160" s="266"/>
      <c r="F160" s="266"/>
      <c r="G160" s="266"/>
    </row>
    <row r="161" spans="2:7" s="248" customFormat="1" x14ac:dyDescent="0.25">
      <c r="B161" s="265"/>
      <c r="C161" s="266"/>
      <c r="D161" s="266"/>
      <c r="E161" s="266"/>
      <c r="F161" s="266"/>
      <c r="G161" s="266"/>
    </row>
    <row r="162" spans="2:7" s="248" customFormat="1" x14ac:dyDescent="0.25">
      <c r="B162" s="265"/>
      <c r="C162" s="266"/>
      <c r="D162" s="266"/>
      <c r="E162" s="266"/>
      <c r="F162" s="266"/>
      <c r="G162" s="266"/>
    </row>
    <row r="163" spans="2:7" s="248" customFormat="1" x14ac:dyDescent="0.25">
      <c r="B163" s="265"/>
      <c r="C163" s="266"/>
      <c r="D163" s="266"/>
      <c r="E163" s="266"/>
      <c r="F163" s="266"/>
      <c r="G163" s="266"/>
    </row>
    <row r="164" spans="2:7" s="248" customFormat="1" x14ac:dyDescent="0.25">
      <c r="B164" s="265"/>
      <c r="C164" s="266"/>
      <c r="D164" s="266"/>
      <c r="E164" s="266"/>
      <c r="F164" s="266"/>
      <c r="G164" s="266"/>
    </row>
    <row r="165" spans="2:7" s="248" customFormat="1" x14ac:dyDescent="0.25">
      <c r="B165" s="265"/>
      <c r="C165" s="266"/>
      <c r="D165" s="266"/>
      <c r="E165" s="266"/>
      <c r="F165" s="266"/>
      <c r="G165" s="266"/>
    </row>
    <row r="166" spans="2:7" s="248" customFormat="1" x14ac:dyDescent="0.25">
      <c r="B166" s="265"/>
      <c r="C166" s="266"/>
      <c r="D166" s="266"/>
      <c r="E166" s="266"/>
      <c r="F166" s="266"/>
      <c r="G166" s="266"/>
    </row>
    <row r="167" spans="2:7" s="248" customFormat="1" x14ac:dyDescent="0.25">
      <c r="B167" s="265"/>
      <c r="C167" s="266"/>
      <c r="D167" s="266"/>
      <c r="E167" s="266"/>
      <c r="F167" s="266"/>
      <c r="G167" s="266"/>
    </row>
    <row r="168" spans="2:7" s="248" customFormat="1" x14ac:dyDescent="0.25">
      <c r="B168" s="265"/>
      <c r="C168" s="266"/>
      <c r="D168" s="266"/>
      <c r="E168" s="266"/>
      <c r="F168" s="266"/>
      <c r="G168" s="266"/>
    </row>
    <row r="169" spans="2:7" s="248" customFormat="1" x14ac:dyDescent="0.25">
      <c r="B169" s="265"/>
      <c r="C169" s="266"/>
      <c r="D169" s="266"/>
      <c r="E169" s="266"/>
      <c r="F169" s="266"/>
      <c r="G169" s="266"/>
    </row>
    <row r="170" spans="2:7" s="248" customFormat="1" x14ac:dyDescent="0.25">
      <c r="B170" s="265"/>
      <c r="C170" s="266"/>
      <c r="D170" s="266"/>
      <c r="E170" s="266"/>
      <c r="F170" s="266"/>
      <c r="G170" s="266"/>
    </row>
    <row r="171" spans="2:7" s="248" customFormat="1" x14ac:dyDescent="0.25">
      <c r="B171" s="265"/>
      <c r="C171" s="266"/>
      <c r="D171" s="266"/>
      <c r="E171" s="266"/>
      <c r="F171" s="266"/>
      <c r="G171" s="266"/>
    </row>
    <row r="172" spans="2:7" s="248" customFormat="1" x14ac:dyDescent="0.25">
      <c r="B172" s="265"/>
      <c r="C172" s="266"/>
      <c r="D172" s="266"/>
      <c r="E172" s="266"/>
      <c r="F172" s="266"/>
      <c r="G172" s="266"/>
    </row>
    <row r="173" spans="2:7" s="248" customFormat="1" x14ac:dyDescent="0.25">
      <c r="B173" s="265"/>
      <c r="C173" s="266"/>
      <c r="D173" s="266"/>
      <c r="E173" s="266"/>
      <c r="F173" s="266"/>
      <c r="G173" s="266"/>
    </row>
    <row r="174" spans="2:7" s="248" customFormat="1" x14ac:dyDescent="0.25">
      <c r="B174" s="265"/>
      <c r="C174" s="266"/>
      <c r="D174" s="266"/>
      <c r="E174" s="266"/>
      <c r="F174" s="266"/>
      <c r="G174" s="266"/>
    </row>
    <row r="175" spans="2:7" s="248" customFormat="1" x14ac:dyDescent="0.25">
      <c r="B175" s="265"/>
      <c r="C175" s="266"/>
      <c r="D175" s="266"/>
      <c r="E175" s="266"/>
      <c r="F175" s="266"/>
      <c r="G175" s="266"/>
    </row>
    <row r="176" spans="2:7" s="248" customFormat="1" x14ac:dyDescent="0.25">
      <c r="B176" s="265"/>
      <c r="C176" s="266"/>
      <c r="D176" s="266"/>
      <c r="E176" s="266"/>
      <c r="F176" s="266"/>
      <c r="G176" s="266"/>
    </row>
    <row r="177" spans="2:7" s="248" customFormat="1" x14ac:dyDescent="0.25">
      <c r="B177" s="265"/>
      <c r="C177" s="266"/>
      <c r="D177" s="266"/>
      <c r="E177" s="266"/>
      <c r="F177" s="266"/>
      <c r="G177" s="266"/>
    </row>
    <row r="178" spans="2:7" s="248" customFormat="1" x14ac:dyDescent="0.25">
      <c r="B178" s="265"/>
      <c r="C178" s="266"/>
      <c r="D178" s="266"/>
      <c r="E178" s="266"/>
      <c r="F178" s="266"/>
      <c r="G178" s="266"/>
    </row>
    <row r="179" spans="2:7" s="248" customFormat="1" x14ac:dyDescent="0.25">
      <c r="B179" s="265"/>
      <c r="C179" s="266"/>
      <c r="D179" s="266"/>
      <c r="E179" s="266"/>
      <c r="F179" s="266"/>
      <c r="G179" s="266"/>
    </row>
    <row r="180" spans="2:7" s="248" customFormat="1" x14ac:dyDescent="0.25">
      <c r="B180" s="265"/>
      <c r="C180" s="266"/>
      <c r="D180" s="266"/>
      <c r="E180" s="266"/>
      <c r="F180" s="266"/>
      <c r="G180" s="266"/>
    </row>
    <row r="181" spans="2:7" s="248" customFormat="1" x14ac:dyDescent="0.25">
      <c r="B181" s="265"/>
      <c r="C181" s="266"/>
      <c r="D181" s="266"/>
      <c r="E181" s="266"/>
      <c r="F181" s="266"/>
      <c r="G181" s="266"/>
    </row>
    <row r="182" spans="2:7" s="248" customFormat="1" x14ac:dyDescent="0.25">
      <c r="B182" s="265"/>
      <c r="C182" s="266"/>
      <c r="D182" s="266"/>
      <c r="E182" s="266"/>
      <c r="F182" s="266"/>
      <c r="G182" s="266"/>
    </row>
    <row r="183" spans="2:7" s="248" customFormat="1" x14ac:dyDescent="0.25">
      <c r="B183" s="265"/>
      <c r="C183" s="266"/>
      <c r="D183" s="266"/>
      <c r="E183" s="266"/>
      <c r="F183" s="266"/>
      <c r="G183" s="266"/>
    </row>
    <row r="184" spans="2:7" s="248" customFormat="1" x14ac:dyDescent="0.25">
      <c r="B184" s="265"/>
      <c r="C184" s="266"/>
      <c r="D184" s="266"/>
      <c r="E184" s="266"/>
      <c r="F184" s="266"/>
      <c r="G184" s="266"/>
    </row>
    <row r="185" spans="2:7" s="248" customFormat="1" x14ac:dyDescent="0.25">
      <c r="B185" s="265"/>
      <c r="C185" s="266"/>
      <c r="D185" s="266"/>
      <c r="E185" s="266"/>
      <c r="F185" s="266"/>
      <c r="G185" s="266"/>
    </row>
    <row r="186" spans="2:7" s="248" customFormat="1" x14ac:dyDescent="0.25">
      <c r="B186" s="265"/>
      <c r="C186" s="266"/>
      <c r="D186" s="266"/>
      <c r="E186" s="266"/>
      <c r="F186" s="266"/>
      <c r="G186" s="266"/>
    </row>
    <row r="187" spans="2:7" s="248" customFormat="1" x14ac:dyDescent="0.25">
      <c r="B187" s="265"/>
      <c r="C187" s="266"/>
      <c r="D187" s="266"/>
      <c r="E187" s="266"/>
      <c r="F187" s="266"/>
      <c r="G187" s="266"/>
    </row>
    <row r="188" spans="2:7" s="248" customFormat="1" x14ac:dyDescent="0.25">
      <c r="B188" s="265"/>
      <c r="C188" s="266"/>
      <c r="D188" s="266"/>
      <c r="E188" s="266"/>
      <c r="F188" s="266"/>
      <c r="G188" s="266"/>
    </row>
    <row r="189" spans="2:7" s="248" customFormat="1" x14ac:dyDescent="0.25">
      <c r="B189" s="265"/>
      <c r="C189" s="266"/>
      <c r="D189" s="266"/>
      <c r="E189" s="266"/>
      <c r="F189" s="266"/>
      <c r="G189" s="266"/>
    </row>
    <row r="190" spans="2:7" s="248" customFormat="1" x14ac:dyDescent="0.25">
      <c r="B190" s="265"/>
      <c r="C190" s="266"/>
      <c r="D190" s="266"/>
      <c r="E190" s="266"/>
      <c r="F190" s="266"/>
      <c r="G190" s="266"/>
    </row>
    <row r="191" spans="2:7" s="248" customFormat="1" x14ac:dyDescent="0.25">
      <c r="B191" s="265"/>
      <c r="C191" s="266"/>
      <c r="D191" s="266"/>
      <c r="E191" s="266"/>
      <c r="F191" s="266"/>
      <c r="G191" s="26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649C2-98FB-4537-8DF6-BA718B715566}">
  <sheetPr codeName="Sheet19">
    <tabColor theme="4" tint="0.39997558519241921"/>
  </sheetPr>
  <dimension ref="A1:H514"/>
  <sheetViews>
    <sheetView zoomScale="120" zoomScaleNormal="120" workbookViewId="0">
      <selection activeCell="C14" sqref="C14"/>
    </sheetView>
  </sheetViews>
  <sheetFormatPr defaultColWidth="9.140625" defaultRowHeight="15" x14ac:dyDescent="0.25"/>
  <cols>
    <col min="1" max="1" width="8" style="248" customWidth="1"/>
    <col min="2" max="2" width="20.7109375" style="265" bestFit="1" customWidth="1"/>
    <col min="3" max="6" width="27.7109375" style="250" customWidth="1"/>
    <col min="7" max="7" width="59" style="250" bestFit="1" customWidth="1"/>
    <col min="8" max="8" width="132" style="250" bestFit="1" customWidth="1"/>
    <col min="9" max="9" width="66.140625" style="250" bestFit="1" customWidth="1"/>
    <col min="10" max="10" width="63.85546875" style="250" bestFit="1" customWidth="1"/>
    <col min="11" max="11" width="36.140625" style="250" bestFit="1" customWidth="1"/>
    <col min="12" max="16384" width="9.140625" style="250"/>
  </cols>
  <sheetData>
    <row r="1" spans="1:8" x14ac:dyDescent="0.25">
      <c r="B1" s="249"/>
      <c r="C1" s="248"/>
      <c r="D1" s="248"/>
      <c r="E1" s="248"/>
      <c r="F1" s="248"/>
      <c r="G1" s="248"/>
      <c r="H1" s="248"/>
    </row>
    <row r="2" spans="1:8" x14ac:dyDescent="0.25">
      <c r="B2" s="249"/>
      <c r="C2" s="248"/>
      <c r="D2" s="248"/>
      <c r="E2" s="248"/>
      <c r="F2" s="248"/>
      <c r="G2" s="248"/>
      <c r="H2" s="248"/>
    </row>
    <row r="3" spans="1:8" x14ac:dyDescent="0.25">
      <c r="B3" s="251" t="s">
        <v>196</v>
      </c>
      <c r="C3" s="252" t="s">
        <v>197</v>
      </c>
      <c r="D3" s="248"/>
      <c r="E3" s="248"/>
      <c r="F3" s="248"/>
      <c r="G3" s="248"/>
      <c r="H3" s="248"/>
    </row>
    <row r="4" spans="1:8" s="248" customFormat="1" ht="8.25" customHeight="1" x14ac:dyDescent="0.25">
      <c r="B4" s="249"/>
    </row>
    <row r="5" spans="1:8" s="256" customFormat="1" ht="30" x14ac:dyDescent="0.2">
      <c r="A5" s="253"/>
      <c r="B5" s="254" t="s">
        <v>198</v>
      </c>
      <c r="C5" s="255" t="s">
        <v>187</v>
      </c>
      <c r="D5" s="255" t="s">
        <v>167</v>
      </c>
      <c r="E5" s="255" t="s">
        <v>188</v>
      </c>
      <c r="F5" s="255" t="s">
        <v>169</v>
      </c>
      <c r="G5" s="253"/>
      <c r="H5" s="253"/>
    </row>
    <row r="6" spans="1:8" s="248" customFormat="1" x14ac:dyDescent="0.25">
      <c r="B6" s="257"/>
      <c r="C6" s="258"/>
      <c r="D6" s="258"/>
      <c r="E6" s="258"/>
      <c r="F6" s="258"/>
    </row>
    <row r="7" spans="1:8" s="248" customFormat="1" x14ac:dyDescent="0.25">
      <c r="B7" s="257"/>
      <c r="C7" s="258"/>
      <c r="D7" s="258"/>
      <c r="E7" s="258"/>
      <c r="F7" s="258"/>
    </row>
    <row r="8" spans="1:8" s="248" customFormat="1" x14ac:dyDescent="0.25">
      <c r="B8" s="257"/>
      <c r="C8" s="258"/>
      <c r="D8" s="258"/>
      <c r="E8" s="258"/>
      <c r="F8" s="258"/>
    </row>
    <row r="9" spans="1:8" s="248" customFormat="1" x14ac:dyDescent="0.25">
      <c r="B9" s="257"/>
      <c r="C9" s="258"/>
      <c r="D9" s="258"/>
      <c r="E9" s="258"/>
      <c r="F9" s="258"/>
    </row>
    <row r="10" spans="1:8" s="248" customFormat="1" x14ac:dyDescent="0.25">
      <c r="B10" s="257"/>
      <c r="C10" s="258"/>
      <c r="D10" s="258"/>
      <c r="E10" s="258"/>
      <c r="F10" s="258"/>
    </row>
    <row r="11" spans="1:8" s="248" customFormat="1" x14ac:dyDescent="0.25">
      <c r="B11" s="257"/>
      <c r="C11" s="258"/>
      <c r="D11" s="258"/>
      <c r="E11" s="258"/>
      <c r="F11" s="258"/>
    </row>
    <row r="12" spans="1:8" s="248" customFormat="1" x14ac:dyDescent="0.25">
      <c r="B12" s="257"/>
      <c r="C12" s="258"/>
      <c r="D12" s="258"/>
      <c r="E12" s="258"/>
      <c r="F12" s="258"/>
    </row>
    <row r="13" spans="1:8" s="248" customFormat="1" x14ac:dyDescent="0.25">
      <c r="B13" s="257"/>
      <c r="C13" s="258"/>
      <c r="D13" s="258"/>
      <c r="E13" s="258"/>
      <c r="F13" s="258"/>
    </row>
    <row r="14" spans="1:8" s="248" customFormat="1" x14ac:dyDescent="0.25">
      <c r="B14" s="257"/>
      <c r="C14" s="259"/>
      <c r="D14" s="258"/>
      <c r="E14" s="258"/>
      <c r="F14" s="258"/>
    </row>
    <row r="15" spans="1:8" s="248" customFormat="1" x14ac:dyDescent="0.25">
      <c r="B15" s="257"/>
      <c r="C15" s="258"/>
      <c r="D15" s="258"/>
      <c r="E15" s="258"/>
      <c r="F15" s="258"/>
    </row>
    <row r="16" spans="1:8" s="248" customFormat="1" x14ac:dyDescent="0.25">
      <c r="B16" s="257"/>
      <c r="C16" s="258"/>
      <c r="D16" s="258"/>
      <c r="E16" s="258"/>
      <c r="F16" s="258"/>
    </row>
    <row r="17" spans="2:6" s="248" customFormat="1" x14ac:dyDescent="0.25">
      <c r="B17" s="257"/>
      <c r="C17" s="259"/>
      <c r="D17" s="258"/>
      <c r="E17" s="258"/>
      <c r="F17" s="258"/>
    </row>
    <row r="18" spans="2:6" s="248" customFormat="1" x14ac:dyDescent="0.25">
      <c r="B18" s="257"/>
      <c r="C18" s="258"/>
      <c r="D18" s="258"/>
      <c r="E18" s="258"/>
      <c r="F18" s="258"/>
    </row>
    <row r="19" spans="2:6" s="248" customFormat="1" x14ac:dyDescent="0.25">
      <c r="B19" s="257"/>
      <c r="C19" s="258"/>
      <c r="D19" s="258"/>
      <c r="E19" s="258"/>
      <c r="F19" s="258"/>
    </row>
    <row r="20" spans="2:6" s="248" customFormat="1" x14ac:dyDescent="0.25">
      <c r="B20" s="257"/>
      <c r="C20" s="258"/>
      <c r="D20" s="258"/>
      <c r="E20" s="258"/>
      <c r="F20" s="258"/>
    </row>
    <row r="21" spans="2:6" s="248" customFormat="1" x14ac:dyDescent="0.25">
      <c r="B21" s="257"/>
      <c r="C21" s="258"/>
      <c r="D21" s="258"/>
      <c r="E21" s="258"/>
      <c r="F21" s="258"/>
    </row>
    <row r="22" spans="2:6" s="248" customFormat="1" x14ac:dyDescent="0.25">
      <c r="B22" s="257"/>
      <c r="C22" s="258"/>
      <c r="D22" s="258"/>
      <c r="E22" s="258"/>
      <c r="F22" s="258"/>
    </row>
    <row r="23" spans="2:6" s="248" customFormat="1" x14ac:dyDescent="0.25">
      <c r="B23" s="257"/>
      <c r="C23" s="259"/>
      <c r="D23" s="258"/>
      <c r="E23" s="258"/>
      <c r="F23" s="258"/>
    </row>
    <row r="24" spans="2:6" s="248" customFormat="1" x14ac:dyDescent="0.25">
      <c r="B24" s="257"/>
      <c r="C24" s="258"/>
      <c r="D24" s="258"/>
      <c r="E24" s="258"/>
      <c r="F24" s="258"/>
    </row>
    <row r="25" spans="2:6" s="248" customFormat="1" x14ac:dyDescent="0.25">
      <c r="B25" s="257"/>
      <c r="C25" s="258"/>
      <c r="D25" s="258"/>
      <c r="E25" s="258"/>
      <c r="F25" s="258"/>
    </row>
    <row r="26" spans="2:6" s="248" customFormat="1" x14ac:dyDescent="0.25">
      <c r="B26" s="257"/>
      <c r="C26" s="258"/>
      <c r="D26" s="258"/>
      <c r="E26" s="258"/>
      <c r="F26" s="258"/>
    </row>
    <row r="27" spans="2:6" s="248" customFormat="1" x14ac:dyDescent="0.25">
      <c r="B27" s="257"/>
      <c r="C27" s="258"/>
      <c r="D27" s="258"/>
      <c r="E27" s="258"/>
      <c r="F27" s="258"/>
    </row>
    <row r="28" spans="2:6" s="248" customFormat="1" x14ac:dyDescent="0.25">
      <c r="B28" s="257"/>
      <c r="C28" s="258"/>
      <c r="D28" s="258"/>
      <c r="E28" s="258"/>
      <c r="F28" s="258"/>
    </row>
    <row r="29" spans="2:6" s="248" customFormat="1" x14ac:dyDescent="0.25">
      <c r="B29" s="257"/>
      <c r="C29" s="258"/>
      <c r="D29" s="258"/>
      <c r="E29" s="258"/>
      <c r="F29" s="258"/>
    </row>
    <row r="30" spans="2:6" s="248" customFormat="1" x14ac:dyDescent="0.25">
      <c r="B30" s="257"/>
      <c r="C30" s="258"/>
      <c r="D30" s="258"/>
      <c r="E30" s="258"/>
      <c r="F30" s="258"/>
    </row>
    <row r="31" spans="2:6" s="248" customFormat="1" x14ac:dyDescent="0.25">
      <c r="B31" s="257"/>
      <c r="C31" s="258"/>
      <c r="D31" s="258"/>
      <c r="E31" s="258"/>
      <c r="F31" s="258"/>
    </row>
    <row r="32" spans="2:6" s="248" customFormat="1" x14ac:dyDescent="0.25">
      <c r="B32" s="257"/>
      <c r="C32" s="258"/>
      <c r="D32" s="258"/>
      <c r="E32" s="258"/>
      <c r="F32" s="258"/>
    </row>
    <row r="33" spans="2:6" s="248" customFormat="1" x14ac:dyDescent="0.25">
      <c r="B33" s="257"/>
      <c r="C33" s="258"/>
      <c r="D33" s="258"/>
      <c r="E33" s="258"/>
      <c r="F33" s="258"/>
    </row>
    <row r="34" spans="2:6" s="248" customFormat="1" x14ac:dyDescent="0.25">
      <c r="B34" s="257"/>
      <c r="C34" s="259"/>
      <c r="D34" s="258"/>
      <c r="E34" s="258"/>
      <c r="F34" s="258"/>
    </row>
    <row r="35" spans="2:6" s="248" customFormat="1" x14ac:dyDescent="0.25">
      <c r="B35" s="257"/>
      <c r="C35" s="258"/>
      <c r="D35" s="258"/>
      <c r="E35" s="258"/>
      <c r="F35" s="258"/>
    </row>
    <row r="36" spans="2:6" s="248" customFormat="1" x14ac:dyDescent="0.25">
      <c r="B36" s="257"/>
      <c r="C36" s="258"/>
      <c r="D36" s="258"/>
      <c r="E36" s="258"/>
      <c r="F36" s="258"/>
    </row>
    <row r="37" spans="2:6" s="248" customFormat="1" x14ac:dyDescent="0.25">
      <c r="B37" s="257"/>
      <c r="C37" s="258"/>
      <c r="D37" s="258"/>
      <c r="E37" s="258"/>
      <c r="F37" s="258"/>
    </row>
    <row r="38" spans="2:6" s="248" customFormat="1" x14ac:dyDescent="0.25">
      <c r="B38" s="257"/>
      <c r="C38" s="259"/>
      <c r="D38" s="258"/>
      <c r="E38" s="258"/>
      <c r="F38" s="258"/>
    </row>
    <row r="39" spans="2:6" s="248" customFormat="1" x14ac:dyDescent="0.25">
      <c r="B39" s="257"/>
      <c r="C39" s="258"/>
      <c r="D39" s="258"/>
      <c r="E39" s="258"/>
      <c r="F39" s="258"/>
    </row>
    <row r="40" spans="2:6" s="248" customFormat="1" x14ac:dyDescent="0.25">
      <c r="B40" s="257"/>
      <c r="C40" s="258"/>
      <c r="D40" s="258"/>
      <c r="E40" s="258"/>
      <c r="F40" s="258"/>
    </row>
    <row r="41" spans="2:6" s="248" customFormat="1" x14ac:dyDescent="0.25">
      <c r="B41" s="257"/>
      <c r="C41" s="258"/>
      <c r="D41" s="258"/>
      <c r="E41" s="258"/>
      <c r="F41" s="258"/>
    </row>
    <row r="42" spans="2:6" s="248" customFormat="1" x14ac:dyDescent="0.25">
      <c r="B42" s="257"/>
      <c r="C42" s="258"/>
      <c r="D42" s="258"/>
      <c r="E42" s="258"/>
      <c r="F42" s="258"/>
    </row>
    <row r="43" spans="2:6" s="248" customFormat="1" x14ac:dyDescent="0.25">
      <c r="B43" s="257"/>
      <c r="C43" s="258"/>
      <c r="D43" s="258"/>
      <c r="E43" s="258"/>
      <c r="F43" s="258"/>
    </row>
    <row r="44" spans="2:6" s="248" customFormat="1" x14ac:dyDescent="0.25">
      <c r="B44" s="257"/>
      <c r="C44" s="258"/>
      <c r="D44" s="258"/>
      <c r="E44" s="258"/>
      <c r="F44" s="258"/>
    </row>
    <row r="45" spans="2:6" s="248" customFormat="1" x14ac:dyDescent="0.25">
      <c r="B45" s="257"/>
      <c r="C45" s="258"/>
      <c r="D45" s="258"/>
      <c r="E45" s="258"/>
      <c r="F45" s="258"/>
    </row>
    <row r="46" spans="2:6" x14ac:dyDescent="0.25">
      <c r="B46" s="260"/>
      <c r="C46" s="261"/>
      <c r="D46" s="261"/>
      <c r="E46" s="261"/>
      <c r="F46" s="261"/>
    </row>
    <row r="47" spans="2:6" x14ac:dyDescent="0.25">
      <c r="B47" s="260"/>
      <c r="C47" s="261"/>
      <c r="D47" s="261"/>
      <c r="E47" s="261"/>
      <c r="F47" s="261"/>
    </row>
    <row r="48" spans="2:6" x14ac:dyDescent="0.25">
      <c r="B48" s="260"/>
      <c r="C48" s="262"/>
      <c r="D48" s="261"/>
      <c r="E48" s="261"/>
      <c r="F48" s="261"/>
    </row>
    <row r="49" spans="2:6" x14ac:dyDescent="0.25">
      <c r="B49" s="260"/>
      <c r="C49" s="261"/>
      <c r="D49" s="261"/>
      <c r="E49" s="261"/>
      <c r="F49" s="261"/>
    </row>
    <row r="50" spans="2:6" x14ac:dyDescent="0.25">
      <c r="B50" s="263"/>
      <c r="C50" s="264"/>
      <c r="D50" s="264"/>
      <c r="E50" s="264"/>
      <c r="F50" s="264"/>
    </row>
    <row r="51" spans="2:6" x14ac:dyDescent="0.25">
      <c r="B51" s="263"/>
      <c r="C51" s="264"/>
      <c r="D51" s="264"/>
      <c r="E51" s="264"/>
      <c r="F51" s="264"/>
    </row>
    <row r="52" spans="2:6" x14ac:dyDescent="0.25">
      <c r="B52" s="263"/>
      <c r="C52" s="264"/>
      <c r="D52" s="264"/>
      <c r="E52" s="264"/>
      <c r="F52" s="264"/>
    </row>
    <row r="53" spans="2:6" x14ac:dyDescent="0.25">
      <c r="B53" s="263"/>
      <c r="C53" s="264"/>
      <c r="D53" s="264"/>
      <c r="E53" s="264"/>
      <c r="F53" s="264"/>
    </row>
    <row r="54" spans="2:6" x14ac:dyDescent="0.25">
      <c r="B54" s="263"/>
      <c r="C54" s="264"/>
      <c r="D54" s="264"/>
      <c r="E54" s="264"/>
      <c r="F54" s="264"/>
    </row>
    <row r="55" spans="2:6" x14ac:dyDescent="0.25">
      <c r="B55" s="263"/>
      <c r="C55" s="264"/>
      <c r="D55" s="264"/>
      <c r="E55" s="264"/>
      <c r="F55" s="264"/>
    </row>
    <row r="56" spans="2:6" x14ac:dyDescent="0.25">
      <c r="B56" s="263"/>
      <c r="C56" s="264"/>
      <c r="D56" s="264"/>
      <c r="E56" s="264"/>
      <c r="F56" s="264"/>
    </row>
    <row r="57" spans="2:6" x14ac:dyDescent="0.25">
      <c r="B57" s="263"/>
      <c r="C57" s="264"/>
      <c r="D57" s="264"/>
      <c r="E57" s="264"/>
      <c r="F57" s="264"/>
    </row>
    <row r="58" spans="2:6" x14ac:dyDescent="0.25">
      <c r="B58" s="263"/>
      <c r="C58" s="264"/>
      <c r="D58" s="264"/>
      <c r="E58" s="264"/>
      <c r="F58" s="264"/>
    </row>
    <row r="59" spans="2:6" x14ac:dyDescent="0.25">
      <c r="B59" s="263"/>
      <c r="C59" s="264"/>
      <c r="D59" s="264"/>
      <c r="E59" s="264"/>
      <c r="F59" s="264"/>
    </row>
    <row r="60" spans="2:6" x14ac:dyDescent="0.25">
      <c r="B60" s="263"/>
      <c r="C60" s="264"/>
      <c r="D60" s="264"/>
      <c r="E60" s="264"/>
      <c r="F60" s="264"/>
    </row>
    <row r="61" spans="2:6" x14ac:dyDescent="0.25">
      <c r="B61" s="263"/>
      <c r="C61" s="264"/>
      <c r="D61" s="264"/>
      <c r="E61" s="264"/>
      <c r="F61" s="264"/>
    </row>
    <row r="62" spans="2:6" x14ac:dyDescent="0.25">
      <c r="B62" s="263"/>
      <c r="C62" s="264"/>
      <c r="D62" s="264"/>
      <c r="E62" s="264"/>
      <c r="F62" s="264"/>
    </row>
    <row r="63" spans="2:6" x14ac:dyDescent="0.25">
      <c r="B63" s="263"/>
      <c r="C63" s="264"/>
      <c r="D63" s="264"/>
      <c r="E63" s="264"/>
      <c r="F63" s="264"/>
    </row>
    <row r="64" spans="2:6" x14ac:dyDescent="0.25">
      <c r="B64" s="263"/>
      <c r="C64" s="264"/>
      <c r="D64" s="264"/>
      <c r="E64" s="264"/>
      <c r="F64" s="264"/>
    </row>
    <row r="65" spans="2:6" x14ac:dyDescent="0.25">
      <c r="B65" s="263"/>
      <c r="C65" s="264"/>
      <c r="D65" s="264"/>
      <c r="E65" s="264"/>
      <c r="F65" s="264"/>
    </row>
    <row r="66" spans="2:6" x14ac:dyDescent="0.25">
      <c r="B66" s="263"/>
      <c r="C66" s="264"/>
      <c r="D66" s="264"/>
      <c r="E66" s="264"/>
      <c r="F66" s="264"/>
    </row>
    <row r="67" spans="2:6" x14ac:dyDescent="0.25">
      <c r="B67" s="263"/>
      <c r="C67" s="264"/>
      <c r="D67" s="264"/>
      <c r="E67" s="264"/>
      <c r="F67" s="264"/>
    </row>
    <row r="68" spans="2:6" x14ac:dyDescent="0.25">
      <c r="B68" s="263"/>
      <c r="C68" s="264"/>
      <c r="D68" s="264"/>
      <c r="E68" s="264"/>
      <c r="F68" s="264"/>
    </row>
    <row r="69" spans="2:6" x14ac:dyDescent="0.25">
      <c r="B69" s="263"/>
      <c r="C69" s="264"/>
      <c r="D69" s="264"/>
      <c r="E69" s="264"/>
      <c r="F69" s="264"/>
    </row>
    <row r="70" spans="2:6" x14ac:dyDescent="0.25">
      <c r="B70" s="263"/>
      <c r="C70" s="264"/>
      <c r="D70" s="264"/>
      <c r="E70" s="264"/>
      <c r="F70" s="264"/>
    </row>
    <row r="71" spans="2:6" x14ac:dyDescent="0.25">
      <c r="B71" s="263"/>
      <c r="C71" s="264"/>
      <c r="D71" s="264"/>
      <c r="E71" s="264"/>
      <c r="F71" s="264"/>
    </row>
    <row r="72" spans="2:6" x14ac:dyDescent="0.25">
      <c r="B72" s="263"/>
      <c r="C72" s="264"/>
      <c r="D72" s="264"/>
      <c r="E72" s="264"/>
      <c r="F72" s="264"/>
    </row>
    <row r="73" spans="2:6" x14ac:dyDescent="0.25">
      <c r="B73" s="263"/>
      <c r="C73" s="264"/>
      <c r="D73" s="264"/>
      <c r="E73" s="264"/>
      <c r="F73" s="264"/>
    </row>
    <row r="74" spans="2:6" x14ac:dyDescent="0.25">
      <c r="B74" s="263"/>
      <c r="C74" s="264"/>
      <c r="D74" s="264"/>
      <c r="E74" s="264"/>
      <c r="F74" s="264"/>
    </row>
    <row r="75" spans="2:6" x14ac:dyDescent="0.25">
      <c r="B75" s="263"/>
      <c r="C75" s="264"/>
      <c r="D75" s="264"/>
      <c r="E75" s="264"/>
      <c r="F75" s="264"/>
    </row>
    <row r="76" spans="2:6" x14ac:dyDescent="0.25">
      <c r="B76" s="263"/>
      <c r="C76" s="264"/>
      <c r="D76" s="264"/>
      <c r="E76" s="264"/>
      <c r="F76" s="264"/>
    </row>
    <row r="77" spans="2:6" x14ac:dyDescent="0.25">
      <c r="B77" s="263"/>
      <c r="C77" s="264"/>
      <c r="D77" s="264"/>
      <c r="E77" s="264"/>
      <c r="F77" s="264"/>
    </row>
    <row r="78" spans="2:6" x14ac:dyDescent="0.25">
      <c r="B78" s="263"/>
      <c r="C78" s="264"/>
      <c r="D78" s="264"/>
      <c r="E78" s="264"/>
      <c r="F78" s="264"/>
    </row>
    <row r="79" spans="2:6" x14ac:dyDescent="0.25">
      <c r="B79" s="263"/>
      <c r="C79" s="264"/>
      <c r="D79" s="264"/>
      <c r="E79" s="264"/>
      <c r="F79" s="264"/>
    </row>
    <row r="80" spans="2:6" x14ac:dyDescent="0.25">
      <c r="B80" s="263"/>
      <c r="C80" s="264"/>
      <c r="D80" s="264"/>
      <c r="E80" s="264"/>
      <c r="F80" s="264"/>
    </row>
    <row r="81" spans="2:6" x14ac:dyDescent="0.25">
      <c r="B81" s="263"/>
      <c r="C81" s="264"/>
      <c r="D81" s="264"/>
      <c r="E81" s="264"/>
      <c r="F81" s="264"/>
    </row>
    <row r="82" spans="2:6" x14ac:dyDescent="0.25">
      <c r="B82" s="263"/>
      <c r="C82" s="264"/>
      <c r="D82" s="264"/>
      <c r="E82" s="264"/>
      <c r="F82" s="264"/>
    </row>
    <row r="83" spans="2:6" x14ac:dyDescent="0.25">
      <c r="B83" s="263"/>
      <c r="C83" s="264"/>
      <c r="D83" s="264"/>
      <c r="E83" s="264"/>
      <c r="F83" s="264"/>
    </row>
    <row r="84" spans="2:6" x14ac:dyDescent="0.25">
      <c r="B84" s="263"/>
      <c r="C84" s="264"/>
      <c r="D84" s="264"/>
      <c r="E84" s="264"/>
      <c r="F84" s="264"/>
    </row>
    <row r="85" spans="2:6" x14ac:dyDescent="0.25">
      <c r="B85" s="263"/>
      <c r="C85" s="264"/>
      <c r="D85" s="264"/>
      <c r="E85" s="264"/>
      <c r="F85" s="264"/>
    </row>
    <row r="86" spans="2:6" x14ac:dyDescent="0.25">
      <c r="B86" s="263"/>
      <c r="C86" s="264"/>
      <c r="D86" s="264"/>
      <c r="E86" s="264"/>
      <c r="F86" s="264"/>
    </row>
    <row r="87" spans="2:6" x14ac:dyDescent="0.25">
      <c r="B87" s="263"/>
      <c r="C87" s="264"/>
      <c r="D87" s="264"/>
      <c r="E87" s="264"/>
      <c r="F87" s="264"/>
    </row>
    <row r="88" spans="2:6" x14ac:dyDescent="0.25">
      <c r="B88" s="263"/>
      <c r="C88" s="264"/>
      <c r="D88" s="264"/>
      <c r="E88" s="264"/>
      <c r="F88" s="264"/>
    </row>
    <row r="89" spans="2:6" x14ac:dyDescent="0.25">
      <c r="B89" s="263"/>
      <c r="C89" s="264"/>
      <c r="D89" s="264"/>
      <c r="E89" s="264"/>
      <c r="F89" s="264"/>
    </row>
    <row r="90" spans="2:6" x14ac:dyDescent="0.25">
      <c r="B90" s="263"/>
      <c r="C90" s="264"/>
      <c r="D90" s="264"/>
      <c r="E90" s="264"/>
      <c r="F90" s="264"/>
    </row>
    <row r="91" spans="2:6" x14ac:dyDescent="0.25">
      <c r="B91" s="263"/>
      <c r="C91" s="264"/>
      <c r="D91" s="264"/>
      <c r="E91" s="264"/>
      <c r="F91" s="264"/>
    </row>
    <row r="92" spans="2:6" x14ac:dyDescent="0.25">
      <c r="B92" s="263"/>
      <c r="C92" s="264"/>
      <c r="D92" s="264"/>
      <c r="E92" s="264"/>
      <c r="F92" s="264"/>
    </row>
    <row r="93" spans="2:6" x14ac:dyDescent="0.25">
      <c r="B93" s="263"/>
      <c r="C93" s="264"/>
      <c r="D93" s="264"/>
      <c r="E93" s="264"/>
      <c r="F93" s="264"/>
    </row>
    <row r="94" spans="2:6" x14ac:dyDescent="0.25">
      <c r="B94" s="263"/>
      <c r="C94" s="264"/>
      <c r="D94" s="264"/>
      <c r="E94" s="264"/>
      <c r="F94" s="264"/>
    </row>
    <row r="95" spans="2:6" x14ac:dyDescent="0.25">
      <c r="B95" s="263"/>
      <c r="C95" s="264"/>
      <c r="D95" s="264"/>
      <c r="E95" s="264"/>
      <c r="F95" s="264"/>
    </row>
    <row r="96" spans="2:6" x14ac:dyDescent="0.25">
      <c r="B96" s="263"/>
      <c r="C96" s="264"/>
      <c r="D96" s="264"/>
      <c r="E96" s="264"/>
      <c r="F96" s="264"/>
    </row>
    <row r="97" spans="2:6" x14ac:dyDescent="0.25">
      <c r="B97" s="263"/>
      <c r="C97" s="264"/>
      <c r="D97" s="264"/>
      <c r="E97" s="264"/>
      <c r="F97" s="264"/>
    </row>
    <row r="98" spans="2:6" x14ac:dyDescent="0.25">
      <c r="B98" s="263"/>
      <c r="C98" s="264"/>
      <c r="D98" s="264"/>
      <c r="E98" s="264"/>
      <c r="F98" s="264"/>
    </row>
    <row r="99" spans="2:6" x14ac:dyDescent="0.25">
      <c r="B99" s="263"/>
      <c r="C99" s="264"/>
      <c r="D99" s="264"/>
      <c r="E99" s="264"/>
      <c r="F99" s="264"/>
    </row>
    <row r="100" spans="2:6" x14ac:dyDescent="0.25">
      <c r="B100" s="263"/>
      <c r="C100" s="264"/>
      <c r="D100" s="264"/>
      <c r="E100" s="264"/>
      <c r="F100" s="264"/>
    </row>
    <row r="101" spans="2:6" x14ac:dyDescent="0.25">
      <c r="B101" s="263"/>
      <c r="C101" s="264"/>
      <c r="D101" s="264"/>
      <c r="E101" s="264"/>
      <c r="F101" s="264"/>
    </row>
    <row r="102" spans="2:6" x14ac:dyDescent="0.25">
      <c r="B102" s="263"/>
      <c r="C102" s="264"/>
      <c r="D102" s="264"/>
      <c r="E102" s="264"/>
      <c r="F102" s="264"/>
    </row>
    <row r="103" spans="2:6" x14ac:dyDescent="0.25">
      <c r="B103" s="263"/>
      <c r="C103" s="264"/>
      <c r="D103" s="264"/>
      <c r="E103" s="264"/>
      <c r="F103" s="264"/>
    </row>
    <row r="104" spans="2:6" x14ac:dyDescent="0.25">
      <c r="B104" s="263"/>
      <c r="C104" s="264"/>
      <c r="D104" s="264"/>
      <c r="E104" s="264"/>
      <c r="F104" s="264"/>
    </row>
    <row r="105" spans="2:6" x14ac:dyDescent="0.25">
      <c r="B105" s="263"/>
      <c r="C105" s="264"/>
      <c r="D105" s="264"/>
      <c r="E105" s="264"/>
      <c r="F105" s="264"/>
    </row>
    <row r="106" spans="2:6" x14ac:dyDescent="0.25">
      <c r="B106" s="263"/>
      <c r="C106" s="264"/>
      <c r="D106" s="264"/>
      <c r="E106" s="264"/>
      <c r="F106" s="264"/>
    </row>
    <row r="107" spans="2:6" x14ac:dyDescent="0.25">
      <c r="B107" s="263"/>
      <c r="C107" s="264"/>
      <c r="D107" s="264"/>
      <c r="E107" s="264"/>
      <c r="F107" s="264"/>
    </row>
    <row r="108" spans="2:6" x14ac:dyDescent="0.25">
      <c r="B108" s="263"/>
      <c r="C108" s="264"/>
      <c r="D108" s="264"/>
      <c r="E108" s="264"/>
      <c r="F108" s="264"/>
    </row>
    <row r="109" spans="2:6" x14ac:dyDescent="0.25">
      <c r="B109" s="263"/>
      <c r="C109" s="264"/>
      <c r="D109" s="264"/>
      <c r="E109" s="264"/>
      <c r="F109" s="264"/>
    </row>
    <row r="110" spans="2:6" x14ac:dyDescent="0.25">
      <c r="B110" s="263"/>
      <c r="C110" s="264"/>
      <c r="D110" s="264"/>
      <c r="E110" s="264"/>
      <c r="F110" s="264"/>
    </row>
    <row r="111" spans="2:6" x14ac:dyDescent="0.25">
      <c r="B111" s="263"/>
      <c r="C111" s="264"/>
      <c r="D111" s="264"/>
      <c r="E111" s="264"/>
      <c r="F111" s="264"/>
    </row>
    <row r="112" spans="2:6" x14ac:dyDescent="0.25">
      <c r="B112" s="263"/>
      <c r="C112" s="264"/>
      <c r="D112" s="264"/>
      <c r="E112" s="264"/>
      <c r="F112" s="264"/>
    </row>
    <row r="113" spans="2:6" x14ac:dyDescent="0.25">
      <c r="B113" s="263"/>
      <c r="C113" s="264"/>
      <c r="D113" s="264"/>
      <c r="E113" s="264"/>
      <c r="F113" s="264"/>
    </row>
    <row r="114" spans="2:6" x14ac:dyDescent="0.25">
      <c r="B114" s="263"/>
      <c r="C114" s="264"/>
      <c r="D114" s="264"/>
      <c r="E114" s="264"/>
      <c r="F114" s="264"/>
    </row>
    <row r="115" spans="2:6" x14ac:dyDescent="0.25">
      <c r="B115" s="263"/>
      <c r="C115" s="264"/>
      <c r="D115" s="264"/>
      <c r="E115" s="264"/>
      <c r="F115" s="264"/>
    </row>
    <row r="116" spans="2:6" x14ac:dyDescent="0.25">
      <c r="B116" s="263"/>
      <c r="C116" s="264"/>
      <c r="D116" s="264"/>
      <c r="E116" s="264"/>
      <c r="F116" s="264"/>
    </row>
    <row r="117" spans="2:6" x14ac:dyDescent="0.25">
      <c r="B117" s="263"/>
      <c r="C117" s="264"/>
      <c r="D117" s="264"/>
      <c r="E117" s="264"/>
      <c r="F117" s="264"/>
    </row>
    <row r="118" spans="2:6" x14ac:dyDescent="0.25">
      <c r="B118" s="263"/>
      <c r="C118" s="264"/>
      <c r="D118" s="264"/>
      <c r="E118" s="264"/>
      <c r="F118" s="264"/>
    </row>
    <row r="119" spans="2:6" x14ac:dyDescent="0.25">
      <c r="B119" s="263"/>
      <c r="C119" s="264"/>
      <c r="D119" s="264"/>
      <c r="E119" s="264"/>
      <c r="F119" s="264"/>
    </row>
    <row r="120" spans="2:6" x14ac:dyDescent="0.25">
      <c r="B120" s="263"/>
      <c r="C120" s="264"/>
      <c r="D120" s="264"/>
      <c r="E120" s="264"/>
      <c r="F120" s="264"/>
    </row>
    <row r="121" spans="2:6" x14ac:dyDescent="0.25">
      <c r="B121" s="263"/>
      <c r="C121" s="264"/>
      <c r="D121" s="264"/>
      <c r="E121" s="264"/>
      <c r="F121" s="264"/>
    </row>
    <row r="122" spans="2:6" x14ac:dyDescent="0.25">
      <c r="B122" s="263"/>
      <c r="C122" s="264"/>
      <c r="D122" s="264"/>
      <c r="E122" s="264"/>
      <c r="F122" s="264"/>
    </row>
    <row r="123" spans="2:6" x14ac:dyDescent="0.25">
      <c r="B123" s="263"/>
      <c r="C123" s="264"/>
      <c r="D123" s="264"/>
      <c r="E123" s="264"/>
      <c r="F123" s="264"/>
    </row>
    <row r="124" spans="2:6" x14ac:dyDescent="0.25">
      <c r="B124" s="263"/>
      <c r="C124" s="264"/>
      <c r="D124" s="264"/>
      <c r="E124" s="264"/>
      <c r="F124" s="264"/>
    </row>
    <row r="125" spans="2:6" x14ac:dyDescent="0.25">
      <c r="B125" s="263"/>
      <c r="C125" s="264"/>
      <c r="D125" s="264"/>
      <c r="E125" s="264"/>
      <c r="F125" s="264"/>
    </row>
    <row r="126" spans="2:6" x14ac:dyDescent="0.25">
      <c r="B126" s="263"/>
      <c r="C126" s="264"/>
      <c r="D126" s="264"/>
      <c r="E126" s="264"/>
      <c r="F126" s="264"/>
    </row>
    <row r="127" spans="2:6" x14ac:dyDescent="0.25">
      <c r="B127" s="263"/>
      <c r="C127" s="264"/>
      <c r="D127" s="264"/>
      <c r="E127" s="264"/>
      <c r="F127" s="264"/>
    </row>
    <row r="128" spans="2:6" x14ac:dyDescent="0.25">
      <c r="B128" s="263"/>
      <c r="C128" s="264"/>
      <c r="D128" s="264"/>
      <c r="E128" s="264"/>
      <c r="F128" s="264"/>
    </row>
    <row r="129" spans="2:6" x14ac:dyDescent="0.25">
      <c r="B129" s="263"/>
      <c r="C129" s="264"/>
      <c r="D129" s="264"/>
      <c r="E129" s="264"/>
      <c r="F129" s="264"/>
    </row>
    <row r="130" spans="2:6" x14ac:dyDescent="0.25">
      <c r="B130" s="263"/>
      <c r="C130" s="264"/>
      <c r="D130" s="264"/>
      <c r="E130" s="264"/>
      <c r="F130" s="264"/>
    </row>
    <row r="131" spans="2:6" x14ac:dyDescent="0.25">
      <c r="B131" s="263"/>
      <c r="C131" s="264"/>
      <c r="D131" s="264"/>
      <c r="E131" s="264"/>
      <c r="F131" s="264"/>
    </row>
    <row r="132" spans="2:6" x14ac:dyDescent="0.25">
      <c r="B132" s="263"/>
      <c r="C132" s="264"/>
      <c r="D132" s="264"/>
      <c r="E132" s="264"/>
      <c r="F132" s="264"/>
    </row>
    <row r="133" spans="2:6" x14ac:dyDescent="0.25">
      <c r="B133" s="263"/>
      <c r="C133" s="264"/>
      <c r="D133" s="264"/>
      <c r="E133" s="264"/>
      <c r="F133" s="264"/>
    </row>
    <row r="134" spans="2:6" x14ac:dyDescent="0.25">
      <c r="B134" s="263"/>
      <c r="C134" s="264"/>
      <c r="D134" s="264"/>
      <c r="E134" s="264"/>
      <c r="F134" s="264"/>
    </row>
    <row r="135" spans="2:6" x14ac:dyDescent="0.25">
      <c r="B135" s="263"/>
      <c r="C135" s="264"/>
      <c r="D135" s="264"/>
      <c r="E135" s="264"/>
      <c r="F135" s="264"/>
    </row>
    <row r="136" spans="2:6" x14ac:dyDescent="0.25">
      <c r="B136" s="263"/>
      <c r="C136" s="264"/>
      <c r="D136" s="264"/>
      <c r="E136" s="264"/>
      <c r="F136" s="264"/>
    </row>
    <row r="137" spans="2:6" x14ac:dyDescent="0.25">
      <c r="B137" s="263"/>
      <c r="C137" s="264"/>
      <c r="D137" s="264"/>
      <c r="E137" s="264"/>
      <c r="F137" s="264"/>
    </row>
    <row r="138" spans="2:6" x14ac:dyDescent="0.25">
      <c r="B138" s="263"/>
      <c r="C138" s="264"/>
      <c r="D138" s="264"/>
      <c r="E138" s="264"/>
      <c r="F138" s="264"/>
    </row>
    <row r="139" spans="2:6" x14ac:dyDescent="0.25">
      <c r="B139" s="263"/>
      <c r="C139" s="264"/>
      <c r="D139" s="264"/>
      <c r="E139" s="264"/>
      <c r="F139" s="264"/>
    </row>
    <row r="140" spans="2:6" x14ac:dyDescent="0.25">
      <c r="B140" s="263"/>
      <c r="C140" s="264"/>
      <c r="D140" s="264"/>
      <c r="E140" s="264"/>
      <c r="F140" s="264"/>
    </row>
    <row r="141" spans="2:6" x14ac:dyDescent="0.25">
      <c r="B141" s="263"/>
      <c r="C141" s="264"/>
      <c r="D141" s="264"/>
      <c r="E141" s="264"/>
      <c r="F141" s="264"/>
    </row>
    <row r="142" spans="2:6" x14ac:dyDescent="0.25">
      <c r="B142" s="263"/>
      <c r="C142" s="264"/>
      <c r="D142" s="264"/>
      <c r="E142" s="264"/>
      <c r="F142" s="264"/>
    </row>
    <row r="143" spans="2:6" x14ac:dyDescent="0.25">
      <c r="B143" s="263"/>
      <c r="C143" s="264"/>
      <c r="D143" s="264"/>
      <c r="E143" s="264"/>
      <c r="F143" s="264"/>
    </row>
    <row r="144" spans="2:6" x14ac:dyDescent="0.25">
      <c r="B144" s="263"/>
      <c r="C144" s="264"/>
      <c r="D144" s="264"/>
      <c r="E144" s="264"/>
      <c r="F144" s="264"/>
    </row>
    <row r="145" spans="2:6" x14ac:dyDescent="0.25">
      <c r="B145" s="263"/>
      <c r="C145" s="264"/>
      <c r="D145" s="264"/>
      <c r="E145" s="264"/>
      <c r="F145" s="264"/>
    </row>
    <row r="146" spans="2:6" x14ac:dyDescent="0.25">
      <c r="B146" s="263"/>
      <c r="C146" s="264"/>
      <c r="D146" s="264"/>
      <c r="E146" s="264"/>
      <c r="F146" s="264"/>
    </row>
    <row r="147" spans="2:6" x14ac:dyDescent="0.25">
      <c r="B147" s="263"/>
      <c r="C147" s="264"/>
      <c r="D147" s="264"/>
      <c r="E147" s="264"/>
      <c r="F147" s="264"/>
    </row>
    <row r="148" spans="2:6" x14ac:dyDescent="0.25">
      <c r="B148" s="263"/>
      <c r="C148" s="264"/>
      <c r="D148" s="264"/>
      <c r="E148" s="264"/>
      <c r="F148" s="264"/>
    </row>
    <row r="149" spans="2:6" x14ac:dyDescent="0.25">
      <c r="B149" s="263"/>
      <c r="C149" s="264"/>
      <c r="D149" s="264"/>
      <c r="E149" s="264"/>
      <c r="F149" s="264"/>
    </row>
    <row r="150" spans="2:6" x14ac:dyDescent="0.25">
      <c r="B150" s="263"/>
      <c r="C150" s="264"/>
      <c r="D150" s="264"/>
      <c r="E150" s="264"/>
      <c r="F150" s="264"/>
    </row>
    <row r="151" spans="2:6" x14ac:dyDescent="0.25">
      <c r="B151" s="263"/>
      <c r="C151" s="264"/>
      <c r="D151" s="264"/>
      <c r="E151" s="264"/>
      <c r="F151" s="264"/>
    </row>
    <row r="152" spans="2:6" x14ac:dyDescent="0.25">
      <c r="B152" s="263"/>
      <c r="C152" s="264"/>
      <c r="D152" s="264"/>
      <c r="E152" s="264"/>
      <c r="F152" s="264"/>
    </row>
    <row r="153" spans="2:6" x14ac:dyDescent="0.25">
      <c r="B153" s="263"/>
      <c r="C153" s="264"/>
      <c r="D153" s="264"/>
      <c r="E153" s="264"/>
      <c r="F153" s="264"/>
    </row>
    <row r="154" spans="2:6" x14ac:dyDescent="0.25">
      <c r="B154" s="263"/>
      <c r="C154" s="264"/>
      <c r="D154" s="264"/>
      <c r="E154" s="264"/>
      <c r="F154" s="264"/>
    </row>
    <row r="155" spans="2:6" x14ac:dyDescent="0.25">
      <c r="B155" s="263"/>
      <c r="C155" s="264"/>
      <c r="D155" s="264"/>
      <c r="E155" s="264"/>
      <c r="F155" s="264"/>
    </row>
    <row r="156" spans="2:6" x14ac:dyDescent="0.25">
      <c r="B156" s="263"/>
      <c r="C156" s="264"/>
      <c r="D156" s="264"/>
      <c r="E156" s="264"/>
      <c r="F156" s="264"/>
    </row>
    <row r="157" spans="2:6" x14ac:dyDescent="0.25">
      <c r="B157" s="263"/>
      <c r="C157" s="264"/>
      <c r="D157" s="264"/>
      <c r="E157" s="264"/>
      <c r="F157" s="264"/>
    </row>
    <row r="158" spans="2:6" x14ac:dyDescent="0.25">
      <c r="B158" s="263"/>
      <c r="C158" s="264"/>
      <c r="D158" s="264"/>
      <c r="E158" s="264"/>
      <c r="F158" s="264"/>
    </row>
    <row r="159" spans="2:6" x14ac:dyDescent="0.25">
      <c r="B159" s="263"/>
      <c r="C159" s="264"/>
      <c r="D159" s="264"/>
      <c r="E159" s="264"/>
      <c r="F159" s="264"/>
    </row>
    <row r="160" spans="2:6" x14ac:dyDescent="0.25">
      <c r="B160" s="263"/>
      <c r="C160" s="264"/>
      <c r="D160" s="264"/>
      <c r="E160" s="264"/>
      <c r="F160" s="264"/>
    </row>
    <row r="161" spans="2:6" x14ac:dyDescent="0.25">
      <c r="B161" s="263"/>
      <c r="C161" s="264"/>
      <c r="D161" s="264"/>
      <c r="E161" s="264"/>
      <c r="F161" s="264"/>
    </row>
    <row r="162" spans="2:6" x14ac:dyDescent="0.25">
      <c r="B162" s="263"/>
      <c r="C162" s="264"/>
      <c r="D162" s="264"/>
      <c r="E162" s="264"/>
      <c r="F162" s="264"/>
    </row>
    <row r="163" spans="2:6" x14ac:dyDescent="0.25">
      <c r="B163" s="263"/>
      <c r="C163" s="264"/>
      <c r="D163" s="264"/>
      <c r="E163" s="264"/>
      <c r="F163" s="264"/>
    </row>
    <row r="164" spans="2:6" x14ac:dyDescent="0.25">
      <c r="B164" s="263"/>
      <c r="C164" s="264"/>
      <c r="D164" s="264"/>
      <c r="E164" s="264"/>
      <c r="F164" s="264"/>
    </row>
    <row r="165" spans="2:6" x14ac:dyDescent="0.25">
      <c r="B165" s="263"/>
      <c r="C165" s="264"/>
      <c r="D165" s="264"/>
      <c r="E165" s="264"/>
      <c r="F165" s="264"/>
    </row>
    <row r="166" spans="2:6" x14ac:dyDescent="0.25">
      <c r="B166" s="263"/>
      <c r="C166" s="264"/>
      <c r="D166" s="264"/>
      <c r="E166" s="264"/>
      <c r="F166" s="264"/>
    </row>
    <row r="167" spans="2:6" x14ac:dyDescent="0.25">
      <c r="B167" s="263"/>
      <c r="C167" s="264"/>
      <c r="D167" s="264"/>
      <c r="E167" s="264"/>
      <c r="F167" s="264"/>
    </row>
    <row r="168" spans="2:6" x14ac:dyDescent="0.25">
      <c r="B168" s="263"/>
      <c r="C168" s="264"/>
      <c r="D168" s="264"/>
      <c r="E168" s="264"/>
      <c r="F168" s="264"/>
    </row>
    <row r="169" spans="2:6" x14ac:dyDescent="0.25">
      <c r="B169" s="263"/>
      <c r="C169" s="264"/>
      <c r="D169" s="264"/>
      <c r="E169" s="264"/>
      <c r="F169" s="264"/>
    </row>
    <row r="170" spans="2:6" x14ac:dyDescent="0.25">
      <c r="B170" s="263"/>
      <c r="C170" s="264"/>
      <c r="D170" s="264"/>
      <c r="E170" s="264"/>
      <c r="F170" s="264"/>
    </row>
    <row r="171" spans="2:6" x14ac:dyDescent="0.25">
      <c r="B171" s="263"/>
      <c r="C171" s="264"/>
      <c r="D171" s="264"/>
      <c r="E171" s="264"/>
      <c r="F171" s="264"/>
    </row>
    <row r="172" spans="2:6" x14ac:dyDescent="0.25">
      <c r="B172" s="263"/>
      <c r="C172" s="264"/>
      <c r="D172" s="264"/>
      <c r="E172" s="264"/>
      <c r="F172" s="264"/>
    </row>
    <row r="173" spans="2:6" x14ac:dyDescent="0.25">
      <c r="B173" s="263"/>
      <c r="C173" s="264"/>
      <c r="D173" s="264"/>
      <c r="E173" s="264"/>
      <c r="F173" s="264"/>
    </row>
    <row r="174" spans="2:6" x14ac:dyDescent="0.25">
      <c r="B174" s="263"/>
      <c r="C174" s="264"/>
      <c r="D174" s="264"/>
      <c r="E174" s="264"/>
      <c r="F174" s="264"/>
    </row>
    <row r="175" spans="2:6" x14ac:dyDescent="0.25">
      <c r="B175" s="263"/>
      <c r="C175" s="264"/>
      <c r="D175" s="264"/>
      <c r="E175" s="264"/>
      <c r="F175" s="264"/>
    </row>
    <row r="176" spans="2:6" x14ac:dyDescent="0.25">
      <c r="B176" s="263"/>
      <c r="C176" s="264"/>
      <c r="D176" s="264"/>
      <c r="E176" s="264"/>
      <c r="F176" s="264"/>
    </row>
    <row r="177" spans="2:6" x14ac:dyDescent="0.25">
      <c r="B177" s="263"/>
      <c r="C177" s="264"/>
      <c r="D177" s="264"/>
      <c r="E177" s="264"/>
      <c r="F177" s="264"/>
    </row>
    <row r="178" spans="2:6" x14ac:dyDescent="0.25">
      <c r="B178" s="263"/>
      <c r="C178" s="264"/>
      <c r="D178" s="264"/>
      <c r="E178" s="264"/>
      <c r="F178" s="264"/>
    </row>
    <row r="179" spans="2:6" x14ac:dyDescent="0.25">
      <c r="B179" s="263"/>
      <c r="C179" s="264"/>
      <c r="D179" s="264"/>
      <c r="E179" s="264"/>
      <c r="F179" s="264"/>
    </row>
    <row r="180" spans="2:6" x14ac:dyDescent="0.25">
      <c r="B180" s="263"/>
      <c r="C180" s="264"/>
      <c r="D180" s="264"/>
      <c r="E180" s="264"/>
      <c r="F180" s="264"/>
    </row>
    <row r="181" spans="2:6" x14ac:dyDescent="0.25">
      <c r="B181" s="263"/>
      <c r="C181" s="264"/>
      <c r="D181" s="264"/>
      <c r="E181" s="264"/>
      <c r="F181" s="264"/>
    </row>
    <row r="182" spans="2:6" x14ac:dyDescent="0.25">
      <c r="B182" s="263"/>
      <c r="C182" s="264"/>
      <c r="D182" s="264"/>
      <c r="E182" s="264"/>
      <c r="F182" s="264"/>
    </row>
    <row r="183" spans="2:6" x14ac:dyDescent="0.25">
      <c r="B183" s="263"/>
      <c r="C183" s="264"/>
      <c r="D183" s="264"/>
      <c r="E183" s="264"/>
      <c r="F183" s="264"/>
    </row>
    <row r="184" spans="2:6" x14ac:dyDescent="0.25">
      <c r="B184" s="263"/>
      <c r="C184" s="264"/>
      <c r="D184" s="264"/>
      <c r="E184" s="264"/>
      <c r="F184" s="264"/>
    </row>
    <row r="185" spans="2:6" x14ac:dyDescent="0.25">
      <c r="B185" s="263"/>
      <c r="C185" s="264"/>
      <c r="D185" s="264"/>
      <c r="E185" s="264"/>
      <c r="F185" s="264"/>
    </row>
    <row r="186" spans="2:6" x14ac:dyDescent="0.25">
      <c r="B186" s="263"/>
      <c r="C186" s="264"/>
      <c r="D186" s="264"/>
      <c r="E186" s="264"/>
      <c r="F186" s="264"/>
    </row>
    <row r="187" spans="2:6" x14ac:dyDescent="0.25">
      <c r="B187" s="263"/>
      <c r="C187" s="264"/>
      <c r="D187" s="264"/>
      <c r="E187" s="264"/>
      <c r="F187" s="264"/>
    </row>
    <row r="188" spans="2:6" x14ac:dyDescent="0.25">
      <c r="B188" s="263"/>
      <c r="C188" s="264"/>
      <c r="D188" s="264"/>
      <c r="E188" s="264"/>
      <c r="F188" s="264"/>
    </row>
    <row r="189" spans="2:6" x14ac:dyDescent="0.25">
      <c r="B189" s="263"/>
      <c r="C189" s="264"/>
      <c r="D189" s="264"/>
      <c r="E189" s="264"/>
      <c r="F189" s="264"/>
    </row>
    <row r="190" spans="2:6" x14ac:dyDescent="0.25">
      <c r="B190" s="263"/>
      <c r="C190" s="264"/>
      <c r="D190" s="264"/>
      <c r="E190" s="264"/>
      <c r="F190" s="264"/>
    </row>
    <row r="191" spans="2:6" x14ac:dyDescent="0.25">
      <c r="B191" s="263"/>
      <c r="C191" s="264"/>
      <c r="D191" s="264"/>
      <c r="E191" s="264"/>
      <c r="F191" s="264"/>
    </row>
    <row r="192" spans="2:6" x14ac:dyDescent="0.25">
      <c r="B192" s="263"/>
      <c r="C192" s="264"/>
      <c r="D192" s="264"/>
      <c r="E192" s="264"/>
      <c r="F192" s="264"/>
    </row>
    <row r="193" spans="2:6" x14ac:dyDescent="0.25">
      <c r="B193" s="263"/>
      <c r="C193" s="264"/>
      <c r="D193" s="264"/>
      <c r="E193" s="264"/>
      <c r="F193" s="264"/>
    </row>
    <row r="194" spans="2:6" x14ac:dyDescent="0.25">
      <c r="B194" s="263"/>
      <c r="C194" s="264"/>
      <c r="D194" s="264"/>
      <c r="E194" s="264"/>
      <c r="F194" s="264"/>
    </row>
    <row r="195" spans="2:6" x14ac:dyDescent="0.25">
      <c r="B195" s="263"/>
      <c r="C195" s="264"/>
      <c r="D195" s="264"/>
      <c r="E195" s="264"/>
      <c r="F195" s="264"/>
    </row>
    <row r="196" spans="2:6" x14ac:dyDescent="0.25">
      <c r="B196" s="263"/>
      <c r="C196" s="264"/>
      <c r="D196" s="264"/>
      <c r="E196" s="264"/>
      <c r="F196" s="264"/>
    </row>
    <row r="197" spans="2:6" x14ac:dyDescent="0.25">
      <c r="B197" s="263"/>
      <c r="C197" s="264"/>
      <c r="D197" s="264"/>
      <c r="E197" s="264"/>
      <c r="F197" s="264"/>
    </row>
    <row r="198" spans="2:6" x14ac:dyDescent="0.25">
      <c r="B198" s="263"/>
      <c r="C198" s="264"/>
      <c r="D198" s="264"/>
      <c r="E198" s="264"/>
      <c r="F198" s="264"/>
    </row>
    <row r="199" spans="2:6" x14ac:dyDescent="0.25">
      <c r="B199" s="263"/>
      <c r="C199" s="264"/>
      <c r="D199" s="264"/>
      <c r="E199" s="264"/>
      <c r="F199" s="264"/>
    </row>
    <row r="200" spans="2:6" x14ac:dyDescent="0.25">
      <c r="B200" s="263"/>
      <c r="C200" s="264"/>
      <c r="D200" s="264"/>
      <c r="E200" s="264"/>
      <c r="F200" s="264"/>
    </row>
    <row r="201" spans="2:6" x14ac:dyDescent="0.25">
      <c r="B201" s="263"/>
      <c r="C201" s="264"/>
      <c r="D201" s="264"/>
      <c r="E201" s="264"/>
      <c r="F201" s="264"/>
    </row>
    <row r="202" spans="2:6" x14ac:dyDescent="0.25">
      <c r="B202" s="263"/>
      <c r="C202" s="264"/>
      <c r="D202" s="264"/>
      <c r="E202" s="264"/>
      <c r="F202" s="264"/>
    </row>
    <row r="203" spans="2:6" x14ac:dyDescent="0.25">
      <c r="B203" s="263"/>
      <c r="C203" s="264"/>
      <c r="D203" s="264"/>
      <c r="E203" s="264"/>
      <c r="F203" s="264"/>
    </row>
    <row r="204" spans="2:6" x14ac:dyDescent="0.25">
      <c r="B204" s="263"/>
      <c r="C204" s="264"/>
      <c r="D204" s="264"/>
      <c r="E204" s="264"/>
      <c r="F204" s="264"/>
    </row>
    <row r="205" spans="2:6" x14ac:dyDescent="0.25">
      <c r="B205" s="263"/>
      <c r="C205" s="264"/>
      <c r="D205" s="264"/>
      <c r="E205" s="264"/>
      <c r="F205" s="264"/>
    </row>
    <row r="206" spans="2:6" x14ac:dyDescent="0.25">
      <c r="B206" s="263"/>
      <c r="C206" s="264"/>
      <c r="D206" s="264"/>
      <c r="E206" s="264"/>
      <c r="F206" s="264"/>
    </row>
    <row r="207" spans="2:6" x14ac:dyDescent="0.25">
      <c r="B207" s="263"/>
      <c r="C207" s="264"/>
      <c r="D207" s="264"/>
      <c r="E207" s="264"/>
      <c r="F207" s="264"/>
    </row>
    <row r="208" spans="2:6" x14ac:dyDescent="0.25">
      <c r="B208" s="263"/>
      <c r="C208" s="264"/>
      <c r="D208" s="264"/>
      <c r="E208" s="264"/>
      <c r="F208" s="264"/>
    </row>
    <row r="209" spans="2:6" x14ac:dyDescent="0.25">
      <c r="B209" s="263"/>
      <c r="C209" s="264"/>
      <c r="D209" s="264"/>
      <c r="E209" s="264"/>
      <c r="F209" s="264"/>
    </row>
    <row r="210" spans="2:6" x14ac:dyDescent="0.25">
      <c r="B210" s="263"/>
      <c r="C210" s="264"/>
      <c r="D210" s="264"/>
      <c r="E210" s="264"/>
      <c r="F210" s="264"/>
    </row>
    <row r="211" spans="2:6" x14ac:dyDescent="0.25">
      <c r="B211" s="263"/>
      <c r="C211" s="264"/>
      <c r="D211" s="264"/>
      <c r="E211" s="264"/>
      <c r="F211" s="264"/>
    </row>
    <row r="212" spans="2:6" x14ac:dyDescent="0.25">
      <c r="B212" s="263"/>
      <c r="C212" s="264"/>
      <c r="D212" s="264"/>
      <c r="E212" s="264"/>
      <c r="F212" s="264"/>
    </row>
    <row r="213" spans="2:6" x14ac:dyDescent="0.25">
      <c r="B213" s="263"/>
      <c r="C213" s="264"/>
      <c r="D213" s="264"/>
      <c r="E213" s="264"/>
      <c r="F213" s="264"/>
    </row>
    <row r="214" spans="2:6" x14ac:dyDescent="0.25">
      <c r="B214" s="263"/>
      <c r="C214" s="264"/>
      <c r="D214" s="264"/>
      <c r="E214" s="264"/>
      <c r="F214" s="264"/>
    </row>
    <row r="215" spans="2:6" x14ac:dyDescent="0.25">
      <c r="B215" s="263"/>
      <c r="C215" s="264"/>
      <c r="D215" s="264"/>
      <c r="E215" s="264"/>
      <c r="F215" s="264"/>
    </row>
    <row r="216" spans="2:6" x14ac:dyDescent="0.25">
      <c r="B216" s="263"/>
      <c r="C216" s="264"/>
      <c r="D216" s="264"/>
      <c r="E216" s="264"/>
      <c r="F216" s="264"/>
    </row>
    <row r="217" spans="2:6" x14ac:dyDescent="0.25">
      <c r="B217" s="263"/>
      <c r="C217" s="264"/>
      <c r="D217" s="264"/>
      <c r="E217" s="264"/>
      <c r="F217" s="264"/>
    </row>
    <row r="218" spans="2:6" x14ac:dyDescent="0.25">
      <c r="B218" s="263"/>
      <c r="C218" s="264"/>
      <c r="D218" s="264"/>
      <c r="E218" s="264"/>
      <c r="F218" s="264"/>
    </row>
    <row r="219" spans="2:6" x14ac:dyDescent="0.25">
      <c r="B219" s="263"/>
      <c r="C219" s="264"/>
      <c r="D219" s="264"/>
      <c r="E219" s="264"/>
      <c r="F219" s="264"/>
    </row>
    <row r="220" spans="2:6" x14ac:dyDescent="0.25">
      <c r="B220" s="263"/>
      <c r="C220" s="264"/>
      <c r="D220" s="264"/>
      <c r="E220" s="264"/>
      <c r="F220" s="264"/>
    </row>
    <row r="221" spans="2:6" x14ac:dyDescent="0.25">
      <c r="B221" s="263"/>
      <c r="C221" s="264"/>
      <c r="D221" s="264"/>
      <c r="E221" s="264"/>
      <c r="F221" s="264"/>
    </row>
    <row r="222" spans="2:6" x14ac:dyDescent="0.25">
      <c r="B222" s="263"/>
      <c r="C222" s="264"/>
      <c r="D222" s="264"/>
      <c r="E222" s="264"/>
      <c r="F222" s="264"/>
    </row>
    <row r="223" spans="2:6" x14ac:dyDescent="0.25">
      <c r="B223" s="263"/>
      <c r="C223" s="264"/>
      <c r="D223" s="264"/>
      <c r="E223" s="264"/>
      <c r="F223" s="264"/>
    </row>
    <row r="224" spans="2:6" x14ac:dyDescent="0.25">
      <c r="B224" s="263"/>
      <c r="C224" s="264"/>
      <c r="D224" s="264"/>
      <c r="E224" s="264"/>
      <c r="F224" s="264"/>
    </row>
    <row r="225" spans="2:6" x14ac:dyDescent="0.25">
      <c r="B225" s="263"/>
      <c r="C225" s="264"/>
      <c r="D225" s="264"/>
      <c r="E225" s="264"/>
      <c r="F225" s="264"/>
    </row>
    <row r="226" spans="2:6" x14ac:dyDescent="0.25">
      <c r="B226" s="263"/>
      <c r="C226" s="264"/>
      <c r="D226" s="264"/>
      <c r="E226" s="264"/>
      <c r="F226" s="264"/>
    </row>
    <row r="227" spans="2:6" x14ac:dyDescent="0.25">
      <c r="B227" s="263"/>
      <c r="C227" s="264"/>
      <c r="D227" s="264"/>
      <c r="E227" s="264"/>
      <c r="F227" s="264"/>
    </row>
    <row r="228" spans="2:6" x14ac:dyDescent="0.25">
      <c r="B228" s="263"/>
      <c r="C228" s="264"/>
      <c r="D228" s="264"/>
      <c r="E228" s="264"/>
      <c r="F228" s="264"/>
    </row>
    <row r="229" spans="2:6" x14ac:dyDescent="0.25">
      <c r="B229" s="263"/>
      <c r="C229" s="264"/>
      <c r="D229" s="264"/>
      <c r="E229" s="264"/>
      <c r="F229" s="264"/>
    </row>
    <row r="230" spans="2:6" x14ac:dyDescent="0.25">
      <c r="B230" s="263"/>
      <c r="C230" s="264"/>
      <c r="D230" s="264"/>
      <c r="E230" s="264"/>
      <c r="F230" s="264"/>
    </row>
    <row r="231" spans="2:6" x14ac:dyDescent="0.25">
      <c r="B231" s="263"/>
      <c r="C231" s="264"/>
      <c r="D231" s="264"/>
      <c r="E231" s="264"/>
      <c r="F231" s="264"/>
    </row>
    <row r="232" spans="2:6" x14ac:dyDescent="0.25">
      <c r="B232" s="263"/>
      <c r="C232" s="264"/>
      <c r="D232" s="264"/>
      <c r="E232" s="264"/>
      <c r="F232" s="264"/>
    </row>
    <row r="233" spans="2:6" x14ac:dyDescent="0.25">
      <c r="B233" s="263"/>
      <c r="C233" s="264"/>
      <c r="D233" s="264"/>
      <c r="E233" s="264"/>
      <c r="F233" s="264"/>
    </row>
    <row r="234" spans="2:6" x14ac:dyDescent="0.25">
      <c r="B234" s="263"/>
      <c r="C234" s="264"/>
      <c r="D234" s="264"/>
      <c r="E234" s="264"/>
      <c r="F234" s="264"/>
    </row>
    <row r="235" spans="2:6" x14ac:dyDescent="0.25">
      <c r="B235" s="263"/>
      <c r="C235" s="264"/>
      <c r="D235" s="264"/>
      <c r="E235" s="264"/>
      <c r="F235" s="264"/>
    </row>
    <row r="236" spans="2:6" x14ac:dyDescent="0.25">
      <c r="B236" s="263"/>
      <c r="C236" s="264"/>
      <c r="D236" s="264"/>
      <c r="E236" s="264"/>
      <c r="F236" s="264"/>
    </row>
    <row r="237" spans="2:6" x14ac:dyDescent="0.25">
      <c r="B237" s="263"/>
      <c r="C237" s="264"/>
      <c r="D237" s="264"/>
      <c r="E237" s="264"/>
      <c r="F237" s="264"/>
    </row>
    <row r="238" spans="2:6" x14ac:dyDescent="0.25">
      <c r="B238" s="263"/>
      <c r="C238" s="264"/>
      <c r="D238" s="264"/>
      <c r="E238" s="264"/>
      <c r="F238" s="264"/>
    </row>
    <row r="239" spans="2:6" x14ac:dyDescent="0.25">
      <c r="B239" s="263"/>
      <c r="C239" s="264"/>
      <c r="D239" s="264"/>
      <c r="E239" s="264"/>
      <c r="F239" s="264"/>
    </row>
    <row r="240" spans="2:6" x14ac:dyDescent="0.25">
      <c r="B240" s="263"/>
      <c r="C240" s="264"/>
      <c r="D240" s="264"/>
      <c r="E240" s="264"/>
      <c r="F240" s="264"/>
    </row>
    <row r="241" spans="2:6" x14ac:dyDescent="0.25">
      <c r="B241" s="263"/>
      <c r="C241" s="264"/>
      <c r="D241" s="264"/>
      <c r="E241" s="264"/>
      <c r="F241" s="264"/>
    </row>
    <row r="242" spans="2:6" x14ac:dyDescent="0.25">
      <c r="B242" s="263"/>
      <c r="C242" s="264"/>
      <c r="D242" s="264"/>
      <c r="E242" s="264"/>
      <c r="F242" s="264"/>
    </row>
    <row r="243" spans="2:6" x14ac:dyDescent="0.25">
      <c r="B243" s="263"/>
      <c r="C243" s="264"/>
      <c r="D243" s="264"/>
      <c r="E243" s="264"/>
      <c r="F243" s="264"/>
    </row>
    <row r="244" spans="2:6" x14ac:dyDescent="0.25">
      <c r="B244" s="263"/>
      <c r="C244" s="264"/>
      <c r="D244" s="264"/>
      <c r="E244" s="264"/>
      <c r="F244" s="264"/>
    </row>
    <row r="245" spans="2:6" x14ac:dyDescent="0.25">
      <c r="B245" s="263"/>
      <c r="C245" s="264"/>
      <c r="D245" s="264"/>
      <c r="E245" s="264"/>
      <c r="F245" s="264"/>
    </row>
    <row r="246" spans="2:6" x14ac:dyDescent="0.25">
      <c r="B246" s="263"/>
      <c r="C246" s="264"/>
      <c r="D246" s="264"/>
      <c r="E246" s="264"/>
      <c r="F246" s="264"/>
    </row>
    <row r="247" spans="2:6" x14ac:dyDescent="0.25">
      <c r="B247" s="263"/>
      <c r="C247" s="264"/>
      <c r="D247" s="264"/>
      <c r="E247" s="264"/>
      <c r="F247" s="264"/>
    </row>
    <row r="248" spans="2:6" x14ac:dyDescent="0.25">
      <c r="B248" s="263"/>
      <c r="C248" s="264"/>
      <c r="D248" s="264"/>
      <c r="E248" s="264"/>
      <c r="F248" s="264"/>
    </row>
    <row r="249" spans="2:6" x14ac:dyDescent="0.25">
      <c r="B249" s="263"/>
      <c r="C249" s="264"/>
      <c r="D249" s="264"/>
      <c r="E249" s="264"/>
      <c r="F249" s="264"/>
    </row>
    <row r="250" spans="2:6" x14ac:dyDescent="0.25">
      <c r="B250" s="263"/>
      <c r="C250" s="264"/>
      <c r="D250" s="264"/>
      <c r="E250" s="264"/>
      <c r="F250" s="264"/>
    </row>
    <row r="251" spans="2:6" x14ac:dyDescent="0.25">
      <c r="B251" s="263"/>
      <c r="C251" s="264"/>
      <c r="D251" s="264"/>
      <c r="E251" s="264"/>
      <c r="F251" s="264"/>
    </row>
    <row r="252" spans="2:6" x14ac:dyDescent="0.25">
      <c r="B252" s="263"/>
      <c r="C252" s="264"/>
      <c r="D252" s="264"/>
      <c r="E252" s="264"/>
      <c r="F252" s="264"/>
    </row>
    <row r="253" spans="2:6" x14ac:dyDescent="0.25">
      <c r="B253" s="263"/>
      <c r="C253" s="264"/>
      <c r="D253" s="264"/>
      <c r="E253" s="264"/>
      <c r="F253" s="264"/>
    </row>
    <row r="254" spans="2:6" x14ac:dyDescent="0.25">
      <c r="B254" s="263"/>
      <c r="C254" s="264"/>
      <c r="D254" s="264"/>
      <c r="E254" s="264"/>
      <c r="F254" s="264"/>
    </row>
    <row r="255" spans="2:6" x14ac:dyDescent="0.25">
      <c r="B255" s="263"/>
      <c r="C255" s="264"/>
      <c r="D255" s="264"/>
      <c r="E255" s="264"/>
      <c r="F255" s="264"/>
    </row>
    <row r="256" spans="2:6" x14ac:dyDescent="0.25">
      <c r="B256" s="263"/>
      <c r="C256" s="264"/>
      <c r="D256" s="264"/>
      <c r="E256" s="264"/>
      <c r="F256" s="264"/>
    </row>
    <row r="257" spans="2:6" x14ac:dyDescent="0.25">
      <c r="B257" s="263"/>
      <c r="C257" s="264"/>
      <c r="D257" s="264"/>
      <c r="E257" s="264"/>
      <c r="F257" s="264"/>
    </row>
    <row r="258" spans="2:6" x14ac:dyDescent="0.25">
      <c r="B258" s="263"/>
      <c r="C258" s="264"/>
      <c r="D258" s="264"/>
      <c r="E258" s="264"/>
      <c r="F258" s="264"/>
    </row>
    <row r="259" spans="2:6" x14ac:dyDescent="0.25">
      <c r="B259" s="263"/>
      <c r="C259" s="264"/>
      <c r="D259" s="264"/>
      <c r="E259" s="264"/>
      <c r="F259" s="264"/>
    </row>
    <row r="260" spans="2:6" x14ac:dyDescent="0.25">
      <c r="B260" s="263"/>
      <c r="C260" s="264"/>
      <c r="D260" s="264"/>
      <c r="E260" s="264"/>
      <c r="F260" s="264"/>
    </row>
    <row r="261" spans="2:6" x14ac:dyDescent="0.25">
      <c r="B261" s="263"/>
      <c r="C261" s="264"/>
      <c r="D261" s="264"/>
      <c r="E261" s="264"/>
      <c r="F261" s="264"/>
    </row>
    <row r="262" spans="2:6" x14ac:dyDescent="0.25">
      <c r="B262" s="263"/>
      <c r="C262" s="264"/>
      <c r="D262" s="264"/>
      <c r="E262" s="264"/>
      <c r="F262" s="264"/>
    </row>
    <row r="263" spans="2:6" x14ac:dyDescent="0.25">
      <c r="B263" s="263"/>
      <c r="C263" s="264"/>
      <c r="D263" s="264"/>
      <c r="E263" s="264"/>
      <c r="F263" s="264"/>
    </row>
    <row r="264" spans="2:6" x14ac:dyDescent="0.25">
      <c r="B264" s="263"/>
      <c r="C264" s="264"/>
      <c r="D264" s="264"/>
      <c r="E264" s="264"/>
      <c r="F264" s="264"/>
    </row>
    <row r="265" spans="2:6" x14ac:dyDescent="0.25">
      <c r="B265" s="263"/>
      <c r="C265" s="264"/>
      <c r="D265" s="264"/>
      <c r="E265" s="264"/>
      <c r="F265" s="264"/>
    </row>
    <row r="266" spans="2:6" x14ac:dyDescent="0.25">
      <c r="B266" s="263"/>
      <c r="C266" s="264"/>
      <c r="D266" s="264"/>
      <c r="E266" s="264"/>
      <c r="F266" s="264"/>
    </row>
    <row r="267" spans="2:6" x14ac:dyDescent="0.25">
      <c r="B267" s="263"/>
      <c r="C267" s="264"/>
      <c r="D267" s="264"/>
      <c r="E267" s="264"/>
      <c r="F267" s="264"/>
    </row>
    <row r="268" spans="2:6" x14ac:dyDescent="0.25">
      <c r="B268" s="263"/>
      <c r="C268" s="264"/>
      <c r="D268" s="264"/>
      <c r="E268" s="264"/>
      <c r="F268" s="264"/>
    </row>
    <row r="269" spans="2:6" x14ac:dyDescent="0.25">
      <c r="B269" s="263"/>
      <c r="C269" s="264"/>
      <c r="D269" s="264"/>
      <c r="E269" s="264"/>
      <c r="F269" s="264"/>
    </row>
    <row r="270" spans="2:6" x14ac:dyDescent="0.25">
      <c r="B270" s="263"/>
      <c r="C270" s="264"/>
      <c r="D270" s="264"/>
      <c r="E270" s="264"/>
      <c r="F270" s="264"/>
    </row>
    <row r="271" spans="2:6" x14ac:dyDescent="0.25">
      <c r="B271" s="263"/>
      <c r="C271" s="264"/>
      <c r="D271" s="264"/>
      <c r="E271" s="264"/>
      <c r="F271" s="264"/>
    </row>
    <row r="272" spans="2:6" x14ac:dyDescent="0.25">
      <c r="B272" s="263"/>
      <c r="C272" s="264"/>
      <c r="D272" s="264"/>
      <c r="E272" s="264"/>
      <c r="F272" s="264"/>
    </row>
    <row r="273" spans="2:6" x14ac:dyDescent="0.25">
      <c r="B273" s="263"/>
      <c r="C273" s="264"/>
      <c r="D273" s="264"/>
      <c r="E273" s="264"/>
      <c r="F273" s="264"/>
    </row>
    <row r="274" spans="2:6" x14ac:dyDescent="0.25">
      <c r="B274" s="263"/>
      <c r="C274" s="264"/>
      <c r="D274" s="264"/>
      <c r="E274" s="264"/>
      <c r="F274" s="264"/>
    </row>
    <row r="275" spans="2:6" x14ac:dyDescent="0.25">
      <c r="B275" s="263"/>
      <c r="C275" s="264"/>
      <c r="D275" s="264"/>
      <c r="E275" s="264"/>
      <c r="F275" s="264"/>
    </row>
    <row r="276" spans="2:6" x14ac:dyDescent="0.25">
      <c r="B276" s="263"/>
      <c r="C276" s="264"/>
      <c r="D276" s="264"/>
      <c r="E276" s="264"/>
      <c r="F276" s="264"/>
    </row>
    <row r="277" spans="2:6" x14ac:dyDescent="0.25">
      <c r="B277" s="263"/>
      <c r="C277" s="264"/>
      <c r="D277" s="264"/>
      <c r="E277" s="264"/>
      <c r="F277" s="264"/>
    </row>
    <row r="278" spans="2:6" x14ac:dyDescent="0.25">
      <c r="B278" s="263"/>
      <c r="C278" s="264"/>
      <c r="D278" s="264"/>
      <c r="E278" s="264"/>
      <c r="F278" s="264"/>
    </row>
    <row r="279" spans="2:6" x14ac:dyDescent="0.25">
      <c r="B279" s="263"/>
      <c r="C279" s="264"/>
      <c r="D279" s="264"/>
      <c r="E279" s="264"/>
      <c r="F279" s="264"/>
    </row>
    <row r="280" spans="2:6" x14ac:dyDescent="0.25">
      <c r="B280" s="263"/>
      <c r="C280" s="264"/>
      <c r="D280" s="264"/>
      <c r="E280" s="264"/>
      <c r="F280" s="264"/>
    </row>
    <row r="281" spans="2:6" x14ac:dyDescent="0.25">
      <c r="B281" s="263"/>
      <c r="C281" s="264"/>
      <c r="D281" s="264"/>
      <c r="E281" s="264"/>
      <c r="F281" s="264"/>
    </row>
    <row r="282" spans="2:6" x14ac:dyDescent="0.25">
      <c r="B282" s="263"/>
      <c r="C282" s="264"/>
      <c r="D282" s="264"/>
      <c r="E282" s="264"/>
      <c r="F282" s="264"/>
    </row>
    <row r="283" spans="2:6" x14ac:dyDescent="0.25">
      <c r="B283" s="263"/>
      <c r="C283" s="264"/>
      <c r="D283" s="264"/>
      <c r="E283" s="264"/>
      <c r="F283" s="264"/>
    </row>
    <row r="284" spans="2:6" x14ac:dyDescent="0.25">
      <c r="B284" s="263"/>
      <c r="C284" s="264"/>
      <c r="D284" s="264"/>
      <c r="E284" s="264"/>
      <c r="F284" s="264"/>
    </row>
    <row r="285" spans="2:6" x14ac:dyDescent="0.25">
      <c r="B285" s="263"/>
      <c r="C285" s="264"/>
      <c r="D285" s="264"/>
      <c r="E285" s="264"/>
      <c r="F285" s="264"/>
    </row>
    <row r="286" spans="2:6" x14ac:dyDescent="0.25">
      <c r="B286" s="263"/>
      <c r="C286" s="264"/>
      <c r="D286" s="264"/>
      <c r="E286" s="264"/>
      <c r="F286" s="264"/>
    </row>
    <row r="287" spans="2:6" x14ac:dyDescent="0.25">
      <c r="B287" s="263"/>
      <c r="C287" s="264"/>
      <c r="D287" s="264"/>
      <c r="E287" s="264"/>
      <c r="F287" s="264"/>
    </row>
    <row r="288" spans="2:6" x14ac:dyDescent="0.25">
      <c r="B288" s="263"/>
      <c r="C288" s="264"/>
      <c r="D288" s="264"/>
      <c r="E288" s="264"/>
      <c r="F288" s="264"/>
    </row>
    <row r="289" spans="2:6" x14ac:dyDescent="0.25">
      <c r="B289" s="263"/>
      <c r="C289" s="264"/>
      <c r="D289" s="264"/>
      <c r="E289" s="264"/>
      <c r="F289" s="264"/>
    </row>
    <row r="290" spans="2:6" x14ac:dyDescent="0.25">
      <c r="B290" s="263"/>
      <c r="C290" s="264"/>
      <c r="D290" s="264"/>
      <c r="E290" s="264"/>
      <c r="F290" s="264"/>
    </row>
    <row r="291" spans="2:6" x14ac:dyDescent="0.25">
      <c r="B291" s="263"/>
      <c r="C291" s="264"/>
      <c r="D291" s="264"/>
      <c r="E291" s="264"/>
      <c r="F291" s="264"/>
    </row>
    <row r="292" spans="2:6" x14ac:dyDescent="0.25">
      <c r="B292" s="263"/>
      <c r="C292" s="264"/>
      <c r="D292" s="264"/>
      <c r="E292" s="264"/>
      <c r="F292" s="264"/>
    </row>
    <row r="293" spans="2:6" x14ac:dyDescent="0.25">
      <c r="B293" s="263"/>
      <c r="C293" s="264"/>
      <c r="D293" s="264"/>
      <c r="E293" s="264"/>
      <c r="F293" s="264"/>
    </row>
    <row r="294" spans="2:6" x14ac:dyDescent="0.25">
      <c r="B294" s="263"/>
      <c r="C294" s="264"/>
      <c r="D294" s="264"/>
      <c r="E294" s="264"/>
      <c r="F294" s="264"/>
    </row>
    <row r="295" spans="2:6" x14ac:dyDescent="0.25">
      <c r="B295" s="263"/>
      <c r="C295" s="264"/>
      <c r="D295" s="264"/>
      <c r="E295" s="264"/>
      <c r="F295" s="264"/>
    </row>
    <row r="296" spans="2:6" x14ac:dyDescent="0.25">
      <c r="B296" s="263"/>
      <c r="C296" s="264"/>
      <c r="D296" s="264"/>
      <c r="E296" s="264"/>
      <c r="F296" s="264"/>
    </row>
    <row r="297" spans="2:6" x14ac:dyDescent="0.25">
      <c r="B297" s="263"/>
      <c r="C297" s="264"/>
      <c r="D297" s="264"/>
      <c r="E297" s="264"/>
      <c r="F297" s="264"/>
    </row>
    <row r="298" spans="2:6" x14ac:dyDescent="0.25">
      <c r="B298" s="263"/>
      <c r="C298" s="264"/>
      <c r="D298" s="264"/>
      <c r="E298" s="264"/>
      <c r="F298" s="264"/>
    </row>
    <row r="299" spans="2:6" x14ac:dyDescent="0.25">
      <c r="B299" s="263"/>
      <c r="C299" s="264"/>
      <c r="D299" s="264"/>
      <c r="E299" s="264"/>
      <c r="F299" s="264"/>
    </row>
    <row r="300" spans="2:6" x14ac:dyDescent="0.25">
      <c r="B300" s="263"/>
      <c r="C300" s="264"/>
      <c r="D300" s="264"/>
      <c r="E300" s="264"/>
      <c r="F300" s="264"/>
    </row>
    <row r="301" spans="2:6" x14ac:dyDescent="0.25">
      <c r="B301" s="263"/>
      <c r="C301" s="264"/>
      <c r="D301" s="264"/>
      <c r="E301" s="264"/>
      <c r="F301" s="264"/>
    </row>
    <row r="302" spans="2:6" x14ac:dyDescent="0.25">
      <c r="B302" s="263"/>
      <c r="C302" s="264"/>
      <c r="D302" s="264"/>
      <c r="E302" s="264"/>
      <c r="F302" s="264"/>
    </row>
    <row r="303" spans="2:6" x14ac:dyDescent="0.25">
      <c r="B303" s="263"/>
      <c r="C303" s="264"/>
      <c r="D303" s="264"/>
      <c r="E303" s="264"/>
      <c r="F303" s="264"/>
    </row>
    <row r="304" spans="2:6" x14ac:dyDescent="0.25">
      <c r="B304" s="263"/>
      <c r="C304" s="264"/>
      <c r="D304" s="264"/>
      <c r="E304" s="264"/>
      <c r="F304" s="264"/>
    </row>
    <row r="305" spans="2:6" x14ac:dyDescent="0.25">
      <c r="B305" s="263"/>
      <c r="C305" s="264"/>
      <c r="D305" s="264"/>
      <c r="E305" s="264"/>
      <c r="F305" s="264"/>
    </row>
    <row r="306" spans="2:6" x14ac:dyDescent="0.25">
      <c r="B306" s="263"/>
      <c r="C306" s="264"/>
      <c r="D306" s="264"/>
      <c r="E306" s="264"/>
      <c r="F306" s="264"/>
    </row>
    <row r="307" spans="2:6" x14ac:dyDescent="0.25">
      <c r="B307" s="263"/>
      <c r="C307" s="264"/>
      <c r="D307" s="264"/>
      <c r="E307" s="264"/>
      <c r="F307" s="264"/>
    </row>
    <row r="308" spans="2:6" x14ac:dyDescent="0.25">
      <c r="B308" s="263"/>
      <c r="C308" s="264"/>
      <c r="D308" s="264"/>
      <c r="E308" s="264"/>
      <c r="F308" s="264"/>
    </row>
    <row r="309" spans="2:6" x14ac:dyDescent="0.25">
      <c r="B309" s="263"/>
      <c r="C309" s="264"/>
      <c r="D309" s="264"/>
      <c r="E309" s="264"/>
      <c r="F309" s="264"/>
    </row>
    <row r="310" spans="2:6" x14ac:dyDescent="0.25">
      <c r="B310" s="263"/>
      <c r="C310" s="264"/>
      <c r="D310" s="264"/>
      <c r="E310" s="264"/>
      <c r="F310" s="264"/>
    </row>
    <row r="311" spans="2:6" x14ac:dyDescent="0.25">
      <c r="B311" s="263"/>
      <c r="C311" s="264"/>
      <c r="D311" s="264"/>
      <c r="E311" s="264"/>
      <c r="F311" s="264"/>
    </row>
    <row r="312" spans="2:6" x14ac:dyDescent="0.25">
      <c r="B312" s="263"/>
      <c r="C312" s="264"/>
      <c r="D312" s="264"/>
      <c r="E312" s="264"/>
      <c r="F312" s="264"/>
    </row>
    <row r="313" spans="2:6" x14ac:dyDescent="0.25">
      <c r="B313" s="263"/>
      <c r="C313" s="264"/>
      <c r="D313" s="264"/>
      <c r="E313" s="264"/>
      <c r="F313" s="264"/>
    </row>
    <row r="314" spans="2:6" x14ac:dyDescent="0.25">
      <c r="B314" s="263"/>
      <c r="C314" s="264"/>
      <c r="D314" s="264"/>
      <c r="E314" s="264"/>
      <c r="F314" s="264"/>
    </row>
    <row r="315" spans="2:6" x14ac:dyDescent="0.25">
      <c r="B315" s="263"/>
      <c r="C315" s="264"/>
      <c r="D315" s="264"/>
      <c r="E315" s="264"/>
      <c r="F315" s="264"/>
    </row>
    <row r="316" spans="2:6" x14ac:dyDescent="0.25">
      <c r="B316" s="263"/>
      <c r="C316" s="264"/>
      <c r="D316" s="264"/>
      <c r="E316" s="264"/>
      <c r="F316" s="264"/>
    </row>
    <row r="317" spans="2:6" x14ac:dyDescent="0.25">
      <c r="B317" s="263"/>
      <c r="C317" s="264"/>
      <c r="D317" s="264"/>
      <c r="E317" s="264"/>
      <c r="F317" s="264"/>
    </row>
    <row r="318" spans="2:6" x14ac:dyDescent="0.25">
      <c r="B318" s="263"/>
      <c r="C318" s="264"/>
      <c r="D318" s="264"/>
      <c r="E318" s="264"/>
      <c r="F318" s="264"/>
    </row>
    <row r="319" spans="2:6" x14ac:dyDescent="0.25">
      <c r="B319" s="263"/>
      <c r="C319" s="264"/>
      <c r="D319" s="264"/>
      <c r="E319" s="264"/>
      <c r="F319" s="264"/>
    </row>
    <row r="320" spans="2:6" x14ac:dyDescent="0.25">
      <c r="B320" s="263"/>
      <c r="C320" s="264"/>
      <c r="D320" s="264"/>
      <c r="E320" s="264"/>
      <c r="F320" s="264"/>
    </row>
    <row r="321" spans="2:6" x14ac:dyDescent="0.25">
      <c r="B321" s="263"/>
      <c r="C321" s="264"/>
      <c r="D321" s="264"/>
      <c r="E321" s="264"/>
      <c r="F321" s="264"/>
    </row>
    <row r="322" spans="2:6" x14ac:dyDescent="0.25">
      <c r="B322" s="263"/>
      <c r="C322" s="264"/>
      <c r="D322" s="264"/>
      <c r="E322" s="264"/>
      <c r="F322" s="264"/>
    </row>
    <row r="323" spans="2:6" x14ac:dyDescent="0.25">
      <c r="B323" s="263"/>
      <c r="C323" s="264"/>
      <c r="D323" s="264"/>
      <c r="E323" s="264"/>
      <c r="F323" s="264"/>
    </row>
    <row r="324" spans="2:6" x14ac:dyDescent="0.25">
      <c r="B324" s="263"/>
      <c r="C324" s="264"/>
      <c r="D324" s="264"/>
      <c r="E324" s="264"/>
      <c r="F324" s="264"/>
    </row>
    <row r="325" spans="2:6" x14ac:dyDescent="0.25">
      <c r="B325" s="263"/>
      <c r="C325" s="264"/>
      <c r="D325" s="264"/>
      <c r="E325" s="264"/>
      <c r="F325" s="264"/>
    </row>
    <row r="326" spans="2:6" x14ac:dyDescent="0.25">
      <c r="B326" s="263"/>
      <c r="C326" s="264"/>
      <c r="D326" s="264"/>
      <c r="E326" s="264"/>
      <c r="F326" s="264"/>
    </row>
    <row r="327" spans="2:6" x14ac:dyDescent="0.25">
      <c r="B327" s="263"/>
      <c r="C327" s="264"/>
      <c r="D327" s="264"/>
      <c r="E327" s="264"/>
      <c r="F327" s="264"/>
    </row>
    <row r="328" spans="2:6" x14ac:dyDescent="0.25">
      <c r="B328" s="263"/>
      <c r="C328" s="264"/>
      <c r="D328" s="264"/>
      <c r="E328" s="264"/>
      <c r="F328" s="264"/>
    </row>
    <row r="329" spans="2:6" x14ac:dyDescent="0.25">
      <c r="B329" s="263"/>
      <c r="C329" s="264"/>
      <c r="D329" s="264"/>
      <c r="E329" s="264"/>
      <c r="F329" s="264"/>
    </row>
    <row r="330" spans="2:6" x14ac:dyDescent="0.25">
      <c r="B330" s="263"/>
      <c r="C330" s="264"/>
      <c r="D330" s="264"/>
      <c r="E330" s="264"/>
      <c r="F330" s="264"/>
    </row>
    <row r="331" spans="2:6" x14ac:dyDescent="0.25">
      <c r="B331" s="263"/>
      <c r="C331" s="264"/>
      <c r="D331" s="264"/>
      <c r="E331" s="264"/>
      <c r="F331" s="264"/>
    </row>
    <row r="332" spans="2:6" x14ac:dyDescent="0.25">
      <c r="B332" s="263"/>
      <c r="C332" s="264"/>
      <c r="D332" s="264"/>
      <c r="E332" s="264"/>
      <c r="F332" s="264"/>
    </row>
    <row r="333" spans="2:6" x14ac:dyDescent="0.25">
      <c r="B333" s="263"/>
      <c r="C333" s="264"/>
      <c r="D333" s="264"/>
      <c r="E333" s="264"/>
      <c r="F333" s="264"/>
    </row>
    <row r="334" spans="2:6" x14ac:dyDescent="0.25">
      <c r="B334" s="263"/>
      <c r="C334" s="264"/>
      <c r="D334" s="264"/>
      <c r="E334" s="264"/>
      <c r="F334" s="264"/>
    </row>
    <row r="335" spans="2:6" x14ac:dyDescent="0.25">
      <c r="B335" s="263"/>
      <c r="C335" s="264"/>
      <c r="D335" s="264"/>
      <c r="E335" s="264"/>
      <c r="F335" s="264"/>
    </row>
    <row r="336" spans="2:6" x14ac:dyDescent="0.25">
      <c r="B336" s="263"/>
      <c r="C336" s="264"/>
      <c r="D336" s="264"/>
      <c r="E336" s="264"/>
      <c r="F336" s="264"/>
    </row>
    <row r="337" spans="2:6" x14ac:dyDescent="0.25">
      <c r="B337" s="263"/>
      <c r="C337" s="264"/>
      <c r="D337" s="264"/>
      <c r="E337" s="264"/>
      <c r="F337" s="264"/>
    </row>
    <row r="338" spans="2:6" x14ac:dyDescent="0.25">
      <c r="B338" s="263"/>
      <c r="C338" s="264"/>
      <c r="D338" s="264"/>
      <c r="E338" s="264"/>
      <c r="F338" s="264"/>
    </row>
    <row r="339" spans="2:6" x14ac:dyDescent="0.25">
      <c r="B339" s="263"/>
      <c r="C339" s="264"/>
      <c r="D339" s="264"/>
      <c r="E339" s="264"/>
      <c r="F339" s="264"/>
    </row>
    <row r="340" spans="2:6" x14ac:dyDescent="0.25">
      <c r="B340" s="263"/>
      <c r="C340" s="264"/>
      <c r="D340" s="264"/>
      <c r="E340" s="264"/>
      <c r="F340" s="264"/>
    </row>
    <row r="341" spans="2:6" x14ac:dyDescent="0.25">
      <c r="B341" s="263"/>
      <c r="C341" s="264"/>
      <c r="D341" s="264"/>
      <c r="E341" s="264"/>
      <c r="F341" s="264"/>
    </row>
    <row r="342" spans="2:6" x14ac:dyDescent="0.25">
      <c r="B342" s="263"/>
      <c r="C342" s="264"/>
      <c r="D342" s="264"/>
      <c r="E342" s="264"/>
      <c r="F342" s="264"/>
    </row>
    <row r="343" spans="2:6" x14ac:dyDescent="0.25">
      <c r="B343" s="263"/>
      <c r="C343" s="264"/>
      <c r="D343" s="264"/>
      <c r="E343" s="264"/>
      <c r="F343" s="264"/>
    </row>
    <row r="344" spans="2:6" x14ac:dyDescent="0.25">
      <c r="B344" s="263"/>
      <c r="C344" s="264"/>
      <c r="D344" s="264"/>
      <c r="E344" s="264"/>
      <c r="F344" s="264"/>
    </row>
    <row r="345" spans="2:6" x14ac:dyDescent="0.25">
      <c r="B345" s="263"/>
      <c r="C345" s="264"/>
      <c r="D345" s="264"/>
      <c r="E345" s="264"/>
      <c r="F345" s="264"/>
    </row>
    <row r="346" spans="2:6" x14ac:dyDescent="0.25">
      <c r="B346" s="263"/>
      <c r="C346" s="264"/>
      <c r="D346" s="264"/>
      <c r="E346" s="264"/>
      <c r="F346" s="264"/>
    </row>
    <row r="347" spans="2:6" x14ac:dyDescent="0.25">
      <c r="B347" s="263"/>
      <c r="C347" s="264"/>
      <c r="D347" s="264"/>
      <c r="E347" s="264"/>
      <c r="F347" s="264"/>
    </row>
    <row r="348" spans="2:6" x14ac:dyDescent="0.25">
      <c r="B348" s="263"/>
      <c r="C348" s="264"/>
      <c r="D348" s="264"/>
      <c r="E348" s="264"/>
      <c r="F348" s="264"/>
    </row>
    <row r="349" spans="2:6" x14ac:dyDescent="0.25">
      <c r="B349" s="263"/>
      <c r="C349" s="264"/>
      <c r="D349" s="264"/>
      <c r="E349" s="264"/>
      <c r="F349" s="264"/>
    </row>
    <row r="350" spans="2:6" x14ac:dyDescent="0.25">
      <c r="B350" s="263"/>
      <c r="C350" s="264"/>
      <c r="D350" s="264"/>
      <c r="E350" s="264"/>
      <c r="F350" s="264"/>
    </row>
    <row r="351" spans="2:6" x14ac:dyDescent="0.25">
      <c r="B351" s="263"/>
      <c r="C351" s="264"/>
      <c r="D351" s="264"/>
      <c r="E351" s="264"/>
      <c r="F351" s="264"/>
    </row>
    <row r="352" spans="2:6" x14ac:dyDescent="0.25">
      <c r="B352" s="263"/>
      <c r="C352" s="264"/>
      <c r="D352" s="264"/>
      <c r="E352" s="264"/>
      <c r="F352" s="264"/>
    </row>
    <row r="353" spans="2:6" x14ac:dyDescent="0.25">
      <c r="B353" s="263"/>
      <c r="C353" s="264"/>
      <c r="D353" s="264"/>
      <c r="E353" s="264"/>
      <c r="F353" s="264"/>
    </row>
    <row r="354" spans="2:6" x14ac:dyDescent="0.25">
      <c r="B354" s="263"/>
      <c r="C354" s="264"/>
      <c r="D354" s="264"/>
      <c r="E354" s="264"/>
      <c r="F354" s="264"/>
    </row>
    <row r="355" spans="2:6" x14ac:dyDescent="0.25">
      <c r="B355" s="263"/>
      <c r="C355" s="264"/>
      <c r="D355" s="264"/>
      <c r="E355" s="264"/>
      <c r="F355" s="264"/>
    </row>
    <row r="356" spans="2:6" x14ac:dyDescent="0.25">
      <c r="B356" s="263"/>
      <c r="C356" s="264"/>
      <c r="D356" s="264"/>
      <c r="E356" s="264"/>
      <c r="F356" s="264"/>
    </row>
    <row r="357" spans="2:6" x14ac:dyDescent="0.25">
      <c r="B357" s="263"/>
      <c r="C357" s="264"/>
      <c r="D357" s="264"/>
      <c r="E357" s="264"/>
      <c r="F357" s="264"/>
    </row>
    <row r="358" spans="2:6" x14ac:dyDescent="0.25">
      <c r="B358" s="263"/>
      <c r="C358" s="264"/>
      <c r="D358" s="264"/>
      <c r="E358" s="264"/>
      <c r="F358" s="264"/>
    </row>
    <row r="359" spans="2:6" x14ac:dyDescent="0.25">
      <c r="B359" s="263"/>
      <c r="C359" s="264"/>
      <c r="D359" s="264"/>
      <c r="E359" s="264"/>
      <c r="F359" s="264"/>
    </row>
    <row r="360" spans="2:6" x14ac:dyDescent="0.25">
      <c r="B360" s="263"/>
      <c r="C360" s="264"/>
      <c r="D360" s="264"/>
      <c r="E360" s="264"/>
      <c r="F360" s="264"/>
    </row>
    <row r="361" spans="2:6" x14ac:dyDescent="0.25">
      <c r="B361" s="263"/>
      <c r="C361" s="264"/>
      <c r="D361" s="264"/>
      <c r="E361" s="264"/>
      <c r="F361" s="264"/>
    </row>
    <row r="362" spans="2:6" x14ac:dyDescent="0.25">
      <c r="B362" s="263"/>
      <c r="C362" s="264"/>
      <c r="D362" s="264"/>
      <c r="E362" s="264"/>
      <c r="F362" s="264"/>
    </row>
    <row r="363" spans="2:6" x14ac:dyDescent="0.25">
      <c r="B363" s="263"/>
      <c r="C363" s="264"/>
      <c r="D363" s="264"/>
      <c r="E363" s="264"/>
      <c r="F363" s="264"/>
    </row>
    <row r="364" spans="2:6" x14ac:dyDescent="0.25">
      <c r="B364" s="263"/>
      <c r="C364" s="264"/>
      <c r="D364" s="264"/>
      <c r="E364" s="264"/>
      <c r="F364" s="264"/>
    </row>
    <row r="365" spans="2:6" x14ac:dyDescent="0.25">
      <c r="B365" s="263"/>
      <c r="C365" s="264"/>
      <c r="D365" s="264"/>
      <c r="E365" s="264"/>
      <c r="F365" s="264"/>
    </row>
    <row r="366" spans="2:6" x14ac:dyDescent="0.25">
      <c r="B366" s="263"/>
      <c r="C366" s="264"/>
      <c r="D366" s="264"/>
      <c r="E366" s="264"/>
      <c r="F366" s="264"/>
    </row>
    <row r="367" spans="2:6" x14ac:dyDescent="0.25">
      <c r="B367" s="263"/>
      <c r="C367" s="264"/>
      <c r="D367" s="264"/>
      <c r="E367" s="264"/>
      <c r="F367" s="264"/>
    </row>
    <row r="368" spans="2:6" x14ac:dyDescent="0.25">
      <c r="B368" s="263"/>
      <c r="C368" s="264"/>
      <c r="D368" s="264"/>
      <c r="E368" s="264"/>
      <c r="F368" s="264"/>
    </row>
    <row r="369" spans="2:6" x14ac:dyDescent="0.25">
      <c r="B369" s="263"/>
      <c r="C369" s="264"/>
      <c r="D369" s="264"/>
      <c r="E369" s="264"/>
      <c r="F369" s="264"/>
    </row>
    <row r="370" spans="2:6" x14ac:dyDescent="0.25">
      <c r="B370" s="263"/>
      <c r="C370" s="264"/>
      <c r="D370" s="264"/>
      <c r="E370" s="264"/>
      <c r="F370" s="264"/>
    </row>
    <row r="371" spans="2:6" x14ac:dyDescent="0.25">
      <c r="B371" s="263"/>
      <c r="C371" s="264"/>
      <c r="D371" s="264"/>
      <c r="E371" s="264"/>
      <c r="F371" s="264"/>
    </row>
    <row r="372" spans="2:6" x14ac:dyDescent="0.25">
      <c r="B372" s="263"/>
      <c r="C372" s="264"/>
      <c r="D372" s="264"/>
      <c r="E372" s="264"/>
      <c r="F372" s="264"/>
    </row>
    <row r="373" spans="2:6" x14ac:dyDescent="0.25">
      <c r="B373" s="263"/>
      <c r="C373" s="264"/>
      <c r="D373" s="264"/>
      <c r="E373" s="264"/>
      <c r="F373" s="264"/>
    </row>
    <row r="374" spans="2:6" x14ac:dyDescent="0.25">
      <c r="B374" s="263"/>
      <c r="C374" s="264"/>
      <c r="D374" s="264"/>
      <c r="E374" s="264"/>
      <c r="F374" s="264"/>
    </row>
    <row r="375" spans="2:6" x14ac:dyDescent="0.25">
      <c r="B375" s="263"/>
      <c r="C375" s="264"/>
      <c r="D375" s="264"/>
      <c r="E375" s="264"/>
      <c r="F375" s="264"/>
    </row>
    <row r="376" spans="2:6" x14ac:dyDescent="0.25">
      <c r="B376" s="263"/>
      <c r="C376" s="264"/>
      <c r="D376" s="264"/>
      <c r="E376" s="264"/>
      <c r="F376" s="264"/>
    </row>
    <row r="377" spans="2:6" x14ac:dyDescent="0.25">
      <c r="B377" s="263"/>
      <c r="C377" s="264"/>
      <c r="D377" s="264"/>
      <c r="E377" s="264"/>
      <c r="F377" s="264"/>
    </row>
    <row r="378" spans="2:6" x14ac:dyDescent="0.25">
      <c r="B378" s="263"/>
      <c r="C378" s="264"/>
      <c r="D378" s="264"/>
      <c r="E378" s="264"/>
      <c r="F378" s="264"/>
    </row>
    <row r="379" spans="2:6" x14ac:dyDescent="0.25">
      <c r="B379" s="263"/>
      <c r="C379" s="264"/>
      <c r="D379" s="264"/>
      <c r="E379" s="264"/>
      <c r="F379" s="264"/>
    </row>
    <row r="380" spans="2:6" x14ac:dyDescent="0.25">
      <c r="B380" s="263"/>
      <c r="C380" s="264"/>
      <c r="D380" s="264"/>
      <c r="E380" s="264"/>
      <c r="F380" s="264"/>
    </row>
    <row r="381" spans="2:6" x14ac:dyDescent="0.25">
      <c r="B381" s="263"/>
      <c r="C381" s="264"/>
      <c r="D381" s="264"/>
      <c r="E381" s="264"/>
      <c r="F381" s="264"/>
    </row>
    <row r="382" spans="2:6" x14ac:dyDescent="0.25">
      <c r="B382" s="263"/>
      <c r="C382" s="264"/>
      <c r="D382" s="264"/>
      <c r="E382" s="264"/>
      <c r="F382" s="264"/>
    </row>
    <row r="383" spans="2:6" x14ac:dyDescent="0.25">
      <c r="B383" s="263"/>
      <c r="C383" s="264"/>
      <c r="D383" s="264"/>
      <c r="E383" s="264"/>
      <c r="F383" s="264"/>
    </row>
    <row r="384" spans="2:6" x14ac:dyDescent="0.25">
      <c r="B384" s="263"/>
      <c r="C384" s="264"/>
      <c r="D384" s="264"/>
      <c r="E384" s="264"/>
      <c r="F384" s="264"/>
    </row>
    <row r="385" spans="2:6" x14ac:dyDescent="0.25">
      <c r="B385" s="263"/>
      <c r="C385" s="264"/>
      <c r="D385" s="264"/>
      <c r="E385" s="264"/>
      <c r="F385" s="264"/>
    </row>
    <row r="386" spans="2:6" x14ac:dyDescent="0.25">
      <c r="B386" s="263"/>
      <c r="C386" s="264"/>
      <c r="D386" s="264"/>
      <c r="E386" s="264"/>
      <c r="F386" s="264"/>
    </row>
    <row r="387" spans="2:6" x14ac:dyDescent="0.25">
      <c r="B387" s="263"/>
      <c r="C387" s="264"/>
      <c r="D387" s="264"/>
      <c r="E387" s="264"/>
      <c r="F387" s="264"/>
    </row>
    <row r="388" spans="2:6" x14ac:dyDescent="0.25">
      <c r="B388" s="263"/>
      <c r="C388" s="264"/>
      <c r="D388" s="264"/>
      <c r="E388" s="264"/>
      <c r="F388" s="264"/>
    </row>
    <row r="389" spans="2:6" x14ac:dyDescent="0.25">
      <c r="B389" s="263"/>
      <c r="C389" s="264"/>
      <c r="D389" s="264"/>
      <c r="E389" s="264"/>
      <c r="F389" s="264"/>
    </row>
    <row r="390" spans="2:6" x14ac:dyDescent="0.25">
      <c r="B390" s="263"/>
      <c r="C390" s="264"/>
      <c r="D390" s="264"/>
      <c r="E390" s="264"/>
      <c r="F390" s="264"/>
    </row>
    <row r="391" spans="2:6" x14ac:dyDescent="0.25">
      <c r="B391" s="263"/>
      <c r="C391" s="264"/>
      <c r="D391" s="264"/>
      <c r="E391" s="264"/>
      <c r="F391" s="264"/>
    </row>
    <row r="392" spans="2:6" x14ac:dyDescent="0.25">
      <c r="B392" s="263"/>
      <c r="C392" s="264"/>
      <c r="D392" s="264"/>
      <c r="E392" s="264"/>
      <c r="F392" s="264"/>
    </row>
    <row r="393" spans="2:6" x14ac:dyDescent="0.25">
      <c r="B393" s="263"/>
      <c r="C393" s="264"/>
      <c r="D393" s="264"/>
      <c r="E393" s="264"/>
      <c r="F393" s="264"/>
    </row>
    <row r="394" spans="2:6" x14ac:dyDescent="0.25">
      <c r="B394" s="263"/>
      <c r="C394" s="264"/>
      <c r="D394" s="264"/>
      <c r="E394" s="264"/>
      <c r="F394" s="264"/>
    </row>
    <row r="395" spans="2:6" x14ac:dyDescent="0.25">
      <c r="B395" s="263"/>
      <c r="C395" s="264"/>
      <c r="D395" s="264"/>
      <c r="E395" s="264"/>
      <c r="F395" s="264"/>
    </row>
    <row r="396" spans="2:6" x14ac:dyDescent="0.25">
      <c r="B396" s="263"/>
      <c r="C396" s="264"/>
      <c r="D396" s="264"/>
      <c r="E396" s="264"/>
      <c r="F396" s="264"/>
    </row>
    <row r="397" spans="2:6" x14ac:dyDescent="0.25">
      <c r="B397" s="263"/>
      <c r="C397" s="264"/>
      <c r="D397" s="264"/>
      <c r="E397" s="264"/>
      <c r="F397" s="264"/>
    </row>
    <row r="398" spans="2:6" x14ac:dyDescent="0.25">
      <c r="B398" s="263"/>
      <c r="C398" s="264"/>
      <c r="D398" s="264"/>
      <c r="E398" s="264"/>
      <c r="F398" s="264"/>
    </row>
    <row r="399" spans="2:6" x14ac:dyDescent="0.25">
      <c r="B399" s="263"/>
      <c r="C399" s="264"/>
      <c r="D399" s="264"/>
      <c r="E399" s="264"/>
      <c r="F399" s="264"/>
    </row>
    <row r="400" spans="2:6" x14ac:dyDescent="0.25">
      <c r="B400" s="263"/>
      <c r="C400" s="264"/>
      <c r="D400" s="264"/>
      <c r="E400" s="264"/>
      <c r="F400" s="264"/>
    </row>
    <row r="401" spans="2:6" x14ac:dyDescent="0.25">
      <c r="B401" s="263"/>
      <c r="C401" s="264"/>
      <c r="D401" s="264"/>
      <c r="E401" s="264"/>
      <c r="F401" s="264"/>
    </row>
    <row r="402" spans="2:6" x14ac:dyDescent="0.25">
      <c r="B402" s="263"/>
      <c r="C402" s="264"/>
      <c r="D402" s="264"/>
      <c r="E402" s="264"/>
      <c r="F402" s="264"/>
    </row>
    <row r="403" spans="2:6" x14ac:dyDescent="0.25">
      <c r="B403" s="263"/>
      <c r="C403" s="264"/>
      <c r="D403" s="264"/>
      <c r="E403" s="264"/>
      <c r="F403" s="264"/>
    </row>
    <row r="404" spans="2:6" x14ac:dyDescent="0.25">
      <c r="B404" s="263"/>
      <c r="C404" s="264"/>
      <c r="D404" s="264"/>
      <c r="E404" s="264"/>
      <c r="F404" s="264"/>
    </row>
    <row r="405" spans="2:6" x14ac:dyDescent="0.25">
      <c r="B405" s="263"/>
      <c r="C405" s="264"/>
      <c r="D405" s="264"/>
      <c r="E405" s="264"/>
      <c r="F405" s="264"/>
    </row>
    <row r="406" spans="2:6" x14ac:dyDescent="0.25">
      <c r="B406" s="263"/>
      <c r="C406" s="264"/>
      <c r="D406" s="264"/>
      <c r="E406" s="264"/>
      <c r="F406" s="264"/>
    </row>
    <row r="407" spans="2:6" x14ac:dyDescent="0.25">
      <c r="B407" s="263"/>
      <c r="C407" s="264"/>
      <c r="D407" s="264"/>
      <c r="E407" s="264"/>
      <c r="F407" s="264"/>
    </row>
    <row r="408" spans="2:6" x14ac:dyDescent="0.25">
      <c r="B408" s="263"/>
      <c r="C408" s="264"/>
      <c r="D408" s="264"/>
      <c r="E408" s="264"/>
      <c r="F408" s="264"/>
    </row>
    <row r="409" spans="2:6" x14ac:dyDescent="0.25">
      <c r="B409" s="263"/>
      <c r="C409" s="264"/>
      <c r="D409" s="264"/>
      <c r="E409" s="264"/>
      <c r="F409" s="264"/>
    </row>
    <row r="410" spans="2:6" x14ac:dyDescent="0.25">
      <c r="B410" s="263"/>
      <c r="C410" s="264"/>
      <c r="D410" s="264"/>
      <c r="E410" s="264"/>
      <c r="F410" s="264"/>
    </row>
    <row r="411" spans="2:6" x14ac:dyDescent="0.25">
      <c r="B411" s="263"/>
      <c r="C411" s="264"/>
      <c r="D411" s="264"/>
      <c r="E411" s="264"/>
      <c r="F411" s="264"/>
    </row>
    <row r="412" spans="2:6" x14ac:dyDescent="0.25">
      <c r="B412" s="263"/>
      <c r="C412" s="264"/>
      <c r="D412" s="264"/>
      <c r="E412" s="264"/>
      <c r="F412" s="264"/>
    </row>
    <row r="413" spans="2:6" x14ac:dyDescent="0.25">
      <c r="B413" s="263"/>
      <c r="C413" s="264"/>
      <c r="D413" s="264"/>
      <c r="E413" s="264"/>
      <c r="F413" s="264"/>
    </row>
    <row r="414" spans="2:6" x14ac:dyDescent="0.25">
      <c r="B414" s="263"/>
      <c r="C414" s="264"/>
      <c r="D414" s="264"/>
      <c r="E414" s="264"/>
      <c r="F414" s="264"/>
    </row>
    <row r="415" spans="2:6" x14ac:dyDescent="0.25">
      <c r="B415" s="263"/>
      <c r="C415" s="264"/>
      <c r="D415" s="264"/>
      <c r="E415" s="264"/>
      <c r="F415" s="264"/>
    </row>
    <row r="416" spans="2:6" x14ac:dyDescent="0.25">
      <c r="B416" s="263"/>
      <c r="C416" s="264"/>
      <c r="D416" s="264"/>
      <c r="E416" s="264"/>
      <c r="F416" s="264"/>
    </row>
    <row r="417" spans="2:6" x14ac:dyDescent="0.25">
      <c r="B417" s="263"/>
      <c r="C417" s="264"/>
      <c r="D417" s="264"/>
      <c r="E417" s="264"/>
      <c r="F417" s="264"/>
    </row>
    <row r="418" spans="2:6" x14ac:dyDescent="0.25">
      <c r="B418" s="263"/>
      <c r="C418" s="264"/>
      <c r="D418" s="264"/>
      <c r="E418" s="264"/>
      <c r="F418" s="264"/>
    </row>
    <row r="419" spans="2:6" x14ac:dyDescent="0.25">
      <c r="B419" s="263"/>
      <c r="C419" s="264"/>
      <c r="D419" s="264"/>
      <c r="E419" s="264"/>
      <c r="F419" s="264"/>
    </row>
    <row r="420" spans="2:6" x14ac:dyDescent="0.25">
      <c r="B420" s="263"/>
      <c r="C420" s="264"/>
      <c r="D420" s="264"/>
      <c r="E420" s="264"/>
      <c r="F420" s="264"/>
    </row>
    <row r="421" spans="2:6" x14ac:dyDescent="0.25">
      <c r="B421" s="263"/>
      <c r="C421" s="264"/>
      <c r="D421" s="264"/>
      <c r="E421" s="264"/>
      <c r="F421" s="264"/>
    </row>
    <row r="422" spans="2:6" x14ac:dyDescent="0.25">
      <c r="B422" s="263"/>
      <c r="C422" s="264"/>
      <c r="D422" s="264"/>
      <c r="E422" s="264"/>
      <c r="F422" s="264"/>
    </row>
    <row r="423" spans="2:6" x14ac:dyDescent="0.25">
      <c r="B423" s="263"/>
      <c r="C423" s="264"/>
      <c r="D423" s="264"/>
      <c r="E423" s="264"/>
      <c r="F423" s="264"/>
    </row>
    <row r="424" spans="2:6" x14ac:dyDescent="0.25">
      <c r="B424" s="263"/>
      <c r="C424" s="264"/>
      <c r="D424" s="264"/>
      <c r="E424" s="264"/>
      <c r="F424" s="264"/>
    </row>
    <row r="425" spans="2:6" x14ac:dyDescent="0.25">
      <c r="B425" s="263"/>
      <c r="C425" s="264"/>
      <c r="D425" s="264"/>
      <c r="E425" s="264"/>
      <c r="F425" s="264"/>
    </row>
    <row r="426" spans="2:6" x14ac:dyDescent="0.25">
      <c r="B426" s="263"/>
      <c r="C426" s="264"/>
      <c r="D426" s="264"/>
      <c r="E426" s="264"/>
      <c r="F426" s="264"/>
    </row>
    <row r="427" spans="2:6" x14ac:dyDescent="0.25">
      <c r="B427" s="263"/>
      <c r="C427" s="264"/>
      <c r="D427" s="264"/>
      <c r="E427" s="264"/>
      <c r="F427" s="264"/>
    </row>
    <row r="428" spans="2:6" x14ac:dyDescent="0.25">
      <c r="B428" s="263"/>
      <c r="C428" s="264"/>
      <c r="D428" s="264"/>
      <c r="E428" s="264"/>
      <c r="F428" s="264"/>
    </row>
    <row r="429" spans="2:6" x14ac:dyDescent="0.25">
      <c r="B429" s="263"/>
      <c r="C429" s="264"/>
      <c r="D429" s="264"/>
      <c r="E429" s="264"/>
      <c r="F429" s="264"/>
    </row>
    <row r="430" spans="2:6" x14ac:dyDescent="0.25">
      <c r="B430" s="263"/>
      <c r="C430" s="264"/>
      <c r="D430" s="264"/>
      <c r="E430" s="264"/>
      <c r="F430" s="264"/>
    </row>
    <row r="431" spans="2:6" x14ac:dyDescent="0.25">
      <c r="B431" s="263"/>
      <c r="C431" s="264"/>
      <c r="D431" s="264"/>
      <c r="E431" s="264"/>
      <c r="F431" s="264"/>
    </row>
    <row r="432" spans="2:6" x14ac:dyDescent="0.25">
      <c r="B432" s="263"/>
      <c r="C432" s="264"/>
      <c r="D432" s="264"/>
      <c r="E432" s="264"/>
      <c r="F432" s="264"/>
    </row>
    <row r="433" spans="2:6" x14ac:dyDescent="0.25">
      <c r="B433" s="263"/>
      <c r="C433" s="264"/>
      <c r="D433" s="264"/>
      <c r="E433" s="264"/>
      <c r="F433" s="264"/>
    </row>
    <row r="434" spans="2:6" x14ac:dyDescent="0.25">
      <c r="B434" s="263"/>
      <c r="C434" s="264"/>
      <c r="D434" s="264"/>
      <c r="E434" s="264"/>
      <c r="F434" s="264"/>
    </row>
    <row r="435" spans="2:6" x14ac:dyDescent="0.25">
      <c r="B435" s="263"/>
      <c r="C435" s="264"/>
      <c r="D435" s="264"/>
      <c r="E435" s="264"/>
      <c r="F435" s="264"/>
    </row>
    <row r="436" spans="2:6" x14ac:dyDescent="0.25">
      <c r="B436" s="263"/>
      <c r="C436" s="264"/>
      <c r="D436" s="264"/>
      <c r="E436" s="264"/>
      <c r="F436" s="264"/>
    </row>
    <row r="437" spans="2:6" x14ac:dyDescent="0.25">
      <c r="B437" s="263"/>
      <c r="C437" s="264"/>
      <c r="D437" s="264"/>
      <c r="E437" s="264"/>
      <c r="F437" s="264"/>
    </row>
    <row r="438" spans="2:6" x14ac:dyDescent="0.25">
      <c r="B438" s="263"/>
      <c r="C438" s="264"/>
      <c r="D438" s="264"/>
      <c r="E438" s="264"/>
      <c r="F438" s="264"/>
    </row>
    <row r="439" spans="2:6" x14ac:dyDescent="0.25">
      <c r="B439" s="263"/>
      <c r="C439" s="264"/>
      <c r="D439" s="264"/>
      <c r="E439" s="264"/>
      <c r="F439" s="264"/>
    </row>
    <row r="440" spans="2:6" x14ac:dyDescent="0.25">
      <c r="B440" s="263"/>
      <c r="C440" s="264"/>
      <c r="D440" s="264"/>
      <c r="E440" s="264"/>
      <c r="F440" s="264"/>
    </row>
    <row r="441" spans="2:6" x14ac:dyDescent="0.25">
      <c r="B441" s="263"/>
      <c r="C441" s="264"/>
      <c r="D441" s="264"/>
      <c r="E441" s="264"/>
      <c r="F441" s="264"/>
    </row>
    <row r="442" spans="2:6" x14ac:dyDescent="0.25">
      <c r="B442" s="263"/>
      <c r="C442" s="264"/>
      <c r="D442" s="264"/>
      <c r="E442" s="264"/>
      <c r="F442" s="264"/>
    </row>
    <row r="443" spans="2:6" x14ac:dyDescent="0.25">
      <c r="B443" s="263"/>
      <c r="C443" s="264"/>
      <c r="D443" s="264"/>
      <c r="E443" s="264"/>
      <c r="F443" s="264"/>
    </row>
    <row r="444" spans="2:6" x14ac:dyDescent="0.25">
      <c r="B444" s="263"/>
      <c r="C444" s="264"/>
      <c r="D444" s="264"/>
      <c r="E444" s="264"/>
      <c r="F444" s="264"/>
    </row>
    <row r="445" spans="2:6" x14ac:dyDescent="0.25">
      <c r="B445" s="263"/>
      <c r="C445" s="264"/>
      <c r="D445" s="264"/>
      <c r="E445" s="264"/>
      <c r="F445" s="264"/>
    </row>
    <row r="446" spans="2:6" x14ac:dyDescent="0.25">
      <c r="B446" s="263"/>
      <c r="C446" s="264"/>
      <c r="D446" s="264"/>
      <c r="E446" s="264"/>
      <c r="F446" s="264"/>
    </row>
    <row r="447" spans="2:6" x14ac:dyDescent="0.25">
      <c r="B447" s="263"/>
      <c r="C447" s="264"/>
      <c r="D447" s="264"/>
      <c r="E447" s="264"/>
      <c r="F447" s="264"/>
    </row>
    <row r="448" spans="2:6" x14ac:dyDescent="0.25">
      <c r="B448" s="263"/>
      <c r="C448" s="264"/>
      <c r="D448" s="264"/>
      <c r="E448" s="264"/>
      <c r="F448" s="264"/>
    </row>
    <row r="449" spans="2:6" x14ac:dyDescent="0.25">
      <c r="B449" s="263"/>
      <c r="C449" s="264"/>
      <c r="D449" s="264"/>
      <c r="E449" s="264"/>
      <c r="F449" s="264"/>
    </row>
    <row r="450" spans="2:6" x14ac:dyDescent="0.25">
      <c r="B450" s="263"/>
      <c r="C450" s="264"/>
      <c r="D450" s="264"/>
      <c r="E450" s="264"/>
      <c r="F450" s="264"/>
    </row>
    <row r="451" spans="2:6" x14ac:dyDescent="0.25">
      <c r="B451" s="263"/>
      <c r="C451" s="264"/>
      <c r="D451" s="264"/>
      <c r="E451" s="264"/>
      <c r="F451" s="264"/>
    </row>
    <row r="452" spans="2:6" x14ac:dyDescent="0.25">
      <c r="B452" s="263"/>
      <c r="C452" s="264"/>
      <c r="D452" s="264"/>
      <c r="E452" s="264"/>
      <c r="F452" s="264"/>
    </row>
    <row r="453" spans="2:6" x14ac:dyDescent="0.25">
      <c r="B453" s="263"/>
      <c r="C453" s="264"/>
      <c r="D453" s="264"/>
      <c r="E453" s="264"/>
      <c r="F453" s="264"/>
    </row>
    <row r="454" spans="2:6" x14ac:dyDescent="0.25">
      <c r="B454" s="263"/>
      <c r="C454" s="264"/>
      <c r="D454" s="264"/>
      <c r="E454" s="264"/>
      <c r="F454" s="264"/>
    </row>
    <row r="455" spans="2:6" x14ac:dyDescent="0.25">
      <c r="B455" s="263"/>
      <c r="C455" s="264"/>
      <c r="D455" s="264"/>
      <c r="E455" s="264"/>
      <c r="F455" s="264"/>
    </row>
    <row r="456" spans="2:6" x14ac:dyDescent="0.25">
      <c r="B456" s="263"/>
      <c r="C456" s="264"/>
      <c r="D456" s="264"/>
      <c r="E456" s="264"/>
      <c r="F456" s="264"/>
    </row>
    <row r="457" spans="2:6" x14ac:dyDescent="0.25">
      <c r="B457" s="263"/>
      <c r="C457" s="264"/>
      <c r="D457" s="264"/>
      <c r="E457" s="264"/>
      <c r="F457" s="264"/>
    </row>
    <row r="458" spans="2:6" x14ac:dyDescent="0.25">
      <c r="B458" s="263"/>
      <c r="C458" s="264"/>
      <c r="D458" s="264"/>
      <c r="E458" s="264"/>
      <c r="F458" s="264"/>
    </row>
    <row r="459" spans="2:6" x14ac:dyDescent="0.25">
      <c r="B459" s="263"/>
      <c r="C459" s="264"/>
      <c r="D459" s="264"/>
      <c r="E459" s="264"/>
      <c r="F459" s="264"/>
    </row>
    <row r="460" spans="2:6" x14ac:dyDescent="0.25">
      <c r="B460" s="263"/>
      <c r="C460" s="264"/>
      <c r="D460" s="264"/>
      <c r="E460" s="264"/>
      <c r="F460" s="264"/>
    </row>
    <row r="461" spans="2:6" x14ac:dyDescent="0.25">
      <c r="B461" s="263"/>
      <c r="C461" s="264"/>
      <c r="D461" s="264"/>
      <c r="E461" s="264"/>
      <c r="F461" s="264"/>
    </row>
    <row r="462" spans="2:6" x14ac:dyDescent="0.25">
      <c r="B462" s="263"/>
      <c r="C462" s="264"/>
      <c r="D462" s="264"/>
      <c r="E462" s="264"/>
      <c r="F462" s="264"/>
    </row>
    <row r="463" spans="2:6" x14ac:dyDescent="0.25">
      <c r="B463" s="263"/>
      <c r="C463" s="264"/>
      <c r="D463" s="264"/>
      <c r="E463" s="264"/>
      <c r="F463" s="264"/>
    </row>
    <row r="464" spans="2:6" x14ac:dyDescent="0.25">
      <c r="B464" s="263"/>
      <c r="C464" s="264"/>
      <c r="D464" s="264"/>
      <c r="E464" s="264"/>
      <c r="F464" s="264"/>
    </row>
    <row r="465" spans="2:6" x14ac:dyDescent="0.25">
      <c r="B465" s="263"/>
      <c r="C465" s="264"/>
      <c r="D465" s="264"/>
      <c r="E465" s="264"/>
      <c r="F465" s="264"/>
    </row>
    <row r="466" spans="2:6" x14ac:dyDescent="0.25">
      <c r="B466" s="263"/>
      <c r="C466" s="264"/>
      <c r="D466" s="264"/>
      <c r="E466" s="264"/>
      <c r="F466" s="264"/>
    </row>
    <row r="467" spans="2:6" x14ac:dyDescent="0.25">
      <c r="B467" s="263"/>
      <c r="C467" s="264"/>
      <c r="D467" s="264"/>
      <c r="E467" s="264"/>
      <c r="F467" s="264"/>
    </row>
    <row r="468" spans="2:6" x14ac:dyDescent="0.25">
      <c r="B468" s="263"/>
      <c r="C468" s="264"/>
      <c r="D468" s="264"/>
      <c r="E468" s="264"/>
      <c r="F468" s="264"/>
    </row>
    <row r="469" spans="2:6" x14ac:dyDescent="0.25">
      <c r="B469" s="263"/>
      <c r="C469" s="264"/>
      <c r="D469" s="264"/>
      <c r="E469" s="264"/>
      <c r="F469" s="264"/>
    </row>
    <row r="470" spans="2:6" x14ac:dyDescent="0.25">
      <c r="B470" s="263"/>
      <c r="C470" s="264"/>
      <c r="D470" s="264"/>
      <c r="E470" s="264"/>
      <c r="F470" s="264"/>
    </row>
    <row r="471" spans="2:6" x14ac:dyDescent="0.25">
      <c r="B471" s="263"/>
      <c r="C471" s="264"/>
      <c r="D471" s="264"/>
      <c r="E471" s="264"/>
      <c r="F471" s="264"/>
    </row>
    <row r="472" spans="2:6" x14ac:dyDescent="0.25">
      <c r="B472" s="263"/>
      <c r="C472" s="264"/>
      <c r="D472" s="264"/>
      <c r="E472" s="264"/>
      <c r="F472" s="264"/>
    </row>
    <row r="473" spans="2:6" x14ac:dyDescent="0.25">
      <c r="B473" s="263"/>
      <c r="C473" s="264"/>
      <c r="D473" s="264"/>
      <c r="E473" s="264"/>
      <c r="F473" s="264"/>
    </row>
    <row r="474" spans="2:6" x14ac:dyDescent="0.25">
      <c r="B474" s="263"/>
      <c r="C474" s="264"/>
      <c r="D474" s="264"/>
      <c r="E474" s="264"/>
      <c r="F474" s="264"/>
    </row>
    <row r="475" spans="2:6" x14ac:dyDescent="0.25">
      <c r="B475" s="263"/>
      <c r="C475" s="264"/>
      <c r="D475" s="264"/>
      <c r="E475" s="264"/>
      <c r="F475" s="264"/>
    </row>
    <row r="476" spans="2:6" x14ac:dyDescent="0.25">
      <c r="B476" s="263"/>
      <c r="C476" s="264"/>
      <c r="D476" s="264"/>
      <c r="E476" s="264"/>
      <c r="F476" s="264"/>
    </row>
    <row r="477" spans="2:6" x14ac:dyDescent="0.25">
      <c r="B477" s="263"/>
      <c r="C477" s="264"/>
      <c r="D477" s="264"/>
      <c r="E477" s="264"/>
      <c r="F477" s="264"/>
    </row>
    <row r="478" spans="2:6" x14ac:dyDescent="0.25">
      <c r="B478" s="263"/>
      <c r="C478" s="264"/>
      <c r="D478" s="264"/>
      <c r="E478" s="264"/>
      <c r="F478" s="264"/>
    </row>
    <row r="479" spans="2:6" x14ac:dyDescent="0.25">
      <c r="B479" s="263"/>
      <c r="C479" s="264"/>
      <c r="D479" s="264"/>
      <c r="E479" s="264"/>
      <c r="F479" s="264"/>
    </row>
    <row r="480" spans="2:6" x14ac:dyDescent="0.25">
      <c r="B480" s="263"/>
      <c r="C480" s="264"/>
      <c r="D480" s="264"/>
      <c r="E480" s="264"/>
      <c r="F480" s="264"/>
    </row>
    <row r="481" spans="2:6" x14ac:dyDescent="0.25">
      <c r="B481" s="263"/>
      <c r="C481" s="264"/>
      <c r="D481" s="264"/>
      <c r="E481" s="264"/>
      <c r="F481" s="264"/>
    </row>
    <row r="482" spans="2:6" x14ac:dyDescent="0.25">
      <c r="B482" s="263"/>
      <c r="C482" s="264"/>
      <c r="D482" s="264"/>
      <c r="E482" s="264"/>
      <c r="F482" s="264"/>
    </row>
    <row r="483" spans="2:6" x14ac:dyDescent="0.25">
      <c r="B483" s="263"/>
      <c r="C483" s="264"/>
      <c r="D483" s="264"/>
      <c r="E483" s="264"/>
      <c r="F483" s="264"/>
    </row>
    <row r="484" spans="2:6" x14ac:dyDescent="0.25">
      <c r="B484" s="263"/>
      <c r="C484" s="264"/>
      <c r="D484" s="264"/>
      <c r="E484" s="264"/>
      <c r="F484" s="264"/>
    </row>
    <row r="485" spans="2:6" x14ac:dyDescent="0.25">
      <c r="B485" s="263"/>
      <c r="C485" s="264"/>
      <c r="D485" s="264"/>
      <c r="E485" s="264"/>
      <c r="F485" s="264"/>
    </row>
    <row r="486" spans="2:6" x14ac:dyDescent="0.25">
      <c r="B486" s="263"/>
      <c r="C486" s="264"/>
      <c r="D486" s="264"/>
      <c r="E486" s="264"/>
      <c r="F486" s="264"/>
    </row>
    <row r="487" spans="2:6" x14ac:dyDescent="0.25">
      <c r="B487" s="263"/>
      <c r="C487" s="264"/>
      <c r="D487" s="264"/>
      <c r="E487" s="264"/>
      <c r="F487" s="264"/>
    </row>
    <row r="488" spans="2:6" x14ac:dyDescent="0.25">
      <c r="B488" s="263"/>
      <c r="C488" s="264"/>
      <c r="D488" s="264"/>
      <c r="E488" s="264"/>
      <c r="F488" s="264"/>
    </row>
    <row r="489" spans="2:6" x14ac:dyDescent="0.25">
      <c r="B489" s="263"/>
      <c r="C489" s="264"/>
      <c r="D489" s="264"/>
      <c r="E489" s="264"/>
      <c r="F489" s="264"/>
    </row>
    <row r="490" spans="2:6" x14ac:dyDescent="0.25">
      <c r="B490" s="263"/>
      <c r="C490" s="264"/>
      <c r="D490" s="264"/>
      <c r="E490" s="264"/>
      <c r="F490" s="264"/>
    </row>
    <row r="491" spans="2:6" x14ac:dyDescent="0.25">
      <c r="B491" s="263"/>
      <c r="C491" s="264"/>
      <c r="D491" s="264"/>
      <c r="E491" s="264"/>
      <c r="F491" s="264"/>
    </row>
    <row r="492" spans="2:6" x14ac:dyDescent="0.25">
      <c r="B492" s="263"/>
      <c r="C492" s="264"/>
      <c r="D492" s="264"/>
      <c r="E492" s="264"/>
      <c r="F492" s="264"/>
    </row>
    <row r="493" spans="2:6" x14ac:dyDescent="0.25">
      <c r="B493" s="263"/>
      <c r="C493" s="264"/>
      <c r="D493" s="264"/>
      <c r="E493" s="264"/>
      <c r="F493" s="264"/>
    </row>
    <row r="494" spans="2:6" x14ac:dyDescent="0.25">
      <c r="B494" s="263"/>
      <c r="C494" s="264"/>
      <c r="D494" s="264"/>
      <c r="E494" s="264"/>
      <c r="F494" s="264"/>
    </row>
    <row r="495" spans="2:6" x14ac:dyDescent="0.25">
      <c r="B495" s="263"/>
      <c r="C495" s="264"/>
      <c r="D495" s="264"/>
      <c r="E495" s="264"/>
      <c r="F495" s="264"/>
    </row>
    <row r="496" spans="2:6" x14ac:dyDescent="0.25">
      <c r="B496" s="263"/>
      <c r="C496" s="264"/>
      <c r="D496" s="264"/>
      <c r="E496" s="264"/>
      <c r="F496" s="264"/>
    </row>
    <row r="497" spans="2:6" x14ac:dyDescent="0.25">
      <c r="B497" s="263"/>
      <c r="C497" s="264"/>
      <c r="D497" s="264"/>
      <c r="E497" s="264"/>
      <c r="F497" s="264"/>
    </row>
    <row r="498" spans="2:6" x14ac:dyDescent="0.25">
      <c r="B498" s="263"/>
      <c r="C498" s="264"/>
      <c r="D498" s="264"/>
      <c r="E498" s="264"/>
      <c r="F498" s="264"/>
    </row>
    <row r="499" spans="2:6" x14ac:dyDescent="0.25">
      <c r="B499" s="263"/>
      <c r="C499" s="264"/>
      <c r="D499" s="264"/>
      <c r="E499" s="264"/>
      <c r="F499" s="264"/>
    </row>
    <row r="500" spans="2:6" x14ac:dyDescent="0.25">
      <c r="B500" s="263"/>
      <c r="C500" s="264"/>
      <c r="D500" s="264"/>
      <c r="E500" s="264"/>
      <c r="F500" s="264"/>
    </row>
    <row r="501" spans="2:6" x14ac:dyDescent="0.25">
      <c r="B501" s="263"/>
      <c r="C501" s="264"/>
      <c r="D501" s="264"/>
      <c r="E501" s="264"/>
      <c r="F501" s="264"/>
    </row>
    <row r="502" spans="2:6" x14ac:dyDescent="0.25">
      <c r="B502" s="263"/>
      <c r="C502" s="264"/>
      <c r="D502" s="264"/>
      <c r="E502" s="264"/>
      <c r="F502" s="264"/>
    </row>
    <row r="503" spans="2:6" x14ac:dyDescent="0.25">
      <c r="B503" s="263"/>
      <c r="C503" s="264"/>
      <c r="D503" s="264"/>
      <c r="E503" s="264"/>
      <c r="F503" s="264"/>
    </row>
    <row r="504" spans="2:6" x14ac:dyDescent="0.25">
      <c r="B504" s="263"/>
      <c r="C504" s="264"/>
      <c r="D504" s="264"/>
      <c r="E504" s="264"/>
      <c r="F504" s="264"/>
    </row>
    <row r="505" spans="2:6" x14ac:dyDescent="0.25">
      <c r="B505" s="263"/>
      <c r="C505" s="264"/>
      <c r="D505" s="264"/>
      <c r="E505" s="264"/>
      <c r="F505" s="264"/>
    </row>
    <row r="506" spans="2:6" x14ac:dyDescent="0.25">
      <c r="B506" s="263"/>
      <c r="C506" s="264"/>
      <c r="D506" s="264"/>
      <c r="E506" s="264"/>
      <c r="F506" s="264"/>
    </row>
    <row r="507" spans="2:6" x14ac:dyDescent="0.25">
      <c r="B507" s="263"/>
      <c r="C507" s="264"/>
      <c r="D507" s="264"/>
      <c r="E507" s="264"/>
      <c r="F507" s="264"/>
    </row>
    <row r="508" spans="2:6" x14ac:dyDescent="0.25">
      <c r="B508" s="263"/>
      <c r="C508" s="264"/>
      <c r="D508" s="264"/>
      <c r="E508" s="264"/>
      <c r="F508" s="264"/>
    </row>
    <row r="509" spans="2:6" x14ac:dyDescent="0.25">
      <c r="B509" s="263"/>
      <c r="C509" s="264"/>
      <c r="D509" s="264"/>
      <c r="E509" s="264"/>
      <c r="F509" s="264"/>
    </row>
    <row r="510" spans="2:6" x14ac:dyDescent="0.25">
      <c r="B510" s="263"/>
      <c r="C510" s="264"/>
      <c r="D510" s="264"/>
      <c r="E510" s="264"/>
      <c r="F510" s="264"/>
    </row>
    <row r="511" spans="2:6" x14ac:dyDescent="0.25">
      <c r="B511" s="263"/>
      <c r="C511" s="264"/>
      <c r="D511" s="264"/>
      <c r="E511" s="264"/>
      <c r="F511" s="264"/>
    </row>
    <row r="512" spans="2:6" x14ac:dyDescent="0.25">
      <c r="B512" s="263"/>
      <c r="C512" s="264"/>
      <c r="D512" s="264"/>
      <c r="E512" s="264"/>
      <c r="F512" s="264"/>
    </row>
    <row r="513" spans="2:6" x14ac:dyDescent="0.25">
      <c r="B513" s="263"/>
      <c r="C513" s="264"/>
      <c r="D513" s="264"/>
      <c r="E513" s="264"/>
      <c r="F513" s="264"/>
    </row>
    <row r="514" spans="2:6" x14ac:dyDescent="0.25">
      <c r="B514" s="263"/>
      <c r="C514" s="264"/>
      <c r="D514" s="264"/>
      <c r="E514" s="264"/>
      <c r="F514" s="264"/>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6007E-2681-4A28-9E14-D1839538025F}">
  <sheetPr codeName="Sheet20">
    <tabColor theme="4" tint="0.39997558519241921"/>
  </sheetPr>
  <dimension ref="B1:AH366"/>
  <sheetViews>
    <sheetView zoomScale="120" zoomScaleNormal="120" workbookViewId="0">
      <selection activeCell="C14" sqref="C14"/>
    </sheetView>
  </sheetViews>
  <sheetFormatPr defaultColWidth="9.140625" defaultRowHeight="15" x14ac:dyDescent="0.25"/>
  <cols>
    <col min="1" max="1" width="9.140625" style="250"/>
    <col min="2" max="2" width="20.7109375" style="265" bestFit="1" customWidth="1"/>
    <col min="3" max="3" width="16.85546875" style="250" bestFit="1" customWidth="1"/>
    <col min="4" max="4" width="22.85546875" style="250" bestFit="1" customWidth="1"/>
    <col min="5" max="5" width="23.85546875" style="250" bestFit="1" customWidth="1"/>
    <col min="6" max="6" width="24" style="250" bestFit="1" customWidth="1"/>
    <col min="7" max="9" width="23" style="250" bestFit="1" customWidth="1"/>
    <col min="10" max="10" width="11.28515625" style="250" bestFit="1" customWidth="1"/>
    <col min="11" max="16384" width="9.140625" style="250"/>
  </cols>
  <sheetData>
    <row r="1" spans="2:34" s="248" customFormat="1" x14ac:dyDescent="0.25">
      <c r="B1" s="249"/>
    </row>
    <row r="2" spans="2:34" s="248" customFormat="1" x14ac:dyDescent="0.25">
      <c r="B2" s="249"/>
    </row>
    <row r="3" spans="2:34" x14ac:dyDescent="0.25">
      <c r="B3" s="251" t="s">
        <v>196</v>
      </c>
      <c r="C3" s="252" t="s">
        <v>200</v>
      </c>
      <c r="D3" s="248"/>
      <c r="E3" s="248"/>
      <c r="F3" s="248"/>
      <c r="G3" s="248"/>
      <c r="H3" s="248"/>
      <c r="I3" s="248"/>
      <c r="J3" s="248"/>
      <c r="K3" s="248"/>
      <c r="L3" s="248"/>
      <c r="M3" s="248"/>
      <c r="N3" s="248"/>
      <c r="O3" s="248"/>
      <c r="P3" s="248"/>
      <c r="Q3" s="248"/>
      <c r="R3" s="248"/>
      <c r="S3" s="248"/>
      <c r="T3" s="248"/>
      <c r="U3" s="248"/>
      <c r="V3" s="248"/>
      <c r="W3" s="248"/>
      <c r="X3" s="248"/>
      <c r="Y3" s="248"/>
      <c r="Z3" s="248"/>
      <c r="AA3" s="248"/>
      <c r="AB3" s="248"/>
      <c r="AC3" s="248"/>
      <c r="AD3" s="248"/>
      <c r="AE3" s="248"/>
      <c r="AF3" s="248"/>
      <c r="AG3" s="248"/>
      <c r="AH3" s="248"/>
    </row>
    <row r="4" spans="2:34" s="248" customFormat="1" x14ac:dyDescent="0.25">
      <c r="B4" s="249"/>
      <c r="C4" s="271"/>
      <c r="D4" s="271"/>
      <c r="E4" s="271"/>
      <c r="F4" s="271"/>
      <c r="G4" s="271"/>
    </row>
    <row r="5" spans="2:34" s="256" customFormat="1" ht="45" x14ac:dyDescent="0.2">
      <c r="B5" s="254" t="s">
        <v>198</v>
      </c>
      <c r="C5" s="255" t="s">
        <v>46</v>
      </c>
      <c r="D5" s="255" t="s">
        <v>146</v>
      </c>
      <c r="E5" s="255" t="s">
        <v>113</v>
      </c>
      <c r="F5" s="255" t="s">
        <v>145</v>
      </c>
      <c r="G5" s="255" t="s">
        <v>124</v>
      </c>
      <c r="H5" s="255" t="s">
        <v>140</v>
      </c>
      <c r="I5" s="255" t="s">
        <v>562</v>
      </c>
      <c r="J5" s="253"/>
      <c r="K5" s="253"/>
      <c r="L5" s="253"/>
      <c r="M5" s="253"/>
      <c r="N5" s="253"/>
      <c r="O5" s="253"/>
      <c r="P5" s="253"/>
      <c r="Q5" s="253"/>
      <c r="R5" s="253"/>
      <c r="S5" s="253"/>
      <c r="T5" s="253"/>
      <c r="U5" s="253"/>
      <c r="V5" s="253"/>
      <c r="W5" s="253"/>
      <c r="X5" s="253"/>
      <c r="Y5" s="253"/>
      <c r="Z5" s="253"/>
      <c r="AA5" s="253"/>
      <c r="AB5" s="253"/>
    </row>
    <row r="6" spans="2:34" s="253" customFormat="1" x14ac:dyDescent="0.2">
      <c r="B6" s="257" t="s">
        <v>201</v>
      </c>
      <c r="C6" s="272">
        <v>10532.97</v>
      </c>
      <c r="D6" s="272">
        <v>241674.84</v>
      </c>
      <c r="E6" s="272">
        <v>100000</v>
      </c>
      <c r="F6" s="272">
        <v>737.30986594994113</v>
      </c>
      <c r="G6" s="272">
        <v>16917.283907945573</v>
      </c>
      <c r="H6" s="272"/>
      <c r="I6" s="272"/>
    </row>
    <row r="7" spans="2:34" s="248" customFormat="1" x14ac:dyDescent="0.25">
      <c r="B7" s="257" t="s">
        <v>202</v>
      </c>
      <c r="C7" s="273">
        <v>0</v>
      </c>
      <c r="D7" s="273">
        <v>0</v>
      </c>
      <c r="E7" s="273">
        <v>30000</v>
      </c>
      <c r="F7" s="273">
        <v>0</v>
      </c>
      <c r="G7" s="273">
        <v>0</v>
      </c>
      <c r="H7" s="273"/>
      <c r="I7" s="273"/>
    </row>
    <row r="8" spans="2:34" s="248" customFormat="1" x14ac:dyDescent="0.25">
      <c r="B8" s="257" t="s">
        <v>203</v>
      </c>
      <c r="C8" s="273">
        <v>0</v>
      </c>
      <c r="D8" s="273">
        <v>0</v>
      </c>
      <c r="E8" s="273">
        <v>60000</v>
      </c>
      <c r="F8" s="273">
        <v>0</v>
      </c>
      <c r="G8" s="273">
        <v>0</v>
      </c>
      <c r="H8" s="273"/>
      <c r="I8" s="273"/>
    </row>
    <row r="9" spans="2:34" s="248" customFormat="1" x14ac:dyDescent="0.25">
      <c r="B9" s="257" t="s">
        <v>204</v>
      </c>
      <c r="C9" s="273">
        <v>982144.8</v>
      </c>
      <c r="D9" s="273">
        <v>332719.2</v>
      </c>
      <c r="E9" s="273">
        <v>150000</v>
      </c>
      <c r="F9" s="273">
        <v>68750.412415870407</v>
      </c>
      <c r="G9" s="273">
        <v>23290.437640843254</v>
      </c>
      <c r="H9" s="273"/>
      <c r="I9" s="273"/>
    </row>
    <row r="10" spans="2:34" s="248" customFormat="1" x14ac:dyDescent="0.25">
      <c r="B10" s="257" t="s">
        <v>205</v>
      </c>
      <c r="C10" s="273">
        <v>480504.13</v>
      </c>
      <c r="D10" s="273">
        <v>0.01</v>
      </c>
      <c r="E10" s="273">
        <v>2100</v>
      </c>
      <c r="F10" s="273">
        <v>33635.229417212839</v>
      </c>
      <c r="G10" s="273">
        <v>6.9999875791312849E-4</v>
      </c>
      <c r="H10" s="273"/>
      <c r="I10" s="273"/>
    </row>
    <row r="11" spans="2:34" s="248" customFormat="1" x14ac:dyDescent="0.25">
      <c r="B11" s="257" t="s">
        <v>206</v>
      </c>
      <c r="C11" s="273">
        <v>1524520.62</v>
      </c>
      <c r="D11" s="273">
        <v>0</v>
      </c>
      <c r="E11" s="273">
        <v>1</v>
      </c>
      <c r="F11" s="273">
        <v>106716.72268272666</v>
      </c>
      <c r="G11" s="273">
        <v>0</v>
      </c>
      <c r="H11" s="273"/>
      <c r="I11" s="273"/>
    </row>
    <row r="12" spans="2:34" s="248" customFormat="1" x14ac:dyDescent="0.25">
      <c r="B12" s="257" t="s">
        <v>207</v>
      </c>
      <c r="C12" s="273">
        <v>0</v>
      </c>
      <c r="D12" s="273">
        <v>0</v>
      </c>
      <c r="E12" s="273">
        <v>0</v>
      </c>
      <c r="F12" s="273">
        <v>2050407</v>
      </c>
      <c r="G12" s="273">
        <v>0</v>
      </c>
      <c r="H12" s="273"/>
      <c r="I12" s="273"/>
    </row>
    <row r="13" spans="2:34" s="248" customFormat="1" x14ac:dyDescent="0.25">
      <c r="B13" s="257" t="s">
        <v>208</v>
      </c>
      <c r="C13" s="273">
        <v>0</v>
      </c>
      <c r="D13" s="273"/>
      <c r="E13" s="273">
        <v>0</v>
      </c>
      <c r="F13" s="273">
        <v>0</v>
      </c>
      <c r="G13" s="273">
        <v>0</v>
      </c>
      <c r="H13" s="273"/>
      <c r="I13" s="273"/>
    </row>
    <row r="14" spans="2:34" s="248" customFormat="1" x14ac:dyDescent="0.25">
      <c r="B14" s="257" t="s">
        <v>209</v>
      </c>
      <c r="C14" s="273">
        <v>367561</v>
      </c>
      <c r="D14" s="273">
        <v>0</v>
      </c>
      <c r="E14" s="273">
        <v>19968</v>
      </c>
      <c r="F14" s="273">
        <v>25729.013933290506</v>
      </c>
      <c r="G14" s="273">
        <v>0</v>
      </c>
      <c r="H14" s="273"/>
      <c r="I14" s="273"/>
    </row>
    <row r="15" spans="2:34" s="248" customFormat="1" x14ac:dyDescent="0.25">
      <c r="B15" s="257" t="s">
        <v>210</v>
      </c>
      <c r="C15" s="273">
        <v>140365.73000000001</v>
      </c>
      <c r="D15" s="273">
        <v>5442.48</v>
      </c>
      <c r="E15" s="273">
        <v>1</v>
      </c>
      <c r="F15" s="273">
        <v>9825.6011000000017</v>
      </c>
      <c r="G15" s="273">
        <v>380.97360000000003</v>
      </c>
      <c r="H15" s="273"/>
      <c r="I15" s="273"/>
    </row>
    <row r="16" spans="2:34" s="248" customFormat="1" x14ac:dyDescent="0.25">
      <c r="B16" s="257" t="s">
        <v>211</v>
      </c>
      <c r="C16" s="273">
        <v>0</v>
      </c>
      <c r="D16" s="273">
        <v>0</v>
      </c>
      <c r="E16" s="273">
        <v>50000</v>
      </c>
      <c r="F16" s="273">
        <v>0</v>
      </c>
      <c r="G16" s="273">
        <v>0</v>
      </c>
      <c r="H16" s="273"/>
      <c r="I16" s="273"/>
    </row>
    <row r="17" spans="2:9" s="248" customFormat="1" x14ac:dyDescent="0.25">
      <c r="B17" s="257" t="s">
        <v>212</v>
      </c>
      <c r="C17" s="273">
        <v>0</v>
      </c>
      <c r="D17" s="273">
        <v>0</v>
      </c>
      <c r="E17" s="273">
        <v>150000</v>
      </c>
      <c r="F17" s="273">
        <v>0</v>
      </c>
      <c r="G17" s="273">
        <v>0</v>
      </c>
      <c r="H17" s="273"/>
      <c r="I17" s="273"/>
    </row>
    <row r="18" spans="2:9" s="248" customFormat="1" x14ac:dyDescent="0.25">
      <c r="B18" s="257" t="s">
        <v>213</v>
      </c>
      <c r="C18" s="273">
        <v>0</v>
      </c>
      <c r="D18" s="273">
        <v>0</v>
      </c>
      <c r="E18" s="273">
        <v>30000</v>
      </c>
      <c r="F18" s="273">
        <v>0</v>
      </c>
      <c r="G18" s="273">
        <v>0</v>
      </c>
      <c r="H18" s="273"/>
      <c r="I18" s="273"/>
    </row>
    <row r="19" spans="2:9" s="248" customFormat="1" x14ac:dyDescent="0.25">
      <c r="B19" s="257" t="s">
        <v>214</v>
      </c>
      <c r="C19" s="273">
        <v>203823</v>
      </c>
      <c r="D19" s="273">
        <v>0</v>
      </c>
      <c r="E19" s="273"/>
      <c r="F19" s="273">
        <v>14267.999999999998</v>
      </c>
      <c r="G19" s="273">
        <v>0</v>
      </c>
      <c r="H19" s="273"/>
      <c r="I19" s="273"/>
    </row>
    <row r="20" spans="2:9" s="248" customFormat="1" x14ac:dyDescent="0.25">
      <c r="B20" s="257" t="s">
        <v>215</v>
      </c>
      <c r="C20" s="273">
        <v>105551.66</v>
      </c>
      <c r="D20" s="273">
        <v>5029.9399999999996</v>
      </c>
      <c r="E20" s="273">
        <v>50000</v>
      </c>
      <c r="F20" s="273">
        <v>7388.786122256548</v>
      </c>
      <c r="G20" s="273">
        <v>352.10389744493932</v>
      </c>
      <c r="H20" s="273"/>
      <c r="I20" s="273"/>
    </row>
    <row r="21" spans="2:9" s="248" customFormat="1" x14ac:dyDescent="0.25">
      <c r="B21" s="257" t="s">
        <v>216</v>
      </c>
      <c r="C21" s="273">
        <v>166401.4</v>
      </c>
      <c r="D21" s="273">
        <v>1013.27</v>
      </c>
      <c r="E21" s="273">
        <v>70000</v>
      </c>
      <c r="F21" s="273">
        <v>11645.39754391894</v>
      </c>
      <c r="G21" s="273">
        <v>70.927555401793327</v>
      </c>
      <c r="H21" s="273"/>
      <c r="I21" s="273"/>
    </row>
    <row r="22" spans="2:9" s="248" customFormat="1" x14ac:dyDescent="0.25">
      <c r="B22" s="257" t="s">
        <v>217</v>
      </c>
      <c r="C22" s="273">
        <v>300172.75</v>
      </c>
      <c r="D22" s="273">
        <v>23906.87</v>
      </c>
      <c r="E22" s="273">
        <v>20000</v>
      </c>
      <c r="F22" s="273">
        <v>21011.561398862414</v>
      </c>
      <c r="G22" s="273">
        <v>1673.4809</v>
      </c>
      <c r="H22" s="273"/>
      <c r="I22" s="273"/>
    </row>
    <row r="23" spans="2:9" s="248" customFormat="1" x14ac:dyDescent="0.25">
      <c r="B23" s="257" t="s">
        <v>218</v>
      </c>
      <c r="C23" s="273">
        <v>157649.45000000001</v>
      </c>
      <c r="D23" s="273">
        <v>483.11</v>
      </c>
      <c r="E23" s="273">
        <v>10000</v>
      </c>
      <c r="F23" s="273">
        <v>11035.011244525896</v>
      </c>
      <c r="G23" s="273">
        <v>33.816320211348064</v>
      </c>
      <c r="H23" s="273"/>
      <c r="I23" s="273"/>
    </row>
    <row r="24" spans="2:9" s="248" customFormat="1" x14ac:dyDescent="0.25">
      <c r="B24" s="257" t="s">
        <v>219</v>
      </c>
      <c r="C24" s="273">
        <v>225628.97</v>
      </c>
      <c r="D24" s="273">
        <v>676.03</v>
      </c>
      <c r="E24" s="273">
        <v>1</v>
      </c>
      <c r="F24" s="273">
        <v>15793.6789455381</v>
      </c>
      <c r="G24" s="273">
        <v>47.321054461898768</v>
      </c>
      <c r="H24" s="273"/>
      <c r="I24" s="273"/>
    </row>
    <row r="25" spans="2:9" s="248" customFormat="1" x14ac:dyDescent="0.25">
      <c r="B25" s="257" t="s">
        <v>220</v>
      </c>
      <c r="C25" s="273">
        <v>6012.45</v>
      </c>
      <c r="D25" s="273">
        <v>0.01</v>
      </c>
      <c r="E25" s="273">
        <v>30000</v>
      </c>
      <c r="F25" s="273">
        <v>420.85432811309977</v>
      </c>
      <c r="G25" s="273">
        <v>6.9997143945163759E-4</v>
      </c>
      <c r="H25" s="273"/>
      <c r="I25" s="273"/>
    </row>
    <row r="26" spans="2:9" s="248" customFormat="1" x14ac:dyDescent="0.25">
      <c r="B26" s="257" t="s">
        <v>221</v>
      </c>
      <c r="C26" s="273">
        <v>239824.43</v>
      </c>
      <c r="D26" s="273">
        <v>-0.01</v>
      </c>
      <c r="E26" s="273">
        <v>1</v>
      </c>
      <c r="F26" s="273">
        <v>16787.807088890688</v>
      </c>
      <c r="G26" s="273">
        <v>-7.0000404416225182E-4</v>
      </c>
      <c r="H26" s="273"/>
      <c r="I26" s="273"/>
    </row>
    <row r="27" spans="2:9" s="248" customFormat="1" x14ac:dyDescent="0.25">
      <c r="B27" s="257" t="s">
        <v>222</v>
      </c>
      <c r="C27" s="273">
        <v>113810.39</v>
      </c>
      <c r="D27" s="273">
        <v>163.46</v>
      </c>
      <c r="E27" s="273">
        <v>40000</v>
      </c>
      <c r="F27" s="273">
        <v>7966.8561614017217</v>
      </c>
      <c r="G27" s="273">
        <v>11.442385076992755</v>
      </c>
      <c r="H27" s="273"/>
      <c r="I27" s="273"/>
    </row>
    <row r="28" spans="2:9" s="248" customFormat="1" x14ac:dyDescent="0.25">
      <c r="B28" s="257" t="s">
        <v>223</v>
      </c>
      <c r="C28" s="273">
        <v>102739.89</v>
      </c>
      <c r="D28" s="273">
        <v>12753.1</v>
      </c>
      <c r="E28" s="273">
        <v>100000</v>
      </c>
      <c r="F28" s="273">
        <v>7191.8712544294822</v>
      </c>
      <c r="G28" s="273">
        <v>892.72680061137532</v>
      </c>
      <c r="H28" s="273"/>
      <c r="I28" s="273"/>
    </row>
    <row r="29" spans="2:9" s="248" customFormat="1" x14ac:dyDescent="0.25">
      <c r="B29" s="257" t="s">
        <v>224</v>
      </c>
      <c r="C29" s="273">
        <v>127671.83</v>
      </c>
      <c r="D29" s="273">
        <v>46857.14</v>
      </c>
      <c r="E29" s="273">
        <v>150000</v>
      </c>
      <c r="F29" s="273">
        <v>8976.7147198679977</v>
      </c>
      <c r="G29" s="273">
        <v>3294.5652801320039</v>
      </c>
      <c r="H29" s="273"/>
      <c r="I29" s="273"/>
    </row>
    <row r="30" spans="2:9" s="248" customFormat="1" x14ac:dyDescent="0.25">
      <c r="B30" s="257" t="s">
        <v>225</v>
      </c>
      <c r="C30" s="273">
        <v>0</v>
      </c>
      <c r="D30" s="273">
        <v>0</v>
      </c>
      <c r="E30" s="273">
        <v>15000</v>
      </c>
      <c r="F30" s="273">
        <v>0</v>
      </c>
      <c r="G30" s="273">
        <v>0</v>
      </c>
      <c r="H30" s="273"/>
      <c r="I30" s="273"/>
    </row>
    <row r="31" spans="2:9" s="248" customFormat="1" x14ac:dyDescent="0.25">
      <c r="B31" s="257" t="s">
        <v>226</v>
      </c>
      <c r="C31" s="273">
        <v>296005.65000000002</v>
      </c>
      <c r="D31" s="273">
        <v>20154.349999999999</v>
      </c>
      <c r="E31" s="273">
        <v>1</v>
      </c>
      <c r="F31" s="273">
        <v>20720.208249462303</v>
      </c>
      <c r="G31" s="273">
        <v>1410.7917505377027</v>
      </c>
      <c r="H31" s="273"/>
      <c r="I31" s="273"/>
    </row>
    <row r="32" spans="2:9" s="248" customFormat="1" x14ac:dyDescent="0.25">
      <c r="B32" s="257" t="s">
        <v>227</v>
      </c>
      <c r="C32" s="273">
        <v>164347.95000000001</v>
      </c>
      <c r="D32" s="273">
        <v>18229.8</v>
      </c>
      <c r="E32" s="273">
        <v>80000</v>
      </c>
      <c r="F32" s="273">
        <v>11504.733185652076</v>
      </c>
      <c r="G32" s="273">
        <v>1276.127782718313</v>
      </c>
      <c r="H32" s="273"/>
      <c r="I32" s="273"/>
    </row>
    <row r="33" spans="2:9" s="248" customFormat="1" x14ac:dyDescent="0.25">
      <c r="B33" s="257" t="s">
        <v>228</v>
      </c>
      <c r="C33" s="273">
        <v>98669.36</v>
      </c>
      <c r="D33" s="273">
        <v>0.36</v>
      </c>
      <c r="E33" s="273"/>
      <c r="F33" s="273">
        <v>6906.6549780844161</v>
      </c>
      <c r="G33" s="273">
        <v>2.5199269480519478E-2</v>
      </c>
      <c r="H33" s="273"/>
      <c r="I33" s="273"/>
    </row>
    <row r="34" spans="2:9" s="248" customFormat="1" x14ac:dyDescent="0.25">
      <c r="B34" s="257" t="s">
        <v>229</v>
      </c>
      <c r="C34" s="273">
        <v>42829.16</v>
      </c>
      <c r="D34" s="273">
        <v>8665.92</v>
      </c>
      <c r="E34" s="273">
        <v>50000</v>
      </c>
      <c r="F34" s="273">
        <v>2997.9542901785717</v>
      </c>
      <c r="G34" s="273">
        <v>606.59681493506491</v>
      </c>
      <c r="H34" s="273"/>
      <c r="I34" s="273"/>
    </row>
    <row r="35" spans="2:9" s="248" customFormat="1" x14ac:dyDescent="0.25">
      <c r="B35" s="257" t="s">
        <v>230</v>
      </c>
      <c r="C35" s="273">
        <v>151042.46</v>
      </c>
      <c r="D35" s="273">
        <v>13548.3</v>
      </c>
      <c r="E35" s="273">
        <v>13000</v>
      </c>
      <c r="F35" s="273">
        <v>10573.437282722312</v>
      </c>
      <c r="G35" s="273">
        <v>948.35860664447125</v>
      </c>
      <c r="H35" s="273"/>
      <c r="I35" s="273"/>
    </row>
    <row r="36" spans="2:9" s="248" customFormat="1" x14ac:dyDescent="0.25">
      <c r="B36" s="257" t="s">
        <v>231</v>
      </c>
      <c r="C36" s="273">
        <v>11955.76</v>
      </c>
      <c r="D36" s="273">
        <v>6038.47</v>
      </c>
      <c r="E36" s="273">
        <v>40000</v>
      </c>
      <c r="F36" s="273">
        <v>836.92307940806188</v>
      </c>
      <c r="G36" s="273">
        <v>422.70294044989191</v>
      </c>
      <c r="H36" s="273"/>
      <c r="I36" s="273"/>
    </row>
    <row r="37" spans="2:9" s="248" customFormat="1" x14ac:dyDescent="0.25">
      <c r="B37" s="257" t="s">
        <v>232</v>
      </c>
      <c r="C37" s="273">
        <v>14447.45</v>
      </c>
      <c r="D37" s="273">
        <v>2369.61</v>
      </c>
      <c r="E37" s="273">
        <v>80000</v>
      </c>
      <c r="F37" s="273">
        <v>1011.3371560117034</v>
      </c>
      <c r="G37" s="273">
        <v>165.87526783320882</v>
      </c>
      <c r="H37" s="273"/>
      <c r="I37" s="273"/>
    </row>
    <row r="38" spans="2:9" s="248" customFormat="1" x14ac:dyDescent="0.25">
      <c r="B38" s="257" t="s">
        <v>233</v>
      </c>
      <c r="C38" s="273">
        <v>174767</v>
      </c>
      <c r="D38" s="273">
        <v>228273.46</v>
      </c>
      <c r="E38" s="273">
        <v>120000</v>
      </c>
      <c r="F38" s="273">
        <v>12233.819999504103</v>
      </c>
      <c r="G38" s="273">
        <v>15979.311999999998</v>
      </c>
      <c r="H38" s="273"/>
      <c r="I38" s="273"/>
    </row>
    <row r="39" spans="2:9" s="248" customFormat="1" x14ac:dyDescent="0.25">
      <c r="B39" s="257" t="s">
        <v>234</v>
      </c>
      <c r="C39" s="273">
        <v>554669.96</v>
      </c>
      <c r="D39" s="273">
        <v>0</v>
      </c>
      <c r="E39" s="273">
        <v>1</v>
      </c>
      <c r="F39" s="273">
        <v>41600.349915120263</v>
      </c>
      <c r="G39" s="273">
        <v>0</v>
      </c>
      <c r="H39" s="273"/>
      <c r="I39" s="273"/>
    </row>
    <row r="40" spans="2:9" s="248" customFormat="1" x14ac:dyDescent="0.25">
      <c r="B40" s="257" t="s">
        <v>235</v>
      </c>
      <c r="C40" s="273">
        <v>71914</v>
      </c>
      <c r="D40" s="273">
        <v>0</v>
      </c>
      <c r="E40" s="273">
        <v>1</v>
      </c>
      <c r="F40" s="273">
        <v>5393.55</v>
      </c>
      <c r="G40" s="273">
        <v>0</v>
      </c>
      <c r="H40" s="273"/>
      <c r="I40" s="273"/>
    </row>
    <row r="41" spans="2:9" s="248" customFormat="1" x14ac:dyDescent="0.25">
      <c r="B41" s="257" t="s">
        <v>236</v>
      </c>
      <c r="C41" s="273">
        <v>36185.9</v>
      </c>
      <c r="D41" s="273">
        <v>118693.79</v>
      </c>
      <c r="E41" s="273">
        <v>110000</v>
      </c>
      <c r="F41" s="273">
        <v>2532.9725145446409</v>
      </c>
      <c r="G41" s="273">
        <v>8308.432503188631</v>
      </c>
      <c r="H41" s="273"/>
      <c r="I41" s="273"/>
    </row>
    <row r="42" spans="2:9" s="248" customFormat="1" x14ac:dyDescent="0.25">
      <c r="B42" s="257" t="s">
        <v>237</v>
      </c>
      <c r="C42" s="273">
        <v>130178.55</v>
      </c>
      <c r="D42" s="273">
        <v>2093.02</v>
      </c>
      <c r="E42" s="273">
        <v>1</v>
      </c>
      <c r="F42" s="273">
        <v>9112.4985000000015</v>
      </c>
      <c r="G42" s="273">
        <v>146.51140000000001</v>
      </c>
      <c r="H42" s="273"/>
      <c r="I42" s="273"/>
    </row>
    <row r="43" spans="2:9" s="248" customFormat="1" x14ac:dyDescent="0.25">
      <c r="B43" s="257" t="s">
        <v>238</v>
      </c>
      <c r="C43" s="273">
        <v>9399.2099999999991</v>
      </c>
      <c r="D43" s="273">
        <v>94088.42</v>
      </c>
      <c r="E43" s="273">
        <v>20000</v>
      </c>
      <c r="F43" s="273">
        <v>657.94470000000001</v>
      </c>
      <c r="G43" s="273">
        <v>6586.1894000000002</v>
      </c>
      <c r="H43" s="273"/>
      <c r="I43" s="273"/>
    </row>
    <row r="44" spans="2:9" s="248" customFormat="1" x14ac:dyDescent="0.25">
      <c r="B44" s="257" t="s">
        <v>239</v>
      </c>
      <c r="C44" s="273">
        <v>72133.03</v>
      </c>
      <c r="D44" s="273">
        <v>2092.06</v>
      </c>
      <c r="E44" s="273">
        <v>2000</v>
      </c>
      <c r="F44" s="273">
        <v>6491.9726999999993</v>
      </c>
      <c r="G44" s="273">
        <v>188.28540000000001</v>
      </c>
      <c r="H44" s="273"/>
      <c r="I44" s="273"/>
    </row>
    <row r="45" spans="2:9" s="248" customFormat="1" x14ac:dyDescent="0.25">
      <c r="B45" s="257" t="s">
        <v>240</v>
      </c>
      <c r="C45" s="273">
        <v>54057.84</v>
      </c>
      <c r="D45" s="273">
        <v>212552.34</v>
      </c>
      <c r="E45" s="273">
        <v>100000</v>
      </c>
      <c r="F45" s="273">
        <v>3782.375504065149</v>
      </c>
      <c r="G45" s="273">
        <v>14872.084495934851</v>
      </c>
      <c r="H45" s="273"/>
      <c r="I45" s="273"/>
    </row>
    <row r="46" spans="2:9" s="248" customFormat="1" x14ac:dyDescent="0.25">
      <c r="B46" s="260" t="s">
        <v>241</v>
      </c>
      <c r="C46" s="273">
        <v>143053.10999999999</v>
      </c>
      <c r="D46" s="273">
        <v>7509.68</v>
      </c>
      <c r="E46" s="273">
        <v>1000</v>
      </c>
      <c r="F46" s="273">
        <v>10728.983249999999</v>
      </c>
      <c r="G46" s="273">
        <v>563.226</v>
      </c>
      <c r="H46" s="273"/>
      <c r="I46" s="273"/>
    </row>
    <row r="47" spans="2:9" s="248" customFormat="1" x14ac:dyDescent="0.25">
      <c r="B47" s="260" t="s">
        <v>242</v>
      </c>
      <c r="C47" s="273">
        <v>881337.14</v>
      </c>
      <c r="D47" s="273">
        <v>-0.01</v>
      </c>
      <c r="E47" s="273">
        <v>100000</v>
      </c>
      <c r="F47" s="273">
        <v>66100.604950052919</v>
      </c>
      <c r="G47" s="273">
        <v>-7.5000362460673022E-4</v>
      </c>
      <c r="H47" s="273"/>
      <c r="I47" s="273"/>
    </row>
    <row r="48" spans="2:9" s="248" customFormat="1" x14ac:dyDescent="0.25">
      <c r="B48" s="260" t="s">
        <v>243</v>
      </c>
      <c r="C48" s="273">
        <v>3498575.96</v>
      </c>
      <c r="D48" s="273">
        <v>7611.92</v>
      </c>
      <c r="E48" s="273">
        <v>7000</v>
      </c>
      <c r="F48" s="273">
        <v>262393.44615437905</v>
      </c>
      <c r="G48" s="273">
        <v>570.89454209004543</v>
      </c>
      <c r="H48" s="273"/>
      <c r="I48" s="273"/>
    </row>
    <row r="49" spans="2:9" s="248" customFormat="1" x14ac:dyDescent="0.25">
      <c r="B49" s="260" t="s">
        <v>244</v>
      </c>
      <c r="C49" s="273">
        <v>713585.27</v>
      </c>
      <c r="D49" s="273">
        <v>229360.64000000001</v>
      </c>
      <c r="E49" s="273">
        <v>1</v>
      </c>
      <c r="F49" s="273">
        <v>49951.01532915303</v>
      </c>
      <c r="G49" s="273">
        <v>16055.259723262434</v>
      </c>
      <c r="H49" s="273"/>
      <c r="I49" s="273"/>
    </row>
    <row r="50" spans="2:9" s="248" customFormat="1" x14ac:dyDescent="0.25">
      <c r="B50" s="263" t="s">
        <v>245</v>
      </c>
      <c r="C50" s="273">
        <v>39792.370000000003</v>
      </c>
      <c r="D50" s="273">
        <v>10198</v>
      </c>
      <c r="E50" s="273">
        <v>1</v>
      </c>
      <c r="F50" s="273">
        <v>2785.3753729180889</v>
      </c>
      <c r="G50" s="273">
        <v>713.83679969347565</v>
      </c>
      <c r="H50" s="273"/>
      <c r="I50" s="273"/>
    </row>
    <row r="51" spans="2:9" s="248" customFormat="1" x14ac:dyDescent="0.25">
      <c r="B51" s="263" t="s">
        <v>246</v>
      </c>
      <c r="C51" s="273">
        <v>1843634.29</v>
      </c>
      <c r="D51" s="273">
        <v>2.11</v>
      </c>
      <c r="E51" s="273">
        <v>1</v>
      </c>
      <c r="F51" s="273">
        <v>129054.71916029627</v>
      </c>
      <c r="G51" s="273">
        <v>0.14770036492878699</v>
      </c>
      <c r="H51" s="273"/>
      <c r="I51" s="273"/>
    </row>
    <row r="52" spans="2:9" s="248" customFormat="1" x14ac:dyDescent="0.25">
      <c r="B52" s="263" t="s">
        <v>247</v>
      </c>
      <c r="C52" s="273">
        <v>14761.33</v>
      </c>
      <c r="D52" s="273">
        <v>4614.2299999999996</v>
      </c>
      <c r="E52" s="273">
        <v>50</v>
      </c>
      <c r="F52" s="273">
        <v>1033.50379863119</v>
      </c>
      <c r="G52" s="273">
        <v>323.0619620832266</v>
      </c>
      <c r="H52" s="273"/>
      <c r="I52" s="273"/>
    </row>
    <row r="53" spans="2:9" s="248" customFormat="1" x14ac:dyDescent="0.25">
      <c r="B53" s="263" t="s">
        <v>248</v>
      </c>
      <c r="C53" s="273">
        <v>0</v>
      </c>
      <c r="D53" s="273">
        <v>0</v>
      </c>
      <c r="E53" s="273">
        <v>1</v>
      </c>
      <c r="F53" s="273">
        <v>0</v>
      </c>
      <c r="G53" s="273">
        <v>0</v>
      </c>
      <c r="H53" s="273"/>
      <c r="I53" s="273"/>
    </row>
    <row r="54" spans="2:9" s="248" customFormat="1" x14ac:dyDescent="0.25">
      <c r="B54" s="263" t="s">
        <v>249</v>
      </c>
      <c r="C54" s="273">
        <v>0</v>
      </c>
      <c r="D54" s="273">
        <v>7935.61</v>
      </c>
      <c r="E54" s="273">
        <v>1000</v>
      </c>
      <c r="F54" s="273">
        <v>0</v>
      </c>
      <c r="G54" s="273">
        <v>714.20489999999995</v>
      </c>
      <c r="H54" s="273"/>
      <c r="I54" s="273"/>
    </row>
    <row r="55" spans="2:9" s="248" customFormat="1" x14ac:dyDescent="0.25">
      <c r="B55" s="263" t="s">
        <v>250</v>
      </c>
      <c r="C55" s="273">
        <v>0</v>
      </c>
      <c r="D55" s="273">
        <v>0</v>
      </c>
      <c r="E55" s="273">
        <v>50000</v>
      </c>
      <c r="F55" s="273">
        <v>0</v>
      </c>
      <c r="G55" s="273">
        <v>0</v>
      </c>
      <c r="H55" s="273"/>
      <c r="I55" s="273"/>
    </row>
    <row r="56" spans="2:9" s="248" customFormat="1" x14ac:dyDescent="0.25">
      <c r="B56" s="263" t="s">
        <v>251</v>
      </c>
      <c r="C56" s="273">
        <v>30341.32</v>
      </c>
      <c r="D56" s="273">
        <v>0</v>
      </c>
      <c r="E56" s="273">
        <v>1</v>
      </c>
      <c r="F56" s="273">
        <v>2123.8924000000002</v>
      </c>
      <c r="G56" s="273">
        <v>0</v>
      </c>
      <c r="H56" s="273"/>
      <c r="I56" s="273"/>
    </row>
    <row r="57" spans="2:9" s="248" customFormat="1" x14ac:dyDescent="0.25">
      <c r="B57" s="263" t="s">
        <v>252</v>
      </c>
      <c r="C57" s="273">
        <v>656193.34</v>
      </c>
      <c r="D57" s="273">
        <v>220010.89</v>
      </c>
      <c r="E57" s="273">
        <v>150000</v>
      </c>
      <c r="F57" s="273">
        <v>45929.282942848607</v>
      </c>
      <c r="G57" s="273">
        <v>15399.337057151393</v>
      </c>
      <c r="H57" s="273"/>
      <c r="I57" s="273"/>
    </row>
    <row r="58" spans="2:9" s="248" customFormat="1" x14ac:dyDescent="0.25">
      <c r="B58" s="263" t="s">
        <v>253</v>
      </c>
      <c r="C58" s="273">
        <v>9316.74</v>
      </c>
      <c r="D58" s="273">
        <v>33008.26</v>
      </c>
      <c r="E58" s="273">
        <v>15000</v>
      </c>
      <c r="F58" s="273">
        <v>652.22683095097466</v>
      </c>
      <c r="G58" s="273">
        <v>2310.7731690490255</v>
      </c>
      <c r="H58" s="273"/>
      <c r="I58" s="273"/>
    </row>
    <row r="59" spans="2:9" s="248" customFormat="1" x14ac:dyDescent="0.25">
      <c r="B59" s="263" t="s">
        <v>254</v>
      </c>
      <c r="C59" s="273">
        <v>319838.62</v>
      </c>
      <c r="D59" s="273">
        <v>180210.81</v>
      </c>
      <c r="E59" s="273">
        <v>170000</v>
      </c>
      <c r="F59" s="273">
        <v>22388.805827842403</v>
      </c>
      <c r="G59" s="273">
        <v>12614.814412243899</v>
      </c>
      <c r="H59" s="273"/>
      <c r="I59" s="273"/>
    </row>
    <row r="60" spans="2:9" s="248" customFormat="1" x14ac:dyDescent="0.25">
      <c r="B60" s="263" t="s">
        <v>255</v>
      </c>
      <c r="C60" s="273">
        <v>110170.55</v>
      </c>
      <c r="D60" s="273">
        <v>651.01</v>
      </c>
      <c r="E60" s="273">
        <v>1</v>
      </c>
      <c r="F60" s="273">
        <v>7711.9385000000011</v>
      </c>
      <c r="G60" s="273">
        <v>45.570700000000002</v>
      </c>
      <c r="H60" s="273"/>
      <c r="I60" s="273"/>
    </row>
    <row r="61" spans="2:9" s="248" customFormat="1" x14ac:dyDescent="0.25">
      <c r="B61" s="263" t="s">
        <v>256</v>
      </c>
      <c r="C61" s="273">
        <v>131426.5</v>
      </c>
      <c r="D61" s="273">
        <v>0</v>
      </c>
      <c r="E61" s="273">
        <v>1</v>
      </c>
      <c r="F61" s="273">
        <v>11827.966628264792</v>
      </c>
      <c r="G61" s="273">
        <v>0</v>
      </c>
      <c r="H61" s="273"/>
      <c r="I61" s="273"/>
    </row>
    <row r="62" spans="2:9" s="248" customFormat="1" x14ac:dyDescent="0.25">
      <c r="B62" s="263" t="s">
        <v>257</v>
      </c>
      <c r="C62" s="273">
        <v>18410.650000000001</v>
      </c>
      <c r="D62" s="273">
        <v>10678.27</v>
      </c>
      <c r="E62" s="273">
        <v>30000</v>
      </c>
      <c r="F62" s="273">
        <v>1288.7455000000002</v>
      </c>
      <c r="G62" s="273">
        <v>747.47890000000018</v>
      </c>
      <c r="H62" s="273"/>
      <c r="I62" s="273"/>
    </row>
    <row r="63" spans="2:9" s="248" customFormat="1" x14ac:dyDescent="0.25">
      <c r="B63" s="263" t="s">
        <v>258</v>
      </c>
      <c r="C63" s="273">
        <v>53880.18</v>
      </c>
      <c r="D63" s="273">
        <v>0</v>
      </c>
      <c r="E63" s="273">
        <v>1</v>
      </c>
      <c r="F63" s="273">
        <v>4849.2161999999998</v>
      </c>
      <c r="G63" s="273">
        <v>0</v>
      </c>
      <c r="H63" s="273"/>
      <c r="I63" s="273"/>
    </row>
    <row r="64" spans="2:9" s="248" customFormat="1" x14ac:dyDescent="0.25">
      <c r="B64" s="263" t="s">
        <v>259</v>
      </c>
      <c r="C64" s="273">
        <v>76492.02</v>
      </c>
      <c r="D64" s="273">
        <v>13507.97</v>
      </c>
      <c r="E64" s="273">
        <v>1</v>
      </c>
      <c r="F64" s="273">
        <v>5354.4414000000006</v>
      </c>
      <c r="G64" s="273">
        <v>945.55790000000013</v>
      </c>
      <c r="H64" s="273"/>
      <c r="I64" s="273"/>
    </row>
    <row r="65" spans="2:9" s="248" customFormat="1" x14ac:dyDescent="0.25">
      <c r="B65" s="263" t="s">
        <v>260</v>
      </c>
      <c r="C65" s="273">
        <v>27969.040000000001</v>
      </c>
      <c r="D65" s="273">
        <v>0</v>
      </c>
      <c r="E65" s="273">
        <v>40000</v>
      </c>
      <c r="F65" s="273">
        <v>1957.784177295877</v>
      </c>
      <c r="G65" s="273">
        <v>0</v>
      </c>
      <c r="H65" s="273"/>
      <c r="I65" s="273"/>
    </row>
    <row r="66" spans="2:9" s="248" customFormat="1" x14ac:dyDescent="0.25">
      <c r="B66" s="263" t="s">
        <v>261</v>
      </c>
      <c r="C66" s="273">
        <v>126880.88</v>
      </c>
      <c r="D66" s="273">
        <v>1998.37</v>
      </c>
      <c r="E66" s="273">
        <v>1</v>
      </c>
      <c r="F66" s="273">
        <v>8882.1239544421951</v>
      </c>
      <c r="G66" s="273">
        <v>139.89318206839872</v>
      </c>
      <c r="H66" s="273"/>
      <c r="I66" s="273"/>
    </row>
    <row r="67" spans="2:9" s="248" customFormat="1" x14ac:dyDescent="0.25">
      <c r="B67" s="263" t="s">
        <v>262</v>
      </c>
      <c r="C67" s="273">
        <v>2645372.9900000002</v>
      </c>
      <c r="D67" s="273">
        <v>58091.32</v>
      </c>
      <c r="E67" s="273">
        <v>50000</v>
      </c>
      <c r="F67" s="273">
        <v>185176.10930000004</v>
      </c>
      <c r="G67" s="273">
        <v>4066.3924000000002</v>
      </c>
      <c r="H67" s="273"/>
      <c r="I67" s="273"/>
    </row>
    <row r="68" spans="2:9" s="248" customFormat="1" x14ac:dyDescent="0.25">
      <c r="B68" s="263" t="s">
        <v>263</v>
      </c>
      <c r="C68" s="273">
        <v>125292.37</v>
      </c>
      <c r="D68" s="273">
        <v>7833</v>
      </c>
      <c r="E68" s="273">
        <v>1</v>
      </c>
      <c r="F68" s="273">
        <v>8770.5829464477574</v>
      </c>
      <c r="G68" s="273">
        <v>548.31731748330151</v>
      </c>
      <c r="H68" s="273"/>
      <c r="I68" s="273"/>
    </row>
    <row r="69" spans="2:9" s="248" customFormat="1" x14ac:dyDescent="0.25">
      <c r="B69" s="263" t="s">
        <v>264</v>
      </c>
      <c r="C69" s="273">
        <v>97590.92</v>
      </c>
      <c r="D69" s="273">
        <v>1614.93</v>
      </c>
      <c r="E69" s="273">
        <v>22000</v>
      </c>
      <c r="F69" s="273">
        <v>6831.348213888843</v>
      </c>
      <c r="G69" s="273">
        <v>113.04483215298626</v>
      </c>
      <c r="H69" s="273"/>
      <c r="I69" s="273"/>
    </row>
    <row r="70" spans="2:9" s="248" customFormat="1" x14ac:dyDescent="0.25">
      <c r="B70" s="263" t="s">
        <v>265</v>
      </c>
      <c r="C70" s="273">
        <v>635581.64</v>
      </c>
      <c r="D70" s="273">
        <v>1613.21</v>
      </c>
      <c r="E70" s="273">
        <v>1</v>
      </c>
      <c r="F70" s="273">
        <v>44490.971647761362</v>
      </c>
      <c r="G70" s="273">
        <v>112.9253519215645</v>
      </c>
      <c r="H70" s="273"/>
      <c r="I70" s="273"/>
    </row>
    <row r="71" spans="2:9" s="248" customFormat="1" x14ac:dyDescent="0.25">
      <c r="B71" s="263" t="s">
        <v>266</v>
      </c>
      <c r="C71" s="273">
        <v>0</v>
      </c>
      <c r="D71" s="273">
        <v>613.5</v>
      </c>
      <c r="E71" s="273">
        <v>50000</v>
      </c>
      <c r="F71" s="273">
        <v>0</v>
      </c>
      <c r="G71" s="273">
        <v>42.945017379258765</v>
      </c>
      <c r="H71" s="273"/>
      <c r="I71" s="273"/>
    </row>
    <row r="72" spans="2:9" s="248" customFormat="1" x14ac:dyDescent="0.25">
      <c r="B72" s="263" t="s">
        <v>267</v>
      </c>
      <c r="C72" s="273">
        <v>1899484.02</v>
      </c>
      <c r="D72" s="273">
        <v>0</v>
      </c>
      <c r="E72" s="273">
        <v>20000</v>
      </c>
      <c r="F72" s="273">
        <v>132964.36336798355</v>
      </c>
      <c r="G72" s="273">
        <v>0</v>
      </c>
      <c r="H72" s="273"/>
      <c r="I72" s="273"/>
    </row>
    <row r="73" spans="2:9" s="248" customFormat="1" x14ac:dyDescent="0.25">
      <c r="B73" s="263" t="s">
        <v>268</v>
      </c>
      <c r="C73" s="273">
        <v>66856.100000000006</v>
      </c>
      <c r="D73" s="273">
        <v>163080</v>
      </c>
      <c r="E73" s="273">
        <v>160000</v>
      </c>
      <c r="F73" s="273">
        <v>5014.2075000000004</v>
      </c>
      <c r="G73" s="273">
        <v>12231</v>
      </c>
      <c r="H73" s="273"/>
      <c r="I73" s="273"/>
    </row>
    <row r="74" spans="2:9" s="248" customFormat="1" x14ac:dyDescent="0.25">
      <c r="B74" s="263" t="s">
        <v>269</v>
      </c>
      <c r="C74" s="273">
        <v>89365.69</v>
      </c>
      <c r="D74" s="273">
        <v>101527.31</v>
      </c>
      <c r="E74" s="273">
        <v>60000</v>
      </c>
      <c r="F74" s="273">
        <v>6259.3247378075675</v>
      </c>
      <c r="G74" s="273">
        <v>7111.1452621924318</v>
      </c>
      <c r="H74" s="273"/>
      <c r="I74" s="273"/>
    </row>
    <row r="75" spans="2:9" s="248" customFormat="1" x14ac:dyDescent="0.25">
      <c r="B75" s="263" t="s">
        <v>270</v>
      </c>
      <c r="C75" s="273">
        <v>139212.94</v>
      </c>
      <c r="D75" s="273">
        <v>2229.0500000000002</v>
      </c>
      <c r="E75" s="273">
        <v>1</v>
      </c>
      <c r="F75" s="273">
        <v>9744.9058000000023</v>
      </c>
      <c r="G75" s="273">
        <v>156.03350000000003</v>
      </c>
      <c r="H75" s="273"/>
      <c r="I75" s="273"/>
    </row>
    <row r="76" spans="2:9" s="248" customFormat="1" x14ac:dyDescent="0.25">
      <c r="B76" s="263" t="s">
        <v>271</v>
      </c>
      <c r="C76" s="273">
        <v>525852.16000000003</v>
      </c>
      <c r="D76" s="273">
        <v>24122.63</v>
      </c>
      <c r="E76" s="273">
        <v>1</v>
      </c>
      <c r="F76" s="273">
        <v>36809.651200000008</v>
      </c>
      <c r="G76" s="273">
        <v>1688.5841000000003</v>
      </c>
      <c r="H76" s="273"/>
      <c r="I76" s="273"/>
    </row>
    <row r="77" spans="2:9" s="248" customFormat="1" x14ac:dyDescent="0.25">
      <c r="B77" s="263" t="s">
        <v>272</v>
      </c>
      <c r="C77" s="273">
        <v>24474.76</v>
      </c>
      <c r="D77" s="273">
        <v>53247.360000000001</v>
      </c>
      <c r="E77" s="273">
        <v>1</v>
      </c>
      <c r="F77" s="273">
        <v>2202.7284</v>
      </c>
      <c r="G77" s="273">
        <v>4792.2624000000005</v>
      </c>
      <c r="H77" s="273"/>
      <c r="I77" s="273"/>
    </row>
    <row r="78" spans="2:9" s="248" customFormat="1" x14ac:dyDescent="0.25">
      <c r="B78" s="263" t="s">
        <v>273</v>
      </c>
      <c r="C78" s="273">
        <v>11914.48</v>
      </c>
      <c r="D78" s="273">
        <v>0</v>
      </c>
      <c r="E78" s="273">
        <v>1</v>
      </c>
      <c r="F78" s="273">
        <v>1072.3031999999998</v>
      </c>
      <c r="G78" s="273">
        <v>0</v>
      </c>
      <c r="H78" s="273"/>
      <c r="I78" s="273"/>
    </row>
    <row r="79" spans="2:9" s="248" customFormat="1" x14ac:dyDescent="0.25">
      <c r="B79" s="263" t="s">
        <v>274</v>
      </c>
      <c r="C79" s="273">
        <v>309506.14</v>
      </c>
      <c r="D79" s="273">
        <v>147378.84</v>
      </c>
      <c r="E79" s="273">
        <v>140000</v>
      </c>
      <c r="F79" s="273">
        <v>21665.429800000002</v>
      </c>
      <c r="G79" s="273">
        <v>10316.5188</v>
      </c>
      <c r="H79" s="273"/>
      <c r="I79" s="273"/>
    </row>
    <row r="80" spans="2:9" s="248" customFormat="1" x14ac:dyDescent="0.25">
      <c r="B80" s="263" t="s">
        <v>275</v>
      </c>
      <c r="C80" s="273">
        <v>60409.4</v>
      </c>
      <c r="D80" s="273">
        <v>48319.8</v>
      </c>
      <c r="E80" s="273">
        <v>48000</v>
      </c>
      <c r="F80" s="273">
        <v>5436.8460000000005</v>
      </c>
      <c r="G80" s="273">
        <v>4348.7820000000002</v>
      </c>
      <c r="H80" s="273"/>
      <c r="I80" s="273"/>
    </row>
    <row r="81" spans="2:9" s="248" customFormat="1" x14ac:dyDescent="0.25">
      <c r="B81" s="263" t="s">
        <v>276</v>
      </c>
      <c r="C81" s="273">
        <v>120451.56</v>
      </c>
      <c r="D81" s="273">
        <v>0.01</v>
      </c>
      <c r="E81" s="273">
        <v>1</v>
      </c>
      <c r="F81" s="273">
        <v>8431.6092000000008</v>
      </c>
      <c r="G81" s="273">
        <v>7.000000000000001E-4</v>
      </c>
      <c r="H81" s="273"/>
      <c r="I81" s="273"/>
    </row>
    <row r="82" spans="2:9" s="248" customFormat="1" x14ac:dyDescent="0.25">
      <c r="B82" s="263" t="s">
        <v>277</v>
      </c>
      <c r="C82" s="273">
        <v>19002.09</v>
      </c>
      <c r="D82" s="273">
        <v>997.92</v>
      </c>
      <c r="E82" s="273">
        <v>900</v>
      </c>
      <c r="F82" s="273">
        <v>1330.1463000000003</v>
      </c>
      <c r="G82" s="273">
        <v>69.854399999999998</v>
      </c>
      <c r="H82" s="273"/>
      <c r="I82" s="273"/>
    </row>
    <row r="83" spans="2:9" s="248" customFormat="1" x14ac:dyDescent="0.25">
      <c r="B83" s="263" t="s">
        <v>278</v>
      </c>
      <c r="C83" s="273">
        <v>10583.68</v>
      </c>
      <c r="D83" s="273">
        <v>37998.1</v>
      </c>
      <c r="E83" s="273">
        <v>1</v>
      </c>
      <c r="F83" s="273">
        <v>793.77599999999995</v>
      </c>
      <c r="G83" s="273">
        <v>2849.8575000000001</v>
      </c>
      <c r="H83" s="273"/>
      <c r="I83" s="273"/>
    </row>
    <row r="84" spans="2:9" s="248" customFormat="1" x14ac:dyDescent="0.25">
      <c r="B84" s="263" t="s">
        <v>279</v>
      </c>
      <c r="C84" s="273">
        <v>34493.68</v>
      </c>
      <c r="D84" s="273">
        <v>-420</v>
      </c>
      <c r="E84" s="273">
        <v>1</v>
      </c>
      <c r="F84" s="273">
        <v>2414.5576000000005</v>
      </c>
      <c r="G84" s="273">
        <v>-29.400000000000006</v>
      </c>
      <c r="H84" s="273"/>
      <c r="I84" s="273"/>
    </row>
    <row r="85" spans="2:9" s="248" customFormat="1" x14ac:dyDescent="0.25">
      <c r="B85" s="263" t="s">
        <v>280</v>
      </c>
      <c r="C85" s="273">
        <v>69310.75</v>
      </c>
      <c r="D85" s="273">
        <v>152</v>
      </c>
      <c r="E85" s="273">
        <v>1</v>
      </c>
      <c r="F85" s="273">
        <v>6237.9674999999997</v>
      </c>
      <c r="G85" s="273">
        <v>13.68</v>
      </c>
      <c r="H85" s="273"/>
      <c r="I85" s="273"/>
    </row>
    <row r="86" spans="2:9" s="248" customFormat="1" x14ac:dyDescent="0.25">
      <c r="B86" s="263" t="s">
        <v>281</v>
      </c>
      <c r="C86" s="273">
        <v>117591.87</v>
      </c>
      <c r="D86" s="273">
        <v>0</v>
      </c>
      <c r="E86" s="273">
        <v>1</v>
      </c>
      <c r="F86" s="273">
        <v>8230.9912743431996</v>
      </c>
      <c r="G86" s="273">
        <v>0</v>
      </c>
      <c r="H86" s="273"/>
      <c r="I86" s="273"/>
    </row>
    <row r="87" spans="2:9" s="248" customFormat="1" x14ac:dyDescent="0.25">
      <c r="B87" s="263" t="s">
        <v>282</v>
      </c>
      <c r="C87" s="273">
        <v>1816.81</v>
      </c>
      <c r="D87" s="273">
        <v>0</v>
      </c>
      <c r="E87" s="273">
        <v>1</v>
      </c>
      <c r="F87" s="273">
        <v>127.18005510314713</v>
      </c>
      <c r="G87" s="273">
        <v>0</v>
      </c>
      <c r="H87" s="273"/>
      <c r="I87" s="273"/>
    </row>
    <row r="88" spans="2:9" s="248" customFormat="1" x14ac:dyDescent="0.25">
      <c r="B88" s="263" t="s">
        <v>283</v>
      </c>
      <c r="C88" s="273">
        <v>622453.42000000004</v>
      </c>
      <c r="D88" s="273">
        <v>0.01</v>
      </c>
      <c r="E88" s="273"/>
      <c r="F88" s="273">
        <v>43572.14941081588</v>
      </c>
      <c r="G88" s="273">
        <v>7.0000658701201894E-4</v>
      </c>
      <c r="H88" s="273"/>
      <c r="I88" s="273"/>
    </row>
    <row r="89" spans="2:9" s="248" customFormat="1" x14ac:dyDescent="0.25">
      <c r="B89" s="263" t="s">
        <v>284</v>
      </c>
      <c r="C89" s="273">
        <v>984349.39</v>
      </c>
      <c r="D89" s="273">
        <v>0</v>
      </c>
      <c r="E89" s="273">
        <v>20000</v>
      </c>
      <c r="F89" s="273">
        <v>68901.009999999995</v>
      </c>
      <c r="G89" s="273">
        <v>0</v>
      </c>
      <c r="H89" s="273"/>
      <c r="I89" s="273"/>
    </row>
    <row r="90" spans="2:9" s="248" customFormat="1" x14ac:dyDescent="0.25">
      <c r="B90" s="263" t="s">
        <v>285</v>
      </c>
      <c r="C90" s="273">
        <v>177224.63</v>
      </c>
      <c r="D90" s="273">
        <v>0</v>
      </c>
      <c r="E90" s="273">
        <v>1</v>
      </c>
      <c r="F90" s="273">
        <v>13291.847250000001</v>
      </c>
      <c r="G90" s="273">
        <v>0</v>
      </c>
      <c r="H90" s="273"/>
      <c r="I90" s="273"/>
    </row>
    <row r="91" spans="2:9" s="248" customFormat="1" x14ac:dyDescent="0.25">
      <c r="B91" s="263" t="s">
        <v>286</v>
      </c>
      <c r="C91" s="273">
        <v>26254</v>
      </c>
      <c r="D91" s="273">
        <v>2081.17</v>
      </c>
      <c r="E91" s="273">
        <v>1</v>
      </c>
      <c r="F91" s="273">
        <v>1837.7800000000004</v>
      </c>
      <c r="G91" s="273">
        <v>145.68190000000004</v>
      </c>
      <c r="H91" s="273"/>
      <c r="I91" s="273"/>
    </row>
    <row r="92" spans="2:9" s="248" customFormat="1" x14ac:dyDescent="0.25">
      <c r="B92" s="263" t="s">
        <v>287</v>
      </c>
      <c r="C92" s="273">
        <v>655722.93000000005</v>
      </c>
      <c r="D92" s="273">
        <v>24100.01</v>
      </c>
      <c r="E92" s="273">
        <v>1</v>
      </c>
      <c r="F92" s="273">
        <v>45900.740122033014</v>
      </c>
      <c r="G92" s="273">
        <v>1687.0056625111411</v>
      </c>
      <c r="H92" s="273"/>
      <c r="I92" s="273"/>
    </row>
    <row r="93" spans="2:9" s="248" customFormat="1" x14ac:dyDescent="0.25">
      <c r="B93" s="263" t="s">
        <v>288</v>
      </c>
      <c r="C93" s="273">
        <v>0</v>
      </c>
      <c r="D93" s="273">
        <v>0</v>
      </c>
      <c r="E93" s="273">
        <v>17000</v>
      </c>
      <c r="F93" s="273">
        <v>0</v>
      </c>
      <c r="G93" s="273">
        <v>0</v>
      </c>
      <c r="H93" s="273"/>
      <c r="I93" s="273"/>
    </row>
    <row r="94" spans="2:9" s="248" customFormat="1" x14ac:dyDescent="0.25">
      <c r="B94" s="263" t="s">
        <v>289</v>
      </c>
      <c r="C94" s="273">
        <v>0</v>
      </c>
      <c r="D94" s="273">
        <v>0</v>
      </c>
      <c r="E94" s="273">
        <v>30000</v>
      </c>
      <c r="F94" s="273">
        <v>0</v>
      </c>
      <c r="G94" s="273">
        <v>0</v>
      </c>
      <c r="H94" s="273"/>
      <c r="I94" s="273"/>
    </row>
    <row r="95" spans="2:9" s="248" customFormat="1" x14ac:dyDescent="0.25">
      <c r="B95" s="263" t="s">
        <v>290</v>
      </c>
      <c r="C95" s="273">
        <v>0</v>
      </c>
      <c r="D95" s="273">
        <v>0</v>
      </c>
      <c r="E95" s="273">
        <v>10000</v>
      </c>
      <c r="F95" s="273">
        <v>0</v>
      </c>
      <c r="G95" s="273">
        <v>0</v>
      </c>
      <c r="H95" s="273"/>
      <c r="I95" s="273"/>
    </row>
    <row r="96" spans="2:9" s="248" customFormat="1" x14ac:dyDescent="0.25">
      <c r="B96" s="263" t="s">
        <v>291</v>
      </c>
      <c r="C96" s="273">
        <v>0</v>
      </c>
      <c r="D96" s="273">
        <v>0</v>
      </c>
      <c r="E96" s="273">
        <v>15000</v>
      </c>
      <c r="F96" s="273">
        <v>0</v>
      </c>
      <c r="G96" s="273">
        <v>0</v>
      </c>
      <c r="H96" s="273"/>
      <c r="I96" s="273"/>
    </row>
    <row r="97" spans="2:9" s="248" customFormat="1" x14ac:dyDescent="0.25">
      <c r="B97" s="263" t="s">
        <v>292</v>
      </c>
      <c r="C97" s="273">
        <v>0</v>
      </c>
      <c r="D97" s="273">
        <v>0</v>
      </c>
      <c r="E97" s="273">
        <v>40000</v>
      </c>
      <c r="F97" s="273">
        <v>0</v>
      </c>
      <c r="G97" s="273">
        <v>0</v>
      </c>
      <c r="H97" s="273"/>
      <c r="I97" s="273"/>
    </row>
    <row r="98" spans="2:9" s="248" customFormat="1" x14ac:dyDescent="0.25">
      <c r="B98" s="263" t="s">
        <v>293</v>
      </c>
      <c r="C98" s="273">
        <v>0</v>
      </c>
      <c r="D98" s="273">
        <v>0</v>
      </c>
      <c r="E98" s="273">
        <v>10000</v>
      </c>
      <c r="F98" s="273">
        <v>0</v>
      </c>
      <c r="G98" s="273">
        <v>0</v>
      </c>
      <c r="H98" s="273"/>
      <c r="I98" s="273"/>
    </row>
    <row r="99" spans="2:9" s="248" customFormat="1" x14ac:dyDescent="0.25">
      <c r="B99" s="263" t="s">
        <v>294</v>
      </c>
      <c r="C99" s="273">
        <v>0</v>
      </c>
      <c r="D99" s="273">
        <v>0</v>
      </c>
      <c r="E99" s="273">
        <v>20000</v>
      </c>
      <c r="F99" s="273">
        <v>0</v>
      </c>
      <c r="G99" s="273">
        <v>0</v>
      </c>
      <c r="H99" s="273"/>
      <c r="I99" s="273"/>
    </row>
    <row r="100" spans="2:9" s="248" customFormat="1" x14ac:dyDescent="0.25">
      <c r="B100" s="263" t="s">
        <v>295</v>
      </c>
      <c r="C100" s="273">
        <v>0</v>
      </c>
      <c r="D100" s="273">
        <v>0</v>
      </c>
      <c r="E100" s="273">
        <v>5000</v>
      </c>
      <c r="F100" s="273">
        <v>0</v>
      </c>
      <c r="G100" s="273">
        <v>0</v>
      </c>
      <c r="H100" s="273"/>
      <c r="I100" s="273"/>
    </row>
    <row r="101" spans="2:9" s="248" customFormat="1" x14ac:dyDescent="0.25">
      <c r="B101" s="263" t="s">
        <v>296</v>
      </c>
      <c r="C101" s="273">
        <v>1053.73</v>
      </c>
      <c r="D101" s="273">
        <v>313284.8</v>
      </c>
      <c r="E101" s="273">
        <v>100000</v>
      </c>
      <c r="F101" s="273">
        <v>73.761100000000013</v>
      </c>
      <c r="G101" s="273">
        <v>21929.936000000002</v>
      </c>
      <c r="H101" s="273"/>
      <c r="I101" s="273"/>
    </row>
    <row r="102" spans="2:9" s="248" customFormat="1" x14ac:dyDescent="0.25">
      <c r="B102" s="263" t="s">
        <v>297</v>
      </c>
      <c r="C102" s="273">
        <v>575.63</v>
      </c>
      <c r="D102" s="273">
        <v>0</v>
      </c>
      <c r="E102" s="273">
        <v>450000</v>
      </c>
      <c r="F102" s="273">
        <v>40.2941</v>
      </c>
      <c r="G102" s="273">
        <v>0</v>
      </c>
      <c r="H102" s="273"/>
      <c r="I102" s="273"/>
    </row>
    <row r="103" spans="2:9" s="248" customFormat="1" x14ac:dyDescent="0.25">
      <c r="B103" s="263" t="s">
        <v>298</v>
      </c>
      <c r="C103" s="273">
        <v>34640.620000000003</v>
      </c>
      <c r="D103" s="273">
        <v>663.32</v>
      </c>
      <c r="E103" s="273">
        <v>80000</v>
      </c>
      <c r="F103" s="273">
        <v>2424.8434000000002</v>
      </c>
      <c r="G103" s="273">
        <v>46.432400000000008</v>
      </c>
      <c r="H103" s="273"/>
      <c r="I103" s="273"/>
    </row>
    <row r="104" spans="2:9" s="248" customFormat="1" x14ac:dyDescent="0.25">
      <c r="B104" s="263" t="s">
        <v>299</v>
      </c>
      <c r="C104" s="273">
        <v>1000000</v>
      </c>
      <c r="D104" s="273">
        <v>999800</v>
      </c>
      <c r="E104" s="273">
        <v>800000</v>
      </c>
      <c r="F104" s="273">
        <v>70000.000000000015</v>
      </c>
      <c r="G104" s="273">
        <v>69986.000000000015</v>
      </c>
      <c r="H104" s="273"/>
      <c r="I104" s="273"/>
    </row>
    <row r="105" spans="2:9" s="248" customFormat="1" x14ac:dyDescent="0.25">
      <c r="B105" s="263" t="s">
        <v>300</v>
      </c>
      <c r="C105" s="273">
        <v>20296.95</v>
      </c>
      <c r="D105" s="273">
        <v>1284.6600000000001</v>
      </c>
      <c r="E105" s="273">
        <v>20000</v>
      </c>
      <c r="F105" s="273">
        <v>1710</v>
      </c>
      <c r="G105" s="273">
        <v>108</v>
      </c>
      <c r="H105" s="273"/>
      <c r="I105" s="273"/>
    </row>
    <row r="106" spans="2:9" s="248" customFormat="1" x14ac:dyDescent="0.25">
      <c r="B106" s="263" t="s">
        <v>301</v>
      </c>
      <c r="C106" s="273">
        <v>0</v>
      </c>
      <c r="D106" s="273">
        <v>0</v>
      </c>
      <c r="E106" s="273">
        <v>20000</v>
      </c>
      <c r="F106" s="273">
        <v>0</v>
      </c>
      <c r="G106" s="273">
        <v>0</v>
      </c>
      <c r="H106" s="273"/>
      <c r="I106" s="273"/>
    </row>
    <row r="107" spans="2:9" s="248" customFormat="1" x14ac:dyDescent="0.25">
      <c r="B107" s="263" t="s">
        <v>302</v>
      </c>
      <c r="C107" s="273">
        <v>362523.96</v>
      </c>
      <c r="D107" s="273">
        <v>15514.05</v>
      </c>
      <c r="E107" s="273">
        <v>30000</v>
      </c>
      <c r="F107" s="273">
        <v>25329.505204360801</v>
      </c>
      <c r="G107" s="273">
        <v>1083.9647956392007</v>
      </c>
      <c r="H107" s="273"/>
      <c r="I107" s="273"/>
    </row>
    <row r="108" spans="2:9" s="248" customFormat="1" x14ac:dyDescent="0.25">
      <c r="B108" s="263" t="s">
        <v>303</v>
      </c>
      <c r="C108" s="273">
        <v>87673.02</v>
      </c>
      <c r="D108" s="273">
        <v>326.98</v>
      </c>
      <c r="E108" s="273">
        <v>100</v>
      </c>
      <c r="F108" s="273">
        <v>7890.5718000000006</v>
      </c>
      <c r="G108" s="273">
        <v>29.4282</v>
      </c>
      <c r="H108" s="273"/>
      <c r="I108" s="273"/>
    </row>
    <row r="109" spans="2:9" s="248" customFormat="1" x14ac:dyDescent="0.25">
      <c r="B109" s="263" t="s">
        <v>304</v>
      </c>
      <c r="C109" s="273">
        <v>9540.2000000000007</v>
      </c>
      <c r="D109" s="273">
        <v>3480.68</v>
      </c>
      <c r="E109" s="273">
        <v>20000</v>
      </c>
      <c r="F109" s="273">
        <v>858.61800000000005</v>
      </c>
      <c r="G109" s="273">
        <v>313.26119999999997</v>
      </c>
      <c r="H109" s="273"/>
      <c r="I109" s="273"/>
    </row>
    <row r="110" spans="2:9" s="248" customFormat="1" x14ac:dyDescent="0.25">
      <c r="B110" s="263" t="s">
        <v>305</v>
      </c>
      <c r="C110" s="273">
        <v>13238.81</v>
      </c>
      <c r="D110" s="273">
        <v>32996.6</v>
      </c>
      <c r="E110" s="273">
        <v>30000</v>
      </c>
      <c r="F110" s="273">
        <v>926.71670000000017</v>
      </c>
      <c r="G110" s="273">
        <v>2309.7620000000002</v>
      </c>
      <c r="H110" s="273"/>
      <c r="I110" s="273"/>
    </row>
    <row r="111" spans="2:9" s="248" customFormat="1" x14ac:dyDescent="0.25">
      <c r="B111" s="263" t="s">
        <v>306</v>
      </c>
      <c r="C111" s="273">
        <v>95685.81</v>
      </c>
      <c r="D111" s="273">
        <v>42058.46</v>
      </c>
      <c r="E111" s="273">
        <v>5000</v>
      </c>
      <c r="F111" s="273">
        <v>6698.2577743973779</v>
      </c>
      <c r="G111" s="273">
        <v>2944.2025591274314</v>
      </c>
      <c r="H111" s="273"/>
      <c r="I111" s="273"/>
    </row>
    <row r="112" spans="2:9" s="248" customFormat="1" x14ac:dyDescent="0.25">
      <c r="B112" s="263" t="s">
        <v>307</v>
      </c>
      <c r="C112" s="273">
        <v>43804.24</v>
      </c>
      <c r="D112" s="273">
        <v>4402.58</v>
      </c>
      <c r="E112" s="273">
        <v>30000</v>
      </c>
      <c r="F112" s="273">
        <v>3066.3662533692718</v>
      </c>
      <c r="G112" s="273">
        <v>308.18758046614869</v>
      </c>
      <c r="H112" s="273"/>
      <c r="I112" s="273"/>
    </row>
    <row r="113" spans="2:9" s="248" customFormat="1" x14ac:dyDescent="0.25">
      <c r="B113" s="263" t="s">
        <v>308</v>
      </c>
      <c r="C113" s="273">
        <v>0</v>
      </c>
      <c r="D113" s="273">
        <v>4409.04</v>
      </c>
      <c r="E113" s="273">
        <v>4000</v>
      </c>
      <c r="F113" s="273">
        <v>0</v>
      </c>
      <c r="G113" s="273">
        <v>396.81360000000001</v>
      </c>
      <c r="H113" s="273"/>
      <c r="I113" s="273"/>
    </row>
    <row r="114" spans="2:9" s="248" customFormat="1" x14ac:dyDescent="0.25">
      <c r="B114" s="263" t="s">
        <v>309</v>
      </c>
      <c r="C114" s="273">
        <v>0</v>
      </c>
      <c r="D114" s="273">
        <v>0</v>
      </c>
      <c r="E114" s="273">
        <v>30000</v>
      </c>
      <c r="F114" s="273">
        <v>0</v>
      </c>
      <c r="G114" s="273">
        <v>0</v>
      </c>
      <c r="H114" s="273"/>
      <c r="I114" s="273"/>
    </row>
    <row r="115" spans="2:9" s="248" customFormat="1" x14ac:dyDescent="0.25">
      <c r="B115" s="263" t="s">
        <v>310</v>
      </c>
      <c r="C115" s="273">
        <v>7073.07</v>
      </c>
      <c r="D115" s="273">
        <v>0</v>
      </c>
      <c r="E115" s="273">
        <v>20000</v>
      </c>
      <c r="F115" s="273">
        <v>495.11490000000003</v>
      </c>
      <c r="G115" s="273">
        <v>0</v>
      </c>
      <c r="H115" s="273"/>
      <c r="I115" s="273"/>
    </row>
    <row r="116" spans="2:9" s="248" customFormat="1" x14ac:dyDescent="0.25">
      <c r="B116" s="263" t="s">
        <v>311</v>
      </c>
      <c r="C116" s="273">
        <v>263446.52</v>
      </c>
      <c r="D116" s="273">
        <v>5303.48</v>
      </c>
      <c r="E116" s="273">
        <v>1</v>
      </c>
      <c r="F116" s="273">
        <v>18441.746533060465</v>
      </c>
      <c r="G116" s="273">
        <v>371.25346693953486</v>
      </c>
      <c r="H116" s="273"/>
      <c r="I116" s="273"/>
    </row>
    <row r="117" spans="2:9" s="248" customFormat="1" x14ac:dyDescent="0.25">
      <c r="B117" s="263" t="s">
        <v>312</v>
      </c>
      <c r="C117" s="273">
        <v>23448.58</v>
      </c>
      <c r="D117" s="273">
        <v>0</v>
      </c>
      <c r="E117" s="273">
        <v>1</v>
      </c>
      <c r="F117" s="273">
        <v>1641.4006000000004</v>
      </c>
      <c r="G117" s="273">
        <v>0</v>
      </c>
      <c r="H117" s="273"/>
      <c r="I117" s="273"/>
    </row>
    <row r="118" spans="2:9" s="248" customFormat="1" x14ac:dyDescent="0.25">
      <c r="B118" s="263" t="s">
        <v>313</v>
      </c>
      <c r="C118" s="273">
        <v>18759.36</v>
      </c>
      <c r="D118" s="273">
        <v>81.59</v>
      </c>
      <c r="E118" s="273">
        <v>30000</v>
      </c>
      <c r="F118" s="273">
        <v>1688.3424</v>
      </c>
      <c r="G118" s="273">
        <v>7.3431000000000006</v>
      </c>
      <c r="H118" s="273"/>
      <c r="I118" s="273"/>
    </row>
    <row r="119" spans="2:9" s="248" customFormat="1" x14ac:dyDescent="0.25">
      <c r="B119" s="263" t="s">
        <v>314</v>
      </c>
      <c r="C119" s="273">
        <v>4288.82</v>
      </c>
      <c r="D119" s="273">
        <v>0.86</v>
      </c>
      <c r="E119" s="273">
        <v>15000</v>
      </c>
      <c r="F119" s="273">
        <v>385.99379999999996</v>
      </c>
      <c r="G119" s="273">
        <v>7.7399999999999997E-2</v>
      </c>
      <c r="H119" s="273"/>
      <c r="I119" s="273"/>
    </row>
    <row r="120" spans="2:9" s="248" customFormat="1" x14ac:dyDescent="0.25">
      <c r="B120" s="263" t="s">
        <v>315</v>
      </c>
      <c r="C120" s="273">
        <v>1552.28</v>
      </c>
      <c r="D120" s="273">
        <v>72553.600000000006</v>
      </c>
      <c r="E120" s="273">
        <v>30000</v>
      </c>
      <c r="F120" s="273">
        <v>139.70519999999999</v>
      </c>
      <c r="G120" s="273">
        <v>6529.8240000000005</v>
      </c>
      <c r="H120" s="273"/>
      <c r="I120" s="273"/>
    </row>
    <row r="121" spans="2:9" s="248" customFormat="1" x14ac:dyDescent="0.25">
      <c r="B121" s="263" t="s">
        <v>316</v>
      </c>
      <c r="C121" s="273">
        <v>18759.810000000001</v>
      </c>
      <c r="D121" s="273">
        <v>41174.550000000003</v>
      </c>
      <c r="E121" s="273">
        <v>20000</v>
      </c>
      <c r="F121" s="273">
        <v>1687.8750791816246</v>
      </c>
      <c r="G121" s="273">
        <v>3704.5949208183756</v>
      </c>
      <c r="H121" s="273"/>
      <c r="I121" s="273"/>
    </row>
    <row r="122" spans="2:9" s="248" customFormat="1" x14ac:dyDescent="0.25">
      <c r="B122" s="263" t="s">
        <v>317</v>
      </c>
      <c r="C122" s="273">
        <v>129597.59</v>
      </c>
      <c r="D122" s="273">
        <v>2.41</v>
      </c>
      <c r="E122" s="273">
        <v>1</v>
      </c>
      <c r="F122" s="273">
        <v>9075.35123454321</v>
      </c>
      <c r="G122" s="273">
        <v>0.16870000000000002</v>
      </c>
      <c r="H122" s="273"/>
      <c r="I122" s="273"/>
    </row>
    <row r="123" spans="2:9" s="248" customFormat="1" x14ac:dyDescent="0.25">
      <c r="B123" s="263" t="s">
        <v>318</v>
      </c>
      <c r="C123" s="273">
        <v>0</v>
      </c>
      <c r="D123" s="273">
        <v>0</v>
      </c>
      <c r="E123" s="273">
        <v>5000</v>
      </c>
      <c r="F123" s="273">
        <v>0</v>
      </c>
      <c r="G123" s="273">
        <v>0</v>
      </c>
      <c r="H123" s="273"/>
      <c r="I123" s="273"/>
    </row>
    <row r="124" spans="2:9" s="248" customFormat="1" x14ac:dyDescent="0.25">
      <c r="B124" s="263" t="s">
        <v>319</v>
      </c>
      <c r="C124" s="273">
        <v>184238.48</v>
      </c>
      <c r="D124" s="273">
        <v>3126.93</v>
      </c>
      <c r="E124" s="273">
        <v>9300</v>
      </c>
      <c r="F124" s="273">
        <v>12896.693600000002</v>
      </c>
      <c r="G124" s="273">
        <v>218.88510000000002</v>
      </c>
      <c r="H124" s="273"/>
      <c r="I124" s="273"/>
    </row>
    <row r="125" spans="2:9" s="248" customFormat="1" x14ac:dyDescent="0.25">
      <c r="B125" s="263" t="s">
        <v>320</v>
      </c>
      <c r="C125" s="273">
        <v>940</v>
      </c>
      <c r="D125" s="273">
        <v>0</v>
      </c>
      <c r="E125" s="273">
        <v>10000</v>
      </c>
      <c r="F125" s="273">
        <v>65.800000000000011</v>
      </c>
      <c r="G125" s="273">
        <v>0</v>
      </c>
      <c r="H125" s="273"/>
      <c r="I125" s="273"/>
    </row>
    <row r="126" spans="2:9" s="248" customFormat="1" x14ac:dyDescent="0.25">
      <c r="B126" s="263" t="s">
        <v>321</v>
      </c>
      <c r="C126" s="273">
        <v>27241.41</v>
      </c>
      <c r="D126" s="273">
        <v>287.27999999999997</v>
      </c>
      <c r="E126" s="273">
        <v>50000</v>
      </c>
      <c r="F126" s="273">
        <v>1906.8987000000004</v>
      </c>
      <c r="G126" s="273">
        <v>20.1096</v>
      </c>
      <c r="H126" s="273"/>
      <c r="I126" s="273"/>
    </row>
    <row r="127" spans="2:9" s="248" customFormat="1" x14ac:dyDescent="0.25">
      <c r="B127" s="263" t="s">
        <v>322</v>
      </c>
      <c r="C127" s="273">
        <v>14496.35</v>
      </c>
      <c r="D127" s="273">
        <v>1.71</v>
      </c>
      <c r="E127" s="273">
        <v>20000</v>
      </c>
      <c r="F127" s="273">
        <v>1304.7196091301303</v>
      </c>
      <c r="G127" s="273">
        <v>0.15390567498801577</v>
      </c>
      <c r="H127" s="273"/>
      <c r="I127" s="273"/>
    </row>
    <row r="128" spans="2:9" s="248" customFormat="1" x14ac:dyDescent="0.25">
      <c r="B128" s="263" t="s">
        <v>323</v>
      </c>
      <c r="C128" s="273">
        <v>0</v>
      </c>
      <c r="D128" s="273">
        <v>71541.539999999994</v>
      </c>
      <c r="E128" s="273">
        <v>30000</v>
      </c>
      <c r="F128" s="273">
        <v>0</v>
      </c>
      <c r="G128" s="273">
        <v>5007.7553569145539</v>
      </c>
      <c r="H128" s="273"/>
      <c r="I128" s="273"/>
    </row>
    <row r="129" spans="2:9" s="248" customFormat="1" x14ac:dyDescent="0.25">
      <c r="B129" s="263" t="s">
        <v>324</v>
      </c>
      <c r="C129" s="273">
        <v>49780.7</v>
      </c>
      <c r="D129" s="273">
        <v>47014.38</v>
      </c>
      <c r="E129" s="273">
        <v>45000</v>
      </c>
      <c r="F129" s="273">
        <v>4480.2629999999999</v>
      </c>
      <c r="G129" s="273">
        <v>4231.2942000000003</v>
      </c>
      <c r="H129" s="273"/>
      <c r="I129" s="273"/>
    </row>
    <row r="130" spans="2:9" s="248" customFormat="1" x14ac:dyDescent="0.25">
      <c r="B130" s="263" t="s">
        <v>325</v>
      </c>
      <c r="C130" s="273">
        <v>217499.35</v>
      </c>
      <c r="D130" s="273">
        <v>499.07</v>
      </c>
      <c r="E130" s="273">
        <v>30000</v>
      </c>
      <c r="F130" s="273">
        <v>15224.954500000002</v>
      </c>
      <c r="G130" s="273">
        <v>34.934900000000006</v>
      </c>
      <c r="H130" s="273"/>
      <c r="I130" s="273"/>
    </row>
    <row r="131" spans="2:9" s="248" customFormat="1" x14ac:dyDescent="0.25">
      <c r="B131" s="263" t="s">
        <v>326</v>
      </c>
      <c r="C131" s="273">
        <v>107678.74</v>
      </c>
      <c r="D131" s="273">
        <v>186281.74</v>
      </c>
      <c r="E131" s="273">
        <v>100000</v>
      </c>
      <c r="F131" s="273">
        <v>7535.64599671221</v>
      </c>
      <c r="G131" s="273">
        <v>13036.494003287788</v>
      </c>
      <c r="H131" s="273"/>
      <c r="I131" s="273"/>
    </row>
    <row r="132" spans="2:9" s="248" customFormat="1" x14ac:dyDescent="0.25">
      <c r="B132" s="263" t="s">
        <v>327</v>
      </c>
      <c r="C132" s="273">
        <v>98272.3</v>
      </c>
      <c r="D132" s="273">
        <v>1861.64</v>
      </c>
      <c r="E132" s="273">
        <v>1800</v>
      </c>
      <c r="F132" s="273">
        <v>6878.6289993206256</v>
      </c>
      <c r="G132" s="273">
        <v>130.30661631299208</v>
      </c>
      <c r="H132" s="273"/>
      <c r="I132" s="273"/>
    </row>
    <row r="133" spans="2:9" s="248" customFormat="1" x14ac:dyDescent="0.25">
      <c r="B133" s="263" t="s">
        <v>328</v>
      </c>
      <c r="C133" s="273">
        <v>46296.33</v>
      </c>
      <c r="D133" s="273">
        <v>125301.38</v>
      </c>
      <c r="E133" s="273">
        <v>30000</v>
      </c>
      <c r="F133" s="273">
        <v>3239.3024717229623</v>
      </c>
      <c r="G133" s="273">
        <v>8767.1975282770381</v>
      </c>
      <c r="H133" s="273"/>
      <c r="I133" s="273"/>
    </row>
    <row r="134" spans="2:9" s="248" customFormat="1" x14ac:dyDescent="0.25">
      <c r="B134" s="263" t="s">
        <v>329</v>
      </c>
      <c r="C134" s="273">
        <v>77864.98</v>
      </c>
      <c r="D134" s="273">
        <v>10431.32</v>
      </c>
      <c r="E134" s="273">
        <v>40000</v>
      </c>
      <c r="F134" s="273">
        <v>5451.7558664156932</v>
      </c>
      <c r="G134" s="273">
        <v>730.19240000000002</v>
      </c>
      <c r="H134" s="273"/>
      <c r="I134" s="273"/>
    </row>
    <row r="135" spans="2:9" s="248" customFormat="1" x14ac:dyDescent="0.25">
      <c r="B135" s="263" t="s">
        <v>330</v>
      </c>
      <c r="C135" s="273">
        <v>50554.64</v>
      </c>
      <c r="D135" s="273">
        <v>19836.689999999999</v>
      </c>
      <c r="E135" s="273">
        <v>50000</v>
      </c>
      <c r="F135" s="273">
        <v>3537.9248309358554</v>
      </c>
      <c r="G135" s="273">
        <v>1388.5683000000001</v>
      </c>
      <c r="H135" s="273"/>
      <c r="I135" s="273"/>
    </row>
    <row r="136" spans="2:9" s="248" customFormat="1" x14ac:dyDescent="0.25">
      <c r="B136" s="263" t="s">
        <v>331</v>
      </c>
      <c r="C136" s="273">
        <v>5133.18</v>
      </c>
      <c r="D136" s="273">
        <v>63193.96</v>
      </c>
      <c r="E136" s="273">
        <v>64000</v>
      </c>
      <c r="F136" s="273">
        <v>461.9862</v>
      </c>
      <c r="G136" s="273">
        <v>5687.4564</v>
      </c>
      <c r="H136" s="273"/>
      <c r="I136" s="273"/>
    </row>
    <row r="137" spans="2:9" s="248" customFormat="1" x14ac:dyDescent="0.25">
      <c r="B137" s="263" t="s">
        <v>332</v>
      </c>
      <c r="C137" s="273">
        <v>1465.63</v>
      </c>
      <c r="D137" s="273">
        <v>1444.88</v>
      </c>
      <c r="E137" s="273">
        <v>40000</v>
      </c>
      <c r="F137" s="273">
        <v>131.9067</v>
      </c>
      <c r="G137" s="273">
        <v>130.03919999999999</v>
      </c>
      <c r="H137" s="273"/>
      <c r="I137" s="273"/>
    </row>
    <row r="138" spans="2:9" s="248" customFormat="1" x14ac:dyDescent="0.25">
      <c r="B138" s="263" t="s">
        <v>333</v>
      </c>
      <c r="C138" s="273">
        <v>29837.73</v>
      </c>
      <c r="D138" s="273">
        <v>26700.16</v>
      </c>
      <c r="E138" s="273">
        <v>30000</v>
      </c>
      <c r="F138" s="273">
        <v>2685.3957</v>
      </c>
      <c r="G138" s="273">
        <v>2403.0144</v>
      </c>
      <c r="H138" s="273"/>
      <c r="I138" s="273"/>
    </row>
    <row r="139" spans="2:9" s="248" customFormat="1" x14ac:dyDescent="0.25">
      <c r="B139" s="263" t="s">
        <v>334</v>
      </c>
      <c r="C139" s="273">
        <v>49012.959999999999</v>
      </c>
      <c r="D139" s="273">
        <v>12444.96</v>
      </c>
      <c r="E139" s="273">
        <v>15000</v>
      </c>
      <c r="F139" s="273">
        <v>4411.2650771894505</v>
      </c>
      <c r="G139" s="273">
        <v>1120.0714552848801</v>
      </c>
      <c r="H139" s="273"/>
      <c r="I139" s="273"/>
    </row>
    <row r="140" spans="2:9" x14ac:dyDescent="0.25">
      <c r="B140" s="263" t="s">
        <v>335</v>
      </c>
      <c r="C140" s="264">
        <v>8976.2900000000009</v>
      </c>
      <c r="D140" s="264">
        <v>70266.47</v>
      </c>
      <c r="E140" s="264">
        <v>65000</v>
      </c>
      <c r="F140" s="264">
        <v>807.86609999999996</v>
      </c>
      <c r="G140" s="264">
        <v>6323.9823000000006</v>
      </c>
      <c r="H140" s="264"/>
      <c r="I140" s="264"/>
    </row>
    <row r="141" spans="2:9" x14ac:dyDescent="0.25">
      <c r="B141" s="263" t="s">
        <v>336</v>
      </c>
      <c r="C141" s="264">
        <v>196135.73</v>
      </c>
      <c r="D141" s="264">
        <v>1476241.23</v>
      </c>
      <c r="E141" s="264">
        <v>500000</v>
      </c>
      <c r="F141" s="264">
        <v>13729.51748218668</v>
      </c>
      <c r="G141" s="264">
        <v>103337.00940267113</v>
      </c>
      <c r="H141" s="264"/>
      <c r="I141" s="264"/>
    </row>
    <row r="142" spans="2:9" x14ac:dyDescent="0.25">
      <c r="B142" s="263" t="s">
        <v>337</v>
      </c>
      <c r="C142" s="264">
        <v>0</v>
      </c>
      <c r="D142" s="264">
        <v>0</v>
      </c>
      <c r="E142" s="264">
        <v>20000</v>
      </c>
      <c r="F142" s="264">
        <v>0</v>
      </c>
      <c r="G142" s="264">
        <v>0</v>
      </c>
      <c r="H142" s="264"/>
      <c r="I142" s="264"/>
    </row>
    <row r="143" spans="2:9" x14ac:dyDescent="0.25">
      <c r="B143" s="263" t="s">
        <v>338</v>
      </c>
      <c r="C143" s="264">
        <v>29269.17</v>
      </c>
      <c r="D143" s="264">
        <v>181.92</v>
      </c>
      <c r="E143" s="264">
        <v>30000</v>
      </c>
      <c r="F143" s="264">
        <v>2634.2252999999996</v>
      </c>
      <c r="G143" s="264">
        <v>16.372799999999998</v>
      </c>
      <c r="H143" s="264"/>
      <c r="I143" s="264"/>
    </row>
    <row r="144" spans="2:9" x14ac:dyDescent="0.25">
      <c r="B144" s="263" t="s">
        <v>339</v>
      </c>
      <c r="C144" s="264">
        <v>16200.02</v>
      </c>
      <c r="D144" s="264">
        <v>21631.16</v>
      </c>
      <c r="E144" s="264">
        <v>10000</v>
      </c>
      <c r="F144" s="264">
        <v>1134.0014000000001</v>
      </c>
      <c r="G144" s="264">
        <v>1514.1812000000002</v>
      </c>
      <c r="H144" s="264"/>
      <c r="I144" s="264"/>
    </row>
    <row r="145" spans="2:9" x14ac:dyDescent="0.25">
      <c r="B145" s="263" t="s">
        <v>340</v>
      </c>
      <c r="C145" s="264">
        <v>164863.5</v>
      </c>
      <c r="D145" s="264">
        <v>0</v>
      </c>
      <c r="E145" s="264">
        <v>1</v>
      </c>
      <c r="F145" s="264">
        <v>11540.445000000002</v>
      </c>
      <c r="G145" s="264">
        <v>0</v>
      </c>
      <c r="H145" s="264"/>
      <c r="I145" s="264"/>
    </row>
    <row r="146" spans="2:9" x14ac:dyDescent="0.25">
      <c r="B146" s="263" t="s">
        <v>341</v>
      </c>
      <c r="C146" s="264">
        <v>54830.16</v>
      </c>
      <c r="D146" s="264">
        <v>1141</v>
      </c>
      <c r="E146" s="264">
        <v>7500</v>
      </c>
      <c r="F146" s="264">
        <v>4934.7143999999998</v>
      </c>
      <c r="G146" s="264">
        <v>102.69</v>
      </c>
      <c r="H146" s="264"/>
      <c r="I146" s="264"/>
    </row>
    <row r="147" spans="2:9" x14ac:dyDescent="0.25">
      <c r="B147" s="263" t="s">
        <v>342</v>
      </c>
      <c r="C147" s="264">
        <v>43771.97</v>
      </c>
      <c r="D147" s="264">
        <v>1872.31</v>
      </c>
      <c r="E147" s="264">
        <v>4000</v>
      </c>
      <c r="F147" s="264">
        <v>3939.4773</v>
      </c>
      <c r="G147" s="264">
        <v>168.50789999999998</v>
      </c>
      <c r="H147" s="264"/>
      <c r="I147" s="264"/>
    </row>
    <row r="148" spans="2:9" x14ac:dyDescent="0.25">
      <c r="B148" s="263" t="s">
        <v>343</v>
      </c>
      <c r="C148" s="264">
        <v>328706.84999999998</v>
      </c>
      <c r="D148" s="264">
        <v>22643.38</v>
      </c>
      <c r="E148" s="264">
        <v>15000</v>
      </c>
      <c r="F148" s="264">
        <v>22997.49871150931</v>
      </c>
      <c r="G148" s="264">
        <v>1584.2112884906892</v>
      </c>
      <c r="H148" s="264"/>
      <c r="I148" s="264"/>
    </row>
    <row r="149" spans="2:9" x14ac:dyDescent="0.25">
      <c r="B149" s="263" t="s">
        <v>344</v>
      </c>
      <c r="C149" s="264">
        <v>672892.48</v>
      </c>
      <c r="D149" s="264">
        <v>-0.01</v>
      </c>
      <c r="E149" s="264">
        <v>1</v>
      </c>
      <c r="F149" s="264">
        <v>47102.843535940832</v>
      </c>
      <c r="G149" s="264">
        <v>-7.0000549769765356E-4</v>
      </c>
      <c r="H149" s="264"/>
      <c r="I149" s="264"/>
    </row>
    <row r="150" spans="2:9" x14ac:dyDescent="0.25">
      <c r="B150" s="263" t="s">
        <v>345</v>
      </c>
      <c r="C150" s="264">
        <v>1442877.12</v>
      </c>
      <c r="D150" s="264">
        <v>13420.9</v>
      </c>
      <c r="E150" s="264">
        <v>10000</v>
      </c>
      <c r="F150" s="264">
        <v>101001.18295195233</v>
      </c>
      <c r="G150" s="264">
        <v>939.46099601319975</v>
      </c>
      <c r="H150" s="264"/>
      <c r="I150" s="264"/>
    </row>
    <row r="151" spans="2:9" x14ac:dyDescent="0.25">
      <c r="B151" s="263" t="s">
        <v>346</v>
      </c>
      <c r="C151" s="264">
        <v>41717.67</v>
      </c>
      <c r="D151" s="264">
        <v>68020.58</v>
      </c>
      <c r="E151" s="264">
        <v>75000</v>
      </c>
      <c r="F151" s="264">
        <v>2920.2618595030722</v>
      </c>
      <c r="G151" s="264">
        <v>4761.481296421337</v>
      </c>
      <c r="H151" s="264"/>
      <c r="I151" s="264"/>
    </row>
    <row r="152" spans="2:9" x14ac:dyDescent="0.25">
      <c r="B152" s="263" t="s">
        <v>347</v>
      </c>
      <c r="C152" s="264">
        <v>847953.72</v>
      </c>
      <c r="D152" s="264">
        <v>1514769.03</v>
      </c>
      <c r="E152" s="264">
        <v>40000</v>
      </c>
      <c r="F152" s="264">
        <v>59345.296608194076</v>
      </c>
      <c r="G152" s="264">
        <v>106013.35339180591</v>
      </c>
      <c r="H152" s="264"/>
      <c r="I152" s="264"/>
    </row>
    <row r="153" spans="2:9" x14ac:dyDescent="0.25">
      <c r="B153" s="263" t="s">
        <v>348</v>
      </c>
      <c r="C153" s="264">
        <v>557576.76</v>
      </c>
      <c r="D153" s="264">
        <v>266414.45</v>
      </c>
      <c r="E153" s="264">
        <v>100000</v>
      </c>
      <c r="F153" s="264">
        <v>39030.540334306534</v>
      </c>
      <c r="G153" s="264">
        <v>18649.091358052821</v>
      </c>
      <c r="H153" s="264"/>
      <c r="I153" s="264"/>
    </row>
    <row r="154" spans="2:9" x14ac:dyDescent="0.25">
      <c r="B154" s="263" t="s">
        <v>349</v>
      </c>
      <c r="C154" s="264">
        <v>251546.12</v>
      </c>
      <c r="D154" s="264">
        <v>137884.89000000001</v>
      </c>
      <c r="E154" s="264">
        <v>30000</v>
      </c>
      <c r="F154" s="264">
        <v>17608.428569154985</v>
      </c>
      <c r="G154" s="264">
        <v>9652.0520226302542</v>
      </c>
      <c r="H154" s="264"/>
      <c r="I154" s="264"/>
    </row>
    <row r="155" spans="2:9" x14ac:dyDescent="0.25">
      <c r="B155" s="263" t="s">
        <v>350</v>
      </c>
      <c r="C155" s="264">
        <v>448249.85</v>
      </c>
      <c r="D155" s="264">
        <v>8989.32</v>
      </c>
      <c r="E155" s="264">
        <v>8000</v>
      </c>
      <c r="F155" s="264">
        <v>31377.078715639764</v>
      </c>
      <c r="G155" s="264">
        <v>629.24416202275324</v>
      </c>
      <c r="H155" s="264"/>
      <c r="I155" s="264"/>
    </row>
    <row r="156" spans="2:9" x14ac:dyDescent="0.25">
      <c r="B156" s="263" t="s">
        <v>351</v>
      </c>
      <c r="C156" s="264">
        <v>63015.19</v>
      </c>
      <c r="D156" s="264">
        <v>-0.02</v>
      </c>
      <c r="E156" s="264">
        <v>1000</v>
      </c>
      <c r="F156" s="264">
        <v>4411.0633000000007</v>
      </c>
      <c r="G156" s="264">
        <v>-1.4000000000000002E-3</v>
      </c>
      <c r="H156" s="264"/>
      <c r="I156" s="264"/>
    </row>
    <row r="157" spans="2:9" x14ac:dyDescent="0.25">
      <c r="B157" s="263" t="s">
        <v>352</v>
      </c>
      <c r="C157" s="264">
        <v>9679.17</v>
      </c>
      <c r="D157" s="264">
        <v>1603.77</v>
      </c>
      <c r="E157" s="264">
        <v>20000</v>
      </c>
      <c r="F157" s="264">
        <v>677.58044451450201</v>
      </c>
      <c r="G157" s="264">
        <v>112.27028655339484</v>
      </c>
      <c r="H157" s="264"/>
      <c r="I157" s="264"/>
    </row>
    <row r="158" spans="2:9" x14ac:dyDescent="0.25">
      <c r="B158" s="263" t="s">
        <v>353</v>
      </c>
      <c r="C158" s="264">
        <v>1914413.72</v>
      </c>
      <c r="D158" s="264">
        <v>219451.78</v>
      </c>
      <c r="E158" s="264">
        <v>245000</v>
      </c>
      <c r="F158" s="264">
        <v>133896.8560680341</v>
      </c>
      <c r="G158" s="264">
        <v>15348.773931965912</v>
      </c>
      <c r="H158" s="264"/>
      <c r="I158" s="264"/>
    </row>
    <row r="159" spans="2:9" x14ac:dyDescent="0.25">
      <c r="B159" s="263" t="s">
        <v>354</v>
      </c>
      <c r="C159" s="264">
        <v>2798248.78</v>
      </c>
      <c r="D159" s="264">
        <v>231177.99</v>
      </c>
      <c r="E159" s="264">
        <v>150000</v>
      </c>
      <c r="F159" s="264">
        <v>195877.53439431926</v>
      </c>
      <c r="G159" s="264">
        <v>16182.469196836242</v>
      </c>
      <c r="H159" s="264"/>
      <c r="I159" s="264"/>
    </row>
    <row r="160" spans="2:9" x14ac:dyDescent="0.25">
      <c r="B160" s="263" t="s">
        <v>355</v>
      </c>
      <c r="C160" s="264">
        <v>164373.78</v>
      </c>
      <c r="D160" s="264">
        <v>-0.01</v>
      </c>
      <c r="E160" s="264">
        <v>1</v>
      </c>
      <c r="F160" s="264">
        <v>11506.214566191446</v>
      </c>
      <c r="G160" s="264">
        <v>-7.0000303979086249E-4</v>
      </c>
      <c r="H160" s="264"/>
      <c r="I160" s="264"/>
    </row>
    <row r="161" spans="2:9" x14ac:dyDescent="0.25">
      <c r="B161" s="263" t="s">
        <v>356</v>
      </c>
      <c r="C161" s="264">
        <v>273710.52</v>
      </c>
      <c r="D161" s="264">
        <v>412.63</v>
      </c>
      <c r="E161" s="264">
        <v>1000</v>
      </c>
      <c r="F161" s="264">
        <v>19159.736400000002</v>
      </c>
      <c r="G161" s="264">
        <v>28.8841</v>
      </c>
      <c r="H161" s="264"/>
      <c r="I161" s="264"/>
    </row>
    <row r="162" spans="2:9" x14ac:dyDescent="0.25">
      <c r="B162" s="263" t="s">
        <v>357</v>
      </c>
      <c r="C162" s="264">
        <v>630581.1</v>
      </c>
      <c r="D162" s="264">
        <v>11850.01</v>
      </c>
      <c r="E162" s="264">
        <v>1</v>
      </c>
      <c r="F162" s="264">
        <v>44140.462166548452</v>
      </c>
      <c r="G162" s="264">
        <v>829.49666280549934</v>
      </c>
      <c r="H162" s="264"/>
      <c r="I162" s="264"/>
    </row>
    <row r="163" spans="2:9" x14ac:dyDescent="0.25">
      <c r="B163" s="263" t="s">
        <v>358</v>
      </c>
      <c r="C163" s="264">
        <v>227444.39</v>
      </c>
      <c r="D163" s="264">
        <v>71.819999999999993</v>
      </c>
      <c r="E163" s="264">
        <v>1</v>
      </c>
      <c r="F163" s="264">
        <v>15921.087321223091</v>
      </c>
      <c r="G163" s="264">
        <v>5.027393691311719</v>
      </c>
      <c r="H163" s="264"/>
      <c r="I163" s="264"/>
    </row>
    <row r="164" spans="2:9" x14ac:dyDescent="0.25">
      <c r="B164" s="263" t="s">
        <v>359</v>
      </c>
      <c r="C164" s="264">
        <v>227098.23</v>
      </c>
      <c r="D164" s="264">
        <v>11571.68</v>
      </c>
      <c r="E164" s="264">
        <v>7000</v>
      </c>
      <c r="F164" s="264">
        <v>15893.123606484371</v>
      </c>
      <c r="G164" s="264">
        <v>809.82639351563023</v>
      </c>
      <c r="H164" s="264"/>
      <c r="I164" s="264"/>
    </row>
    <row r="165" spans="2:9" x14ac:dyDescent="0.25">
      <c r="B165" s="263" t="s">
        <v>360</v>
      </c>
      <c r="C165" s="264">
        <v>247032.14</v>
      </c>
      <c r="D165" s="264">
        <v>152431.09</v>
      </c>
      <c r="E165" s="264">
        <v>50000</v>
      </c>
      <c r="F165" s="264">
        <v>17291.1390734216</v>
      </c>
      <c r="G165" s="264">
        <v>10669.490926578399</v>
      </c>
      <c r="H165" s="264"/>
      <c r="I165" s="264"/>
    </row>
    <row r="166" spans="2:9" x14ac:dyDescent="0.25">
      <c r="B166" s="263" t="s">
        <v>361</v>
      </c>
      <c r="C166" s="264">
        <v>13120657.289999999</v>
      </c>
      <c r="D166" s="264">
        <v>1457108.9</v>
      </c>
      <c r="E166" s="264">
        <v>300000</v>
      </c>
      <c r="F166" s="264">
        <v>918445.74200383469</v>
      </c>
      <c r="G166" s="264">
        <v>101997.59320448582</v>
      </c>
      <c r="H166" s="264"/>
      <c r="I166" s="264"/>
    </row>
    <row r="167" spans="2:9" x14ac:dyDescent="0.25">
      <c r="B167" s="263" t="s">
        <v>362</v>
      </c>
      <c r="C167" s="264">
        <v>11609.28</v>
      </c>
      <c r="D167" s="264">
        <v>59943</v>
      </c>
      <c r="E167" s="264">
        <v>75000</v>
      </c>
      <c r="F167" s="264">
        <v>812.64960000000019</v>
      </c>
      <c r="G167" s="264">
        <v>4196.01</v>
      </c>
      <c r="H167" s="264"/>
      <c r="I167" s="264"/>
    </row>
    <row r="168" spans="2:9" x14ac:dyDescent="0.25">
      <c r="B168" s="263" t="s">
        <v>363</v>
      </c>
      <c r="C168" s="264">
        <v>90191.83</v>
      </c>
      <c r="D168" s="264">
        <v>225394.16</v>
      </c>
      <c r="E168" s="264">
        <v>165000</v>
      </c>
      <c r="F168" s="264">
        <v>6311.9107465743327</v>
      </c>
      <c r="G168" s="264">
        <v>15773.799253425666</v>
      </c>
      <c r="H168" s="264"/>
      <c r="I168" s="264"/>
    </row>
    <row r="169" spans="2:9" x14ac:dyDescent="0.25">
      <c r="B169" s="263" t="s">
        <v>364</v>
      </c>
      <c r="C169" s="264">
        <v>424148.51</v>
      </c>
      <c r="D169" s="264">
        <v>1005525.63</v>
      </c>
      <c r="E169" s="264">
        <v>900000</v>
      </c>
      <c r="F169" s="264">
        <v>29686.260110473493</v>
      </c>
      <c r="G169" s="264">
        <v>70376.989889526507</v>
      </c>
      <c r="H169" s="264"/>
      <c r="I169" s="264"/>
    </row>
    <row r="170" spans="2:9" x14ac:dyDescent="0.25">
      <c r="B170" s="263" t="s">
        <v>365</v>
      </c>
      <c r="C170" s="264">
        <v>81071.039999999994</v>
      </c>
      <c r="D170" s="264">
        <v>41665.79</v>
      </c>
      <c r="E170" s="264">
        <v>80000</v>
      </c>
      <c r="F170" s="264">
        <v>5610.8038174621252</v>
      </c>
      <c r="G170" s="264">
        <v>2883.6261825378742</v>
      </c>
      <c r="H170" s="264"/>
      <c r="I170" s="264"/>
    </row>
    <row r="171" spans="2:9" x14ac:dyDescent="0.25">
      <c r="B171" s="263" t="s">
        <v>366</v>
      </c>
      <c r="C171" s="264">
        <v>3960000</v>
      </c>
      <c r="D171" s="264">
        <v>440000</v>
      </c>
      <c r="E171" s="264">
        <v>440000</v>
      </c>
      <c r="F171" s="264">
        <v>277200.00000000006</v>
      </c>
      <c r="G171" s="264">
        <v>30800.000000000004</v>
      </c>
      <c r="H171" s="264"/>
      <c r="I171" s="264"/>
    </row>
    <row r="172" spans="2:9" x14ac:dyDescent="0.25">
      <c r="B172" s="263" t="s">
        <v>367</v>
      </c>
      <c r="C172" s="264">
        <v>12411.36</v>
      </c>
      <c r="D172" s="264">
        <v>5832.09</v>
      </c>
      <c r="E172" s="264">
        <v>30000</v>
      </c>
      <c r="F172" s="264">
        <v>1117.0987775999999</v>
      </c>
      <c r="G172" s="264">
        <v>524.9239897846154</v>
      </c>
      <c r="H172" s="264"/>
      <c r="I172" s="264"/>
    </row>
    <row r="173" spans="2:9" x14ac:dyDescent="0.25">
      <c r="B173" s="263" t="s">
        <v>368</v>
      </c>
      <c r="C173" s="264">
        <v>0</v>
      </c>
      <c r="D173" s="264">
        <v>0</v>
      </c>
      <c r="E173" s="264">
        <v>40000</v>
      </c>
      <c r="F173" s="264">
        <v>0</v>
      </c>
      <c r="G173" s="264">
        <v>0</v>
      </c>
      <c r="H173" s="264"/>
      <c r="I173" s="264"/>
    </row>
    <row r="174" spans="2:9" x14ac:dyDescent="0.25">
      <c r="B174" s="263" t="s">
        <v>369</v>
      </c>
      <c r="C174" s="264">
        <v>0</v>
      </c>
      <c r="D174" s="264">
        <v>0</v>
      </c>
      <c r="E174" s="264">
        <v>70000</v>
      </c>
      <c r="F174" s="264">
        <v>0</v>
      </c>
      <c r="G174" s="264">
        <v>0</v>
      </c>
      <c r="H174" s="264"/>
      <c r="I174" s="264"/>
    </row>
    <row r="175" spans="2:9" x14ac:dyDescent="0.25">
      <c r="B175" s="263" t="s">
        <v>370</v>
      </c>
      <c r="C175" s="264">
        <v>109306.82</v>
      </c>
      <c r="D175" s="264">
        <v>131188.66</v>
      </c>
      <c r="E175" s="264">
        <v>100000</v>
      </c>
      <c r="F175" s="264">
        <v>7651.5468673149035</v>
      </c>
      <c r="G175" s="264">
        <v>9183.2895737909112</v>
      </c>
      <c r="H175" s="264"/>
      <c r="I175" s="264"/>
    </row>
    <row r="176" spans="2:9" x14ac:dyDescent="0.25">
      <c r="B176" s="263" t="s">
        <v>371</v>
      </c>
      <c r="C176" s="264">
        <v>0</v>
      </c>
      <c r="D176" s="264">
        <v>0</v>
      </c>
      <c r="E176" s="264">
        <v>120000</v>
      </c>
      <c r="F176" s="264">
        <v>0</v>
      </c>
      <c r="G176" s="264">
        <v>0</v>
      </c>
      <c r="H176" s="264"/>
      <c r="I176" s="264"/>
    </row>
    <row r="177" spans="2:9" x14ac:dyDescent="0.25">
      <c r="B177" s="263" t="s">
        <v>372</v>
      </c>
      <c r="C177" s="264">
        <v>0</v>
      </c>
      <c r="D177" s="264">
        <v>0</v>
      </c>
      <c r="E177" s="264">
        <v>20000</v>
      </c>
      <c r="F177" s="264">
        <v>0</v>
      </c>
      <c r="G177" s="264">
        <v>0</v>
      </c>
      <c r="H177" s="264"/>
      <c r="I177" s="264"/>
    </row>
    <row r="178" spans="2:9" x14ac:dyDescent="0.25">
      <c r="B178" s="263" t="s">
        <v>373</v>
      </c>
      <c r="C178" s="264">
        <v>0</v>
      </c>
      <c r="D178" s="264">
        <v>0</v>
      </c>
      <c r="E178" s="264">
        <v>60000</v>
      </c>
      <c r="F178" s="264">
        <v>0</v>
      </c>
      <c r="G178" s="264">
        <v>0</v>
      </c>
      <c r="H178" s="264"/>
      <c r="I178" s="264"/>
    </row>
    <row r="179" spans="2:9" x14ac:dyDescent="0.25">
      <c r="B179" s="263" t="s">
        <v>374</v>
      </c>
      <c r="C179" s="264">
        <v>1125.1099999999999</v>
      </c>
      <c r="D179" s="264">
        <v>0</v>
      </c>
      <c r="E179" s="264">
        <v>50000</v>
      </c>
      <c r="F179" s="264">
        <v>78.7577</v>
      </c>
      <c r="G179" s="264">
        <v>0</v>
      </c>
      <c r="H179" s="264"/>
      <c r="I179" s="264"/>
    </row>
    <row r="180" spans="2:9" x14ac:dyDescent="0.25">
      <c r="B180" s="263" t="s">
        <v>375</v>
      </c>
      <c r="C180" s="264">
        <v>10590.64</v>
      </c>
      <c r="D180" s="264">
        <v>326.56</v>
      </c>
      <c r="E180" s="264">
        <v>20000</v>
      </c>
      <c r="F180" s="264">
        <v>953.15759999999989</v>
      </c>
      <c r="G180" s="264">
        <v>29.3904</v>
      </c>
      <c r="H180" s="264"/>
      <c r="I180" s="264"/>
    </row>
    <row r="181" spans="2:9" x14ac:dyDescent="0.25">
      <c r="B181" s="263" t="s">
        <v>376</v>
      </c>
      <c r="C181" s="264">
        <v>390.83</v>
      </c>
      <c r="D181" s="264">
        <v>0</v>
      </c>
      <c r="E181" s="264">
        <v>60000</v>
      </c>
      <c r="F181" s="264">
        <v>27.3581</v>
      </c>
      <c r="G181" s="264">
        <v>0</v>
      </c>
      <c r="H181" s="264"/>
      <c r="I181" s="264"/>
    </row>
    <row r="182" spans="2:9" x14ac:dyDescent="0.25">
      <c r="B182" s="263" t="s">
        <v>377</v>
      </c>
      <c r="C182" s="264">
        <v>0</v>
      </c>
      <c r="D182" s="264">
        <v>0</v>
      </c>
      <c r="E182" s="264">
        <v>30000</v>
      </c>
      <c r="F182" s="264">
        <v>0</v>
      </c>
      <c r="G182" s="264">
        <v>0</v>
      </c>
      <c r="H182" s="264"/>
      <c r="I182" s="264"/>
    </row>
    <row r="183" spans="2:9" x14ac:dyDescent="0.25">
      <c r="B183" s="263" t="s">
        <v>378</v>
      </c>
      <c r="C183" s="264">
        <v>15127.85</v>
      </c>
      <c r="D183" s="264">
        <v>2668.68</v>
      </c>
      <c r="E183" s="264">
        <v>60000</v>
      </c>
      <c r="F183" s="264">
        <v>1058.9301857314688</v>
      </c>
      <c r="G183" s="264">
        <v>186.80419280055366</v>
      </c>
      <c r="H183" s="264"/>
      <c r="I183" s="264"/>
    </row>
    <row r="184" spans="2:9" x14ac:dyDescent="0.25">
      <c r="B184" s="263" t="s">
        <v>379</v>
      </c>
      <c r="C184" s="264">
        <v>0</v>
      </c>
      <c r="D184" s="264">
        <v>0</v>
      </c>
      <c r="E184" s="264">
        <v>70000</v>
      </c>
      <c r="F184" s="264">
        <v>0</v>
      </c>
      <c r="G184" s="264">
        <v>0</v>
      </c>
      <c r="H184" s="264"/>
      <c r="I184" s="264"/>
    </row>
    <row r="185" spans="2:9" x14ac:dyDescent="0.25">
      <c r="B185" s="263" t="s">
        <v>380</v>
      </c>
      <c r="C185" s="264">
        <v>0</v>
      </c>
      <c r="D185" s="264">
        <v>0</v>
      </c>
      <c r="E185" s="264">
        <v>5000</v>
      </c>
      <c r="F185" s="264">
        <v>0</v>
      </c>
      <c r="G185" s="264">
        <v>0</v>
      </c>
      <c r="H185" s="264"/>
      <c r="I185" s="264"/>
    </row>
    <row r="186" spans="2:9" x14ac:dyDescent="0.25">
      <c r="B186" s="263" t="s">
        <v>381</v>
      </c>
      <c r="C186" s="264">
        <v>35.39</v>
      </c>
      <c r="D186" s="264">
        <v>0</v>
      </c>
      <c r="E186" s="264">
        <v>25000</v>
      </c>
      <c r="F186" s="264">
        <v>3.184910647405029</v>
      </c>
      <c r="G186" s="264">
        <v>0</v>
      </c>
      <c r="H186" s="264"/>
      <c r="I186" s="264"/>
    </row>
    <row r="187" spans="2:9" x14ac:dyDescent="0.25">
      <c r="B187" s="263" t="s">
        <v>382</v>
      </c>
      <c r="C187" s="264">
        <v>0</v>
      </c>
      <c r="D187" s="264">
        <v>0</v>
      </c>
      <c r="E187" s="264">
        <v>20000</v>
      </c>
      <c r="F187" s="264">
        <v>0</v>
      </c>
      <c r="G187" s="264">
        <v>0</v>
      </c>
      <c r="H187" s="264"/>
      <c r="I187" s="264"/>
    </row>
    <row r="188" spans="2:9" x14ac:dyDescent="0.25">
      <c r="B188" s="263" t="s">
        <v>383</v>
      </c>
      <c r="C188" s="264">
        <v>0</v>
      </c>
      <c r="D188" s="264">
        <v>64531.13</v>
      </c>
      <c r="E188" s="264">
        <v>80000</v>
      </c>
      <c r="F188" s="264">
        <v>0</v>
      </c>
      <c r="G188" s="264">
        <v>4517.21248047279</v>
      </c>
      <c r="H188" s="264"/>
      <c r="I188" s="264"/>
    </row>
    <row r="189" spans="2:9" x14ac:dyDescent="0.25">
      <c r="B189" s="263" t="s">
        <v>384</v>
      </c>
      <c r="C189" s="264">
        <v>61066.28</v>
      </c>
      <c r="D189" s="264">
        <v>11750.84</v>
      </c>
      <c r="E189" s="264">
        <v>30000</v>
      </c>
      <c r="F189" s="264">
        <v>4274.6396000000004</v>
      </c>
      <c r="G189" s="264">
        <v>822.55880000000002</v>
      </c>
      <c r="H189" s="264"/>
      <c r="I189" s="264"/>
    </row>
    <row r="190" spans="2:9" x14ac:dyDescent="0.25">
      <c r="B190" s="263" t="s">
        <v>385</v>
      </c>
      <c r="C190" s="264">
        <v>206458.2</v>
      </c>
      <c r="D190" s="264">
        <v>3500</v>
      </c>
      <c r="E190" s="264">
        <v>1</v>
      </c>
      <c r="F190" s="264">
        <v>14452.074000000004</v>
      </c>
      <c r="G190" s="264">
        <v>245.00000000000003</v>
      </c>
      <c r="H190" s="264"/>
      <c r="I190" s="264"/>
    </row>
    <row r="191" spans="2:9" x14ac:dyDescent="0.25">
      <c r="B191" s="263" t="s">
        <v>386</v>
      </c>
      <c r="C191" s="264">
        <v>1063567.58</v>
      </c>
      <c r="D191" s="264">
        <v>28005.55</v>
      </c>
      <c r="E191" s="264">
        <v>40000</v>
      </c>
      <c r="F191" s="264">
        <v>74419.887324392286</v>
      </c>
      <c r="G191" s="264">
        <v>1959.6026756077256</v>
      </c>
      <c r="H191" s="264"/>
      <c r="I191" s="264"/>
    </row>
    <row r="192" spans="2:9" x14ac:dyDescent="0.25">
      <c r="B192" s="263" t="s">
        <v>387</v>
      </c>
      <c r="C192" s="264">
        <v>13239.62</v>
      </c>
      <c r="D192" s="264">
        <v>131.38999999999999</v>
      </c>
      <c r="E192" s="264">
        <v>20000</v>
      </c>
      <c r="F192" s="264">
        <v>926.77340000000027</v>
      </c>
      <c r="G192" s="264">
        <v>9.1973000000000003</v>
      </c>
      <c r="H192" s="264"/>
      <c r="I192" s="264"/>
    </row>
    <row r="193" spans="2:9" x14ac:dyDescent="0.25">
      <c r="B193" s="263" t="s">
        <v>388</v>
      </c>
      <c r="C193" s="264">
        <v>2808.68</v>
      </c>
      <c r="D193" s="264">
        <v>41.58</v>
      </c>
      <c r="E193" s="264">
        <v>20000</v>
      </c>
      <c r="F193" s="264">
        <v>196.60759999999999</v>
      </c>
      <c r="G193" s="264">
        <v>2.9106000000000005</v>
      </c>
      <c r="H193" s="264"/>
      <c r="I193" s="264"/>
    </row>
    <row r="194" spans="2:9" x14ac:dyDescent="0.25">
      <c r="B194" s="263" t="s">
        <v>389</v>
      </c>
      <c r="C194" s="264">
        <v>8732614</v>
      </c>
      <c r="D194" s="264">
        <v>0</v>
      </c>
      <c r="E194" s="264"/>
      <c r="F194" s="264">
        <v>611283</v>
      </c>
      <c r="G194" s="264">
        <v>0</v>
      </c>
      <c r="H194" s="264"/>
      <c r="I194" s="264"/>
    </row>
    <row r="195" spans="2:9" x14ac:dyDescent="0.25">
      <c r="B195" s="263" t="s">
        <v>390</v>
      </c>
      <c r="C195" s="264">
        <v>136049.38</v>
      </c>
      <c r="D195" s="264">
        <v>0.03</v>
      </c>
      <c r="E195" s="264">
        <v>1000</v>
      </c>
      <c r="F195" s="264">
        <v>9523.4566000000013</v>
      </c>
      <c r="G195" s="264">
        <v>2.0999999999999999E-3</v>
      </c>
      <c r="H195" s="264"/>
      <c r="I195" s="264"/>
    </row>
    <row r="196" spans="2:9" x14ac:dyDescent="0.25">
      <c r="B196" s="263" t="s">
        <v>391</v>
      </c>
      <c r="C196" s="264">
        <v>101682.42</v>
      </c>
      <c r="D196" s="264">
        <v>1079289.47</v>
      </c>
      <c r="E196" s="264">
        <v>200000</v>
      </c>
      <c r="F196" s="264">
        <v>7117.8028016942362</v>
      </c>
      <c r="G196" s="264">
        <v>75550.61743618107</v>
      </c>
      <c r="H196" s="264"/>
      <c r="I196" s="264"/>
    </row>
    <row r="197" spans="2:9" x14ac:dyDescent="0.25">
      <c r="B197" s="263" t="s">
        <v>392</v>
      </c>
      <c r="C197" s="264">
        <v>31476.81</v>
      </c>
      <c r="D197" s="264">
        <v>396405.7</v>
      </c>
      <c r="E197" s="264">
        <v>30000</v>
      </c>
      <c r="F197" s="264">
        <v>2203.3767000000003</v>
      </c>
      <c r="G197" s="264">
        <v>27748.399000000005</v>
      </c>
      <c r="H197" s="264"/>
      <c r="I197" s="264"/>
    </row>
    <row r="198" spans="2:9" x14ac:dyDescent="0.25">
      <c r="B198" s="263" t="s">
        <v>393</v>
      </c>
      <c r="C198" s="264">
        <v>1084.17</v>
      </c>
      <c r="D198" s="264">
        <v>41.71</v>
      </c>
      <c r="E198" s="264">
        <v>5000</v>
      </c>
      <c r="F198" s="264">
        <v>75.891900000000021</v>
      </c>
      <c r="G198" s="264">
        <v>2.9197000000000006</v>
      </c>
      <c r="H198" s="264"/>
      <c r="I198" s="264"/>
    </row>
    <row r="199" spans="2:9" x14ac:dyDescent="0.25">
      <c r="B199" s="263" t="s">
        <v>394</v>
      </c>
      <c r="C199" s="264">
        <v>381920.37</v>
      </c>
      <c r="D199" s="264">
        <v>67397.710000000006</v>
      </c>
      <c r="E199" s="264">
        <v>90000</v>
      </c>
      <c r="F199" s="264">
        <v>26734.666963997672</v>
      </c>
      <c r="G199" s="264">
        <v>4717.882240703987</v>
      </c>
      <c r="H199" s="264"/>
      <c r="I199" s="264"/>
    </row>
    <row r="200" spans="2:9" x14ac:dyDescent="0.25">
      <c r="B200" s="263" t="s">
        <v>395</v>
      </c>
      <c r="C200" s="264">
        <v>239258.45</v>
      </c>
      <c r="D200" s="264">
        <v>0</v>
      </c>
      <c r="E200" s="264">
        <v>1</v>
      </c>
      <c r="F200" s="264">
        <v>16748.198170244847</v>
      </c>
      <c r="G200" s="264">
        <v>0</v>
      </c>
      <c r="H200" s="264"/>
      <c r="I200" s="264"/>
    </row>
    <row r="201" spans="2:9" x14ac:dyDescent="0.25">
      <c r="B201" s="263" t="s">
        <v>396</v>
      </c>
      <c r="C201" s="264">
        <v>206117.23</v>
      </c>
      <c r="D201" s="264">
        <v>86047.1</v>
      </c>
      <c r="E201" s="264">
        <v>20000</v>
      </c>
      <c r="F201" s="264">
        <v>14396.146724734674</v>
      </c>
      <c r="G201" s="264">
        <v>6009.9132752653268</v>
      </c>
      <c r="H201" s="264"/>
      <c r="I201" s="264"/>
    </row>
    <row r="202" spans="2:9" x14ac:dyDescent="0.25">
      <c r="B202" s="263" t="s">
        <v>397</v>
      </c>
      <c r="C202" s="264">
        <v>91950.23</v>
      </c>
      <c r="D202" s="264">
        <v>4528.1899999999996</v>
      </c>
      <c r="E202" s="264">
        <v>8000</v>
      </c>
      <c r="F202" s="264">
        <v>6434.4580508874415</v>
      </c>
      <c r="G202" s="264">
        <v>316.97329999999999</v>
      </c>
      <c r="H202" s="264"/>
      <c r="I202" s="264"/>
    </row>
    <row r="203" spans="2:9" x14ac:dyDescent="0.25">
      <c r="B203" s="263" t="s">
        <v>398</v>
      </c>
      <c r="C203" s="264">
        <v>561583.09</v>
      </c>
      <c r="D203" s="264">
        <v>52864.14</v>
      </c>
      <c r="E203" s="264">
        <v>50000</v>
      </c>
      <c r="F203" s="264">
        <v>39310.816300000006</v>
      </c>
      <c r="G203" s="264">
        <v>3700.4898000000003</v>
      </c>
      <c r="H203" s="264"/>
      <c r="I203" s="264"/>
    </row>
    <row r="204" spans="2:9" x14ac:dyDescent="0.25">
      <c r="B204" s="263" t="s">
        <v>399</v>
      </c>
      <c r="C204" s="264">
        <v>297299.65000000002</v>
      </c>
      <c r="D204" s="264">
        <v>607834.14</v>
      </c>
      <c r="E204" s="264">
        <v>300000</v>
      </c>
      <c r="F204" s="264">
        <v>20810.915865371924</v>
      </c>
      <c r="G204" s="264">
        <v>42548.267875998841</v>
      </c>
      <c r="H204" s="264"/>
      <c r="I204" s="264"/>
    </row>
    <row r="205" spans="2:9" x14ac:dyDescent="0.25">
      <c r="B205" s="263" t="s">
        <v>400</v>
      </c>
      <c r="C205" s="264">
        <v>614386.79</v>
      </c>
      <c r="D205" s="264">
        <v>2222.0100000000002</v>
      </c>
      <c r="E205" s="264">
        <v>1</v>
      </c>
      <c r="F205" s="264">
        <v>42988</v>
      </c>
      <c r="G205" s="264">
        <v>155.47195777192934</v>
      </c>
      <c r="H205" s="264"/>
      <c r="I205" s="264"/>
    </row>
    <row r="206" spans="2:9" x14ac:dyDescent="0.25">
      <c r="B206" s="263" t="s">
        <v>401</v>
      </c>
      <c r="C206" s="264">
        <v>9772.14</v>
      </c>
      <c r="D206" s="264">
        <v>128019.82</v>
      </c>
      <c r="E206" s="264">
        <v>20000</v>
      </c>
      <c r="F206" s="264">
        <v>684.0498</v>
      </c>
      <c r="G206" s="264">
        <v>8961.3874000000014</v>
      </c>
      <c r="H206" s="264"/>
      <c r="I206" s="264"/>
    </row>
    <row r="207" spans="2:9" x14ac:dyDescent="0.25">
      <c r="B207" s="263" t="s">
        <v>402</v>
      </c>
      <c r="C207" s="264">
        <v>314113.23</v>
      </c>
      <c r="D207" s="264">
        <v>-0.05</v>
      </c>
      <c r="E207" s="264">
        <v>1</v>
      </c>
      <c r="F207" s="264">
        <v>21988.325887743409</v>
      </c>
      <c r="G207" s="264">
        <v>-3.500063637520682E-3</v>
      </c>
      <c r="H207" s="264"/>
      <c r="I207" s="264"/>
    </row>
    <row r="208" spans="2:9" x14ac:dyDescent="0.25">
      <c r="B208" s="263" t="s">
        <v>403</v>
      </c>
      <c r="C208" s="264">
        <v>80594.61</v>
      </c>
      <c r="D208" s="264">
        <v>207960.54</v>
      </c>
      <c r="E208" s="264">
        <v>200000</v>
      </c>
      <c r="F208" s="264">
        <v>5641.4747304859884</v>
      </c>
      <c r="G208" s="264">
        <v>14556.855990099344</v>
      </c>
      <c r="H208" s="264"/>
      <c r="I208" s="264"/>
    </row>
    <row r="209" spans="2:9" x14ac:dyDescent="0.25">
      <c r="B209" s="263" t="s">
        <v>404</v>
      </c>
      <c r="C209" s="264">
        <v>2192499.19</v>
      </c>
      <c r="D209" s="264">
        <v>1650714.81</v>
      </c>
      <c r="E209" s="264">
        <v>900000</v>
      </c>
      <c r="F209" s="264">
        <v>153474.95470971693</v>
      </c>
      <c r="G209" s="264">
        <v>115550.04529028309</v>
      </c>
      <c r="H209" s="264"/>
      <c r="I209" s="264"/>
    </row>
    <row r="210" spans="2:9" x14ac:dyDescent="0.25">
      <c r="B210" s="263" t="s">
        <v>405</v>
      </c>
      <c r="C210" s="264">
        <v>7923936.4900000002</v>
      </c>
      <c r="D210" s="264">
        <v>7900000</v>
      </c>
      <c r="E210" s="264">
        <v>1</v>
      </c>
      <c r="F210" s="264">
        <v>554675.55430000008</v>
      </c>
      <c r="G210" s="264">
        <v>553000.00000000012</v>
      </c>
      <c r="H210" s="264"/>
      <c r="I210" s="264"/>
    </row>
    <row r="211" spans="2:9" x14ac:dyDescent="0.25">
      <c r="B211" s="263" t="s">
        <v>406</v>
      </c>
      <c r="C211" s="264">
        <v>193403.09</v>
      </c>
      <c r="D211" s="264">
        <v>49957.29</v>
      </c>
      <c r="E211" s="264">
        <v>68000</v>
      </c>
      <c r="F211" s="264">
        <v>13538.157120033353</v>
      </c>
      <c r="G211" s="264">
        <v>3496.9950134254373</v>
      </c>
      <c r="H211" s="264"/>
      <c r="I211" s="264"/>
    </row>
    <row r="212" spans="2:9" x14ac:dyDescent="0.25">
      <c r="B212" s="263" t="s">
        <v>407</v>
      </c>
      <c r="C212" s="264">
        <v>0</v>
      </c>
      <c r="D212" s="264">
        <v>0</v>
      </c>
      <c r="E212" s="264">
        <v>1000000</v>
      </c>
      <c r="F212" s="264">
        <v>0</v>
      </c>
      <c r="G212" s="264">
        <v>0</v>
      </c>
      <c r="H212" s="264"/>
      <c r="I212" s="264"/>
    </row>
    <row r="213" spans="2:9" x14ac:dyDescent="0.25">
      <c r="B213" s="263" t="s">
        <v>408</v>
      </c>
      <c r="C213" s="264">
        <v>17426.21</v>
      </c>
      <c r="D213" s="264">
        <v>187.12</v>
      </c>
      <c r="E213" s="264">
        <v>48000</v>
      </c>
      <c r="F213" s="264">
        <v>1219.1489633362914</v>
      </c>
      <c r="G213" s="264">
        <v>13.097132535561077</v>
      </c>
      <c r="H213" s="264"/>
      <c r="I213" s="264"/>
    </row>
    <row r="214" spans="2:9" x14ac:dyDescent="0.25">
      <c r="B214" s="263" t="s">
        <v>409</v>
      </c>
      <c r="C214" s="264">
        <v>0</v>
      </c>
      <c r="D214" s="264">
        <v>0</v>
      </c>
      <c r="E214" s="264">
        <v>100000</v>
      </c>
      <c r="F214" s="264">
        <v>0</v>
      </c>
      <c r="G214" s="264">
        <v>0</v>
      </c>
      <c r="H214" s="264"/>
      <c r="I214" s="264"/>
    </row>
    <row r="215" spans="2:9" x14ac:dyDescent="0.25">
      <c r="B215" s="263" t="s">
        <v>410</v>
      </c>
      <c r="C215" s="264">
        <v>0</v>
      </c>
      <c r="D215" s="264">
        <v>0</v>
      </c>
      <c r="E215" s="264">
        <v>300000</v>
      </c>
      <c r="F215" s="264">
        <v>0</v>
      </c>
      <c r="G215" s="264">
        <v>0</v>
      </c>
      <c r="H215" s="264"/>
      <c r="I215" s="264"/>
    </row>
    <row r="216" spans="2:9" x14ac:dyDescent="0.25">
      <c r="B216" s="263" t="s">
        <v>411</v>
      </c>
      <c r="C216" s="264">
        <v>1122409.3899999999</v>
      </c>
      <c r="D216" s="264">
        <v>356866.76</v>
      </c>
      <c r="E216" s="264">
        <v>350000</v>
      </c>
      <c r="F216" s="264">
        <v>78568.661540216184</v>
      </c>
      <c r="G216" s="264">
        <v>24980.67454816425</v>
      </c>
      <c r="H216" s="264"/>
      <c r="I216" s="264"/>
    </row>
    <row r="217" spans="2:9" x14ac:dyDescent="0.25">
      <c r="B217" s="263" t="s">
        <v>412</v>
      </c>
      <c r="C217" s="264">
        <v>166824</v>
      </c>
      <c r="D217" s="264">
        <v>58286.71</v>
      </c>
      <c r="E217" s="264">
        <v>34931</v>
      </c>
      <c r="F217" s="264">
        <v>11675.827533927639</v>
      </c>
      <c r="G217" s="264">
        <v>4079.4224660723607</v>
      </c>
      <c r="H217" s="264"/>
      <c r="I217" s="264"/>
    </row>
    <row r="218" spans="2:9" x14ac:dyDescent="0.25">
      <c r="B218" s="263" t="s">
        <v>413</v>
      </c>
      <c r="C218" s="264">
        <v>30842.86</v>
      </c>
      <c r="D218" s="264">
        <v>4908.7700000000004</v>
      </c>
      <c r="E218" s="264">
        <v>30000</v>
      </c>
      <c r="F218" s="264">
        <v>2159.0002000000004</v>
      </c>
      <c r="G218" s="264">
        <v>343.61390000000006</v>
      </c>
      <c r="H218" s="264"/>
      <c r="I218" s="264"/>
    </row>
    <row r="219" spans="2:9" x14ac:dyDescent="0.25">
      <c r="B219" s="263" t="s">
        <v>414</v>
      </c>
      <c r="C219" s="264">
        <v>0</v>
      </c>
      <c r="D219" s="264">
        <v>0</v>
      </c>
      <c r="E219" s="264">
        <v>100000</v>
      </c>
      <c r="F219" s="264">
        <v>0</v>
      </c>
      <c r="G219" s="264">
        <v>0</v>
      </c>
      <c r="H219" s="264"/>
      <c r="I219" s="264"/>
    </row>
    <row r="220" spans="2:9" x14ac:dyDescent="0.25">
      <c r="B220" s="263" t="s">
        <v>415</v>
      </c>
      <c r="C220" s="264">
        <v>261530</v>
      </c>
      <c r="D220" s="264">
        <v>257545.33</v>
      </c>
      <c r="E220" s="264">
        <v>200000</v>
      </c>
      <c r="F220" s="264">
        <v>18307.100000000002</v>
      </c>
      <c r="G220" s="264">
        <v>18028.1731</v>
      </c>
      <c r="H220" s="264"/>
      <c r="I220" s="264"/>
    </row>
    <row r="221" spans="2:9" x14ac:dyDescent="0.25">
      <c r="B221" s="263" t="s">
        <v>416</v>
      </c>
      <c r="C221" s="264">
        <v>0</v>
      </c>
      <c r="D221" s="264">
        <v>0</v>
      </c>
      <c r="E221" s="264">
        <v>1000</v>
      </c>
      <c r="F221" s="264">
        <v>0</v>
      </c>
      <c r="G221" s="264">
        <v>0</v>
      </c>
      <c r="H221" s="264"/>
      <c r="I221" s="264"/>
    </row>
    <row r="222" spans="2:9" x14ac:dyDescent="0.25">
      <c r="B222" s="263" t="s">
        <v>417</v>
      </c>
      <c r="C222" s="264">
        <v>100389.55</v>
      </c>
      <c r="D222" s="264">
        <v>2211.3200000000002</v>
      </c>
      <c r="E222" s="264">
        <v>1</v>
      </c>
      <c r="F222" s="264">
        <v>7023.5299504965215</v>
      </c>
      <c r="G222" s="264">
        <v>154.79454545454547</v>
      </c>
      <c r="H222" s="264"/>
      <c r="I222" s="264"/>
    </row>
    <row r="223" spans="2:9" x14ac:dyDescent="0.25">
      <c r="B223" s="263" t="s">
        <v>418</v>
      </c>
      <c r="C223" s="264">
        <v>1714312.41</v>
      </c>
      <c r="D223" s="264">
        <v>427025.19</v>
      </c>
      <c r="E223" s="264">
        <v>400000</v>
      </c>
      <c r="F223" s="264">
        <v>120094.21402091936</v>
      </c>
      <c r="G223" s="264">
        <v>29914.765979080647</v>
      </c>
      <c r="H223" s="264"/>
      <c r="I223" s="264"/>
    </row>
    <row r="224" spans="2:9" x14ac:dyDescent="0.25">
      <c r="B224" s="263" t="s">
        <v>419</v>
      </c>
      <c r="C224" s="264">
        <v>151884.29</v>
      </c>
      <c r="D224" s="264">
        <v>771084.54</v>
      </c>
      <c r="E224" s="264">
        <v>1000000</v>
      </c>
      <c r="F224" s="264">
        <v>10631.911922116225</v>
      </c>
      <c r="G224" s="264">
        <v>53975.976803035424</v>
      </c>
      <c r="H224" s="264"/>
      <c r="I224" s="264"/>
    </row>
    <row r="225" spans="2:9" x14ac:dyDescent="0.25">
      <c r="B225" s="263" t="s">
        <v>420</v>
      </c>
      <c r="C225" s="264">
        <v>7047.92</v>
      </c>
      <c r="D225" s="264">
        <v>81.540000000000006</v>
      </c>
      <c r="E225" s="264">
        <v>1000000</v>
      </c>
      <c r="F225" s="264">
        <v>493.35440000000011</v>
      </c>
      <c r="G225" s="264">
        <v>5.7078000000000007</v>
      </c>
      <c r="H225" s="264"/>
      <c r="I225" s="264"/>
    </row>
    <row r="226" spans="2:9" x14ac:dyDescent="0.25">
      <c r="B226" s="263" t="s">
        <v>421</v>
      </c>
      <c r="C226" s="264">
        <v>3661.69</v>
      </c>
      <c r="D226" s="264">
        <v>0</v>
      </c>
      <c r="E226" s="264">
        <v>1</v>
      </c>
      <c r="F226" s="264">
        <v>256.31097199772165</v>
      </c>
      <c r="G226" s="264">
        <v>0</v>
      </c>
      <c r="H226" s="264"/>
      <c r="I226" s="264"/>
    </row>
    <row r="227" spans="2:9" x14ac:dyDescent="0.25">
      <c r="B227" s="263" t="s">
        <v>422</v>
      </c>
      <c r="C227" s="264">
        <v>137761.74</v>
      </c>
      <c r="D227" s="264">
        <v>55030.45</v>
      </c>
      <c r="E227" s="264">
        <v>93000</v>
      </c>
      <c r="F227" s="264">
        <v>9643.3217999999997</v>
      </c>
      <c r="G227" s="264">
        <v>3852.1315000000004</v>
      </c>
      <c r="H227" s="264"/>
      <c r="I227" s="264"/>
    </row>
    <row r="228" spans="2:9" x14ac:dyDescent="0.25">
      <c r="B228" s="263" t="s">
        <v>423</v>
      </c>
      <c r="C228" s="264">
        <v>163428.74</v>
      </c>
      <c r="D228" s="264">
        <v>17127.849999999999</v>
      </c>
      <c r="E228" s="264">
        <v>60000</v>
      </c>
      <c r="F228" s="264">
        <v>11439.97338504572</v>
      </c>
      <c r="G228" s="264">
        <v>1198.9454739910209</v>
      </c>
      <c r="H228" s="264"/>
      <c r="I228" s="264"/>
    </row>
    <row r="229" spans="2:9" x14ac:dyDescent="0.25">
      <c r="B229" s="263" t="s">
        <v>424</v>
      </c>
      <c r="C229" s="264">
        <v>0</v>
      </c>
      <c r="D229" s="264">
        <v>0</v>
      </c>
      <c r="E229" s="264">
        <v>100000</v>
      </c>
      <c r="F229" s="264">
        <v>0</v>
      </c>
      <c r="G229" s="264">
        <v>0</v>
      </c>
      <c r="H229" s="264"/>
      <c r="I229" s="264"/>
    </row>
    <row r="230" spans="2:9" x14ac:dyDescent="0.25">
      <c r="B230" s="263" t="s">
        <v>425</v>
      </c>
      <c r="C230" s="264">
        <v>0</v>
      </c>
      <c r="D230" s="264">
        <v>232911.68</v>
      </c>
      <c r="E230" s="264">
        <v>100000</v>
      </c>
      <c r="F230" s="264">
        <v>0</v>
      </c>
      <c r="G230" s="264">
        <v>16303.94187782062</v>
      </c>
      <c r="H230" s="264"/>
      <c r="I230" s="264"/>
    </row>
    <row r="231" spans="2:9" x14ac:dyDescent="0.25">
      <c r="B231" s="263" t="s">
        <v>426</v>
      </c>
      <c r="C231" s="264">
        <v>18326.990000000002</v>
      </c>
      <c r="D231" s="264">
        <v>0.02</v>
      </c>
      <c r="E231" s="264">
        <v>30000</v>
      </c>
      <c r="F231" s="264">
        <v>1282.8893000000003</v>
      </c>
      <c r="G231" s="264">
        <v>1.4000000000000002E-3</v>
      </c>
      <c r="H231" s="264"/>
      <c r="I231" s="264"/>
    </row>
    <row r="232" spans="2:9" x14ac:dyDescent="0.25">
      <c r="B232" s="263" t="s">
        <v>427</v>
      </c>
      <c r="C232" s="264">
        <v>268810.83</v>
      </c>
      <c r="D232" s="264">
        <v>1105937.9300000002</v>
      </c>
      <c r="E232" s="264">
        <v>550000</v>
      </c>
      <c r="F232" s="264">
        <v>18778.75534158677</v>
      </c>
      <c r="G232" s="264">
        <v>77259.304658413239</v>
      </c>
      <c r="H232" s="264"/>
      <c r="I232" s="264"/>
    </row>
    <row r="233" spans="2:9" x14ac:dyDescent="0.25">
      <c r="B233" s="263" t="s">
        <v>428</v>
      </c>
      <c r="C233" s="264">
        <v>38211.03</v>
      </c>
      <c r="D233" s="264">
        <v>0</v>
      </c>
      <c r="E233" s="264">
        <v>100000</v>
      </c>
      <c r="F233" s="264">
        <v>2674.7721000000001</v>
      </c>
      <c r="G233" s="264">
        <v>0</v>
      </c>
      <c r="H233" s="264"/>
      <c r="I233" s="264"/>
    </row>
    <row r="234" spans="2:9" x14ac:dyDescent="0.25">
      <c r="B234" s="263" t="s">
        <v>429</v>
      </c>
      <c r="C234" s="264">
        <v>0</v>
      </c>
      <c r="D234" s="264">
        <v>0</v>
      </c>
      <c r="E234" s="264">
        <v>30000</v>
      </c>
      <c r="F234" s="264">
        <v>0</v>
      </c>
      <c r="G234" s="264">
        <v>0</v>
      </c>
      <c r="H234" s="264"/>
      <c r="I234" s="264"/>
    </row>
    <row r="235" spans="2:9" x14ac:dyDescent="0.25">
      <c r="B235" s="263" t="s">
        <v>430</v>
      </c>
      <c r="C235" s="264">
        <v>29478.84</v>
      </c>
      <c r="D235" s="264">
        <v>13821.28</v>
      </c>
      <c r="E235" s="264">
        <v>38000</v>
      </c>
      <c r="F235" s="264">
        <v>2653.0956000000001</v>
      </c>
      <c r="G235" s="264">
        <v>1243.9152000000001</v>
      </c>
      <c r="H235" s="264"/>
      <c r="I235" s="264"/>
    </row>
    <row r="236" spans="2:9" x14ac:dyDescent="0.25">
      <c r="B236" s="263" t="s">
        <v>431</v>
      </c>
      <c r="C236" s="264">
        <v>0</v>
      </c>
      <c r="D236" s="264">
        <v>0</v>
      </c>
      <c r="E236" s="264">
        <v>10000</v>
      </c>
      <c r="F236" s="264">
        <v>0</v>
      </c>
      <c r="G236" s="264">
        <v>0</v>
      </c>
      <c r="H236" s="264"/>
      <c r="I236" s="264"/>
    </row>
    <row r="237" spans="2:9" x14ac:dyDescent="0.25">
      <c r="B237" s="263" t="s">
        <v>432</v>
      </c>
      <c r="C237" s="264">
        <v>0</v>
      </c>
      <c r="D237" s="264">
        <v>0</v>
      </c>
      <c r="E237" s="264">
        <v>20000</v>
      </c>
      <c r="F237" s="264">
        <v>0</v>
      </c>
      <c r="G237" s="264">
        <v>0</v>
      </c>
      <c r="H237" s="264"/>
      <c r="I237" s="264"/>
    </row>
    <row r="238" spans="2:9" x14ac:dyDescent="0.25">
      <c r="B238" s="263" t="s">
        <v>433</v>
      </c>
      <c r="C238" s="264">
        <v>0</v>
      </c>
      <c r="D238" s="264">
        <v>0</v>
      </c>
      <c r="E238" s="264">
        <v>40000</v>
      </c>
      <c r="F238" s="264">
        <v>0</v>
      </c>
      <c r="G238" s="264">
        <v>0</v>
      </c>
      <c r="H238" s="264"/>
      <c r="I238" s="264"/>
    </row>
    <row r="239" spans="2:9" x14ac:dyDescent="0.25">
      <c r="B239" s="263" t="s">
        <v>434</v>
      </c>
      <c r="C239" s="264">
        <v>0</v>
      </c>
      <c r="D239" s="264">
        <v>23100</v>
      </c>
      <c r="E239" s="264">
        <v>25000</v>
      </c>
      <c r="F239" s="264">
        <v>0</v>
      </c>
      <c r="G239" s="264">
        <v>1617.0000000000002</v>
      </c>
      <c r="H239" s="264"/>
      <c r="I239" s="264"/>
    </row>
    <row r="240" spans="2:9" x14ac:dyDescent="0.25">
      <c r="B240" s="263" t="s">
        <v>435</v>
      </c>
      <c r="C240" s="264">
        <v>0</v>
      </c>
      <c r="D240" s="264">
        <v>0</v>
      </c>
      <c r="E240" s="264">
        <v>10000</v>
      </c>
      <c r="F240" s="264">
        <v>0</v>
      </c>
      <c r="G240" s="264">
        <v>0</v>
      </c>
      <c r="H240" s="264"/>
      <c r="I240" s="264"/>
    </row>
    <row r="241" spans="2:9" x14ac:dyDescent="0.25">
      <c r="B241" s="263" t="s">
        <v>436</v>
      </c>
      <c r="C241" s="264">
        <v>0</v>
      </c>
      <c r="D241" s="264">
        <v>0</v>
      </c>
      <c r="E241" s="264">
        <v>15000</v>
      </c>
      <c r="F241" s="264">
        <v>0</v>
      </c>
      <c r="G241" s="264">
        <v>0</v>
      </c>
      <c r="H241" s="264"/>
      <c r="I241" s="264"/>
    </row>
    <row r="242" spans="2:9" x14ac:dyDescent="0.25">
      <c r="B242" s="263" t="s">
        <v>437</v>
      </c>
      <c r="C242" s="264">
        <v>0</v>
      </c>
      <c r="D242" s="264">
        <v>0</v>
      </c>
      <c r="E242" s="264">
        <v>70000</v>
      </c>
      <c r="F242" s="264">
        <v>0</v>
      </c>
      <c r="G242" s="264">
        <v>0</v>
      </c>
      <c r="H242" s="264"/>
      <c r="I242" s="264"/>
    </row>
    <row r="243" spans="2:9" x14ac:dyDescent="0.25">
      <c r="B243" s="263" t="s">
        <v>438</v>
      </c>
      <c r="C243" s="264">
        <v>0</v>
      </c>
      <c r="D243" s="264">
        <v>0</v>
      </c>
      <c r="E243" s="264">
        <v>4000</v>
      </c>
      <c r="F243" s="264">
        <v>0</v>
      </c>
      <c r="G243" s="264">
        <v>0</v>
      </c>
      <c r="H243" s="264"/>
      <c r="I243" s="264"/>
    </row>
    <row r="244" spans="2:9" x14ac:dyDescent="0.25">
      <c r="B244" s="263" t="s">
        <v>439</v>
      </c>
      <c r="C244" s="264">
        <v>0</v>
      </c>
      <c r="D244" s="264">
        <v>0</v>
      </c>
      <c r="E244" s="264">
        <v>40000</v>
      </c>
      <c r="F244" s="264">
        <v>0</v>
      </c>
      <c r="G244" s="264">
        <v>0</v>
      </c>
      <c r="H244" s="264"/>
      <c r="I244" s="264"/>
    </row>
    <row r="245" spans="2:9" x14ac:dyDescent="0.25">
      <c r="B245" s="263" t="s">
        <v>440</v>
      </c>
      <c r="C245" s="264">
        <v>0</v>
      </c>
      <c r="D245" s="264">
        <v>0</v>
      </c>
      <c r="E245" s="264">
        <v>40000</v>
      </c>
      <c r="F245" s="264">
        <v>0</v>
      </c>
      <c r="G245" s="264">
        <v>0</v>
      </c>
      <c r="H245" s="264"/>
      <c r="I245" s="264"/>
    </row>
    <row r="246" spans="2:9" x14ac:dyDescent="0.25">
      <c r="B246" s="263" t="s">
        <v>441</v>
      </c>
      <c r="C246" s="264">
        <v>0</v>
      </c>
      <c r="D246" s="264">
        <v>0</v>
      </c>
      <c r="E246" s="264">
        <v>50000</v>
      </c>
      <c r="F246" s="264">
        <v>0</v>
      </c>
      <c r="G246" s="264">
        <v>0</v>
      </c>
      <c r="H246" s="264"/>
      <c r="I246" s="264"/>
    </row>
    <row r="247" spans="2:9" x14ac:dyDescent="0.25">
      <c r="B247" s="263" t="s">
        <v>442</v>
      </c>
      <c r="C247" s="264">
        <v>0</v>
      </c>
      <c r="D247" s="264">
        <v>0</v>
      </c>
      <c r="E247" s="264">
        <v>5000</v>
      </c>
      <c r="F247" s="264">
        <v>0</v>
      </c>
      <c r="G247" s="264">
        <v>0</v>
      </c>
      <c r="H247" s="264"/>
      <c r="I247" s="264"/>
    </row>
    <row r="248" spans="2:9" x14ac:dyDescent="0.25">
      <c r="B248" s="263" t="s">
        <v>443</v>
      </c>
      <c r="C248" s="264">
        <v>0</v>
      </c>
      <c r="D248" s="264">
        <v>0</v>
      </c>
      <c r="E248" s="264">
        <v>5000</v>
      </c>
      <c r="F248" s="264">
        <v>0</v>
      </c>
      <c r="G248" s="264">
        <v>0</v>
      </c>
      <c r="H248" s="264"/>
      <c r="I248" s="264"/>
    </row>
    <row r="249" spans="2:9" x14ac:dyDescent="0.25">
      <c r="B249" s="263" t="s">
        <v>444</v>
      </c>
      <c r="C249" s="264">
        <v>0</v>
      </c>
      <c r="D249" s="264">
        <v>0</v>
      </c>
      <c r="E249" s="264">
        <v>60000</v>
      </c>
      <c r="F249" s="264">
        <v>0</v>
      </c>
      <c r="G249" s="264">
        <v>0</v>
      </c>
      <c r="H249" s="264"/>
      <c r="I249" s="264"/>
    </row>
    <row r="250" spans="2:9" x14ac:dyDescent="0.25">
      <c r="B250" s="263" t="s">
        <v>445</v>
      </c>
      <c r="C250" s="264">
        <v>0</v>
      </c>
      <c r="D250" s="264">
        <v>0</v>
      </c>
      <c r="E250" s="264">
        <v>60000</v>
      </c>
      <c r="F250" s="264">
        <v>0</v>
      </c>
      <c r="G250" s="264">
        <v>0</v>
      </c>
      <c r="H250" s="264"/>
      <c r="I250" s="264"/>
    </row>
    <row r="251" spans="2:9" x14ac:dyDescent="0.25">
      <c r="B251" s="263" t="s">
        <v>446</v>
      </c>
      <c r="C251" s="264">
        <v>0</v>
      </c>
      <c r="D251" s="264">
        <v>0</v>
      </c>
      <c r="E251" s="264">
        <v>5000</v>
      </c>
      <c r="F251" s="264">
        <v>0</v>
      </c>
      <c r="G251" s="264">
        <v>0</v>
      </c>
      <c r="H251" s="264"/>
      <c r="I251" s="264"/>
    </row>
    <row r="252" spans="2:9" x14ac:dyDescent="0.25">
      <c r="B252" s="263" t="s">
        <v>447</v>
      </c>
      <c r="C252" s="264">
        <v>0</v>
      </c>
      <c r="D252" s="264">
        <v>0</v>
      </c>
      <c r="E252" s="264">
        <v>5000</v>
      </c>
      <c r="F252" s="264">
        <v>0</v>
      </c>
      <c r="G252" s="264">
        <v>0</v>
      </c>
      <c r="H252" s="264"/>
      <c r="I252" s="264"/>
    </row>
    <row r="253" spans="2:9" x14ac:dyDescent="0.25">
      <c r="B253" s="263" t="s">
        <v>448</v>
      </c>
      <c r="C253" s="264">
        <v>0</v>
      </c>
      <c r="D253" s="264">
        <v>0</v>
      </c>
      <c r="E253" s="264">
        <v>150000</v>
      </c>
      <c r="F253" s="264">
        <v>0</v>
      </c>
      <c r="G253" s="264">
        <v>0</v>
      </c>
      <c r="H253" s="264"/>
      <c r="I253" s="264"/>
    </row>
    <row r="254" spans="2:9" x14ac:dyDescent="0.25">
      <c r="B254" s="263" t="s">
        <v>449</v>
      </c>
      <c r="C254" s="264">
        <v>8448.2900000000009</v>
      </c>
      <c r="D254" s="264">
        <v>16008.31</v>
      </c>
      <c r="E254" s="264">
        <v>10000</v>
      </c>
      <c r="F254" s="264">
        <v>591.38030000000015</v>
      </c>
      <c r="G254" s="264">
        <v>1120.5817000000002</v>
      </c>
      <c r="H254" s="264"/>
      <c r="I254" s="264"/>
    </row>
    <row r="255" spans="2:9" x14ac:dyDescent="0.25">
      <c r="B255" s="263" t="s">
        <v>450</v>
      </c>
      <c r="C255" s="264">
        <v>4062600.6100000003</v>
      </c>
      <c r="D255" s="264">
        <v>254412</v>
      </c>
      <c r="E255" s="264">
        <v>1</v>
      </c>
      <c r="F255" s="264">
        <v>304695.27904347738</v>
      </c>
      <c r="G255" s="264">
        <v>27650.914609523763</v>
      </c>
      <c r="H255" s="264"/>
      <c r="I255" s="264"/>
    </row>
    <row r="256" spans="2:9" x14ac:dyDescent="0.25">
      <c r="B256" s="263" t="s">
        <v>451</v>
      </c>
      <c r="C256" s="264">
        <v>619937.92000000004</v>
      </c>
      <c r="D256" s="264">
        <v>0</v>
      </c>
      <c r="E256" s="264">
        <v>0</v>
      </c>
      <c r="F256" s="264">
        <v>43395.994399956122</v>
      </c>
      <c r="G256" s="264">
        <v>0</v>
      </c>
      <c r="H256" s="264"/>
      <c r="I256" s="264"/>
    </row>
    <row r="257" spans="2:9" x14ac:dyDescent="0.25">
      <c r="B257" s="263" t="s">
        <v>452</v>
      </c>
      <c r="C257" s="264">
        <v>1460662.92</v>
      </c>
      <c r="D257" s="264">
        <v>1893.22</v>
      </c>
      <c r="E257" s="264">
        <v>1</v>
      </c>
      <c r="F257" s="264">
        <v>109549.64424045678</v>
      </c>
      <c r="G257" s="264">
        <v>141.99140310135184</v>
      </c>
      <c r="H257" s="264"/>
      <c r="I257" s="264"/>
    </row>
    <row r="258" spans="2:9" x14ac:dyDescent="0.25">
      <c r="B258" s="263" t="s">
        <v>453</v>
      </c>
      <c r="C258" s="264">
        <v>0</v>
      </c>
      <c r="D258" s="264">
        <v>0</v>
      </c>
      <c r="E258" s="264">
        <v>25000</v>
      </c>
      <c r="F258" s="264">
        <v>0</v>
      </c>
      <c r="G258" s="264">
        <v>0</v>
      </c>
      <c r="H258" s="264"/>
      <c r="I258" s="264"/>
    </row>
    <row r="259" spans="2:9" x14ac:dyDescent="0.25">
      <c r="B259" s="263" t="s">
        <v>454</v>
      </c>
      <c r="C259" s="264">
        <v>0</v>
      </c>
      <c r="D259" s="264">
        <v>0</v>
      </c>
      <c r="E259" s="264">
        <v>20000</v>
      </c>
      <c r="F259" s="264">
        <v>0</v>
      </c>
      <c r="G259" s="264">
        <v>0</v>
      </c>
      <c r="H259" s="264"/>
      <c r="I259" s="264"/>
    </row>
    <row r="260" spans="2:9" x14ac:dyDescent="0.25">
      <c r="B260" s="263" t="s">
        <v>455</v>
      </c>
      <c r="C260" s="264">
        <v>0</v>
      </c>
      <c r="D260" s="264">
        <v>0</v>
      </c>
      <c r="E260" s="264">
        <v>20000</v>
      </c>
      <c r="F260" s="264">
        <v>0</v>
      </c>
      <c r="G260" s="264">
        <v>0</v>
      </c>
      <c r="H260" s="264"/>
      <c r="I260" s="264"/>
    </row>
    <row r="261" spans="2:9" x14ac:dyDescent="0.25">
      <c r="B261" s="263" t="s">
        <v>456</v>
      </c>
      <c r="C261" s="264">
        <v>11793.91</v>
      </c>
      <c r="D261" s="264">
        <v>6430.27</v>
      </c>
      <c r="E261" s="264">
        <v>40000</v>
      </c>
      <c r="F261" s="264">
        <v>825.57370000000003</v>
      </c>
      <c r="G261" s="264">
        <v>450.11890000000005</v>
      </c>
      <c r="H261" s="264"/>
      <c r="I261" s="264"/>
    </row>
    <row r="262" spans="2:9" x14ac:dyDescent="0.25">
      <c r="B262" s="263" t="s">
        <v>457</v>
      </c>
      <c r="C262" s="264">
        <v>77320.84</v>
      </c>
      <c r="D262" s="264">
        <v>2225.4899999999998</v>
      </c>
      <c r="E262" s="264">
        <v>2000</v>
      </c>
      <c r="F262" s="264">
        <v>5408.9176240311781</v>
      </c>
      <c r="G262" s="264">
        <v>155.7843</v>
      </c>
      <c r="H262" s="264"/>
      <c r="I262" s="264"/>
    </row>
    <row r="263" spans="2:9" x14ac:dyDescent="0.25">
      <c r="B263" s="263" t="s">
        <v>458</v>
      </c>
      <c r="C263" s="264">
        <v>55131.51</v>
      </c>
      <c r="D263" s="264">
        <v>1554.39</v>
      </c>
      <c r="E263" s="264">
        <v>4000</v>
      </c>
      <c r="F263" s="264">
        <v>3859.2057000000009</v>
      </c>
      <c r="G263" s="264">
        <v>108.80730000000001</v>
      </c>
      <c r="H263" s="264"/>
      <c r="I263" s="264"/>
    </row>
    <row r="264" spans="2:9" x14ac:dyDescent="0.25">
      <c r="B264" s="263" t="s">
        <v>459</v>
      </c>
      <c r="C264" s="264">
        <v>19206.89</v>
      </c>
      <c r="D264" s="264">
        <v>3.94</v>
      </c>
      <c r="E264" s="264">
        <v>700</v>
      </c>
      <c r="F264" s="264">
        <v>1344.4823000000001</v>
      </c>
      <c r="G264" s="264">
        <v>0.27580000000000005</v>
      </c>
      <c r="H264" s="264"/>
      <c r="I264" s="264"/>
    </row>
    <row r="265" spans="2:9" x14ac:dyDescent="0.25">
      <c r="B265" s="263" t="s">
        <v>460</v>
      </c>
      <c r="C265" s="264">
        <v>9787.19</v>
      </c>
      <c r="D265" s="264">
        <v>-0.01</v>
      </c>
      <c r="E265" s="264">
        <v>1</v>
      </c>
      <c r="F265" s="264">
        <v>685.10330000000022</v>
      </c>
      <c r="G265" s="264">
        <v>-7.000000000000001E-4</v>
      </c>
      <c r="H265" s="264"/>
      <c r="I265" s="264"/>
    </row>
    <row r="266" spans="2:9" x14ac:dyDescent="0.25">
      <c r="B266" s="263" t="s">
        <v>461</v>
      </c>
      <c r="C266" s="264">
        <v>16142.56</v>
      </c>
      <c r="D266" s="264">
        <v>2668.73</v>
      </c>
      <c r="E266" s="264">
        <v>3500</v>
      </c>
      <c r="F266" s="264">
        <v>1129.9792000000002</v>
      </c>
      <c r="G266" s="264">
        <v>186.81110000000004</v>
      </c>
      <c r="H266" s="264"/>
      <c r="I266" s="264"/>
    </row>
    <row r="267" spans="2:9" x14ac:dyDescent="0.25">
      <c r="B267" s="263" t="s">
        <v>462</v>
      </c>
      <c r="C267" s="264">
        <v>16194.63</v>
      </c>
      <c r="D267" s="264">
        <v>487.24</v>
      </c>
      <c r="E267" s="264">
        <v>3800</v>
      </c>
      <c r="F267" s="264">
        <v>1133.6241</v>
      </c>
      <c r="G267" s="264">
        <v>34.1068</v>
      </c>
      <c r="H267" s="264"/>
      <c r="I267" s="264"/>
    </row>
    <row r="268" spans="2:9" x14ac:dyDescent="0.25">
      <c r="B268" s="263" t="s">
        <v>463</v>
      </c>
      <c r="C268" s="264">
        <v>9614.7999999999993</v>
      </c>
      <c r="D268" s="264">
        <v>385.2</v>
      </c>
      <c r="E268" s="264">
        <v>300</v>
      </c>
      <c r="F268" s="264">
        <v>673.03600000000006</v>
      </c>
      <c r="G268" s="264">
        <v>26.964000000000002</v>
      </c>
      <c r="H268" s="264"/>
      <c r="I268" s="264"/>
    </row>
    <row r="269" spans="2:9" x14ac:dyDescent="0.25">
      <c r="B269" s="263" t="s">
        <v>464</v>
      </c>
      <c r="C269" s="264">
        <v>18989.84</v>
      </c>
      <c r="D269" s="264">
        <v>241.7</v>
      </c>
      <c r="E269" s="264">
        <v>1</v>
      </c>
      <c r="F269" s="264">
        <v>1329.2888000000003</v>
      </c>
      <c r="G269" s="264">
        <v>16.919</v>
      </c>
      <c r="H269" s="264"/>
      <c r="I269" s="264"/>
    </row>
    <row r="270" spans="2:9" x14ac:dyDescent="0.25">
      <c r="B270" s="263" t="s">
        <v>465</v>
      </c>
      <c r="C270" s="264">
        <v>0</v>
      </c>
      <c r="D270" s="264">
        <v>0</v>
      </c>
      <c r="E270" s="264">
        <v>1</v>
      </c>
      <c r="F270" s="264">
        <v>0</v>
      </c>
      <c r="G270" s="264">
        <v>0</v>
      </c>
      <c r="H270" s="264"/>
      <c r="I270" s="264"/>
    </row>
    <row r="271" spans="2:9" x14ac:dyDescent="0.25">
      <c r="B271" s="263" t="s">
        <v>466</v>
      </c>
      <c r="C271" s="264">
        <v>4352.51</v>
      </c>
      <c r="D271" s="264">
        <v>8792.9</v>
      </c>
      <c r="E271" s="264">
        <v>400</v>
      </c>
      <c r="F271" s="264">
        <v>304.67570000000006</v>
      </c>
      <c r="G271" s="264">
        <v>615.50300000000004</v>
      </c>
      <c r="H271" s="264"/>
      <c r="I271" s="264"/>
    </row>
    <row r="272" spans="2:9" x14ac:dyDescent="0.25">
      <c r="B272" s="263" t="s">
        <v>467</v>
      </c>
      <c r="C272" s="264">
        <v>41402.78</v>
      </c>
      <c r="D272" s="264">
        <v>5642.69</v>
      </c>
      <c r="E272" s="264">
        <v>8000</v>
      </c>
      <c r="F272" s="264">
        <v>2898.1946000000003</v>
      </c>
      <c r="G272" s="264">
        <v>394.98830000000004</v>
      </c>
      <c r="H272" s="264"/>
      <c r="I272" s="264"/>
    </row>
    <row r="273" spans="2:9" x14ac:dyDescent="0.25">
      <c r="B273" s="263" t="s">
        <v>468</v>
      </c>
      <c r="C273" s="264">
        <v>105932.35</v>
      </c>
      <c r="D273" s="264">
        <v>4612.34</v>
      </c>
      <c r="E273" s="264">
        <v>16000</v>
      </c>
      <c r="F273" s="264">
        <v>7415.2645000000011</v>
      </c>
      <c r="G273" s="264">
        <v>322.86380000000008</v>
      </c>
      <c r="H273" s="264"/>
      <c r="I273" s="264"/>
    </row>
    <row r="274" spans="2:9" x14ac:dyDescent="0.25">
      <c r="B274" s="263" t="s">
        <v>469</v>
      </c>
      <c r="C274" s="264">
        <v>36620.61</v>
      </c>
      <c r="D274" s="264">
        <v>3198.53</v>
      </c>
      <c r="E274" s="264">
        <v>10000</v>
      </c>
      <c r="F274" s="264">
        <v>2563.4427000000001</v>
      </c>
      <c r="G274" s="264">
        <v>223.89710000000005</v>
      </c>
      <c r="H274" s="264"/>
      <c r="I274" s="264"/>
    </row>
    <row r="275" spans="2:9" x14ac:dyDescent="0.25">
      <c r="B275" s="263" t="s">
        <v>470</v>
      </c>
      <c r="C275" s="264">
        <v>72306.25</v>
      </c>
      <c r="D275" s="264">
        <v>193.75</v>
      </c>
      <c r="E275" s="264">
        <v>1</v>
      </c>
      <c r="F275" s="264">
        <v>5035.078131896551</v>
      </c>
      <c r="G275" s="264">
        <v>13.562500000000002</v>
      </c>
      <c r="H275" s="264"/>
      <c r="I275" s="264"/>
    </row>
    <row r="276" spans="2:9" x14ac:dyDescent="0.25">
      <c r="B276" s="263" t="s">
        <v>471</v>
      </c>
      <c r="C276" s="264">
        <v>33121.699999999997</v>
      </c>
      <c r="D276" s="264">
        <v>7151.46</v>
      </c>
      <c r="E276" s="264">
        <v>23000</v>
      </c>
      <c r="F276" s="264">
        <v>2318.5190000000002</v>
      </c>
      <c r="G276" s="264">
        <v>500.6022000000001</v>
      </c>
      <c r="H276" s="264"/>
      <c r="I276" s="264"/>
    </row>
    <row r="277" spans="2:9" x14ac:dyDescent="0.25">
      <c r="B277" s="263" t="s">
        <v>472</v>
      </c>
      <c r="C277" s="264">
        <v>43303.29</v>
      </c>
      <c r="D277" s="264">
        <v>437.17</v>
      </c>
      <c r="E277" s="264">
        <v>30000</v>
      </c>
      <c r="F277" s="264">
        <v>3031.2303000000002</v>
      </c>
      <c r="G277" s="264">
        <v>30.601900000000008</v>
      </c>
      <c r="H277" s="264"/>
      <c r="I277" s="264"/>
    </row>
    <row r="278" spans="2:9" x14ac:dyDescent="0.25">
      <c r="B278" s="263" t="s">
        <v>473</v>
      </c>
      <c r="C278" s="264">
        <v>10884.7</v>
      </c>
      <c r="D278" s="264">
        <v>83.65</v>
      </c>
      <c r="E278" s="264">
        <v>30000</v>
      </c>
      <c r="F278" s="264">
        <v>761.9290000000002</v>
      </c>
      <c r="G278" s="264">
        <v>5.855500000000001</v>
      </c>
      <c r="H278" s="264"/>
      <c r="I278" s="264"/>
    </row>
    <row r="279" spans="2:9" x14ac:dyDescent="0.25">
      <c r="B279" s="263" t="s">
        <v>474</v>
      </c>
      <c r="C279" s="264">
        <v>1870.62</v>
      </c>
      <c r="D279" s="264">
        <v>0</v>
      </c>
      <c r="E279" s="264">
        <v>15000</v>
      </c>
      <c r="F279" s="264">
        <v>130.9434</v>
      </c>
      <c r="G279" s="264">
        <v>0</v>
      </c>
      <c r="H279" s="264"/>
      <c r="I279" s="264"/>
    </row>
    <row r="280" spans="2:9" x14ac:dyDescent="0.25">
      <c r="B280" s="263" t="s">
        <v>475</v>
      </c>
      <c r="C280" s="264">
        <v>3693.22</v>
      </c>
      <c r="D280" s="264">
        <v>1168.92</v>
      </c>
      <c r="E280" s="264">
        <v>15000</v>
      </c>
      <c r="F280" s="264">
        <v>258.52539999999999</v>
      </c>
      <c r="G280" s="264">
        <v>81.824400000000026</v>
      </c>
      <c r="H280" s="264"/>
      <c r="I280" s="264"/>
    </row>
    <row r="281" spans="2:9" x14ac:dyDescent="0.25">
      <c r="B281" s="263" t="s">
        <v>476</v>
      </c>
      <c r="C281" s="264">
        <v>55467.48</v>
      </c>
      <c r="D281" s="264">
        <v>62676.89</v>
      </c>
      <c r="E281" s="264">
        <v>20000</v>
      </c>
      <c r="F281" s="264">
        <v>0</v>
      </c>
      <c r="G281" s="264">
        <v>0</v>
      </c>
      <c r="H281" s="264"/>
      <c r="I281" s="264"/>
    </row>
    <row r="282" spans="2:9" x14ac:dyDescent="0.25">
      <c r="B282" s="263" t="s">
        <v>477</v>
      </c>
      <c r="C282" s="264">
        <v>37969.410000000003</v>
      </c>
      <c r="D282" s="264">
        <v>42.36</v>
      </c>
      <c r="E282" s="264">
        <v>12000</v>
      </c>
      <c r="F282" s="264">
        <v>2657.1156289959663</v>
      </c>
      <c r="G282" s="264">
        <v>2.9652000000000003</v>
      </c>
      <c r="H282" s="264"/>
      <c r="I282" s="264"/>
    </row>
    <row r="283" spans="2:9" x14ac:dyDescent="0.25">
      <c r="B283" s="263" t="s">
        <v>478</v>
      </c>
      <c r="C283" s="264">
        <v>17026.509999999998</v>
      </c>
      <c r="D283" s="264">
        <v>84.25</v>
      </c>
      <c r="E283" s="264">
        <v>8000</v>
      </c>
      <c r="F283" s="264">
        <v>1191.8557000000001</v>
      </c>
      <c r="G283" s="264">
        <v>5.8975000000000009</v>
      </c>
      <c r="H283" s="264"/>
      <c r="I283" s="264"/>
    </row>
    <row r="284" spans="2:9" x14ac:dyDescent="0.25">
      <c r="B284" s="263" t="s">
        <v>479</v>
      </c>
      <c r="C284" s="264">
        <v>23306.37</v>
      </c>
      <c r="D284" s="264">
        <v>1203.5899999999999</v>
      </c>
      <c r="E284" s="264">
        <v>10000</v>
      </c>
      <c r="F284" s="264">
        <v>1631.4459000000002</v>
      </c>
      <c r="G284" s="264">
        <v>84.251300000000015</v>
      </c>
      <c r="H284" s="264"/>
      <c r="I284" s="264"/>
    </row>
    <row r="285" spans="2:9" x14ac:dyDescent="0.25">
      <c r="B285" s="263" t="s">
        <v>480</v>
      </c>
      <c r="C285" s="264">
        <v>10635.68</v>
      </c>
      <c r="D285" s="264">
        <v>173.87</v>
      </c>
      <c r="E285" s="264">
        <v>28000</v>
      </c>
      <c r="F285" s="264">
        <v>744.49760000000015</v>
      </c>
      <c r="G285" s="264">
        <v>12.170900000000003</v>
      </c>
      <c r="H285" s="264"/>
      <c r="I285" s="264"/>
    </row>
    <row r="286" spans="2:9" x14ac:dyDescent="0.25">
      <c r="B286" s="263" t="s">
        <v>481</v>
      </c>
      <c r="C286" s="264">
        <v>29353.62</v>
      </c>
      <c r="D286" s="264">
        <v>1079.96</v>
      </c>
      <c r="E286" s="264">
        <v>20000</v>
      </c>
      <c r="F286" s="264">
        <v>2054.7534000000005</v>
      </c>
      <c r="G286" s="264">
        <v>75.597200000000015</v>
      </c>
      <c r="H286" s="264"/>
      <c r="I286" s="264"/>
    </row>
    <row r="287" spans="2:9" x14ac:dyDescent="0.25">
      <c r="B287" s="263" t="s">
        <v>482</v>
      </c>
      <c r="C287" s="264">
        <v>11073.39</v>
      </c>
      <c r="D287" s="264">
        <v>83.6</v>
      </c>
      <c r="E287" s="264">
        <v>2500</v>
      </c>
      <c r="F287" s="264">
        <v>775.13729999999998</v>
      </c>
      <c r="G287" s="264">
        <v>5.8520000000000003</v>
      </c>
      <c r="H287" s="264"/>
      <c r="I287" s="264"/>
    </row>
    <row r="288" spans="2:9" x14ac:dyDescent="0.25">
      <c r="B288" s="263" t="s">
        <v>483</v>
      </c>
      <c r="C288" s="264">
        <v>118006.36</v>
      </c>
      <c r="D288" s="264">
        <v>9692.64</v>
      </c>
      <c r="E288" s="264">
        <v>50000</v>
      </c>
      <c r="F288" s="264">
        <v>8260.4452000000001</v>
      </c>
      <c r="G288" s="264">
        <v>678.48480000000006</v>
      </c>
      <c r="H288" s="264"/>
      <c r="I288" s="264"/>
    </row>
    <row r="289" spans="2:9" x14ac:dyDescent="0.25">
      <c r="B289" s="263" t="s">
        <v>484</v>
      </c>
      <c r="C289" s="264">
        <v>35221.199999999997</v>
      </c>
      <c r="D289" s="264">
        <v>18070.05</v>
      </c>
      <c r="E289" s="264">
        <v>70000</v>
      </c>
      <c r="F289" s="264">
        <v>2465.4840000000004</v>
      </c>
      <c r="G289" s="264">
        <v>1264.9035000000001</v>
      </c>
      <c r="H289" s="264"/>
      <c r="I289" s="264"/>
    </row>
    <row r="290" spans="2:9" x14ac:dyDescent="0.25">
      <c r="B290" s="263" t="s">
        <v>485</v>
      </c>
      <c r="C290" s="264">
        <v>24337.54</v>
      </c>
      <c r="D290" s="264">
        <v>2238.38</v>
      </c>
      <c r="E290" s="264">
        <v>15000</v>
      </c>
      <c r="F290" s="264">
        <v>1703.6278000000002</v>
      </c>
      <c r="G290" s="264">
        <v>156.68660000000003</v>
      </c>
      <c r="H290" s="264"/>
      <c r="I290" s="264"/>
    </row>
    <row r="291" spans="2:9" x14ac:dyDescent="0.25">
      <c r="B291" s="263" t="s">
        <v>486</v>
      </c>
      <c r="C291" s="264">
        <v>12884.17</v>
      </c>
      <c r="D291" s="264">
        <v>288.04000000000002</v>
      </c>
      <c r="E291" s="264">
        <v>50000</v>
      </c>
      <c r="F291" s="264">
        <v>901.36889241820472</v>
      </c>
      <c r="G291" s="264">
        <v>20.162800000000004</v>
      </c>
      <c r="H291" s="264"/>
      <c r="I291" s="264"/>
    </row>
    <row r="292" spans="2:9" x14ac:dyDescent="0.25">
      <c r="B292" s="263" t="s">
        <v>487</v>
      </c>
      <c r="C292" s="264">
        <v>32256.54</v>
      </c>
      <c r="D292" s="264">
        <v>7149.64</v>
      </c>
      <c r="E292" s="264">
        <v>50000</v>
      </c>
      <c r="F292" s="264">
        <v>2257.4890893864872</v>
      </c>
      <c r="G292" s="264">
        <v>500.47480000000013</v>
      </c>
      <c r="H292" s="264"/>
      <c r="I292" s="264"/>
    </row>
    <row r="293" spans="2:9" x14ac:dyDescent="0.25">
      <c r="B293" s="263" t="s">
        <v>488</v>
      </c>
      <c r="C293" s="264">
        <v>8104.32</v>
      </c>
      <c r="D293" s="264">
        <v>82.88</v>
      </c>
      <c r="E293" s="264">
        <v>15000</v>
      </c>
      <c r="F293" s="264">
        <v>567.30240000000003</v>
      </c>
      <c r="G293" s="264">
        <v>5.8016000000000005</v>
      </c>
      <c r="H293" s="264"/>
      <c r="I293" s="264"/>
    </row>
    <row r="294" spans="2:9" x14ac:dyDescent="0.25">
      <c r="B294" s="263" t="s">
        <v>489</v>
      </c>
      <c r="C294" s="264">
        <v>25158.07</v>
      </c>
      <c r="D294" s="264">
        <v>18652.419999999998</v>
      </c>
      <c r="E294" s="264">
        <v>10000</v>
      </c>
      <c r="F294" s="264">
        <v>1761.0649000000003</v>
      </c>
      <c r="G294" s="264">
        <v>1305.6694</v>
      </c>
      <c r="H294" s="264"/>
      <c r="I294" s="264"/>
    </row>
    <row r="295" spans="2:9" x14ac:dyDescent="0.25">
      <c r="B295" s="263" t="s">
        <v>490</v>
      </c>
      <c r="C295" s="264">
        <v>61722.53</v>
      </c>
      <c r="D295" s="264">
        <v>19221.86</v>
      </c>
      <c r="E295" s="264">
        <v>30000</v>
      </c>
      <c r="F295" s="264">
        <v>4339.1238897210787</v>
      </c>
      <c r="G295" s="264">
        <v>1351.3061102789211</v>
      </c>
      <c r="H295" s="264"/>
      <c r="I295" s="264"/>
    </row>
    <row r="296" spans="2:9" x14ac:dyDescent="0.25">
      <c r="B296" s="263" t="s">
        <v>491</v>
      </c>
      <c r="C296" s="264">
        <v>78355.73</v>
      </c>
      <c r="D296" s="264">
        <v>128567.81</v>
      </c>
      <c r="E296" s="264">
        <v>110000</v>
      </c>
      <c r="F296" s="264">
        <v>5484.9011</v>
      </c>
      <c r="G296" s="264">
        <v>8999.7467000000015</v>
      </c>
      <c r="H296" s="264"/>
      <c r="I296" s="264"/>
    </row>
    <row r="297" spans="2:9" x14ac:dyDescent="0.25">
      <c r="B297" s="263" t="s">
        <v>492</v>
      </c>
      <c r="C297" s="264">
        <v>0</v>
      </c>
      <c r="D297" s="264">
        <v>0</v>
      </c>
      <c r="E297" s="264">
        <v>12000</v>
      </c>
      <c r="F297" s="264">
        <v>0</v>
      </c>
      <c r="G297" s="264">
        <v>0</v>
      </c>
      <c r="H297" s="264"/>
      <c r="I297" s="264"/>
    </row>
    <row r="298" spans="2:9" x14ac:dyDescent="0.25">
      <c r="B298" s="263" t="s">
        <v>493</v>
      </c>
      <c r="C298" s="264">
        <v>0</v>
      </c>
      <c r="D298" s="264">
        <v>0</v>
      </c>
      <c r="E298" s="264">
        <v>40000</v>
      </c>
      <c r="F298" s="264">
        <v>0</v>
      </c>
      <c r="G298" s="264">
        <v>0</v>
      </c>
      <c r="H298" s="264"/>
      <c r="I298" s="264"/>
    </row>
    <row r="299" spans="2:9" x14ac:dyDescent="0.25">
      <c r="B299" s="263" t="s">
        <v>494</v>
      </c>
      <c r="C299" s="264">
        <v>0</v>
      </c>
      <c r="D299" s="264">
        <v>0</v>
      </c>
      <c r="E299" s="264">
        <v>25000</v>
      </c>
      <c r="F299" s="264">
        <v>0</v>
      </c>
      <c r="G299" s="264">
        <v>0</v>
      </c>
      <c r="H299" s="264"/>
      <c r="I299" s="264"/>
    </row>
    <row r="300" spans="2:9" x14ac:dyDescent="0.25">
      <c r="B300" s="263" t="s">
        <v>495</v>
      </c>
      <c r="C300" s="264">
        <v>0</v>
      </c>
      <c r="D300" s="264">
        <v>0</v>
      </c>
      <c r="E300" s="264">
        <v>15000</v>
      </c>
      <c r="F300" s="264">
        <v>0</v>
      </c>
      <c r="G300" s="264">
        <v>0</v>
      </c>
      <c r="H300" s="264"/>
      <c r="I300" s="264"/>
    </row>
    <row r="301" spans="2:9" x14ac:dyDescent="0.25">
      <c r="B301" s="263" t="s">
        <v>496</v>
      </c>
      <c r="C301" s="264">
        <v>0</v>
      </c>
      <c r="D301" s="264">
        <v>0</v>
      </c>
      <c r="E301" s="264">
        <v>20000</v>
      </c>
      <c r="F301" s="264">
        <v>0</v>
      </c>
      <c r="G301" s="264">
        <v>0</v>
      </c>
      <c r="H301" s="264"/>
      <c r="I301" s="264"/>
    </row>
    <row r="302" spans="2:9" x14ac:dyDescent="0.25">
      <c r="B302" s="263" t="s">
        <v>497</v>
      </c>
      <c r="C302" s="264">
        <v>0</v>
      </c>
      <c r="D302" s="264">
        <v>0</v>
      </c>
      <c r="E302" s="264">
        <v>15000</v>
      </c>
      <c r="F302" s="264">
        <v>0</v>
      </c>
      <c r="G302" s="264">
        <v>0</v>
      </c>
      <c r="H302" s="264"/>
      <c r="I302" s="264"/>
    </row>
    <row r="303" spans="2:9" x14ac:dyDescent="0.25">
      <c r="B303" s="263" t="s">
        <v>498</v>
      </c>
      <c r="C303" s="264">
        <v>39239.83</v>
      </c>
      <c r="D303" s="264">
        <v>4993.33</v>
      </c>
      <c r="E303" s="264">
        <v>5000</v>
      </c>
      <c r="F303" s="264">
        <v>2746.7881000000002</v>
      </c>
      <c r="G303" s="264">
        <v>349.53310000000005</v>
      </c>
      <c r="H303" s="264"/>
      <c r="I303" s="264"/>
    </row>
    <row r="304" spans="2:9" x14ac:dyDescent="0.25">
      <c r="B304" s="263" t="s">
        <v>499</v>
      </c>
      <c r="C304" s="264">
        <v>18478.54</v>
      </c>
      <c r="D304" s="264">
        <v>24.06</v>
      </c>
      <c r="E304" s="264">
        <v>1000</v>
      </c>
      <c r="F304" s="264">
        <v>1293.4978000000003</v>
      </c>
      <c r="G304" s="264">
        <v>1.6842000000000001</v>
      </c>
      <c r="H304" s="264"/>
      <c r="I304" s="264"/>
    </row>
    <row r="305" spans="2:9" x14ac:dyDescent="0.25">
      <c r="B305" s="263" t="s">
        <v>500</v>
      </c>
      <c r="C305" s="264">
        <v>1743.89</v>
      </c>
      <c r="D305" s="264">
        <v>9.69</v>
      </c>
      <c r="E305" s="264">
        <v>2000</v>
      </c>
      <c r="F305" s="264">
        <v>122.07230000000001</v>
      </c>
      <c r="G305" s="264">
        <v>0.67830000000000013</v>
      </c>
      <c r="H305" s="264"/>
      <c r="I305" s="264"/>
    </row>
    <row r="306" spans="2:9" x14ac:dyDescent="0.25">
      <c r="B306" s="263" t="s">
        <v>501</v>
      </c>
      <c r="C306" s="264">
        <v>25019.17</v>
      </c>
      <c r="D306" s="264">
        <v>13.14</v>
      </c>
      <c r="E306" s="264"/>
      <c r="F306" s="264">
        <v>1751.3418999999999</v>
      </c>
      <c r="G306" s="264">
        <v>0.91980000000000028</v>
      </c>
      <c r="H306" s="264"/>
      <c r="I306" s="264"/>
    </row>
    <row r="307" spans="2:9" x14ac:dyDescent="0.25">
      <c r="B307" s="263" t="s">
        <v>502</v>
      </c>
      <c r="C307" s="264">
        <v>669.21</v>
      </c>
      <c r="D307" s="264">
        <v>0</v>
      </c>
      <c r="E307" s="264">
        <v>1000</v>
      </c>
      <c r="F307" s="264">
        <v>46.844700000000003</v>
      </c>
      <c r="G307" s="264">
        <v>0</v>
      </c>
      <c r="H307" s="264"/>
      <c r="I307" s="264"/>
    </row>
    <row r="308" spans="2:9" x14ac:dyDescent="0.25">
      <c r="B308" s="263" t="s">
        <v>503</v>
      </c>
      <c r="C308" s="264">
        <v>24740.48</v>
      </c>
      <c r="D308" s="264">
        <v>0</v>
      </c>
      <c r="E308" s="264">
        <v>150</v>
      </c>
      <c r="F308" s="264">
        <v>1731.8336000000002</v>
      </c>
      <c r="G308" s="264">
        <v>0</v>
      </c>
      <c r="H308" s="264"/>
      <c r="I308" s="264"/>
    </row>
    <row r="309" spans="2:9" x14ac:dyDescent="0.25">
      <c r="B309" s="263" t="s">
        <v>504</v>
      </c>
      <c r="C309" s="264">
        <v>4780.3599999999997</v>
      </c>
      <c r="D309" s="264">
        <v>0</v>
      </c>
      <c r="E309" s="264">
        <v>27000</v>
      </c>
      <c r="F309" s="264">
        <v>334.62520000000001</v>
      </c>
      <c r="G309" s="264">
        <v>0</v>
      </c>
      <c r="H309" s="264"/>
      <c r="I309" s="264"/>
    </row>
    <row r="310" spans="2:9" x14ac:dyDescent="0.25">
      <c r="B310" s="263" t="s">
        <v>505</v>
      </c>
      <c r="C310" s="264">
        <v>4476.74</v>
      </c>
      <c r="D310" s="264">
        <v>0</v>
      </c>
      <c r="E310" s="264">
        <v>60000</v>
      </c>
      <c r="F310" s="264">
        <v>313.37180000000001</v>
      </c>
      <c r="G310" s="264">
        <v>0</v>
      </c>
      <c r="H310" s="264"/>
      <c r="I310" s="264"/>
    </row>
    <row r="311" spans="2:9" x14ac:dyDescent="0.25">
      <c r="B311" s="263" t="s">
        <v>506</v>
      </c>
      <c r="C311" s="264">
        <v>59792.79</v>
      </c>
      <c r="D311" s="264">
        <v>5661.19</v>
      </c>
      <c r="E311" s="264">
        <v>10000</v>
      </c>
      <c r="F311" s="264">
        <v>4185.4953000000005</v>
      </c>
      <c r="G311" s="264">
        <v>396.28330000000005</v>
      </c>
      <c r="H311" s="264"/>
      <c r="I311" s="264"/>
    </row>
    <row r="312" spans="2:9" x14ac:dyDescent="0.25">
      <c r="B312" s="263" t="s">
        <v>507</v>
      </c>
      <c r="C312" s="264">
        <v>56731.66</v>
      </c>
      <c r="D312" s="264">
        <v>5531.86</v>
      </c>
      <c r="E312" s="264">
        <v>28000</v>
      </c>
      <c r="F312" s="264">
        <v>3971.2162000000003</v>
      </c>
      <c r="G312" s="264">
        <v>387.23020000000002</v>
      </c>
      <c r="H312" s="264"/>
      <c r="I312" s="264"/>
    </row>
    <row r="313" spans="2:9" x14ac:dyDescent="0.25">
      <c r="B313" s="263" t="s">
        <v>508</v>
      </c>
      <c r="C313" s="264">
        <v>90835.12</v>
      </c>
      <c r="D313" s="264">
        <v>27490.03</v>
      </c>
      <c r="E313" s="264">
        <v>40000</v>
      </c>
      <c r="F313" s="264">
        <v>6358.4584000000004</v>
      </c>
      <c r="G313" s="264">
        <v>1924.3021000000003</v>
      </c>
      <c r="H313" s="264"/>
      <c r="I313" s="264"/>
    </row>
    <row r="314" spans="2:9" x14ac:dyDescent="0.25">
      <c r="B314" s="263" t="s">
        <v>509</v>
      </c>
      <c r="C314" s="264">
        <v>166606.22</v>
      </c>
      <c r="D314" s="264">
        <v>1817.66</v>
      </c>
      <c r="E314" s="264">
        <v>3000</v>
      </c>
      <c r="F314" s="264">
        <v>11662.435400000002</v>
      </c>
      <c r="G314" s="264">
        <v>127.23620000000003</v>
      </c>
      <c r="H314" s="264"/>
      <c r="I314" s="264"/>
    </row>
    <row r="315" spans="2:9" x14ac:dyDescent="0.25">
      <c r="B315" s="263" t="s">
        <v>510</v>
      </c>
      <c r="C315" s="264">
        <v>167392.85</v>
      </c>
      <c r="D315" s="264">
        <v>22338.57</v>
      </c>
      <c r="E315" s="264">
        <v>22000</v>
      </c>
      <c r="F315" s="264">
        <v>11715.347309718127</v>
      </c>
      <c r="G315" s="264">
        <v>1563.6999000000001</v>
      </c>
      <c r="H315" s="264"/>
      <c r="I315" s="264"/>
    </row>
    <row r="316" spans="2:9" x14ac:dyDescent="0.25">
      <c r="B316" s="263" t="s">
        <v>511</v>
      </c>
      <c r="C316" s="264">
        <v>180556.36</v>
      </c>
      <c r="D316" s="264">
        <v>4905.2</v>
      </c>
      <c r="E316" s="264">
        <v>5000</v>
      </c>
      <c r="F316" s="264">
        <v>12635.626168592564</v>
      </c>
      <c r="G316" s="264">
        <v>343.36400000000003</v>
      </c>
      <c r="H316" s="264"/>
      <c r="I316" s="264"/>
    </row>
    <row r="317" spans="2:9" x14ac:dyDescent="0.25">
      <c r="B317" s="263" t="s">
        <v>512</v>
      </c>
      <c r="C317" s="264">
        <v>177757.1</v>
      </c>
      <c r="D317" s="264">
        <v>1697.51</v>
      </c>
      <c r="E317" s="264">
        <v>12000</v>
      </c>
      <c r="F317" s="264">
        <v>12442.997000000003</v>
      </c>
      <c r="G317" s="264">
        <v>118.82570000000003</v>
      </c>
      <c r="H317" s="264"/>
      <c r="I317" s="264"/>
    </row>
    <row r="318" spans="2:9" x14ac:dyDescent="0.25">
      <c r="B318" s="263" t="s">
        <v>513</v>
      </c>
      <c r="C318" s="264">
        <v>6622.59</v>
      </c>
      <c r="D318" s="264">
        <v>8325.07</v>
      </c>
      <c r="E318" s="264">
        <v>10000</v>
      </c>
      <c r="F318" s="264">
        <v>463.58130000000006</v>
      </c>
      <c r="G318" s="264">
        <v>582.75490000000002</v>
      </c>
      <c r="H318" s="264"/>
      <c r="I318" s="264"/>
    </row>
    <row r="319" spans="2:9" x14ac:dyDescent="0.25">
      <c r="B319" s="263" t="s">
        <v>514</v>
      </c>
      <c r="C319" s="264">
        <v>34917.58</v>
      </c>
      <c r="D319" s="264">
        <v>14800.83</v>
      </c>
      <c r="E319" s="264">
        <v>14000</v>
      </c>
      <c r="F319" s="264">
        <v>2444.2306000000008</v>
      </c>
      <c r="G319" s="264">
        <v>1036.0581</v>
      </c>
      <c r="H319" s="264"/>
      <c r="I319" s="264"/>
    </row>
    <row r="320" spans="2:9" x14ac:dyDescent="0.25">
      <c r="B320" s="263" t="s">
        <v>515</v>
      </c>
      <c r="C320" s="264">
        <v>115000.02</v>
      </c>
      <c r="D320" s="264">
        <v>-0.02</v>
      </c>
      <c r="E320" s="264"/>
      <c r="F320" s="264">
        <v>8050.001400000001</v>
      </c>
      <c r="G320" s="264">
        <v>-1.4000000000000002E-3</v>
      </c>
      <c r="H320" s="264"/>
      <c r="I320" s="264"/>
    </row>
    <row r="321" spans="2:9" x14ac:dyDescent="0.25">
      <c r="B321" s="263" t="s">
        <v>516</v>
      </c>
      <c r="C321" s="264">
        <v>62809.89</v>
      </c>
      <c r="D321" s="264">
        <v>4635.2299999999996</v>
      </c>
      <c r="E321" s="264">
        <v>30000</v>
      </c>
      <c r="F321" s="264">
        <v>4396.6923000000006</v>
      </c>
      <c r="G321" s="264">
        <v>324.46609999999998</v>
      </c>
      <c r="H321" s="264"/>
      <c r="I321" s="264"/>
    </row>
    <row r="322" spans="2:9" x14ac:dyDescent="0.25">
      <c r="B322" s="263" t="s">
        <v>517</v>
      </c>
      <c r="C322" s="264">
        <v>38375.08</v>
      </c>
      <c r="D322" s="264">
        <v>12.87</v>
      </c>
      <c r="E322" s="264">
        <v>3000</v>
      </c>
      <c r="F322" s="264">
        <v>2686.2556000000004</v>
      </c>
      <c r="G322" s="264">
        <v>0.90090000000000003</v>
      </c>
      <c r="H322" s="264"/>
      <c r="I322" s="264"/>
    </row>
    <row r="323" spans="2:9" x14ac:dyDescent="0.25">
      <c r="B323" s="263" t="s">
        <v>518</v>
      </c>
      <c r="C323" s="264">
        <v>169631.02</v>
      </c>
      <c r="D323" s="264">
        <v>2.41</v>
      </c>
      <c r="E323" s="264">
        <v>1</v>
      </c>
      <c r="F323" s="264">
        <v>11874.171400000001</v>
      </c>
      <c r="G323" s="264">
        <v>0.16870000000000002</v>
      </c>
      <c r="H323" s="264"/>
      <c r="I323" s="264"/>
    </row>
    <row r="324" spans="2:9" x14ac:dyDescent="0.25">
      <c r="B324" s="263" t="s">
        <v>519</v>
      </c>
      <c r="C324" s="264">
        <v>170000.02</v>
      </c>
      <c r="D324" s="264">
        <v>0</v>
      </c>
      <c r="E324" s="264"/>
      <c r="F324" s="264">
        <v>11900.001400000001</v>
      </c>
      <c r="G324" s="264">
        <v>0</v>
      </c>
      <c r="H324" s="264"/>
      <c r="I324" s="264"/>
    </row>
    <row r="325" spans="2:9" x14ac:dyDescent="0.25">
      <c r="B325" s="263" t="s">
        <v>520</v>
      </c>
      <c r="C325" s="264">
        <v>14398.56</v>
      </c>
      <c r="D325" s="264">
        <v>1871.12</v>
      </c>
      <c r="E325" s="264">
        <v>10000</v>
      </c>
      <c r="F325" s="264">
        <v>1007.8992000000002</v>
      </c>
      <c r="G325" s="264">
        <v>130.97839999999999</v>
      </c>
      <c r="H325" s="264"/>
      <c r="I325" s="264"/>
    </row>
    <row r="326" spans="2:9" x14ac:dyDescent="0.25">
      <c r="B326" s="263" t="s">
        <v>521</v>
      </c>
      <c r="C326" s="264">
        <v>126537.57</v>
      </c>
      <c r="D326" s="264">
        <v>3417.42</v>
      </c>
      <c r="E326" s="264">
        <v>1</v>
      </c>
      <c r="F326" s="264">
        <v>8857.6299000000017</v>
      </c>
      <c r="G326" s="264">
        <v>239.21940000000004</v>
      </c>
      <c r="H326" s="264"/>
      <c r="I326" s="264"/>
    </row>
    <row r="327" spans="2:9" x14ac:dyDescent="0.25">
      <c r="B327" s="263" t="s">
        <v>522</v>
      </c>
      <c r="C327" s="264">
        <v>9644.8799999999992</v>
      </c>
      <c r="D327" s="264">
        <v>3428.26</v>
      </c>
      <c r="E327" s="264">
        <v>20000</v>
      </c>
      <c r="F327" s="264">
        <v>675.14160000000004</v>
      </c>
      <c r="G327" s="264">
        <v>239.97820000000004</v>
      </c>
      <c r="H327" s="264"/>
      <c r="I327" s="264"/>
    </row>
    <row r="328" spans="2:9" x14ac:dyDescent="0.25">
      <c r="B328" s="263" t="s">
        <v>523</v>
      </c>
      <c r="C328" s="264">
        <v>37708.879999999997</v>
      </c>
      <c r="D328" s="264">
        <v>1280.9100000000001</v>
      </c>
      <c r="E328" s="264">
        <v>10000</v>
      </c>
      <c r="F328" s="264">
        <v>2639.6216000000004</v>
      </c>
      <c r="G328" s="264">
        <v>89.66370000000002</v>
      </c>
      <c r="H328" s="264"/>
      <c r="I328" s="264"/>
    </row>
    <row r="329" spans="2:9" x14ac:dyDescent="0.25">
      <c r="B329" s="263" t="s">
        <v>524</v>
      </c>
      <c r="C329" s="264">
        <v>17758.61</v>
      </c>
      <c r="D329" s="264">
        <v>540.80999999999995</v>
      </c>
      <c r="E329" s="264">
        <v>20000</v>
      </c>
      <c r="F329" s="264">
        <v>1243.1027000000004</v>
      </c>
      <c r="G329" s="264">
        <v>37.856699999999996</v>
      </c>
      <c r="H329" s="264"/>
      <c r="I329" s="264"/>
    </row>
    <row r="330" spans="2:9" x14ac:dyDescent="0.25">
      <c r="B330" s="263" t="s">
        <v>525</v>
      </c>
      <c r="C330" s="264">
        <v>76225.69</v>
      </c>
      <c r="D330" s="264">
        <v>63130.39</v>
      </c>
      <c r="E330" s="264">
        <v>60000</v>
      </c>
      <c r="F330" s="264">
        <v>5335.7983000000004</v>
      </c>
      <c r="G330" s="264">
        <v>4419.1273000000001</v>
      </c>
      <c r="H330" s="264"/>
      <c r="I330" s="264"/>
    </row>
    <row r="331" spans="2:9" x14ac:dyDescent="0.25">
      <c r="B331" s="263" t="s">
        <v>526</v>
      </c>
      <c r="C331" s="264">
        <v>65858.45</v>
      </c>
      <c r="D331" s="264">
        <v>141.55000000000001</v>
      </c>
      <c r="E331" s="264">
        <v>1</v>
      </c>
      <c r="F331" s="264">
        <v>4610.0915000000005</v>
      </c>
      <c r="G331" s="264">
        <v>9.9085000000000019</v>
      </c>
      <c r="H331" s="264"/>
      <c r="I331" s="264"/>
    </row>
    <row r="332" spans="2:9" x14ac:dyDescent="0.25">
      <c r="B332" s="263" t="s">
        <v>527</v>
      </c>
      <c r="C332" s="264">
        <v>135035.19</v>
      </c>
      <c r="D332" s="264">
        <v>8583.09</v>
      </c>
      <c r="E332" s="264">
        <v>48000</v>
      </c>
      <c r="F332" s="264">
        <v>9452.4633000000013</v>
      </c>
      <c r="G332" s="264">
        <v>600.81630000000007</v>
      </c>
      <c r="H332" s="264"/>
      <c r="I332" s="264"/>
    </row>
    <row r="333" spans="2:9" x14ac:dyDescent="0.25">
      <c r="B333" s="263" t="s">
        <v>528</v>
      </c>
      <c r="C333" s="264">
        <v>1754.28</v>
      </c>
      <c r="D333" s="264">
        <v>0</v>
      </c>
      <c r="E333" s="264">
        <v>5000</v>
      </c>
      <c r="F333" s="264">
        <v>122.79960000000001</v>
      </c>
      <c r="G333" s="264">
        <v>0</v>
      </c>
      <c r="H333" s="264"/>
      <c r="I333" s="264"/>
    </row>
    <row r="334" spans="2:9" x14ac:dyDescent="0.25">
      <c r="B334" s="263" t="s">
        <v>529</v>
      </c>
      <c r="C334" s="264">
        <v>30297.08</v>
      </c>
      <c r="D334" s="264">
        <v>1441.09</v>
      </c>
      <c r="E334" s="264"/>
      <c r="F334" s="264">
        <v>2120.7956000000004</v>
      </c>
      <c r="G334" s="264">
        <v>100.87630000000001</v>
      </c>
      <c r="H334" s="264"/>
      <c r="I334" s="264"/>
    </row>
    <row r="335" spans="2:9" x14ac:dyDescent="0.25">
      <c r="B335" s="263" t="s">
        <v>530</v>
      </c>
      <c r="C335" s="264">
        <v>19729.45</v>
      </c>
      <c r="D335" s="264">
        <v>744.35</v>
      </c>
      <c r="E335" s="264">
        <v>8000</v>
      </c>
      <c r="F335" s="264">
        <v>1381.0615000000003</v>
      </c>
      <c r="G335" s="264">
        <v>52.104500000000009</v>
      </c>
      <c r="H335" s="264"/>
      <c r="I335" s="264"/>
    </row>
    <row r="336" spans="2:9" x14ac:dyDescent="0.25">
      <c r="B336" s="263" t="s">
        <v>531</v>
      </c>
      <c r="C336" s="264">
        <v>0</v>
      </c>
      <c r="D336" s="264">
        <v>0</v>
      </c>
      <c r="E336" s="264">
        <v>10000</v>
      </c>
      <c r="F336" s="264">
        <v>0</v>
      </c>
      <c r="G336" s="264">
        <v>0</v>
      </c>
      <c r="H336" s="264"/>
      <c r="I336" s="264"/>
    </row>
    <row r="337" spans="2:9" x14ac:dyDescent="0.25">
      <c r="B337" s="263" t="s">
        <v>532</v>
      </c>
      <c r="C337" s="264">
        <v>0</v>
      </c>
      <c r="D337" s="264">
        <v>0</v>
      </c>
      <c r="E337" s="264">
        <v>20000</v>
      </c>
      <c r="F337" s="264">
        <v>0</v>
      </c>
      <c r="G337" s="264">
        <v>0</v>
      </c>
      <c r="H337" s="264"/>
      <c r="I337" s="264"/>
    </row>
    <row r="338" spans="2:9" x14ac:dyDescent="0.25">
      <c r="B338" s="263" t="s">
        <v>533</v>
      </c>
      <c r="C338" s="264">
        <v>0</v>
      </c>
      <c r="D338" s="264">
        <v>0</v>
      </c>
      <c r="E338" s="264">
        <v>15000</v>
      </c>
      <c r="F338" s="264">
        <v>0</v>
      </c>
      <c r="G338" s="264">
        <v>0</v>
      </c>
      <c r="H338" s="264"/>
      <c r="I338" s="264"/>
    </row>
    <row r="339" spans="2:9" x14ac:dyDescent="0.25">
      <c r="B339" s="263" t="s">
        <v>534</v>
      </c>
      <c r="C339" s="264">
        <v>0</v>
      </c>
      <c r="D339" s="264">
        <v>0</v>
      </c>
      <c r="E339" s="264">
        <v>30000</v>
      </c>
      <c r="F339" s="264">
        <v>0</v>
      </c>
      <c r="G339" s="264">
        <v>0</v>
      </c>
      <c r="H339" s="264"/>
      <c r="I339" s="264"/>
    </row>
    <row r="340" spans="2:9" x14ac:dyDescent="0.25">
      <c r="B340" s="263" t="s">
        <v>535</v>
      </c>
      <c r="C340" s="264">
        <v>0</v>
      </c>
      <c r="D340" s="264">
        <v>0</v>
      </c>
      <c r="E340" s="264">
        <v>30000</v>
      </c>
      <c r="F340" s="264">
        <v>0</v>
      </c>
      <c r="G340" s="264">
        <v>0</v>
      </c>
      <c r="H340" s="264"/>
      <c r="I340" s="264"/>
    </row>
    <row r="341" spans="2:9" x14ac:dyDescent="0.25">
      <c r="B341" s="263" t="s">
        <v>536</v>
      </c>
      <c r="C341" s="264">
        <v>0</v>
      </c>
      <c r="D341" s="264">
        <v>0</v>
      </c>
      <c r="E341" s="264">
        <v>20000</v>
      </c>
      <c r="F341" s="264">
        <v>0</v>
      </c>
      <c r="G341" s="264">
        <v>0</v>
      </c>
      <c r="H341" s="264"/>
      <c r="I341" s="264"/>
    </row>
    <row r="342" spans="2:9" x14ac:dyDescent="0.25">
      <c r="B342" s="263" t="s">
        <v>537</v>
      </c>
      <c r="C342" s="264">
        <v>0</v>
      </c>
      <c r="D342" s="264">
        <v>0</v>
      </c>
      <c r="E342" s="264">
        <v>30000</v>
      </c>
      <c r="F342" s="264">
        <v>0</v>
      </c>
      <c r="G342" s="264">
        <v>0</v>
      </c>
      <c r="H342" s="264"/>
      <c r="I342" s="264"/>
    </row>
    <row r="343" spans="2:9" x14ac:dyDescent="0.25">
      <c r="B343" s="263" t="s">
        <v>538</v>
      </c>
      <c r="C343" s="264">
        <v>0</v>
      </c>
      <c r="D343" s="264">
        <v>0</v>
      </c>
      <c r="E343" s="264">
        <v>30000</v>
      </c>
      <c r="F343" s="264">
        <v>0</v>
      </c>
      <c r="G343" s="264">
        <v>0</v>
      </c>
      <c r="H343" s="264"/>
      <c r="I343" s="264"/>
    </row>
    <row r="344" spans="2:9" x14ac:dyDescent="0.25">
      <c r="B344" s="263" t="s">
        <v>539</v>
      </c>
      <c r="C344" s="264">
        <v>0</v>
      </c>
      <c r="D344" s="264">
        <v>0</v>
      </c>
      <c r="E344" s="264">
        <v>25000</v>
      </c>
      <c r="F344" s="264">
        <v>0</v>
      </c>
      <c r="G344" s="264">
        <v>0</v>
      </c>
      <c r="H344" s="264"/>
      <c r="I344" s="264"/>
    </row>
    <row r="345" spans="2:9" x14ac:dyDescent="0.25">
      <c r="B345" s="263" t="s">
        <v>540</v>
      </c>
      <c r="C345" s="264">
        <v>0</v>
      </c>
      <c r="D345" s="264">
        <v>0</v>
      </c>
      <c r="E345" s="264">
        <v>30000</v>
      </c>
      <c r="F345" s="264">
        <v>0</v>
      </c>
      <c r="G345" s="264">
        <v>0</v>
      </c>
      <c r="H345" s="264"/>
      <c r="I345" s="264"/>
    </row>
    <row r="346" spans="2:9" x14ac:dyDescent="0.25">
      <c r="B346" s="263" t="s">
        <v>541</v>
      </c>
      <c r="C346" s="264">
        <v>0</v>
      </c>
      <c r="D346" s="264">
        <v>0</v>
      </c>
      <c r="E346" s="264">
        <v>50000</v>
      </c>
      <c r="F346" s="264">
        <v>0</v>
      </c>
      <c r="G346" s="264">
        <v>0</v>
      </c>
      <c r="H346" s="264"/>
      <c r="I346" s="264"/>
    </row>
    <row r="347" spans="2:9" x14ac:dyDescent="0.25">
      <c r="B347" s="263" t="s">
        <v>542</v>
      </c>
      <c r="C347" s="264">
        <v>0</v>
      </c>
      <c r="D347" s="264">
        <v>0</v>
      </c>
      <c r="E347" s="264">
        <v>20000</v>
      </c>
      <c r="F347" s="264">
        <v>0</v>
      </c>
      <c r="G347" s="264">
        <v>0</v>
      </c>
      <c r="H347" s="264"/>
      <c r="I347" s="264"/>
    </row>
    <row r="348" spans="2:9" x14ac:dyDescent="0.25">
      <c r="B348" s="263" t="s">
        <v>543</v>
      </c>
      <c r="C348" s="264">
        <v>0</v>
      </c>
      <c r="D348" s="264">
        <v>0</v>
      </c>
      <c r="E348" s="264">
        <v>20000</v>
      </c>
      <c r="F348" s="264">
        <v>0</v>
      </c>
      <c r="G348" s="264">
        <v>0</v>
      </c>
      <c r="H348" s="264"/>
      <c r="I348" s="264"/>
    </row>
    <row r="349" spans="2:9" x14ac:dyDescent="0.25">
      <c r="B349" s="263" t="s">
        <v>544</v>
      </c>
      <c r="C349" s="264">
        <v>0</v>
      </c>
      <c r="D349" s="264">
        <v>0</v>
      </c>
      <c r="E349" s="264">
        <v>25000</v>
      </c>
      <c r="F349" s="264">
        <v>0</v>
      </c>
      <c r="G349" s="264">
        <v>0</v>
      </c>
      <c r="H349" s="264"/>
      <c r="I349" s="264"/>
    </row>
    <row r="350" spans="2:9" x14ac:dyDescent="0.25">
      <c r="B350" s="263" t="s">
        <v>545</v>
      </c>
      <c r="C350" s="264">
        <v>0</v>
      </c>
      <c r="D350" s="264">
        <v>0</v>
      </c>
      <c r="E350" s="264">
        <v>20000</v>
      </c>
      <c r="F350" s="264">
        <v>0</v>
      </c>
      <c r="G350" s="264">
        <v>0</v>
      </c>
      <c r="H350" s="264"/>
      <c r="I350" s="264"/>
    </row>
    <row r="351" spans="2:9" x14ac:dyDescent="0.25">
      <c r="B351" s="263" t="s">
        <v>546</v>
      </c>
      <c r="C351" s="264">
        <v>24155.3</v>
      </c>
      <c r="D351" s="264">
        <v>3345.07</v>
      </c>
      <c r="E351" s="264">
        <v>1</v>
      </c>
      <c r="F351" s="264">
        <v>1690.8710000000001</v>
      </c>
      <c r="G351" s="264">
        <v>234.15490000000005</v>
      </c>
      <c r="H351" s="264"/>
      <c r="I351" s="264"/>
    </row>
    <row r="352" spans="2:9" x14ac:dyDescent="0.25">
      <c r="B352" s="263" t="s">
        <v>547</v>
      </c>
      <c r="C352" s="264">
        <v>0</v>
      </c>
      <c r="D352" s="264">
        <v>0</v>
      </c>
      <c r="E352" s="264">
        <v>40000</v>
      </c>
      <c r="F352" s="264">
        <v>0</v>
      </c>
      <c r="G352" s="264">
        <v>0</v>
      </c>
      <c r="H352" s="264"/>
      <c r="I352" s="264"/>
    </row>
    <row r="353" spans="2:9" x14ac:dyDescent="0.25">
      <c r="B353" s="263" t="s">
        <v>548</v>
      </c>
      <c r="C353" s="264">
        <v>0</v>
      </c>
      <c r="D353" s="264">
        <v>0</v>
      </c>
      <c r="E353" s="264">
        <v>30000</v>
      </c>
      <c r="F353" s="264">
        <v>0</v>
      </c>
      <c r="G353" s="264">
        <v>0</v>
      </c>
      <c r="H353" s="264"/>
      <c r="I353" s="264"/>
    </row>
    <row r="354" spans="2:9" x14ac:dyDescent="0.25">
      <c r="B354" s="263" t="s">
        <v>549</v>
      </c>
      <c r="C354" s="264">
        <v>78411.64</v>
      </c>
      <c r="D354" s="264">
        <v>8700</v>
      </c>
      <c r="E354" s="264">
        <v>800</v>
      </c>
      <c r="F354" s="264">
        <v>5489.1190054542549</v>
      </c>
      <c r="G354" s="264">
        <v>609.03375248180009</v>
      </c>
      <c r="H354" s="264"/>
      <c r="I354" s="264"/>
    </row>
    <row r="355" spans="2:9" x14ac:dyDescent="0.25">
      <c r="B355" s="263" t="s">
        <v>550</v>
      </c>
      <c r="C355" s="264">
        <v>166233.93</v>
      </c>
      <c r="D355" s="264">
        <v>2236.89</v>
      </c>
      <c r="E355" s="264">
        <v>900</v>
      </c>
      <c r="F355" s="264">
        <v>11636.427001597665</v>
      </c>
      <c r="G355" s="264">
        <v>156.57613507958018</v>
      </c>
      <c r="H355" s="264"/>
      <c r="I355" s="264"/>
    </row>
    <row r="356" spans="2:9" x14ac:dyDescent="0.25">
      <c r="B356" s="263" t="s">
        <v>551</v>
      </c>
      <c r="C356" s="264">
        <v>62322.66</v>
      </c>
      <c r="D356" s="264">
        <v>1144.1099999999999</v>
      </c>
      <c r="E356" s="264">
        <v>60000</v>
      </c>
      <c r="F356" s="264">
        <v>4381.5737297896212</v>
      </c>
      <c r="G356" s="264">
        <v>80.086985957685812</v>
      </c>
      <c r="H356" s="264"/>
      <c r="I356" s="264"/>
    </row>
    <row r="357" spans="2:9" x14ac:dyDescent="0.25">
      <c r="B357" s="263" t="s">
        <v>552</v>
      </c>
      <c r="C357" s="264">
        <v>0</v>
      </c>
      <c r="D357" s="264">
        <v>0</v>
      </c>
      <c r="E357" s="264">
        <v>30000</v>
      </c>
      <c r="F357" s="264">
        <v>0</v>
      </c>
      <c r="G357" s="264">
        <v>0</v>
      </c>
      <c r="H357" s="264"/>
      <c r="I357" s="264"/>
    </row>
    <row r="358" spans="2:9" x14ac:dyDescent="0.25">
      <c r="B358" s="263" t="s">
        <v>553</v>
      </c>
      <c r="C358" s="264">
        <v>8898.41</v>
      </c>
      <c r="D358" s="264">
        <v>0</v>
      </c>
      <c r="E358" s="264">
        <v>1</v>
      </c>
      <c r="F358" s="264">
        <v>800.8569</v>
      </c>
      <c r="G358" s="264">
        <v>0</v>
      </c>
      <c r="H358" s="264"/>
      <c r="I358" s="264"/>
    </row>
    <row r="359" spans="2:9" x14ac:dyDescent="0.25">
      <c r="B359" s="263" t="s">
        <v>554</v>
      </c>
      <c r="C359" s="264">
        <v>26459.7</v>
      </c>
      <c r="D359" s="264">
        <v>3361.51</v>
      </c>
      <c r="E359" s="264">
        <v>3500</v>
      </c>
      <c r="F359" s="264">
        <v>2381.3729999999996</v>
      </c>
      <c r="G359" s="264">
        <v>302.53590000000003</v>
      </c>
      <c r="H359" s="264"/>
      <c r="I359" s="264"/>
    </row>
    <row r="360" spans="2:9" x14ac:dyDescent="0.25">
      <c r="B360" s="263" t="s">
        <v>555</v>
      </c>
      <c r="C360" s="264">
        <v>23898.49</v>
      </c>
      <c r="D360" s="264">
        <v>88.6</v>
      </c>
      <c r="E360" s="264">
        <v>6000</v>
      </c>
      <c r="F360" s="264">
        <v>2150.8641000000002</v>
      </c>
      <c r="G360" s="264">
        <v>7.9739999999999993</v>
      </c>
      <c r="H360" s="264"/>
      <c r="I360" s="264"/>
    </row>
    <row r="361" spans="2:9" x14ac:dyDescent="0.25">
      <c r="B361" s="263" t="s">
        <v>556</v>
      </c>
      <c r="C361" s="264">
        <v>25174.94</v>
      </c>
      <c r="D361" s="264">
        <v>1651.15</v>
      </c>
      <c r="E361" s="264">
        <v>3500</v>
      </c>
      <c r="F361" s="264">
        <v>2265.7446</v>
      </c>
      <c r="G361" s="264">
        <v>148.60350000000003</v>
      </c>
      <c r="H361" s="264"/>
      <c r="I361" s="264"/>
    </row>
    <row r="362" spans="2:9" x14ac:dyDescent="0.25">
      <c r="B362" s="263" t="s">
        <v>557</v>
      </c>
      <c r="C362" s="264">
        <v>28901.96</v>
      </c>
      <c r="D362" s="264">
        <v>1029.8800000000001</v>
      </c>
      <c r="E362" s="264">
        <v>1</v>
      </c>
      <c r="F362" s="264">
        <v>2601.1763999999998</v>
      </c>
      <c r="G362" s="264">
        <v>92.689200000000014</v>
      </c>
      <c r="H362" s="264"/>
      <c r="I362" s="264"/>
    </row>
    <row r="363" spans="2:9" x14ac:dyDescent="0.25">
      <c r="B363" s="263" t="s">
        <v>558</v>
      </c>
      <c r="C363" s="264">
        <v>25549.91</v>
      </c>
      <c r="D363" s="264">
        <v>-0.02</v>
      </c>
      <c r="E363" s="264">
        <v>4000</v>
      </c>
      <c r="F363" s="264">
        <v>2299.4919</v>
      </c>
      <c r="G363" s="264">
        <v>-1.8000000000000002E-3</v>
      </c>
      <c r="H363" s="264"/>
      <c r="I363" s="264"/>
    </row>
    <row r="364" spans="2:9" x14ac:dyDescent="0.25">
      <c r="B364" s="263" t="s">
        <v>559</v>
      </c>
      <c r="C364" s="264">
        <v>0</v>
      </c>
      <c r="D364" s="264">
        <v>0</v>
      </c>
      <c r="E364" s="264">
        <v>5000</v>
      </c>
      <c r="F364" s="264">
        <v>0</v>
      </c>
      <c r="G364" s="264">
        <v>0</v>
      </c>
      <c r="H364" s="264"/>
      <c r="I364" s="264"/>
    </row>
    <row r="365" spans="2:9" x14ac:dyDescent="0.25">
      <c r="B365" s="263" t="s">
        <v>560</v>
      </c>
      <c r="C365" s="264">
        <v>30001.17</v>
      </c>
      <c r="D365" s="264">
        <v>0</v>
      </c>
      <c r="E365" s="264"/>
      <c r="F365" s="264">
        <v>2700.1052999999997</v>
      </c>
      <c r="G365" s="264">
        <v>0</v>
      </c>
      <c r="H365" s="264"/>
      <c r="I365" s="264"/>
    </row>
    <row r="366" spans="2:9" x14ac:dyDescent="0.25">
      <c r="B366" s="263" t="s">
        <v>561</v>
      </c>
      <c r="C366" s="264">
        <v>29988.11</v>
      </c>
      <c r="D366" s="264">
        <v>0.01</v>
      </c>
      <c r="E366" s="264">
        <v>1</v>
      </c>
      <c r="F366" s="264">
        <v>2698.9299000000001</v>
      </c>
      <c r="G366" s="264">
        <v>9.0000000000000008E-4</v>
      </c>
      <c r="H366" s="264"/>
      <c r="I366" s="264"/>
    </row>
  </sheetData>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65EF5-F1FD-42C6-B206-2C007BCE0A69}">
  <sheetPr codeName="Sheet21">
    <tabColor theme="4" tint="0.39997558519241921"/>
  </sheetPr>
  <dimension ref="A1:AB244"/>
  <sheetViews>
    <sheetView zoomScale="130" zoomScaleNormal="130" workbookViewId="0">
      <selection activeCell="C14" sqref="C14"/>
    </sheetView>
  </sheetViews>
  <sheetFormatPr defaultColWidth="9.140625" defaultRowHeight="15" x14ac:dyDescent="0.25"/>
  <cols>
    <col min="1" max="1" width="1.42578125" style="250" customWidth="1"/>
    <col min="2" max="2" width="20.7109375" style="265" bestFit="1" customWidth="1"/>
    <col min="3" max="3" width="32.5703125" style="250" customWidth="1"/>
    <col min="4" max="4" width="26.140625" style="250" customWidth="1"/>
    <col min="5" max="5" width="23.5703125" style="250" customWidth="1"/>
    <col min="6" max="6" width="19" style="250" customWidth="1"/>
    <col min="7" max="7" width="23" style="250" bestFit="1" customWidth="1"/>
    <col min="8" max="8" width="11.28515625" style="250" bestFit="1" customWidth="1"/>
    <col min="9" max="16384" width="9.140625" style="250"/>
  </cols>
  <sheetData>
    <row r="1" spans="1:28" s="248" customFormat="1" ht="7.5" customHeight="1" x14ac:dyDescent="0.25">
      <c r="B1" s="249"/>
    </row>
    <row r="2" spans="1:28" s="248" customFormat="1" x14ac:dyDescent="0.25">
      <c r="B2" s="249"/>
    </row>
    <row r="3" spans="1:28" x14ac:dyDescent="0.25">
      <c r="A3" s="251"/>
      <c r="B3" s="252" t="s">
        <v>563</v>
      </c>
      <c r="D3" s="248"/>
      <c r="E3" s="248"/>
      <c r="F3" s="248"/>
      <c r="G3" s="248"/>
      <c r="H3" s="248"/>
      <c r="I3" s="248"/>
      <c r="J3" s="248"/>
      <c r="K3" s="248"/>
      <c r="L3" s="248"/>
      <c r="M3" s="248"/>
      <c r="N3" s="248"/>
      <c r="O3" s="248"/>
      <c r="P3" s="248"/>
      <c r="Q3" s="248"/>
      <c r="R3" s="248"/>
      <c r="S3" s="248"/>
      <c r="T3" s="248"/>
      <c r="U3" s="248"/>
      <c r="V3" s="248"/>
      <c r="W3" s="248"/>
      <c r="X3" s="248"/>
      <c r="Y3" s="248"/>
      <c r="Z3" s="248"/>
      <c r="AA3" s="248"/>
      <c r="AB3" s="248"/>
    </row>
    <row r="4" spans="1:28" s="248" customFormat="1" x14ac:dyDescent="0.25">
      <c r="B4" s="249"/>
    </row>
    <row r="5" spans="1:28" s="256" customFormat="1" ht="45" x14ac:dyDescent="0.2">
      <c r="B5" s="254" t="s">
        <v>198</v>
      </c>
      <c r="C5" s="255" t="s">
        <v>190</v>
      </c>
      <c r="D5" s="255" t="s">
        <v>191</v>
      </c>
      <c r="E5" s="255" t="s">
        <v>172</v>
      </c>
      <c r="F5" s="253"/>
      <c r="G5" s="253"/>
      <c r="H5" s="253"/>
      <c r="I5" s="253"/>
      <c r="J5" s="253"/>
      <c r="K5" s="253"/>
      <c r="L5" s="253"/>
      <c r="M5" s="253"/>
      <c r="N5" s="253"/>
      <c r="O5" s="253"/>
      <c r="P5" s="253"/>
      <c r="Q5" s="253"/>
      <c r="R5" s="253"/>
      <c r="S5" s="253"/>
      <c r="T5" s="253"/>
      <c r="U5" s="253"/>
      <c r="V5" s="253"/>
      <c r="W5" s="253"/>
      <c r="X5" s="253"/>
      <c r="Y5" s="253"/>
      <c r="Z5" s="253"/>
      <c r="AA5" s="253"/>
      <c r="AB5" s="253"/>
    </row>
    <row r="6" spans="1:28" s="248" customFormat="1" x14ac:dyDescent="0.25">
      <c r="B6" s="257"/>
      <c r="C6" s="273"/>
      <c r="D6" s="273"/>
      <c r="E6" s="273"/>
    </row>
    <row r="7" spans="1:28" s="248" customFormat="1" x14ac:dyDescent="0.25">
      <c r="B7" s="257"/>
      <c r="C7" s="273"/>
      <c r="D7" s="273"/>
      <c r="E7" s="273"/>
    </row>
    <row r="8" spans="1:28" s="248" customFormat="1" x14ac:dyDescent="0.25">
      <c r="B8" s="257"/>
      <c r="C8" s="273"/>
      <c r="D8" s="273"/>
      <c r="E8" s="273"/>
    </row>
    <row r="9" spans="1:28" s="248" customFormat="1" x14ac:dyDescent="0.25">
      <c r="B9" s="257"/>
      <c r="C9" s="273"/>
      <c r="D9" s="273"/>
      <c r="E9" s="273"/>
    </row>
    <row r="10" spans="1:28" s="248" customFormat="1" x14ac:dyDescent="0.25">
      <c r="B10" s="257"/>
      <c r="C10" s="273"/>
      <c r="D10" s="273"/>
      <c r="E10" s="273"/>
    </row>
    <row r="11" spans="1:28" s="248" customFormat="1" x14ac:dyDescent="0.25">
      <c r="B11" s="257"/>
      <c r="C11" s="273"/>
      <c r="D11" s="273"/>
      <c r="E11" s="273"/>
    </row>
    <row r="12" spans="1:28" s="248" customFormat="1" x14ac:dyDescent="0.25">
      <c r="B12" s="257"/>
      <c r="C12" s="273"/>
      <c r="D12" s="273"/>
      <c r="E12" s="273"/>
    </row>
    <row r="13" spans="1:28" s="248" customFormat="1" x14ac:dyDescent="0.25">
      <c r="B13" s="257"/>
      <c r="C13" s="273"/>
      <c r="D13" s="273"/>
      <c r="E13" s="273"/>
    </row>
    <row r="14" spans="1:28" s="248" customFormat="1" x14ac:dyDescent="0.25">
      <c r="B14" s="257"/>
      <c r="C14" s="273"/>
      <c r="D14" s="273"/>
      <c r="E14" s="273"/>
    </row>
    <row r="15" spans="1:28" s="248" customFormat="1" x14ac:dyDescent="0.25">
      <c r="B15" s="257"/>
      <c r="C15" s="273"/>
      <c r="D15" s="273"/>
      <c r="E15" s="273"/>
    </row>
    <row r="16" spans="1:28" s="248" customFormat="1" x14ac:dyDescent="0.25">
      <c r="B16" s="257"/>
      <c r="C16" s="273"/>
      <c r="D16" s="273"/>
      <c r="E16" s="273"/>
    </row>
    <row r="17" spans="2:5" s="248" customFormat="1" x14ac:dyDescent="0.25">
      <c r="B17" s="257"/>
      <c r="C17" s="273"/>
      <c r="D17" s="273"/>
      <c r="E17" s="273"/>
    </row>
    <row r="18" spans="2:5" s="248" customFormat="1" x14ac:dyDescent="0.25">
      <c r="B18" s="257"/>
      <c r="C18" s="273"/>
      <c r="D18" s="273"/>
      <c r="E18" s="273"/>
    </row>
    <row r="19" spans="2:5" s="248" customFormat="1" x14ac:dyDescent="0.25">
      <c r="B19" s="257"/>
      <c r="C19" s="273"/>
      <c r="D19" s="273"/>
      <c r="E19" s="273"/>
    </row>
    <row r="20" spans="2:5" s="248" customFormat="1" x14ac:dyDescent="0.25">
      <c r="B20" s="257"/>
      <c r="C20" s="273"/>
      <c r="D20" s="273"/>
      <c r="E20" s="273"/>
    </row>
    <row r="21" spans="2:5" s="248" customFormat="1" x14ac:dyDescent="0.25">
      <c r="B21" s="257"/>
      <c r="C21" s="273"/>
      <c r="D21" s="273"/>
      <c r="E21" s="273"/>
    </row>
    <row r="22" spans="2:5" s="248" customFormat="1" x14ac:dyDescent="0.25">
      <c r="B22" s="257"/>
      <c r="C22" s="273"/>
      <c r="D22" s="273"/>
      <c r="E22" s="273"/>
    </row>
    <row r="23" spans="2:5" s="248" customFormat="1" x14ac:dyDescent="0.25">
      <c r="B23" s="257"/>
      <c r="C23" s="273"/>
      <c r="D23" s="273"/>
      <c r="E23" s="273"/>
    </row>
    <row r="24" spans="2:5" s="248" customFormat="1" x14ac:dyDescent="0.25">
      <c r="B24" s="257"/>
      <c r="C24" s="273"/>
      <c r="D24" s="273"/>
      <c r="E24" s="273"/>
    </row>
    <row r="25" spans="2:5" s="248" customFormat="1" x14ac:dyDescent="0.25">
      <c r="B25" s="257"/>
      <c r="C25" s="273"/>
      <c r="D25" s="273"/>
      <c r="E25" s="273"/>
    </row>
    <row r="26" spans="2:5" s="248" customFormat="1" x14ac:dyDescent="0.25">
      <c r="B26" s="257"/>
      <c r="C26" s="273"/>
      <c r="D26" s="273"/>
      <c r="E26" s="273"/>
    </row>
    <row r="27" spans="2:5" s="248" customFormat="1" x14ac:dyDescent="0.25">
      <c r="B27" s="257"/>
      <c r="C27" s="273"/>
      <c r="D27" s="273"/>
      <c r="E27" s="273"/>
    </row>
    <row r="28" spans="2:5" s="248" customFormat="1" x14ac:dyDescent="0.25">
      <c r="B28" s="257"/>
      <c r="C28" s="273"/>
      <c r="D28" s="273"/>
      <c r="E28" s="273"/>
    </row>
    <row r="29" spans="2:5" s="248" customFormat="1" x14ac:dyDescent="0.25">
      <c r="B29" s="257"/>
      <c r="C29" s="273"/>
      <c r="D29" s="273"/>
      <c r="E29" s="273"/>
    </row>
    <row r="30" spans="2:5" s="248" customFormat="1" x14ac:dyDescent="0.25">
      <c r="B30" s="257"/>
      <c r="C30" s="273"/>
      <c r="D30" s="273"/>
      <c r="E30" s="273"/>
    </row>
    <row r="31" spans="2:5" s="248" customFormat="1" x14ac:dyDescent="0.25">
      <c r="B31" s="257"/>
      <c r="C31" s="273"/>
      <c r="D31" s="273"/>
      <c r="E31" s="273"/>
    </row>
    <row r="32" spans="2:5" s="248" customFormat="1" x14ac:dyDescent="0.25">
      <c r="B32" s="257"/>
      <c r="C32" s="273"/>
      <c r="D32" s="273"/>
      <c r="E32" s="273"/>
    </row>
    <row r="33" spans="2:5" s="248" customFormat="1" x14ac:dyDescent="0.25">
      <c r="B33" s="257"/>
      <c r="C33" s="273"/>
      <c r="D33" s="273"/>
      <c r="E33" s="273"/>
    </row>
    <row r="34" spans="2:5" s="248" customFormat="1" x14ac:dyDescent="0.25">
      <c r="B34" s="257"/>
      <c r="C34" s="273"/>
      <c r="D34" s="273"/>
      <c r="E34" s="273"/>
    </row>
    <row r="35" spans="2:5" s="248" customFormat="1" x14ac:dyDescent="0.25">
      <c r="B35" s="257"/>
      <c r="C35" s="273"/>
      <c r="D35" s="273"/>
      <c r="E35" s="273"/>
    </row>
    <row r="36" spans="2:5" s="248" customFormat="1" x14ac:dyDescent="0.25">
      <c r="B36" s="257"/>
      <c r="C36" s="273"/>
      <c r="D36" s="273"/>
      <c r="E36" s="273"/>
    </row>
    <row r="37" spans="2:5" s="248" customFormat="1" x14ac:dyDescent="0.25">
      <c r="B37" s="257"/>
      <c r="C37" s="273"/>
      <c r="D37" s="273"/>
      <c r="E37" s="273"/>
    </row>
    <row r="38" spans="2:5" s="248" customFormat="1" x14ac:dyDescent="0.25">
      <c r="B38" s="257"/>
      <c r="C38" s="273"/>
      <c r="D38" s="273"/>
      <c r="E38" s="273"/>
    </row>
    <row r="39" spans="2:5" s="248" customFormat="1" x14ac:dyDescent="0.25">
      <c r="B39" s="257"/>
      <c r="C39" s="273"/>
      <c r="D39" s="273"/>
      <c r="E39" s="273"/>
    </row>
    <row r="40" spans="2:5" s="248" customFormat="1" x14ac:dyDescent="0.25">
      <c r="B40" s="257"/>
      <c r="C40" s="273"/>
      <c r="D40" s="273"/>
      <c r="E40" s="273"/>
    </row>
    <row r="41" spans="2:5" s="248" customFormat="1" x14ac:dyDescent="0.25">
      <c r="B41" s="257"/>
      <c r="C41" s="273"/>
      <c r="D41" s="273"/>
      <c r="E41" s="273"/>
    </row>
    <row r="42" spans="2:5" s="248" customFormat="1" x14ac:dyDescent="0.25">
      <c r="B42" s="257"/>
      <c r="C42" s="273"/>
      <c r="D42" s="273"/>
      <c r="E42" s="273"/>
    </row>
    <row r="43" spans="2:5" s="248" customFormat="1" x14ac:dyDescent="0.25">
      <c r="B43" s="257"/>
      <c r="C43" s="273"/>
      <c r="D43" s="273"/>
      <c r="E43" s="273"/>
    </row>
    <row r="44" spans="2:5" s="248" customFormat="1" x14ac:dyDescent="0.25">
      <c r="B44" s="257"/>
      <c r="C44" s="273"/>
      <c r="D44" s="273"/>
      <c r="E44" s="273"/>
    </row>
    <row r="45" spans="2:5" s="248" customFormat="1" x14ac:dyDescent="0.25">
      <c r="B45" s="257"/>
      <c r="C45" s="273"/>
      <c r="D45" s="273"/>
      <c r="E45" s="273"/>
    </row>
    <row r="46" spans="2:5" s="248" customFormat="1" x14ac:dyDescent="0.25">
      <c r="B46" s="269"/>
      <c r="C46" s="273"/>
      <c r="D46" s="273"/>
      <c r="E46" s="273"/>
    </row>
    <row r="47" spans="2:5" s="248" customFormat="1" x14ac:dyDescent="0.25">
      <c r="B47" s="269"/>
      <c r="C47" s="273"/>
      <c r="D47" s="273"/>
      <c r="E47" s="273"/>
    </row>
    <row r="48" spans="2:5" s="248" customFormat="1" x14ac:dyDescent="0.25">
      <c r="B48" s="269"/>
      <c r="C48" s="273"/>
      <c r="D48" s="273"/>
      <c r="E48" s="273"/>
    </row>
    <row r="49" spans="2:5" s="248" customFormat="1" x14ac:dyDescent="0.25">
      <c r="B49" s="269"/>
      <c r="C49" s="273"/>
      <c r="D49" s="273"/>
      <c r="E49" s="273"/>
    </row>
    <row r="50" spans="2:5" s="248" customFormat="1" x14ac:dyDescent="0.25">
      <c r="B50" s="265"/>
      <c r="C50" s="273"/>
      <c r="D50" s="273"/>
      <c r="E50" s="273"/>
    </row>
    <row r="51" spans="2:5" s="248" customFormat="1" x14ac:dyDescent="0.25">
      <c r="B51" s="265"/>
      <c r="C51" s="273"/>
      <c r="D51" s="273"/>
      <c r="E51" s="273"/>
    </row>
    <row r="52" spans="2:5" s="248" customFormat="1" x14ac:dyDescent="0.25">
      <c r="B52" s="265"/>
      <c r="C52" s="273"/>
      <c r="D52" s="273"/>
      <c r="E52" s="273"/>
    </row>
    <row r="53" spans="2:5" s="248" customFormat="1" x14ac:dyDescent="0.25">
      <c r="B53" s="265"/>
      <c r="C53" s="273"/>
      <c r="D53" s="273"/>
      <c r="E53" s="273"/>
    </row>
    <row r="54" spans="2:5" s="248" customFormat="1" x14ac:dyDescent="0.25">
      <c r="B54" s="265"/>
      <c r="C54" s="273"/>
      <c r="D54" s="273"/>
      <c r="E54" s="273"/>
    </row>
    <row r="55" spans="2:5" s="248" customFormat="1" x14ac:dyDescent="0.25">
      <c r="B55" s="265"/>
      <c r="C55" s="273"/>
      <c r="D55" s="273"/>
      <c r="E55" s="273"/>
    </row>
    <row r="56" spans="2:5" s="248" customFormat="1" x14ac:dyDescent="0.25">
      <c r="B56" s="265"/>
      <c r="C56" s="273"/>
      <c r="D56" s="273"/>
      <c r="E56" s="273"/>
    </row>
    <row r="57" spans="2:5" s="248" customFormat="1" x14ac:dyDescent="0.25">
      <c r="B57" s="265"/>
      <c r="C57" s="273"/>
      <c r="D57" s="273"/>
      <c r="E57" s="273"/>
    </row>
    <row r="58" spans="2:5" s="248" customFormat="1" x14ac:dyDescent="0.25">
      <c r="B58" s="265"/>
      <c r="C58" s="273"/>
      <c r="D58" s="273"/>
      <c r="E58" s="273"/>
    </row>
    <row r="59" spans="2:5" s="248" customFormat="1" x14ac:dyDescent="0.25">
      <c r="B59" s="265"/>
      <c r="C59" s="273"/>
      <c r="D59" s="273"/>
      <c r="E59" s="273"/>
    </row>
    <row r="60" spans="2:5" s="248" customFormat="1" x14ac:dyDescent="0.25">
      <c r="B60" s="265"/>
      <c r="C60" s="273"/>
      <c r="D60" s="273"/>
      <c r="E60" s="273"/>
    </row>
    <row r="61" spans="2:5" s="248" customFormat="1" x14ac:dyDescent="0.25">
      <c r="B61" s="265"/>
      <c r="C61" s="273"/>
      <c r="D61" s="273"/>
      <c r="E61" s="273"/>
    </row>
    <row r="62" spans="2:5" s="248" customFormat="1" x14ac:dyDescent="0.25">
      <c r="B62" s="265"/>
      <c r="C62" s="273"/>
      <c r="D62" s="273"/>
      <c r="E62" s="273"/>
    </row>
    <row r="63" spans="2:5" s="248" customFormat="1" x14ac:dyDescent="0.25">
      <c r="B63" s="265"/>
      <c r="C63" s="273"/>
      <c r="D63" s="273"/>
      <c r="E63" s="273"/>
    </row>
    <row r="64" spans="2:5" s="248" customFormat="1" x14ac:dyDescent="0.25">
      <c r="B64" s="265"/>
      <c r="C64" s="273"/>
      <c r="D64" s="273"/>
      <c r="E64" s="273"/>
    </row>
    <row r="65" spans="2:5" s="248" customFormat="1" x14ac:dyDescent="0.25">
      <c r="B65" s="265"/>
      <c r="C65" s="273"/>
      <c r="D65" s="273"/>
      <c r="E65" s="273"/>
    </row>
    <row r="66" spans="2:5" s="248" customFormat="1" x14ac:dyDescent="0.25">
      <c r="B66" s="265"/>
      <c r="C66" s="273"/>
      <c r="D66" s="273"/>
      <c r="E66" s="273"/>
    </row>
    <row r="67" spans="2:5" s="248" customFormat="1" x14ac:dyDescent="0.25">
      <c r="B67" s="265"/>
      <c r="C67" s="273"/>
      <c r="D67" s="273"/>
      <c r="E67" s="273"/>
    </row>
    <row r="68" spans="2:5" s="248" customFormat="1" x14ac:dyDescent="0.25">
      <c r="B68" s="265"/>
      <c r="C68" s="273"/>
      <c r="D68" s="273"/>
      <c r="E68" s="273"/>
    </row>
    <row r="69" spans="2:5" s="248" customFormat="1" x14ac:dyDescent="0.25">
      <c r="B69" s="265"/>
      <c r="C69" s="273"/>
      <c r="D69" s="273"/>
      <c r="E69" s="273"/>
    </row>
    <row r="70" spans="2:5" s="248" customFormat="1" x14ac:dyDescent="0.25">
      <c r="B70" s="265"/>
      <c r="C70" s="273"/>
      <c r="D70" s="273"/>
      <c r="E70" s="273"/>
    </row>
    <row r="71" spans="2:5" s="248" customFormat="1" x14ac:dyDescent="0.25">
      <c r="B71" s="265"/>
      <c r="C71" s="273"/>
      <c r="D71" s="273"/>
      <c r="E71" s="273"/>
    </row>
    <row r="72" spans="2:5" s="248" customFormat="1" x14ac:dyDescent="0.25">
      <c r="B72" s="265"/>
      <c r="C72" s="273"/>
      <c r="D72" s="273"/>
      <c r="E72" s="273"/>
    </row>
    <row r="73" spans="2:5" s="248" customFormat="1" x14ac:dyDescent="0.25">
      <c r="B73" s="265"/>
      <c r="C73" s="273"/>
      <c r="D73" s="273"/>
      <c r="E73" s="273"/>
    </row>
    <row r="74" spans="2:5" s="248" customFormat="1" x14ac:dyDescent="0.25">
      <c r="B74" s="265"/>
      <c r="C74" s="273"/>
      <c r="D74" s="273"/>
      <c r="E74" s="273"/>
    </row>
    <row r="75" spans="2:5" s="248" customFormat="1" x14ac:dyDescent="0.25">
      <c r="B75" s="265"/>
      <c r="C75" s="273"/>
      <c r="D75" s="273"/>
      <c r="E75" s="273"/>
    </row>
    <row r="76" spans="2:5" s="248" customFormat="1" x14ac:dyDescent="0.25">
      <c r="B76" s="265"/>
      <c r="C76" s="273"/>
      <c r="D76" s="273"/>
      <c r="E76" s="273"/>
    </row>
    <row r="77" spans="2:5" s="248" customFormat="1" x14ac:dyDescent="0.25">
      <c r="B77" s="265"/>
      <c r="C77" s="273"/>
      <c r="D77" s="273"/>
      <c r="E77" s="273"/>
    </row>
    <row r="78" spans="2:5" s="248" customFormat="1" x14ac:dyDescent="0.25">
      <c r="B78" s="265"/>
      <c r="C78" s="273"/>
      <c r="D78" s="273"/>
      <c r="E78" s="273"/>
    </row>
    <row r="79" spans="2:5" s="248" customFormat="1" x14ac:dyDescent="0.25">
      <c r="B79" s="265"/>
      <c r="C79" s="273"/>
      <c r="D79" s="273"/>
      <c r="E79" s="273"/>
    </row>
    <row r="80" spans="2:5" s="248" customFormat="1" x14ac:dyDescent="0.25">
      <c r="B80" s="265"/>
      <c r="C80" s="273"/>
      <c r="D80" s="273"/>
      <c r="E80" s="273"/>
    </row>
    <row r="81" spans="2:5" s="248" customFormat="1" x14ac:dyDescent="0.25">
      <c r="B81" s="265"/>
      <c r="C81" s="273"/>
      <c r="D81" s="273"/>
      <c r="E81" s="273"/>
    </row>
    <row r="82" spans="2:5" s="248" customFormat="1" x14ac:dyDescent="0.25">
      <c r="B82" s="265"/>
      <c r="C82" s="273"/>
      <c r="D82" s="273"/>
      <c r="E82" s="273"/>
    </row>
    <row r="83" spans="2:5" s="248" customFormat="1" x14ac:dyDescent="0.25">
      <c r="B83" s="265"/>
      <c r="C83" s="273"/>
      <c r="D83" s="273"/>
      <c r="E83" s="273"/>
    </row>
    <row r="84" spans="2:5" s="248" customFormat="1" x14ac:dyDescent="0.25">
      <c r="B84" s="265"/>
      <c r="C84" s="273"/>
      <c r="D84" s="273"/>
      <c r="E84" s="273"/>
    </row>
    <row r="85" spans="2:5" s="248" customFormat="1" x14ac:dyDescent="0.25">
      <c r="B85" s="265"/>
      <c r="C85" s="273"/>
      <c r="D85" s="273"/>
      <c r="E85" s="273"/>
    </row>
    <row r="86" spans="2:5" s="248" customFormat="1" x14ac:dyDescent="0.25">
      <c r="B86" s="265"/>
      <c r="C86" s="273"/>
      <c r="D86" s="273"/>
      <c r="E86" s="273"/>
    </row>
    <row r="87" spans="2:5" s="248" customFormat="1" x14ac:dyDescent="0.25">
      <c r="B87" s="265"/>
      <c r="C87" s="273"/>
      <c r="D87" s="273"/>
      <c r="E87" s="273"/>
    </row>
    <row r="88" spans="2:5" s="248" customFormat="1" x14ac:dyDescent="0.25">
      <c r="B88" s="265"/>
      <c r="C88" s="273"/>
      <c r="D88" s="273"/>
      <c r="E88" s="273"/>
    </row>
    <row r="89" spans="2:5" s="248" customFormat="1" x14ac:dyDescent="0.25">
      <c r="B89" s="265"/>
      <c r="C89" s="273"/>
      <c r="D89" s="273"/>
      <c r="E89" s="273"/>
    </row>
    <row r="90" spans="2:5" s="248" customFormat="1" x14ac:dyDescent="0.25">
      <c r="B90" s="265"/>
      <c r="C90" s="273"/>
      <c r="D90" s="273"/>
      <c r="E90" s="273"/>
    </row>
    <row r="91" spans="2:5" s="248" customFormat="1" x14ac:dyDescent="0.25">
      <c r="B91" s="265"/>
      <c r="C91" s="273"/>
      <c r="D91" s="273"/>
      <c r="E91" s="273"/>
    </row>
    <row r="92" spans="2:5" s="248" customFormat="1" x14ac:dyDescent="0.25">
      <c r="B92" s="265"/>
      <c r="C92" s="273"/>
      <c r="D92" s="273"/>
      <c r="E92" s="273"/>
    </row>
    <row r="93" spans="2:5" s="248" customFormat="1" x14ac:dyDescent="0.25">
      <c r="B93" s="265"/>
      <c r="C93" s="273"/>
      <c r="D93" s="273"/>
      <c r="E93" s="273"/>
    </row>
    <row r="94" spans="2:5" s="248" customFormat="1" x14ac:dyDescent="0.25">
      <c r="B94" s="265"/>
      <c r="C94" s="273"/>
      <c r="D94" s="273"/>
      <c r="E94" s="273"/>
    </row>
    <row r="95" spans="2:5" s="248" customFormat="1" x14ac:dyDescent="0.25">
      <c r="B95" s="265"/>
      <c r="C95" s="273"/>
      <c r="D95" s="273"/>
      <c r="E95" s="273"/>
    </row>
    <row r="96" spans="2:5" s="248" customFormat="1" x14ac:dyDescent="0.25">
      <c r="B96" s="265"/>
      <c r="C96" s="273"/>
      <c r="D96" s="273"/>
      <c r="E96" s="273"/>
    </row>
    <row r="97" spans="2:5" s="248" customFormat="1" x14ac:dyDescent="0.25">
      <c r="B97" s="265"/>
      <c r="C97" s="273"/>
      <c r="D97" s="273"/>
      <c r="E97" s="273"/>
    </row>
    <row r="98" spans="2:5" s="248" customFormat="1" x14ac:dyDescent="0.25">
      <c r="B98" s="265"/>
      <c r="C98" s="273"/>
      <c r="D98" s="273"/>
      <c r="E98" s="273"/>
    </row>
    <row r="99" spans="2:5" s="248" customFormat="1" x14ac:dyDescent="0.25">
      <c r="B99" s="265"/>
      <c r="C99" s="273"/>
      <c r="D99" s="273"/>
      <c r="E99" s="273"/>
    </row>
    <row r="100" spans="2:5" s="248" customFormat="1" x14ac:dyDescent="0.25">
      <c r="B100" s="265"/>
      <c r="C100" s="273"/>
      <c r="D100" s="273"/>
      <c r="E100" s="273"/>
    </row>
    <row r="101" spans="2:5" s="248" customFormat="1" x14ac:dyDescent="0.25">
      <c r="B101" s="265"/>
      <c r="C101" s="273"/>
      <c r="D101" s="273"/>
      <c r="E101" s="273"/>
    </row>
    <row r="102" spans="2:5" s="248" customFormat="1" x14ac:dyDescent="0.25">
      <c r="B102" s="265"/>
      <c r="C102" s="273"/>
      <c r="D102" s="273"/>
      <c r="E102" s="273"/>
    </row>
    <row r="103" spans="2:5" s="248" customFormat="1" x14ac:dyDescent="0.25">
      <c r="B103" s="265"/>
      <c r="C103" s="273"/>
      <c r="D103" s="273"/>
      <c r="E103" s="273"/>
    </row>
    <row r="104" spans="2:5" s="248" customFormat="1" x14ac:dyDescent="0.25">
      <c r="B104" s="265"/>
      <c r="C104" s="273"/>
      <c r="D104" s="273"/>
      <c r="E104" s="273"/>
    </row>
    <row r="105" spans="2:5" s="248" customFormat="1" x14ac:dyDescent="0.25">
      <c r="B105" s="265"/>
      <c r="C105" s="273"/>
      <c r="D105" s="273"/>
      <c r="E105" s="273"/>
    </row>
    <row r="106" spans="2:5" s="248" customFormat="1" x14ac:dyDescent="0.25">
      <c r="B106" s="265"/>
      <c r="C106" s="273"/>
      <c r="D106" s="273"/>
      <c r="E106" s="273"/>
    </row>
    <row r="107" spans="2:5" s="248" customFormat="1" x14ac:dyDescent="0.25">
      <c r="B107" s="265"/>
      <c r="C107" s="273"/>
      <c r="D107" s="273"/>
      <c r="E107" s="273"/>
    </row>
    <row r="108" spans="2:5" s="248" customFormat="1" x14ac:dyDescent="0.25">
      <c r="B108" s="265"/>
      <c r="C108" s="273"/>
      <c r="D108" s="273"/>
      <c r="E108" s="273"/>
    </row>
    <row r="109" spans="2:5" s="248" customFormat="1" x14ac:dyDescent="0.25">
      <c r="B109" s="265"/>
      <c r="C109" s="273"/>
      <c r="D109" s="273"/>
      <c r="E109" s="273"/>
    </row>
    <row r="110" spans="2:5" s="248" customFormat="1" x14ac:dyDescent="0.25">
      <c r="B110" s="265"/>
      <c r="C110" s="273"/>
      <c r="D110" s="273"/>
      <c r="E110" s="273"/>
    </row>
    <row r="111" spans="2:5" s="248" customFormat="1" x14ac:dyDescent="0.25">
      <c r="B111" s="265"/>
      <c r="C111" s="273"/>
      <c r="D111" s="273"/>
      <c r="E111" s="273"/>
    </row>
    <row r="112" spans="2:5" s="248" customFormat="1" x14ac:dyDescent="0.25">
      <c r="B112" s="265"/>
      <c r="C112" s="273"/>
      <c r="D112" s="273"/>
      <c r="E112" s="273"/>
    </row>
    <row r="113" spans="2:5" s="248" customFormat="1" x14ac:dyDescent="0.25">
      <c r="B113" s="265"/>
      <c r="C113" s="273"/>
      <c r="D113" s="273"/>
      <c r="E113" s="273"/>
    </row>
    <row r="114" spans="2:5" s="248" customFormat="1" x14ac:dyDescent="0.25">
      <c r="B114" s="265"/>
      <c r="C114" s="273"/>
      <c r="D114" s="255"/>
      <c r="E114" s="273"/>
    </row>
    <row r="115" spans="2:5" s="248" customFormat="1" x14ac:dyDescent="0.25">
      <c r="B115" s="265"/>
      <c r="C115" s="273"/>
      <c r="D115" s="273"/>
      <c r="E115" s="273"/>
    </row>
    <row r="116" spans="2:5" s="248" customFormat="1" x14ac:dyDescent="0.25">
      <c r="B116" s="265"/>
      <c r="C116" s="273"/>
      <c r="D116" s="273"/>
      <c r="E116" s="273"/>
    </row>
    <row r="117" spans="2:5" s="248" customFormat="1" x14ac:dyDescent="0.25">
      <c r="B117" s="265"/>
      <c r="C117" s="273"/>
      <c r="D117" s="273"/>
      <c r="E117" s="273"/>
    </row>
    <row r="118" spans="2:5" s="248" customFormat="1" x14ac:dyDescent="0.25">
      <c r="B118" s="265"/>
      <c r="C118" s="273"/>
      <c r="D118" s="273"/>
      <c r="E118" s="273"/>
    </row>
    <row r="119" spans="2:5" s="248" customFormat="1" x14ac:dyDescent="0.25">
      <c r="B119" s="265"/>
      <c r="C119" s="273"/>
      <c r="D119" s="273"/>
      <c r="E119" s="273"/>
    </row>
    <row r="120" spans="2:5" s="248" customFormat="1" x14ac:dyDescent="0.25">
      <c r="B120" s="265"/>
      <c r="C120" s="273"/>
      <c r="D120" s="273"/>
      <c r="E120" s="273"/>
    </row>
    <row r="121" spans="2:5" s="248" customFormat="1" x14ac:dyDescent="0.25">
      <c r="B121" s="265"/>
      <c r="C121" s="273"/>
      <c r="D121" s="273"/>
      <c r="E121" s="273"/>
    </row>
    <row r="122" spans="2:5" s="248" customFormat="1" x14ac:dyDescent="0.25">
      <c r="B122" s="265"/>
      <c r="C122" s="273"/>
      <c r="D122" s="273"/>
      <c r="E122" s="273"/>
    </row>
    <row r="123" spans="2:5" s="248" customFormat="1" x14ac:dyDescent="0.25">
      <c r="B123" s="265"/>
      <c r="C123" s="273"/>
      <c r="D123" s="273"/>
      <c r="E123" s="273"/>
    </row>
    <row r="124" spans="2:5" s="248" customFormat="1" x14ac:dyDescent="0.25">
      <c r="B124" s="265"/>
      <c r="C124" s="273"/>
      <c r="D124" s="273"/>
      <c r="E124" s="273"/>
    </row>
    <row r="125" spans="2:5" s="248" customFormat="1" x14ac:dyDescent="0.25">
      <c r="B125" s="265"/>
      <c r="C125" s="273"/>
      <c r="D125" s="273"/>
      <c r="E125" s="273"/>
    </row>
    <row r="126" spans="2:5" s="248" customFormat="1" x14ac:dyDescent="0.25">
      <c r="B126" s="265"/>
      <c r="C126" s="273"/>
      <c r="D126" s="273"/>
      <c r="E126" s="273"/>
    </row>
    <row r="127" spans="2:5" s="248" customFormat="1" x14ac:dyDescent="0.25">
      <c r="B127" s="265"/>
      <c r="C127" s="273"/>
      <c r="D127" s="273"/>
      <c r="E127" s="273"/>
    </row>
    <row r="128" spans="2:5" s="248" customFormat="1" x14ac:dyDescent="0.25">
      <c r="B128" s="265"/>
      <c r="C128" s="273"/>
      <c r="D128" s="273"/>
      <c r="E128" s="273"/>
    </row>
    <row r="129" spans="2:5" s="248" customFormat="1" x14ac:dyDescent="0.25">
      <c r="B129" s="265"/>
      <c r="C129" s="273"/>
      <c r="D129" s="273"/>
      <c r="E129" s="273"/>
    </row>
    <row r="130" spans="2:5" s="248" customFormat="1" x14ac:dyDescent="0.25">
      <c r="B130" s="265"/>
      <c r="C130" s="273"/>
      <c r="D130" s="273"/>
      <c r="E130" s="273"/>
    </row>
    <row r="131" spans="2:5" s="248" customFormat="1" x14ac:dyDescent="0.25">
      <c r="B131" s="265"/>
      <c r="C131" s="273"/>
      <c r="D131" s="273"/>
      <c r="E131" s="273"/>
    </row>
    <row r="132" spans="2:5" s="248" customFormat="1" x14ac:dyDescent="0.25">
      <c r="B132" s="265"/>
      <c r="C132" s="273"/>
      <c r="D132" s="273"/>
      <c r="E132" s="273"/>
    </row>
    <row r="133" spans="2:5" s="248" customFormat="1" x14ac:dyDescent="0.25">
      <c r="B133" s="265"/>
      <c r="D133" s="273"/>
      <c r="E133" s="273"/>
    </row>
    <row r="134" spans="2:5" s="248" customFormat="1" x14ac:dyDescent="0.25">
      <c r="B134" s="265"/>
      <c r="D134" s="273"/>
      <c r="E134" s="273"/>
    </row>
    <row r="135" spans="2:5" s="248" customFormat="1" x14ac:dyDescent="0.25">
      <c r="B135" s="265"/>
      <c r="D135" s="273"/>
      <c r="E135" s="273"/>
    </row>
    <row r="136" spans="2:5" s="248" customFormat="1" x14ac:dyDescent="0.25">
      <c r="B136" s="265"/>
      <c r="D136" s="273"/>
      <c r="E136" s="273"/>
    </row>
    <row r="137" spans="2:5" s="248" customFormat="1" x14ac:dyDescent="0.25">
      <c r="B137" s="265"/>
      <c r="D137" s="273"/>
      <c r="E137" s="273"/>
    </row>
    <row r="138" spans="2:5" s="248" customFormat="1" x14ac:dyDescent="0.25">
      <c r="B138" s="265"/>
      <c r="D138" s="273"/>
      <c r="E138" s="273"/>
    </row>
    <row r="139" spans="2:5" s="248" customFormat="1" x14ac:dyDescent="0.25">
      <c r="B139" s="265"/>
      <c r="D139" s="273"/>
      <c r="E139" s="273"/>
    </row>
    <row r="140" spans="2:5" s="248" customFormat="1" x14ac:dyDescent="0.25">
      <c r="B140" s="265"/>
      <c r="D140" s="273"/>
      <c r="E140" s="273"/>
    </row>
    <row r="141" spans="2:5" s="248" customFormat="1" x14ac:dyDescent="0.25">
      <c r="B141" s="265"/>
      <c r="D141" s="273"/>
      <c r="E141" s="273"/>
    </row>
    <row r="142" spans="2:5" s="248" customFormat="1" x14ac:dyDescent="0.25">
      <c r="B142" s="265"/>
      <c r="D142" s="273"/>
      <c r="E142" s="273"/>
    </row>
    <row r="143" spans="2:5" s="248" customFormat="1" x14ac:dyDescent="0.25">
      <c r="B143" s="265"/>
      <c r="D143" s="273"/>
      <c r="E143" s="273"/>
    </row>
    <row r="144" spans="2:5" s="248" customFormat="1" x14ac:dyDescent="0.25">
      <c r="B144" s="265"/>
      <c r="D144" s="273"/>
      <c r="E144" s="273"/>
    </row>
    <row r="145" spans="2:5" s="248" customFormat="1" x14ac:dyDescent="0.25">
      <c r="B145" s="265"/>
      <c r="D145" s="273"/>
      <c r="E145" s="273"/>
    </row>
    <row r="146" spans="2:5" s="248" customFormat="1" x14ac:dyDescent="0.25">
      <c r="B146" s="265"/>
      <c r="D146" s="273"/>
      <c r="E146" s="273"/>
    </row>
    <row r="147" spans="2:5" s="248" customFormat="1" x14ac:dyDescent="0.25">
      <c r="B147" s="265"/>
      <c r="D147" s="273"/>
      <c r="E147" s="273"/>
    </row>
    <row r="148" spans="2:5" s="248" customFormat="1" x14ac:dyDescent="0.25">
      <c r="B148" s="265"/>
      <c r="D148" s="273"/>
      <c r="E148" s="273"/>
    </row>
    <row r="149" spans="2:5" s="248" customFormat="1" x14ac:dyDescent="0.25">
      <c r="B149" s="265"/>
      <c r="D149" s="273"/>
      <c r="E149" s="273"/>
    </row>
    <row r="150" spans="2:5" s="248" customFormat="1" x14ac:dyDescent="0.25">
      <c r="B150" s="265"/>
      <c r="D150" s="273"/>
      <c r="E150" s="273"/>
    </row>
    <row r="151" spans="2:5" s="248" customFormat="1" x14ac:dyDescent="0.25">
      <c r="B151" s="265"/>
      <c r="D151" s="273"/>
      <c r="E151" s="273"/>
    </row>
    <row r="152" spans="2:5" s="248" customFormat="1" x14ac:dyDescent="0.25">
      <c r="B152" s="265"/>
      <c r="D152" s="273"/>
      <c r="E152" s="273"/>
    </row>
    <row r="153" spans="2:5" s="248" customFormat="1" x14ac:dyDescent="0.25">
      <c r="B153" s="265"/>
      <c r="D153" s="273"/>
      <c r="E153" s="273"/>
    </row>
    <row r="154" spans="2:5" s="248" customFormat="1" x14ac:dyDescent="0.25">
      <c r="B154" s="265"/>
      <c r="D154" s="273"/>
    </row>
    <row r="155" spans="2:5" s="248" customFormat="1" x14ac:dyDescent="0.25">
      <c r="B155" s="265"/>
      <c r="D155" s="273"/>
    </row>
    <row r="156" spans="2:5" s="248" customFormat="1" x14ac:dyDescent="0.25">
      <c r="B156" s="265"/>
      <c r="D156" s="273"/>
    </row>
    <row r="157" spans="2:5" s="248" customFormat="1" x14ac:dyDescent="0.25">
      <c r="B157" s="265"/>
      <c r="D157" s="273"/>
    </row>
    <row r="158" spans="2:5" s="248" customFormat="1" x14ac:dyDescent="0.25">
      <c r="B158" s="265"/>
      <c r="D158" s="273"/>
    </row>
    <row r="159" spans="2:5" s="248" customFormat="1" x14ac:dyDescent="0.25">
      <c r="B159" s="265"/>
      <c r="D159" s="273"/>
    </row>
    <row r="160" spans="2:5" s="248" customFormat="1" x14ac:dyDescent="0.25">
      <c r="B160" s="265"/>
      <c r="D160" s="273"/>
    </row>
    <row r="161" spans="2:4" s="248" customFormat="1" x14ac:dyDescent="0.25">
      <c r="B161" s="265"/>
      <c r="D161" s="273"/>
    </row>
    <row r="162" spans="2:4" s="248" customFormat="1" x14ac:dyDescent="0.25">
      <c r="B162" s="265"/>
      <c r="D162" s="273"/>
    </row>
    <row r="163" spans="2:4" s="248" customFormat="1" x14ac:dyDescent="0.25">
      <c r="B163" s="265"/>
      <c r="D163" s="273"/>
    </row>
    <row r="164" spans="2:4" s="248" customFormat="1" x14ac:dyDescent="0.25">
      <c r="B164" s="265"/>
      <c r="D164" s="273"/>
    </row>
    <row r="165" spans="2:4" s="248" customFormat="1" x14ac:dyDescent="0.25">
      <c r="B165" s="265"/>
      <c r="D165" s="273"/>
    </row>
    <row r="166" spans="2:4" s="248" customFormat="1" x14ac:dyDescent="0.25">
      <c r="B166" s="265"/>
      <c r="D166" s="273"/>
    </row>
    <row r="167" spans="2:4" s="248" customFormat="1" x14ac:dyDescent="0.25">
      <c r="B167" s="265"/>
      <c r="D167" s="273"/>
    </row>
    <row r="168" spans="2:4" s="248" customFormat="1" x14ac:dyDescent="0.25">
      <c r="B168" s="265"/>
      <c r="D168" s="273"/>
    </row>
    <row r="169" spans="2:4" s="248" customFormat="1" x14ac:dyDescent="0.25">
      <c r="B169" s="265"/>
      <c r="D169" s="273"/>
    </row>
    <row r="170" spans="2:4" s="248" customFormat="1" x14ac:dyDescent="0.25">
      <c r="B170" s="265"/>
      <c r="D170" s="273"/>
    </row>
    <row r="171" spans="2:4" s="248" customFormat="1" x14ac:dyDescent="0.25">
      <c r="B171" s="265"/>
      <c r="D171" s="273"/>
    </row>
    <row r="172" spans="2:4" s="248" customFormat="1" x14ac:dyDescent="0.25">
      <c r="B172" s="265"/>
      <c r="D172" s="273"/>
    </row>
    <row r="173" spans="2:4" s="248" customFormat="1" x14ac:dyDescent="0.25">
      <c r="B173" s="265"/>
      <c r="D173" s="273"/>
    </row>
    <row r="174" spans="2:4" s="248" customFormat="1" x14ac:dyDescent="0.25">
      <c r="B174" s="265"/>
      <c r="D174" s="273"/>
    </row>
    <row r="175" spans="2:4" s="248" customFormat="1" x14ac:dyDescent="0.25">
      <c r="B175" s="265"/>
      <c r="D175" s="273"/>
    </row>
    <row r="176" spans="2:4" s="248" customFormat="1" x14ac:dyDescent="0.25">
      <c r="B176" s="265"/>
      <c r="D176" s="273"/>
    </row>
    <row r="177" spans="2:4" s="248" customFormat="1" x14ac:dyDescent="0.25">
      <c r="B177" s="265"/>
      <c r="D177" s="273"/>
    </row>
    <row r="178" spans="2:4" s="248" customFormat="1" x14ac:dyDescent="0.25">
      <c r="B178" s="265"/>
      <c r="D178" s="273"/>
    </row>
    <row r="179" spans="2:4" s="248" customFormat="1" x14ac:dyDescent="0.25">
      <c r="B179" s="265"/>
      <c r="D179" s="273"/>
    </row>
    <row r="180" spans="2:4" s="248" customFormat="1" x14ac:dyDescent="0.25">
      <c r="B180" s="265"/>
      <c r="D180" s="273"/>
    </row>
    <row r="181" spans="2:4" s="248" customFormat="1" x14ac:dyDescent="0.25">
      <c r="B181" s="265"/>
      <c r="D181" s="273"/>
    </row>
    <row r="182" spans="2:4" s="248" customFormat="1" x14ac:dyDescent="0.25">
      <c r="B182" s="265"/>
      <c r="D182" s="273"/>
    </row>
    <row r="183" spans="2:4" s="248" customFormat="1" x14ac:dyDescent="0.25">
      <c r="B183" s="265"/>
      <c r="D183" s="273"/>
    </row>
    <row r="184" spans="2:4" s="248" customFormat="1" x14ac:dyDescent="0.25">
      <c r="B184" s="265"/>
      <c r="D184" s="273"/>
    </row>
    <row r="185" spans="2:4" s="248" customFormat="1" x14ac:dyDescent="0.25">
      <c r="B185" s="265"/>
      <c r="D185" s="273"/>
    </row>
    <row r="186" spans="2:4" s="248" customFormat="1" x14ac:dyDescent="0.25">
      <c r="B186" s="265"/>
      <c r="D186" s="273"/>
    </row>
    <row r="187" spans="2:4" s="248" customFormat="1" x14ac:dyDescent="0.25">
      <c r="B187" s="265"/>
      <c r="D187" s="273"/>
    </row>
    <row r="188" spans="2:4" s="248" customFormat="1" x14ac:dyDescent="0.25">
      <c r="B188" s="265"/>
      <c r="D188" s="273"/>
    </row>
    <row r="189" spans="2:4" s="248" customFormat="1" x14ac:dyDescent="0.25">
      <c r="B189" s="265"/>
      <c r="D189" s="273"/>
    </row>
    <row r="190" spans="2:4" s="248" customFormat="1" x14ac:dyDescent="0.25">
      <c r="B190" s="265"/>
      <c r="D190" s="273"/>
    </row>
    <row r="191" spans="2:4" s="248" customFormat="1" x14ac:dyDescent="0.25">
      <c r="B191" s="265"/>
      <c r="D191" s="273"/>
    </row>
    <row r="192" spans="2:4" s="248" customFormat="1" x14ac:dyDescent="0.25">
      <c r="B192" s="265"/>
      <c r="D192" s="273"/>
    </row>
    <row r="193" spans="2:4" s="248" customFormat="1" x14ac:dyDescent="0.25">
      <c r="B193" s="265"/>
      <c r="D193" s="273"/>
    </row>
    <row r="194" spans="2:4" s="248" customFormat="1" x14ac:dyDescent="0.25">
      <c r="B194" s="265"/>
      <c r="D194" s="273"/>
    </row>
    <row r="195" spans="2:4" s="248" customFormat="1" x14ac:dyDescent="0.25">
      <c r="B195" s="265"/>
      <c r="D195" s="273"/>
    </row>
    <row r="196" spans="2:4" s="248" customFormat="1" x14ac:dyDescent="0.25">
      <c r="B196" s="265"/>
      <c r="D196" s="273"/>
    </row>
    <row r="197" spans="2:4" s="248" customFormat="1" x14ac:dyDescent="0.25">
      <c r="B197" s="265"/>
      <c r="D197" s="273"/>
    </row>
    <row r="198" spans="2:4" s="248" customFormat="1" x14ac:dyDescent="0.25">
      <c r="B198" s="265"/>
      <c r="D198" s="273"/>
    </row>
    <row r="199" spans="2:4" s="248" customFormat="1" x14ac:dyDescent="0.25">
      <c r="B199" s="265"/>
      <c r="D199" s="273"/>
    </row>
    <row r="200" spans="2:4" s="248" customFormat="1" x14ac:dyDescent="0.25">
      <c r="B200" s="265"/>
      <c r="D200" s="273"/>
    </row>
    <row r="201" spans="2:4" s="248" customFormat="1" x14ac:dyDescent="0.25">
      <c r="B201" s="265"/>
      <c r="D201" s="273"/>
    </row>
    <row r="202" spans="2:4" s="248" customFormat="1" x14ac:dyDescent="0.25">
      <c r="B202" s="265"/>
      <c r="D202" s="273"/>
    </row>
    <row r="203" spans="2:4" s="248" customFormat="1" x14ac:dyDescent="0.25">
      <c r="B203" s="265"/>
      <c r="D203" s="273"/>
    </row>
    <row r="204" spans="2:4" s="248" customFormat="1" x14ac:dyDescent="0.25">
      <c r="B204" s="265"/>
      <c r="D204" s="273"/>
    </row>
    <row r="205" spans="2:4" s="248" customFormat="1" x14ac:dyDescent="0.25">
      <c r="B205" s="265"/>
      <c r="D205" s="273"/>
    </row>
    <row r="206" spans="2:4" s="248" customFormat="1" x14ac:dyDescent="0.25">
      <c r="B206" s="265"/>
      <c r="D206" s="273"/>
    </row>
    <row r="207" spans="2:4" s="248" customFormat="1" x14ac:dyDescent="0.25">
      <c r="B207" s="265"/>
      <c r="D207" s="273"/>
    </row>
    <row r="208" spans="2:4" s="248" customFormat="1" x14ac:dyDescent="0.25">
      <c r="B208" s="265"/>
      <c r="D208" s="273"/>
    </row>
    <row r="209" spans="2:4" s="248" customFormat="1" x14ac:dyDescent="0.25">
      <c r="B209" s="265"/>
      <c r="D209" s="273"/>
    </row>
    <row r="210" spans="2:4" s="248" customFormat="1" x14ac:dyDescent="0.25">
      <c r="B210" s="265"/>
      <c r="D210" s="273"/>
    </row>
    <row r="211" spans="2:4" s="248" customFormat="1" x14ac:dyDescent="0.25">
      <c r="B211" s="265"/>
      <c r="D211" s="273"/>
    </row>
    <row r="212" spans="2:4" s="248" customFormat="1" x14ac:dyDescent="0.25">
      <c r="B212" s="265"/>
      <c r="D212" s="273"/>
    </row>
    <row r="213" spans="2:4" s="248" customFormat="1" x14ac:dyDescent="0.25">
      <c r="B213" s="265"/>
      <c r="D213" s="273"/>
    </row>
    <row r="214" spans="2:4" s="248" customFormat="1" x14ac:dyDescent="0.25">
      <c r="B214" s="265"/>
      <c r="D214" s="273"/>
    </row>
    <row r="215" spans="2:4" s="248" customFormat="1" x14ac:dyDescent="0.25">
      <c r="B215" s="265"/>
      <c r="D215" s="273"/>
    </row>
    <row r="216" spans="2:4" s="248" customFormat="1" x14ac:dyDescent="0.25">
      <c r="B216" s="265"/>
      <c r="D216" s="273"/>
    </row>
    <row r="217" spans="2:4" s="248" customFormat="1" x14ac:dyDescent="0.25">
      <c r="B217" s="265"/>
      <c r="D217" s="273"/>
    </row>
    <row r="218" spans="2:4" s="248" customFormat="1" x14ac:dyDescent="0.25">
      <c r="B218" s="265"/>
      <c r="D218" s="273"/>
    </row>
    <row r="219" spans="2:4" s="248" customFormat="1" x14ac:dyDescent="0.25">
      <c r="B219" s="265"/>
      <c r="D219" s="273"/>
    </row>
    <row r="220" spans="2:4" s="248" customFormat="1" x14ac:dyDescent="0.25">
      <c r="B220" s="265"/>
      <c r="D220" s="273"/>
    </row>
    <row r="221" spans="2:4" s="248" customFormat="1" x14ac:dyDescent="0.25">
      <c r="B221" s="265"/>
      <c r="D221" s="273"/>
    </row>
    <row r="222" spans="2:4" s="248" customFormat="1" x14ac:dyDescent="0.25">
      <c r="B222" s="265"/>
      <c r="D222" s="273"/>
    </row>
    <row r="223" spans="2:4" s="248" customFormat="1" x14ac:dyDescent="0.25">
      <c r="B223" s="265"/>
      <c r="D223" s="273"/>
    </row>
    <row r="224" spans="2:4" s="248" customFormat="1" x14ac:dyDescent="0.25">
      <c r="B224" s="265"/>
      <c r="D224" s="273"/>
    </row>
    <row r="225" spans="2:4" s="248" customFormat="1" x14ac:dyDescent="0.25">
      <c r="B225" s="265"/>
      <c r="D225" s="273"/>
    </row>
    <row r="226" spans="2:4" s="248" customFormat="1" x14ac:dyDescent="0.25">
      <c r="B226" s="265"/>
      <c r="D226" s="273"/>
    </row>
    <row r="227" spans="2:4" s="248" customFormat="1" x14ac:dyDescent="0.25">
      <c r="B227" s="265"/>
      <c r="D227" s="273"/>
    </row>
    <row r="228" spans="2:4" s="248" customFormat="1" x14ac:dyDescent="0.25">
      <c r="B228" s="265"/>
      <c r="D228" s="273"/>
    </row>
    <row r="229" spans="2:4" s="248" customFormat="1" x14ac:dyDescent="0.25">
      <c r="B229" s="265"/>
      <c r="D229" s="273"/>
    </row>
    <row r="230" spans="2:4" s="248" customFormat="1" x14ac:dyDescent="0.25">
      <c r="B230" s="265"/>
      <c r="D230" s="273"/>
    </row>
    <row r="231" spans="2:4" s="248" customFormat="1" x14ac:dyDescent="0.25">
      <c r="B231" s="265"/>
      <c r="D231" s="273"/>
    </row>
    <row r="232" spans="2:4" s="248" customFormat="1" x14ac:dyDescent="0.25">
      <c r="B232" s="265"/>
      <c r="D232" s="273"/>
    </row>
    <row r="233" spans="2:4" s="248" customFormat="1" x14ac:dyDescent="0.25">
      <c r="B233" s="265"/>
      <c r="D233" s="273"/>
    </row>
    <row r="234" spans="2:4" s="248" customFormat="1" x14ac:dyDescent="0.25">
      <c r="B234" s="265"/>
      <c r="D234" s="273"/>
    </row>
    <row r="235" spans="2:4" s="248" customFormat="1" x14ac:dyDescent="0.25">
      <c r="B235" s="265"/>
      <c r="D235" s="273"/>
    </row>
    <row r="236" spans="2:4" s="248" customFormat="1" x14ac:dyDescent="0.25">
      <c r="B236" s="265"/>
      <c r="D236" s="273"/>
    </row>
    <row r="237" spans="2:4" s="248" customFormat="1" x14ac:dyDescent="0.25">
      <c r="B237" s="265"/>
      <c r="D237" s="273"/>
    </row>
    <row r="238" spans="2:4" s="248" customFormat="1" x14ac:dyDescent="0.25">
      <c r="B238" s="265"/>
      <c r="D238" s="273"/>
    </row>
    <row r="239" spans="2:4" s="248" customFormat="1" x14ac:dyDescent="0.25">
      <c r="B239" s="265"/>
      <c r="D239" s="273"/>
    </row>
    <row r="240" spans="2:4" s="248" customFormat="1" x14ac:dyDescent="0.25">
      <c r="B240" s="265"/>
      <c r="D240" s="273"/>
    </row>
    <row r="241" spans="2:4" s="248" customFormat="1" x14ac:dyDescent="0.25">
      <c r="B241" s="265"/>
      <c r="D241" s="273"/>
    </row>
    <row r="242" spans="2:4" x14ac:dyDescent="0.25">
      <c r="D242" s="248"/>
    </row>
    <row r="243" spans="2:4" x14ac:dyDescent="0.25">
      <c r="D243" s="248"/>
    </row>
    <row r="244" spans="2:4" x14ac:dyDescent="0.25">
      <c r="D244" s="248"/>
    </row>
  </sheetData>
  <pageMargins left="0.7" right="0.7" top="0.75" bottom="0.75" header="0.3" footer="0.3"/>
  <drawing r:id="rId1"/>
  <legacy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DD7CB-40EE-4363-9535-9E5DE812B5DA}">
  <sheetPr codeName="Sheet7">
    <tabColor theme="6" tint="-0.249977111117893"/>
  </sheetPr>
  <dimension ref="A1:Q23"/>
  <sheetViews>
    <sheetView zoomScale="120" zoomScaleNormal="120" workbookViewId="0">
      <selection activeCell="C69" sqref="C69"/>
    </sheetView>
  </sheetViews>
  <sheetFormatPr defaultColWidth="9.140625" defaultRowHeight="12.75" x14ac:dyDescent="0.2"/>
  <cols>
    <col min="1" max="1" width="10.140625" style="78" customWidth="1"/>
    <col min="2" max="2" width="8.5703125" style="78" customWidth="1"/>
    <col min="3" max="3" width="10.85546875" style="79" customWidth="1"/>
    <col min="4" max="4" width="11.85546875" style="79" customWidth="1"/>
    <col min="5" max="5" width="10.7109375" style="79" customWidth="1"/>
    <col min="6" max="6" width="9.42578125" style="79" customWidth="1"/>
    <col min="7" max="7" width="11" style="79" customWidth="1"/>
    <col min="8" max="8" width="10.42578125" style="80" customWidth="1"/>
    <col min="9" max="9" width="12.7109375" style="79" customWidth="1"/>
    <col min="10" max="10" width="13.140625" style="78" customWidth="1"/>
    <col min="11" max="11" width="12.7109375" style="78" customWidth="1"/>
    <col min="12" max="12" width="13.5703125" style="78" customWidth="1"/>
    <col min="13" max="13" width="9.140625" style="198" customWidth="1"/>
    <col min="14" max="17" width="9.140625" style="198"/>
    <col min="18" max="16384" width="9.140625" style="78"/>
  </cols>
  <sheetData>
    <row r="1" spans="1:17" s="74" customFormat="1" ht="63.75" x14ac:dyDescent="0.2">
      <c r="A1" s="182" t="s">
        <v>76</v>
      </c>
      <c r="B1" s="182" t="s">
        <v>71</v>
      </c>
      <c r="C1" s="183" t="s">
        <v>45</v>
      </c>
      <c r="D1" s="183" t="s">
        <v>4</v>
      </c>
      <c r="E1" s="183" t="s">
        <v>1</v>
      </c>
      <c r="F1" s="183" t="s">
        <v>46</v>
      </c>
      <c r="G1" s="183" t="s">
        <v>115</v>
      </c>
      <c r="H1" s="184" t="s">
        <v>116</v>
      </c>
      <c r="I1" s="183" t="s">
        <v>156</v>
      </c>
      <c r="J1" s="182" t="s">
        <v>157</v>
      </c>
      <c r="K1" s="183" t="s">
        <v>158</v>
      </c>
      <c r="L1" s="182" t="s">
        <v>159</v>
      </c>
      <c r="M1" s="202"/>
      <c r="N1" s="202"/>
      <c r="O1" s="202"/>
      <c r="P1" s="202"/>
      <c r="Q1" s="202"/>
    </row>
    <row r="2" spans="1:17" s="76" customFormat="1" ht="6.75" customHeight="1" x14ac:dyDescent="0.2">
      <c r="A2" s="185"/>
      <c r="B2" s="186"/>
      <c r="C2" s="187"/>
      <c r="D2" s="187"/>
      <c r="E2" s="187"/>
      <c r="F2" s="187"/>
      <c r="G2" s="187"/>
      <c r="H2" s="188"/>
      <c r="I2" s="187"/>
      <c r="J2" s="186"/>
      <c r="K2" s="186"/>
      <c r="L2" s="186"/>
      <c r="M2" s="189"/>
      <c r="N2" s="189"/>
      <c r="O2" s="189"/>
      <c r="P2" s="189"/>
      <c r="Q2" s="189"/>
    </row>
    <row r="3" spans="1:17" s="76" customFormat="1" x14ac:dyDescent="0.2">
      <c r="A3" s="190" t="s">
        <v>117</v>
      </c>
      <c r="B3" s="186"/>
      <c r="C3" s="187"/>
      <c r="D3" s="187"/>
      <c r="E3" s="187"/>
      <c r="F3" s="187"/>
      <c r="G3" s="187"/>
      <c r="H3" s="188"/>
      <c r="I3" s="187"/>
      <c r="J3" s="186"/>
      <c r="K3" s="186"/>
      <c r="L3" s="186"/>
      <c r="M3" s="189"/>
      <c r="N3" s="189"/>
      <c r="O3" s="189"/>
      <c r="P3" s="189"/>
      <c r="Q3" s="189"/>
    </row>
    <row r="4" spans="1:17" s="77" customFormat="1" x14ac:dyDescent="0.2">
      <c r="A4" s="206" t="s">
        <v>83</v>
      </c>
      <c r="B4" s="206"/>
      <c r="C4" s="207"/>
      <c r="D4" s="207"/>
      <c r="E4" s="207"/>
      <c r="F4" s="207"/>
      <c r="G4" s="207"/>
      <c r="H4" s="208"/>
      <c r="I4" s="207"/>
      <c r="J4" s="207"/>
      <c r="K4" s="207"/>
      <c r="L4" s="207"/>
      <c r="M4" s="191"/>
      <c r="N4" s="191"/>
      <c r="O4" s="191"/>
      <c r="P4" s="191"/>
      <c r="Q4" s="191"/>
    </row>
    <row r="5" spans="1:17" s="77" customFormat="1" x14ac:dyDescent="0.2">
      <c r="A5" s="209" t="s">
        <v>78</v>
      </c>
      <c r="B5" s="209"/>
      <c r="C5" s="210"/>
      <c r="D5" s="210"/>
      <c r="E5" s="210"/>
      <c r="F5" s="210"/>
      <c r="G5" s="210"/>
      <c r="H5" s="211"/>
      <c r="I5" s="210"/>
      <c r="J5" s="210"/>
      <c r="K5" s="210"/>
      <c r="L5" s="210"/>
      <c r="M5" s="191"/>
      <c r="N5" s="191"/>
      <c r="O5" s="191"/>
      <c r="P5" s="191"/>
      <c r="Q5" s="191"/>
    </row>
    <row r="6" spans="1:17" s="77" customFormat="1" x14ac:dyDescent="0.2">
      <c r="A6" s="206" t="s">
        <v>80</v>
      </c>
      <c r="B6" s="206"/>
      <c r="C6" s="207"/>
      <c r="D6" s="207"/>
      <c r="E6" s="207"/>
      <c r="F6" s="207"/>
      <c r="G6" s="207"/>
      <c r="H6" s="208"/>
      <c r="I6" s="207"/>
      <c r="J6" s="207"/>
      <c r="K6" s="207"/>
      <c r="L6" s="207"/>
      <c r="M6" s="191"/>
      <c r="N6" s="191"/>
      <c r="O6" s="191"/>
      <c r="P6" s="191"/>
      <c r="Q6" s="191"/>
    </row>
    <row r="7" spans="1:17" s="77" customFormat="1" x14ac:dyDescent="0.2">
      <c r="A7" s="209" t="s">
        <v>50</v>
      </c>
      <c r="B7" s="209"/>
      <c r="C7" s="210"/>
      <c r="D7" s="210"/>
      <c r="E7" s="210"/>
      <c r="F7" s="210"/>
      <c r="G7" s="210"/>
      <c r="H7" s="211"/>
      <c r="I7" s="210"/>
      <c r="J7" s="210"/>
      <c r="K7" s="210"/>
      <c r="L7" s="210"/>
      <c r="M7" s="191"/>
      <c r="N7" s="191"/>
      <c r="O7" s="191"/>
      <c r="P7" s="191"/>
      <c r="Q7" s="191"/>
    </row>
    <row r="8" spans="1:17" s="77" customFormat="1" x14ac:dyDescent="0.2">
      <c r="A8" s="206" t="s">
        <v>51</v>
      </c>
      <c r="B8" s="206"/>
      <c r="C8" s="207"/>
      <c r="D8" s="207"/>
      <c r="E8" s="207"/>
      <c r="F8" s="207"/>
      <c r="G8" s="207"/>
      <c r="H8" s="208"/>
      <c r="I8" s="207"/>
      <c r="J8" s="207"/>
      <c r="K8" s="207"/>
      <c r="L8" s="207"/>
      <c r="M8" s="191"/>
      <c r="N8" s="191"/>
      <c r="O8" s="191"/>
      <c r="P8" s="191"/>
      <c r="Q8" s="191"/>
    </row>
    <row r="9" spans="1:17" s="77" customFormat="1" x14ac:dyDescent="0.2">
      <c r="A9" s="203" t="s">
        <v>49</v>
      </c>
      <c r="B9" s="203"/>
      <c r="C9" s="204"/>
      <c r="D9" s="204"/>
      <c r="E9" s="204"/>
      <c r="F9" s="204"/>
      <c r="G9" s="204"/>
      <c r="H9" s="205"/>
      <c r="I9" s="204"/>
      <c r="J9" s="204"/>
      <c r="K9" s="204"/>
      <c r="L9" s="204"/>
      <c r="M9" s="191"/>
      <c r="N9" s="191"/>
      <c r="O9" s="191"/>
      <c r="P9" s="191"/>
      <c r="Q9" s="191"/>
    </row>
    <row r="10" spans="1:17" s="77" customFormat="1" ht="9.75" customHeight="1" x14ac:dyDescent="0.2">
      <c r="A10" s="192"/>
      <c r="B10" s="191"/>
      <c r="C10" s="193"/>
      <c r="D10" s="193"/>
      <c r="E10" s="193"/>
      <c r="F10" s="193"/>
      <c r="G10" s="193"/>
      <c r="H10" s="194"/>
      <c r="I10" s="193"/>
      <c r="J10" s="191"/>
      <c r="K10" s="193"/>
      <c r="L10" s="191"/>
      <c r="M10" s="191"/>
      <c r="N10" s="191"/>
      <c r="O10" s="191"/>
      <c r="P10" s="191"/>
      <c r="Q10" s="191"/>
    </row>
    <row r="11" spans="1:17" s="77" customFormat="1" x14ac:dyDescent="0.2">
      <c r="A11" s="190" t="s">
        <v>5</v>
      </c>
      <c r="B11" s="195"/>
      <c r="C11" s="196"/>
      <c r="D11" s="196"/>
      <c r="E11" s="196"/>
      <c r="F11" s="196"/>
      <c r="G11" s="196"/>
      <c r="H11" s="197"/>
      <c r="I11" s="196"/>
      <c r="J11" s="191"/>
      <c r="K11" s="196"/>
      <c r="L11" s="191"/>
      <c r="M11" s="191"/>
      <c r="N11" s="191"/>
      <c r="O11" s="191"/>
      <c r="P11" s="191"/>
      <c r="Q11" s="191"/>
    </row>
    <row r="12" spans="1:17" s="77" customFormat="1" x14ac:dyDescent="0.2">
      <c r="A12" s="206" t="s">
        <v>83</v>
      </c>
      <c r="B12" s="206"/>
      <c r="C12" s="207"/>
      <c r="D12" s="207"/>
      <c r="E12" s="207"/>
      <c r="F12" s="207"/>
      <c r="G12" s="207"/>
      <c r="H12" s="208"/>
      <c r="I12" s="207"/>
      <c r="J12" s="207"/>
      <c r="K12" s="207"/>
      <c r="L12" s="207"/>
      <c r="M12" s="191"/>
      <c r="N12" s="191"/>
      <c r="O12" s="191"/>
      <c r="P12" s="191"/>
      <c r="Q12" s="191"/>
    </row>
    <row r="13" spans="1:17" s="77" customFormat="1" x14ac:dyDescent="0.2">
      <c r="A13" s="209" t="s">
        <v>78</v>
      </c>
      <c r="B13" s="209"/>
      <c r="C13" s="210"/>
      <c r="D13" s="210"/>
      <c r="E13" s="210"/>
      <c r="F13" s="210"/>
      <c r="G13" s="210"/>
      <c r="H13" s="211"/>
      <c r="I13" s="210"/>
      <c r="J13" s="210"/>
      <c r="K13" s="210"/>
      <c r="L13" s="210"/>
      <c r="M13" s="191"/>
      <c r="N13" s="191"/>
      <c r="O13" s="191"/>
      <c r="P13" s="191"/>
      <c r="Q13" s="191"/>
    </row>
    <row r="14" spans="1:17" s="77" customFormat="1" x14ac:dyDescent="0.2">
      <c r="A14" s="206" t="s">
        <v>80</v>
      </c>
      <c r="B14" s="206"/>
      <c r="C14" s="207"/>
      <c r="D14" s="207"/>
      <c r="E14" s="207"/>
      <c r="F14" s="207"/>
      <c r="G14" s="207"/>
      <c r="H14" s="208"/>
      <c r="I14" s="207"/>
      <c r="J14" s="207"/>
      <c r="K14" s="207"/>
      <c r="L14" s="207"/>
      <c r="M14" s="191"/>
      <c r="N14" s="191"/>
      <c r="O14" s="191"/>
      <c r="P14" s="191"/>
      <c r="Q14" s="191"/>
    </row>
    <row r="15" spans="1:17" s="77" customFormat="1" x14ac:dyDescent="0.2">
      <c r="A15" s="209" t="s">
        <v>50</v>
      </c>
      <c r="B15" s="209"/>
      <c r="C15" s="210"/>
      <c r="D15" s="210"/>
      <c r="E15" s="210"/>
      <c r="F15" s="210"/>
      <c r="G15" s="210"/>
      <c r="H15" s="211"/>
      <c r="I15" s="210"/>
      <c r="J15" s="210"/>
      <c r="K15" s="210"/>
      <c r="L15" s="210"/>
      <c r="M15" s="191"/>
      <c r="N15" s="191"/>
      <c r="O15" s="191"/>
      <c r="P15" s="191"/>
      <c r="Q15" s="191"/>
    </row>
    <row r="16" spans="1:17" s="77" customFormat="1" x14ac:dyDescent="0.2">
      <c r="A16" s="206" t="s">
        <v>51</v>
      </c>
      <c r="B16" s="206"/>
      <c r="C16" s="207"/>
      <c r="D16" s="207"/>
      <c r="E16" s="207"/>
      <c r="F16" s="207"/>
      <c r="G16" s="207"/>
      <c r="H16" s="208"/>
      <c r="I16" s="207"/>
      <c r="J16" s="207"/>
      <c r="K16" s="207"/>
      <c r="L16" s="207"/>
      <c r="M16" s="191"/>
      <c r="N16" s="191"/>
      <c r="O16" s="191"/>
      <c r="P16" s="191"/>
      <c r="Q16" s="191"/>
    </row>
    <row r="17" spans="1:12" x14ac:dyDescent="0.2">
      <c r="A17" s="203" t="s">
        <v>49</v>
      </c>
      <c r="B17" s="203"/>
      <c r="C17" s="204"/>
      <c r="D17" s="204"/>
      <c r="E17" s="204"/>
      <c r="F17" s="204"/>
      <c r="G17" s="204"/>
      <c r="H17" s="205"/>
      <c r="I17" s="204"/>
      <c r="J17" s="204"/>
      <c r="K17" s="204"/>
      <c r="L17" s="204"/>
    </row>
    <row r="18" spans="1:12" x14ac:dyDescent="0.2">
      <c r="A18" s="198"/>
      <c r="B18" s="198"/>
      <c r="C18" s="199"/>
      <c r="D18" s="199"/>
      <c r="E18" s="199"/>
      <c r="F18" s="199"/>
      <c r="G18" s="199"/>
      <c r="H18" s="200"/>
      <c r="I18" s="199"/>
      <c r="J18" s="198"/>
      <c r="K18" s="198"/>
      <c r="L18" s="198"/>
    </row>
    <row r="19" spans="1:12" x14ac:dyDescent="0.2">
      <c r="A19" s="198"/>
      <c r="B19" s="198"/>
      <c r="C19" s="199"/>
      <c r="D19" s="199"/>
      <c r="E19" s="199"/>
      <c r="F19" s="199"/>
      <c r="G19" s="199"/>
      <c r="H19" s="200"/>
      <c r="I19" s="199"/>
      <c r="J19" s="198"/>
      <c r="K19" s="198"/>
      <c r="L19" s="198"/>
    </row>
    <row r="20" spans="1:12" x14ac:dyDescent="0.2">
      <c r="A20" s="198"/>
      <c r="B20" s="198"/>
      <c r="C20" s="199"/>
      <c r="D20" s="199"/>
      <c r="E20" s="199"/>
      <c r="F20" s="199"/>
      <c r="G20" s="199"/>
      <c r="H20" s="200"/>
      <c r="I20" s="199"/>
      <c r="J20" s="198"/>
      <c r="K20" s="198"/>
      <c r="L20" s="198"/>
    </row>
    <row r="21" spans="1:12" x14ac:dyDescent="0.2">
      <c r="A21" s="198"/>
      <c r="B21" s="198"/>
      <c r="C21" s="199"/>
      <c r="D21" s="199"/>
      <c r="E21" s="199"/>
      <c r="F21" s="199"/>
      <c r="G21" s="199"/>
      <c r="H21" s="200"/>
      <c r="I21" s="199"/>
      <c r="J21" s="198"/>
      <c r="K21" s="198"/>
      <c r="L21" s="198"/>
    </row>
    <row r="22" spans="1:12" x14ac:dyDescent="0.2">
      <c r="A22" s="198"/>
      <c r="B22" s="198"/>
      <c r="C22" s="199"/>
      <c r="D22" s="199"/>
      <c r="E22" s="199"/>
      <c r="F22" s="199"/>
      <c r="G22" s="199"/>
      <c r="H22" s="200"/>
      <c r="I22" s="199"/>
      <c r="J22" s="198"/>
      <c r="K22" s="198"/>
      <c r="L22" s="198"/>
    </row>
    <row r="23" spans="1:12" x14ac:dyDescent="0.2">
      <c r="A23" s="198"/>
      <c r="B23" s="198"/>
      <c r="C23" s="199"/>
      <c r="D23" s="199"/>
      <c r="E23" s="199"/>
      <c r="F23" s="201"/>
      <c r="G23" s="199"/>
      <c r="H23" s="200"/>
      <c r="I23" s="199"/>
      <c r="J23" s="198"/>
      <c r="K23" s="198"/>
      <c r="L23" s="198"/>
    </row>
  </sheetData>
  <phoneticPr fontId="6" type="noConversion"/>
  <pageMargins left="0.75" right="0.3" top="1" bottom="1" header="0.5" footer="0.5"/>
  <pageSetup scale="85" orientation="landscape"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79023-D19A-40DB-840D-A003C16E55DA}">
  <sheetPr codeName="Sheet4">
    <tabColor theme="6" tint="-0.249977111117893"/>
  </sheetPr>
  <dimension ref="A1:Q54"/>
  <sheetViews>
    <sheetView zoomScale="110" zoomScaleNormal="110" workbookViewId="0">
      <selection activeCell="C69" sqref="C69"/>
    </sheetView>
  </sheetViews>
  <sheetFormatPr defaultColWidth="9.140625" defaultRowHeight="11.25" x14ac:dyDescent="0.2"/>
  <cols>
    <col min="1" max="1" width="7" style="16" customWidth="1"/>
    <col min="2" max="2" width="11.28515625" style="24" customWidth="1"/>
    <col min="3" max="3" width="9.42578125" style="24" customWidth="1"/>
    <col min="4" max="4" width="9.42578125" style="25" customWidth="1"/>
    <col min="5" max="5" width="9.42578125" style="24" customWidth="1"/>
    <col min="6" max="6" width="10.5703125" style="24" customWidth="1"/>
    <col min="7" max="7" width="10.5703125" style="25" customWidth="1"/>
    <col min="8" max="8" width="8.28515625" style="25" customWidth="1"/>
    <col min="9" max="9" width="10.7109375" style="25" customWidth="1"/>
    <col min="10" max="10" width="10.140625" style="25" customWidth="1"/>
    <col min="11" max="11" width="10.140625" style="24" customWidth="1"/>
    <col min="12" max="12" width="10" style="24" customWidth="1"/>
    <col min="13" max="13" width="7.42578125" style="25" customWidth="1"/>
    <col min="14" max="14" width="11" style="24" customWidth="1"/>
    <col min="15" max="17" width="10.85546875" style="24" customWidth="1"/>
    <col min="18" max="16384" width="9.140625" style="16"/>
  </cols>
  <sheetData>
    <row r="1" spans="1:17" ht="52.5" x14ac:dyDescent="0.2">
      <c r="A1" s="212" t="s">
        <v>42</v>
      </c>
      <c r="B1" s="213" t="s">
        <v>111</v>
      </c>
      <c r="C1" s="213" t="s">
        <v>43</v>
      </c>
      <c r="D1" s="214" t="s">
        <v>44</v>
      </c>
      <c r="E1" s="213" t="s">
        <v>150</v>
      </c>
      <c r="F1" s="213" t="s">
        <v>151</v>
      </c>
      <c r="G1" s="214" t="s">
        <v>152</v>
      </c>
      <c r="H1" s="213" t="s">
        <v>153</v>
      </c>
      <c r="I1" s="213" t="s">
        <v>154</v>
      </c>
      <c r="J1" s="214" t="s">
        <v>155</v>
      </c>
      <c r="K1" s="213" t="s">
        <v>0</v>
      </c>
      <c r="L1" s="213" t="s">
        <v>46</v>
      </c>
      <c r="M1" s="214" t="s">
        <v>47</v>
      </c>
      <c r="N1" s="213" t="s">
        <v>48</v>
      </c>
      <c r="O1" s="213" t="s">
        <v>113</v>
      </c>
      <c r="P1" s="213" t="s">
        <v>112</v>
      </c>
      <c r="Q1" s="213" t="s">
        <v>3</v>
      </c>
    </row>
    <row r="2" spans="1:17" s="219" customFormat="1" x14ac:dyDescent="0.2">
      <c r="A2" s="215"/>
      <c r="B2" s="216"/>
      <c r="C2" s="216"/>
      <c r="D2" s="217"/>
      <c r="E2" s="216"/>
      <c r="F2" s="216"/>
      <c r="G2" s="217"/>
      <c r="H2" s="217"/>
      <c r="I2" s="217"/>
      <c r="J2" s="217"/>
      <c r="K2" s="216"/>
      <c r="L2" s="216"/>
      <c r="M2" s="217"/>
      <c r="N2" s="216"/>
      <c r="O2" s="216"/>
      <c r="P2" s="216"/>
      <c r="Q2" s="216"/>
    </row>
    <row r="3" spans="1:17" s="219" customFormat="1" x14ac:dyDescent="0.2">
      <c r="A3" s="232">
        <v>1991</v>
      </c>
      <c r="B3" s="225"/>
      <c r="C3" s="225"/>
      <c r="D3" s="226"/>
      <c r="E3" s="225"/>
      <c r="F3" s="225"/>
      <c r="G3" s="226"/>
      <c r="H3" s="225"/>
      <c r="I3" s="225"/>
      <c r="J3" s="226"/>
      <c r="K3" s="225"/>
      <c r="L3" s="225"/>
      <c r="M3" s="226"/>
      <c r="N3" s="225"/>
      <c r="O3" s="225"/>
      <c r="P3" s="225"/>
      <c r="Q3" s="225"/>
    </row>
    <row r="4" spans="1:17" s="219" customFormat="1" x14ac:dyDescent="0.2">
      <c r="A4" s="233">
        <v>1992</v>
      </c>
      <c r="B4" s="227"/>
      <c r="C4" s="227"/>
      <c r="D4" s="228"/>
      <c r="E4" s="227"/>
      <c r="F4" s="227"/>
      <c r="G4" s="228"/>
      <c r="H4" s="227"/>
      <c r="I4" s="227"/>
      <c r="J4" s="228"/>
      <c r="K4" s="227"/>
      <c r="L4" s="227"/>
      <c r="M4" s="228"/>
      <c r="N4" s="227"/>
      <c r="O4" s="227"/>
      <c r="P4" s="227"/>
      <c r="Q4" s="227"/>
    </row>
    <row r="5" spans="1:17" s="219" customFormat="1" x14ac:dyDescent="0.2">
      <c r="A5" s="232">
        <v>1993</v>
      </c>
      <c r="B5" s="225"/>
      <c r="C5" s="225"/>
      <c r="D5" s="226"/>
      <c r="E5" s="225"/>
      <c r="F5" s="225"/>
      <c r="G5" s="226"/>
      <c r="H5" s="225"/>
      <c r="I5" s="225"/>
      <c r="J5" s="226"/>
      <c r="K5" s="225"/>
      <c r="L5" s="225"/>
      <c r="M5" s="226"/>
      <c r="N5" s="225"/>
      <c r="O5" s="225"/>
      <c r="P5" s="225"/>
      <c r="Q5" s="225"/>
    </row>
    <row r="6" spans="1:17" s="219" customFormat="1" x14ac:dyDescent="0.2">
      <c r="A6" s="233">
        <v>1994</v>
      </c>
      <c r="B6" s="227"/>
      <c r="C6" s="227"/>
      <c r="D6" s="228"/>
      <c r="E6" s="227"/>
      <c r="F6" s="227"/>
      <c r="G6" s="228"/>
      <c r="H6" s="227"/>
      <c r="I6" s="227"/>
      <c r="J6" s="228"/>
      <c r="K6" s="227"/>
      <c r="L6" s="227"/>
      <c r="M6" s="228"/>
      <c r="N6" s="227"/>
      <c r="O6" s="227"/>
      <c r="P6" s="227"/>
      <c r="Q6" s="227"/>
    </row>
    <row r="7" spans="1:17" s="219" customFormat="1" x14ac:dyDescent="0.2">
      <c r="A7" s="232">
        <v>1995</v>
      </c>
      <c r="B7" s="225"/>
      <c r="C7" s="225"/>
      <c r="D7" s="226"/>
      <c r="E7" s="225"/>
      <c r="F7" s="225"/>
      <c r="G7" s="226"/>
      <c r="H7" s="225"/>
      <c r="I7" s="225"/>
      <c r="J7" s="226"/>
      <c r="K7" s="225"/>
      <c r="L7" s="225"/>
      <c r="M7" s="226"/>
      <c r="N7" s="225"/>
      <c r="O7" s="225"/>
      <c r="P7" s="225"/>
      <c r="Q7" s="225"/>
    </row>
    <row r="8" spans="1:17" s="219" customFormat="1" x14ac:dyDescent="0.2">
      <c r="A8" s="233">
        <v>1996</v>
      </c>
      <c r="B8" s="227"/>
      <c r="C8" s="227"/>
      <c r="D8" s="228"/>
      <c r="E8" s="227"/>
      <c r="F8" s="227"/>
      <c r="G8" s="228"/>
      <c r="H8" s="227"/>
      <c r="I8" s="227"/>
      <c r="J8" s="228"/>
      <c r="K8" s="227"/>
      <c r="L8" s="227"/>
      <c r="M8" s="228"/>
      <c r="N8" s="227"/>
      <c r="O8" s="227"/>
      <c r="P8" s="227"/>
      <c r="Q8" s="227"/>
    </row>
    <row r="9" spans="1:17" s="219" customFormat="1" x14ac:dyDescent="0.2">
      <c r="A9" s="232">
        <v>1997</v>
      </c>
      <c r="B9" s="225"/>
      <c r="C9" s="225"/>
      <c r="D9" s="226"/>
      <c r="E9" s="225"/>
      <c r="F9" s="225"/>
      <c r="G9" s="226"/>
      <c r="H9" s="225"/>
      <c r="I9" s="225"/>
      <c r="J9" s="226"/>
      <c r="K9" s="225"/>
      <c r="L9" s="225"/>
      <c r="M9" s="226"/>
      <c r="N9" s="225"/>
      <c r="O9" s="225"/>
      <c r="P9" s="225"/>
      <c r="Q9" s="225"/>
    </row>
    <row r="10" spans="1:17" s="219" customFormat="1" x14ac:dyDescent="0.2">
      <c r="A10" s="233">
        <v>1998</v>
      </c>
      <c r="B10" s="227"/>
      <c r="C10" s="227"/>
      <c r="D10" s="228"/>
      <c r="E10" s="227"/>
      <c r="F10" s="227"/>
      <c r="G10" s="228"/>
      <c r="H10" s="227"/>
      <c r="I10" s="227"/>
      <c r="J10" s="228"/>
      <c r="K10" s="227"/>
      <c r="L10" s="227"/>
      <c r="M10" s="228"/>
      <c r="N10" s="227"/>
      <c r="O10" s="227"/>
      <c r="P10" s="227"/>
      <c r="Q10" s="227"/>
    </row>
    <row r="11" spans="1:17" s="219" customFormat="1" x14ac:dyDescent="0.2">
      <c r="A11" s="232">
        <v>1999</v>
      </c>
      <c r="B11" s="225"/>
      <c r="C11" s="225"/>
      <c r="D11" s="226"/>
      <c r="E11" s="225"/>
      <c r="F11" s="225"/>
      <c r="G11" s="226"/>
      <c r="H11" s="225"/>
      <c r="I11" s="225"/>
      <c r="J11" s="226"/>
      <c r="K11" s="225"/>
      <c r="L11" s="225"/>
      <c r="M11" s="226"/>
      <c r="N11" s="225"/>
      <c r="O11" s="225"/>
      <c r="P11" s="225"/>
      <c r="Q11" s="225"/>
    </row>
    <row r="12" spans="1:17" s="219" customFormat="1" x14ac:dyDescent="0.2">
      <c r="A12" s="233">
        <v>2000</v>
      </c>
      <c r="B12" s="227"/>
      <c r="C12" s="227"/>
      <c r="D12" s="228"/>
      <c r="E12" s="227"/>
      <c r="F12" s="227"/>
      <c r="G12" s="228"/>
      <c r="H12" s="227"/>
      <c r="I12" s="227"/>
      <c r="J12" s="228"/>
      <c r="K12" s="227"/>
      <c r="L12" s="227"/>
      <c r="M12" s="228"/>
      <c r="N12" s="227"/>
      <c r="O12" s="227"/>
      <c r="P12" s="227"/>
      <c r="Q12" s="227"/>
    </row>
    <row r="13" spans="1:17" s="219" customFormat="1" x14ac:dyDescent="0.2">
      <c r="A13" s="232">
        <v>2001</v>
      </c>
      <c r="B13" s="225"/>
      <c r="C13" s="225"/>
      <c r="D13" s="226"/>
      <c r="E13" s="225"/>
      <c r="F13" s="225"/>
      <c r="G13" s="226"/>
      <c r="H13" s="225"/>
      <c r="I13" s="225"/>
      <c r="J13" s="226"/>
      <c r="K13" s="225"/>
      <c r="L13" s="225"/>
      <c r="M13" s="226"/>
      <c r="N13" s="225"/>
      <c r="O13" s="225"/>
      <c r="P13" s="225"/>
      <c r="Q13" s="225"/>
    </row>
    <row r="14" spans="1:17" s="219" customFormat="1" x14ac:dyDescent="0.2">
      <c r="A14" s="233">
        <v>2002</v>
      </c>
      <c r="B14" s="227"/>
      <c r="C14" s="227"/>
      <c r="D14" s="228"/>
      <c r="E14" s="227"/>
      <c r="F14" s="227"/>
      <c r="G14" s="228"/>
      <c r="H14" s="227"/>
      <c r="I14" s="227"/>
      <c r="J14" s="228"/>
      <c r="K14" s="227"/>
      <c r="L14" s="227"/>
      <c r="M14" s="228"/>
      <c r="N14" s="227"/>
      <c r="O14" s="227"/>
      <c r="P14" s="227"/>
      <c r="Q14" s="227"/>
    </row>
    <row r="15" spans="1:17" s="219" customFormat="1" x14ac:dyDescent="0.2">
      <c r="A15" s="232">
        <v>2003</v>
      </c>
      <c r="B15" s="225"/>
      <c r="C15" s="225"/>
      <c r="D15" s="226"/>
      <c r="E15" s="225"/>
      <c r="F15" s="225"/>
      <c r="G15" s="226"/>
      <c r="H15" s="225"/>
      <c r="I15" s="225"/>
      <c r="J15" s="226"/>
      <c r="K15" s="225"/>
      <c r="L15" s="225"/>
      <c r="M15" s="226"/>
      <c r="N15" s="225"/>
      <c r="O15" s="225"/>
      <c r="P15" s="225"/>
      <c r="Q15" s="225"/>
    </row>
    <row r="16" spans="1:17" s="219" customFormat="1" x14ac:dyDescent="0.2">
      <c r="A16" s="233">
        <v>2004</v>
      </c>
      <c r="B16" s="227"/>
      <c r="C16" s="227"/>
      <c r="D16" s="228"/>
      <c r="E16" s="227"/>
      <c r="F16" s="227"/>
      <c r="G16" s="228"/>
      <c r="H16" s="227"/>
      <c r="I16" s="227"/>
      <c r="J16" s="228"/>
      <c r="K16" s="227"/>
      <c r="L16" s="227"/>
      <c r="M16" s="228"/>
      <c r="N16" s="227"/>
      <c r="O16" s="227"/>
      <c r="P16" s="227"/>
      <c r="Q16" s="227"/>
    </row>
    <row r="17" spans="1:17" s="219" customFormat="1" x14ac:dyDescent="0.2">
      <c r="A17" s="232">
        <v>2005</v>
      </c>
      <c r="B17" s="225"/>
      <c r="C17" s="225"/>
      <c r="D17" s="226"/>
      <c r="E17" s="225"/>
      <c r="F17" s="225"/>
      <c r="G17" s="226"/>
      <c r="H17" s="225"/>
      <c r="I17" s="225"/>
      <c r="J17" s="226"/>
      <c r="K17" s="225"/>
      <c r="L17" s="225"/>
      <c r="M17" s="226"/>
      <c r="N17" s="225"/>
      <c r="O17" s="225"/>
      <c r="P17" s="225"/>
      <c r="Q17" s="225"/>
    </row>
    <row r="18" spans="1:17" s="219" customFormat="1" x14ac:dyDescent="0.2">
      <c r="A18" s="233">
        <v>2006</v>
      </c>
      <c r="B18" s="227"/>
      <c r="C18" s="227"/>
      <c r="D18" s="228"/>
      <c r="E18" s="227"/>
      <c r="F18" s="227"/>
      <c r="G18" s="228"/>
      <c r="H18" s="227"/>
      <c r="I18" s="227"/>
      <c r="J18" s="228"/>
      <c r="K18" s="227"/>
      <c r="L18" s="227"/>
      <c r="M18" s="228"/>
      <c r="N18" s="227"/>
      <c r="O18" s="227"/>
      <c r="P18" s="227"/>
      <c r="Q18" s="227"/>
    </row>
    <row r="19" spans="1:17" s="219" customFormat="1" x14ac:dyDescent="0.2">
      <c r="A19" s="232">
        <v>2007</v>
      </c>
      <c r="B19" s="225"/>
      <c r="C19" s="225"/>
      <c r="D19" s="226"/>
      <c r="E19" s="225"/>
      <c r="F19" s="225"/>
      <c r="G19" s="226"/>
      <c r="H19" s="225"/>
      <c r="I19" s="225"/>
      <c r="J19" s="226"/>
      <c r="K19" s="225"/>
      <c r="L19" s="225"/>
      <c r="M19" s="226"/>
      <c r="N19" s="225"/>
      <c r="O19" s="225"/>
      <c r="P19" s="225"/>
      <c r="Q19" s="225"/>
    </row>
    <row r="20" spans="1:17" s="219" customFormat="1" x14ac:dyDescent="0.2">
      <c r="A20" s="233">
        <v>2008</v>
      </c>
      <c r="B20" s="227"/>
      <c r="C20" s="227"/>
      <c r="D20" s="228"/>
      <c r="E20" s="227"/>
      <c r="F20" s="227"/>
      <c r="G20" s="228"/>
      <c r="H20" s="227"/>
      <c r="I20" s="227"/>
      <c r="J20" s="228"/>
      <c r="K20" s="227"/>
      <c r="L20" s="227"/>
      <c r="M20" s="228"/>
      <c r="N20" s="227"/>
      <c r="O20" s="227"/>
      <c r="P20" s="227"/>
      <c r="Q20" s="227"/>
    </row>
    <row r="21" spans="1:17" s="219" customFormat="1" x14ac:dyDescent="0.2">
      <c r="A21" s="232">
        <v>2009</v>
      </c>
      <c r="B21" s="225"/>
      <c r="C21" s="225"/>
      <c r="D21" s="226"/>
      <c r="E21" s="225"/>
      <c r="F21" s="225"/>
      <c r="G21" s="226"/>
      <c r="H21" s="225"/>
      <c r="I21" s="225"/>
      <c r="J21" s="226"/>
      <c r="K21" s="225"/>
      <c r="L21" s="225"/>
      <c r="M21" s="226"/>
      <c r="N21" s="225"/>
      <c r="O21" s="225"/>
      <c r="P21" s="225"/>
      <c r="Q21" s="225"/>
    </row>
    <row r="22" spans="1:17" s="219" customFormat="1" x14ac:dyDescent="0.2">
      <c r="A22" s="233">
        <v>2010</v>
      </c>
      <c r="B22" s="227"/>
      <c r="C22" s="227"/>
      <c r="D22" s="228"/>
      <c r="E22" s="227"/>
      <c r="F22" s="227"/>
      <c r="G22" s="228"/>
      <c r="H22" s="227"/>
      <c r="I22" s="227"/>
      <c r="J22" s="228"/>
      <c r="K22" s="227"/>
      <c r="L22" s="227"/>
      <c r="M22" s="228"/>
      <c r="N22" s="227"/>
      <c r="O22" s="227"/>
      <c r="P22" s="227"/>
      <c r="Q22" s="227"/>
    </row>
    <row r="23" spans="1:17" s="219" customFormat="1" x14ac:dyDescent="0.2">
      <c r="A23" s="232">
        <v>2011</v>
      </c>
      <c r="B23" s="225"/>
      <c r="C23" s="225"/>
      <c r="D23" s="226"/>
      <c r="E23" s="225"/>
      <c r="F23" s="225"/>
      <c r="G23" s="226"/>
      <c r="H23" s="225"/>
      <c r="I23" s="225"/>
      <c r="J23" s="226"/>
      <c r="K23" s="225"/>
      <c r="L23" s="225"/>
      <c r="M23" s="226"/>
      <c r="N23" s="225"/>
      <c r="O23" s="225"/>
      <c r="P23" s="225"/>
      <c r="Q23" s="225"/>
    </row>
    <row r="24" spans="1:17" s="219" customFormat="1" x14ac:dyDescent="0.2">
      <c r="A24" s="233">
        <v>2012</v>
      </c>
      <c r="B24" s="227"/>
      <c r="C24" s="227"/>
      <c r="D24" s="228"/>
      <c r="E24" s="227"/>
      <c r="F24" s="227"/>
      <c r="G24" s="228"/>
      <c r="H24" s="227"/>
      <c r="I24" s="227"/>
      <c r="J24" s="228"/>
      <c r="K24" s="227"/>
      <c r="L24" s="227"/>
      <c r="M24" s="228"/>
      <c r="N24" s="227"/>
      <c r="O24" s="227"/>
      <c r="P24" s="227"/>
      <c r="Q24" s="227"/>
    </row>
    <row r="25" spans="1:17" s="219" customFormat="1" x14ac:dyDescent="0.2">
      <c r="A25" s="232">
        <v>2013</v>
      </c>
      <c r="B25" s="225"/>
      <c r="C25" s="225"/>
      <c r="D25" s="226"/>
      <c r="E25" s="225"/>
      <c r="F25" s="225"/>
      <c r="G25" s="226"/>
      <c r="H25" s="225"/>
      <c r="I25" s="225"/>
      <c r="J25" s="226"/>
      <c r="K25" s="225"/>
      <c r="L25" s="225"/>
      <c r="M25" s="226"/>
      <c r="N25" s="225"/>
      <c r="O25" s="225"/>
      <c r="P25" s="225"/>
      <c r="Q25" s="225"/>
    </row>
    <row r="26" spans="1:17" s="219" customFormat="1" x14ac:dyDescent="0.2">
      <c r="A26" s="233">
        <v>2014</v>
      </c>
      <c r="B26" s="227"/>
      <c r="C26" s="227"/>
      <c r="D26" s="228"/>
      <c r="E26" s="227"/>
      <c r="F26" s="227"/>
      <c r="G26" s="228"/>
      <c r="H26" s="227"/>
      <c r="I26" s="227"/>
      <c r="J26" s="228"/>
      <c r="K26" s="227"/>
      <c r="L26" s="227"/>
      <c r="M26" s="228"/>
      <c r="N26" s="227"/>
      <c r="O26" s="227"/>
      <c r="P26" s="227"/>
      <c r="Q26" s="227"/>
    </row>
    <row r="27" spans="1:17" s="219" customFormat="1" x14ac:dyDescent="0.2">
      <c r="A27" s="232">
        <v>2015</v>
      </c>
      <c r="B27" s="225"/>
      <c r="C27" s="225"/>
      <c r="D27" s="226"/>
      <c r="E27" s="225"/>
      <c r="F27" s="225"/>
      <c r="G27" s="226"/>
      <c r="H27" s="225"/>
      <c r="I27" s="225"/>
      <c r="J27" s="226"/>
      <c r="K27" s="225"/>
      <c r="L27" s="225"/>
      <c r="M27" s="226"/>
      <c r="N27" s="225"/>
      <c r="O27" s="225"/>
      <c r="P27" s="225"/>
      <c r="Q27" s="225"/>
    </row>
    <row r="28" spans="1:17" s="219" customFormat="1" x14ac:dyDescent="0.2">
      <c r="A28" s="233">
        <v>2016</v>
      </c>
      <c r="B28" s="227"/>
      <c r="C28" s="227"/>
      <c r="D28" s="228"/>
      <c r="E28" s="227"/>
      <c r="F28" s="227"/>
      <c r="G28" s="228"/>
      <c r="H28" s="227"/>
      <c r="I28" s="227"/>
      <c r="J28" s="228"/>
      <c r="K28" s="227"/>
      <c r="L28" s="227"/>
      <c r="M28" s="228"/>
      <c r="N28" s="227"/>
      <c r="O28" s="227"/>
      <c r="P28" s="227"/>
      <c r="Q28" s="227"/>
    </row>
    <row r="29" spans="1:17" s="219" customFormat="1" x14ac:dyDescent="0.2">
      <c r="A29" s="232">
        <v>2017</v>
      </c>
      <c r="B29" s="225"/>
      <c r="C29" s="225"/>
      <c r="D29" s="226"/>
      <c r="E29" s="225"/>
      <c r="F29" s="225"/>
      <c r="G29" s="226"/>
      <c r="H29" s="225"/>
      <c r="I29" s="225"/>
      <c r="J29" s="226"/>
      <c r="K29" s="225"/>
      <c r="L29" s="225"/>
      <c r="M29" s="226"/>
      <c r="N29" s="225"/>
      <c r="O29" s="225"/>
      <c r="P29" s="225"/>
      <c r="Q29" s="225"/>
    </row>
    <row r="30" spans="1:17" s="219" customFormat="1" x14ac:dyDescent="0.2">
      <c r="A30" s="233">
        <v>2018</v>
      </c>
      <c r="B30" s="227"/>
      <c r="C30" s="227"/>
      <c r="D30" s="228"/>
      <c r="E30" s="227"/>
      <c r="F30" s="227"/>
      <c r="G30" s="228"/>
      <c r="H30" s="227"/>
      <c r="I30" s="227"/>
      <c r="J30" s="228"/>
      <c r="K30" s="227"/>
      <c r="L30" s="227"/>
      <c r="M30" s="228"/>
      <c r="N30" s="227"/>
      <c r="O30" s="227"/>
      <c r="P30" s="227"/>
      <c r="Q30" s="227"/>
    </row>
    <row r="31" spans="1:17" s="219" customFormat="1" x14ac:dyDescent="0.2">
      <c r="A31" s="232">
        <v>2019</v>
      </c>
      <c r="B31" s="225"/>
      <c r="C31" s="225"/>
      <c r="D31" s="226"/>
      <c r="E31" s="225"/>
      <c r="F31" s="225"/>
      <c r="G31" s="226"/>
      <c r="H31" s="225"/>
      <c r="I31" s="225"/>
      <c r="J31" s="226"/>
      <c r="K31" s="225"/>
      <c r="L31" s="225"/>
      <c r="M31" s="226"/>
      <c r="N31" s="225"/>
      <c r="O31" s="225"/>
      <c r="P31" s="225"/>
      <c r="Q31" s="225"/>
    </row>
    <row r="32" spans="1:17" s="219" customFormat="1" x14ac:dyDescent="0.2">
      <c r="A32" s="233">
        <v>2020</v>
      </c>
      <c r="B32" s="227"/>
      <c r="C32" s="227"/>
      <c r="D32" s="228"/>
      <c r="E32" s="227"/>
      <c r="F32" s="227"/>
      <c r="G32" s="228"/>
      <c r="H32" s="227"/>
      <c r="I32" s="227"/>
      <c r="J32" s="228"/>
      <c r="K32" s="227"/>
      <c r="L32" s="227"/>
      <c r="M32" s="228"/>
      <c r="N32" s="227"/>
      <c r="O32" s="227"/>
      <c r="P32" s="227"/>
      <c r="Q32" s="227"/>
    </row>
    <row r="33" spans="1:17" s="219" customFormat="1" x14ac:dyDescent="0.2">
      <c r="A33" s="232">
        <v>2021</v>
      </c>
      <c r="B33" s="225"/>
      <c r="C33" s="225"/>
      <c r="D33" s="226"/>
      <c r="E33" s="225"/>
      <c r="F33" s="225"/>
      <c r="G33" s="226"/>
      <c r="H33" s="225"/>
      <c r="I33" s="225"/>
      <c r="J33" s="226"/>
      <c r="K33" s="225"/>
      <c r="L33" s="225"/>
      <c r="M33" s="226"/>
      <c r="N33" s="225"/>
      <c r="O33" s="225"/>
      <c r="P33" s="225"/>
      <c r="Q33" s="225"/>
    </row>
    <row r="34" spans="1:17" s="219" customFormat="1" x14ac:dyDescent="0.2">
      <c r="A34" s="233">
        <v>2022</v>
      </c>
      <c r="B34" s="227"/>
      <c r="C34" s="227"/>
      <c r="D34" s="228"/>
      <c r="E34" s="227"/>
      <c r="F34" s="227"/>
      <c r="G34" s="228"/>
      <c r="H34" s="227"/>
      <c r="I34" s="227"/>
      <c r="J34" s="228"/>
      <c r="K34" s="227"/>
      <c r="L34" s="227"/>
      <c r="M34" s="228"/>
      <c r="N34" s="227"/>
      <c r="O34" s="227"/>
      <c r="P34" s="227"/>
      <c r="Q34" s="227"/>
    </row>
    <row r="35" spans="1:17" s="219" customFormat="1" x14ac:dyDescent="0.2">
      <c r="A35" s="232">
        <v>2023</v>
      </c>
      <c r="B35" s="225"/>
      <c r="C35" s="225"/>
      <c r="D35" s="226"/>
      <c r="E35" s="225"/>
      <c r="F35" s="225"/>
      <c r="G35" s="226"/>
      <c r="H35" s="225"/>
      <c r="I35" s="225"/>
      <c r="J35" s="226"/>
      <c r="K35" s="225"/>
      <c r="L35" s="225"/>
      <c r="M35" s="226"/>
      <c r="N35" s="225"/>
      <c r="O35" s="225"/>
      <c r="P35" s="225"/>
      <c r="Q35" s="225"/>
    </row>
    <row r="36" spans="1:17" s="219" customFormat="1" x14ac:dyDescent="0.2">
      <c r="A36" s="229" t="s">
        <v>49</v>
      </c>
      <c r="B36" s="230"/>
      <c r="C36" s="230"/>
      <c r="D36" s="231"/>
      <c r="E36" s="230"/>
      <c r="F36" s="230"/>
      <c r="G36" s="231"/>
      <c r="H36" s="230"/>
      <c r="I36" s="230"/>
      <c r="J36" s="231"/>
      <c r="K36" s="230"/>
      <c r="L36" s="230"/>
      <c r="M36" s="231"/>
      <c r="N36" s="230"/>
      <c r="O36" s="230"/>
      <c r="P36" s="230"/>
      <c r="Q36" s="230"/>
    </row>
    <row r="37" spans="1:17" s="219" customFormat="1" x14ac:dyDescent="0.2">
      <c r="A37" s="220"/>
      <c r="B37" s="216"/>
      <c r="C37" s="216"/>
      <c r="D37" s="217"/>
      <c r="E37" s="216"/>
      <c r="F37" s="216"/>
      <c r="G37" s="217"/>
      <c r="H37" s="217"/>
      <c r="I37" s="217"/>
      <c r="J37" s="217"/>
      <c r="K37" s="216"/>
      <c r="L37" s="216"/>
      <c r="M37" s="217"/>
      <c r="N37" s="216"/>
      <c r="O37" s="218"/>
      <c r="P37" s="218"/>
      <c r="Q37" s="218"/>
    </row>
    <row r="38" spans="1:17" s="219" customFormat="1" x14ac:dyDescent="0.2">
      <c r="A38" s="220" t="s">
        <v>6</v>
      </c>
      <c r="B38" s="216"/>
      <c r="C38" s="216"/>
      <c r="D38" s="217"/>
      <c r="E38" s="216"/>
      <c r="F38" s="216"/>
      <c r="G38" s="217"/>
      <c r="H38" s="217"/>
      <c r="I38" s="217"/>
      <c r="J38" s="217"/>
      <c r="K38" s="216"/>
      <c r="L38" s="216"/>
      <c r="M38" s="217"/>
      <c r="N38" s="216"/>
      <c r="O38" s="218"/>
      <c r="P38" s="218"/>
      <c r="Q38" s="218"/>
    </row>
    <row r="39" spans="1:17" s="219" customFormat="1" x14ac:dyDescent="0.2">
      <c r="A39" s="221" t="s">
        <v>73</v>
      </c>
      <c r="B39" s="222"/>
      <c r="C39" s="222"/>
      <c r="D39" s="223"/>
      <c r="E39" s="222"/>
      <c r="F39" s="222"/>
      <c r="G39" s="223"/>
      <c r="H39" s="223"/>
      <c r="I39" s="223"/>
      <c r="J39" s="223"/>
      <c r="K39" s="222"/>
      <c r="L39" s="222"/>
      <c r="M39" s="223"/>
      <c r="N39" s="222"/>
      <c r="O39" s="224"/>
      <c r="P39" s="224"/>
      <c r="Q39" s="224"/>
    </row>
    <row r="41" spans="1:17" ht="12.75" x14ac:dyDescent="0.2">
      <c r="B41" s="153" t="s">
        <v>195</v>
      </c>
      <c r="I41" s="81"/>
      <c r="J41" s="81"/>
      <c r="K41" s="81"/>
      <c r="M41" s="24"/>
      <c r="N41" s="16"/>
      <c r="O41" s="16"/>
      <c r="P41" s="16"/>
      <c r="Q41" s="16"/>
    </row>
    <row r="42" spans="1:17" ht="12.75" x14ac:dyDescent="0.2">
      <c r="I42" s="81"/>
      <c r="J42" s="81"/>
      <c r="K42" s="81"/>
      <c r="M42" s="24"/>
      <c r="N42" s="16"/>
      <c r="O42" s="16"/>
      <c r="P42" s="16"/>
      <c r="Q42" s="16"/>
    </row>
    <row r="43" spans="1:17" ht="12.75" x14ac:dyDescent="0.2">
      <c r="I43" s="81"/>
      <c r="J43" s="81"/>
      <c r="K43" s="81"/>
      <c r="M43" s="24"/>
      <c r="N43" s="16"/>
      <c r="O43" s="16"/>
      <c r="P43" s="16"/>
      <c r="Q43" s="16"/>
    </row>
    <row r="44" spans="1:17" ht="12.75" x14ac:dyDescent="0.2">
      <c r="I44" s="81"/>
      <c r="J44" s="81"/>
      <c r="K44" s="81"/>
      <c r="M44" s="24"/>
      <c r="N44" s="16"/>
      <c r="O44" s="16"/>
      <c r="P44" s="16"/>
      <c r="Q44" s="16"/>
    </row>
    <row r="45" spans="1:17" ht="12.75" x14ac:dyDescent="0.2">
      <c r="I45" s="81"/>
      <c r="J45" s="81"/>
      <c r="K45" s="81"/>
      <c r="M45" s="24"/>
      <c r="N45" s="16"/>
      <c r="O45" s="16"/>
      <c r="P45" s="16"/>
      <c r="Q45" s="16"/>
    </row>
    <row r="46" spans="1:17" ht="12.75" x14ac:dyDescent="0.2">
      <c r="I46" s="81"/>
      <c r="J46" s="81"/>
      <c r="K46" s="81"/>
      <c r="M46" s="24"/>
      <c r="N46" s="16"/>
      <c r="O46" s="16"/>
      <c r="P46" s="16"/>
      <c r="Q46" s="16"/>
    </row>
    <row r="47" spans="1:17" ht="12.75" x14ac:dyDescent="0.2">
      <c r="I47" s="81"/>
      <c r="J47" s="81"/>
      <c r="K47" s="81"/>
      <c r="M47" s="24"/>
      <c r="N47" s="16"/>
      <c r="O47" s="16"/>
      <c r="P47" s="16"/>
      <c r="Q47" s="16"/>
    </row>
    <row r="48" spans="1:17" ht="12.75" x14ac:dyDescent="0.2">
      <c r="I48" s="81"/>
      <c r="J48" s="81"/>
      <c r="K48" s="81"/>
      <c r="M48" s="24"/>
      <c r="N48" s="16"/>
      <c r="O48" s="16"/>
      <c r="P48" s="16"/>
      <c r="Q48" s="16"/>
    </row>
    <row r="49" spans="9:17" ht="12.75" x14ac:dyDescent="0.2">
      <c r="I49" s="81"/>
      <c r="J49" s="81"/>
      <c r="K49" s="81"/>
      <c r="M49" s="24"/>
      <c r="N49" s="16"/>
      <c r="O49" s="16"/>
      <c r="P49" s="16"/>
      <c r="Q49" s="16"/>
    </row>
    <row r="50" spans="9:17" ht="12.75" x14ac:dyDescent="0.2">
      <c r="I50" s="81"/>
      <c r="J50" s="81"/>
      <c r="K50" s="81"/>
      <c r="M50" s="24"/>
      <c r="N50" s="16"/>
      <c r="O50" s="16"/>
      <c r="P50" s="16"/>
      <c r="Q50" s="16"/>
    </row>
    <row r="51" spans="9:17" ht="12.75" x14ac:dyDescent="0.2">
      <c r="I51" s="81"/>
      <c r="J51" s="81"/>
      <c r="K51" s="81"/>
      <c r="M51" s="24"/>
      <c r="N51" s="16"/>
      <c r="O51" s="16"/>
      <c r="P51" s="16"/>
      <c r="Q51" s="16"/>
    </row>
    <row r="52" spans="9:17" ht="12.75" x14ac:dyDescent="0.2">
      <c r="I52" s="81"/>
      <c r="J52" s="81"/>
      <c r="K52" s="81"/>
      <c r="M52" s="24"/>
      <c r="N52" s="16"/>
      <c r="O52" s="16"/>
      <c r="P52" s="16"/>
      <c r="Q52" s="16"/>
    </row>
    <row r="53" spans="9:17" ht="12.75" x14ac:dyDescent="0.2">
      <c r="I53" s="81"/>
      <c r="J53" s="81"/>
      <c r="K53" s="81"/>
      <c r="M53" s="24"/>
      <c r="N53" s="16"/>
      <c r="O53" s="16"/>
      <c r="P53" s="16"/>
      <c r="Q53" s="16"/>
    </row>
    <row r="54" spans="9:17" ht="12.75" x14ac:dyDescent="0.2">
      <c r="I54" s="81"/>
      <c r="J54" s="81"/>
      <c r="K54" s="81"/>
      <c r="M54" s="24"/>
      <c r="N54" s="16"/>
      <c r="O54" s="16"/>
      <c r="P54" s="16"/>
      <c r="Q54" s="16"/>
    </row>
  </sheetData>
  <phoneticPr fontId="6" type="noConversion"/>
  <printOptions horizontalCentered="1"/>
  <pageMargins left="0.25" right="0.25" top="0.9" bottom="0.77" header="0.41" footer="0.17"/>
  <pageSetup scale="80" fitToWidth="2" fitToHeight="0" orientation="landscape" horizontalDpi="4294967292" verticalDpi="300" r:id="rId1"/>
  <headerFooter alignWithMargins="0">
    <oddHeader>&amp;A</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5B673-3CED-4CAB-9DC6-C75C030B0F23}">
  <sheetPr codeName="Sheet2">
    <tabColor theme="6" tint="-0.249977111117893"/>
    <pageSetUpPr fitToPage="1"/>
  </sheetPr>
  <dimension ref="A1:O40"/>
  <sheetViews>
    <sheetView topLeftCell="A12" zoomScale="120" zoomScaleNormal="120" workbookViewId="0">
      <selection activeCell="C69" sqref="C69"/>
    </sheetView>
  </sheetViews>
  <sheetFormatPr defaultColWidth="9.140625" defaultRowHeight="11.25" x14ac:dyDescent="0.2"/>
  <cols>
    <col min="1" max="1" width="24.42578125" style="1" customWidth="1"/>
    <col min="2" max="2" width="10.42578125" style="1" customWidth="1"/>
    <col min="3" max="3" width="11" style="1" customWidth="1"/>
    <col min="4" max="4" width="10.7109375" style="1" customWidth="1"/>
    <col min="5" max="5" width="12.7109375" style="1" customWidth="1"/>
    <col min="6" max="6" width="11" style="1" customWidth="1"/>
    <col min="7" max="7" width="16.5703125" style="1" customWidth="1"/>
    <col min="8" max="8" width="10.7109375" style="245" customWidth="1"/>
    <col min="9" max="15" width="9.140625" style="245"/>
    <col min="16" max="16384" width="9.140625" style="1"/>
  </cols>
  <sheetData>
    <row r="1" spans="1:7" ht="21" x14ac:dyDescent="0.2">
      <c r="A1" s="237" t="s">
        <v>105</v>
      </c>
      <c r="B1" s="237" t="s">
        <v>106</v>
      </c>
      <c r="C1" s="237" t="s">
        <v>107</v>
      </c>
      <c r="D1" s="237" t="s">
        <v>108</v>
      </c>
      <c r="E1" s="237" t="s">
        <v>109</v>
      </c>
      <c r="F1" s="237" t="s">
        <v>110</v>
      </c>
      <c r="G1" s="237" t="s">
        <v>7</v>
      </c>
    </row>
    <row r="2" spans="1:7" x14ac:dyDescent="0.2">
      <c r="A2" s="234" t="s">
        <v>86</v>
      </c>
      <c r="B2" s="235"/>
      <c r="C2" s="235"/>
      <c r="D2" s="235"/>
      <c r="E2" s="235"/>
      <c r="F2" s="236"/>
      <c r="G2" s="235"/>
    </row>
    <row r="3" spans="1:7" x14ac:dyDescent="0.2">
      <c r="A3" s="238" t="s">
        <v>8</v>
      </c>
      <c r="B3" s="225"/>
      <c r="C3" s="225"/>
      <c r="D3" s="225"/>
      <c r="E3" s="225"/>
      <c r="F3" s="225"/>
      <c r="G3" s="225"/>
    </row>
    <row r="4" spans="1:7" x14ac:dyDescent="0.2">
      <c r="A4" s="239" t="s">
        <v>127</v>
      </c>
      <c r="B4" s="227"/>
      <c r="C4" s="227"/>
      <c r="D4" s="227"/>
      <c r="E4" s="227"/>
      <c r="F4" s="227"/>
      <c r="G4" s="227"/>
    </row>
    <row r="5" spans="1:7" x14ac:dyDescent="0.2">
      <c r="A5" s="238" t="s">
        <v>173</v>
      </c>
      <c r="B5" s="225"/>
      <c r="C5" s="225"/>
      <c r="D5" s="225"/>
      <c r="E5" s="225"/>
      <c r="F5" s="225"/>
      <c r="G5" s="225"/>
    </row>
    <row r="6" spans="1:7" x14ac:dyDescent="0.2">
      <c r="A6" s="239" t="s">
        <v>141</v>
      </c>
      <c r="B6" s="227"/>
      <c r="C6" s="227"/>
      <c r="D6" s="227"/>
      <c r="E6" s="227"/>
      <c r="F6" s="227"/>
      <c r="G6" s="227"/>
    </row>
    <row r="7" spans="1:7" x14ac:dyDescent="0.2">
      <c r="A7" s="238" t="s">
        <v>9</v>
      </c>
      <c r="B7" s="225"/>
      <c r="C7" s="225"/>
      <c r="D7" s="225"/>
      <c r="E7" s="225"/>
      <c r="F7" s="225"/>
      <c r="G7" s="225"/>
    </row>
    <row r="8" spans="1:7" x14ac:dyDescent="0.2">
      <c r="A8" s="239" t="s">
        <v>10</v>
      </c>
      <c r="B8" s="227"/>
      <c r="C8" s="227"/>
      <c r="D8" s="227"/>
      <c r="E8" s="227"/>
      <c r="F8" s="227"/>
      <c r="G8" s="227"/>
    </row>
    <row r="9" spans="1:7" x14ac:dyDescent="0.2">
      <c r="A9" s="238" t="s">
        <v>164</v>
      </c>
      <c r="B9" s="225"/>
      <c r="C9" s="225"/>
      <c r="D9" s="225"/>
      <c r="E9" s="225"/>
      <c r="F9" s="225"/>
      <c r="G9" s="225"/>
    </row>
    <row r="10" spans="1:7" x14ac:dyDescent="0.2">
      <c r="A10" s="239" t="s">
        <v>11</v>
      </c>
      <c r="B10" s="227"/>
      <c r="C10" s="227"/>
      <c r="D10" s="227"/>
      <c r="E10" s="227"/>
      <c r="F10" s="227"/>
      <c r="G10" s="227"/>
    </row>
    <row r="11" spans="1:7" x14ac:dyDescent="0.2">
      <c r="A11" s="238" t="s">
        <v>165</v>
      </c>
      <c r="B11" s="225"/>
      <c r="C11" s="225"/>
      <c r="D11" s="225"/>
      <c r="E11" s="225"/>
      <c r="F11" s="225"/>
      <c r="G11" s="225"/>
    </row>
    <row r="12" spans="1:7" x14ac:dyDescent="0.2">
      <c r="A12" s="239" t="s">
        <v>12</v>
      </c>
      <c r="B12" s="227"/>
      <c r="C12" s="227"/>
      <c r="D12" s="227"/>
      <c r="E12" s="227"/>
      <c r="F12" s="227"/>
      <c r="G12" s="227"/>
    </row>
    <row r="13" spans="1:7" x14ac:dyDescent="0.2">
      <c r="A13" s="238" t="s">
        <v>142</v>
      </c>
      <c r="B13" s="225"/>
      <c r="C13" s="225"/>
      <c r="D13" s="225"/>
      <c r="E13" s="225"/>
      <c r="F13" s="225"/>
      <c r="G13" s="225"/>
    </row>
    <row r="14" spans="1:7" x14ac:dyDescent="0.2">
      <c r="A14" s="239" t="s">
        <v>143</v>
      </c>
      <c r="B14" s="227"/>
      <c r="C14" s="227"/>
      <c r="D14" s="227"/>
      <c r="E14" s="227"/>
      <c r="F14" s="227"/>
      <c r="G14" s="227"/>
    </row>
    <row r="15" spans="1:7" x14ac:dyDescent="0.2">
      <c r="A15" s="238" t="s">
        <v>13</v>
      </c>
      <c r="B15" s="225"/>
      <c r="C15" s="225"/>
      <c r="D15" s="225"/>
      <c r="E15" s="225"/>
      <c r="F15" s="225"/>
      <c r="G15" s="225"/>
    </row>
    <row r="16" spans="1:7" x14ac:dyDescent="0.2">
      <c r="A16" s="239" t="s">
        <v>14</v>
      </c>
      <c r="B16" s="227"/>
      <c r="C16" s="227"/>
      <c r="D16" s="227"/>
      <c r="E16" s="227"/>
      <c r="F16" s="227"/>
      <c r="G16" s="227"/>
    </row>
    <row r="17" spans="1:7" x14ac:dyDescent="0.2">
      <c r="A17" s="238" t="s">
        <v>15</v>
      </c>
      <c r="B17" s="225"/>
      <c r="C17" s="225"/>
      <c r="D17" s="225"/>
      <c r="E17" s="225"/>
      <c r="F17" s="225"/>
      <c r="G17" s="225"/>
    </row>
    <row r="18" spans="1:7" x14ac:dyDescent="0.2">
      <c r="A18" s="239" t="s">
        <v>16</v>
      </c>
      <c r="B18" s="227"/>
      <c r="C18" s="227"/>
      <c r="D18" s="227"/>
      <c r="E18" s="227"/>
      <c r="F18" s="227"/>
      <c r="G18" s="227"/>
    </row>
    <row r="19" spans="1:7" x14ac:dyDescent="0.2">
      <c r="A19" s="238" t="s">
        <v>114</v>
      </c>
      <c r="B19" s="225"/>
      <c r="C19" s="225"/>
      <c r="D19" s="225"/>
      <c r="E19" s="225"/>
      <c r="F19" s="225"/>
      <c r="G19" s="225"/>
    </row>
    <row r="20" spans="1:7" x14ac:dyDescent="0.2">
      <c r="A20" s="240" t="s">
        <v>17</v>
      </c>
      <c r="B20" s="241"/>
      <c r="C20" s="241"/>
      <c r="D20" s="241"/>
      <c r="E20" s="241"/>
      <c r="F20" s="241"/>
      <c r="G20" s="241"/>
    </row>
    <row r="21" spans="1:7" x14ac:dyDescent="0.2">
      <c r="A21" s="238" t="s">
        <v>18</v>
      </c>
      <c r="B21" s="225"/>
      <c r="C21" s="225"/>
      <c r="D21" s="225"/>
      <c r="E21" s="225"/>
      <c r="F21" s="225"/>
      <c r="G21" s="225"/>
    </row>
    <row r="22" spans="1:7" x14ac:dyDescent="0.2">
      <c r="A22" s="242" t="s">
        <v>19</v>
      </c>
      <c r="B22" s="243"/>
      <c r="C22" s="243"/>
      <c r="D22" s="243"/>
      <c r="E22" s="243"/>
      <c r="F22" s="243"/>
      <c r="G22" s="243"/>
    </row>
    <row r="23" spans="1:7" s="245" customFormat="1" x14ac:dyDescent="0.2">
      <c r="A23" s="244"/>
      <c r="F23" s="216"/>
      <c r="G23" s="246"/>
    </row>
    <row r="24" spans="1:7" s="245" customFormat="1" x14ac:dyDescent="0.2">
      <c r="A24" s="244" t="s">
        <v>20</v>
      </c>
      <c r="F24" s="216"/>
      <c r="G24" s="246"/>
    </row>
    <row r="25" spans="1:7" s="245" customFormat="1" x14ac:dyDescent="0.2">
      <c r="A25" s="244"/>
      <c r="F25" s="216"/>
      <c r="G25" s="246"/>
    </row>
    <row r="26" spans="1:7" s="245" customFormat="1" x14ac:dyDescent="0.2">
      <c r="A26" s="247" t="s">
        <v>84</v>
      </c>
      <c r="G26" s="246"/>
    </row>
    <row r="27" spans="1:7" x14ac:dyDescent="0.2">
      <c r="A27" s="238" t="s">
        <v>21</v>
      </c>
      <c r="B27" s="225"/>
      <c r="C27" s="225"/>
      <c r="D27" s="225"/>
      <c r="E27" s="225"/>
      <c r="F27" s="225"/>
      <c r="G27" s="225"/>
    </row>
    <row r="28" spans="1:7" x14ac:dyDescent="0.2">
      <c r="A28" s="239" t="s">
        <v>22</v>
      </c>
      <c r="B28" s="227"/>
      <c r="C28" s="227"/>
      <c r="D28" s="227"/>
      <c r="E28" s="227"/>
      <c r="F28" s="227"/>
      <c r="G28" s="227"/>
    </row>
    <row r="29" spans="1:7" x14ac:dyDescent="0.2">
      <c r="A29" s="238" t="s">
        <v>23</v>
      </c>
      <c r="B29" s="225"/>
      <c r="C29" s="225"/>
      <c r="D29" s="225"/>
      <c r="E29" s="225"/>
      <c r="F29" s="225"/>
      <c r="G29" s="225"/>
    </row>
    <row r="30" spans="1:7" x14ac:dyDescent="0.2">
      <c r="A30" s="239" t="s">
        <v>24</v>
      </c>
      <c r="B30" s="227"/>
      <c r="C30" s="227"/>
      <c r="D30" s="227"/>
      <c r="E30" s="227"/>
      <c r="F30" s="227"/>
      <c r="G30" s="227"/>
    </row>
    <row r="31" spans="1:7" x14ac:dyDescent="0.2">
      <c r="A31" s="238" t="s">
        <v>25</v>
      </c>
      <c r="B31" s="225"/>
      <c r="C31" s="225"/>
      <c r="D31" s="225"/>
      <c r="E31" s="225"/>
      <c r="F31" s="225"/>
      <c r="G31" s="225"/>
    </row>
    <row r="32" spans="1:7" x14ac:dyDescent="0.2">
      <c r="A32" s="242" t="s">
        <v>19</v>
      </c>
      <c r="B32" s="243"/>
      <c r="C32" s="243"/>
      <c r="D32" s="243"/>
      <c r="E32" s="243"/>
      <c r="F32" s="243"/>
      <c r="G32" s="243"/>
    </row>
    <row r="33" spans="6:6" s="245" customFormat="1" x14ac:dyDescent="0.2">
      <c r="F33" s="216"/>
    </row>
    <row r="34" spans="6:6" s="245" customFormat="1" x14ac:dyDescent="0.2"/>
    <row r="35" spans="6:6" s="245" customFormat="1" x14ac:dyDescent="0.2"/>
    <row r="36" spans="6:6" s="245" customFormat="1" x14ac:dyDescent="0.2"/>
    <row r="37" spans="6:6" s="245" customFormat="1" x14ac:dyDescent="0.2"/>
    <row r="38" spans="6:6" s="245" customFormat="1" x14ac:dyDescent="0.2"/>
    <row r="39" spans="6:6" s="245" customFormat="1" x14ac:dyDescent="0.2"/>
    <row r="40" spans="6:6" s="245" customFormat="1" x14ac:dyDescent="0.2"/>
  </sheetData>
  <phoneticPr fontId="6" type="noConversion"/>
  <printOptions horizontalCentered="1"/>
  <pageMargins left="0.38" right="0.16" top="0.73" bottom="0.77" header="0.34" footer="0.17"/>
  <pageSetup fitToWidth="2" fitToHeight="0" orientation="portrait" horizontalDpi="4294967292" verticalDpi="300" r:id="rId1"/>
  <headerFooter alignWithMargins="0">
    <oddHeader>&amp;A</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67287-423E-4AF0-B20E-7C5A61FA02FE}">
  <sheetPr codeName="Sheet6">
    <tabColor rgb="FFFFC000"/>
    <pageSetUpPr fitToPage="1"/>
  </sheetPr>
  <dimension ref="A1:L29"/>
  <sheetViews>
    <sheetView zoomScale="120" zoomScaleNormal="120" workbookViewId="0">
      <selection activeCell="J48" sqref="J48"/>
    </sheetView>
  </sheetViews>
  <sheetFormatPr defaultColWidth="9.140625" defaultRowHeight="11.25" x14ac:dyDescent="0.2"/>
  <cols>
    <col min="1" max="1" width="16.140625" style="47" customWidth="1"/>
    <col min="2" max="2" width="8.7109375" style="47" customWidth="1"/>
    <col min="3" max="3" width="9.7109375" style="47" customWidth="1"/>
    <col min="4" max="4" width="9.140625" style="47"/>
    <col min="5" max="6" width="9.7109375" style="47" customWidth="1"/>
    <col min="7" max="7" width="10.140625" style="47" customWidth="1"/>
    <col min="8" max="8" width="8.85546875" style="47" customWidth="1"/>
    <col min="9" max="9" width="9.5703125" style="47" customWidth="1"/>
    <col min="10" max="10" width="10.140625" style="47" customWidth="1"/>
    <col min="11" max="16384" width="9.140625" style="47"/>
  </cols>
  <sheetData>
    <row r="1" spans="1:12" s="40" customFormat="1" ht="42" x14ac:dyDescent="0.2">
      <c r="A1" s="38" t="s">
        <v>88</v>
      </c>
      <c r="B1" s="38" t="s">
        <v>26</v>
      </c>
      <c r="C1" s="38" t="s">
        <v>27</v>
      </c>
      <c r="D1" s="38" t="s">
        <v>62</v>
      </c>
      <c r="E1" s="38" t="s">
        <v>63</v>
      </c>
      <c r="F1" s="38" t="s">
        <v>64</v>
      </c>
      <c r="G1" s="38" t="s">
        <v>65</v>
      </c>
      <c r="H1" s="38" t="s">
        <v>96</v>
      </c>
      <c r="I1" s="38" t="s">
        <v>66</v>
      </c>
      <c r="J1" s="39"/>
    </row>
    <row r="2" spans="1:12" s="42" customFormat="1" ht="22.5" x14ac:dyDescent="0.2">
      <c r="A2" s="41" t="s">
        <v>104</v>
      </c>
      <c r="B2" s="30"/>
      <c r="C2" s="30"/>
      <c r="D2" s="82"/>
      <c r="E2" s="30"/>
      <c r="F2" s="30"/>
      <c r="G2" s="30"/>
      <c r="H2" s="82"/>
      <c r="I2" s="30"/>
    </row>
    <row r="3" spans="1:12" s="42" customFormat="1" ht="22.5" x14ac:dyDescent="0.2">
      <c r="A3" s="43" t="s">
        <v>67</v>
      </c>
      <c r="B3" s="30"/>
      <c r="C3" s="30"/>
      <c r="D3" s="82"/>
      <c r="E3" s="30"/>
      <c r="F3" s="30"/>
      <c r="G3" s="30"/>
      <c r="H3" s="82"/>
      <c r="I3" s="30"/>
    </row>
    <row r="4" spans="1:12" s="42" customFormat="1" ht="22.5" x14ac:dyDescent="0.2">
      <c r="A4" s="41" t="s">
        <v>68</v>
      </c>
      <c r="B4" s="30"/>
      <c r="C4" s="30"/>
      <c r="D4" s="82"/>
      <c r="E4" s="30"/>
      <c r="F4" s="30"/>
      <c r="G4" s="30"/>
      <c r="H4" s="82"/>
      <c r="I4" s="30"/>
    </row>
    <row r="5" spans="1:12" s="42" customFormat="1" x14ac:dyDescent="0.2">
      <c r="A5" s="41" t="s">
        <v>52</v>
      </c>
      <c r="B5" s="30"/>
      <c r="C5" s="30"/>
      <c r="D5" s="82"/>
      <c r="E5" s="30"/>
      <c r="F5" s="30"/>
      <c r="G5" s="30"/>
      <c r="H5" s="82"/>
      <c r="I5" s="30"/>
    </row>
    <row r="6" spans="1:12" s="42" customFormat="1" x14ac:dyDescent="0.2">
      <c r="A6" s="41" t="s">
        <v>79</v>
      </c>
      <c r="B6" s="30"/>
      <c r="C6" s="30"/>
      <c r="D6" s="82"/>
      <c r="E6" s="30"/>
      <c r="F6" s="30"/>
      <c r="G6" s="30"/>
      <c r="H6" s="82"/>
      <c r="I6" s="30"/>
    </row>
    <row r="7" spans="1:12" s="42" customFormat="1" ht="22.5" x14ac:dyDescent="0.2">
      <c r="A7" s="41" t="s">
        <v>69</v>
      </c>
      <c r="B7" s="30"/>
      <c r="C7" s="30"/>
      <c r="D7" s="82"/>
      <c r="E7" s="30"/>
      <c r="F7" s="30"/>
      <c r="G7" s="30"/>
      <c r="H7" s="82"/>
      <c r="I7" s="30"/>
    </row>
    <row r="8" spans="1:12" s="42" customFormat="1" x14ac:dyDescent="0.2">
      <c r="A8" s="41" t="s">
        <v>70</v>
      </c>
      <c r="B8" s="30"/>
      <c r="C8" s="30"/>
      <c r="D8" s="82"/>
      <c r="E8" s="30"/>
      <c r="F8" s="30"/>
      <c r="G8" s="30"/>
      <c r="H8" s="82"/>
      <c r="I8" s="30"/>
    </row>
    <row r="9" spans="1:12" s="45" customFormat="1" x14ac:dyDescent="0.2">
      <c r="A9" s="44" t="s">
        <v>19</v>
      </c>
      <c r="B9" s="83"/>
      <c r="C9" s="83"/>
      <c r="D9" s="82"/>
      <c r="E9" s="83"/>
      <c r="F9" s="83"/>
      <c r="G9" s="83"/>
      <c r="H9" s="82"/>
      <c r="I9" s="83"/>
      <c r="J9" s="42"/>
      <c r="K9" s="42"/>
    </row>
    <row r="10" spans="1:12" s="45" customFormat="1" x14ac:dyDescent="0.2">
      <c r="A10" s="46"/>
    </row>
    <row r="11" spans="1:12" x14ac:dyDescent="0.2">
      <c r="A11" s="46" t="s">
        <v>118</v>
      </c>
      <c r="B11" s="16"/>
      <c r="C11" s="16"/>
      <c r="D11" s="16"/>
      <c r="E11" s="16"/>
      <c r="F11" s="16"/>
      <c r="G11" s="16"/>
      <c r="H11" s="16"/>
      <c r="I11" s="16"/>
      <c r="J11" s="16"/>
      <c r="K11" s="16"/>
      <c r="L11" s="16"/>
    </row>
    <row r="12" spans="1:12" x14ac:dyDescent="0.2">
      <c r="A12" s="36"/>
      <c r="B12" s="48"/>
      <c r="C12" s="48"/>
      <c r="D12" s="48"/>
      <c r="E12" s="48"/>
      <c r="F12" s="48"/>
      <c r="G12" s="48"/>
      <c r="H12" s="48"/>
      <c r="I12" s="48"/>
      <c r="J12" s="16"/>
      <c r="K12" s="16"/>
      <c r="L12" s="16"/>
    </row>
    <row r="13" spans="1:12" x14ac:dyDescent="0.2">
      <c r="A13" s="16"/>
      <c r="B13" s="16"/>
      <c r="C13" s="16"/>
      <c r="D13" s="16"/>
      <c r="E13" s="16"/>
      <c r="F13" s="16"/>
      <c r="G13" s="16"/>
      <c r="H13" s="16"/>
      <c r="I13" s="16"/>
      <c r="J13" s="16"/>
      <c r="K13" s="16"/>
      <c r="L13" s="16"/>
    </row>
    <row r="14" spans="1:12" x14ac:dyDescent="0.2">
      <c r="A14" s="16"/>
      <c r="B14" s="16"/>
      <c r="C14" s="16"/>
      <c r="D14" s="16"/>
      <c r="E14" s="16"/>
      <c r="F14" s="16"/>
      <c r="G14" s="16"/>
      <c r="H14" s="16"/>
      <c r="I14" s="16"/>
      <c r="J14" s="16"/>
      <c r="K14" s="16"/>
      <c r="L14" s="16"/>
    </row>
    <row r="15" spans="1:12" x14ac:dyDescent="0.2">
      <c r="A15" s="16"/>
      <c r="B15" s="16"/>
      <c r="C15" s="16"/>
      <c r="D15" s="16"/>
      <c r="E15" s="16"/>
      <c r="F15" s="16"/>
      <c r="G15" s="16"/>
      <c r="H15" s="16"/>
      <c r="I15" s="16"/>
      <c r="J15" s="16"/>
      <c r="K15" s="16"/>
      <c r="L15" s="16"/>
    </row>
    <row r="16" spans="1:12" x14ac:dyDescent="0.2">
      <c r="A16" s="16"/>
      <c r="B16" s="16"/>
      <c r="C16" s="16"/>
      <c r="D16" s="16"/>
      <c r="E16" s="16"/>
      <c r="F16" s="16"/>
      <c r="G16" s="16"/>
      <c r="H16" s="16"/>
      <c r="I16" s="16"/>
      <c r="J16" s="16"/>
      <c r="K16" s="16"/>
      <c r="L16" s="16"/>
    </row>
    <row r="17" spans="1:12" x14ac:dyDescent="0.2">
      <c r="A17" s="16"/>
      <c r="B17" s="16"/>
      <c r="C17" s="16"/>
      <c r="D17" s="16"/>
      <c r="E17" s="16"/>
      <c r="F17" s="16"/>
      <c r="G17" s="16"/>
      <c r="H17" s="16"/>
      <c r="I17" s="16"/>
      <c r="J17" s="16"/>
      <c r="K17" s="16"/>
      <c r="L17" s="16"/>
    </row>
    <row r="18" spans="1:12" x14ac:dyDescent="0.2">
      <c r="A18" s="16"/>
      <c r="B18" s="16"/>
      <c r="C18" s="16"/>
      <c r="D18" s="16"/>
      <c r="E18" s="16"/>
      <c r="F18" s="16"/>
      <c r="G18" s="16"/>
      <c r="H18" s="16"/>
      <c r="I18" s="16"/>
      <c r="J18" s="16"/>
      <c r="K18" s="16"/>
      <c r="L18" s="16"/>
    </row>
    <row r="19" spans="1:12" x14ac:dyDescent="0.2">
      <c r="A19" s="16"/>
      <c r="B19" s="16"/>
      <c r="C19" s="16"/>
      <c r="D19" s="16"/>
      <c r="E19" s="16"/>
      <c r="F19" s="16"/>
      <c r="G19" s="16"/>
      <c r="H19" s="16"/>
      <c r="I19" s="16"/>
      <c r="J19" s="16"/>
      <c r="K19" s="16"/>
      <c r="L19" s="16"/>
    </row>
    <row r="20" spans="1:12" x14ac:dyDescent="0.2">
      <c r="A20" s="16"/>
      <c r="B20" s="16"/>
      <c r="C20" s="16"/>
      <c r="D20" s="16"/>
      <c r="E20" s="16"/>
      <c r="F20" s="16"/>
      <c r="G20" s="16"/>
      <c r="H20" s="16"/>
      <c r="I20" s="16"/>
      <c r="J20" s="16"/>
      <c r="K20" s="16"/>
      <c r="L20" s="16"/>
    </row>
    <row r="21" spans="1:12" x14ac:dyDescent="0.2">
      <c r="A21" s="16"/>
      <c r="B21" s="16"/>
      <c r="C21" s="16"/>
      <c r="D21" s="16"/>
      <c r="E21" s="16"/>
      <c r="F21" s="16"/>
      <c r="G21" s="16"/>
      <c r="H21" s="16"/>
      <c r="I21" s="16"/>
      <c r="J21" s="16"/>
      <c r="K21" s="16"/>
      <c r="L21" s="16"/>
    </row>
    <row r="22" spans="1:12" x14ac:dyDescent="0.2">
      <c r="A22" s="16"/>
      <c r="B22" s="16"/>
      <c r="C22" s="16"/>
      <c r="D22" s="16"/>
      <c r="E22" s="16"/>
      <c r="F22" s="16"/>
      <c r="G22" s="16"/>
      <c r="H22" s="16"/>
      <c r="I22" s="16"/>
      <c r="J22" s="16"/>
      <c r="K22" s="16"/>
      <c r="L22" s="16"/>
    </row>
    <row r="23" spans="1:12" x14ac:dyDescent="0.2">
      <c r="A23" s="16"/>
      <c r="B23" s="16"/>
      <c r="C23" s="16"/>
      <c r="D23" s="16"/>
      <c r="E23" s="16"/>
      <c r="F23" s="16"/>
      <c r="G23" s="16"/>
      <c r="H23" s="16"/>
      <c r="I23" s="16"/>
      <c r="J23" s="16"/>
      <c r="K23" s="16"/>
      <c r="L23" s="16"/>
    </row>
    <row r="24" spans="1:12" x14ac:dyDescent="0.2">
      <c r="A24" s="16"/>
      <c r="B24" s="16"/>
      <c r="C24" s="16"/>
      <c r="D24" s="16"/>
      <c r="E24" s="16"/>
      <c r="F24" s="16"/>
      <c r="G24" s="16"/>
      <c r="H24" s="16"/>
      <c r="I24" s="16"/>
      <c r="J24" s="16"/>
      <c r="K24" s="16"/>
      <c r="L24" s="16"/>
    </row>
    <row r="25" spans="1:12" x14ac:dyDescent="0.2">
      <c r="A25" s="16"/>
      <c r="B25" s="16"/>
      <c r="C25" s="16"/>
      <c r="D25" s="16"/>
      <c r="E25" s="16"/>
      <c r="F25" s="16"/>
      <c r="G25" s="16"/>
      <c r="H25" s="16"/>
      <c r="I25" s="16"/>
      <c r="J25" s="16"/>
      <c r="K25" s="16"/>
      <c r="L25" s="16"/>
    </row>
    <row r="26" spans="1:12" x14ac:dyDescent="0.2">
      <c r="A26" s="16"/>
      <c r="B26" s="16"/>
      <c r="C26" s="16"/>
      <c r="D26" s="16"/>
      <c r="E26" s="16"/>
      <c r="F26" s="16"/>
      <c r="G26" s="16"/>
      <c r="H26" s="16"/>
      <c r="I26" s="16"/>
      <c r="J26" s="16"/>
      <c r="K26" s="16"/>
      <c r="L26" s="16"/>
    </row>
    <row r="27" spans="1:12" x14ac:dyDescent="0.2">
      <c r="A27" s="16"/>
      <c r="B27" s="16"/>
      <c r="C27" s="16"/>
      <c r="D27" s="16"/>
      <c r="E27" s="16"/>
      <c r="F27" s="16"/>
      <c r="G27" s="16"/>
      <c r="H27" s="16"/>
      <c r="I27" s="16"/>
      <c r="J27" s="16"/>
      <c r="K27" s="16"/>
      <c r="L27" s="16"/>
    </row>
    <row r="28" spans="1:12" x14ac:dyDescent="0.2">
      <c r="A28" s="16"/>
      <c r="B28" s="16"/>
      <c r="C28" s="16"/>
      <c r="D28" s="16"/>
      <c r="E28" s="16"/>
      <c r="F28" s="16"/>
      <c r="G28" s="16"/>
      <c r="H28" s="16"/>
      <c r="I28" s="16"/>
      <c r="J28" s="16"/>
      <c r="K28" s="16"/>
      <c r="L28" s="16"/>
    </row>
    <row r="29" spans="1:12" x14ac:dyDescent="0.2">
      <c r="A29" s="16"/>
      <c r="B29" s="16"/>
      <c r="C29" s="16"/>
      <c r="D29" s="16"/>
      <c r="E29" s="16"/>
      <c r="F29" s="16"/>
      <c r="G29" s="16"/>
      <c r="H29" s="16"/>
      <c r="I29" s="16"/>
      <c r="J29" s="16"/>
      <c r="K29" s="16"/>
      <c r="L29" s="16"/>
    </row>
  </sheetData>
  <phoneticPr fontId="6" type="noConversion"/>
  <printOptions horizontalCentered="1"/>
  <pageMargins left="0.25" right="0.25" top="0.88" bottom="0.77" header="0.41" footer="0.17"/>
  <pageSetup fitToWidth="2" fitToHeight="0" orientation="portrait" horizontalDpi="4294967292" verticalDpi="300" r:id="rId1"/>
  <headerFooter alignWithMargins="0">
    <oddHeader>&amp;A</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B2DB3-E78B-49BA-B71A-42E23F86C4AC}">
  <sheetPr codeName="Sheet9">
    <tabColor rgb="FFFFC000"/>
  </sheetPr>
  <dimension ref="A1:I30"/>
  <sheetViews>
    <sheetView zoomScale="130" zoomScaleNormal="130" workbookViewId="0">
      <selection activeCell="J48" sqref="J48"/>
    </sheetView>
  </sheetViews>
  <sheetFormatPr defaultColWidth="9.140625" defaultRowHeight="11.25" x14ac:dyDescent="0.2"/>
  <cols>
    <col min="1" max="1" width="21" style="1" customWidth="1"/>
    <col min="2" max="2" width="9" style="1" customWidth="1"/>
    <col min="3" max="3" width="10.85546875" style="1" customWidth="1"/>
    <col min="4" max="4" width="8.42578125" style="1" customWidth="1"/>
    <col min="5" max="6" width="10.85546875" style="1" customWidth="1"/>
    <col min="7" max="7" width="12.5703125" style="2" customWidth="1"/>
    <col min="8" max="8" width="11.5703125" style="2" customWidth="1"/>
    <col min="9" max="9" width="11" style="2" customWidth="1"/>
    <col min="10" max="16384" width="9.140625" style="1"/>
  </cols>
  <sheetData>
    <row r="1" spans="1:9" ht="63" x14ac:dyDescent="0.2">
      <c r="A1" s="6" t="s">
        <v>105</v>
      </c>
      <c r="B1" s="6" t="s">
        <v>71</v>
      </c>
      <c r="C1" s="6" t="s">
        <v>30</v>
      </c>
      <c r="D1" s="6" t="s">
        <v>96</v>
      </c>
      <c r="E1" s="6" t="s">
        <v>151</v>
      </c>
      <c r="F1" s="6" t="s">
        <v>154</v>
      </c>
      <c r="G1" s="6" t="s">
        <v>72</v>
      </c>
      <c r="H1" s="6" t="s">
        <v>53</v>
      </c>
      <c r="I1" s="6" t="s">
        <v>54</v>
      </c>
    </row>
    <row r="2" spans="1:9" x14ac:dyDescent="0.2">
      <c r="A2" s="19"/>
      <c r="B2" s="24"/>
      <c r="E2" s="22"/>
      <c r="G2" s="50"/>
      <c r="H2" s="13"/>
      <c r="I2" s="51"/>
    </row>
    <row r="3" spans="1:9" x14ac:dyDescent="0.2">
      <c r="A3" s="20" t="s">
        <v>84</v>
      </c>
      <c r="B3" s="16"/>
      <c r="E3" s="22"/>
      <c r="G3" s="13"/>
      <c r="H3" s="13"/>
      <c r="I3" s="23"/>
    </row>
    <row r="4" spans="1:9" x14ac:dyDescent="0.2">
      <c r="A4" s="9" t="s">
        <v>21</v>
      </c>
      <c r="B4" s="3"/>
      <c r="C4" s="3"/>
      <c r="D4" s="4"/>
      <c r="E4" s="3"/>
      <c r="F4" s="3"/>
      <c r="G4" s="5"/>
      <c r="H4" s="5"/>
      <c r="I4" s="49"/>
    </row>
    <row r="5" spans="1:9" x14ac:dyDescent="0.2">
      <c r="A5" s="9" t="s">
        <v>22</v>
      </c>
      <c r="B5" s="3"/>
      <c r="C5" s="3"/>
      <c r="D5" s="4"/>
      <c r="E5" s="3"/>
      <c r="F5" s="3"/>
      <c r="G5" s="5"/>
      <c r="H5" s="5"/>
      <c r="I5" s="49"/>
    </row>
    <row r="6" spans="1:9" x14ac:dyDescent="0.2">
      <c r="A6" s="9" t="s">
        <v>23</v>
      </c>
      <c r="B6" s="3"/>
      <c r="C6" s="3"/>
      <c r="D6" s="4"/>
      <c r="E6" s="3"/>
      <c r="F6" s="3"/>
      <c r="G6" s="5"/>
      <c r="H6" s="5"/>
      <c r="I6" s="49"/>
    </row>
    <row r="7" spans="1:9" x14ac:dyDescent="0.2">
      <c r="A7" s="9" t="s">
        <v>24</v>
      </c>
      <c r="B7" s="3"/>
      <c r="C7" s="3"/>
      <c r="D7" s="4"/>
      <c r="E7" s="3"/>
      <c r="F7" s="3"/>
      <c r="G7" s="5"/>
      <c r="H7" s="5"/>
      <c r="I7" s="49"/>
    </row>
    <row r="8" spans="1:9" x14ac:dyDescent="0.2">
      <c r="A8" s="9" t="s">
        <v>25</v>
      </c>
      <c r="B8" s="84"/>
      <c r="C8" s="3"/>
      <c r="D8" s="11"/>
      <c r="E8" s="3"/>
      <c r="F8" s="3"/>
      <c r="G8" s="5"/>
      <c r="H8" s="5"/>
      <c r="I8" s="49"/>
    </row>
    <row r="9" spans="1:9" x14ac:dyDescent="0.2">
      <c r="A9" s="169" t="s">
        <v>19</v>
      </c>
      <c r="B9" s="174"/>
      <c r="C9" s="181"/>
      <c r="D9" s="167"/>
      <c r="E9" s="181"/>
      <c r="F9" s="181"/>
      <c r="G9" s="168"/>
      <c r="H9" s="168"/>
      <c r="I9" s="175"/>
    </row>
    <row r="10" spans="1:9" x14ac:dyDescent="0.2">
      <c r="A10" s="19"/>
      <c r="G10" s="13"/>
      <c r="H10" s="13"/>
      <c r="I10" s="52"/>
    </row>
    <row r="11" spans="1:9" x14ac:dyDescent="0.2">
      <c r="A11" s="20" t="s">
        <v>86</v>
      </c>
      <c r="B11" s="22"/>
      <c r="C11" s="53"/>
      <c r="E11" s="22"/>
      <c r="F11" s="22"/>
      <c r="G11" s="13"/>
      <c r="H11" s="13"/>
      <c r="I11" s="52"/>
    </row>
    <row r="12" spans="1:9" x14ac:dyDescent="0.2">
      <c r="A12" s="9" t="s">
        <v>8</v>
      </c>
      <c r="B12" s="3"/>
      <c r="C12" s="3"/>
      <c r="D12" s="11"/>
      <c r="E12" s="3"/>
      <c r="F12" s="3"/>
      <c r="G12" s="5"/>
      <c r="H12" s="5"/>
      <c r="I12" s="54"/>
    </row>
    <row r="13" spans="1:9" x14ac:dyDescent="0.2">
      <c r="A13" s="9" t="s">
        <v>127</v>
      </c>
      <c r="B13" s="3"/>
      <c r="C13" s="3"/>
      <c r="D13" s="11"/>
      <c r="E13" s="3"/>
      <c r="F13" s="3"/>
      <c r="G13" s="5"/>
      <c r="H13" s="5"/>
      <c r="I13" s="54"/>
    </row>
    <row r="14" spans="1:9" x14ac:dyDescent="0.2">
      <c r="A14" s="9" t="s">
        <v>173</v>
      </c>
      <c r="B14" s="3"/>
      <c r="C14" s="3"/>
      <c r="D14" s="11"/>
      <c r="E14" s="3"/>
      <c r="F14" s="3"/>
      <c r="G14" s="5"/>
      <c r="H14" s="5"/>
      <c r="I14" s="54"/>
    </row>
    <row r="15" spans="1:9" x14ac:dyDescent="0.2">
      <c r="A15" s="9" t="s">
        <v>141</v>
      </c>
      <c r="B15" s="3"/>
      <c r="C15" s="3"/>
      <c r="D15" s="11"/>
      <c r="E15" s="3"/>
      <c r="F15" s="3"/>
      <c r="G15" s="5"/>
      <c r="H15" s="5"/>
      <c r="I15" s="54"/>
    </row>
    <row r="16" spans="1:9" x14ac:dyDescent="0.2">
      <c r="A16" s="9" t="s">
        <v>9</v>
      </c>
      <c r="B16" s="3"/>
      <c r="C16" s="3"/>
      <c r="D16" s="11"/>
      <c r="E16" s="3"/>
      <c r="F16" s="3"/>
      <c r="G16" s="5"/>
      <c r="H16" s="5"/>
      <c r="I16" s="54"/>
    </row>
    <row r="17" spans="1:9" x14ac:dyDescent="0.2">
      <c r="A17" s="9" t="s">
        <v>11</v>
      </c>
      <c r="B17" s="3"/>
      <c r="C17" s="3"/>
      <c r="D17" s="11"/>
      <c r="E17" s="3"/>
      <c r="F17" s="3"/>
      <c r="G17" s="5"/>
      <c r="H17" s="5"/>
      <c r="I17" s="54"/>
    </row>
    <row r="18" spans="1:9" x14ac:dyDescent="0.2">
      <c r="A18" s="9" t="s">
        <v>10</v>
      </c>
      <c r="B18" s="3"/>
      <c r="C18" s="3"/>
      <c r="D18" s="11"/>
      <c r="E18" s="3"/>
      <c r="F18" s="3"/>
      <c r="G18" s="5"/>
      <c r="H18" s="5"/>
      <c r="I18" s="54"/>
    </row>
    <row r="19" spans="1:9" x14ac:dyDescent="0.2">
      <c r="A19" s="9" t="s">
        <v>164</v>
      </c>
      <c r="B19" s="3"/>
      <c r="C19" s="3"/>
      <c r="D19" s="11"/>
      <c r="E19" s="3"/>
      <c r="F19" s="3"/>
      <c r="G19" s="5"/>
      <c r="H19" s="5"/>
      <c r="I19" s="54"/>
    </row>
    <row r="20" spans="1:9" x14ac:dyDescent="0.2">
      <c r="A20" s="9" t="s">
        <v>165</v>
      </c>
      <c r="B20" s="3"/>
      <c r="C20" s="3"/>
      <c r="D20" s="11"/>
      <c r="E20" s="3"/>
      <c r="F20" s="3"/>
      <c r="G20" s="5"/>
      <c r="H20" s="5"/>
      <c r="I20" s="54"/>
    </row>
    <row r="21" spans="1:9" x14ac:dyDescent="0.2">
      <c r="A21" s="9" t="s">
        <v>12</v>
      </c>
      <c r="B21" s="3"/>
      <c r="C21" s="3"/>
      <c r="D21" s="11"/>
      <c r="E21" s="3"/>
      <c r="F21" s="3"/>
      <c r="G21" s="5"/>
      <c r="H21" s="5"/>
      <c r="I21" s="54"/>
    </row>
    <row r="22" spans="1:9" x14ac:dyDescent="0.2">
      <c r="A22" s="9" t="s">
        <v>142</v>
      </c>
      <c r="B22" s="3"/>
      <c r="C22" s="3"/>
      <c r="D22" s="11"/>
      <c r="E22" s="3"/>
      <c r="F22" s="3"/>
      <c r="G22" s="5"/>
      <c r="H22" s="5"/>
      <c r="I22" s="54"/>
    </row>
    <row r="23" spans="1:9" x14ac:dyDescent="0.2">
      <c r="A23" s="9" t="s">
        <v>143</v>
      </c>
      <c r="B23" s="3"/>
      <c r="C23" s="3"/>
      <c r="D23" s="11"/>
      <c r="E23" s="3"/>
      <c r="F23" s="3"/>
      <c r="G23" s="5"/>
      <c r="H23" s="5"/>
      <c r="I23" s="54"/>
    </row>
    <row r="24" spans="1:9" x14ac:dyDescent="0.2">
      <c r="A24" s="9" t="s">
        <v>13</v>
      </c>
      <c r="B24" s="3"/>
      <c r="C24" s="3"/>
      <c r="D24" s="11"/>
      <c r="E24" s="3"/>
      <c r="F24" s="3"/>
      <c r="G24" s="5"/>
      <c r="H24" s="5"/>
      <c r="I24" s="54"/>
    </row>
    <row r="25" spans="1:9" x14ac:dyDescent="0.2">
      <c r="A25" s="9" t="s">
        <v>14</v>
      </c>
      <c r="B25" s="3"/>
      <c r="C25" s="3"/>
      <c r="D25" s="11"/>
      <c r="E25" s="3"/>
      <c r="F25" s="3"/>
      <c r="G25" s="5"/>
      <c r="H25" s="5"/>
      <c r="I25" s="54"/>
    </row>
    <row r="26" spans="1:9" x14ac:dyDescent="0.2">
      <c r="A26" s="9" t="s">
        <v>16</v>
      </c>
      <c r="B26" s="3"/>
      <c r="C26" s="3"/>
      <c r="D26" s="11"/>
      <c r="E26" s="3"/>
      <c r="F26" s="3"/>
      <c r="G26" s="5"/>
      <c r="H26" s="5"/>
      <c r="I26" s="54"/>
    </row>
    <row r="27" spans="1:9" x14ac:dyDescent="0.2">
      <c r="A27" s="9" t="s">
        <v>114</v>
      </c>
      <c r="B27" s="3"/>
      <c r="C27" s="3"/>
      <c r="D27" s="11"/>
      <c r="E27" s="3"/>
      <c r="F27" s="3"/>
      <c r="G27" s="5"/>
      <c r="H27" s="5"/>
      <c r="I27" s="54"/>
    </row>
    <row r="28" spans="1:9" x14ac:dyDescent="0.2">
      <c r="A28" s="169" t="s">
        <v>19</v>
      </c>
      <c r="B28" s="174"/>
      <c r="C28" s="181"/>
      <c r="D28" s="167"/>
      <c r="E28" s="181"/>
      <c r="F28" s="181"/>
      <c r="G28" s="168"/>
      <c r="H28" s="168"/>
      <c r="I28" s="175"/>
    </row>
    <row r="29" spans="1:9" x14ac:dyDescent="0.2">
      <c r="A29" s="19"/>
      <c r="G29" s="13"/>
      <c r="H29" s="13"/>
      <c r="I29" s="52"/>
    </row>
    <row r="30" spans="1:9" x14ac:dyDescent="0.2">
      <c r="A30" s="19" t="s">
        <v>144</v>
      </c>
      <c r="G30" s="14"/>
      <c r="H30" s="14"/>
      <c r="I30" s="23"/>
    </row>
  </sheetData>
  <phoneticPr fontId="6" type="noConversion"/>
  <printOptions gridLines="1" gridLinesSet="0"/>
  <pageMargins left="0.36" right="0.25" top="0.92" bottom="0.77" header="0.57999999999999996" footer="0.17"/>
  <pageSetup scale="90" fitToWidth="2" fitToHeight="0" orientation="portrait" horizontalDpi="4294967292" verticalDpi="300" r:id="rId1"/>
  <headerFooter alignWithMargins="0">
    <oddHeader>&amp;A</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514EA-A207-4726-B1F1-499913854985}">
  <sheetPr codeName="Sheet10">
    <tabColor rgb="FFFFC000"/>
    <pageSetUpPr fitToPage="1"/>
  </sheetPr>
  <dimension ref="A2:J32"/>
  <sheetViews>
    <sheetView zoomScale="120" zoomScaleNormal="120" workbookViewId="0">
      <selection activeCell="J48" sqref="J48"/>
    </sheetView>
  </sheetViews>
  <sheetFormatPr defaultColWidth="9.140625" defaultRowHeight="11.25" x14ac:dyDescent="0.2"/>
  <cols>
    <col min="1" max="1" width="18" style="1" customWidth="1"/>
    <col min="2" max="2" width="6.7109375" style="1" customWidth="1"/>
    <col min="3" max="3" width="10.85546875" style="1" customWidth="1"/>
    <col min="4" max="4" width="7.42578125" style="1" customWidth="1"/>
    <col min="5" max="5" width="7" style="1" customWidth="1"/>
    <col min="6" max="6" width="8.5703125" style="1" customWidth="1"/>
    <col min="7" max="7" width="10.7109375" style="2" customWidth="1"/>
    <col min="8" max="8" width="9.85546875" style="2" customWidth="1"/>
    <col min="9" max="9" width="20.85546875" style="2" customWidth="1"/>
    <col min="10" max="10" width="9.85546875" style="2" customWidth="1"/>
    <col min="11" max="16384" width="9.140625" style="1"/>
  </cols>
  <sheetData>
    <row r="2" spans="1:10" ht="73.5" x14ac:dyDescent="0.2">
      <c r="A2" s="6" t="s">
        <v>105</v>
      </c>
      <c r="B2" s="6" t="s">
        <v>71</v>
      </c>
      <c r="C2" s="6" t="s">
        <v>55</v>
      </c>
      <c r="D2" s="6" t="s">
        <v>56</v>
      </c>
      <c r="E2" s="6" t="s">
        <v>57</v>
      </c>
      <c r="F2" s="6" t="s">
        <v>58</v>
      </c>
      <c r="G2" s="6" t="s">
        <v>59</v>
      </c>
      <c r="H2" s="6" t="s">
        <v>60</v>
      </c>
      <c r="I2" s="6" t="s">
        <v>61</v>
      </c>
      <c r="J2" s="6" t="s">
        <v>28</v>
      </c>
    </row>
    <row r="3" spans="1:10" x14ac:dyDescent="0.2">
      <c r="A3" s="19"/>
      <c r="G3" s="57"/>
      <c r="H3" s="13"/>
      <c r="J3" s="23"/>
    </row>
    <row r="4" spans="1:10" x14ac:dyDescent="0.2">
      <c r="A4" s="20" t="s">
        <v>84</v>
      </c>
      <c r="B4" s="16"/>
      <c r="H4" s="13"/>
      <c r="J4" s="23"/>
    </row>
    <row r="5" spans="1:10" x14ac:dyDescent="0.2">
      <c r="A5" s="9" t="s">
        <v>21</v>
      </c>
      <c r="B5" s="3"/>
      <c r="C5" s="3"/>
      <c r="D5" s="4"/>
      <c r="E5" s="10"/>
      <c r="F5" s="8"/>
      <c r="G5" s="56"/>
      <c r="H5" s="5"/>
      <c r="I5" s="5"/>
      <c r="J5" s="49"/>
    </row>
    <row r="6" spans="1:10" x14ac:dyDescent="0.2">
      <c r="A6" s="9" t="s">
        <v>22</v>
      </c>
      <c r="B6" s="3"/>
      <c r="C6" s="3"/>
      <c r="D6" s="4"/>
      <c r="E6" s="10"/>
      <c r="F6" s="8"/>
      <c r="G6" s="56"/>
      <c r="H6" s="5"/>
      <c r="I6" s="5"/>
      <c r="J6" s="49"/>
    </row>
    <row r="7" spans="1:10" x14ac:dyDescent="0.2">
      <c r="A7" s="9" t="s">
        <v>23</v>
      </c>
      <c r="B7" s="3"/>
      <c r="C7" s="3"/>
      <c r="D7" s="11"/>
      <c r="E7" s="10"/>
      <c r="F7" s="8"/>
      <c r="G7" s="56"/>
      <c r="H7" s="5"/>
      <c r="I7" s="5"/>
      <c r="J7" s="49"/>
    </row>
    <row r="8" spans="1:10" x14ac:dyDescent="0.2">
      <c r="A8" s="9" t="s">
        <v>24</v>
      </c>
      <c r="B8" s="3"/>
      <c r="C8" s="3"/>
      <c r="D8" s="11"/>
      <c r="E8" s="10"/>
      <c r="F8" s="8"/>
      <c r="G8" s="56"/>
      <c r="H8" s="5"/>
      <c r="I8" s="5"/>
      <c r="J8" s="49"/>
    </row>
    <row r="9" spans="1:10" x14ac:dyDescent="0.2">
      <c r="A9" s="9" t="s">
        <v>25</v>
      </c>
      <c r="B9" s="3"/>
      <c r="C9" s="3"/>
      <c r="D9" s="11"/>
      <c r="E9" s="10"/>
      <c r="F9" s="8"/>
      <c r="G9" s="56"/>
      <c r="H9" s="5"/>
      <c r="I9" s="5"/>
      <c r="J9" s="49"/>
    </row>
    <row r="10" spans="1:10" x14ac:dyDescent="0.2">
      <c r="A10" s="169" t="s">
        <v>19</v>
      </c>
      <c r="B10" s="176"/>
      <c r="C10" s="176"/>
      <c r="D10" s="177"/>
      <c r="E10" s="176"/>
      <c r="F10" s="178"/>
      <c r="G10" s="179"/>
      <c r="H10" s="165"/>
      <c r="I10" s="179"/>
      <c r="J10" s="180"/>
    </row>
    <row r="11" spans="1:10" x14ac:dyDescent="0.2">
      <c r="A11" s="19"/>
      <c r="B11" s="22"/>
      <c r="F11" s="18"/>
      <c r="H11" s="13"/>
      <c r="J11" s="52"/>
    </row>
    <row r="12" spans="1:10" x14ac:dyDescent="0.2">
      <c r="A12" s="20" t="s">
        <v>86</v>
      </c>
      <c r="B12" s="22"/>
      <c r="C12" s="22"/>
      <c r="E12" s="22"/>
      <c r="F12" s="18"/>
      <c r="H12" s="13"/>
      <c r="J12" s="52"/>
    </row>
    <row r="13" spans="1:10" x14ac:dyDescent="0.2">
      <c r="A13" s="9" t="s">
        <v>8</v>
      </c>
      <c r="B13" s="3"/>
      <c r="C13" s="3"/>
      <c r="D13" s="4"/>
      <c r="E13" s="3"/>
      <c r="F13" s="8"/>
      <c r="G13" s="5"/>
      <c r="H13" s="5"/>
      <c r="I13" s="5"/>
      <c r="J13" s="49"/>
    </row>
    <row r="14" spans="1:10" x14ac:dyDescent="0.2">
      <c r="A14" s="9" t="s">
        <v>127</v>
      </c>
      <c r="B14" s="3"/>
      <c r="C14" s="3"/>
      <c r="D14" s="4"/>
      <c r="E14" s="3"/>
      <c r="F14" s="8"/>
      <c r="G14" s="5"/>
      <c r="H14" s="5"/>
      <c r="I14" s="5"/>
      <c r="J14" s="49"/>
    </row>
    <row r="15" spans="1:10" x14ac:dyDescent="0.2">
      <c r="A15" s="9" t="s">
        <v>173</v>
      </c>
      <c r="B15" s="3"/>
      <c r="C15" s="3"/>
      <c r="D15" s="4"/>
      <c r="E15" s="3"/>
      <c r="F15" s="8"/>
      <c r="G15" s="5"/>
      <c r="H15" s="5"/>
      <c r="I15" s="5"/>
      <c r="J15" s="49"/>
    </row>
    <row r="16" spans="1:10" x14ac:dyDescent="0.2">
      <c r="A16" s="9" t="s">
        <v>141</v>
      </c>
      <c r="B16" s="3"/>
      <c r="C16" s="3"/>
      <c r="D16" s="4"/>
      <c r="E16" s="3"/>
      <c r="F16" s="8"/>
      <c r="G16" s="5"/>
      <c r="H16" s="5"/>
      <c r="I16" s="5"/>
      <c r="J16" s="49"/>
    </row>
    <row r="17" spans="1:10" x14ac:dyDescent="0.2">
      <c r="A17" s="9" t="s">
        <v>9</v>
      </c>
      <c r="B17" s="3"/>
      <c r="C17" s="3"/>
      <c r="D17" s="4"/>
      <c r="E17" s="3"/>
      <c r="F17" s="8"/>
      <c r="G17" s="5"/>
      <c r="H17" s="5"/>
      <c r="I17" s="5"/>
      <c r="J17" s="49"/>
    </row>
    <row r="18" spans="1:10" x14ac:dyDescent="0.2">
      <c r="A18" s="9" t="s">
        <v>11</v>
      </c>
      <c r="B18" s="3"/>
      <c r="C18" s="3"/>
      <c r="D18" s="4"/>
      <c r="E18" s="3"/>
      <c r="F18" s="8"/>
      <c r="G18" s="5"/>
      <c r="H18" s="5"/>
      <c r="I18" s="5"/>
      <c r="J18" s="49"/>
    </row>
    <row r="19" spans="1:10" x14ac:dyDescent="0.2">
      <c r="A19" s="9" t="s">
        <v>10</v>
      </c>
      <c r="B19" s="3"/>
      <c r="C19" s="3"/>
      <c r="D19" s="4"/>
      <c r="E19" s="3"/>
      <c r="F19" s="8"/>
      <c r="G19" s="5"/>
      <c r="H19" s="5"/>
      <c r="I19" s="5"/>
      <c r="J19" s="49"/>
    </row>
    <row r="20" spans="1:10" x14ac:dyDescent="0.2">
      <c r="A20" s="9" t="s">
        <v>164</v>
      </c>
      <c r="B20" s="3"/>
      <c r="C20" s="3"/>
      <c r="D20" s="4"/>
      <c r="E20" s="3"/>
      <c r="F20" s="8"/>
      <c r="G20" s="5"/>
      <c r="H20" s="5"/>
      <c r="I20" s="5"/>
      <c r="J20" s="49"/>
    </row>
    <row r="21" spans="1:10" x14ac:dyDescent="0.2">
      <c r="A21" s="9" t="s">
        <v>165</v>
      </c>
      <c r="B21" s="3"/>
      <c r="C21" s="3"/>
      <c r="D21" s="4"/>
      <c r="E21" s="3"/>
      <c r="F21" s="8"/>
      <c r="G21" s="5"/>
      <c r="H21" s="5"/>
      <c r="I21" s="5"/>
      <c r="J21" s="49"/>
    </row>
    <row r="22" spans="1:10" x14ac:dyDescent="0.2">
      <c r="A22" s="9" t="s">
        <v>12</v>
      </c>
      <c r="B22" s="3"/>
      <c r="C22" s="3"/>
      <c r="D22" s="4"/>
      <c r="E22" s="3"/>
      <c r="F22" s="8"/>
      <c r="G22" s="5"/>
      <c r="H22" s="5"/>
      <c r="I22" s="5"/>
      <c r="J22" s="49"/>
    </row>
    <row r="23" spans="1:10" x14ac:dyDescent="0.2">
      <c r="A23" s="9" t="s">
        <v>142</v>
      </c>
      <c r="B23" s="3"/>
      <c r="C23" s="3"/>
      <c r="D23" s="4"/>
      <c r="E23" s="3"/>
      <c r="F23" s="8"/>
      <c r="G23" s="5"/>
      <c r="H23" s="5"/>
      <c r="I23" s="5"/>
      <c r="J23" s="49"/>
    </row>
    <row r="24" spans="1:10" x14ac:dyDescent="0.2">
      <c r="A24" s="9" t="s">
        <v>143</v>
      </c>
      <c r="B24" s="3"/>
      <c r="C24" s="3"/>
      <c r="D24" s="4"/>
      <c r="E24" s="3"/>
      <c r="F24" s="8"/>
      <c r="G24" s="5"/>
      <c r="H24" s="5"/>
      <c r="I24" s="5"/>
      <c r="J24" s="49"/>
    </row>
    <row r="25" spans="1:10" x14ac:dyDescent="0.2">
      <c r="A25" s="9" t="s">
        <v>13</v>
      </c>
      <c r="B25" s="3"/>
      <c r="C25" s="3"/>
      <c r="D25" s="4"/>
      <c r="E25" s="3"/>
      <c r="F25" s="8"/>
      <c r="G25" s="5"/>
      <c r="H25" s="5"/>
      <c r="I25" s="5"/>
      <c r="J25" s="49"/>
    </row>
    <row r="26" spans="1:10" x14ac:dyDescent="0.2">
      <c r="A26" s="9" t="s">
        <v>14</v>
      </c>
      <c r="B26" s="3"/>
      <c r="C26" s="3"/>
      <c r="D26" s="4"/>
      <c r="E26" s="3"/>
      <c r="F26" s="8"/>
      <c r="G26" s="5"/>
      <c r="H26" s="5"/>
      <c r="I26" s="5"/>
      <c r="J26" s="49"/>
    </row>
    <row r="27" spans="1:10" x14ac:dyDescent="0.2">
      <c r="A27" s="9" t="s">
        <v>16</v>
      </c>
      <c r="B27" s="3"/>
      <c r="C27" s="3"/>
      <c r="D27" s="4"/>
      <c r="E27" s="3"/>
      <c r="F27" s="8"/>
      <c r="G27" s="5"/>
      <c r="H27" s="5"/>
      <c r="I27" s="5"/>
      <c r="J27" s="49"/>
    </row>
    <row r="28" spans="1:10" x14ac:dyDescent="0.2">
      <c r="A28" s="9" t="s">
        <v>114</v>
      </c>
      <c r="B28" s="3"/>
      <c r="C28" s="3"/>
      <c r="D28" s="4"/>
      <c r="E28" s="3"/>
      <c r="F28" s="8"/>
      <c r="G28" s="5"/>
      <c r="H28" s="5"/>
      <c r="I28" s="5"/>
      <c r="J28" s="49"/>
    </row>
    <row r="29" spans="1:10" x14ac:dyDescent="0.2">
      <c r="A29" s="169" t="s">
        <v>19</v>
      </c>
      <c r="B29" s="176"/>
      <c r="C29" s="176"/>
      <c r="D29" s="177"/>
      <c r="E29" s="176"/>
      <c r="F29" s="178"/>
      <c r="G29" s="179"/>
      <c r="H29" s="165"/>
      <c r="I29" s="179"/>
      <c r="J29" s="180"/>
    </row>
    <row r="30" spans="1:10" x14ac:dyDescent="0.2">
      <c r="A30" s="19"/>
      <c r="F30" s="18"/>
      <c r="H30" s="13"/>
      <c r="J30" s="52"/>
    </row>
    <row r="31" spans="1:10" x14ac:dyDescent="0.2">
      <c r="A31" s="19"/>
      <c r="G31" s="14"/>
      <c r="H31" s="14"/>
      <c r="I31" s="14"/>
      <c r="J31" s="23"/>
    </row>
    <row r="32" spans="1:10" x14ac:dyDescent="0.2">
      <c r="A32" s="29" t="s">
        <v>29</v>
      </c>
      <c r="B32" s="28"/>
      <c r="C32" s="28"/>
      <c r="D32" s="28"/>
      <c r="E32" s="28"/>
      <c r="F32" s="28"/>
      <c r="G32" s="15"/>
      <c r="H32" s="15"/>
      <c r="I32" s="15"/>
      <c r="J32" s="55"/>
    </row>
  </sheetData>
  <phoneticPr fontId="6" type="noConversion"/>
  <printOptions gridLines="1" gridLinesSet="0"/>
  <pageMargins left="0.25" right="0.25" top="0.73" bottom="0.77" header="0.17" footer="0.17"/>
  <pageSetup fitToWidth="2" fitToHeight="0" orientation="landscape" horizontalDpi="4294967292" verticalDpi="300" r:id="rId1"/>
  <headerFooter alignWithMargins="0">
    <oddHeader>&amp;A</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2949B-69E1-4D57-9148-4BF9FBF76148}">
  <sheetPr codeName="Sheet12">
    <tabColor rgb="FFFFC000"/>
    <pageSetUpPr fitToPage="1"/>
  </sheetPr>
  <dimension ref="A1:F33"/>
  <sheetViews>
    <sheetView zoomScale="130" zoomScaleNormal="130" workbookViewId="0">
      <selection activeCell="J48" sqref="J48"/>
    </sheetView>
  </sheetViews>
  <sheetFormatPr defaultColWidth="9.140625" defaultRowHeight="11.25" x14ac:dyDescent="0.2"/>
  <cols>
    <col min="1" max="1" width="26.28515625" style="1" customWidth="1"/>
    <col min="2" max="2" width="10.42578125" style="1" customWidth="1"/>
    <col min="3" max="3" width="10.85546875" style="1" customWidth="1"/>
    <col min="4" max="4" width="12" style="1" customWidth="1"/>
    <col min="5" max="5" width="15.140625" style="1" customWidth="1"/>
    <col min="6" max="6" width="15.85546875" style="1" customWidth="1"/>
    <col min="7" max="16384" width="9.140625" style="1"/>
  </cols>
  <sheetData>
    <row r="1" spans="1:6" ht="42" x14ac:dyDescent="0.2">
      <c r="A1" s="6" t="s">
        <v>105</v>
      </c>
      <c r="B1" s="6" t="s">
        <v>71</v>
      </c>
      <c r="C1" s="6" t="s">
        <v>30</v>
      </c>
      <c r="D1" s="6" t="s">
        <v>96</v>
      </c>
      <c r="E1" s="6" t="s">
        <v>72</v>
      </c>
      <c r="F1" s="6" t="s">
        <v>53</v>
      </c>
    </row>
    <row r="2" spans="1:6" x14ac:dyDescent="0.2">
      <c r="A2" s="19"/>
      <c r="D2" s="2"/>
      <c r="E2" s="50"/>
      <c r="F2" s="21"/>
    </row>
    <row r="3" spans="1:6" x14ac:dyDescent="0.2">
      <c r="A3" s="20" t="s">
        <v>84</v>
      </c>
      <c r="B3" s="16"/>
      <c r="D3" s="2"/>
      <c r="E3" s="13"/>
      <c r="F3" s="21"/>
    </row>
    <row r="4" spans="1:6" x14ac:dyDescent="0.2">
      <c r="A4" s="9" t="s">
        <v>21</v>
      </c>
      <c r="B4" s="3"/>
      <c r="C4" s="3"/>
      <c r="D4" s="11"/>
      <c r="E4" s="5"/>
      <c r="F4" s="5"/>
    </row>
    <row r="5" spans="1:6" x14ac:dyDescent="0.2">
      <c r="A5" s="9" t="s">
        <v>22</v>
      </c>
      <c r="B5" s="3"/>
      <c r="C5" s="3"/>
      <c r="D5" s="11"/>
      <c r="E5" s="5"/>
      <c r="F5" s="5"/>
    </row>
    <row r="6" spans="1:6" x14ac:dyDescent="0.2">
      <c r="A6" s="9" t="s">
        <v>23</v>
      </c>
      <c r="B6" s="3"/>
      <c r="C6" s="3"/>
      <c r="D6" s="11"/>
      <c r="E6" s="5"/>
      <c r="F6" s="5"/>
    </row>
    <row r="7" spans="1:6" x14ac:dyDescent="0.2">
      <c r="A7" s="9" t="s">
        <v>24</v>
      </c>
      <c r="B7" s="3"/>
      <c r="C7" s="3"/>
      <c r="D7" s="11"/>
      <c r="E7" s="5"/>
      <c r="F7" s="5"/>
    </row>
    <row r="8" spans="1:6" x14ac:dyDescent="0.2">
      <c r="A8" s="9" t="s">
        <v>25</v>
      </c>
      <c r="B8" s="3"/>
      <c r="C8" s="3"/>
      <c r="D8" s="11"/>
      <c r="E8" s="5"/>
      <c r="F8" s="5"/>
    </row>
    <row r="9" spans="1:6" x14ac:dyDescent="0.2">
      <c r="A9" s="7" t="s">
        <v>19</v>
      </c>
      <c r="B9" s="3"/>
      <c r="C9" s="3"/>
      <c r="D9" s="11"/>
      <c r="E9" s="5"/>
      <c r="F9" s="5"/>
    </row>
    <row r="10" spans="1:6" x14ac:dyDescent="0.2">
      <c r="A10" s="19"/>
      <c r="E10" s="13"/>
      <c r="F10" s="21"/>
    </row>
    <row r="11" spans="1:6" x14ac:dyDescent="0.2">
      <c r="A11" s="20" t="s">
        <v>86</v>
      </c>
      <c r="B11" s="22"/>
      <c r="C11" s="22"/>
      <c r="E11" s="13"/>
      <c r="F11" s="21"/>
    </row>
    <row r="12" spans="1:6" x14ac:dyDescent="0.2">
      <c r="A12" s="9" t="s">
        <v>8</v>
      </c>
      <c r="B12" s="3"/>
      <c r="C12" s="3"/>
      <c r="D12" s="11"/>
      <c r="E12" s="5"/>
      <c r="F12" s="5"/>
    </row>
    <row r="13" spans="1:6" x14ac:dyDescent="0.2">
      <c r="A13" s="9" t="s">
        <v>127</v>
      </c>
      <c r="B13" s="3"/>
      <c r="C13" s="3"/>
      <c r="D13" s="11"/>
      <c r="E13" s="5"/>
      <c r="F13" s="5"/>
    </row>
    <row r="14" spans="1:6" x14ac:dyDescent="0.2">
      <c r="A14" s="9" t="s">
        <v>173</v>
      </c>
      <c r="B14" s="3"/>
      <c r="C14" s="3"/>
      <c r="D14" s="11"/>
      <c r="E14" s="5"/>
      <c r="F14" s="5"/>
    </row>
    <row r="15" spans="1:6" x14ac:dyDescent="0.2">
      <c r="A15" s="9" t="s">
        <v>141</v>
      </c>
      <c r="B15" s="3"/>
      <c r="C15" s="3"/>
      <c r="D15" s="11"/>
      <c r="E15" s="5"/>
      <c r="F15" s="5"/>
    </row>
    <row r="16" spans="1:6" x14ac:dyDescent="0.2">
      <c r="A16" s="9" t="s">
        <v>9</v>
      </c>
      <c r="B16" s="3"/>
      <c r="C16" s="3"/>
      <c r="D16" s="11"/>
      <c r="E16" s="5"/>
      <c r="F16" s="5"/>
    </row>
    <row r="17" spans="1:6" x14ac:dyDescent="0.2">
      <c r="A17" s="9" t="s">
        <v>11</v>
      </c>
      <c r="B17" s="3"/>
      <c r="C17" s="3"/>
      <c r="D17" s="11"/>
      <c r="E17" s="5"/>
      <c r="F17" s="5"/>
    </row>
    <row r="18" spans="1:6" x14ac:dyDescent="0.2">
      <c r="A18" s="9" t="s">
        <v>10</v>
      </c>
      <c r="B18" s="3"/>
      <c r="C18" s="3"/>
      <c r="D18" s="11"/>
      <c r="E18" s="5"/>
      <c r="F18" s="5"/>
    </row>
    <row r="19" spans="1:6" x14ac:dyDescent="0.2">
      <c r="A19" s="9" t="s">
        <v>164</v>
      </c>
      <c r="B19" s="3"/>
      <c r="C19" s="3"/>
      <c r="D19" s="11"/>
      <c r="E19" s="5"/>
      <c r="F19" s="5"/>
    </row>
    <row r="20" spans="1:6" x14ac:dyDescent="0.2">
      <c r="A20" s="9" t="s">
        <v>165</v>
      </c>
      <c r="B20" s="3"/>
      <c r="C20" s="3"/>
      <c r="D20" s="11"/>
      <c r="E20" s="5"/>
      <c r="F20" s="5"/>
    </row>
    <row r="21" spans="1:6" x14ac:dyDescent="0.2">
      <c r="A21" s="9" t="s">
        <v>12</v>
      </c>
      <c r="B21" s="3"/>
      <c r="C21" s="3"/>
      <c r="D21" s="11"/>
      <c r="E21" s="5"/>
      <c r="F21" s="5"/>
    </row>
    <row r="22" spans="1:6" x14ac:dyDescent="0.2">
      <c r="A22" s="9" t="s">
        <v>142</v>
      </c>
      <c r="B22" s="3"/>
      <c r="C22" s="3"/>
      <c r="D22" s="11"/>
      <c r="E22" s="5"/>
      <c r="F22" s="5"/>
    </row>
    <row r="23" spans="1:6" x14ac:dyDescent="0.2">
      <c r="A23" s="9" t="s">
        <v>143</v>
      </c>
      <c r="B23" s="3"/>
      <c r="C23" s="3"/>
      <c r="D23" s="11"/>
      <c r="E23" s="5"/>
      <c r="F23" s="5"/>
    </row>
    <row r="24" spans="1:6" x14ac:dyDescent="0.2">
      <c r="A24" s="9" t="s">
        <v>13</v>
      </c>
      <c r="B24" s="3"/>
      <c r="C24" s="3"/>
      <c r="D24" s="11"/>
      <c r="E24" s="5"/>
      <c r="F24" s="5"/>
    </row>
    <row r="25" spans="1:6" x14ac:dyDescent="0.2">
      <c r="A25" s="9" t="s">
        <v>14</v>
      </c>
      <c r="B25" s="3"/>
      <c r="C25" s="3"/>
      <c r="D25" s="11"/>
      <c r="E25" s="5"/>
      <c r="F25" s="5"/>
    </row>
    <row r="26" spans="1:6" x14ac:dyDescent="0.2">
      <c r="A26" s="9" t="s">
        <v>15</v>
      </c>
      <c r="B26" s="3"/>
      <c r="C26" s="3"/>
      <c r="D26" s="11"/>
      <c r="E26" s="5"/>
      <c r="F26" s="5"/>
    </row>
    <row r="27" spans="1:6" x14ac:dyDescent="0.2">
      <c r="A27" s="9" t="s">
        <v>16</v>
      </c>
      <c r="B27" s="3"/>
      <c r="C27" s="3"/>
      <c r="D27" s="11"/>
      <c r="E27" s="5"/>
      <c r="F27" s="5"/>
    </row>
    <row r="28" spans="1:6" x14ac:dyDescent="0.2">
      <c r="A28" s="9" t="s">
        <v>114</v>
      </c>
      <c r="B28" s="3"/>
      <c r="C28" s="3"/>
      <c r="D28" s="11"/>
      <c r="E28" s="5"/>
      <c r="F28" s="5"/>
    </row>
    <row r="29" spans="1:6" x14ac:dyDescent="0.2">
      <c r="A29" s="7" t="s">
        <v>19</v>
      </c>
      <c r="B29" s="3"/>
      <c r="C29" s="3"/>
      <c r="D29" s="11"/>
      <c r="E29" s="5"/>
      <c r="F29" s="5"/>
    </row>
    <row r="30" spans="1:6" x14ac:dyDescent="0.2">
      <c r="A30" s="19" t="s">
        <v>31</v>
      </c>
      <c r="B30" s="22"/>
      <c r="E30" s="13"/>
      <c r="F30" s="21"/>
    </row>
    <row r="31" spans="1:6" x14ac:dyDescent="0.2">
      <c r="A31" s="19" t="s">
        <v>32</v>
      </c>
      <c r="E31" s="22"/>
      <c r="F31" s="26"/>
    </row>
    <row r="32" spans="1:6" x14ac:dyDescent="0.2">
      <c r="F32" s="27"/>
    </row>
    <row r="33" spans="6:6" x14ac:dyDescent="0.2">
      <c r="F33" s="27"/>
    </row>
  </sheetData>
  <phoneticPr fontId="6" type="noConversion"/>
  <printOptions horizontalCentered="1"/>
  <pageMargins left="0.25" right="0.25" top="0.98" bottom="0.77" header="0.64" footer="0.17"/>
  <pageSetup fitToWidth="2" fitToHeight="0" orientation="portrait" horizontalDpi="4294967292" verticalDpi="300" r:id="rId1"/>
  <headerFooter alignWithMargins="0">
    <oddHeader>&amp;A</oddHead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0D9F2-6419-4D7D-BBD4-3BF661882F6C}">
  <sheetPr codeName="Sheet13">
    <tabColor rgb="FFFFC000"/>
    <pageSetUpPr fitToPage="1"/>
  </sheetPr>
  <dimension ref="A1:R32"/>
  <sheetViews>
    <sheetView zoomScale="120" zoomScaleNormal="120" workbookViewId="0">
      <selection activeCell="J48" sqref="J48"/>
    </sheetView>
  </sheetViews>
  <sheetFormatPr defaultColWidth="9.140625" defaultRowHeight="11.25" x14ac:dyDescent="0.2"/>
  <cols>
    <col min="1" max="1" width="20.7109375" style="1" customWidth="1"/>
    <col min="2" max="2" width="10.42578125" style="1" customWidth="1"/>
    <col min="3" max="3" width="10.85546875" style="1" customWidth="1"/>
    <col min="4" max="4" width="12" style="1" customWidth="1"/>
    <col min="5" max="5" width="9" style="1" customWidth="1"/>
    <col min="6" max="6" width="9.140625" style="1"/>
    <col min="7" max="7" width="15.140625" style="1" customWidth="1"/>
    <col min="8" max="8" width="15.85546875" style="1" customWidth="1"/>
    <col min="9" max="9" width="11.28515625" style="1" customWidth="1"/>
    <col min="10" max="16384" width="9.140625" style="1"/>
  </cols>
  <sheetData>
    <row r="1" spans="1:9" ht="63" x14ac:dyDescent="0.2">
      <c r="A1" s="6" t="s">
        <v>105</v>
      </c>
      <c r="B1" s="6" t="s">
        <v>71</v>
      </c>
      <c r="C1" s="6" t="s">
        <v>55</v>
      </c>
      <c r="D1" s="6" t="s">
        <v>96</v>
      </c>
      <c r="E1" s="6" t="s">
        <v>33</v>
      </c>
      <c r="F1" s="6" t="s">
        <v>34</v>
      </c>
      <c r="G1" s="6" t="s">
        <v>72</v>
      </c>
      <c r="H1" s="6" t="s">
        <v>60</v>
      </c>
      <c r="I1" s="6" t="s">
        <v>35</v>
      </c>
    </row>
    <row r="2" spans="1:9" x14ac:dyDescent="0.2">
      <c r="A2" s="19"/>
      <c r="G2" s="50"/>
      <c r="H2" s="21"/>
      <c r="I2" s="21"/>
    </row>
    <row r="3" spans="1:9" x14ac:dyDescent="0.2">
      <c r="A3" s="20" t="s">
        <v>84</v>
      </c>
      <c r="B3" s="16"/>
      <c r="E3" s="17"/>
      <c r="F3" s="18"/>
      <c r="G3" s="13"/>
      <c r="H3" s="21"/>
      <c r="I3" s="21"/>
    </row>
    <row r="4" spans="1:9" x14ac:dyDescent="0.2">
      <c r="A4" s="9" t="s">
        <v>21</v>
      </c>
      <c r="B4" s="3"/>
      <c r="C4" s="3"/>
      <c r="D4" s="11"/>
      <c r="E4" s="10"/>
      <c r="F4" s="12"/>
      <c r="G4" s="5"/>
      <c r="H4" s="5"/>
      <c r="I4" s="5"/>
    </row>
    <row r="5" spans="1:9" x14ac:dyDescent="0.2">
      <c r="A5" s="9" t="s">
        <v>22</v>
      </c>
      <c r="B5" s="3"/>
      <c r="C5" s="3"/>
      <c r="D5" s="11"/>
      <c r="E5" s="10"/>
      <c r="F5" s="12"/>
      <c r="G5" s="5"/>
      <c r="H5" s="5"/>
      <c r="I5" s="5"/>
    </row>
    <row r="6" spans="1:9" x14ac:dyDescent="0.2">
      <c r="A6" s="9" t="s">
        <v>23</v>
      </c>
      <c r="B6" s="3"/>
      <c r="C6" s="3"/>
      <c r="D6" s="11"/>
      <c r="E6" s="10"/>
      <c r="F6" s="12"/>
      <c r="G6" s="5"/>
      <c r="H6" s="5"/>
      <c r="I6" s="5"/>
    </row>
    <row r="7" spans="1:9" x14ac:dyDescent="0.2">
      <c r="A7" s="9" t="s">
        <v>24</v>
      </c>
      <c r="B7" s="3"/>
      <c r="C7" s="3"/>
      <c r="D7" s="11"/>
      <c r="E7" s="10"/>
      <c r="F7" s="12"/>
      <c r="G7" s="5"/>
      <c r="H7" s="5"/>
      <c r="I7" s="5"/>
    </row>
    <row r="8" spans="1:9" x14ac:dyDescent="0.2">
      <c r="A8" s="9" t="s">
        <v>25</v>
      </c>
      <c r="B8" s="3"/>
      <c r="C8" s="3"/>
      <c r="D8" s="11"/>
      <c r="E8" s="10"/>
      <c r="F8" s="12"/>
      <c r="G8" s="5"/>
      <c r="H8" s="5"/>
      <c r="I8" s="5"/>
    </row>
    <row r="9" spans="1:9" x14ac:dyDescent="0.2">
      <c r="A9" s="169" t="s">
        <v>19</v>
      </c>
      <c r="B9" s="170"/>
      <c r="C9" s="170"/>
      <c r="D9" s="171"/>
      <c r="E9" s="172"/>
      <c r="F9" s="173"/>
      <c r="G9" s="165"/>
      <c r="H9" s="165"/>
      <c r="I9" s="165"/>
    </row>
    <row r="10" spans="1:9" x14ac:dyDescent="0.2">
      <c r="A10" s="19"/>
      <c r="F10" s="18"/>
      <c r="G10" s="13"/>
      <c r="H10" s="21"/>
      <c r="I10" s="21"/>
    </row>
    <row r="11" spans="1:9" x14ac:dyDescent="0.2">
      <c r="A11" s="20" t="s">
        <v>86</v>
      </c>
      <c r="B11" s="22"/>
      <c r="C11" s="22"/>
      <c r="E11" s="22"/>
      <c r="F11" s="18"/>
      <c r="G11" s="13"/>
      <c r="H11" s="21"/>
      <c r="I11" s="21"/>
    </row>
    <row r="12" spans="1:9" x14ac:dyDescent="0.2">
      <c r="A12" s="9" t="s">
        <v>8</v>
      </c>
      <c r="B12" s="3"/>
      <c r="C12" s="3"/>
      <c r="D12" s="11"/>
      <c r="E12" s="10"/>
      <c r="F12" s="12"/>
      <c r="G12" s="5"/>
      <c r="H12" s="5"/>
      <c r="I12" s="5"/>
    </row>
    <row r="13" spans="1:9" x14ac:dyDescent="0.2">
      <c r="A13" s="9" t="s">
        <v>127</v>
      </c>
      <c r="B13" s="3"/>
      <c r="C13" s="3"/>
      <c r="D13" s="11"/>
      <c r="E13" s="10"/>
      <c r="F13" s="12"/>
      <c r="G13" s="5"/>
      <c r="H13" s="5"/>
      <c r="I13" s="5"/>
    </row>
    <row r="14" spans="1:9" x14ac:dyDescent="0.2">
      <c r="A14" s="9" t="s">
        <v>173</v>
      </c>
      <c r="B14" s="3"/>
      <c r="C14" s="3"/>
      <c r="D14" s="11"/>
      <c r="E14" s="10"/>
      <c r="F14" s="12"/>
      <c r="G14" s="5"/>
      <c r="H14" s="5"/>
      <c r="I14" s="5"/>
    </row>
    <row r="15" spans="1:9" x14ac:dyDescent="0.2">
      <c r="A15" s="9" t="s">
        <v>141</v>
      </c>
      <c r="B15" s="3"/>
      <c r="C15" s="3"/>
      <c r="D15" s="11"/>
      <c r="E15" s="10"/>
      <c r="F15" s="12"/>
      <c r="G15" s="5"/>
      <c r="H15" s="5"/>
      <c r="I15" s="5"/>
    </row>
    <row r="16" spans="1:9" x14ac:dyDescent="0.2">
      <c r="A16" s="9" t="s">
        <v>9</v>
      </c>
      <c r="B16" s="3"/>
      <c r="C16" s="3"/>
      <c r="D16" s="11"/>
      <c r="E16" s="10"/>
      <c r="F16" s="12"/>
      <c r="G16" s="5"/>
      <c r="H16" s="5"/>
      <c r="I16" s="5"/>
    </row>
    <row r="17" spans="1:18" x14ac:dyDescent="0.2">
      <c r="A17" s="9" t="s">
        <v>11</v>
      </c>
      <c r="B17" s="3"/>
      <c r="C17" s="3"/>
      <c r="D17" s="11"/>
      <c r="E17" s="10"/>
      <c r="F17" s="12"/>
      <c r="G17" s="5"/>
      <c r="H17" s="5"/>
      <c r="I17" s="5"/>
    </row>
    <row r="18" spans="1:18" x14ac:dyDescent="0.2">
      <c r="A18" s="9" t="s">
        <v>10</v>
      </c>
      <c r="B18" s="3"/>
      <c r="C18" s="3"/>
      <c r="D18" s="11"/>
      <c r="E18" s="10"/>
      <c r="F18" s="12"/>
      <c r="G18" s="5"/>
      <c r="H18" s="5"/>
      <c r="I18" s="5"/>
    </row>
    <row r="19" spans="1:18" x14ac:dyDescent="0.2">
      <c r="A19" s="9" t="s">
        <v>164</v>
      </c>
      <c r="B19" s="3"/>
      <c r="C19" s="3"/>
      <c r="D19" s="11"/>
      <c r="E19" s="10"/>
      <c r="F19" s="12"/>
      <c r="G19" s="5"/>
      <c r="H19" s="5"/>
      <c r="I19" s="5"/>
    </row>
    <row r="20" spans="1:18" x14ac:dyDescent="0.2">
      <c r="A20" s="9" t="s">
        <v>165</v>
      </c>
      <c r="B20" s="3"/>
      <c r="C20" s="3"/>
      <c r="D20" s="11"/>
      <c r="E20" s="10"/>
      <c r="F20" s="12"/>
      <c r="G20" s="5"/>
      <c r="H20" s="5"/>
      <c r="I20" s="5"/>
    </row>
    <row r="21" spans="1:18" x14ac:dyDescent="0.2">
      <c r="A21" s="9" t="s">
        <v>12</v>
      </c>
      <c r="B21" s="3"/>
      <c r="C21" s="3"/>
      <c r="D21" s="11"/>
      <c r="E21" s="10"/>
      <c r="F21" s="12"/>
      <c r="G21" s="5"/>
      <c r="H21" s="5"/>
      <c r="I21" s="5"/>
    </row>
    <row r="22" spans="1:18" x14ac:dyDescent="0.2">
      <c r="A22" s="9" t="s">
        <v>142</v>
      </c>
      <c r="B22" s="3"/>
      <c r="C22" s="3"/>
      <c r="D22" s="11"/>
      <c r="E22" s="10"/>
      <c r="F22" s="12"/>
      <c r="G22" s="5"/>
      <c r="H22" s="5"/>
      <c r="I22" s="5"/>
    </row>
    <row r="23" spans="1:18" x14ac:dyDescent="0.2">
      <c r="A23" s="9" t="s">
        <v>143</v>
      </c>
      <c r="B23" s="3"/>
      <c r="C23" s="3"/>
      <c r="D23" s="11"/>
      <c r="E23" s="10"/>
      <c r="F23" s="12"/>
      <c r="G23" s="5"/>
      <c r="H23" s="5"/>
      <c r="I23" s="5"/>
    </row>
    <row r="24" spans="1:18" x14ac:dyDescent="0.2">
      <c r="A24" s="9" t="s">
        <v>13</v>
      </c>
      <c r="B24" s="3"/>
      <c r="C24" s="3"/>
      <c r="D24" s="11"/>
      <c r="E24" s="10"/>
      <c r="F24" s="12"/>
      <c r="G24" s="5"/>
      <c r="H24" s="5"/>
      <c r="I24" s="5"/>
    </row>
    <row r="25" spans="1:18" x14ac:dyDescent="0.2">
      <c r="A25" s="9" t="s">
        <v>14</v>
      </c>
      <c r="B25" s="3"/>
      <c r="C25" s="3"/>
      <c r="D25" s="11"/>
      <c r="E25" s="10"/>
      <c r="F25" s="12"/>
      <c r="G25" s="5"/>
      <c r="H25" s="5"/>
      <c r="I25" s="5"/>
    </row>
    <row r="26" spans="1:18" x14ac:dyDescent="0.2">
      <c r="A26" s="9" t="s">
        <v>15</v>
      </c>
      <c r="B26" s="3"/>
      <c r="C26" s="3"/>
      <c r="D26" s="11"/>
      <c r="E26" s="10"/>
      <c r="F26" s="12"/>
      <c r="G26" s="5"/>
      <c r="H26" s="5"/>
      <c r="I26" s="5"/>
    </row>
    <row r="27" spans="1:18" x14ac:dyDescent="0.2">
      <c r="A27" s="9" t="s">
        <v>16</v>
      </c>
      <c r="B27" s="3"/>
      <c r="C27" s="3"/>
      <c r="D27" s="11"/>
      <c r="E27" s="10"/>
      <c r="F27" s="12"/>
      <c r="G27" s="5"/>
      <c r="H27" s="5"/>
      <c r="I27" s="5"/>
    </row>
    <row r="28" spans="1:18" x14ac:dyDescent="0.2">
      <c r="A28" s="9" t="s">
        <v>114</v>
      </c>
      <c r="B28" s="3"/>
      <c r="C28" s="3"/>
      <c r="D28" s="11"/>
      <c r="E28" s="10"/>
      <c r="F28" s="12"/>
      <c r="G28" s="5"/>
      <c r="H28" s="5"/>
      <c r="I28" s="5"/>
    </row>
    <row r="29" spans="1:18" x14ac:dyDescent="0.2">
      <c r="A29" s="169" t="s">
        <v>19</v>
      </c>
      <c r="B29" s="170"/>
      <c r="C29" s="170"/>
      <c r="D29" s="171"/>
      <c r="E29" s="172"/>
      <c r="F29" s="173"/>
      <c r="G29" s="165"/>
      <c r="H29" s="165"/>
      <c r="I29" s="165"/>
      <c r="J29" s="19"/>
      <c r="K29" s="22"/>
      <c r="N29" s="22"/>
      <c r="O29" s="18"/>
      <c r="P29" s="13"/>
      <c r="Q29" s="21"/>
      <c r="R29" s="23"/>
    </row>
    <row r="30" spans="1:18" x14ac:dyDescent="0.2">
      <c r="A30" s="19"/>
      <c r="G30" s="22"/>
      <c r="H30" s="22"/>
      <c r="I30" s="26"/>
    </row>
    <row r="31" spans="1:18" x14ac:dyDescent="0.2">
      <c r="A31" s="19" t="s">
        <v>31</v>
      </c>
      <c r="I31" s="27"/>
    </row>
    <row r="32" spans="1:18" x14ac:dyDescent="0.2">
      <c r="A32" s="19" t="s">
        <v>32</v>
      </c>
      <c r="I32" s="27"/>
    </row>
  </sheetData>
  <phoneticPr fontId="6" type="noConversion"/>
  <pageMargins left="0.25" right="0.25" top="1.03" bottom="0.77" header="0.62" footer="0.17"/>
  <pageSetup scale="74" orientation="portrait" horizontalDpi="4294967292" verticalDpi="300" r:id="rId1"/>
  <headerFooter alignWithMargins="0">
    <oddHeader>&amp;A</oddHead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4CDBC-7B82-4EA4-9985-8BFF80BDFF0C}">
  <sheetPr codeName="Sheet14">
    <tabColor rgb="FFFFC000"/>
    <pageSetUpPr fitToPage="1"/>
  </sheetPr>
  <dimension ref="A1:N29"/>
  <sheetViews>
    <sheetView zoomScaleNormal="100" workbookViewId="0">
      <selection activeCell="N39" sqref="N39"/>
    </sheetView>
  </sheetViews>
  <sheetFormatPr defaultColWidth="9.140625" defaultRowHeight="11.25" x14ac:dyDescent="0.2"/>
  <cols>
    <col min="1" max="1" width="14.7109375" style="62" customWidth="1"/>
    <col min="2" max="2" width="7.5703125" style="72" customWidth="1"/>
    <col min="3" max="3" width="10.42578125" style="72" customWidth="1"/>
    <col min="4" max="4" width="7.5703125" style="73" customWidth="1"/>
    <col min="5" max="5" width="11.140625" style="62" customWidth="1"/>
    <col min="6" max="6" width="11.5703125" style="72" customWidth="1"/>
    <col min="7" max="7" width="11.28515625" style="62" customWidth="1"/>
    <col min="8" max="8" width="9.140625" style="62"/>
    <col min="9" max="9" width="8.5703125" style="62" customWidth="1"/>
    <col min="10" max="10" width="8" style="62" customWidth="1"/>
    <col min="11" max="11" width="11.42578125" style="62" customWidth="1"/>
    <col min="12" max="12" width="12.140625" style="62" customWidth="1"/>
    <col min="13" max="13" width="9" style="62" customWidth="1"/>
    <col min="14" max="14" width="12.140625" style="62" customWidth="1"/>
    <col min="15" max="16384" width="9.140625" style="62"/>
  </cols>
  <sheetData>
    <row r="1" spans="1:14" x14ac:dyDescent="0.2">
      <c r="A1" s="58"/>
      <c r="B1" s="85" t="s">
        <v>36</v>
      </c>
      <c r="C1" s="59"/>
      <c r="D1" s="60"/>
      <c r="E1" s="61"/>
      <c r="F1" s="59"/>
      <c r="G1" s="86" t="s">
        <v>37</v>
      </c>
      <c r="H1" s="61"/>
      <c r="I1" s="61"/>
      <c r="J1" s="61"/>
      <c r="K1" s="61"/>
      <c r="L1" s="61"/>
      <c r="M1" s="61"/>
      <c r="N1" s="61"/>
    </row>
    <row r="2" spans="1:14" ht="73.5" x14ac:dyDescent="0.2">
      <c r="A2" s="6" t="s">
        <v>105</v>
      </c>
      <c r="B2" s="6" t="s">
        <v>38</v>
      </c>
      <c r="C2" s="6" t="s">
        <v>55</v>
      </c>
      <c r="D2" s="6" t="s">
        <v>56</v>
      </c>
      <c r="E2" s="6" t="s">
        <v>39</v>
      </c>
      <c r="F2" s="6" t="s">
        <v>53</v>
      </c>
      <c r="G2" s="6" t="s">
        <v>38</v>
      </c>
      <c r="H2" s="6" t="s">
        <v>40</v>
      </c>
      <c r="I2" s="6" t="s">
        <v>46</v>
      </c>
      <c r="J2" s="6" t="s">
        <v>47</v>
      </c>
      <c r="K2" s="6" t="s">
        <v>41</v>
      </c>
      <c r="L2" s="6" t="s">
        <v>102</v>
      </c>
      <c r="M2" s="6" t="s">
        <v>35</v>
      </c>
      <c r="N2" s="63" t="s">
        <v>48</v>
      </c>
    </row>
    <row r="3" spans="1:14" x14ac:dyDescent="0.2">
      <c r="A3" s="67" t="s">
        <v>84</v>
      </c>
      <c r="B3" s="33"/>
      <c r="C3" s="68"/>
      <c r="D3" s="68"/>
      <c r="E3" s="69"/>
      <c r="F3" s="69"/>
      <c r="G3" s="33"/>
      <c r="H3" s="68"/>
      <c r="I3" s="68"/>
      <c r="J3" s="68"/>
      <c r="K3" s="69"/>
      <c r="L3" s="69"/>
      <c r="M3" s="69"/>
      <c r="N3" s="70"/>
    </row>
    <row r="4" spans="1:14" x14ac:dyDescent="0.2">
      <c r="A4" s="37" t="s">
        <v>21</v>
      </c>
      <c r="B4" s="31"/>
      <c r="C4" s="31"/>
      <c r="D4" s="32"/>
      <c r="E4" s="64"/>
      <c r="F4" s="64"/>
      <c r="G4" s="31"/>
      <c r="H4" s="31"/>
      <c r="I4" s="31"/>
      <c r="J4" s="35"/>
      <c r="K4" s="64"/>
      <c r="L4" s="64"/>
      <c r="M4" s="5"/>
      <c r="N4" s="65"/>
    </row>
    <row r="5" spans="1:14" x14ac:dyDescent="0.2">
      <c r="A5" s="71" t="s">
        <v>22</v>
      </c>
      <c r="B5" s="31"/>
      <c r="C5" s="31"/>
      <c r="D5" s="32"/>
      <c r="E5" s="64"/>
      <c r="F5" s="64"/>
      <c r="G5" s="31"/>
      <c r="H5" s="31"/>
      <c r="I5" s="31"/>
      <c r="J5" s="35"/>
      <c r="K5" s="64"/>
      <c r="L5" s="64"/>
      <c r="M5" s="5"/>
      <c r="N5" s="66"/>
    </row>
    <row r="6" spans="1:14" x14ac:dyDescent="0.2">
      <c r="A6" s="37" t="s">
        <v>23</v>
      </c>
      <c r="B6" s="31"/>
      <c r="C6" s="31"/>
      <c r="D6" s="32"/>
      <c r="E6" s="64"/>
      <c r="F6" s="64"/>
      <c r="G6" s="31"/>
      <c r="H6" s="31"/>
      <c r="I6" s="31"/>
      <c r="J6" s="35"/>
      <c r="K6" s="64"/>
      <c r="L6" s="64"/>
      <c r="M6" s="5"/>
      <c r="N6" s="65"/>
    </row>
    <row r="7" spans="1:14" x14ac:dyDescent="0.2">
      <c r="A7" s="37" t="s">
        <v>103</v>
      </c>
      <c r="B7" s="31"/>
      <c r="C7" s="31"/>
      <c r="D7" s="32"/>
      <c r="E7" s="64"/>
      <c r="F7" s="64"/>
      <c r="G7" s="31"/>
      <c r="H7" s="31"/>
      <c r="I7" s="31"/>
      <c r="J7" s="35"/>
      <c r="K7" s="64"/>
      <c r="L7" s="64"/>
      <c r="M7" s="5"/>
      <c r="N7" s="65"/>
    </row>
    <row r="8" spans="1:14" x14ac:dyDescent="0.2">
      <c r="A8" s="37" t="s">
        <v>25</v>
      </c>
      <c r="B8" s="31"/>
      <c r="C8" s="31"/>
      <c r="D8" s="32"/>
      <c r="E8" s="64"/>
      <c r="F8" s="64"/>
      <c r="G8" s="31"/>
      <c r="H8" s="31"/>
      <c r="I8" s="31"/>
      <c r="J8" s="35"/>
      <c r="K8" s="64"/>
      <c r="L8" s="64"/>
      <c r="M8" s="5"/>
      <c r="N8" s="65"/>
    </row>
    <row r="9" spans="1:14" x14ac:dyDescent="0.15">
      <c r="A9" s="161" t="s">
        <v>19</v>
      </c>
      <c r="B9" s="162"/>
      <c r="C9" s="162"/>
      <c r="D9" s="163"/>
      <c r="E9" s="164"/>
      <c r="F9" s="164"/>
      <c r="G9" s="162"/>
      <c r="H9" s="162"/>
      <c r="I9" s="162"/>
      <c r="J9" s="163"/>
      <c r="K9" s="164"/>
      <c r="L9" s="164"/>
      <c r="M9" s="165"/>
      <c r="N9" s="166"/>
    </row>
    <row r="10" spans="1:14" x14ac:dyDescent="0.2">
      <c r="A10" s="154"/>
      <c r="B10" s="155"/>
      <c r="C10" s="155"/>
      <c r="D10" s="156"/>
      <c r="E10" s="157"/>
      <c r="F10" s="157"/>
      <c r="G10" s="155"/>
      <c r="H10" s="155"/>
      <c r="I10" s="155"/>
      <c r="J10" s="158"/>
      <c r="K10" s="157"/>
      <c r="L10" s="157"/>
      <c r="M10" s="159"/>
      <c r="N10" s="160"/>
    </row>
    <row r="11" spans="1:14" x14ac:dyDescent="0.2">
      <c r="A11" s="67" t="s">
        <v>86</v>
      </c>
      <c r="B11" s="34"/>
      <c r="C11" s="34"/>
      <c r="D11" s="68"/>
      <c r="E11" s="69"/>
      <c r="F11" s="69"/>
      <c r="G11" s="34"/>
      <c r="H11" s="34"/>
      <c r="I11" s="34"/>
      <c r="J11" s="68"/>
      <c r="K11" s="69"/>
      <c r="L11" s="69"/>
      <c r="M11" s="69"/>
      <c r="N11" s="70"/>
    </row>
    <row r="12" spans="1:14" x14ac:dyDescent="0.2">
      <c r="A12" s="37" t="s">
        <v>8</v>
      </c>
      <c r="B12" s="31"/>
      <c r="C12" s="31"/>
      <c r="D12" s="32"/>
      <c r="E12" s="64"/>
      <c r="F12" s="64"/>
      <c r="G12" s="31"/>
      <c r="H12" s="31"/>
      <c r="I12" s="31"/>
      <c r="J12" s="35"/>
      <c r="K12" s="64"/>
      <c r="L12" s="64"/>
      <c r="M12" s="64"/>
      <c r="N12" s="65"/>
    </row>
    <row r="13" spans="1:14" x14ac:dyDescent="0.2">
      <c r="A13" s="37" t="s">
        <v>127</v>
      </c>
      <c r="B13" s="31"/>
      <c r="C13" s="31"/>
      <c r="D13" s="32"/>
      <c r="E13" s="64"/>
      <c r="F13" s="64"/>
      <c r="G13" s="31"/>
      <c r="H13" s="31"/>
      <c r="I13" s="31"/>
      <c r="J13" s="35"/>
      <c r="K13" s="64"/>
      <c r="L13" s="64"/>
      <c r="M13" s="64"/>
      <c r="N13" s="65"/>
    </row>
    <row r="14" spans="1:14" x14ac:dyDescent="0.2">
      <c r="A14" s="9" t="s">
        <v>173</v>
      </c>
      <c r="B14" s="31"/>
      <c r="C14" s="31"/>
      <c r="D14" s="32"/>
      <c r="E14" s="64"/>
      <c r="F14" s="64"/>
      <c r="G14" s="31"/>
      <c r="H14" s="31"/>
      <c r="I14" s="31"/>
      <c r="J14" s="35"/>
      <c r="K14" s="64"/>
      <c r="L14" s="64"/>
      <c r="M14" s="64"/>
      <c r="N14" s="65"/>
    </row>
    <row r="15" spans="1:14" x14ac:dyDescent="0.2">
      <c r="A15" s="9" t="s">
        <v>141</v>
      </c>
      <c r="B15" s="31"/>
      <c r="C15" s="31"/>
      <c r="D15" s="32"/>
      <c r="E15" s="64"/>
      <c r="F15" s="64"/>
      <c r="G15" s="31"/>
      <c r="H15" s="31"/>
      <c r="I15" s="31"/>
      <c r="J15" s="35"/>
      <c r="K15" s="64"/>
      <c r="L15" s="64"/>
      <c r="M15" s="5"/>
      <c r="N15" s="65"/>
    </row>
    <row r="16" spans="1:14" x14ac:dyDescent="0.2">
      <c r="A16" s="37" t="s">
        <v>9</v>
      </c>
      <c r="B16" s="31"/>
      <c r="C16" s="31"/>
      <c r="D16" s="32"/>
      <c r="E16" s="64"/>
      <c r="F16" s="64"/>
      <c r="G16" s="31"/>
      <c r="H16" s="31"/>
      <c r="I16" s="31"/>
      <c r="J16" s="35"/>
      <c r="K16" s="64"/>
      <c r="L16" s="64"/>
      <c r="M16" s="5"/>
      <c r="N16" s="65"/>
    </row>
    <row r="17" spans="1:14" x14ac:dyDescent="0.2">
      <c r="A17" s="37" t="s">
        <v>11</v>
      </c>
      <c r="B17" s="31"/>
      <c r="C17" s="31"/>
      <c r="D17" s="32"/>
      <c r="E17" s="64"/>
      <c r="F17" s="64"/>
      <c r="G17" s="31"/>
      <c r="H17" s="31"/>
      <c r="I17" s="31"/>
      <c r="J17" s="35"/>
      <c r="K17" s="64"/>
      <c r="L17" s="64"/>
      <c r="M17" s="5"/>
      <c r="N17" s="65"/>
    </row>
    <row r="18" spans="1:14" x14ac:dyDescent="0.2">
      <c r="A18" s="37" t="s">
        <v>10</v>
      </c>
      <c r="B18" s="31"/>
      <c r="C18" s="31"/>
      <c r="D18" s="32"/>
      <c r="E18" s="64"/>
      <c r="F18" s="64"/>
      <c r="G18" s="31"/>
      <c r="H18" s="31"/>
      <c r="I18" s="31"/>
      <c r="J18" s="35"/>
      <c r="K18" s="64"/>
      <c r="L18" s="64"/>
      <c r="M18" s="5"/>
      <c r="N18" s="65"/>
    </row>
    <row r="19" spans="1:14" x14ac:dyDescent="0.2">
      <c r="A19" s="9" t="s">
        <v>164</v>
      </c>
      <c r="B19" s="31"/>
      <c r="C19" s="31"/>
      <c r="D19" s="32"/>
      <c r="E19" s="64"/>
      <c r="F19" s="64"/>
      <c r="G19" s="31"/>
      <c r="H19" s="31"/>
      <c r="I19" s="31"/>
      <c r="J19" s="35"/>
      <c r="K19" s="64"/>
      <c r="L19" s="64"/>
      <c r="M19" s="5"/>
      <c r="N19" s="65"/>
    </row>
    <row r="20" spans="1:14" x14ac:dyDescent="0.2">
      <c r="A20" s="71" t="s">
        <v>165</v>
      </c>
      <c r="B20" s="31"/>
      <c r="C20" s="31"/>
      <c r="D20" s="32"/>
      <c r="E20" s="64"/>
      <c r="F20" s="64"/>
      <c r="G20" s="31"/>
      <c r="H20" s="31"/>
      <c r="I20" s="31"/>
      <c r="J20" s="35"/>
      <c r="K20" s="64"/>
      <c r="L20" s="64"/>
      <c r="M20" s="5"/>
      <c r="N20" s="66"/>
    </row>
    <row r="21" spans="1:14" x14ac:dyDescent="0.2">
      <c r="A21" s="37" t="s">
        <v>12</v>
      </c>
      <c r="B21" s="31"/>
      <c r="C21" s="31"/>
      <c r="D21" s="32"/>
      <c r="E21" s="64"/>
      <c r="F21" s="64"/>
      <c r="G21" s="31"/>
      <c r="H21" s="31"/>
      <c r="I21" s="31"/>
      <c r="J21" s="35"/>
      <c r="K21" s="64"/>
      <c r="L21" s="64"/>
      <c r="M21" s="5"/>
      <c r="N21" s="65"/>
    </row>
    <row r="22" spans="1:14" x14ac:dyDescent="0.2">
      <c r="A22" s="37" t="s">
        <v>142</v>
      </c>
      <c r="B22" s="31"/>
      <c r="C22" s="31"/>
      <c r="D22" s="32"/>
      <c r="E22" s="64"/>
      <c r="F22" s="64"/>
      <c r="G22" s="31"/>
      <c r="H22" s="31"/>
      <c r="I22" s="31"/>
      <c r="J22" s="35"/>
      <c r="K22" s="64"/>
      <c r="L22" s="64"/>
      <c r="M22" s="5"/>
      <c r="N22" s="65"/>
    </row>
    <row r="23" spans="1:14" x14ac:dyDescent="0.2">
      <c r="A23" s="37" t="s">
        <v>143</v>
      </c>
      <c r="B23" s="31"/>
      <c r="C23" s="31"/>
      <c r="D23" s="32"/>
      <c r="E23" s="64"/>
      <c r="F23" s="64"/>
      <c r="G23" s="31"/>
      <c r="H23" s="31"/>
      <c r="I23" s="31"/>
      <c r="J23" s="35"/>
      <c r="K23" s="64"/>
      <c r="L23" s="64"/>
      <c r="M23" s="5"/>
      <c r="N23" s="65"/>
    </row>
    <row r="24" spans="1:14" x14ac:dyDescent="0.2">
      <c r="A24" s="37" t="s">
        <v>13</v>
      </c>
      <c r="B24" s="31"/>
      <c r="C24" s="31"/>
      <c r="D24" s="32"/>
      <c r="E24" s="64"/>
      <c r="F24" s="64"/>
      <c r="G24" s="31"/>
      <c r="H24" s="31"/>
      <c r="I24" s="31"/>
      <c r="J24" s="35"/>
      <c r="K24" s="64"/>
      <c r="L24" s="64"/>
      <c r="M24" s="5"/>
      <c r="N24" s="65"/>
    </row>
    <row r="25" spans="1:14" x14ac:dyDescent="0.2">
      <c r="A25" s="71" t="s">
        <v>14</v>
      </c>
      <c r="B25" s="31"/>
      <c r="C25" s="31"/>
      <c r="D25" s="32"/>
      <c r="E25" s="64"/>
      <c r="F25" s="64"/>
      <c r="G25" s="31"/>
      <c r="H25" s="31"/>
      <c r="I25" s="31"/>
      <c r="J25" s="35"/>
      <c r="K25" s="64"/>
      <c r="L25" s="64"/>
      <c r="M25" s="5"/>
      <c r="N25" s="66"/>
    </row>
    <row r="26" spans="1:14" x14ac:dyDescent="0.2">
      <c r="A26" s="37" t="s">
        <v>15</v>
      </c>
      <c r="B26" s="31"/>
      <c r="C26" s="31"/>
      <c r="D26" s="32"/>
      <c r="E26" s="64"/>
      <c r="F26" s="64"/>
      <c r="G26" s="31"/>
      <c r="H26" s="31"/>
      <c r="I26" s="31"/>
      <c r="J26" s="35"/>
      <c r="K26" s="64"/>
      <c r="L26" s="64"/>
      <c r="M26" s="5"/>
      <c r="N26" s="65"/>
    </row>
    <row r="27" spans="1:14" x14ac:dyDescent="0.2">
      <c r="A27" s="37" t="s">
        <v>16</v>
      </c>
      <c r="B27" s="31"/>
      <c r="C27" s="31"/>
      <c r="D27" s="32"/>
      <c r="E27" s="64"/>
      <c r="F27" s="64"/>
      <c r="G27" s="31"/>
      <c r="H27" s="31"/>
      <c r="I27" s="31"/>
      <c r="J27" s="35"/>
      <c r="K27" s="64"/>
      <c r="L27" s="64"/>
      <c r="M27" s="5"/>
      <c r="N27" s="65"/>
    </row>
    <row r="28" spans="1:14" x14ac:dyDescent="0.2">
      <c r="A28" s="37" t="s">
        <v>114</v>
      </c>
      <c r="B28" s="31"/>
      <c r="C28" s="31"/>
      <c r="D28" s="32"/>
      <c r="E28" s="64"/>
      <c r="F28" s="64"/>
      <c r="G28" s="31"/>
      <c r="H28" s="31"/>
      <c r="I28" s="31"/>
      <c r="J28" s="35"/>
      <c r="K28" s="64"/>
      <c r="L28" s="64"/>
      <c r="M28" s="5"/>
      <c r="N28" s="65"/>
    </row>
    <row r="29" spans="1:14" x14ac:dyDescent="0.15">
      <c r="A29" s="161" t="s">
        <v>19</v>
      </c>
      <c r="B29" s="162"/>
      <c r="C29" s="162"/>
      <c r="D29" s="163"/>
      <c r="E29" s="164"/>
      <c r="F29" s="164"/>
      <c r="G29" s="162"/>
      <c r="H29" s="162"/>
      <c r="I29" s="162"/>
      <c r="J29" s="163"/>
      <c r="K29" s="164"/>
      <c r="L29" s="164"/>
      <c r="M29" s="165"/>
      <c r="N29" s="166"/>
    </row>
  </sheetData>
  <phoneticPr fontId="6" type="noConversion"/>
  <printOptions horizontalCentered="1"/>
  <pageMargins left="0.25" right="0.25" top="0.68" bottom="0.17" header="0.25" footer="0.17"/>
  <pageSetup scale="96" fitToHeight="0" orientation="landscape" horizontalDpi="4294967292" verticalDpi="300" r:id="rId1"/>
  <headerFooter alignWithMargins="0">
    <oddHeader>&amp;A</oddHeader>
  </headerFooter>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d8de9ef-0285-4012-9e7a-b91537000444">
      <Terms xmlns="http://schemas.microsoft.com/office/infopath/2007/PartnerControls"/>
    </lcf76f155ced4ddcb4097134ff3c332f>
    <TaxCatchAll xmlns="566f8f9c-ed1f-4e0f-8d7c-43e24169b3b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E580FB904E6CC49926E3CC880C12E7D" ma:contentTypeVersion="14" ma:contentTypeDescription="Create a new document." ma:contentTypeScope="" ma:versionID="fdacfa2d4449a1b7099dac2d42b54004">
  <xsd:schema xmlns:xsd="http://www.w3.org/2001/XMLSchema" xmlns:xs="http://www.w3.org/2001/XMLSchema" xmlns:p="http://schemas.microsoft.com/office/2006/metadata/properties" xmlns:ns2="bd8de9ef-0285-4012-9e7a-b91537000444" xmlns:ns3="566f8f9c-ed1f-4e0f-8d7c-43e24169b3b8" targetNamespace="http://schemas.microsoft.com/office/2006/metadata/properties" ma:root="true" ma:fieldsID="dfc4aa1313128e0b9ac790b9b6504309" ns2:_="" ns3:_="">
    <xsd:import namespace="bd8de9ef-0285-4012-9e7a-b91537000444"/>
    <xsd:import namespace="566f8f9c-ed1f-4e0f-8d7c-43e24169b3b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d8de9ef-0285-4012-9e7a-b9153700044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78175662-8596-484a-92c7-351d01561e22"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66f8f9c-ed1f-4e0f-8d7c-43e24169b3b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0c1e7951-b5aa-41d2-9f9e-172cd5e1612d}" ma:internalName="TaxCatchAll" ma:showField="CatchAllData" ma:web="566f8f9c-ed1f-4e0f-8d7c-43e24169b3b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LongProperties xmlns="http://schemas.microsoft.com/office/2006/metadata/longProperties"/>
</file>

<file path=customXml/itemProps1.xml><?xml version="1.0" encoding="utf-8"?>
<ds:datastoreItem xmlns:ds="http://schemas.openxmlformats.org/officeDocument/2006/customXml" ds:itemID="{DACBB4AD-BC2E-46BF-B6E9-543516858E2C}">
  <ds:schemaRefs>
    <ds:schemaRef ds:uri="http://schemas.microsoft.com/sharepoint/v3/contenttype/forms"/>
  </ds:schemaRefs>
</ds:datastoreItem>
</file>

<file path=customXml/itemProps2.xml><?xml version="1.0" encoding="utf-8"?>
<ds:datastoreItem xmlns:ds="http://schemas.openxmlformats.org/officeDocument/2006/customXml" ds:itemID="{43C72B00-CE45-4A0E-9955-8E980629D66D}">
  <ds:schemaRefs>
    <ds:schemaRef ds:uri="566f8f9c-ed1f-4e0f-8d7c-43e24169b3b8"/>
    <ds:schemaRef ds:uri="http://schemas.microsoft.com/office/2006/documentManagement/types"/>
    <ds:schemaRef ds:uri="bd8de9ef-0285-4012-9e7a-b91537000444"/>
    <ds:schemaRef ds:uri="http://schemas.microsoft.com/office/infopath/2007/PartnerControls"/>
    <ds:schemaRef ds:uri="http://schemas.microsoft.com/office/2006/metadata/properties"/>
    <ds:schemaRef ds:uri="http://purl.org/dc/terms/"/>
    <ds:schemaRef ds:uri="http://purl.org/dc/elements/1.1/"/>
    <ds:schemaRef ds:uri="http://schemas.openxmlformats.org/package/2006/metadata/core-properties"/>
    <ds:schemaRef ds:uri="http://www.w3.org/XML/1998/namespace"/>
    <ds:schemaRef ds:uri="http://purl.org/dc/dcmitype/"/>
  </ds:schemaRefs>
</ds:datastoreItem>
</file>

<file path=customXml/itemProps3.xml><?xml version="1.0" encoding="utf-8"?>
<ds:datastoreItem xmlns:ds="http://schemas.openxmlformats.org/officeDocument/2006/customXml" ds:itemID="{D9061AB3-548E-495D-9240-1F37191671D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d8de9ef-0285-4012-9e7a-b91537000444"/>
    <ds:schemaRef ds:uri="566f8f9c-ed1f-4e0f-8d7c-43e24169b3b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CC5B447-1613-4D06-AA25-508EB05B3F4A}">
  <ds:schemaRefs>
    <ds:schemaRef ds:uri="http://schemas.microsoft.com/office/2006/metadata/longProperties"/>
  </ds:schemaRefs>
</ds:datastoreItem>
</file>

<file path=docMetadata/LabelInfo.xml><?xml version="1.0" encoding="utf-8"?>
<clbl:labelList xmlns:clbl="http://schemas.microsoft.com/office/2020/mipLabelMetadata">
  <clbl:label id="{8b77875e-5908-45a0-9cb4-dec9ae074618}" enabled="1" method="Privileged" siteId="{0f9e35db-544f-4f60-bdcc-5ea416e6dc7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Sheet3</vt:lpstr>
      <vt:lpstr>Sheet1</vt:lpstr>
      <vt:lpstr>I.1 Summary Data </vt:lpstr>
      <vt:lpstr>I.2 Summary data by cluster</vt:lpstr>
      <vt:lpstr>Project completion_Rep year</vt:lpstr>
      <vt:lpstr>Annex I (a)</vt:lpstr>
      <vt:lpstr>Annex I (b)</vt:lpstr>
      <vt:lpstr>Annex I (c)</vt:lpstr>
      <vt:lpstr>Annex I (d)</vt:lpstr>
      <vt:lpstr>Annex I (e)</vt:lpstr>
      <vt:lpstr>Annex I (f)</vt:lpstr>
      <vt:lpstr>Annex I (g)</vt:lpstr>
      <vt:lpstr>Format for EDW</vt:lpstr>
      <vt:lpstr>Template for analysis tables</vt:lpstr>
      <vt:lpstr>TemplateforMacro</vt:lpstr>
      <vt:lpstr>Date</vt:lpstr>
      <vt:lpstr>Phaseout </vt:lpstr>
      <vt:lpstr>Financial </vt:lpstr>
      <vt:lpstr>Narrative &amp; Indicators </vt:lpstr>
      <vt:lpstr>CLO and TRF</vt:lpstr>
      <vt:lpstr>Annual Summary</vt:lpstr>
      <vt:lpstr>Total Funds</vt:lpstr>
      <vt:lpstr>Summary Data by Project Type</vt:lpstr>
      <vt:lpstr>Cumulative Completed Investment</vt:lpstr>
      <vt:lpstr>Cumulative Ongoing Investment</vt:lpstr>
      <vt:lpstr>Cumulative Completed Non-Invest</vt:lpstr>
      <vt:lpstr>Cumulative Ongoing Non-Invest</vt:lpstr>
      <vt:lpstr>Project Preparation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Deepak Kataria</dc:creator>
  <cp:lastModifiedBy>Rony Salim Aoun</cp:lastModifiedBy>
  <cp:lastPrinted>2025-06-17T19:25:54Z</cp:lastPrinted>
  <dcterms:created xsi:type="dcterms:W3CDTF">1999-06-05T18:56:22Z</dcterms:created>
  <dcterms:modified xsi:type="dcterms:W3CDTF">2026-02-25T21:34:20Z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isplay_urn:schemas-microsoft-com:office:office#Editor">
    <vt:lpwstr>Laura Duong</vt:lpwstr>
  </property>
  <property fmtid="{D5CDD505-2E9C-101B-9397-08002B2CF9AE}" pid="3" name="Order">
    <vt:lpwstr>7443400.00000000</vt:lpwstr>
  </property>
  <property fmtid="{D5CDD505-2E9C-101B-9397-08002B2CF9AE}" pid="4" name="display_urn:schemas-microsoft-com:office:office#Author">
    <vt:lpwstr>Laura Duong</vt:lpwstr>
  </property>
  <property fmtid="{D5CDD505-2E9C-101B-9397-08002B2CF9AE}" pid="5" name="TaxCatchAll">
    <vt:lpwstr/>
  </property>
  <property fmtid="{D5CDD505-2E9C-101B-9397-08002B2CF9AE}" pid="6" name="lcf76f155ced4ddcb4097134ff3c332f">
    <vt:lpwstr/>
  </property>
  <property fmtid="{D5CDD505-2E9C-101B-9397-08002B2CF9AE}" pid="7" name="MediaServiceImageTags">
    <vt:lpwstr/>
  </property>
  <property fmtid="{D5CDD505-2E9C-101B-9397-08002B2CF9AE}" pid="8" name="ContentTypeId">
    <vt:lpwstr>0x010100AE580FB904E6CC49926E3CC880C12E7D</vt:lpwstr>
  </property>
</Properties>
</file>